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240" yWindow="465" windowWidth="14805" windowHeight="7650" activeTab="3"/>
  </bookViews>
  <sheets>
    <sheet name="MicroEco" sheetId="1" r:id="rId1"/>
    <sheet name="FinancialAcc" sheetId="2" r:id="rId2"/>
    <sheet name="BLaw" sheetId="3" r:id="rId3"/>
    <sheet name="EVS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BLaw!$A$1:$AQ$628</definedName>
    <definedName name="_xlnm._FilterDatabase" localSheetId="3" hidden="1">EVS!$A$1:$AN$628</definedName>
    <definedName name="_xlnm._FilterDatabase" localSheetId="1" hidden="1">FinancialAcc!$AN$1:$AN$631</definedName>
    <definedName name="_xlnm._FilterDatabase" localSheetId="0" hidden="1">MicroEco!$AN$1:$AN$628</definedName>
  </definedNames>
  <calcPr calcId="144525"/>
</workbook>
</file>

<file path=xl/calcChain.xml><?xml version="1.0" encoding="utf-8"?>
<calcChain xmlns="http://schemas.openxmlformats.org/spreadsheetml/2006/main">
  <c r="AB439" i="4" l="1"/>
  <c r="AC439" i="3" l="1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D490" i="2" l="1"/>
  <c r="AC543" i="1"/>
  <c r="AE295" i="3"/>
  <c r="AE304" i="3"/>
  <c r="AO154" i="2" l="1"/>
  <c r="S586" i="1" l="1"/>
  <c r="S591" i="1"/>
  <c r="S600" i="1"/>
  <c r="S605" i="1"/>
  <c r="S609" i="1"/>
  <c r="S614" i="1"/>
  <c r="S619" i="1"/>
  <c r="S624" i="1"/>
  <c r="R586" i="1"/>
  <c r="R591" i="1"/>
  <c r="R600" i="1"/>
  <c r="R605" i="1"/>
  <c r="R609" i="1"/>
  <c r="R614" i="1"/>
  <c r="R619" i="1"/>
  <c r="R624" i="1"/>
  <c r="Z153" i="1"/>
  <c r="Z163" i="1"/>
  <c r="S153" i="1"/>
  <c r="S158" i="1"/>
  <c r="S163" i="1"/>
  <c r="S172" i="1"/>
  <c r="S177" i="1"/>
  <c r="S182" i="1"/>
  <c r="S187" i="1"/>
  <c r="S192" i="1"/>
  <c r="R153" i="1"/>
  <c r="R158" i="1"/>
  <c r="R163" i="1"/>
  <c r="R172" i="1"/>
  <c r="R177" i="1"/>
  <c r="R182" i="1"/>
  <c r="R187" i="1"/>
  <c r="R192" i="1"/>
  <c r="AD323" i="2" l="1"/>
  <c r="X19" i="2" l="1"/>
  <c r="X42" i="2"/>
  <c r="W4" i="2"/>
  <c r="W9" i="2"/>
  <c r="W14" i="2"/>
  <c r="W19" i="2"/>
  <c r="W23" i="2"/>
  <c r="W28" i="2"/>
  <c r="W33" i="2"/>
  <c r="AC64" i="2" l="1"/>
  <c r="AC65" i="2"/>
  <c r="AC66" i="2"/>
  <c r="AC68" i="2"/>
  <c r="AC69" i="2"/>
  <c r="AC70" i="2"/>
  <c r="AC71" i="2"/>
  <c r="AC73" i="2"/>
  <c r="AC74" i="2"/>
  <c r="AC75" i="2"/>
  <c r="AC76" i="2"/>
  <c r="AC77" i="2"/>
  <c r="AC78" i="2"/>
  <c r="AC79" i="2"/>
  <c r="AC80" i="2"/>
  <c r="AC82" i="2"/>
  <c r="AC83" i="2"/>
  <c r="AC84" i="2"/>
  <c r="AC85" i="2"/>
  <c r="AC87" i="2"/>
  <c r="AC88" i="2"/>
  <c r="AC89" i="2"/>
  <c r="AC90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3" i="2"/>
  <c r="AO585" i="2" l="1"/>
  <c r="AO586" i="2"/>
  <c r="AO588" i="2"/>
  <c r="AO590" i="2"/>
  <c r="AO591" i="2"/>
  <c r="AO593" i="2"/>
  <c r="AO595" i="2"/>
  <c r="AO599" i="2"/>
  <c r="AO600" i="2"/>
  <c r="AO604" i="2"/>
  <c r="AO605" i="2"/>
  <c r="AO608" i="2"/>
  <c r="AO609" i="2"/>
  <c r="AO610" i="2"/>
  <c r="AO613" i="2"/>
  <c r="AO614" i="2"/>
  <c r="AO618" i="2"/>
  <c r="AO619" i="2"/>
  <c r="AO623" i="2"/>
  <c r="AO624" i="2"/>
  <c r="AO628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487" i="2"/>
  <c r="AO488" i="2"/>
  <c r="AO491" i="2"/>
  <c r="AO492" i="2"/>
  <c r="AO493" i="2"/>
  <c r="AO496" i="2"/>
  <c r="AO497" i="2"/>
  <c r="AO498" i="2"/>
  <c r="AO501" i="2"/>
  <c r="AO502" i="2"/>
  <c r="AO503" i="2"/>
  <c r="AO506" i="2"/>
  <c r="AO507" i="2"/>
  <c r="AO508" i="2"/>
  <c r="AO510" i="2"/>
  <c r="AO511" i="2"/>
  <c r="AO512" i="2"/>
  <c r="AO513" i="2"/>
  <c r="AO516" i="2"/>
  <c r="AO517" i="2"/>
  <c r="AO519" i="2"/>
  <c r="AO520" i="2"/>
  <c r="AO521" i="2"/>
  <c r="AO522" i="2"/>
  <c r="AO523" i="2"/>
  <c r="AO525" i="2"/>
  <c r="AO526" i="2"/>
  <c r="AO527" i="2"/>
  <c r="AO530" i="2"/>
  <c r="AO531" i="2"/>
  <c r="AO532" i="2"/>
  <c r="AO535" i="2"/>
  <c r="AO487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39" i="2"/>
  <c r="AO440" i="2"/>
  <c r="AO441" i="2"/>
  <c r="AO442" i="2"/>
  <c r="AO444" i="2"/>
  <c r="AO445" i="2"/>
  <c r="AO446" i="2"/>
  <c r="AO447" i="2"/>
  <c r="AO449" i="2"/>
  <c r="AO450" i="2"/>
  <c r="AO451" i="2"/>
  <c r="AO452" i="2"/>
  <c r="AO454" i="2"/>
  <c r="AO455" i="2"/>
  <c r="AO456" i="2"/>
  <c r="AO457" i="2"/>
  <c r="AO459" i="2"/>
  <c r="AO460" i="2"/>
  <c r="AO461" i="2"/>
  <c r="AO462" i="2"/>
  <c r="AO464" i="2"/>
  <c r="AO465" i="2"/>
  <c r="AO466" i="2"/>
  <c r="AO467" i="2"/>
  <c r="AO469" i="2"/>
  <c r="AO470" i="2"/>
  <c r="AO471" i="2"/>
  <c r="AO472" i="2"/>
  <c r="AO474" i="2"/>
  <c r="AO475" i="2"/>
  <c r="AO476" i="2"/>
  <c r="AO477" i="2"/>
  <c r="AO479" i="2"/>
  <c r="AO480" i="2"/>
  <c r="AO481" i="2"/>
  <c r="AO482" i="2"/>
  <c r="AO484" i="2"/>
  <c r="AO485" i="2"/>
  <c r="AO486" i="2"/>
  <c r="AO439" i="2"/>
  <c r="AO393" i="2"/>
  <c r="AO397" i="2"/>
  <c r="AO402" i="2"/>
  <c r="AO407" i="2"/>
  <c r="AO412" i="2"/>
  <c r="AO414" i="2"/>
  <c r="AO417" i="2"/>
  <c r="AO422" i="2"/>
  <c r="AO427" i="2"/>
  <c r="AO432" i="2"/>
  <c r="AO437" i="2"/>
  <c r="X362" i="2"/>
  <c r="X371" i="2"/>
  <c r="X383" i="2"/>
  <c r="X384" i="2"/>
  <c r="X385" i="2"/>
  <c r="X390" i="2"/>
  <c r="X393" i="2"/>
  <c r="X395" i="2"/>
  <c r="X397" i="2"/>
  <c r="X402" i="2"/>
  <c r="X407" i="2"/>
  <c r="X410" i="2"/>
  <c r="X412" i="2"/>
  <c r="X414" i="2"/>
  <c r="X415" i="2"/>
  <c r="X417" i="2"/>
  <c r="X420" i="2"/>
  <c r="X422" i="2"/>
  <c r="X425" i="2"/>
  <c r="X427" i="2"/>
  <c r="X430" i="2"/>
  <c r="X432" i="2"/>
  <c r="X435" i="2"/>
  <c r="X437" i="2"/>
  <c r="X439" i="2"/>
  <c r="X440" i="2"/>
  <c r="X441" i="2"/>
  <c r="X442" i="2"/>
  <c r="X444" i="2"/>
  <c r="X445" i="2"/>
  <c r="X446" i="2"/>
  <c r="X447" i="2"/>
  <c r="X449" i="2"/>
  <c r="X450" i="2"/>
  <c r="X451" i="2"/>
  <c r="X452" i="2"/>
  <c r="X454" i="2"/>
  <c r="X455" i="2"/>
  <c r="X456" i="2"/>
  <c r="X457" i="2"/>
  <c r="X459" i="2"/>
  <c r="X460" i="2"/>
  <c r="X461" i="2"/>
  <c r="X462" i="2"/>
  <c r="X464" i="2"/>
  <c r="X465" i="2"/>
  <c r="X466" i="2"/>
  <c r="X467" i="2"/>
  <c r="X469" i="2"/>
  <c r="X470" i="2"/>
  <c r="X471" i="2"/>
  <c r="X472" i="2"/>
  <c r="X474" i="2"/>
  <c r="X475" i="2"/>
  <c r="X476" i="2"/>
  <c r="X477" i="2"/>
  <c r="X478" i="2"/>
  <c r="X479" i="2"/>
  <c r="X480" i="2"/>
  <c r="X481" i="2"/>
  <c r="X482" i="2"/>
  <c r="X484" i="2"/>
  <c r="X485" i="2"/>
  <c r="X486" i="2"/>
  <c r="X487" i="2"/>
  <c r="X488" i="2"/>
  <c r="X490" i="2"/>
  <c r="X491" i="2"/>
  <c r="X492" i="2"/>
  <c r="X493" i="2"/>
  <c r="X496" i="2"/>
  <c r="X497" i="2"/>
  <c r="X498" i="2"/>
  <c r="X501" i="2"/>
  <c r="X502" i="2"/>
  <c r="X503" i="2"/>
  <c r="X506" i="2"/>
  <c r="X507" i="2"/>
  <c r="X508" i="2"/>
  <c r="X510" i="2"/>
  <c r="X511" i="2"/>
  <c r="X512" i="2"/>
  <c r="X513" i="2"/>
  <c r="X516" i="2"/>
  <c r="X517" i="2"/>
  <c r="X520" i="2"/>
  <c r="X521" i="2"/>
  <c r="X522" i="2"/>
  <c r="X525" i="2"/>
  <c r="X526" i="2"/>
  <c r="X527" i="2"/>
  <c r="X530" i="2"/>
  <c r="X531" i="2"/>
  <c r="X532" i="2"/>
  <c r="X535" i="2"/>
  <c r="X562" i="2"/>
  <c r="X567" i="2"/>
  <c r="X572" i="2"/>
  <c r="X585" i="2"/>
  <c r="X586" i="2"/>
  <c r="X590" i="2"/>
  <c r="X591" i="2"/>
  <c r="X595" i="2"/>
  <c r="X596" i="2"/>
  <c r="X599" i="2"/>
  <c r="X600" i="2"/>
  <c r="X604" i="2"/>
  <c r="X605" i="2"/>
  <c r="X608" i="2"/>
  <c r="X609" i="2"/>
  <c r="X610" i="2"/>
  <c r="X613" i="2"/>
  <c r="X614" i="2"/>
  <c r="X618" i="2"/>
  <c r="X619" i="2"/>
  <c r="X623" i="2"/>
  <c r="X624" i="2"/>
  <c r="X628" i="2"/>
  <c r="W295" i="2"/>
  <c r="W296" i="2"/>
  <c r="W297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3" i="2"/>
  <c r="W315" i="2"/>
  <c r="W317" i="2"/>
  <c r="W318" i="2"/>
  <c r="W320" i="2"/>
  <c r="W321" i="2"/>
  <c r="W323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6" i="2"/>
  <c r="W358" i="2"/>
  <c r="W359" i="2"/>
  <c r="W360" i="2"/>
  <c r="W361" i="2"/>
  <c r="W362" i="2"/>
  <c r="W363" i="2"/>
  <c r="W364" i="2"/>
  <c r="W365" i="2"/>
  <c r="W366" i="2"/>
  <c r="W367" i="2"/>
  <c r="W369" i="2"/>
  <c r="W370" i="2"/>
  <c r="W371" i="2"/>
  <c r="W372" i="2"/>
  <c r="W373" i="2"/>
  <c r="W374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7" i="2"/>
  <c r="W579" i="2"/>
  <c r="W580" i="2"/>
  <c r="W581" i="2"/>
  <c r="W582" i="2"/>
  <c r="W583" i="2"/>
  <c r="W584" i="2"/>
  <c r="W586" i="2"/>
  <c r="W587" i="2"/>
  <c r="W588" i="2"/>
  <c r="W589" i="2"/>
  <c r="W590" i="2"/>
  <c r="W591" i="2"/>
  <c r="W592" i="2"/>
  <c r="W594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7" i="2"/>
  <c r="W618" i="2"/>
  <c r="W619" i="2"/>
  <c r="W620" i="2"/>
  <c r="W621" i="2"/>
  <c r="W622" i="2"/>
  <c r="W624" i="2"/>
  <c r="W625" i="2"/>
  <c r="W626" i="2"/>
  <c r="W627" i="2"/>
  <c r="W628" i="2"/>
  <c r="AO248" i="2"/>
  <c r="AO250" i="2"/>
  <c r="AO253" i="2"/>
  <c r="AO254" i="2"/>
  <c r="AO257" i="2"/>
  <c r="AO259" i="2"/>
  <c r="AO262" i="2"/>
  <c r="AO264" i="2"/>
  <c r="AO267" i="2"/>
  <c r="AO269" i="2"/>
  <c r="AO272" i="2"/>
  <c r="AO274" i="2"/>
  <c r="AO277" i="2"/>
  <c r="AO279" i="2"/>
  <c r="AO282" i="2"/>
  <c r="AO284" i="2"/>
  <c r="AO287" i="2"/>
  <c r="AO289" i="2"/>
  <c r="AO290" i="2"/>
  <c r="AO292" i="2"/>
  <c r="AO294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197" i="2"/>
  <c r="AO198" i="2"/>
  <c r="AO199" i="2"/>
  <c r="AO200" i="2"/>
  <c r="AO202" i="2"/>
  <c r="AO203" i="2"/>
  <c r="AO205" i="2"/>
  <c r="AO207" i="2"/>
  <c r="AO208" i="2"/>
  <c r="AO209" i="2"/>
  <c r="AO210" i="2"/>
  <c r="AO212" i="2"/>
  <c r="AO213" i="2"/>
  <c r="AO214" i="2"/>
  <c r="AO215" i="2"/>
  <c r="AO217" i="2"/>
  <c r="AO218" i="2"/>
  <c r="AO219" i="2"/>
  <c r="AO220" i="2"/>
  <c r="AO222" i="2"/>
  <c r="AO223" i="2"/>
  <c r="AO224" i="2"/>
  <c r="AO225" i="2"/>
  <c r="AO227" i="2"/>
  <c r="AO228" i="2"/>
  <c r="AO229" i="2"/>
  <c r="AO230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197" i="2"/>
  <c r="AO159" i="2"/>
  <c r="AO164" i="2"/>
  <c r="AO168" i="2"/>
  <c r="AO173" i="2"/>
  <c r="AO177" i="2"/>
  <c r="AO178" i="2"/>
  <c r="AO183" i="2"/>
  <c r="AO188" i="2"/>
  <c r="AO193" i="2"/>
  <c r="AO195" i="2"/>
  <c r="AO51" i="2"/>
  <c r="AO53" i="2"/>
  <c r="AO56" i="2"/>
  <c r="AO58" i="2"/>
  <c r="AO61" i="2"/>
  <c r="AO63" i="2"/>
  <c r="AO66" i="2"/>
  <c r="AO68" i="2"/>
  <c r="AO71" i="2"/>
  <c r="AO73" i="2"/>
  <c r="AO76" i="2"/>
  <c r="AO77" i="2"/>
  <c r="AO80" i="2"/>
  <c r="AO82" i="2"/>
  <c r="AO85" i="2"/>
  <c r="AO87" i="2"/>
  <c r="AO90" i="2"/>
  <c r="AO92" i="2"/>
  <c r="AO94" i="2"/>
  <c r="AO95" i="2"/>
  <c r="AO97" i="2"/>
  <c r="AO98" i="2"/>
  <c r="AO3" i="2"/>
  <c r="AO6" i="2"/>
  <c r="AO8" i="2"/>
  <c r="AO11" i="2"/>
  <c r="AO13" i="2"/>
  <c r="AO16" i="2"/>
  <c r="AO18" i="2"/>
  <c r="AO21" i="2"/>
  <c r="AO25" i="2"/>
  <c r="AO27" i="2"/>
  <c r="AO30" i="2"/>
  <c r="AO32" i="2"/>
  <c r="AO35" i="2"/>
  <c r="AO37" i="2"/>
  <c r="AO39" i="2"/>
  <c r="AO41" i="2"/>
  <c r="AO42" i="2"/>
  <c r="AO44" i="2"/>
  <c r="AO46" i="2"/>
  <c r="AO47" i="2"/>
  <c r="AO48" i="2"/>
  <c r="AO49" i="2"/>
  <c r="AP583" i="3"/>
  <c r="AP584" i="3"/>
  <c r="AP585" i="3"/>
  <c r="AP586" i="3"/>
  <c r="AP587" i="3"/>
  <c r="AP588" i="3"/>
  <c r="AP589" i="3"/>
  <c r="AP590" i="3"/>
  <c r="AP591" i="3"/>
  <c r="AP592" i="3"/>
  <c r="AP593" i="3"/>
  <c r="AP594" i="3"/>
  <c r="AP595" i="3"/>
  <c r="AP596" i="3"/>
  <c r="AP597" i="3"/>
  <c r="AP598" i="3"/>
  <c r="AP599" i="3"/>
  <c r="AP600" i="3"/>
  <c r="AP601" i="3"/>
  <c r="AP602" i="3"/>
  <c r="AP603" i="3"/>
  <c r="AP604" i="3"/>
  <c r="AP605" i="3"/>
  <c r="AP606" i="3"/>
  <c r="AP607" i="3"/>
  <c r="AP608" i="3"/>
  <c r="AP609" i="3"/>
  <c r="AP610" i="3"/>
  <c r="AP611" i="3"/>
  <c r="AP612" i="3"/>
  <c r="AP613" i="3"/>
  <c r="AP614" i="3"/>
  <c r="AP615" i="3"/>
  <c r="AP616" i="3"/>
  <c r="AP617" i="3"/>
  <c r="AP618" i="3"/>
  <c r="AP619" i="3"/>
  <c r="AP620" i="3"/>
  <c r="AP621" i="3"/>
  <c r="AP622" i="3"/>
  <c r="AP623" i="3"/>
  <c r="AP624" i="3"/>
  <c r="AP625" i="3"/>
  <c r="AP626" i="3"/>
  <c r="AP627" i="3"/>
  <c r="AP628" i="3"/>
  <c r="AP582" i="3"/>
  <c r="AO583" i="3"/>
  <c r="AO584" i="3"/>
  <c r="AO585" i="3"/>
  <c r="AO587" i="3"/>
  <c r="AO588" i="3"/>
  <c r="AO589" i="3"/>
  <c r="AO590" i="3"/>
  <c r="AO592" i="3"/>
  <c r="AO593" i="3"/>
  <c r="AO594" i="3"/>
  <c r="AO595" i="3"/>
  <c r="AO596" i="3"/>
  <c r="AO597" i="3"/>
  <c r="AO598" i="3"/>
  <c r="AO599" i="3"/>
  <c r="AO601" i="3"/>
  <c r="AO602" i="3"/>
  <c r="AO603" i="3"/>
  <c r="AO604" i="3"/>
  <c r="AO606" i="3"/>
  <c r="AO607" i="3"/>
  <c r="AO608" i="3"/>
  <c r="AO610" i="3"/>
  <c r="AO611" i="3"/>
  <c r="AO612" i="3"/>
  <c r="AO613" i="3"/>
  <c r="AO615" i="3"/>
  <c r="AO616" i="3"/>
  <c r="AO617" i="3"/>
  <c r="AO618" i="3"/>
  <c r="AO620" i="3"/>
  <c r="AO621" i="3"/>
  <c r="AO622" i="3"/>
  <c r="AO623" i="3"/>
  <c r="AO625" i="3"/>
  <c r="AO626" i="3"/>
  <c r="AO627" i="3"/>
  <c r="AO628" i="3"/>
  <c r="AO582" i="3"/>
  <c r="AP537" i="3"/>
  <c r="AP538" i="3"/>
  <c r="AP539" i="3"/>
  <c r="AP540" i="3"/>
  <c r="AP541" i="3"/>
  <c r="AP542" i="3"/>
  <c r="AP543" i="3"/>
  <c r="AP544" i="3"/>
  <c r="AP545" i="3"/>
  <c r="AP546" i="3"/>
  <c r="AP547" i="3"/>
  <c r="AP548" i="3"/>
  <c r="AP549" i="3"/>
  <c r="AP550" i="3"/>
  <c r="AP551" i="3"/>
  <c r="AP552" i="3"/>
  <c r="AP553" i="3"/>
  <c r="AP554" i="3"/>
  <c r="AP555" i="3"/>
  <c r="AP556" i="3"/>
  <c r="AP557" i="3"/>
  <c r="AP558" i="3"/>
  <c r="AP559" i="3"/>
  <c r="AP560" i="3"/>
  <c r="AP561" i="3"/>
  <c r="AP562" i="3"/>
  <c r="AP563" i="3"/>
  <c r="AP564" i="3"/>
  <c r="AP565" i="3"/>
  <c r="AP566" i="3"/>
  <c r="AP567" i="3"/>
  <c r="AP568" i="3"/>
  <c r="AP569" i="3"/>
  <c r="AP570" i="3"/>
  <c r="AP571" i="3"/>
  <c r="AP572" i="3"/>
  <c r="AP573" i="3"/>
  <c r="AP574" i="3"/>
  <c r="AP575" i="3"/>
  <c r="AP576" i="3"/>
  <c r="AP577" i="3"/>
  <c r="AP578" i="3"/>
  <c r="AP579" i="3"/>
  <c r="AP580" i="3"/>
  <c r="AP581" i="3"/>
  <c r="AP536" i="3"/>
  <c r="AO538" i="3"/>
  <c r="AO539" i="3"/>
  <c r="AO540" i="3"/>
  <c r="AO541" i="3"/>
  <c r="AO543" i="3"/>
  <c r="AO544" i="3"/>
  <c r="AO545" i="3"/>
  <c r="AO546" i="3"/>
  <c r="AO548" i="3"/>
  <c r="AO549" i="3"/>
  <c r="AO550" i="3"/>
  <c r="AO551" i="3"/>
  <c r="AO553" i="3"/>
  <c r="AO554" i="3"/>
  <c r="AO555" i="3"/>
  <c r="AO557" i="3"/>
  <c r="AO558" i="3"/>
  <c r="AO559" i="3"/>
  <c r="AO560" i="3"/>
  <c r="AO562" i="3"/>
  <c r="AO563" i="3"/>
  <c r="AO564" i="3"/>
  <c r="AO565" i="3"/>
  <c r="AO567" i="3"/>
  <c r="AO568" i="3"/>
  <c r="AO569" i="3"/>
  <c r="AO570" i="3"/>
  <c r="AO572" i="3"/>
  <c r="AO573" i="3"/>
  <c r="AO574" i="3"/>
  <c r="AO575" i="3"/>
  <c r="AO577" i="3"/>
  <c r="AO578" i="3"/>
  <c r="AO579" i="3"/>
  <c r="AO580" i="3"/>
  <c r="AO536" i="3"/>
  <c r="AO491" i="3"/>
  <c r="AO496" i="3"/>
  <c r="AO501" i="3"/>
  <c r="AO506" i="3"/>
  <c r="AO511" i="3"/>
  <c r="AO516" i="3"/>
  <c r="AO520" i="3"/>
  <c r="AO521" i="3"/>
  <c r="AO525" i="3"/>
  <c r="AO530" i="3"/>
  <c r="AO535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39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391" i="3"/>
  <c r="AO392" i="3"/>
  <c r="AO393" i="3"/>
  <c r="AO395" i="3"/>
  <c r="AO396" i="3"/>
  <c r="AO397" i="3"/>
  <c r="AO400" i="3"/>
  <c r="AO401" i="3"/>
  <c r="AO405" i="3"/>
  <c r="AO406" i="3"/>
  <c r="AO407" i="3"/>
  <c r="AO411" i="3"/>
  <c r="AO414" i="3"/>
  <c r="AO416" i="3"/>
  <c r="AO421" i="3"/>
  <c r="AO431" i="3"/>
  <c r="AO432" i="3"/>
  <c r="AO433" i="3"/>
  <c r="AO438" i="3"/>
  <c r="AO391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42" i="3"/>
  <c r="AO343" i="3"/>
  <c r="AO344" i="3"/>
  <c r="AO345" i="3"/>
  <c r="AO346" i="3"/>
  <c r="AO347" i="3"/>
  <c r="AO348" i="3"/>
  <c r="AO349" i="3"/>
  <c r="AO350" i="3"/>
  <c r="AO351" i="3"/>
  <c r="AO352" i="3"/>
  <c r="AO353" i="3"/>
  <c r="AO354" i="3"/>
  <c r="AO355" i="3"/>
  <c r="AO356" i="3"/>
  <c r="AO357" i="3"/>
  <c r="AO358" i="3"/>
  <c r="AO359" i="3"/>
  <c r="AO360" i="3"/>
  <c r="AO361" i="3"/>
  <c r="AO362" i="3"/>
  <c r="AO363" i="3"/>
  <c r="AO364" i="3"/>
  <c r="AO365" i="3"/>
  <c r="AO366" i="3"/>
  <c r="AO367" i="3"/>
  <c r="AO368" i="3"/>
  <c r="AO369" i="3"/>
  <c r="AO370" i="3"/>
  <c r="AO371" i="3"/>
  <c r="AO372" i="3"/>
  <c r="AO373" i="3"/>
  <c r="AO374" i="3"/>
  <c r="AO375" i="3"/>
  <c r="AO376" i="3"/>
  <c r="AO377" i="3"/>
  <c r="AO378" i="3"/>
  <c r="AO379" i="3"/>
  <c r="AO380" i="3"/>
  <c r="AO381" i="3"/>
  <c r="AO382" i="3"/>
  <c r="AO383" i="3"/>
  <c r="AO384" i="3"/>
  <c r="AO385" i="3"/>
  <c r="AO386" i="3"/>
  <c r="AO387" i="3"/>
  <c r="AO388" i="3"/>
  <c r="AO389" i="3"/>
  <c r="AO390" i="3"/>
  <c r="AO342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91" i="3"/>
  <c r="X496" i="3"/>
  <c r="X501" i="3"/>
  <c r="X506" i="3"/>
  <c r="X511" i="3"/>
  <c r="X516" i="3"/>
  <c r="X520" i="3"/>
  <c r="X525" i="3"/>
  <c r="X530" i="3"/>
  <c r="X535" i="3"/>
  <c r="X536" i="3"/>
  <c r="X538" i="3"/>
  <c r="X539" i="3"/>
  <c r="X540" i="3"/>
  <c r="X541" i="3"/>
  <c r="X543" i="3"/>
  <c r="X544" i="3"/>
  <c r="X545" i="3"/>
  <c r="X546" i="3"/>
  <c r="X548" i="3"/>
  <c r="X549" i="3"/>
  <c r="X550" i="3"/>
  <c r="X551" i="3"/>
  <c r="X553" i="3"/>
  <c r="X554" i="3"/>
  <c r="X555" i="3"/>
  <c r="X557" i="3"/>
  <c r="X558" i="3"/>
  <c r="X559" i="3"/>
  <c r="X560" i="3"/>
  <c r="X562" i="3"/>
  <c r="X563" i="3"/>
  <c r="X564" i="3"/>
  <c r="X565" i="3"/>
  <c r="X567" i="3"/>
  <c r="X568" i="3"/>
  <c r="X569" i="3"/>
  <c r="X570" i="3"/>
  <c r="X572" i="3"/>
  <c r="X573" i="3"/>
  <c r="X574" i="3"/>
  <c r="X575" i="3"/>
  <c r="X576" i="3"/>
  <c r="X577" i="3"/>
  <c r="X578" i="3"/>
  <c r="X579" i="3"/>
  <c r="X580" i="3"/>
  <c r="X582" i="3"/>
  <c r="X583" i="3"/>
  <c r="X584" i="3"/>
  <c r="X585" i="3"/>
  <c r="X587" i="3"/>
  <c r="X588" i="3"/>
  <c r="X589" i="3"/>
  <c r="X590" i="3"/>
  <c r="X592" i="3"/>
  <c r="X593" i="3"/>
  <c r="X594" i="3"/>
  <c r="X595" i="3"/>
  <c r="X596" i="3"/>
  <c r="X597" i="3"/>
  <c r="X598" i="3"/>
  <c r="X599" i="3"/>
  <c r="X601" i="3"/>
  <c r="X602" i="3"/>
  <c r="X603" i="3"/>
  <c r="X604" i="3"/>
  <c r="X606" i="3"/>
  <c r="X607" i="3"/>
  <c r="X608" i="3"/>
  <c r="X610" i="3"/>
  <c r="X611" i="3"/>
  <c r="X612" i="3"/>
  <c r="X613" i="3"/>
  <c r="X615" i="3"/>
  <c r="X616" i="3"/>
  <c r="X617" i="3"/>
  <c r="X618" i="3"/>
  <c r="X620" i="3"/>
  <c r="X621" i="3"/>
  <c r="X622" i="3"/>
  <c r="X623" i="3"/>
  <c r="X625" i="3"/>
  <c r="X626" i="3"/>
  <c r="X627" i="3"/>
  <c r="X628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295" i="3"/>
  <c r="AP291" i="3"/>
  <c r="AP292" i="3"/>
  <c r="AP293" i="3"/>
  <c r="AP294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47" i="3"/>
  <c r="AP52" i="3" l="1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51" i="3"/>
  <c r="AO62" i="3"/>
  <c r="AO67" i="3"/>
  <c r="AO3" i="3"/>
  <c r="AO4" i="3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2" i="3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6" i="4"/>
  <c r="AN357" i="4"/>
  <c r="AN358" i="4"/>
  <c r="AN359" i="4"/>
  <c r="AN360" i="4"/>
  <c r="AN362" i="4"/>
  <c r="AN363" i="4"/>
  <c r="AN364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42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5" i="4"/>
  <c r="AN486" i="4"/>
  <c r="AN439" i="4"/>
  <c r="AO441" i="1"/>
  <c r="AO442" i="1"/>
  <c r="AO443" i="1"/>
  <c r="AO444" i="1"/>
  <c r="AO446" i="1"/>
  <c r="AO447" i="1"/>
  <c r="AO448" i="1"/>
  <c r="AO451" i="1"/>
  <c r="AO452" i="1"/>
  <c r="AO453" i="1"/>
  <c r="AO456" i="1"/>
  <c r="AO457" i="1"/>
  <c r="AO458" i="1"/>
  <c r="AO461" i="1"/>
  <c r="AO462" i="1"/>
  <c r="AO463" i="1"/>
  <c r="AO466" i="1"/>
  <c r="AO467" i="1"/>
  <c r="AO468" i="1"/>
  <c r="AO471" i="1"/>
  <c r="AO472" i="1"/>
  <c r="AO473" i="1"/>
  <c r="AO476" i="1"/>
  <c r="AO477" i="1"/>
  <c r="AO478" i="1"/>
  <c r="AO479" i="1"/>
  <c r="AO481" i="1"/>
  <c r="AO482" i="1"/>
  <c r="AO483" i="1"/>
  <c r="AO486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39" i="1"/>
  <c r="AO394" i="1"/>
  <c r="AO399" i="1"/>
  <c r="AO404" i="1"/>
  <c r="AO409" i="1"/>
  <c r="AO414" i="1"/>
  <c r="AO417" i="1"/>
  <c r="AO419" i="1"/>
  <c r="AO424" i="1"/>
  <c r="AO427" i="1"/>
  <c r="AO429" i="1"/>
  <c r="AO432" i="1"/>
  <c r="AO434" i="1"/>
  <c r="AO437" i="1"/>
  <c r="AO248" i="1"/>
  <c r="AO252" i="1"/>
  <c r="AO253" i="1"/>
  <c r="AO256" i="1"/>
  <c r="AO257" i="1"/>
  <c r="AO261" i="1"/>
  <c r="AO262" i="1"/>
  <c r="AO266" i="1"/>
  <c r="AO267" i="1"/>
  <c r="AO271" i="1"/>
  <c r="AO272" i="1"/>
  <c r="AO275" i="1"/>
  <c r="AO276" i="1"/>
  <c r="AO277" i="1"/>
  <c r="AO281" i="1"/>
  <c r="AO282" i="1"/>
  <c r="AO286" i="1"/>
  <c r="AO287" i="1"/>
  <c r="AO291" i="1"/>
  <c r="AO292" i="1"/>
  <c r="AO247" i="1"/>
  <c r="AO199" i="1"/>
  <c r="AO201" i="1"/>
  <c r="AO204" i="1"/>
  <c r="AO206" i="1"/>
  <c r="AO209" i="1"/>
  <c r="AO211" i="1"/>
  <c r="AO214" i="1"/>
  <c r="AO216" i="1"/>
  <c r="AO219" i="1"/>
  <c r="AO221" i="1"/>
  <c r="AO224" i="1"/>
  <c r="AO226" i="1"/>
  <c r="AO229" i="1"/>
  <c r="AO231" i="1"/>
  <c r="AO234" i="1"/>
  <c r="AO236" i="1"/>
  <c r="AO239" i="1"/>
  <c r="AO241" i="1"/>
  <c r="AO244" i="1"/>
  <c r="AO101" i="1"/>
  <c r="AO106" i="1"/>
  <c r="AO111" i="1"/>
  <c r="AO116" i="1"/>
  <c r="AO121" i="1"/>
  <c r="AO126" i="1"/>
  <c r="AO131" i="1"/>
  <c r="AO134" i="1"/>
  <c r="AO136" i="1"/>
  <c r="AO138" i="1"/>
  <c r="AO141" i="1"/>
  <c r="AO146" i="1"/>
  <c r="AO148" i="1"/>
  <c r="AF3" i="1" l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2" i="1"/>
  <c r="AE99" i="1"/>
  <c r="AE101" i="1"/>
  <c r="AE102" i="1"/>
  <c r="AE106" i="1"/>
  <c r="AE107" i="1"/>
  <c r="AE111" i="1"/>
  <c r="AE112" i="1"/>
  <c r="AE116" i="1"/>
  <c r="AE117" i="1"/>
  <c r="AE121" i="1"/>
  <c r="AE122" i="1"/>
  <c r="AE126" i="1"/>
  <c r="AE127" i="1"/>
  <c r="AE131" i="1"/>
  <c r="AE132" i="1"/>
  <c r="AE136" i="1"/>
  <c r="AE137" i="1"/>
  <c r="AE141" i="1"/>
  <c r="AE142" i="1"/>
  <c r="AE146" i="1"/>
  <c r="AE147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52" i="1"/>
  <c r="AE253" i="1"/>
  <c r="AE256" i="1"/>
  <c r="AE257" i="1"/>
  <c r="AE261" i="1"/>
  <c r="AE262" i="1"/>
  <c r="AE266" i="1"/>
  <c r="AE267" i="1"/>
  <c r="AE271" i="1"/>
  <c r="AE272" i="1"/>
  <c r="AE275" i="1"/>
  <c r="AE276" i="1"/>
  <c r="AE277" i="1"/>
  <c r="AE281" i="1"/>
  <c r="AE282" i="1"/>
  <c r="AE286" i="1"/>
  <c r="AE287" i="1"/>
  <c r="AE290" i="1"/>
  <c r="AE291" i="1"/>
  <c r="AE292" i="1"/>
  <c r="AE394" i="1"/>
  <c r="AE399" i="1"/>
  <c r="AE404" i="1"/>
  <c r="AE409" i="1"/>
  <c r="AE414" i="1"/>
  <c r="AE419" i="1"/>
  <c r="AE424" i="1"/>
  <c r="AE429" i="1"/>
  <c r="AE434" i="1"/>
  <c r="AE441" i="1"/>
  <c r="AE442" i="1"/>
  <c r="AE443" i="1"/>
  <c r="AE446" i="1"/>
  <c r="AE447" i="1"/>
  <c r="AE448" i="1"/>
  <c r="AE451" i="1"/>
  <c r="AE452" i="1"/>
  <c r="AE453" i="1"/>
  <c r="AE456" i="1"/>
  <c r="AE457" i="1"/>
  <c r="AE458" i="1"/>
  <c r="AE461" i="1"/>
  <c r="AE462" i="1"/>
  <c r="AE463" i="1"/>
  <c r="AE466" i="1"/>
  <c r="AE467" i="1"/>
  <c r="AE468" i="1"/>
  <c r="AE471" i="1"/>
  <c r="AE472" i="1"/>
  <c r="AE473" i="1"/>
  <c r="AE476" i="1"/>
  <c r="AE477" i="1"/>
  <c r="AE478" i="1"/>
  <c r="AE481" i="1"/>
  <c r="AE482" i="1"/>
  <c r="AE483" i="1"/>
  <c r="AE486" i="1"/>
  <c r="AE583" i="1"/>
  <c r="AE585" i="1"/>
  <c r="AE590" i="1"/>
  <c r="AE595" i="1"/>
  <c r="AE599" i="1"/>
  <c r="AE604" i="1"/>
  <c r="AE608" i="1"/>
  <c r="AE613" i="1"/>
  <c r="AE618" i="1"/>
  <c r="AE623" i="1"/>
  <c r="AE628" i="1"/>
  <c r="AD6" i="1"/>
  <c r="AD17" i="1"/>
  <c r="AD31" i="1"/>
  <c r="AD40" i="1"/>
  <c r="AD44" i="1"/>
  <c r="AD46" i="1"/>
  <c r="AD99" i="1"/>
  <c r="AD101" i="1"/>
  <c r="AD102" i="1"/>
  <c r="AD106" i="1"/>
  <c r="AD107" i="1"/>
  <c r="AD111" i="1"/>
  <c r="AD112" i="1"/>
  <c r="AD116" i="1"/>
  <c r="AD117" i="1"/>
  <c r="AD121" i="1"/>
  <c r="AD122" i="1"/>
  <c r="AD126" i="1"/>
  <c r="AD127" i="1"/>
  <c r="AD131" i="1"/>
  <c r="AD132" i="1"/>
  <c r="AD134" i="1"/>
  <c r="AD136" i="1"/>
  <c r="AD137" i="1"/>
  <c r="AD140" i="1"/>
  <c r="AD141" i="1"/>
  <c r="AD142" i="1"/>
  <c r="AD145" i="1"/>
  <c r="AD146" i="1"/>
  <c r="AD147" i="1"/>
  <c r="AD148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52" i="1"/>
  <c r="AD253" i="1"/>
  <c r="AD256" i="1"/>
  <c r="AD257" i="1"/>
  <c r="AD261" i="1"/>
  <c r="AD262" i="1"/>
  <c r="AD264" i="1"/>
  <c r="AD265" i="1"/>
  <c r="AD266" i="1"/>
  <c r="AD267" i="1"/>
  <c r="AD269" i="1"/>
  <c r="AD271" i="1"/>
  <c r="AD272" i="1"/>
  <c r="AD275" i="1"/>
  <c r="AD276" i="1"/>
  <c r="AD277" i="1"/>
  <c r="AD278" i="1"/>
  <c r="AD281" i="1"/>
  <c r="AD282" i="1"/>
  <c r="AD286" i="1"/>
  <c r="AD287" i="1"/>
  <c r="AD290" i="1"/>
  <c r="AD291" i="1"/>
  <c r="AD292" i="1"/>
  <c r="AD293" i="1"/>
  <c r="AD294" i="1"/>
  <c r="AD302" i="1"/>
  <c r="AD305" i="1"/>
  <c r="AD310" i="1"/>
  <c r="AD315" i="1"/>
  <c r="AD319" i="1"/>
  <c r="AD323" i="1"/>
  <c r="AD327" i="1"/>
  <c r="AD330" i="1"/>
  <c r="AD337" i="1"/>
  <c r="AD339" i="1"/>
  <c r="AD340" i="1"/>
  <c r="AD383" i="1"/>
  <c r="AD389" i="1"/>
  <c r="AD394" i="1"/>
  <c r="AD399" i="1"/>
  <c r="AD404" i="1"/>
  <c r="AD409" i="1"/>
  <c r="AD414" i="1"/>
  <c r="AD417" i="1"/>
  <c r="AD419" i="1"/>
  <c r="AD420" i="1"/>
  <c r="AD424" i="1"/>
  <c r="AD429" i="1"/>
  <c r="AD434" i="1"/>
  <c r="AD437" i="1"/>
  <c r="AD441" i="1"/>
  <c r="AD442" i="1"/>
  <c r="AD443" i="1"/>
  <c r="AD446" i="1"/>
  <c r="AD447" i="1"/>
  <c r="AD448" i="1"/>
  <c r="AD451" i="1"/>
  <c r="AD452" i="1"/>
  <c r="AD453" i="1"/>
  <c r="AD456" i="1"/>
  <c r="AD457" i="1"/>
  <c r="AD458" i="1"/>
  <c r="AD461" i="1"/>
  <c r="AD462" i="1"/>
  <c r="AD463" i="1"/>
  <c r="AD466" i="1"/>
  <c r="AD467" i="1"/>
  <c r="AD468" i="1"/>
  <c r="AD471" i="1"/>
  <c r="AD472" i="1"/>
  <c r="AD473" i="1"/>
  <c r="AD476" i="1"/>
  <c r="AD477" i="1"/>
  <c r="AD478" i="1"/>
  <c r="AD481" i="1"/>
  <c r="AD482" i="1"/>
  <c r="AD483" i="1"/>
  <c r="AD486" i="1"/>
  <c r="AD501" i="1"/>
  <c r="AD518" i="1"/>
  <c r="AD523" i="1"/>
  <c r="AD537" i="1"/>
  <c r="AD574" i="1"/>
  <c r="AD576" i="1"/>
  <c r="AD581" i="1"/>
  <c r="AD583" i="1"/>
  <c r="AD585" i="1"/>
  <c r="AD589" i="1"/>
  <c r="AD590" i="1"/>
  <c r="AD593" i="1"/>
  <c r="AD595" i="1"/>
  <c r="AD598" i="1"/>
  <c r="AD599" i="1"/>
  <c r="AD603" i="1"/>
  <c r="AD604" i="1"/>
  <c r="AD608" i="1"/>
  <c r="AD610" i="1"/>
  <c r="AD612" i="1"/>
  <c r="AD613" i="1"/>
  <c r="AD618" i="1"/>
  <c r="AD623" i="1"/>
  <c r="AD626" i="1"/>
  <c r="AD627" i="1"/>
  <c r="AD628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8" i="1"/>
  <c r="AC149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C2" i="1"/>
  <c r="AA71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305" i="1"/>
  <c r="AA319" i="1"/>
  <c r="AA323" i="1"/>
  <c r="AA327" i="1"/>
  <c r="AA336" i="1"/>
  <c r="AA337" i="1"/>
  <c r="AA339" i="1"/>
  <c r="AA340" i="1"/>
  <c r="AA346" i="1"/>
  <c r="AA358" i="1"/>
  <c r="AA362" i="1"/>
  <c r="AA363" i="1"/>
  <c r="AA366" i="1"/>
  <c r="AA371" i="1"/>
  <c r="AA372" i="1"/>
  <c r="AA373" i="1"/>
  <c r="AA383" i="1"/>
  <c r="AA384" i="1"/>
  <c r="AA389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90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F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2" i="2"/>
  <c r="AE3" i="2"/>
  <c r="AE6" i="2"/>
  <c r="AE8" i="2"/>
  <c r="AE11" i="2"/>
  <c r="AE13" i="2"/>
  <c r="AE16" i="2"/>
  <c r="AE18" i="2"/>
  <c r="AE21" i="2"/>
  <c r="AE25" i="2"/>
  <c r="AE27" i="2"/>
  <c r="AE30" i="2"/>
  <c r="AE32" i="2"/>
  <c r="AE35" i="2"/>
  <c r="AE37" i="2"/>
  <c r="AE39" i="2"/>
  <c r="AE41" i="2"/>
  <c r="AE44" i="2"/>
  <c r="AE46" i="2"/>
  <c r="AE47" i="2"/>
  <c r="AE48" i="2"/>
  <c r="AE49" i="2"/>
  <c r="AE51" i="2"/>
  <c r="AE52" i="2"/>
  <c r="AE53" i="2"/>
  <c r="AE56" i="2"/>
  <c r="AE57" i="2"/>
  <c r="AE58" i="2"/>
  <c r="AE61" i="2"/>
  <c r="AE62" i="2"/>
  <c r="AE63" i="2"/>
  <c r="AE66" i="2"/>
  <c r="AE67" i="2"/>
  <c r="AE68" i="2"/>
  <c r="AE71" i="2"/>
  <c r="AE72" i="2"/>
  <c r="AE73" i="2"/>
  <c r="AE76" i="2"/>
  <c r="AE77" i="2"/>
  <c r="AE80" i="2"/>
  <c r="AE81" i="2"/>
  <c r="AE82" i="2"/>
  <c r="AE85" i="2"/>
  <c r="AE86" i="2"/>
  <c r="AE87" i="2"/>
  <c r="AE90" i="2"/>
  <c r="AE91" i="2"/>
  <c r="AE92" i="2"/>
  <c r="AE95" i="2"/>
  <c r="AE96" i="2"/>
  <c r="AE97" i="2"/>
  <c r="AE98" i="2"/>
  <c r="AE149" i="2"/>
  <c r="AE154" i="2"/>
  <c r="AE159" i="2"/>
  <c r="AE164" i="2"/>
  <c r="AE168" i="2"/>
  <c r="AE173" i="2"/>
  <c r="AE178" i="2"/>
  <c r="AE183" i="2"/>
  <c r="AE188" i="2"/>
  <c r="AE193" i="2"/>
  <c r="AE197" i="2"/>
  <c r="AE198" i="2"/>
  <c r="AE199" i="2"/>
  <c r="AE200" i="2"/>
  <c r="AE202" i="2"/>
  <c r="AE203" i="2"/>
  <c r="AE204" i="2"/>
  <c r="AE205" i="2"/>
  <c r="AE207" i="2"/>
  <c r="AE208" i="2"/>
  <c r="AE209" i="2"/>
  <c r="AE210" i="2"/>
  <c r="AE212" i="2"/>
  <c r="AE213" i="2"/>
  <c r="AE214" i="2"/>
  <c r="AE215" i="2"/>
  <c r="AE217" i="2"/>
  <c r="AE218" i="2"/>
  <c r="AE219" i="2"/>
  <c r="AE220" i="2"/>
  <c r="AE222" i="2"/>
  <c r="AE223" i="2"/>
  <c r="AE224" i="2"/>
  <c r="AE225" i="2"/>
  <c r="AE227" i="2"/>
  <c r="AE228" i="2"/>
  <c r="AE229" i="2"/>
  <c r="AE230" i="2"/>
  <c r="AE232" i="2"/>
  <c r="AE233" i="2"/>
  <c r="AE234" i="2"/>
  <c r="AE235" i="2"/>
  <c r="AE237" i="2"/>
  <c r="AE238" i="2"/>
  <c r="AE239" i="2"/>
  <c r="AE240" i="2"/>
  <c r="AE242" i="2"/>
  <c r="AE243" i="2"/>
  <c r="AE244" i="2"/>
  <c r="AE245" i="2"/>
  <c r="AE246" i="2"/>
  <c r="AE248" i="2"/>
  <c r="AE250" i="2"/>
  <c r="AE253" i="2"/>
  <c r="AE254" i="2"/>
  <c r="AE257" i="2"/>
  <c r="AE259" i="2"/>
  <c r="AE262" i="2"/>
  <c r="AE264" i="2"/>
  <c r="AE267" i="2"/>
  <c r="AE269" i="2"/>
  <c r="AE272" i="2"/>
  <c r="AE274" i="2"/>
  <c r="AE277" i="2"/>
  <c r="AE279" i="2"/>
  <c r="AE282" i="2"/>
  <c r="AE284" i="2"/>
  <c r="AE287" i="2"/>
  <c r="AE289" i="2"/>
  <c r="AE292" i="2"/>
  <c r="AE294" i="2"/>
  <c r="AE337" i="2"/>
  <c r="AE441" i="2"/>
  <c r="AE446" i="2"/>
  <c r="AE451" i="2"/>
  <c r="AE456" i="2"/>
  <c r="AE461" i="2"/>
  <c r="AE466" i="2"/>
  <c r="AE471" i="2"/>
  <c r="AE476" i="2"/>
  <c r="AE481" i="2"/>
  <c r="AE486" i="2"/>
  <c r="AE538" i="2"/>
  <c r="AE543" i="2"/>
  <c r="AE548" i="2"/>
  <c r="AE553" i="2"/>
  <c r="AE557" i="2"/>
  <c r="AE562" i="2"/>
  <c r="AE567" i="2"/>
  <c r="AE572" i="2"/>
  <c r="AE577" i="2"/>
  <c r="AE586" i="2"/>
  <c r="AE591" i="2"/>
  <c r="AE600" i="2"/>
  <c r="AE605" i="2"/>
  <c r="AE609" i="2"/>
  <c r="AE614" i="2"/>
  <c r="AE619" i="2"/>
  <c r="AE624" i="2"/>
  <c r="AD3" i="2"/>
  <c r="AD6" i="2"/>
  <c r="AD8" i="2"/>
  <c r="AD11" i="2"/>
  <c r="AD13" i="2"/>
  <c r="AD16" i="2"/>
  <c r="AD17" i="2"/>
  <c r="AD18" i="2"/>
  <c r="AD19" i="2"/>
  <c r="AD21" i="2"/>
  <c r="AD25" i="2"/>
  <c r="AD27" i="2"/>
  <c r="AD30" i="2"/>
  <c r="AD32" i="2"/>
  <c r="AD35" i="2"/>
  <c r="AD37" i="2"/>
  <c r="AD39" i="2"/>
  <c r="AD41" i="2"/>
  <c r="AD43" i="2"/>
  <c r="AD44" i="2"/>
  <c r="AD46" i="2"/>
  <c r="AD47" i="2"/>
  <c r="AD48" i="2"/>
  <c r="AD49" i="2"/>
  <c r="AD51" i="2"/>
  <c r="AD53" i="2"/>
  <c r="AD56" i="2"/>
  <c r="AD58" i="2"/>
  <c r="AD60" i="2"/>
  <c r="AD61" i="2"/>
  <c r="AD63" i="2"/>
  <c r="AD66" i="2"/>
  <c r="AD68" i="2"/>
  <c r="AD71" i="2"/>
  <c r="AD73" i="2"/>
  <c r="AD76" i="2"/>
  <c r="AD77" i="2"/>
  <c r="AD80" i="2"/>
  <c r="AD82" i="2"/>
  <c r="AD85" i="2"/>
  <c r="AD87" i="2"/>
  <c r="AD90" i="2"/>
  <c r="AD92" i="2"/>
  <c r="AD94" i="2"/>
  <c r="AD95" i="2"/>
  <c r="AD97" i="2"/>
  <c r="AD98" i="2"/>
  <c r="AD110" i="2"/>
  <c r="AD112" i="2"/>
  <c r="AD125" i="2"/>
  <c r="AD135" i="2"/>
  <c r="AD138" i="2"/>
  <c r="AD140" i="2"/>
  <c r="AD145" i="2"/>
  <c r="AD148" i="2"/>
  <c r="AD149" i="2"/>
  <c r="AD152" i="2"/>
  <c r="AD154" i="2"/>
  <c r="AD157" i="2"/>
  <c r="AD159" i="2"/>
  <c r="AD162" i="2"/>
  <c r="AD164" i="2"/>
  <c r="AD167" i="2"/>
  <c r="AD168" i="2"/>
  <c r="AD170" i="2"/>
  <c r="AD171" i="2"/>
  <c r="AD173" i="2"/>
  <c r="AD176" i="2"/>
  <c r="AD178" i="2"/>
  <c r="AD180" i="2"/>
  <c r="AD181" i="2"/>
  <c r="AD183" i="2"/>
  <c r="AD186" i="2"/>
  <c r="AD188" i="2"/>
  <c r="AD193" i="2"/>
  <c r="AD195" i="2"/>
  <c r="AD197" i="2"/>
  <c r="AD198" i="2"/>
  <c r="AD199" i="2"/>
  <c r="AD200" i="2"/>
  <c r="AD202" i="2"/>
  <c r="AD203" i="2"/>
  <c r="AD204" i="2"/>
  <c r="AD205" i="2"/>
  <c r="AD207" i="2"/>
  <c r="AD208" i="2"/>
  <c r="AD209" i="2"/>
  <c r="AD210" i="2"/>
  <c r="AD212" i="2"/>
  <c r="AD213" i="2"/>
  <c r="AD214" i="2"/>
  <c r="AD215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2" i="2"/>
  <c r="AD233" i="2"/>
  <c r="AD234" i="2"/>
  <c r="AD235" i="2"/>
  <c r="AD237" i="2"/>
  <c r="AD238" i="2"/>
  <c r="AD239" i="2"/>
  <c r="AD240" i="2"/>
  <c r="AD241" i="2"/>
  <c r="AD242" i="2"/>
  <c r="AD243" i="2"/>
  <c r="AD244" i="2"/>
  <c r="AD245" i="2"/>
  <c r="AD246" i="2"/>
  <c r="AD248" i="2"/>
  <c r="AD250" i="2"/>
  <c r="AD253" i="2"/>
  <c r="AD254" i="2"/>
  <c r="AD257" i="2"/>
  <c r="AD259" i="2"/>
  <c r="AD262" i="2"/>
  <c r="AD264" i="2"/>
  <c r="AD267" i="2"/>
  <c r="AD269" i="2"/>
  <c r="AD272" i="2"/>
  <c r="AD274" i="2"/>
  <c r="AD277" i="2"/>
  <c r="AD279" i="2"/>
  <c r="AD282" i="2"/>
  <c r="AD284" i="2"/>
  <c r="AD287" i="2"/>
  <c r="AD289" i="2"/>
  <c r="AD292" i="2"/>
  <c r="AD294" i="2"/>
  <c r="AD300" i="2"/>
  <c r="AD302" i="2"/>
  <c r="AD305" i="2"/>
  <c r="AD316" i="2"/>
  <c r="AD321" i="2"/>
  <c r="AD326" i="2"/>
  <c r="AD331" i="2"/>
  <c r="AD334" i="2"/>
  <c r="AD336" i="2"/>
  <c r="AD337" i="2"/>
  <c r="AD339" i="2"/>
  <c r="AD341" i="2"/>
  <c r="AD346" i="2"/>
  <c r="AD369" i="2"/>
  <c r="AD371" i="2"/>
  <c r="AD376" i="2"/>
  <c r="AD381" i="2"/>
  <c r="AD383" i="2"/>
  <c r="AD384" i="2"/>
  <c r="AD388" i="2"/>
  <c r="AD395" i="2"/>
  <c r="AD400" i="2"/>
  <c r="AD405" i="2"/>
  <c r="AD408" i="2"/>
  <c r="AD410" i="2"/>
  <c r="AD412" i="2"/>
  <c r="AD413" i="2"/>
  <c r="AD414" i="2"/>
  <c r="AD415" i="2"/>
  <c r="AD417" i="2"/>
  <c r="AD420" i="2"/>
  <c r="AD427" i="2"/>
  <c r="AD432" i="2"/>
  <c r="AD437" i="2"/>
  <c r="AD438" i="2"/>
  <c r="AD439" i="2"/>
  <c r="AD440" i="2"/>
  <c r="AD441" i="2"/>
  <c r="AD444" i="2"/>
  <c r="AD446" i="2"/>
  <c r="AD449" i="2"/>
  <c r="AD451" i="2"/>
  <c r="AD454" i="2"/>
  <c r="AD456" i="2"/>
  <c r="AD457" i="2"/>
  <c r="AD460" i="2"/>
  <c r="AD461" i="2"/>
  <c r="AD462" i="2"/>
  <c r="AD466" i="2"/>
  <c r="AD469" i="2"/>
  <c r="AD471" i="2"/>
  <c r="AD475" i="2"/>
  <c r="AD476" i="2"/>
  <c r="AD477" i="2"/>
  <c r="AD479" i="2"/>
  <c r="AD480" i="2"/>
  <c r="AD481" i="2"/>
  <c r="AD484" i="2"/>
  <c r="AD485" i="2"/>
  <c r="AD486" i="2"/>
  <c r="AD491" i="2"/>
  <c r="AD494" i="2"/>
  <c r="AD498" i="2"/>
  <c r="AD501" i="2"/>
  <c r="AD504" i="2"/>
  <c r="AD507" i="2"/>
  <c r="AD510" i="2"/>
  <c r="AD512" i="2"/>
  <c r="AD517" i="2"/>
  <c r="AD518" i="2"/>
  <c r="AD519" i="2"/>
  <c r="AD520" i="2"/>
  <c r="AD521" i="2"/>
  <c r="AD523" i="2"/>
  <c r="AD527" i="2"/>
  <c r="AD528" i="2"/>
  <c r="AD529" i="2"/>
  <c r="AD530" i="2"/>
  <c r="AD531" i="2"/>
  <c r="AD532" i="2"/>
  <c r="AD534" i="2"/>
  <c r="AD538" i="2"/>
  <c r="AD542" i="2"/>
  <c r="AD543" i="2"/>
  <c r="AD548" i="2"/>
  <c r="AD553" i="2"/>
  <c r="AD557" i="2"/>
  <c r="AD561" i="2"/>
  <c r="AD562" i="2"/>
  <c r="AD567" i="2"/>
  <c r="AD572" i="2"/>
  <c r="AD576" i="2"/>
  <c r="AD577" i="2"/>
  <c r="AD582" i="2"/>
  <c r="AD584" i="2"/>
  <c r="AD585" i="2"/>
  <c r="AD586" i="2"/>
  <c r="AD587" i="2"/>
  <c r="AD589" i="2"/>
  <c r="AD591" i="2"/>
  <c r="AD592" i="2"/>
  <c r="AD595" i="2"/>
  <c r="AD596" i="2"/>
  <c r="AD598" i="2"/>
  <c r="AD599" i="2"/>
  <c r="AD600" i="2"/>
  <c r="AD601" i="2"/>
  <c r="AD603" i="2"/>
  <c r="AD605" i="2"/>
  <c r="AD609" i="2"/>
  <c r="AD610" i="2"/>
  <c r="AD613" i="2"/>
  <c r="AD614" i="2"/>
  <c r="AD615" i="2"/>
  <c r="AD618" i="2"/>
  <c r="AD619" i="2"/>
  <c r="AD622" i="2"/>
  <c r="AD624" i="2"/>
  <c r="AD625" i="2"/>
  <c r="AD627" i="2"/>
  <c r="AD628" i="2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3" i="2"/>
  <c r="AC54" i="2"/>
  <c r="AC55" i="2"/>
  <c r="AC56" i="2"/>
  <c r="AC58" i="2"/>
  <c r="AC59" i="2"/>
  <c r="AC60" i="2"/>
  <c r="AC61" i="2"/>
  <c r="AC2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A92" i="2"/>
  <c r="AA94" i="2"/>
  <c r="AA96" i="2"/>
  <c r="AA98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337" i="2"/>
  <c r="AA362" i="2"/>
  <c r="AA384" i="2"/>
  <c r="AA395" i="2"/>
  <c r="AA405" i="2"/>
  <c r="AA408" i="2"/>
  <c r="AA410" i="2"/>
  <c r="AA413" i="2"/>
  <c r="AA414" i="2"/>
  <c r="AA416" i="2"/>
  <c r="AA417" i="2"/>
  <c r="AA420" i="2"/>
  <c r="AA421" i="2"/>
  <c r="AA424" i="2"/>
  <c r="AA427" i="2"/>
  <c r="AA428" i="2"/>
  <c r="AA431" i="2"/>
  <c r="AA432" i="2"/>
  <c r="AA435" i="2"/>
  <c r="AA437" i="2"/>
  <c r="AA438" i="2"/>
  <c r="AA567" i="2"/>
  <c r="AA572" i="2"/>
  <c r="AA574" i="2"/>
  <c r="AA576" i="2"/>
  <c r="AA578" i="2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9" i="3"/>
  <c r="AF370" i="3"/>
  <c r="AF371" i="3"/>
  <c r="AF372" i="3"/>
  <c r="AF373" i="3"/>
  <c r="AF374" i="3"/>
  <c r="AF375" i="3"/>
  <c r="AF376" i="3"/>
  <c r="AF377" i="3"/>
  <c r="AF378" i="3"/>
  <c r="AF379" i="3"/>
  <c r="AF380" i="3"/>
  <c r="AF381" i="3"/>
  <c r="AF382" i="3"/>
  <c r="AF383" i="3"/>
  <c r="AF384" i="3"/>
  <c r="AF385" i="3"/>
  <c r="AF386" i="3"/>
  <c r="AF387" i="3"/>
  <c r="AF388" i="3"/>
  <c r="AF389" i="3"/>
  <c r="AF390" i="3"/>
  <c r="AF391" i="3"/>
  <c r="AF392" i="3"/>
  <c r="AF393" i="3"/>
  <c r="AF394" i="3"/>
  <c r="AF395" i="3"/>
  <c r="AF396" i="3"/>
  <c r="AF397" i="3"/>
  <c r="AF398" i="3"/>
  <c r="AF399" i="3"/>
  <c r="AF400" i="3"/>
  <c r="AF401" i="3"/>
  <c r="AF402" i="3"/>
  <c r="AF403" i="3"/>
  <c r="AF404" i="3"/>
  <c r="AF405" i="3"/>
  <c r="AF406" i="3"/>
  <c r="AF407" i="3"/>
  <c r="AF408" i="3"/>
  <c r="AF409" i="3"/>
  <c r="AF410" i="3"/>
  <c r="AF411" i="3"/>
  <c r="AF412" i="3"/>
  <c r="AF413" i="3"/>
  <c r="AF414" i="3"/>
  <c r="AF415" i="3"/>
  <c r="AF416" i="3"/>
  <c r="AF417" i="3"/>
  <c r="AF418" i="3"/>
  <c r="AF419" i="3"/>
  <c r="AF420" i="3"/>
  <c r="AF421" i="3"/>
  <c r="AF422" i="3"/>
  <c r="AF423" i="3"/>
  <c r="AF424" i="3"/>
  <c r="AF425" i="3"/>
  <c r="AF426" i="3"/>
  <c r="AF427" i="3"/>
  <c r="AF428" i="3"/>
  <c r="AF429" i="3"/>
  <c r="AF430" i="3"/>
  <c r="AF431" i="3"/>
  <c r="AF432" i="3"/>
  <c r="AF433" i="3"/>
  <c r="AF434" i="3"/>
  <c r="AF435" i="3"/>
  <c r="AF436" i="3"/>
  <c r="AF437" i="3"/>
  <c r="AF438" i="3"/>
  <c r="AF439" i="3"/>
  <c r="AF440" i="3"/>
  <c r="AF441" i="3"/>
  <c r="AF442" i="3"/>
  <c r="AF443" i="3"/>
  <c r="AF444" i="3"/>
  <c r="AF445" i="3"/>
  <c r="AF446" i="3"/>
  <c r="AF447" i="3"/>
  <c r="AF448" i="3"/>
  <c r="AF449" i="3"/>
  <c r="AF450" i="3"/>
  <c r="AF451" i="3"/>
  <c r="AF452" i="3"/>
  <c r="AF453" i="3"/>
  <c r="AF454" i="3"/>
  <c r="AF455" i="3"/>
  <c r="AF456" i="3"/>
  <c r="AF457" i="3"/>
  <c r="AF458" i="3"/>
  <c r="AF459" i="3"/>
  <c r="AF460" i="3"/>
  <c r="AF461" i="3"/>
  <c r="AF462" i="3"/>
  <c r="AF463" i="3"/>
  <c r="AF464" i="3"/>
  <c r="AF465" i="3"/>
  <c r="AF466" i="3"/>
  <c r="AF467" i="3"/>
  <c r="AF468" i="3"/>
  <c r="AF469" i="3"/>
  <c r="AF470" i="3"/>
  <c r="AF471" i="3"/>
  <c r="AF472" i="3"/>
  <c r="AF473" i="3"/>
  <c r="AF474" i="3"/>
  <c r="AF475" i="3"/>
  <c r="AF476" i="3"/>
  <c r="AF477" i="3"/>
  <c r="AF478" i="3"/>
  <c r="AF479" i="3"/>
  <c r="AF480" i="3"/>
  <c r="AF481" i="3"/>
  <c r="AF482" i="3"/>
  <c r="AF483" i="3"/>
  <c r="AF484" i="3"/>
  <c r="AF485" i="3"/>
  <c r="AF486" i="3"/>
  <c r="AF487" i="3"/>
  <c r="AF488" i="3"/>
  <c r="AF489" i="3"/>
  <c r="AF490" i="3"/>
  <c r="AF491" i="3"/>
  <c r="AF492" i="3"/>
  <c r="AF493" i="3"/>
  <c r="AF494" i="3"/>
  <c r="AF495" i="3"/>
  <c r="AF496" i="3"/>
  <c r="AF497" i="3"/>
  <c r="AF498" i="3"/>
  <c r="AF499" i="3"/>
  <c r="AF500" i="3"/>
  <c r="AF501" i="3"/>
  <c r="AF502" i="3"/>
  <c r="AF503" i="3"/>
  <c r="AF504" i="3"/>
  <c r="AF505" i="3"/>
  <c r="AF506" i="3"/>
  <c r="AF507" i="3"/>
  <c r="AF508" i="3"/>
  <c r="AF509" i="3"/>
  <c r="AF510" i="3"/>
  <c r="AF511" i="3"/>
  <c r="AF512" i="3"/>
  <c r="AF513" i="3"/>
  <c r="AF514" i="3"/>
  <c r="AF515" i="3"/>
  <c r="AF516" i="3"/>
  <c r="AF517" i="3"/>
  <c r="AF518" i="3"/>
  <c r="AF519" i="3"/>
  <c r="AF520" i="3"/>
  <c r="AF521" i="3"/>
  <c r="AF522" i="3"/>
  <c r="AF523" i="3"/>
  <c r="AF524" i="3"/>
  <c r="AF525" i="3"/>
  <c r="AF526" i="3"/>
  <c r="AF527" i="3"/>
  <c r="AF528" i="3"/>
  <c r="AF529" i="3"/>
  <c r="AF530" i="3"/>
  <c r="AF531" i="3"/>
  <c r="AF532" i="3"/>
  <c r="AF533" i="3"/>
  <c r="AF534" i="3"/>
  <c r="AF535" i="3"/>
  <c r="AF536" i="3"/>
  <c r="AF537" i="3"/>
  <c r="AF538" i="3"/>
  <c r="AF539" i="3"/>
  <c r="AF540" i="3"/>
  <c r="AF541" i="3"/>
  <c r="AF542" i="3"/>
  <c r="AF543" i="3"/>
  <c r="AF544" i="3"/>
  <c r="AF545" i="3"/>
  <c r="AF546" i="3"/>
  <c r="AF547" i="3"/>
  <c r="AF548" i="3"/>
  <c r="AF549" i="3"/>
  <c r="AF550" i="3"/>
  <c r="AF551" i="3"/>
  <c r="AF552" i="3"/>
  <c r="AF553" i="3"/>
  <c r="AF554" i="3"/>
  <c r="AF555" i="3"/>
  <c r="AF556" i="3"/>
  <c r="AF557" i="3"/>
  <c r="AF558" i="3"/>
  <c r="AF559" i="3"/>
  <c r="AF560" i="3"/>
  <c r="AF561" i="3"/>
  <c r="AF562" i="3"/>
  <c r="AF563" i="3"/>
  <c r="AF564" i="3"/>
  <c r="AF565" i="3"/>
  <c r="AF566" i="3"/>
  <c r="AF567" i="3"/>
  <c r="AF568" i="3"/>
  <c r="AF569" i="3"/>
  <c r="AF570" i="3"/>
  <c r="AF571" i="3"/>
  <c r="AF572" i="3"/>
  <c r="AF573" i="3"/>
  <c r="AF574" i="3"/>
  <c r="AF575" i="3"/>
  <c r="AF576" i="3"/>
  <c r="AF577" i="3"/>
  <c r="AF578" i="3"/>
  <c r="AF579" i="3"/>
  <c r="AF580" i="3"/>
  <c r="AF581" i="3"/>
  <c r="AF582" i="3"/>
  <c r="AF583" i="3"/>
  <c r="AF584" i="3"/>
  <c r="AF585" i="3"/>
  <c r="AF586" i="3"/>
  <c r="AF587" i="3"/>
  <c r="AF588" i="3"/>
  <c r="AF589" i="3"/>
  <c r="AF590" i="3"/>
  <c r="AF591" i="3"/>
  <c r="AF592" i="3"/>
  <c r="AF593" i="3"/>
  <c r="AF594" i="3"/>
  <c r="AF595" i="3"/>
  <c r="AF596" i="3"/>
  <c r="AF597" i="3"/>
  <c r="AF598" i="3"/>
  <c r="AF599" i="3"/>
  <c r="AF600" i="3"/>
  <c r="AF601" i="3"/>
  <c r="AF602" i="3"/>
  <c r="AF603" i="3"/>
  <c r="AF604" i="3"/>
  <c r="AF605" i="3"/>
  <c r="AF606" i="3"/>
  <c r="AF607" i="3"/>
  <c r="AF608" i="3"/>
  <c r="AF609" i="3"/>
  <c r="AF610" i="3"/>
  <c r="AF611" i="3"/>
  <c r="AF612" i="3"/>
  <c r="AF613" i="3"/>
  <c r="AF614" i="3"/>
  <c r="AF615" i="3"/>
  <c r="AF616" i="3"/>
  <c r="AF617" i="3"/>
  <c r="AF618" i="3"/>
  <c r="AF619" i="3"/>
  <c r="AF620" i="3"/>
  <c r="AF621" i="3"/>
  <c r="AF622" i="3"/>
  <c r="AF623" i="3"/>
  <c r="AF624" i="3"/>
  <c r="AF625" i="3"/>
  <c r="AF626" i="3"/>
  <c r="AF627" i="3"/>
  <c r="AF628" i="3"/>
  <c r="AF2" i="3"/>
  <c r="AE37" i="3"/>
  <c r="AE50" i="3"/>
  <c r="AE52" i="3"/>
  <c r="AE53" i="3"/>
  <c r="AE54" i="3"/>
  <c r="AE55" i="3"/>
  <c r="AE57" i="3"/>
  <c r="AE58" i="3"/>
  <c r="AE59" i="3"/>
  <c r="AE60" i="3"/>
  <c r="AE62" i="3"/>
  <c r="AE63" i="3"/>
  <c r="AE64" i="3"/>
  <c r="AE65" i="3"/>
  <c r="AE67" i="3"/>
  <c r="AE68" i="3"/>
  <c r="AE69" i="3"/>
  <c r="AE70" i="3"/>
  <c r="AE72" i="3"/>
  <c r="AE73" i="3"/>
  <c r="AE74" i="3"/>
  <c r="AE75" i="3"/>
  <c r="AE77" i="3"/>
  <c r="AE78" i="3"/>
  <c r="AE79" i="3"/>
  <c r="AE81" i="3"/>
  <c r="AE82" i="3"/>
  <c r="AE83" i="3"/>
  <c r="AE84" i="3"/>
  <c r="AE86" i="3"/>
  <c r="AE87" i="3"/>
  <c r="AE88" i="3"/>
  <c r="AE89" i="3"/>
  <c r="AE91" i="3"/>
  <c r="AE92" i="3"/>
  <c r="AE93" i="3"/>
  <c r="AE94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247" i="3"/>
  <c r="AE252" i="3"/>
  <c r="AE256" i="3"/>
  <c r="AE261" i="3"/>
  <c r="AE266" i="3"/>
  <c r="AE271" i="3"/>
  <c r="AE276" i="3"/>
  <c r="AE281" i="3"/>
  <c r="AE286" i="3"/>
  <c r="AE291" i="3"/>
  <c r="AE296" i="3"/>
  <c r="AE297" i="3"/>
  <c r="AE298" i="3"/>
  <c r="AE299" i="3"/>
  <c r="AE300" i="3"/>
  <c r="AE301" i="3"/>
  <c r="AE302" i="3"/>
  <c r="AE303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4" i="3"/>
  <c r="AE347" i="3"/>
  <c r="AE349" i="3"/>
  <c r="AE352" i="3"/>
  <c r="AE354" i="3"/>
  <c r="AE357" i="3"/>
  <c r="AE359" i="3"/>
  <c r="AE362" i="3"/>
  <c r="AE364" i="3"/>
  <c r="AE367" i="3"/>
  <c r="AE369" i="3"/>
  <c r="AE372" i="3"/>
  <c r="AE374" i="3"/>
  <c r="AE377" i="3"/>
  <c r="AE379" i="3"/>
  <c r="AE382" i="3"/>
  <c r="AE384" i="3"/>
  <c r="AE387" i="3"/>
  <c r="AE389" i="3"/>
  <c r="AE487" i="3"/>
  <c r="AE488" i="3"/>
  <c r="AE489" i="3"/>
  <c r="AE491" i="3"/>
  <c r="AE492" i="3"/>
  <c r="AE493" i="3"/>
  <c r="AE494" i="3"/>
  <c r="AE496" i="3"/>
  <c r="AE497" i="3"/>
  <c r="AE498" i="3"/>
  <c r="AE499" i="3"/>
  <c r="AE501" i="3"/>
  <c r="AE502" i="3"/>
  <c r="AE503" i="3"/>
  <c r="AE504" i="3"/>
  <c r="AE506" i="3"/>
  <c r="AE507" i="3"/>
  <c r="AE508" i="3"/>
  <c r="AE509" i="3"/>
  <c r="AE511" i="3"/>
  <c r="AE512" i="3"/>
  <c r="AE513" i="3"/>
  <c r="AE514" i="3"/>
  <c r="AE516" i="3"/>
  <c r="AE517" i="3"/>
  <c r="AE518" i="3"/>
  <c r="AE520" i="3"/>
  <c r="AE521" i="3"/>
  <c r="AE522" i="3"/>
  <c r="AE523" i="3"/>
  <c r="AE525" i="3"/>
  <c r="AE526" i="3"/>
  <c r="AE527" i="3"/>
  <c r="AE528" i="3"/>
  <c r="AE530" i="3"/>
  <c r="AE531" i="3"/>
  <c r="AE532" i="3"/>
  <c r="AE533" i="3"/>
  <c r="AE535" i="3"/>
  <c r="AE539" i="3"/>
  <c r="AE540" i="3"/>
  <c r="AE544" i="3"/>
  <c r="AE545" i="3"/>
  <c r="AE549" i="3"/>
  <c r="AE550" i="3"/>
  <c r="AE554" i="3"/>
  <c r="AE558" i="3"/>
  <c r="AE559" i="3"/>
  <c r="AE563" i="3"/>
  <c r="AE564" i="3"/>
  <c r="AE568" i="3"/>
  <c r="AE569" i="3"/>
  <c r="AE573" i="3"/>
  <c r="AE574" i="3"/>
  <c r="AE578" i="3"/>
  <c r="AE579" i="3"/>
  <c r="AE582" i="3"/>
  <c r="AE583" i="3"/>
  <c r="AE586" i="3"/>
  <c r="AE587" i="3"/>
  <c r="AE588" i="3"/>
  <c r="AE591" i="3"/>
  <c r="AE592" i="3"/>
  <c r="AE593" i="3"/>
  <c r="AE596" i="3"/>
  <c r="AE597" i="3"/>
  <c r="AE600" i="3"/>
  <c r="AE601" i="3"/>
  <c r="AE602" i="3"/>
  <c r="AE605" i="3"/>
  <c r="AE606" i="3"/>
  <c r="AE609" i="3"/>
  <c r="AE610" i="3"/>
  <c r="AE611" i="3"/>
  <c r="AE614" i="3"/>
  <c r="AE615" i="3"/>
  <c r="AE616" i="3"/>
  <c r="AE619" i="3"/>
  <c r="AE620" i="3"/>
  <c r="AE621" i="3"/>
  <c r="AE624" i="3"/>
  <c r="AE625" i="3"/>
  <c r="AE626" i="3"/>
  <c r="AD50" i="3"/>
  <c r="AD52" i="3"/>
  <c r="AD53" i="3"/>
  <c r="AD54" i="3"/>
  <c r="AD55" i="3"/>
  <c r="AD57" i="3"/>
  <c r="AD58" i="3"/>
  <c r="AD59" i="3"/>
  <c r="AD60" i="3"/>
  <c r="AD62" i="3"/>
  <c r="AD63" i="3"/>
  <c r="AD64" i="3"/>
  <c r="AD65" i="3"/>
  <c r="AD67" i="3"/>
  <c r="AD68" i="3"/>
  <c r="AD69" i="3"/>
  <c r="AD70" i="3"/>
  <c r="AD72" i="3"/>
  <c r="AD73" i="3"/>
  <c r="AD74" i="3"/>
  <c r="AD75" i="3"/>
  <c r="AD77" i="3"/>
  <c r="AD78" i="3"/>
  <c r="AD79" i="3"/>
  <c r="AD81" i="3"/>
  <c r="AD82" i="3"/>
  <c r="AD83" i="3"/>
  <c r="AD84" i="3"/>
  <c r="AD86" i="3"/>
  <c r="AD87" i="3"/>
  <c r="AD88" i="3"/>
  <c r="AD89" i="3"/>
  <c r="AD91" i="3"/>
  <c r="AD92" i="3"/>
  <c r="AD93" i="3"/>
  <c r="AD94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50" i="3"/>
  <c r="AD151" i="3"/>
  <c r="AD160" i="3"/>
  <c r="AD163" i="3"/>
  <c r="AD165" i="3"/>
  <c r="AD171" i="3"/>
  <c r="AD176" i="3"/>
  <c r="AD177" i="3"/>
  <c r="AD181" i="3"/>
  <c r="AD182" i="3"/>
  <c r="AD186" i="3"/>
  <c r="AD191" i="3"/>
  <c r="AD195" i="3"/>
  <c r="AD210" i="3"/>
  <c r="AD236" i="3"/>
  <c r="AD241" i="3"/>
  <c r="AD247" i="3"/>
  <c r="AD248" i="3"/>
  <c r="AD252" i="3"/>
  <c r="AD256" i="3"/>
  <c r="AD261" i="3"/>
  <c r="AD264" i="3"/>
  <c r="AD266" i="3"/>
  <c r="AD271" i="3"/>
  <c r="AD276" i="3"/>
  <c r="AD278" i="3"/>
  <c r="AD281" i="3"/>
  <c r="AD284" i="3"/>
  <c r="AD286" i="3"/>
  <c r="AD290" i="3"/>
  <c r="AD291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4" i="3"/>
  <c r="AD347" i="3"/>
  <c r="AD348" i="3"/>
  <c r="AD349" i="3"/>
  <c r="AD352" i="3"/>
  <c r="AD354" i="3"/>
  <c r="AD357" i="3"/>
  <c r="AD358" i="3"/>
  <c r="AD359" i="3"/>
  <c r="AD362" i="3"/>
  <c r="AD364" i="3"/>
  <c r="AD366" i="3"/>
  <c r="AD367" i="3"/>
  <c r="AD369" i="3"/>
  <c r="AD372" i="3"/>
  <c r="AD374" i="3"/>
  <c r="AD377" i="3"/>
  <c r="AD379" i="3"/>
  <c r="AD382" i="3"/>
  <c r="AD383" i="3"/>
  <c r="AD384" i="3"/>
  <c r="AD386" i="3"/>
  <c r="AD387" i="3"/>
  <c r="AD389" i="3"/>
  <c r="AD487" i="3"/>
  <c r="AD488" i="3"/>
  <c r="AD489" i="3"/>
  <c r="AD490" i="3"/>
  <c r="AD491" i="3"/>
  <c r="AD492" i="3"/>
  <c r="AD493" i="3"/>
  <c r="AD494" i="3"/>
  <c r="AD496" i="3"/>
  <c r="AD497" i="3"/>
  <c r="AD498" i="3"/>
  <c r="AD499" i="3"/>
  <c r="AD501" i="3"/>
  <c r="AD502" i="3"/>
  <c r="AD503" i="3"/>
  <c r="AD504" i="3"/>
  <c r="AD506" i="3"/>
  <c r="AD507" i="3"/>
  <c r="AD508" i="3"/>
  <c r="AD509" i="3"/>
  <c r="AD511" i="3"/>
  <c r="AD512" i="3"/>
  <c r="AD513" i="3"/>
  <c r="AD514" i="3"/>
  <c r="AD516" i="3"/>
  <c r="AD517" i="3"/>
  <c r="AD518" i="3"/>
  <c r="AD519" i="3"/>
  <c r="AD520" i="3"/>
  <c r="AD521" i="3"/>
  <c r="AD522" i="3"/>
  <c r="AD523" i="3"/>
  <c r="AD525" i="3"/>
  <c r="AD526" i="3"/>
  <c r="AD527" i="3"/>
  <c r="AD528" i="3"/>
  <c r="AD530" i="3"/>
  <c r="AD531" i="3"/>
  <c r="AD532" i="3"/>
  <c r="AD533" i="3"/>
  <c r="AD535" i="3"/>
  <c r="AD539" i="3"/>
  <c r="AD540" i="3"/>
  <c r="AD542" i="3"/>
  <c r="AD543" i="3"/>
  <c r="AD544" i="3"/>
  <c r="AD545" i="3"/>
  <c r="AD549" i="3"/>
  <c r="AD550" i="3"/>
  <c r="AD554" i="3"/>
  <c r="AD558" i="3"/>
  <c r="AD559" i="3"/>
  <c r="AD561" i="3"/>
  <c r="AD563" i="3"/>
  <c r="AD564" i="3"/>
  <c r="AD568" i="3"/>
  <c r="AD569" i="3"/>
  <c r="AD572" i="3"/>
  <c r="AD573" i="3"/>
  <c r="AD574" i="3"/>
  <c r="AD578" i="3"/>
  <c r="AD579" i="3"/>
  <c r="AD580" i="3"/>
  <c r="AD581" i="3"/>
  <c r="AD582" i="3"/>
  <c r="AD583" i="3"/>
  <c r="AD586" i="3"/>
  <c r="AD587" i="3"/>
  <c r="AD588" i="3"/>
  <c r="AD590" i="3"/>
  <c r="AD591" i="3"/>
  <c r="AD592" i="3"/>
  <c r="AD593" i="3"/>
  <c r="AD595" i="3"/>
  <c r="AD596" i="3"/>
  <c r="AD597" i="3"/>
  <c r="AD600" i="3"/>
  <c r="AD601" i="3"/>
  <c r="AD602" i="3"/>
  <c r="AD605" i="3"/>
  <c r="AD606" i="3"/>
  <c r="AD608" i="3"/>
  <c r="AD609" i="3"/>
  <c r="AD610" i="3"/>
  <c r="AD611" i="3"/>
  <c r="AD612" i="3"/>
  <c r="AD614" i="3"/>
  <c r="AD615" i="3"/>
  <c r="AD616" i="3"/>
  <c r="AD618" i="3"/>
  <c r="AD619" i="3"/>
  <c r="AD620" i="3"/>
  <c r="AD621" i="3"/>
  <c r="AD624" i="3"/>
  <c r="AD625" i="3"/>
  <c r="AD626" i="3"/>
  <c r="AD628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2" i="3"/>
  <c r="AB3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2" i="3"/>
  <c r="AA3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293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414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44" i="3"/>
  <c r="AA572" i="3"/>
  <c r="AA576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2" i="3"/>
  <c r="AC3" i="4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C505" i="4"/>
  <c r="AC506" i="4"/>
  <c r="AC507" i="4"/>
  <c r="AC508" i="4"/>
  <c r="AC509" i="4"/>
  <c r="AC510" i="4"/>
  <c r="AC511" i="4"/>
  <c r="AC512" i="4"/>
  <c r="AC513" i="4"/>
  <c r="AC514" i="4"/>
  <c r="AC515" i="4"/>
  <c r="AC516" i="4"/>
  <c r="AC517" i="4"/>
  <c r="AC518" i="4"/>
  <c r="AC519" i="4"/>
  <c r="AC520" i="4"/>
  <c r="AC521" i="4"/>
  <c r="AC522" i="4"/>
  <c r="AC523" i="4"/>
  <c r="AC524" i="4"/>
  <c r="AC525" i="4"/>
  <c r="AC526" i="4"/>
  <c r="AC527" i="4"/>
  <c r="AC528" i="4"/>
  <c r="AC529" i="4"/>
  <c r="AC530" i="4"/>
  <c r="AC531" i="4"/>
  <c r="AC532" i="4"/>
  <c r="AC533" i="4"/>
  <c r="AC534" i="4"/>
  <c r="AC535" i="4"/>
  <c r="AC536" i="4"/>
  <c r="AC537" i="4"/>
  <c r="AC538" i="4"/>
  <c r="AC539" i="4"/>
  <c r="AC540" i="4"/>
  <c r="AC541" i="4"/>
  <c r="AC543" i="4"/>
  <c r="AC544" i="4"/>
  <c r="AC545" i="4"/>
  <c r="AC546" i="4"/>
  <c r="AC547" i="4"/>
  <c r="AC548" i="4"/>
  <c r="AC549" i="4"/>
  <c r="AC550" i="4"/>
  <c r="AC552" i="4"/>
  <c r="AC553" i="4"/>
  <c r="AC554" i="4"/>
  <c r="AC555" i="4"/>
  <c r="AC556" i="4"/>
  <c r="AC557" i="4"/>
  <c r="AC558" i="4"/>
  <c r="AC559" i="4"/>
  <c r="AC560" i="4"/>
  <c r="AC561" i="4"/>
  <c r="AC562" i="4"/>
  <c r="AC563" i="4"/>
  <c r="AC564" i="4"/>
  <c r="AC565" i="4"/>
  <c r="AC566" i="4"/>
  <c r="AC567" i="4"/>
  <c r="AC568" i="4"/>
  <c r="AC569" i="4"/>
  <c r="AC570" i="4"/>
  <c r="AC571" i="4"/>
  <c r="AC572" i="4"/>
  <c r="AC573" i="4"/>
  <c r="AC574" i="4"/>
  <c r="AC575" i="4"/>
  <c r="AC576" i="4"/>
  <c r="AC577" i="4"/>
  <c r="AC578" i="4"/>
  <c r="AC579" i="4"/>
  <c r="AC580" i="4"/>
  <c r="AC581" i="4"/>
  <c r="AC582" i="4"/>
  <c r="AC583" i="4"/>
  <c r="AC584" i="4"/>
  <c r="AC585" i="4"/>
  <c r="AC586" i="4"/>
  <c r="AC587" i="4"/>
  <c r="AC588" i="4"/>
  <c r="AC589" i="4"/>
  <c r="AC590" i="4"/>
  <c r="AC591" i="4"/>
  <c r="AC592" i="4"/>
  <c r="AC593" i="4"/>
  <c r="AC594" i="4"/>
  <c r="AC595" i="4"/>
  <c r="AC596" i="4"/>
  <c r="AC597" i="4"/>
  <c r="AC598" i="4"/>
  <c r="AC599" i="4"/>
  <c r="AC600" i="4"/>
  <c r="AC601" i="4"/>
  <c r="AC602" i="4"/>
  <c r="AC603" i="4"/>
  <c r="AC604" i="4"/>
  <c r="AC605" i="4"/>
  <c r="AC606" i="4"/>
  <c r="AC607" i="4"/>
  <c r="AC608" i="4"/>
  <c r="AC609" i="4"/>
  <c r="AC610" i="4"/>
  <c r="AC611" i="4"/>
  <c r="AC612" i="4"/>
  <c r="AC613" i="4"/>
  <c r="AC614" i="4"/>
  <c r="AC615" i="4"/>
  <c r="AC616" i="4"/>
  <c r="AC617" i="4"/>
  <c r="AC618" i="4"/>
  <c r="AC619" i="4"/>
  <c r="AC620" i="4"/>
  <c r="AC621" i="4"/>
  <c r="AC622" i="4"/>
  <c r="AC623" i="4"/>
  <c r="AC624" i="4"/>
  <c r="AC625" i="4"/>
  <c r="AC626" i="4"/>
  <c r="AC627" i="4"/>
  <c r="AC628" i="4"/>
  <c r="AC2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A84" i="4"/>
  <c r="AA87" i="4"/>
  <c r="AA92" i="4"/>
  <c r="AA94" i="4"/>
  <c r="AA98" i="4"/>
  <c r="AA126" i="4"/>
  <c r="AA134" i="4"/>
  <c r="AA138" i="4"/>
  <c r="AA141" i="4"/>
  <c r="AA148" i="4"/>
  <c r="AA204" i="4"/>
  <c r="AA226" i="4"/>
  <c r="AA230" i="4"/>
  <c r="AA231" i="4"/>
  <c r="AA271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507" i="4"/>
  <c r="AA521" i="4"/>
  <c r="AA529" i="4"/>
  <c r="AA531" i="4"/>
  <c r="AA574" i="4"/>
  <c r="AA589" i="4"/>
  <c r="AA618" i="4"/>
  <c r="AA2" i="4"/>
  <c r="W3" i="4" l="1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U92" i="4"/>
  <c r="U94" i="4"/>
  <c r="U98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64" i="4"/>
  <c r="U195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305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2" i="4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49" i="3"/>
  <c r="Y151" i="3"/>
  <c r="Y152" i="3"/>
  <c r="Y154" i="3"/>
  <c r="Y156" i="3"/>
  <c r="Y157" i="3"/>
  <c r="Y159" i="3"/>
  <c r="Y161" i="3"/>
  <c r="Y162" i="3"/>
  <c r="Y164" i="3"/>
  <c r="Y166" i="3"/>
  <c r="Y167" i="3"/>
  <c r="Y168" i="3"/>
  <c r="Y170" i="3"/>
  <c r="Y171" i="3"/>
  <c r="Y173" i="3"/>
  <c r="Y175" i="3"/>
  <c r="Y176" i="3"/>
  <c r="Y178" i="3"/>
  <c r="Y180" i="3"/>
  <c r="Y181" i="3"/>
  <c r="Y183" i="3"/>
  <c r="Y185" i="3"/>
  <c r="Y186" i="3"/>
  <c r="Y188" i="3"/>
  <c r="Y190" i="3"/>
  <c r="Y191" i="3"/>
  <c r="Y193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91" i="3"/>
  <c r="Y496" i="3"/>
  <c r="Y501" i="3"/>
  <c r="Y506" i="3"/>
  <c r="Y511" i="3"/>
  <c r="Y516" i="3"/>
  <c r="Y520" i="3"/>
  <c r="Y525" i="3"/>
  <c r="Y530" i="3"/>
  <c r="Y535" i="3"/>
  <c r="Y536" i="3"/>
  <c r="Y538" i="3"/>
  <c r="Y539" i="3"/>
  <c r="Y540" i="3"/>
  <c r="Y541" i="3"/>
  <c r="Y543" i="3"/>
  <c r="Y544" i="3"/>
  <c r="Y545" i="3"/>
  <c r="Y546" i="3"/>
  <c r="Y548" i="3"/>
  <c r="Y549" i="3"/>
  <c r="Y550" i="3"/>
  <c r="Y551" i="3"/>
  <c r="Y553" i="3"/>
  <c r="Y554" i="3"/>
  <c r="Y555" i="3"/>
  <c r="Y557" i="3"/>
  <c r="Y558" i="3"/>
  <c r="Y559" i="3"/>
  <c r="Y560" i="3"/>
  <c r="Y562" i="3"/>
  <c r="Y563" i="3"/>
  <c r="Y564" i="3"/>
  <c r="Y565" i="3"/>
  <c r="Y567" i="3"/>
  <c r="Y568" i="3"/>
  <c r="Y569" i="3"/>
  <c r="Y570" i="3"/>
  <c r="Y572" i="3"/>
  <c r="Y573" i="3"/>
  <c r="Y574" i="3"/>
  <c r="Y575" i="3"/>
  <c r="Y577" i="3"/>
  <c r="Y578" i="3"/>
  <c r="Y579" i="3"/>
  <c r="Y580" i="3"/>
  <c r="Y582" i="3"/>
  <c r="Y583" i="3"/>
  <c r="Y584" i="3"/>
  <c r="Y585" i="3"/>
  <c r="Y587" i="3"/>
  <c r="Y588" i="3"/>
  <c r="Y589" i="3"/>
  <c r="Y590" i="3"/>
  <c r="Y592" i="3"/>
  <c r="Y593" i="3"/>
  <c r="Y594" i="3"/>
  <c r="Y595" i="3"/>
  <c r="Y596" i="3"/>
  <c r="Y597" i="3"/>
  <c r="Y598" i="3"/>
  <c r="Y599" i="3"/>
  <c r="Y601" i="3"/>
  <c r="Y602" i="3"/>
  <c r="Y603" i="3"/>
  <c r="Y604" i="3"/>
  <c r="Y606" i="3"/>
  <c r="Y607" i="3"/>
  <c r="Y608" i="3"/>
  <c r="Y610" i="3"/>
  <c r="Y611" i="3"/>
  <c r="Y612" i="3"/>
  <c r="Y613" i="3"/>
  <c r="Y615" i="3"/>
  <c r="Y616" i="3"/>
  <c r="Y617" i="3"/>
  <c r="Y618" i="3"/>
  <c r="Y620" i="3"/>
  <c r="Y621" i="3"/>
  <c r="Y622" i="3"/>
  <c r="Y623" i="3"/>
  <c r="Y625" i="3"/>
  <c r="Y626" i="3"/>
  <c r="Y627" i="3"/>
  <c r="Y628" i="3"/>
  <c r="Y2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49" i="3"/>
  <c r="X151" i="3"/>
  <c r="X152" i="3"/>
  <c r="X154" i="3"/>
  <c r="X156" i="3"/>
  <c r="X157" i="3"/>
  <c r="X159" i="3"/>
  <c r="X161" i="3"/>
  <c r="X162" i="3"/>
  <c r="X164" i="3"/>
  <c r="X166" i="3"/>
  <c r="X167" i="3"/>
  <c r="X168" i="3"/>
  <c r="X170" i="3"/>
  <c r="X171" i="3"/>
  <c r="X173" i="3"/>
  <c r="X175" i="3"/>
  <c r="X176" i="3"/>
  <c r="X178" i="3"/>
  <c r="X180" i="3"/>
  <c r="X181" i="3"/>
  <c r="X183" i="3"/>
  <c r="X185" i="3"/>
  <c r="X186" i="3"/>
  <c r="X188" i="3"/>
  <c r="X190" i="3"/>
  <c r="X191" i="3"/>
  <c r="X193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20" i="3"/>
  <c r="W23" i="3"/>
  <c r="W24" i="3"/>
  <c r="W25" i="3"/>
  <c r="W26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1" i="3"/>
  <c r="W102" i="3"/>
  <c r="W103" i="3"/>
  <c r="W104" i="3"/>
  <c r="W105" i="3"/>
  <c r="W108" i="3"/>
  <c r="W111" i="3"/>
  <c r="W112" i="3"/>
  <c r="W113" i="3"/>
  <c r="W114" i="3"/>
  <c r="W115" i="3"/>
  <c r="W116" i="3"/>
  <c r="W117" i="3"/>
  <c r="W118" i="3"/>
  <c r="W119" i="3"/>
  <c r="W120" i="3"/>
  <c r="W121" i="3"/>
  <c r="W123" i="3"/>
  <c r="W124" i="3"/>
  <c r="W128" i="3"/>
  <c r="W129" i="3"/>
  <c r="W130" i="3"/>
  <c r="W131" i="3"/>
  <c r="W133" i="3"/>
  <c r="W134" i="3"/>
  <c r="W135" i="3"/>
  <c r="W137" i="3"/>
  <c r="W139" i="3"/>
  <c r="W141" i="3"/>
  <c r="W142" i="3"/>
  <c r="W143" i="3"/>
  <c r="W146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9" i="3"/>
  <c r="W190" i="3"/>
  <c r="W191" i="3"/>
  <c r="W192" i="3"/>
  <c r="W193" i="3"/>
  <c r="W194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90" i="3"/>
  <c r="U521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5" i="2"/>
  <c r="Z36" i="2"/>
  <c r="Z37" i="2"/>
  <c r="Z38" i="2"/>
  <c r="Z39" i="2"/>
  <c r="Z40" i="2"/>
  <c r="Z41" i="2"/>
  <c r="Z42" i="2"/>
  <c r="Z43" i="2"/>
  <c r="Z44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6" i="2"/>
  <c r="Z377" i="2"/>
  <c r="Z378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2" i="2"/>
  <c r="Y3" i="2"/>
  <c r="Y6" i="2"/>
  <c r="Y8" i="2"/>
  <c r="Y11" i="2"/>
  <c r="Y13" i="2"/>
  <c r="Y16" i="2"/>
  <c r="Y18" i="2"/>
  <c r="Y21" i="2"/>
  <c r="Y25" i="2"/>
  <c r="Y27" i="2"/>
  <c r="Y30" i="2"/>
  <c r="Y32" i="2"/>
  <c r="Y35" i="2"/>
  <c r="Y37" i="2"/>
  <c r="Y39" i="2"/>
  <c r="Y41" i="2"/>
  <c r="Y44" i="2"/>
  <c r="Y46" i="2"/>
  <c r="Y47" i="2"/>
  <c r="Y48" i="2"/>
  <c r="Y49" i="2"/>
  <c r="Y51" i="2"/>
  <c r="Y53" i="2"/>
  <c r="Y56" i="2"/>
  <c r="Y58" i="2"/>
  <c r="Y61" i="2"/>
  <c r="Y63" i="2"/>
  <c r="Y66" i="2"/>
  <c r="Y68" i="2"/>
  <c r="Y71" i="2"/>
  <c r="Y73" i="2"/>
  <c r="Y76" i="2"/>
  <c r="Y77" i="2"/>
  <c r="Y80" i="2"/>
  <c r="Y82" i="2"/>
  <c r="Y85" i="2"/>
  <c r="Y87" i="2"/>
  <c r="Y90" i="2"/>
  <c r="Y92" i="2"/>
  <c r="Y95" i="2"/>
  <c r="Y97" i="2"/>
  <c r="Y98" i="2"/>
  <c r="Y149" i="2"/>
  <c r="Y154" i="2"/>
  <c r="Y159" i="2"/>
  <c r="Y164" i="2"/>
  <c r="Y168" i="2"/>
  <c r="Y173" i="2"/>
  <c r="Y178" i="2"/>
  <c r="Y183" i="2"/>
  <c r="Y188" i="2"/>
  <c r="Y193" i="2"/>
  <c r="Y197" i="2"/>
  <c r="Y198" i="2"/>
  <c r="Y199" i="2"/>
  <c r="Y200" i="2"/>
  <c r="Y202" i="2"/>
  <c r="Y203" i="2"/>
  <c r="Y204" i="2"/>
  <c r="Y205" i="2"/>
  <c r="Y207" i="2"/>
  <c r="Y208" i="2"/>
  <c r="Y209" i="2"/>
  <c r="Y210" i="2"/>
  <c r="Y212" i="2"/>
  <c r="Y213" i="2"/>
  <c r="Y214" i="2"/>
  <c r="Y215" i="2"/>
  <c r="Y217" i="2"/>
  <c r="Y218" i="2"/>
  <c r="Y219" i="2"/>
  <c r="Y220" i="2"/>
  <c r="Y222" i="2"/>
  <c r="Y223" i="2"/>
  <c r="Y224" i="2"/>
  <c r="Y225" i="2"/>
  <c r="Y227" i="2"/>
  <c r="Y228" i="2"/>
  <c r="Y229" i="2"/>
  <c r="Y230" i="2"/>
  <c r="Y232" i="2"/>
  <c r="Y233" i="2"/>
  <c r="Y234" i="2"/>
  <c r="Y235" i="2"/>
  <c r="Y237" i="2"/>
  <c r="Y238" i="2"/>
  <c r="Y239" i="2"/>
  <c r="Y240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337" i="2"/>
  <c r="Y393" i="2"/>
  <c r="Y397" i="2"/>
  <c r="Y402" i="2"/>
  <c r="Y407" i="2"/>
  <c r="Y412" i="2"/>
  <c r="Y417" i="2"/>
  <c r="Y422" i="2"/>
  <c r="Y427" i="2"/>
  <c r="Y432" i="2"/>
  <c r="Y437" i="2"/>
  <c r="Y439" i="2"/>
  <c r="Y440" i="2"/>
  <c r="Y441" i="2"/>
  <c r="Y442" i="2"/>
  <c r="Y444" i="2"/>
  <c r="Y445" i="2"/>
  <c r="Y446" i="2"/>
  <c r="Y447" i="2"/>
  <c r="Y449" i="2"/>
  <c r="Y450" i="2"/>
  <c r="Y451" i="2"/>
  <c r="Y452" i="2"/>
  <c r="Y454" i="2"/>
  <c r="Y455" i="2"/>
  <c r="Y456" i="2"/>
  <c r="Y457" i="2"/>
  <c r="Y459" i="2"/>
  <c r="Y460" i="2"/>
  <c r="Y461" i="2"/>
  <c r="Y462" i="2"/>
  <c r="Y464" i="2"/>
  <c r="Y465" i="2"/>
  <c r="Y466" i="2"/>
  <c r="Y467" i="2"/>
  <c r="Y469" i="2"/>
  <c r="Y470" i="2"/>
  <c r="Y471" i="2"/>
  <c r="Y472" i="2"/>
  <c r="Y474" i="2"/>
  <c r="Y475" i="2"/>
  <c r="Y476" i="2"/>
  <c r="Y477" i="2"/>
  <c r="Y479" i="2"/>
  <c r="Y480" i="2"/>
  <c r="Y481" i="2"/>
  <c r="Y482" i="2"/>
  <c r="Y484" i="2"/>
  <c r="Y485" i="2"/>
  <c r="Y486" i="2"/>
  <c r="Y487" i="2"/>
  <c r="Y488" i="2"/>
  <c r="Y491" i="2"/>
  <c r="Y492" i="2"/>
  <c r="Y493" i="2"/>
  <c r="Y496" i="2"/>
  <c r="Y497" i="2"/>
  <c r="Y498" i="2"/>
  <c r="Y501" i="2"/>
  <c r="Y502" i="2"/>
  <c r="Y503" i="2"/>
  <c r="Y506" i="2"/>
  <c r="Y507" i="2"/>
  <c r="Y508" i="2"/>
  <c r="Y511" i="2"/>
  <c r="Y512" i="2"/>
  <c r="Y513" i="2"/>
  <c r="Y516" i="2"/>
  <c r="Y517" i="2"/>
  <c r="Y520" i="2"/>
  <c r="Y521" i="2"/>
  <c r="Y522" i="2"/>
  <c r="Y525" i="2"/>
  <c r="Y526" i="2"/>
  <c r="Y527" i="2"/>
  <c r="Y530" i="2"/>
  <c r="Y531" i="2"/>
  <c r="Y532" i="2"/>
  <c r="Y535" i="2"/>
  <c r="Y585" i="2"/>
  <c r="Y586" i="2"/>
  <c r="Y590" i="2"/>
  <c r="Y591" i="2"/>
  <c r="Y595" i="2"/>
  <c r="Y599" i="2"/>
  <c r="Y600" i="2"/>
  <c r="Y604" i="2"/>
  <c r="Y605" i="2"/>
  <c r="Y608" i="2"/>
  <c r="Y609" i="2"/>
  <c r="Y613" i="2"/>
  <c r="Y614" i="2"/>
  <c r="Y618" i="2"/>
  <c r="Y619" i="2"/>
  <c r="Y623" i="2"/>
  <c r="Y624" i="2"/>
  <c r="Y628" i="2"/>
  <c r="X3" i="2"/>
  <c r="X6" i="2"/>
  <c r="X8" i="2"/>
  <c r="X10" i="2"/>
  <c r="X11" i="2"/>
  <c r="X13" i="2"/>
  <c r="X16" i="2"/>
  <c r="X18" i="2"/>
  <c r="X21" i="2"/>
  <c r="X24" i="2"/>
  <c r="X25" i="2"/>
  <c r="X27" i="2"/>
  <c r="X30" i="2"/>
  <c r="X32" i="2"/>
  <c r="X34" i="2"/>
  <c r="X35" i="2"/>
  <c r="X37" i="2"/>
  <c r="X39" i="2"/>
  <c r="X41" i="2"/>
  <c r="X44" i="2"/>
  <c r="X46" i="2"/>
  <c r="X47" i="2"/>
  <c r="X48" i="2"/>
  <c r="X49" i="2"/>
  <c r="X51" i="2"/>
  <c r="X53" i="2"/>
  <c r="X56" i="2"/>
  <c r="X58" i="2"/>
  <c r="X61" i="2"/>
  <c r="X62" i="2"/>
  <c r="X63" i="2"/>
  <c r="X66" i="2"/>
  <c r="X68" i="2"/>
  <c r="X71" i="2"/>
  <c r="X73" i="2"/>
  <c r="X76" i="2"/>
  <c r="X77" i="2"/>
  <c r="X80" i="2"/>
  <c r="X82" i="2"/>
  <c r="X83" i="2"/>
  <c r="X85" i="2"/>
  <c r="X87" i="2"/>
  <c r="X90" i="2"/>
  <c r="X92" i="2"/>
  <c r="X94" i="2"/>
  <c r="X95" i="2"/>
  <c r="X97" i="2"/>
  <c r="X98" i="2"/>
  <c r="X105" i="2"/>
  <c r="X106" i="2"/>
  <c r="X110" i="2"/>
  <c r="X112" i="2"/>
  <c r="X115" i="2"/>
  <c r="X120" i="2"/>
  <c r="X125" i="2"/>
  <c r="X126" i="2"/>
  <c r="X130" i="2"/>
  <c r="X135" i="2"/>
  <c r="X137" i="2"/>
  <c r="X140" i="2"/>
  <c r="X146" i="2"/>
  <c r="X149" i="2"/>
  <c r="X151" i="2"/>
  <c r="X154" i="2"/>
  <c r="X159" i="2"/>
  <c r="X164" i="2"/>
  <c r="X168" i="2"/>
  <c r="X170" i="2"/>
  <c r="X173" i="2"/>
  <c r="X177" i="2"/>
  <c r="X178" i="2"/>
  <c r="X180" i="2"/>
  <c r="X183" i="2"/>
  <c r="X185" i="2"/>
  <c r="X188" i="2"/>
  <c r="X193" i="2"/>
  <c r="X197" i="2"/>
  <c r="X198" i="2"/>
  <c r="X199" i="2"/>
  <c r="X200" i="2"/>
  <c r="X202" i="2"/>
  <c r="X203" i="2"/>
  <c r="X204" i="2"/>
  <c r="X205" i="2"/>
  <c r="X207" i="2"/>
  <c r="X208" i="2"/>
  <c r="X209" i="2"/>
  <c r="X210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7" i="2"/>
  <c r="X228" i="2"/>
  <c r="X229" i="2"/>
  <c r="X230" i="2"/>
  <c r="X232" i="2"/>
  <c r="X233" i="2"/>
  <c r="X234" i="2"/>
  <c r="X235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305" i="2"/>
  <c r="X314" i="2"/>
  <c r="X315" i="2"/>
  <c r="X317" i="2"/>
  <c r="X319" i="2"/>
  <c r="X324" i="2"/>
  <c r="X331" i="2"/>
  <c r="X336" i="2"/>
  <c r="X337" i="2"/>
  <c r="X339" i="2"/>
  <c r="X340" i="2"/>
  <c r="X341" i="2"/>
  <c r="X2" i="2"/>
  <c r="W3" i="2"/>
  <c r="W5" i="2"/>
  <c r="W6" i="2"/>
  <c r="W7" i="2"/>
  <c r="W8" i="2"/>
  <c r="W10" i="2"/>
  <c r="W11" i="2"/>
  <c r="W12" i="2"/>
  <c r="W13" i="2"/>
  <c r="W15" i="2"/>
  <c r="W16" i="2"/>
  <c r="W18" i="2"/>
  <c r="W20" i="2"/>
  <c r="W22" i="2"/>
  <c r="W24" i="2"/>
  <c r="W25" i="2"/>
  <c r="W26" i="2"/>
  <c r="W29" i="2"/>
  <c r="W30" i="2"/>
  <c r="W31" i="2"/>
  <c r="W32" i="2"/>
  <c r="W34" i="2"/>
  <c r="W36" i="2"/>
  <c r="W37" i="2"/>
  <c r="W38" i="2"/>
  <c r="W39" i="2"/>
  <c r="W40" i="2"/>
  <c r="W41" i="2"/>
  <c r="W42" i="2"/>
  <c r="W43" i="2"/>
  <c r="W44" i="2"/>
  <c r="W46" i="2"/>
  <c r="W47" i="2"/>
  <c r="W48" i="2"/>
  <c r="W49" i="2"/>
  <c r="W50" i="2"/>
  <c r="W51" i="2"/>
  <c r="W52" i="2"/>
  <c r="W53" i="2"/>
  <c r="W54" i="2"/>
  <c r="W55" i="2"/>
  <c r="W56" i="2"/>
  <c r="W57" i="2"/>
  <c r="W59" i="2"/>
  <c r="W60" i="2"/>
  <c r="W61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1" i="2"/>
  <c r="W82" i="2"/>
  <c r="W84" i="2"/>
  <c r="W85" i="2"/>
  <c r="W86" i="2"/>
  <c r="W87" i="2"/>
  <c r="W88" i="2"/>
  <c r="W89" i="2"/>
  <c r="W90" i="2"/>
  <c r="W91" i="2"/>
  <c r="W92" i="2"/>
  <c r="W94" i="2"/>
  <c r="W95" i="2"/>
  <c r="W96" i="2"/>
  <c r="W97" i="2"/>
  <c r="W98" i="2"/>
  <c r="W99" i="2"/>
  <c r="W100" i="2"/>
  <c r="W101" i="2"/>
  <c r="W102" i="2"/>
  <c r="W103" i="2"/>
  <c r="W104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6" i="2"/>
  <c r="W128" i="2"/>
  <c r="W129" i="2"/>
  <c r="W130" i="2"/>
  <c r="W133" i="2"/>
  <c r="W137" i="2"/>
  <c r="W138" i="2"/>
  <c r="W139" i="2"/>
  <c r="W140" i="2"/>
  <c r="W141" i="2"/>
  <c r="W142" i="2"/>
  <c r="W143" i="2"/>
  <c r="W144" i="2"/>
  <c r="W145" i="2"/>
  <c r="W146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U94" i="2"/>
  <c r="U95" i="2"/>
  <c r="U126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337" i="2"/>
  <c r="U341" i="2"/>
  <c r="U362" i="2"/>
  <c r="U384" i="2"/>
  <c r="U410" i="2"/>
  <c r="U42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72" i="2"/>
  <c r="U610" i="2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4" i="1"/>
  <c r="Z155" i="1"/>
  <c r="Z156" i="1"/>
  <c r="Z157" i="1"/>
  <c r="Z159" i="1"/>
  <c r="Z160" i="1"/>
  <c r="Z161" i="1"/>
  <c r="Z162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7" i="1"/>
  <c r="Z308" i="1"/>
  <c r="Z309" i="1"/>
  <c r="Z310" i="1"/>
  <c r="Z311" i="1"/>
  <c r="Z313" i="1"/>
  <c r="Z315" i="1"/>
  <c r="Z316" i="1"/>
  <c r="Z317" i="1"/>
  <c r="Z318" i="1"/>
  <c r="Z319" i="1"/>
  <c r="Z321" i="1"/>
  <c r="Z322" i="1"/>
  <c r="Z323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2" i="1"/>
  <c r="Y101" i="1"/>
  <c r="Y106" i="1"/>
  <c r="Y111" i="1"/>
  <c r="Y116" i="1"/>
  <c r="Y121" i="1"/>
  <c r="Y126" i="1"/>
  <c r="Y131" i="1"/>
  <c r="Y136" i="1"/>
  <c r="Y141" i="1"/>
  <c r="Y146" i="1"/>
  <c r="Y199" i="1"/>
  <c r="Y201" i="1"/>
  <c r="Y204" i="1"/>
  <c r="Y206" i="1"/>
  <c r="Y209" i="1"/>
  <c r="Y211" i="1"/>
  <c r="Y214" i="1"/>
  <c r="Y216" i="1"/>
  <c r="Y219" i="1"/>
  <c r="Y221" i="1"/>
  <c r="Y224" i="1"/>
  <c r="Y226" i="1"/>
  <c r="Y229" i="1"/>
  <c r="Y231" i="1"/>
  <c r="Y234" i="1"/>
  <c r="Y236" i="1"/>
  <c r="Y239" i="1"/>
  <c r="Y241" i="1"/>
  <c r="Y244" i="1"/>
  <c r="Y247" i="1"/>
  <c r="Y248" i="1"/>
  <c r="Y252" i="1"/>
  <c r="Y253" i="1"/>
  <c r="Y256" i="1"/>
  <c r="Y257" i="1"/>
  <c r="Y261" i="1"/>
  <c r="Y262" i="1"/>
  <c r="Y266" i="1"/>
  <c r="Y267" i="1"/>
  <c r="Y271" i="1"/>
  <c r="Y272" i="1"/>
  <c r="Y275" i="1"/>
  <c r="Y276" i="1"/>
  <c r="Y277" i="1"/>
  <c r="Y281" i="1"/>
  <c r="Y282" i="1"/>
  <c r="Y286" i="1"/>
  <c r="Y287" i="1"/>
  <c r="Y291" i="1"/>
  <c r="Y292" i="1"/>
  <c r="Y394" i="1"/>
  <c r="Y399" i="1"/>
  <c r="Y404" i="1"/>
  <c r="Y409" i="1"/>
  <c r="Y414" i="1"/>
  <c r="Y419" i="1"/>
  <c r="Y424" i="1"/>
  <c r="Y429" i="1"/>
  <c r="Y434" i="1"/>
  <c r="Y441" i="1"/>
  <c r="Y442" i="1"/>
  <c r="Y443" i="1"/>
  <c r="Y446" i="1"/>
  <c r="Y447" i="1"/>
  <c r="Y448" i="1"/>
  <c r="Y451" i="1"/>
  <c r="Y452" i="1"/>
  <c r="Y453" i="1"/>
  <c r="Y456" i="1"/>
  <c r="Y457" i="1"/>
  <c r="Y458" i="1"/>
  <c r="Y461" i="1"/>
  <c r="Y462" i="1"/>
  <c r="Y463" i="1"/>
  <c r="Y466" i="1"/>
  <c r="Y467" i="1"/>
  <c r="Y468" i="1"/>
  <c r="Y471" i="1"/>
  <c r="Y472" i="1"/>
  <c r="Y473" i="1"/>
  <c r="Y476" i="1"/>
  <c r="Y477" i="1"/>
  <c r="Y478" i="1"/>
  <c r="Y481" i="1"/>
  <c r="Y482" i="1"/>
  <c r="Y483" i="1"/>
  <c r="Y486" i="1"/>
  <c r="Y491" i="1"/>
  <c r="Y496" i="1"/>
  <c r="Y501" i="1"/>
  <c r="Y506" i="1"/>
  <c r="Y511" i="1"/>
  <c r="Y516" i="1"/>
  <c r="Y520" i="1"/>
  <c r="Y525" i="1"/>
  <c r="Y530" i="1"/>
  <c r="Y535" i="1"/>
  <c r="Y583" i="1"/>
  <c r="X30" i="1"/>
  <c r="X42" i="1"/>
  <c r="X46" i="1"/>
  <c r="X99" i="1"/>
  <c r="X101" i="1"/>
  <c r="X106" i="1"/>
  <c r="X111" i="1"/>
  <c r="X116" i="1"/>
  <c r="X121" i="1"/>
  <c r="X126" i="1"/>
  <c r="X131" i="1"/>
  <c r="X136" i="1"/>
  <c r="X141" i="1"/>
  <c r="X146" i="1"/>
  <c r="X148" i="1"/>
  <c r="X199" i="1"/>
  <c r="X201" i="1"/>
  <c r="X204" i="1"/>
  <c r="X206" i="1"/>
  <c r="X209" i="1"/>
  <c r="X211" i="1"/>
  <c r="X214" i="1"/>
  <c r="X216" i="1"/>
  <c r="X219" i="1"/>
  <c r="X221" i="1"/>
  <c r="X224" i="1"/>
  <c r="X226" i="1"/>
  <c r="X229" i="1"/>
  <c r="X231" i="1"/>
  <c r="X234" i="1"/>
  <c r="X236" i="1"/>
  <c r="X239" i="1"/>
  <c r="X241" i="1"/>
  <c r="X244" i="1"/>
  <c r="X247" i="1"/>
  <c r="X248" i="1"/>
  <c r="X252" i="1"/>
  <c r="X253" i="1"/>
  <c r="X256" i="1"/>
  <c r="X257" i="1"/>
  <c r="X261" i="1"/>
  <c r="X262" i="1"/>
  <c r="X266" i="1"/>
  <c r="X267" i="1"/>
  <c r="X271" i="1"/>
  <c r="X272" i="1"/>
  <c r="X275" i="1"/>
  <c r="X276" i="1"/>
  <c r="X277" i="1"/>
  <c r="X281" i="1"/>
  <c r="X282" i="1"/>
  <c r="X286" i="1"/>
  <c r="X287" i="1"/>
  <c r="X291" i="1"/>
  <c r="X292" i="1"/>
  <c r="X302" i="1"/>
  <c r="X305" i="1"/>
  <c r="X307" i="1"/>
  <c r="X309" i="1"/>
  <c r="X310" i="1"/>
  <c r="X319" i="1"/>
  <c r="X324" i="1"/>
  <c r="X334" i="1"/>
  <c r="X337" i="1"/>
  <c r="X339" i="1"/>
  <c r="X341" i="1"/>
  <c r="X394" i="1"/>
  <c r="X399" i="1"/>
  <c r="X404" i="1"/>
  <c r="X409" i="1"/>
  <c r="X414" i="1"/>
  <c r="X417" i="1"/>
  <c r="X419" i="1"/>
  <c r="X424" i="1"/>
  <c r="X429" i="1"/>
  <c r="X434" i="1"/>
  <c r="X437" i="1"/>
  <c r="X441" i="1"/>
  <c r="X442" i="1"/>
  <c r="X443" i="1"/>
  <c r="X446" i="1"/>
  <c r="X447" i="1"/>
  <c r="X448" i="1"/>
  <c r="X451" i="1"/>
  <c r="X452" i="1"/>
  <c r="X453" i="1"/>
  <c r="X454" i="1"/>
  <c r="X456" i="1"/>
  <c r="X457" i="1"/>
  <c r="X458" i="1"/>
  <c r="X461" i="1"/>
  <c r="X462" i="1"/>
  <c r="X463" i="1"/>
  <c r="X466" i="1"/>
  <c r="X467" i="1"/>
  <c r="X468" i="1"/>
  <c r="X471" i="1"/>
  <c r="X472" i="1"/>
  <c r="X473" i="1"/>
  <c r="X476" i="1"/>
  <c r="X477" i="1"/>
  <c r="X478" i="1"/>
  <c r="X479" i="1"/>
  <c r="X481" i="1"/>
  <c r="X482" i="1"/>
  <c r="X483" i="1"/>
  <c r="X486" i="1"/>
  <c r="X490" i="1"/>
  <c r="X491" i="1"/>
  <c r="X496" i="1"/>
  <c r="X501" i="1"/>
  <c r="X506" i="1"/>
  <c r="X511" i="1"/>
  <c r="X516" i="1"/>
  <c r="X519" i="1"/>
  <c r="X520" i="1"/>
  <c r="X525" i="1"/>
  <c r="X530" i="1"/>
  <c r="X535" i="1"/>
  <c r="X578" i="1"/>
  <c r="X581" i="1"/>
  <c r="X583" i="1"/>
  <c r="X610" i="1"/>
  <c r="X611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9" i="1"/>
  <c r="W60" i="1"/>
  <c r="W61" i="1"/>
  <c r="W62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4" i="1"/>
  <c r="W85" i="1"/>
  <c r="W86" i="1"/>
  <c r="W87" i="1"/>
  <c r="W88" i="1"/>
  <c r="W89" i="1"/>
  <c r="W90" i="1"/>
  <c r="W91" i="1"/>
  <c r="W93" i="1"/>
  <c r="W95" i="1"/>
  <c r="W96" i="1"/>
  <c r="W97" i="1"/>
  <c r="W98" i="1"/>
  <c r="W99" i="1"/>
  <c r="W100" i="1"/>
  <c r="W101" i="1"/>
  <c r="W102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8" i="1"/>
  <c r="W149" i="1"/>
  <c r="W151" i="1"/>
  <c r="W152" i="1"/>
  <c r="W153" i="1"/>
  <c r="W154" i="1"/>
  <c r="W155" i="1"/>
  <c r="W156" i="1"/>
  <c r="W157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8" i="1"/>
  <c r="W249" i="1"/>
  <c r="W250" i="1"/>
  <c r="W251" i="1"/>
  <c r="W252" i="1"/>
  <c r="W253" i="1"/>
  <c r="W254" i="1"/>
  <c r="W257" i="1"/>
  <c r="W258" i="1"/>
  <c r="W259" i="1"/>
  <c r="W261" i="1"/>
  <c r="W262" i="1"/>
  <c r="W266" i="1"/>
  <c r="W267" i="1"/>
  <c r="W268" i="1"/>
  <c r="W269" i="1"/>
  <c r="W270" i="1"/>
  <c r="W271" i="1"/>
  <c r="W272" i="1"/>
  <c r="W273" i="1"/>
  <c r="W274" i="1"/>
  <c r="W275" i="1"/>
  <c r="W276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3" i="1"/>
  <c r="W315" i="1"/>
  <c r="W316" i="1"/>
  <c r="W317" i="1"/>
  <c r="W318" i="1"/>
  <c r="W319" i="1"/>
  <c r="W321" i="1"/>
  <c r="W322" i="1"/>
  <c r="W323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9" i="1"/>
  <c r="W370" i="1"/>
  <c r="W371" i="1"/>
  <c r="W372" i="1"/>
  <c r="W373" i="1"/>
  <c r="W374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3" i="1"/>
  <c r="W534" i="1"/>
  <c r="W535" i="1"/>
  <c r="W536" i="1"/>
  <c r="W537" i="1"/>
  <c r="W538" i="1"/>
  <c r="W539" i="1"/>
  <c r="W540" i="1"/>
  <c r="W541" i="1"/>
  <c r="W544" i="1"/>
  <c r="W545" i="1"/>
  <c r="W546" i="1"/>
  <c r="W547" i="1"/>
  <c r="W548" i="1"/>
  <c r="W549" i="1"/>
  <c r="W550" i="1"/>
  <c r="W552" i="1"/>
  <c r="W553" i="1"/>
  <c r="W554" i="1"/>
  <c r="W556" i="1"/>
  <c r="W557" i="1"/>
  <c r="W559" i="1"/>
  <c r="W560" i="1"/>
  <c r="W561" i="1"/>
  <c r="W562" i="1"/>
  <c r="W563" i="1"/>
  <c r="W564" i="1"/>
  <c r="W565" i="1"/>
  <c r="W566" i="1"/>
  <c r="W568" i="1"/>
  <c r="W569" i="1"/>
  <c r="W570" i="1"/>
  <c r="W571" i="1"/>
  <c r="W572" i="1"/>
  <c r="W573" i="1"/>
  <c r="W574" i="1"/>
  <c r="W575" i="1"/>
  <c r="W576" i="1"/>
  <c r="W577" i="1"/>
  <c r="W579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2" i="1"/>
  <c r="V397" i="1" l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U341" i="1"/>
  <c r="U362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572" i="1"/>
  <c r="S3" i="4" l="1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2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6" i="4"/>
  <c r="O110" i="4"/>
  <c r="O118" i="4"/>
  <c r="O122" i="4"/>
  <c r="O125" i="4"/>
  <c r="O126" i="4"/>
  <c r="O127" i="4"/>
  <c r="O130" i="4"/>
  <c r="O132" i="4"/>
  <c r="O134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2" i="4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2" i="3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2" i="3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7" i="2"/>
  <c r="Q580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2" i="2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5" i="1"/>
  <c r="S106" i="1"/>
  <c r="S107" i="1"/>
  <c r="S110" i="1"/>
  <c r="S111" i="1"/>
  <c r="S112" i="1"/>
  <c r="S115" i="1"/>
  <c r="S116" i="1"/>
  <c r="S117" i="1"/>
  <c r="S120" i="1"/>
  <c r="S121" i="1"/>
  <c r="S122" i="1"/>
  <c r="S125" i="1"/>
  <c r="S126" i="1"/>
  <c r="S127" i="1"/>
  <c r="S130" i="1"/>
  <c r="S131" i="1"/>
  <c r="S132" i="1"/>
  <c r="S135" i="1"/>
  <c r="S136" i="1"/>
  <c r="S137" i="1"/>
  <c r="S140" i="1"/>
  <c r="S141" i="1"/>
  <c r="S142" i="1"/>
  <c r="S145" i="1"/>
  <c r="S146" i="1"/>
  <c r="S147" i="1"/>
  <c r="S149" i="1"/>
  <c r="S150" i="1"/>
  <c r="S151" i="1"/>
  <c r="S154" i="1"/>
  <c r="S155" i="1"/>
  <c r="S156" i="1"/>
  <c r="S159" i="1"/>
  <c r="S160" i="1"/>
  <c r="S161" i="1"/>
  <c r="S164" i="1"/>
  <c r="S165" i="1"/>
  <c r="S166" i="1"/>
  <c r="S168" i="1"/>
  <c r="S169" i="1"/>
  <c r="S170" i="1"/>
  <c r="S173" i="1"/>
  <c r="S174" i="1"/>
  <c r="S175" i="1"/>
  <c r="S178" i="1"/>
  <c r="S179" i="1"/>
  <c r="S180" i="1"/>
  <c r="S183" i="1"/>
  <c r="S184" i="1"/>
  <c r="S185" i="1"/>
  <c r="S188" i="1"/>
  <c r="S189" i="1"/>
  <c r="S190" i="1"/>
  <c r="S193" i="1"/>
  <c r="S194" i="1"/>
  <c r="S195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9" i="1"/>
  <c r="S400" i="1"/>
  <c r="S401" i="1"/>
  <c r="S402" i="1"/>
  <c r="S404" i="1"/>
  <c r="S405" i="1"/>
  <c r="S406" i="1"/>
  <c r="S407" i="1"/>
  <c r="S409" i="1"/>
  <c r="S410" i="1"/>
  <c r="S411" i="1"/>
  <c r="S412" i="1"/>
  <c r="S414" i="1"/>
  <c r="S415" i="1"/>
  <c r="S416" i="1"/>
  <c r="S417" i="1"/>
  <c r="S419" i="1"/>
  <c r="S420" i="1"/>
  <c r="S421" i="1"/>
  <c r="S422" i="1"/>
  <c r="S424" i="1"/>
  <c r="S425" i="1"/>
  <c r="S426" i="1"/>
  <c r="S427" i="1"/>
  <c r="S429" i="1"/>
  <c r="S430" i="1"/>
  <c r="S431" i="1"/>
  <c r="S432" i="1"/>
  <c r="S434" i="1"/>
  <c r="S435" i="1"/>
  <c r="S436" i="1"/>
  <c r="S437" i="1"/>
  <c r="S439" i="1"/>
  <c r="S441" i="1"/>
  <c r="S442" i="1"/>
  <c r="S443" i="1"/>
  <c r="S444" i="1"/>
  <c r="S446" i="1"/>
  <c r="S447" i="1"/>
  <c r="S448" i="1"/>
  <c r="S449" i="1"/>
  <c r="S451" i="1"/>
  <c r="S452" i="1"/>
  <c r="S453" i="1"/>
  <c r="S454" i="1"/>
  <c r="S456" i="1"/>
  <c r="S457" i="1"/>
  <c r="S458" i="1"/>
  <c r="S459" i="1"/>
  <c r="S461" i="1"/>
  <c r="S462" i="1"/>
  <c r="S463" i="1"/>
  <c r="S464" i="1"/>
  <c r="S466" i="1"/>
  <c r="S467" i="1"/>
  <c r="S468" i="1"/>
  <c r="S469" i="1"/>
  <c r="S471" i="1"/>
  <c r="S472" i="1"/>
  <c r="S473" i="1"/>
  <c r="S474" i="1"/>
  <c r="S476" i="1"/>
  <c r="S477" i="1"/>
  <c r="S478" i="1"/>
  <c r="S479" i="1"/>
  <c r="S481" i="1"/>
  <c r="S482" i="1"/>
  <c r="S483" i="1"/>
  <c r="S484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3" i="1"/>
  <c r="S584" i="1"/>
  <c r="S585" i="1"/>
  <c r="S588" i="1"/>
  <c r="S589" i="1"/>
  <c r="S590" i="1"/>
  <c r="S593" i="1"/>
  <c r="S594" i="1"/>
  <c r="S595" i="1"/>
  <c r="S597" i="1"/>
  <c r="S598" i="1"/>
  <c r="S599" i="1"/>
  <c r="S602" i="1"/>
  <c r="S603" i="1"/>
  <c r="S604" i="1"/>
  <c r="S606" i="1"/>
  <c r="S607" i="1"/>
  <c r="S608" i="1"/>
  <c r="S611" i="1"/>
  <c r="S612" i="1"/>
  <c r="S613" i="1"/>
  <c r="S616" i="1"/>
  <c r="S617" i="1"/>
  <c r="S618" i="1"/>
  <c r="S621" i="1"/>
  <c r="S622" i="1"/>
  <c r="S623" i="1"/>
  <c r="S626" i="1"/>
  <c r="S627" i="1"/>
  <c r="S628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5" i="1"/>
  <c r="R106" i="1"/>
  <c r="R107" i="1"/>
  <c r="R110" i="1"/>
  <c r="R111" i="1"/>
  <c r="R112" i="1"/>
  <c r="R115" i="1"/>
  <c r="R116" i="1"/>
  <c r="R117" i="1"/>
  <c r="R120" i="1"/>
  <c r="R121" i="1"/>
  <c r="R122" i="1"/>
  <c r="R125" i="1"/>
  <c r="R126" i="1"/>
  <c r="R127" i="1"/>
  <c r="R130" i="1"/>
  <c r="R131" i="1"/>
  <c r="R132" i="1"/>
  <c r="R134" i="1"/>
  <c r="R135" i="1"/>
  <c r="R136" i="1"/>
  <c r="R137" i="1"/>
  <c r="R140" i="1"/>
  <c r="R141" i="1"/>
  <c r="R142" i="1"/>
  <c r="R145" i="1"/>
  <c r="R146" i="1"/>
  <c r="R147" i="1"/>
  <c r="R148" i="1"/>
  <c r="R149" i="1"/>
  <c r="R150" i="1"/>
  <c r="R151" i="1"/>
  <c r="R154" i="1"/>
  <c r="R155" i="1"/>
  <c r="R156" i="1"/>
  <c r="R159" i="1"/>
  <c r="R160" i="1"/>
  <c r="R161" i="1"/>
  <c r="R164" i="1"/>
  <c r="R165" i="1"/>
  <c r="R166" i="1"/>
  <c r="R168" i="1"/>
  <c r="R169" i="1"/>
  <c r="R170" i="1"/>
  <c r="R173" i="1"/>
  <c r="R174" i="1"/>
  <c r="R175" i="1"/>
  <c r="R178" i="1"/>
  <c r="R179" i="1"/>
  <c r="R180" i="1"/>
  <c r="R183" i="1"/>
  <c r="R184" i="1"/>
  <c r="R185" i="1"/>
  <c r="R188" i="1"/>
  <c r="R189" i="1"/>
  <c r="R190" i="1"/>
  <c r="R193" i="1"/>
  <c r="R194" i="1"/>
  <c r="R195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9" i="1"/>
  <c r="R400" i="1"/>
  <c r="R401" i="1"/>
  <c r="R402" i="1"/>
  <c r="R404" i="1"/>
  <c r="R405" i="1"/>
  <c r="R406" i="1"/>
  <c r="R407" i="1"/>
  <c r="R409" i="1"/>
  <c r="R410" i="1"/>
  <c r="R411" i="1"/>
  <c r="R412" i="1"/>
  <c r="R414" i="1"/>
  <c r="R415" i="1"/>
  <c r="R416" i="1"/>
  <c r="R417" i="1"/>
  <c r="R419" i="1"/>
  <c r="R420" i="1"/>
  <c r="R421" i="1"/>
  <c r="R422" i="1"/>
  <c r="R424" i="1"/>
  <c r="R425" i="1"/>
  <c r="R426" i="1"/>
  <c r="R427" i="1"/>
  <c r="R429" i="1"/>
  <c r="R430" i="1"/>
  <c r="R431" i="1"/>
  <c r="R432" i="1"/>
  <c r="R434" i="1"/>
  <c r="R435" i="1"/>
  <c r="R436" i="1"/>
  <c r="R437" i="1"/>
  <c r="R439" i="1"/>
  <c r="R441" i="1"/>
  <c r="R442" i="1"/>
  <c r="R443" i="1"/>
  <c r="R444" i="1"/>
  <c r="R446" i="1"/>
  <c r="R447" i="1"/>
  <c r="R448" i="1"/>
  <c r="R449" i="1"/>
  <c r="R451" i="1"/>
  <c r="R452" i="1"/>
  <c r="R453" i="1"/>
  <c r="R454" i="1"/>
  <c r="R456" i="1"/>
  <c r="R457" i="1"/>
  <c r="R458" i="1"/>
  <c r="R459" i="1"/>
  <c r="R461" i="1"/>
  <c r="R462" i="1"/>
  <c r="R463" i="1"/>
  <c r="R464" i="1"/>
  <c r="R466" i="1"/>
  <c r="R467" i="1"/>
  <c r="R468" i="1"/>
  <c r="R469" i="1"/>
  <c r="R471" i="1"/>
  <c r="R472" i="1"/>
  <c r="R473" i="1"/>
  <c r="R474" i="1"/>
  <c r="R476" i="1"/>
  <c r="R477" i="1"/>
  <c r="R478" i="1"/>
  <c r="R479" i="1"/>
  <c r="R481" i="1"/>
  <c r="R482" i="1"/>
  <c r="R483" i="1"/>
  <c r="R484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3" i="1"/>
  <c r="R584" i="1"/>
  <c r="R585" i="1"/>
  <c r="R588" i="1"/>
  <c r="R589" i="1"/>
  <c r="R590" i="1"/>
  <c r="R593" i="1"/>
  <c r="R594" i="1"/>
  <c r="R595" i="1"/>
  <c r="R597" i="1"/>
  <c r="R598" i="1"/>
  <c r="R599" i="1"/>
  <c r="R602" i="1"/>
  <c r="R603" i="1"/>
  <c r="R604" i="1"/>
  <c r="R606" i="1"/>
  <c r="R607" i="1"/>
  <c r="R608" i="1"/>
  <c r="R610" i="1"/>
  <c r="R611" i="1"/>
  <c r="R612" i="1"/>
  <c r="R613" i="1"/>
  <c r="R616" i="1"/>
  <c r="R617" i="1"/>
  <c r="R618" i="1"/>
  <c r="R621" i="1"/>
  <c r="R622" i="1"/>
  <c r="R623" i="1"/>
  <c r="R626" i="1"/>
  <c r="R627" i="1"/>
  <c r="R628" i="1"/>
  <c r="R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4" i="1"/>
  <c r="Q545" i="1"/>
  <c r="Q546" i="1"/>
  <c r="Q547" i="1"/>
  <c r="Q548" i="1"/>
  <c r="Q549" i="1"/>
  <c r="Q550" i="1"/>
  <c r="Q551" i="1"/>
  <c r="Q552" i="1"/>
  <c r="Q553" i="1"/>
  <c r="Q554" i="1"/>
  <c r="Q556" i="1"/>
  <c r="Q557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7" i="1"/>
  <c r="Q578" i="1"/>
  <c r="Q580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81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2" i="1"/>
  <c r="M3" i="4" l="1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2" i="4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2" i="3"/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2" i="3"/>
  <c r="N3" i="2" l="1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2" i="2"/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4" i="1"/>
  <c r="M395" i="1"/>
  <c r="M396" i="1"/>
  <c r="M398" i="1"/>
  <c r="M399" i="1"/>
  <c r="M400" i="1"/>
  <c r="M401" i="1"/>
  <c r="M403" i="1"/>
  <c r="M404" i="1"/>
  <c r="M405" i="1"/>
  <c r="M406" i="1"/>
  <c r="M408" i="1"/>
  <c r="M409" i="1"/>
  <c r="M410" i="1"/>
  <c r="M411" i="1"/>
  <c r="M413" i="1"/>
  <c r="M414" i="1"/>
  <c r="M415" i="1"/>
  <c r="M416" i="1"/>
  <c r="M418" i="1"/>
  <c r="M419" i="1"/>
  <c r="M420" i="1"/>
  <c r="M421" i="1"/>
  <c r="M423" i="1"/>
  <c r="M424" i="1"/>
  <c r="M425" i="1"/>
  <c r="M426" i="1"/>
  <c r="M428" i="1"/>
  <c r="M429" i="1"/>
  <c r="M430" i="1"/>
  <c r="M431" i="1"/>
  <c r="M433" i="1"/>
  <c r="M434" i="1"/>
  <c r="M435" i="1"/>
  <c r="M436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8" i="1"/>
  <c r="M489" i="1"/>
  <c r="M490" i="1"/>
  <c r="M491" i="1"/>
  <c r="M493" i="1"/>
  <c r="M494" i="1"/>
  <c r="M495" i="1"/>
  <c r="M496" i="1"/>
  <c r="M498" i="1"/>
  <c r="M499" i="1"/>
  <c r="M500" i="1"/>
  <c r="M501" i="1"/>
  <c r="M503" i="1"/>
  <c r="M504" i="1"/>
  <c r="M505" i="1"/>
  <c r="M506" i="1"/>
  <c r="M508" i="1"/>
  <c r="M509" i="1"/>
  <c r="M510" i="1"/>
  <c r="M511" i="1"/>
  <c r="M513" i="1"/>
  <c r="M514" i="1"/>
  <c r="M515" i="1"/>
  <c r="M516" i="1"/>
  <c r="M518" i="1"/>
  <c r="M519" i="1"/>
  <c r="M520" i="1"/>
  <c r="M522" i="1"/>
  <c r="M523" i="1"/>
  <c r="M524" i="1"/>
  <c r="M525" i="1"/>
  <c r="M527" i="1"/>
  <c r="M528" i="1"/>
  <c r="M529" i="1"/>
  <c r="M530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4" i="1"/>
  <c r="L395" i="1"/>
  <c r="L396" i="1"/>
  <c r="L398" i="1"/>
  <c r="L399" i="1"/>
  <c r="L400" i="1"/>
  <c r="L401" i="1"/>
  <c r="L403" i="1"/>
  <c r="L404" i="1"/>
  <c r="L405" i="1"/>
  <c r="L406" i="1"/>
  <c r="L408" i="1"/>
  <c r="L409" i="1"/>
  <c r="L410" i="1"/>
  <c r="L411" i="1"/>
  <c r="L413" i="1"/>
  <c r="L414" i="1"/>
  <c r="L415" i="1"/>
  <c r="L416" i="1"/>
  <c r="L418" i="1"/>
  <c r="L419" i="1"/>
  <c r="L420" i="1"/>
  <c r="L421" i="1"/>
  <c r="L423" i="1"/>
  <c r="L424" i="1"/>
  <c r="L425" i="1"/>
  <c r="L426" i="1"/>
  <c r="L428" i="1"/>
  <c r="L429" i="1"/>
  <c r="L430" i="1"/>
  <c r="L431" i="1"/>
  <c r="L433" i="1"/>
  <c r="L434" i="1"/>
  <c r="L435" i="1"/>
  <c r="L436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8" i="1"/>
  <c r="L489" i="1"/>
  <c r="L490" i="1"/>
  <c r="L491" i="1"/>
  <c r="L493" i="1"/>
  <c r="L494" i="1"/>
  <c r="L495" i="1"/>
  <c r="L496" i="1"/>
  <c r="L498" i="1"/>
  <c r="L499" i="1"/>
  <c r="L500" i="1"/>
  <c r="L501" i="1"/>
  <c r="L503" i="1"/>
  <c r="L504" i="1"/>
  <c r="L505" i="1"/>
  <c r="L506" i="1"/>
  <c r="L508" i="1"/>
  <c r="L509" i="1"/>
  <c r="L510" i="1"/>
  <c r="L511" i="1"/>
  <c r="L513" i="1"/>
  <c r="L514" i="1"/>
  <c r="L515" i="1"/>
  <c r="L516" i="1"/>
  <c r="L518" i="1"/>
  <c r="L519" i="1"/>
  <c r="L520" i="1"/>
  <c r="L522" i="1"/>
  <c r="L523" i="1"/>
  <c r="L524" i="1"/>
  <c r="L525" i="1"/>
  <c r="L527" i="1"/>
  <c r="L528" i="1"/>
  <c r="L529" i="1"/>
  <c r="L530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2" i="1"/>
  <c r="G3" i="4" l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2" i="4"/>
  <c r="E3" i="4"/>
  <c r="E4" i="4"/>
  <c r="AH4" i="4" s="1"/>
  <c r="E5" i="4"/>
  <c r="E6" i="4"/>
  <c r="AH6" i="4" s="1"/>
  <c r="E7" i="4"/>
  <c r="AH7" i="4" s="1"/>
  <c r="E8" i="4"/>
  <c r="AH8" i="4" s="1"/>
  <c r="E9" i="4"/>
  <c r="E10" i="4"/>
  <c r="AH10" i="4" s="1"/>
  <c r="E11" i="4"/>
  <c r="E12" i="4"/>
  <c r="AH12" i="4" s="1"/>
  <c r="E13" i="4"/>
  <c r="E14" i="4"/>
  <c r="E15" i="4"/>
  <c r="E16" i="4"/>
  <c r="AH16" i="4" s="1"/>
  <c r="E17" i="4"/>
  <c r="E18" i="4"/>
  <c r="AH18" i="4" s="1"/>
  <c r="E19" i="4"/>
  <c r="E20" i="4"/>
  <c r="AH20" i="4" s="1"/>
  <c r="E21" i="4"/>
  <c r="E22" i="4"/>
  <c r="E23" i="4"/>
  <c r="AH23" i="4" s="1"/>
  <c r="E24" i="4"/>
  <c r="E25" i="4"/>
  <c r="AH25" i="4" s="1"/>
  <c r="E26" i="4"/>
  <c r="E27" i="4"/>
  <c r="AH27" i="4" s="1"/>
  <c r="E28" i="4"/>
  <c r="E29" i="4"/>
  <c r="AH29" i="4" s="1"/>
  <c r="E30" i="4"/>
  <c r="AH30" i="4" s="1"/>
  <c r="E31" i="4"/>
  <c r="AH31" i="4" s="1"/>
  <c r="E32" i="4"/>
  <c r="AH32" i="4" s="1"/>
  <c r="E33" i="4"/>
  <c r="AH33" i="4" s="1"/>
  <c r="E34" i="4"/>
  <c r="E35" i="4"/>
  <c r="AH35" i="4" s="1"/>
  <c r="E36" i="4"/>
  <c r="E37" i="4"/>
  <c r="E38" i="4"/>
  <c r="AH38" i="4" s="1"/>
  <c r="E39" i="4"/>
  <c r="E40" i="4"/>
  <c r="AH40" i="4" s="1"/>
  <c r="E41" i="4"/>
  <c r="E42" i="4"/>
  <c r="AH42" i="4" s="1"/>
  <c r="E43" i="4"/>
  <c r="E44" i="4"/>
  <c r="E45" i="4"/>
  <c r="AH45" i="4" s="1"/>
  <c r="E46" i="4"/>
  <c r="AH46" i="4" s="1"/>
  <c r="E47" i="4"/>
  <c r="E48" i="4"/>
  <c r="E49" i="4"/>
  <c r="E50" i="4"/>
  <c r="AH50" i="4" s="1"/>
  <c r="E51" i="4"/>
  <c r="E52" i="4"/>
  <c r="E53" i="4"/>
  <c r="AH53" i="4" s="1"/>
  <c r="E54" i="4"/>
  <c r="AH54" i="4" s="1"/>
  <c r="E55" i="4"/>
  <c r="E56" i="4"/>
  <c r="AH56" i="4" s="1"/>
  <c r="E57" i="4"/>
  <c r="E58" i="4"/>
  <c r="AH58" i="4" s="1"/>
  <c r="E59" i="4"/>
  <c r="E60" i="4"/>
  <c r="E61" i="4"/>
  <c r="AH61" i="4" s="1"/>
  <c r="E62" i="4"/>
  <c r="AH62" i="4" s="1"/>
  <c r="E63" i="4"/>
  <c r="E64" i="4"/>
  <c r="E65" i="4"/>
  <c r="E66" i="4"/>
  <c r="AH66" i="4" s="1"/>
  <c r="E67" i="4"/>
  <c r="E68" i="4"/>
  <c r="E69" i="4"/>
  <c r="E70" i="4"/>
  <c r="AH70" i="4" s="1"/>
  <c r="E71" i="4"/>
  <c r="E72" i="4"/>
  <c r="AH72" i="4" s="1"/>
  <c r="E73" i="4"/>
  <c r="E74" i="4"/>
  <c r="E75" i="4"/>
  <c r="E76" i="4"/>
  <c r="E77" i="4"/>
  <c r="AH77" i="4" s="1"/>
  <c r="E78" i="4"/>
  <c r="E79" i="4"/>
  <c r="E80" i="4"/>
  <c r="E81" i="4"/>
  <c r="AH81" i="4" s="1"/>
  <c r="E82" i="4"/>
  <c r="E83" i="4"/>
  <c r="E84" i="4"/>
  <c r="AH84" i="4" s="1"/>
  <c r="E85" i="4"/>
  <c r="AH85" i="4" s="1"/>
  <c r="E86" i="4"/>
  <c r="E87" i="4"/>
  <c r="AH87" i="4" s="1"/>
  <c r="E88" i="4"/>
  <c r="E89" i="4"/>
  <c r="AH89" i="4" s="1"/>
  <c r="E90" i="4"/>
  <c r="E91" i="4"/>
  <c r="E92" i="4"/>
  <c r="E93" i="4"/>
  <c r="E94" i="4"/>
  <c r="E95" i="4"/>
  <c r="E96" i="4"/>
  <c r="E97" i="4"/>
  <c r="AH97" i="4" s="1"/>
  <c r="E98" i="4"/>
  <c r="E99" i="4"/>
  <c r="E100" i="4"/>
  <c r="E101" i="4"/>
  <c r="AH101" i="4" s="1"/>
  <c r="E102" i="4"/>
  <c r="E103" i="4"/>
  <c r="AH103" i="4" s="1"/>
  <c r="E104" i="4"/>
  <c r="E105" i="4"/>
  <c r="AH105" i="4" s="1"/>
  <c r="E106" i="4"/>
  <c r="E107" i="4"/>
  <c r="E108" i="4"/>
  <c r="E109" i="4"/>
  <c r="AH109" i="4" s="1"/>
  <c r="E110" i="4"/>
  <c r="E111" i="4"/>
  <c r="AH111" i="4" s="1"/>
  <c r="E112" i="4"/>
  <c r="E113" i="4"/>
  <c r="AH113" i="4" s="1"/>
  <c r="E114" i="4"/>
  <c r="E115" i="4"/>
  <c r="E116" i="4"/>
  <c r="E117" i="4"/>
  <c r="AH117" i="4" s="1"/>
  <c r="E118" i="4"/>
  <c r="E119" i="4"/>
  <c r="AH119" i="4" s="1"/>
  <c r="E120" i="4"/>
  <c r="E121" i="4"/>
  <c r="AH121" i="4" s="1"/>
  <c r="E122" i="4"/>
  <c r="E123" i="4"/>
  <c r="AH123" i="4" s="1"/>
  <c r="E124" i="4"/>
  <c r="E125" i="4"/>
  <c r="E126" i="4"/>
  <c r="E127" i="4"/>
  <c r="AH127" i="4" s="1"/>
  <c r="E128" i="4"/>
  <c r="E129" i="4"/>
  <c r="AH129" i="4" s="1"/>
  <c r="E130" i="4"/>
  <c r="E131" i="4"/>
  <c r="E132" i="4"/>
  <c r="E133" i="4"/>
  <c r="E134" i="4"/>
  <c r="E135" i="4"/>
  <c r="AH135" i="4" s="1"/>
  <c r="E136" i="4"/>
  <c r="E137" i="4"/>
  <c r="AH137" i="4" s="1"/>
  <c r="E138" i="4"/>
  <c r="E139" i="4"/>
  <c r="E140" i="4"/>
  <c r="E141" i="4"/>
  <c r="E142" i="4"/>
  <c r="E143" i="4"/>
  <c r="AH143" i="4" s="1"/>
  <c r="E144" i="4"/>
  <c r="E145" i="4"/>
  <c r="AH145" i="4" s="1"/>
  <c r="E146" i="4"/>
  <c r="E147" i="4"/>
  <c r="AH147" i="4" s="1"/>
  <c r="E148" i="4"/>
  <c r="E149" i="4"/>
  <c r="E150" i="4"/>
  <c r="AH150" i="4" s="1"/>
  <c r="E151" i="4"/>
  <c r="E152" i="4"/>
  <c r="AH152" i="4" s="1"/>
  <c r="E153" i="4"/>
  <c r="E154" i="4"/>
  <c r="AH154" i="4" s="1"/>
  <c r="E155" i="4"/>
  <c r="E156" i="4"/>
  <c r="E157" i="4"/>
  <c r="E158" i="4"/>
  <c r="AH158" i="4" s="1"/>
  <c r="E159" i="4"/>
  <c r="E160" i="4"/>
  <c r="AH160" i="4" s="1"/>
  <c r="E161" i="4"/>
  <c r="E162" i="4"/>
  <c r="AH162" i="4" s="1"/>
  <c r="E163" i="4"/>
  <c r="E164" i="4"/>
  <c r="E165" i="4"/>
  <c r="E166" i="4"/>
  <c r="AH166" i="4" s="1"/>
  <c r="E167" i="4"/>
  <c r="E168" i="4"/>
  <c r="AH168" i="4" s="1"/>
  <c r="E169" i="4"/>
  <c r="E170" i="4"/>
  <c r="E171" i="4"/>
  <c r="E172" i="4"/>
  <c r="E173" i="4"/>
  <c r="AH173" i="4" s="1"/>
  <c r="E174" i="4"/>
  <c r="E175" i="4"/>
  <c r="AH175" i="4" s="1"/>
  <c r="E176" i="4"/>
  <c r="E177" i="4"/>
  <c r="AH177" i="4" s="1"/>
  <c r="E178" i="4"/>
  <c r="E179" i="4"/>
  <c r="E180" i="4"/>
  <c r="AH180" i="4" s="1"/>
  <c r="E181" i="4"/>
  <c r="AH181" i="4" s="1"/>
  <c r="E182" i="4"/>
  <c r="E183" i="4"/>
  <c r="AH183" i="4" s="1"/>
  <c r="E184" i="4"/>
  <c r="E185" i="4"/>
  <c r="E186" i="4"/>
  <c r="E187" i="4"/>
  <c r="E188" i="4"/>
  <c r="E189" i="4"/>
  <c r="AH189" i="4" s="1"/>
  <c r="E190" i="4"/>
  <c r="E191" i="4"/>
  <c r="AH191" i="4" s="1"/>
  <c r="E192" i="4"/>
  <c r="E193" i="4"/>
  <c r="E194" i="4"/>
  <c r="E195" i="4"/>
  <c r="E196" i="4"/>
  <c r="E197" i="4"/>
  <c r="AH197" i="4" s="1"/>
  <c r="E198" i="4"/>
  <c r="E199" i="4"/>
  <c r="AH199" i="4" s="1"/>
  <c r="E200" i="4"/>
  <c r="E201" i="4"/>
  <c r="AH201" i="4" s="1"/>
  <c r="E202" i="4"/>
  <c r="E203" i="4"/>
  <c r="E204" i="4"/>
  <c r="E205" i="4"/>
  <c r="AH205" i="4" s="1"/>
  <c r="E206" i="4"/>
  <c r="E207" i="4"/>
  <c r="AH207" i="4" s="1"/>
  <c r="E208" i="4"/>
  <c r="E209" i="4"/>
  <c r="AH209" i="4" s="1"/>
  <c r="E210" i="4"/>
  <c r="E211" i="4"/>
  <c r="E212" i="4"/>
  <c r="E213" i="4"/>
  <c r="AH213" i="4" s="1"/>
  <c r="E214" i="4"/>
  <c r="E215" i="4"/>
  <c r="E216" i="4"/>
  <c r="E217" i="4"/>
  <c r="E218" i="4"/>
  <c r="AH218" i="4" s="1"/>
  <c r="E219" i="4"/>
  <c r="AH219" i="4" s="1"/>
  <c r="E220" i="4"/>
  <c r="E221" i="4"/>
  <c r="AH221" i="4" s="1"/>
  <c r="E222" i="4"/>
  <c r="E223" i="4"/>
  <c r="E224" i="4"/>
  <c r="E225" i="4"/>
  <c r="E226" i="4"/>
  <c r="AH226" i="4" s="1"/>
  <c r="E227" i="4"/>
  <c r="AH227" i="4" s="1"/>
  <c r="E228" i="4"/>
  <c r="E229" i="4"/>
  <c r="E230" i="4"/>
  <c r="E231" i="4"/>
  <c r="AH231" i="4" s="1"/>
  <c r="E232" i="4"/>
  <c r="E233" i="4"/>
  <c r="AH233" i="4" s="1"/>
  <c r="E234" i="4"/>
  <c r="E235" i="4"/>
  <c r="AH235" i="4" s="1"/>
  <c r="E236" i="4"/>
  <c r="E237" i="4"/>
  <c r="AH237" i="4" s="1"/>
  <c r="E238" i="4"/>
  <c r="E239" i="4"/>
  <c r="AH239" i="4" s="1"/>
  <c r="E240" i="4"/>
  <c r="E241" i="4"/>
  <c r="E242" i="4"/>
  <c r="E243" i="4"/>
  <c r="AH243" i="4" s="1"/>
  <c r="E244" i="4"/>
  <c r="E245" i="4"/>
  <c r="AH245" i="4" s="1"/>
  <c r="E246" i="4"/>
  <c r="E247" i="4"/>
  <c r="AH247" i="4" s="1"/>
  <c r="E248" i="4"/>
  <c r="E249" i="4"/>
  <c r="E250" i="4"/>
  <c r="AH250" i="4" s="1"/>
  <c r="E251" i="4"/>
  <c r="AH251" i="4" s="1"/>
  <c r="E252" i="4"/>
  <c r="E253" i="4"/>
  <c r="AH253" i="4" s="1"/>
  <c r="E254" i="4"/>
  <c r="AH254" i="4" s="1"/>
  <c r="E255" i="4"/>
  <c r="E256" i="4"/>
  <c r="E257" i="4"/>
  <c r="E258" i="4"/>
  <c r="AH258" i="4" s="1"/>
  <c r="E259" i="4"/>
  <c r="E260" i="4"/>
  <c r="AH260" i="4" s="1"/>
  <c r="E261" i="4"/>
  <c r="E262" i="4"/>
  <c r="AH262" i="4" s="1"/>
  <c r="E263" i="4"/>
  <c r="E264" i="4"/>
  <c r="E265" i="4"/>
  <c r="AH265" i="4" s="1"/>
  <c r="E266" i="4"/>
  <c r="AH266" i="4" s="1"/>
  <c r="E267" i="4"/>
  <c r="E268" i="4"/>
  <c r="AH268" i="4" s="1"/>
  <c r="E269" i="4"/>
  <c r="E270" i="4"/>
  <c r="AH270" i="4" s="1"/>
  <c r="E271" i="4"/>
  <c r="E272" i="4"/>
  <c r="AH272" i="4" s="1"/>
  <c r="E273" i="4"/>
  <c r="E274" i="4"/>
  <c r="E275" i="4"/>
  <c r="E276" i="4"/>
  <c r="AH276" i="4" s="1"/>
  <c r="E277" i="4"/>
  <c r="E278" i="4"/>
  <c r="AH278" i="4" s="1"/>
  <c r="E279" i="4"/>
  <c r="E280" i="4"/>
  <c r="AH280" i="4" s="1"/>
  <c r="E281" i="4"/>
  <c r="AH281" i="4" s="1"/>
  <c r="E282" i="4"/>
  <c r="AH282" i="4" s="1"/>
  <c r="E283" i="4"/>
  <c r="E284" i="4"/>
  <c r="AH284" i="4" s="1"/>
  <c r="E285" i="4"/>
  <c r="E286" i="4"/>
  <c r="E287" i="4"/>
  <c r="E288" i="4"/>
  <c r="E289" i="4"/>
  <c r="E290" i="4"/>
  <c r="AH290" i="4" s="1"/>
  <c r="E291" i="4"/>
  <c r="E292" i="4"/>
  <c r="AH292" i="4" s="1"/>
  <c r="E293" i="4"/>
  <c r="E294" i="4"/>
  <c r="AH294" i="4" s="1"/>
  <c r="E295" i="4"/>
  <c r="E296" i="4"/>
  <c r="AH296" i="4" s="1"/>
  <c r="E297" i="4"/>
  <c r="AH297" i="4" s="1"/>
  <c r="E298" i="4"/>
  <c r="AH298" i="4" s="1"/>
  <c r="E299" i="4"/>
  <c r="E300" i="4"/>
  <c r="E301" i="4"/>
  <c r="AH301" i="4" s="1"/>
  <c r="E302" i="4"/>
  <c r="E303" i="4"/>
  <c r="AH303" i="4" s="1"/>
  <c r="E304" i="4"/>
  <c r="E305" i="4"/>
  <c r="AH305" i="4" s="1"/>
  <c r="E306" i="4"/>
  <c r="E307" i="4"/>
  <c r="AH307" i="4" s="1"/>
  <c r="E308" i="4"/>
  <c r="E309" i="4"/>
  <c r="AH309" i="4" s="1"/>
  <c r="E310" i="4"/>
  <c r="E311" i="4"/>
  <c r="E312" i="4"/>
  <c r="AH312" i="4" s="1"/>
  <c r="E313" i="4"/>
  <c r="AH313" i="4" s="1"/>
  <c r="E314" i="4"/>
  <c r="E315" i="4"/>
  <c r="AH315" i="4" s="1"/>
  <c r="E316" i="4"/>
  <c r="E317" i="4"/>
  <c r="AH317" i="4" s="1"/>
  <c r="E318" i="4"/>
  <c r="E319" i="4"/>
  <c r="E320" i="4"/>
  <c r="E321" i="4"/>
  <c r="AH321" i="4" s="1"/>
  <c r="E322" i="4"/>
  <c r="E323" i="4"/>
  <c r="AH323" i="4" s="1"/>
  <c r="E324" i="4"/>
  <c r="E325" i="4"/>
  <c r="AH325" i="4" s="1"/>
  <c r="E326" i="4"/>
  <c r="E327" i="4"/>
  <c r="E328" i="4"/>
  <c r="E329" i="4"/>
  <c r="AH329" i="4" s="1"/>
  <c r="E330" i="4"/>
  <c r="E331" i="4"/>
  <c r="AH331" i="4" s="1"/>
  <c r="E332" i="4"/>
  <c r="E333" i="4"/>
  <c r="E334" i="4"/>
  <c r="E335" i="4"/>
  <c r="AH335" i="4" s="1"/>
  <c r="E336" i="4"/>
  <c r="AH336" i="4" s="1"/>
  <c r="E337" i="4"/>
  <c r="AH337" i="4" s="1"/>
  <c r="E338" i="4"/>
  <c r="E339" i="4"/>
  <c r="AH339" i="4" s="1"/>
  <c r="E340" i="4"/>
  <c r="E341" i="4"/>
  <c r="AH341" i="4" s="1"/>
  <c r="E342" i="4"/>
  <c r="E343" i="4"/>
  <c r="AH343" i="4" s="1"/>
  <c r="E344" i="4"/>
  <c r="E345" i="4"/>
  <c r="AH345" i="4" s="1"/>
  <c r="E346" i="4"/>
  <c r="E347" i="4"/>
  <c r="AH347" i="4" s="1"/>
  <c r="E348" i="4"/>
  <c r="E349" i="4"/>
  <c r="AH349" i="4" s="1"/>
  <c r="E350" i="4"/>
  <c r="E351" i="4"/>
  <c r="E352" i="4"/>
  <c r="E353" i="4"/>
  <c r="AH353" i="4" s="1"/>
  <c r="E354" i="4"/>
  <c r="E355" i="4"/>
  <c r="AH355" i="4" s="1"/>
  <c r="E356" i="4"/>
  <c r="E357" i="4"/>
  <c r="AH357" i="4" s="1"/>
  <c r="E358" i="4"/>
  <c r="E359" i="4"/>
  <c r="AH359" i="4" s="1"/>
  <c r="E360" i="4"/>
  <c r="E361" i="4"/>
  <c r="AH361" i="4" s="1"/>
  <c r="E362" i="4"/>
  <c r="E363" i="4"/>
  <c r="AH363" i="4" s="1"/>
  <c r="E364" i="4"/>
  <c r="E365" i="4"/>
  <c r="E366" i="4"/>
  <c r="E367" i="4"/>
  <c r="E368" i="4"/>
  <c r="E369" i="4"/>
  <c r="AH369" i="4" s="1"/>
  <c r="E370" i="4"/>
  <c r="E371" i="4"/>
  <c r="AH371" i="4" s="1"/>
  <c r="E372" i="4"/>
  <c r="E373" i="4"/>
  <c r="AH373" i="4" s="1"/>
  <c r="E374" i="4"/>
  <c r="E375" i="4"/>
  <c r="AH375" i="4" s="1"/>
  <c r="E376" i="4"/>
  <c r="E377" i="4"/>
  <c r="AH377" i="4" s="1"/>
  <c r="E378" i="4"/>
  <c r="E379" i="4"/>
  <c r="AH379" i="4" s="1"/>
  <c r="E380" i="4"/>
  <c r="E381" i="4"/>
  <c r="AH381" i="4" s="1"/>
  <c r="E382" i="4"/>
  <c r="E383" i="4"/>
  <c r="E384" i="4"/>
  <c r="E385" i="4"/>
  <c r="AH385" i="4" s="1"/>
  <c r="E386" i="4"/>
  <c r="E387" i="4"/>
  <c r="AH387" i="4" s="1"/>
  <c r="E388" i="4"/>
  <c r="E389" i="4"/>
  <c r="AH389" i="4" s="1"/>
  <c r="E390" i="4"/>
  <c r="E391" i="4"/>
  <c r="AH391" i="4" s="1"/>
  <c r="E392" i="4"/>
  <c r="E393" i="4"/>
  <c r="AH393" i="4" s="1"/>
  <c r="E394" i="4"/>
  <c r="AH394" i="4" s="1"/>
  <c r="E395" i="4"/>
  <c r="E396" i="4"/>
  <c r="AH396" i="4" s="1"/>
  <c r="E397" i="4"/>
  <c r="E398" i="4"/>
  <c r="AH398" i="4" s="1"/>
  <c r="E399" i="4"/>
  <c r="AH399" i="4" s="1"/>
  <c r="E400" i="4"/>
  <c r="AH400" i="4" s="1"/>
  <c r="E401" i="4"/>
  <c r="AH401" i="4" s="1"/>
  <c r="E402" i="4"/>
  <c r="AH402" i="4" s="1"/>
  <c r="E403" i="4"/>
  <c r="E404" i="4"/>
  <c r="AH404" i="4" s="1"/>
  <c r="E405" i="4"/>
  <c r="E406" i="4"/>
  <c r="AH406" i="4" s="1"/>
  <c r="E407" i="4"/>
  <c r="E408" i="4"/>
  <c r="AH408" i="4" s="1"/>
  <c r="E409" i="4"/>
  <c r="E410" i="4"/>
  <c r="AH410" i="4" s="1"/>
  <c r="E411" i="4"/>
  <c r="E412" i="4"/>
  <c r="AH412" i="4" s="1"/>
  <c r="E413" i="4"/>
  <c r="E414" i="4"/>
  <c r="E415" i="4"/>
  <c r="AH415" i="4" s="1"/>
  <c r="E416" i="4"/>
  <c r="AH416" i="4" s="1"/>
  <c r="E417" i="4"/>
  <c r="E418" i="4"/>
  <c r="AH418" i="4" s="1"/>
  <c r="E419" i="4"/>
  <c r="E420" i="4"/>
  <c r="AH420" i="4" s="1"/>
  <c r="E421" i="4"/>
  <c r="E422" i="4"/>
  <c r="E423" i="4"/>
  <c r="AH423" i="4" s="1"/>
  <c r="E424" i="4"/>
  <c r="AH424" i="4" s="1"/>
  <c r="E425" i="4"/>
  <c r="E426" i="4"/>
  <c r="AH426" i="4" s="1"/>
  <c r="E427" i="4"/>
  <c r="E428" i="4"/>
  <c r="AH428" i="4" s="1"/>
  <c r="E429" i="4"/>
  <c r="E430" i="4"/>
  <c r="E431" i="4"/>
  <c r="AH431" i="4" s="1"/>
  <c r="E432" i="4"/>
  <c r="AH432" i="4" s="1"/>
  <c r="E433" i="4"/>
  <c r="E434" i="4"/>
  <c r="AH434" i="4" s="1"/>
  <c r="E435" i="4"/>
  <c r="E436" i="4"/>
  <c r="AH436" i="4" s="1"/>
  <c r="E437" i="4"/>
  <c r="E438" i="4"/>
  <c r="AH438" i="4" s="1"/>
  <c r="E439" i="4"/>
  <c r="AH439" i="4" s="1"/>
  <c r="E440" i="4"/>
  <c r="AH440" i="4" s="1"/>
  <c r="E441" i="4"/>
  <c r="E442" i="4"/>
  <c r="AH442" i="4" s="1"/>
  <c r="E443" i="4"/>
  <c r="E444" i="4"/>
  <c r="AH444" i="4" s="1"/>
  <c r="E445" i="4"/>
  <c r="E446" i="4"/>
  <c r="AH446" i="4" s="1"/>
  <c r="E447" i="4"/>
  <c r="E448" i="4"/>
  <c r="E449" i="4"/>
  <c r="AH449" i="4" s="1"/>
  <c r="E450" i="4"/>
  <c r="AH450" i="4" s="1"/>
  <c r="E451" i="4"/>
  <c r="E452" i="4"/>
  <c r="E453" i="4"/>
  <c r="E454" i="4"/>
  <c r="AH454" i="4" s="1"/>
  <c r="E455" i="4"/>
  <c r="AH455" i="4" s="1"/>
  <c r="E456" i="4"/>
  <c r="AH456" i="4" s="1"/>
  <c r="E457" i="4"/>
  <c r="E458" i="4"/>
  <c r="AH458" i="4" s="1"/>
  <c r="E459" i="4"/>
  <c r="E460" i="4"/>
  <c r="AH460" i="4" s="1"/>
  <c r="E461" i="4"/>
  <c r="E462" i="4"/>
  <c r="AH462" i="4" s="1"/>
  <c r="E463" i="4"/>
  <c r="AH463" i="4" s="1"/>
  <c r="E464" i="4"/>
  <c r="AH464" i="4" s="1"/>
  <c r="E465" i="4"/>
  <c r="E466" i="4"/>
  <c r="AH466" i="4" s="1"/>
  <c r="E467" i="4"/>
  <c r="E468" i="4"/>
  <c r="E469" i="4"/>
  <c r="E470" i="4"/>
  <c r="AH470" i="4" s="1"/>
  <c r="E471" i="4"/>
  <c r="AH471" i="4" s="1"/>
  <c r="E472" i="4"/>
  <c r="AH472" i="4" s="1"/>
  <c r="E473" i="4"/>
  <c r="E474" i="4"/>
  <c r="AH474" i="4" s="1"/>
  <c r="E475" i="4"/>
  <c r="E476" i="4"/>
  <c r="E477" i="4"/>
  <c r="E478" i="4"/>
  <c r="E479" i="4"/>
  <c r="AH479" i="4" s="1"/>
  <c r="E480" i="4"/>
  <c r="AH480" i="4" s="1"/>
  <c r="E481" i="4"/>
  <c r="E482" i="4"/>
  <c r="AH482" i="4" s="1"/>
  <c r="E483" i="4"/>
  <c r="E484" i="4"/>
  <c r="AH484" i="4" s="1"/>
  <c r="E485" i="4"/>
  <c r="E486" i="4"/>
  <c r="E487" i="4"/>
  <c r="AH487" i="4" s="1"/>
  <c r="E488" i="4"/>
  <c r="AH488" i="4" s="1"/>
  <c r="E489" i="4"/>
  <c r="E490" i="4"/>
  <c r="AH490" i="4" s="1"/>
  <c r="E491" i="4"/>
  <c r="E492" i="4"/>
  <c r="AH492" i="4" s="1"/>
  <c r="E493" i="4"/>
  <c r="E494" i="4"/>
  <c r="E495" i="4"/>
  <c r="AH495" i="4" s="1"/>
  <c r="E496" i="4"/>
  <c r="AH496" i="4" s="1"/>
  <c r="E497" i="4"/>
  <c r="AH497" i="4" s="1"/>
  <c r="E498" i="4"/>
  <c r="AH498" i="4" s="1"/>
  <c r="E499" i="4"/>
  <c r="E500" i="4"/>
  <c r="AH500" i="4" s="1"/>
  <c r="E501" i="4"/>
  <c r="E502" i="4"/>
  <c r="E503" i="4"/>
  <c r="AH503" i="4" s="1"/>
  <c r="E504" i="4"/>
  <c r="AH504" i="4" s="1"/>
  <c r="E505" i="4"/>
  <c r="E506" i="4"/>
  <c r="AH506" i="4" s="1"/>
  <c r="E507" i="4"/>
  <c r="E508" i="4"/>
  <c r="AH508" i="4" s="1"/>
  <c r="E509" i="4"/>
  <c r="E510" i="4"/>
  <c r="E511" i="4"/>
  <c r="AH511" i="4" s="1"/>
  <c r="E512" i="4"/>
  <c r="AH512" i="4" s="1"/>
  <c r="E513" i="4"/>
  <c r="E514" i="4"/>
  <c r="AH514" i="4" s="1"/>
  <c r="E515" i="4"/>
  <c r="E516" i="4"/>
  <c r="AH516" i="4" s="1"/>
  <c r="E517" i="4"/>
  <c r="E518" i="4"/>
  <c r="E519" i="4"/>
  <c r="AH519" i="4" s="1"/>
  <c r="E520" i="4"/>
  <c r="E521" i="4"/>
  <c r="AH521" i="4" s="1"/>
  <c r="E522" i="4"/>
  <c r="E523" i="4"/>
  <c r="AH523" i="4" s="1"/>
  <c r="E524" i="4"/>
  <c r="E525" i="4"/>
  <c r="E526" i="4"/>
  <c r="E527" i="4"/>
  <c r="AH527" i="4" s="1"/>
  <c r="E528" i="4"/>
  <c r="E529" i="4"/>
  <c r="AH529" i="4" s="1"/>
  <c r="E530" i="4"/>
  <c r="E531" i="4"/>
  <c r="AH531" i="4" s="1"/>
  <c r="E532" i="4"/>
  <c r="E533" i="4"/>
  <c r="AH533" i="4" s="1"/>
  <c r="E534" i="4"/>
  <c r="E535" i="4"/>
  <c r="AH535" i="4" s="1"/>
  <c r="E536" i="4"/>
  <c r="E537" i="4"/>
  <c r="AH537" i="4" s="1"/>
  <c r="E538" i="4"/>
  <c r="E539" i="4"/>
  <c r="E540" i="4"/>
  <c r="E541" i="4"/>
  <c r="AH541" i="4" s="1"/>
  <c r="E542" i="4"/>
  <c r="E543" i="4"/>
  <c r="AH543" i="4" s="1"/>
  <c r="E544" i="4"/>
  <c r="E545" i="4"/>
  <c r="AH545" i="4" s="1"/>
  <c r="E546" i="4"/>
  <c r="E547" i="4"/>
  <c r="AH547" i="4" s="1"/>
  <c r="E548" i="4"/>
  <c r="E549" i="4"/>
  <c r="AH549" i="4" s="1"/>
  <c r="E550" i="4"/>
  <c r="E551" i="4"/>
  <c r="AH551" i="4" s="1"/>
  <c r="E552" i="4"/>
  <c r="E553" i="4"/>
  <c r="AH553" i="4" s="1"/>
  <c r="E554" i="4"/>
  <c r="E555" i="4"/>
  <c r="E556" i="4"/>
  <c r="E557" i="4"/>
  <c r="AH557" i="4" s="1"/>
  <c r="E558" i="4"/>
  <c r="AH558" i="4" s="1"/>
  <c r="E559" i="4"/>
  <c r="E560" i="4"/>
  <c r="AH560" i="4" s="1"/>
  <c r="E561" i="4"/>
  <c r="E562" i="4"/>
  <c r="E563" i="4"/>
  <c r="E564" i="4"/>
  <c r="AH564" i="4" s="1"/>
  <c r="E565" i="4"/>
  <c r="E566" i="4"/>
  <c r="AH566" i="4" s="1"/>
  <c r="E567" i="4"/>
  <c r="E568" i="4"/>
  <c r="AH568" i="4" s="1"/>
  <c r="E569" i="4"/>
  <c r="E570" i="4"/>
  <c r="AH570" i="4" s="1"/>
  <c r="E571" i="4"/>
  <c r="E572" i="4"/>
  <c r="AH572" i="4" s="1"/>
  <c r="E573" i="4"/>
  <c r="AH573" i="4" s="1"/>
  <c r="E574" i="4"/>
  <c r="AH574" i="4" s="1"/>
  <c r="E575" i="4"/>
  <c r="E576" i="4"/>
  <c r="AH576" i="4" s="1"/>
  <c r="E577" i="4"/>
  <c r="E578" i="4"/>
  <c r="AH578" i="4" s="1"/>
  <c r="E579" i="4"/>
  <c r="E580" i="4"/>
  <c r="E581" i="4"/>
  <c r="E582" i="4"/>
  <c r="AH582" i="4" s="1"/>
  <c r="E583" i="4"/>
  <c r="E584" i="4"/>
  <c r="AH584" i="4" s="1"/>
  <c r="E585" i="4"/>
  <c r="E586" i="4"/>
  <c r="AH586" i="4" s="1"/>
  <c r="E587" i="4"/>
  <c r="E588" i="4"/>
  <c r="AH588" i="4" s="1"/>
  <c r="E589" i="4"/>
  <c r="E590" i="4"/>
  <c r="AH590" i="4" s="1"/>
  <c r="E591" i="4"/>
  <c r="E592" i="4"/>
  <c r="AH592" i="4" s="1"/>
  <c r="E593" i="4"/>
  <c r="E594" i="4"/>
  <c r="AH594" i="4" s="1"/>
  <c r="E595" i="4"/>
  <c r="E596" i="4"/>
  <c r="E597" i="4"/>
  <c r="AH597" i="4" s="1"/>
  <c r="E598" i="4"/>
  <c r="E599" i="4"/>
  <c r="AH599" i="4" s="1"/>
  <c r="E600" i="4"/>
  <c r="E601" i="4"/>
  <c r="AH601" i="4" s="1"/>
  <c r="E602" i="4"/>
  <c r="E603" i="4"/>
  <c r="E604" i="4"/>
  <c r="E605" i="4"/>
  <c r="AH605" i="4" s="1"/>
  <c r="E606" i="4"/>
  <c r="AH606" i="4" s="1"/>
  <c r="E607" i="4"/>
  <c r="E608" i="4"/>
  <c r="AH608" i="4" s="1"/>
  <c r="E609" i="4"/>
  <c r="E610" i="4"/>
  <c r="AH610" i="4" s="1"/>
  <c r="E611" i="4"/>
  <c r="AH611" i="4" s="1"/>
  <c r="E612" i="4"/>
  <c r="AH612" i="4" s="1"/>
  <c r="E613" i="4"/>
  <c r="AH613" i="4" s="1"/>
  <c r="E614" i="4"/>
  <c r="AH614" i="4" s="1"/>
  <c r="E615" i="4"/>
  <c r="E616" i="4"/>
  <c r="AH616" i="4" s="1"/>
  <c r="E617" i="4"/>
  <c r="E618" i="4"/>
  <c r="E619" i="4"/>
  <c r="AH619" i="4" s="1"/>
  <c r="E620" i="4"/>
  <c r="AH620" i="4" s="1"/>
  <c r="E621" i="4"/>
  <c r="E622" i="4"/>
  <c r="AH622" i="4" s="1"/>
  <c r="E623" i="4"/>
  <c r="E624" i="4"/>
  <c r="AH624" i="4" s="1"/>
  <c r="E625" i="4"/>
  <c r="E626" i="4"/>
  <c r="E627" i="4"/>
  <c r="AH627" i="4" s="1"/>
  <c r="E628" i="4"/>
  <c r="AH628" i="4" s="1"/>
  <c r="E2" i="4"/>
  <c r="D3" i="4"/>
  <c r="AG3" i="4" s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AG17" i="4" s="1"/>
  <c r="D18" i="4"/>
  <c r="D19" i="4"/>
  <c r="AG19" i="4" s="1"/>
  <c r="D20" i="4"/>
  <c r="D21" i="4"/>
  <c r="D22" i="4"/>
  <c r="D23" i="4"/>
  <c r="D24" i="4"/>
  <c r="AG24" i="4" s="1"/>
  <c r="D25" i="4"/>
  <c r="D26" i="4"/>
  <c r="AG26" i="4" s="1"/>
  <c r="D27" i="4"/>
  <c r="D28" i="4"/>
  <c r="AG28" i="4" s="1"/>
  <c r="D29" i="4"/>
  <c r="D30" i="4"/>
  <c r="D31" i="4"/>
  <c r="D32" i="4"/>
  <c r="D33" i="4"/>
  <c r="D34" i="4"/>
  <c r="AG34" i="4" s="1"/>
  <c r="D35" i="4"/>
  <c r="D36" i="4"/>
  <c r="AG36" i="4" s="1"/>
  <c r="D37" i="4"/>
  <c r="D38" i="4"/>
  <c r="D39" i="4"/>
  <c r="AG39" i="4" s="1"/>
  <c r="D40" i="4"/>
  <c r="D41" i="4"/>
  <c r="AG41" i="4" s="1"/>
  <c r="D42" i="4"/>
  <c r="D43" i="4"/>
  <c r="AG43" i="4" s="1"/>
  <c r="D44" i="4"/>
  <c r="D45" i="4"/>
  <c r="D46" i="4"/>
  <c r="D47" i="4"/>
  <c r="D48" i="4"/>
  <c r="D49" i="4"/>
  <c r="AG49" i="4" s="1"/>
  <c r="D50" i="4"/>
  <c r="D51" i="4"/>
  <c r="AG51" i="4" s="1"/>
  <c r="D52" i="4"/>
  <c r="D53" i="4"/>
  <c r="D54" i="4"/>
  <c r="D55" i="4"/>
  <c r="AG55" i="4" s="1"/>
  <c r="D56" i="4"/>
  <c r="D57" i="4"/>
  <c r="D58" i="4"/>
  <c r="D59" i="4"/>
  <c r="D60" i="4"/>
  <c r="D61" i="4"/>
  <c r="D62" i="4"/>
  <c r="D63" i="4"/>
  <c r="D64" i="4"/>
  <c r="D65" i="4"/>
  <c r="AG65" i="4" s="1"/>
  <c r="D66" i="4"/>
  <c r="D67" i="4"/>
  <c r="AG67" i="4" s="1"/>
  <c r="D68" i="4"/>
  <c r="D69" i="4"/>
  <c r="D70" i="4"/>
  <c r="D71" i="4"/>
  <c r="D72" i="4"/>
  <c r="D73" i="4"/>
  <c r="AG73" i="4" s="1"/>
  <c r="D74" i="4"/>
  <c r="D75" i="4"/>
  <c r="AG75" i="4" s="1"/>
  <c r="D76" i="4"/>
  <c r="D77" i="4"/>
  <c r="D78" i="4"/>
  <c r="AG78" i="4" s="1"/>
  <c r="D79" i="4"/>
  <c r="D80" i="4"/>
  <c r="AG80" i="4" s="1"/>
  <c r="D81" i="4"/>
  <c r="D82" i="4"/>
  <c r="AG82" i="4" s="1"/>
  <c r="D83" i="4"/>
  <c r="D84" i="4"/>
  <c r="D85" i="4"/>
  <c r="D86" i="4"/>
  <c r="D87" i="4"/>
  <c r="D88" i="4"/>
  <c r="AG88" i="4" s="1"/>
  <c r="D89" i="4"/>
  <c r="D90" i="4"/>
  <c r="AG90" i="4" s="1"/>
  <c r="D91" i="4"/>
  <c r="D92" i="4"/>
  <c r="D93" i="4"/>
  <c r="D94" i="4"/>
  <c r="AG94" i="4" s="1"/>
  <c r="D95" i="4"/>
  <c r="D96" i="4"/>
  <c r="AG96" i="4" s="1"/>
  <c r="D97" i="4"/>
  <c r="D98" i="4"/>
  <c r="D99" i="4"/>
  <c r="D100" i="4"/>
  <c r="D101" i="4"/>
  <c r="D102" i="4"/>
  <c r="D103" i="4"/>
  <c r="D104" i="4"/>
  <c r="AG104" i="4" s="1"/>
  <c r="D105" i="4"/>
  <c r="D106" i="4"/>
  <c r="AG106" i="4" s="1"/>
  <c r="D107" i="4"/>
  <c r="D108" i="4"/>
  <c r="D109" i="4"/>
  <c r="D110" i="4"/>
  <c r="AG110" i="4" s="1"/>
  <c r="D111" i="4"/>
  <c r="D112" i="4"/>
  <c r="AG112" i="4" s="1"/>
  <c r="D113" i="4"/>
  <c r="D114" i="4"/>
  <c r="D115" i="4"/>
  <c r="D116" i="4"/>
  <c r="D117" i="4"/>
  <c r="D118" i="4"/>
  <c r="AG118" i="4" s="1"/>
  <c r="D119" i="4"/>
  <c r="D120" i="4"/>
  <c r="AG120" i="4" s="1"/>
  <c r="D121" i="4"/>
  <c r="D122" i="4"/>
  <c r="D123" i="4"/>
  <c r="D124" i="4"/>
  <c r="D125" i="4"/>
  <c r="D126" i="4"/>
  <c r="AG126" i="4" s="1"/>
  <c r="D127" i="4"/>
  <c r="D128" i="4"/>
  <c r="AG128" i="4" s="1"/>
  <c r="D129" i="4"/>
  <c r="D130" i="4"/>
  <c r="AG130" i="4" s="1"/>
  <c r="D131" i="4"/>
  <c r="D132" i="4"/>
  <c r="D133" i="4"/>
  <c r="D134" i="4"/>
  <c r="AG134" i="4" s="1"/>
  <c r="D135" i="4"/>
  <c r="D136" i="4"/>
  <c r="AG136" i="4" s="1"/>
  <c r="D137" i="4"/>
  <c r="D138" i="4"/>
  <c r="AG138" i="4" s="1"/>
  <c r="D139" i="4"/>
  <c r="D140" i="4"/>
  <c r="D141" i="4"/>
  <c r="D142" i="4"/>
  <c r="AG142" i="4" s="1"/>
  <c r="D143" i="4"/>
  <c r="D144" i="4"/>
  <c r="D145" i="4"/>
  <c r="D146" i="4"/>
  <c r="AG146" i="4" s="1"/>
  <c r="D147" i="4"/>
  <c r="D148" i="4"/>
  <c r="D149" i="4"/>
  <c r="D150" i="4"/>
  <c r="D151" i="4"/>
  <c r="AG151" i="4" s="1"/>
  <c r="D152" i="4"/>
  <c r="D153" i="4"/>
  <c r="AG153" i="4" s="1"/>
  <c r="D154" i="4"/>
  <c r="D155" i="4"/>
  <c r="D156" i="4"/>
  <c r="D157" i="4"/>
  <c r="D158" i="4"/>
  <c r="D159" i="4"/>
  <c r="AG159" i="4" s="1"/>
  <c r="D160" i="4"/>
  <c r="D161" i="4"/>
  <c r="AG161" i="4" s="1"/>
  <c r="D162" i="4"/>
  <c r="D163" i="4"/>
  <c r="D164" i="4"/>
  <c r="D165" i="4"/>
  <c r="D166" i="4"/>
  <c r="D167" i="4"/>
  <c r="AG167" i="4" s="1"/>
  <c r="D168" i="4"/>
  <c r="D169" i="4"/>
  <c r="D170" i="4"/>
  <c r="D171" i="4"/>
  <c r="D172" i="4"/>
  <c r="D173" i="4"/>
  <c r="D174" i="4"/>
  <c r="AG174" i="4" s="1"/>
  <c r="D175" i="4"/>
  <c r="D176" i="4"/>
  <c r="AG176" i="4" s="1"/>
  <c r="D177" i="4"/>
  <c r="D178" i="4"/>
  <c r="D179" i="4"/>
  <c r="D180" i="4"/>
  <c r="AG180" i="4" s="1"/>
  <c r="D181" i="4"/>
  <c r="D182" i="4"/>
  <c r="D183" i="4"/>
  <c r="D184" i="4"/>
  <c r="AG184" i="4" s="1"/>
  <c r="D185" i="4"/>
  <c r="D186" i="4"/>
  <c r="D187" i="4"/>
  <c r="D188" i="4"/>
  <c r="AG188" i="4" s="1"/>
  <c r="D189" i="4"/>
  <c r="D190" i="4"/>
  <c r="AG190" i="4" s="1"/>
  <c r="D191" i="4"/>
  <c r="D192" i="4"/>
  <c r="AG192" i="4" s="1"/>
  <c r="D193" i="4"/>
  <c r="D194" i="4"/>
  <c r="D195" i="4"/>
  <c r="D196" i="4"/>
  <c r="AG196" i="4" s="1"/>
  <c r="D197" i="4"/>
  <c r="D198" i="4"/>
  <c r="D199" i="4"/>
  <c r="D200" i="4"/>
  <c r="AG200" i="4" s="1"/>
  <c r="D201" i="4"/>
  <c r="D202" i="4"/>
  <c r="D203" i="4"/>
  <c r="D204" i="4"/>
  <c r="D205" i="4"/>
  <c r="D206" i="4"/>
  <c r="D207" i="4"/>
  <c r="D208" i="4"/>
  <c r="D209" i="4"/>
  <c r="D210" i="4"/>
  <c r="D211" i="4"/>
  <c r="D212" i="4"/>
  <c r="AG212" i="4" s="1"/>
  <c r="D213" i="4"/>
  <c r="D214" i="4"/>
  <c r="D215" i="4"/>
  <c r="D216" i="4"/>
  <c r="AG216" i="4" s="1"/>
  <c r="D217" i="4"/>
  <c r="D218" i="4"/>
  <c r="D219" i="4"/>
  <c r="D220" i="4"/>
  <c r="D221" i="4"/>
  <c r="D222" i="4"/>
  <c r="AG222" i="4" s="1"/>
  <c r="D223" i="4"/>
  <c r="D224" i="4"/>
  <c r="AG224" i="4" s="1"/>
  <c r="D225" i="4"/>
  <c r="D226" i="4"/>
  <c r="D227" i="4"/>
  <c r="D228" i="4"/>
  <c r="D229" i="4"/>
  <c r="D230" i="4"/>
  <c r="AG230" i="4" s="1"/>
  <c r="D231" i="4"/>
  <c r="D232" i="4"/>
  <c r="AG232" i="4" s="1"/>
  <c r="D233" i="4"/>
  <c r="D234" i="4"/>
  <c r="D235" i="4"/>
  <c r="D236" i="4"/>
  <c r="AG236" i="4" s="1"/>
  <c r="D237" i="4"/>
  <c r="D238" i="4"/>
  <c r="AG238" i="4" s="1"/>
  <c r="D239" i="4"/>
  <c r="D240" i="4"/>
  <c r="AG240" i="4" s="1"/>
  <c r="D241" i="4"/>
  <c r="D242" i="4"/>
  <c r="D243" i="4"/>
  <c r="D244" i="4"/>
  <c r="AG244" i="4" s="1"/>
  <c r="D245" i="4"/>
  <c r="D246" i="4"/>
  <c r="AG246" i="4" s="1"/>
  <c r="D247" i="4"/>
  <c r="D248" i="4"/>
  <c r="AG248" i="4" s="1"/>
  <c r="D249" i="4"/>
  <c r="D250" i="4"/>
  <c r="D251" i="4"/>
  <c r="D252" i="4"/>
  <c r="D253" i="4"/>
  <c r="D254" i="4"/>
  <c r="D255" i="4"/>
  <c r="D256" i="4"/>
  <c r="D257" i="4"/>
  <c r="D258" i="4"/>
  <c r="D259" i="4"/>
  <c r="AG259" i="4" s="1"/>
  <c r="D260" i="4"/>
  <c r="D261" i="4"/>
  <c r="AG261" i="4" s="1"/>
  <c r="D262" i="4"/>
  <c r="D263" i="4"/>
  <c r="AG263" i="4" s="1"/>
  <c r="D264" i="4"/>
  <c r="D265" i="4"/>
  <c r="D266" i="4"/>
  <c r="D267" i="4"/>
  <c r="D268" i="4"/>
  <c r="D269" i="4"/>
  <c r="AG269" i="4" s="1"/>
  <c r="D270" i="4"/>
  <c r="D271" i="4"/>
  <c r="D272" i="4"/>
  <c r="D273" i="4"/>
  <c r="D274" i="4"/>
  <c r="D275" i="4"/>
  <c r="AG275" i="4" s="1"/>
  <c r="D276" i="4"/>
  <c r="D277" i="4"/>
  <c r="AG277" i="4" s="1"/>
  <c r="D278" i="4"/>
  <c r="D279" i="4"/>
  <c r="AG279" i="4" s="1"/>
  <c r="D280" i="4"/>
  <c r="D281" i="4"/>
  <c r="D282" i="4"/>
  <c r="D283" i="4"/>
  <c r="AG283" i="4" s="1"/>
  <c r="D284" i="4"/>
  <c r="D285" i="4"/>
  <c r="AG285" i="4" s="1"/>
  <c r="D286" i="4"/>
  <c r="D287" i="4"/>
  <c r="AG287" i="4" s="1"/>
  <c r="D288" i="4"/>
  <c r="D289" i="4"/>
  <c r="D290" i="4"/>
  <c r="D291" i="4"/>
  <c r="AG291" i="4" s="1"/>
  <c r="D292" i="4"/>
  <c r="D293" i="4"/>
  <c r="D294" i="4"/>
  <c r="D295" i="4"/>
  <c r="AG295" i="4" s="1"/>
  <c r="D296" i="4"/>
  <c r="D297" i="4"/>
  <c r="D298" i="4"/>
  <c r="D299" i="4"/>
  <c r="AG299" i="4" s="1"/>
  <c r="D300" i="4"/>
  <c r="AG300" i="4" s="1"/>
  <c r="D301" i="4"/>
  <c r="D302" i="4"/>
  <c r="AG302" i="4" s="1"/>
  <c r="D303" i="4"/>
  <c r="D304" i="4"/>
  <c r="D305" i="4"/>
  <c r="D306" i="4"/>
  <c r="D307" i="4"/>
  <c r="D308" i="4"/>
  <c r="AG308" i="4" s="1"/>
  <c r="D309" i="4"/>
  <c r="D310" i="4"/>
  <c r="AG310" i="4" s="1"/>
  <c r="D311" i="4"/>
  <c r="D312" i="4"/>
  <c r="D313" i="4"/>
  <c r="D314" i="4"/>
  <c r="AG314" i="4" s="1"/>
  <c r="D315" i="4"/>
  <c r="D316" i="4"/>
  <c r="AG316" i="4" s="1"/>
  <c r="D317" i="4"/>
  <c r="D318" i="4"/>
  <c r="AG318" i="4" s="1"/>
  <c r="D319" i="4"/>
  <c r="D320" i="4"/>
  <c r="D321" i="4"/>
  <c r="D322" i="4"/>
  <c r="AG322" i="4" s="1"/>
  <c r="D323" i="4"/>
  <c r="D324" i="4"/>
  <c r="D325" i="4"/>
  <c r="D326" i="4"/>
  <c r="AG326" i="4" s="1"/>
  <c r="D327" i="4"/>
  <c r="D328" i="4"/>
  <c r="D329" i="4"/>
  <c r="D330" i="4"/>
  <c r="D331" i="4"/>
  <c r="D332" i="4"/>
  <c r="D333" i="4"/>
  <c r="D334" i="4"/>
  <c r="AG334" i="4" s="1"/>
  <c r="D335" i="4"/>
  <c r="D336" i="4"/>
  <c r="D337" i="4"/>
  <c r="D338" i="4"/>
  <c r="AG338" i="4" s="1"/>
  <c r="D339" i="4"/>
  <c r="D340" i="4"/>
  <c r="D341" i="4"/>
  <c r="D342" i="4"/>
  <c r="D343" i="4"/>
  <c r="D344" i="4"/>
  <c r="D345" i="4"/>
  <c r="D346" i="4"/>
  <c r="AG346" i="4" s="1"/>
  <c r="D347" i="4"/>
  <c r="D348" i="4"/>
  <c r="D349" i="4"/>
  <c r="D350" i="4"/>
  <c r="AG350" i="4" s="1"/>
  <c r="D351" i="4"/>
  <c r="D352" i="4"/>
  <c r="D353" i="4"/>
  <c r="D354" i="4"/>
  <c r="AG354" i="4" s="1"/>
  <c r="D355" i="4"/>
  <c r="D356" i="4"/>
  <c r="D357" i="4"/>
  <c r="D358" i="4"/>
  <c r="AG358" i="4" s="1"/>
  <c r="D359" i="4"/>
  <c r="D360" i="4"/>
  <c r="D361" i="4"/>
  <c r="D362" i="4"/>
  <c r="AG362" i="4" s="1"/>
  <c r="D363" i="4"/>
  <c r="D364" i="4"/>
  <c r="D365" i="4"/>
  <c r="D366" i="4"/>
  <c r="AG366" i="4" s="1"/>
  <c r="D367" i="4"/>
  <c r="D368" i="4"/>
  <c r="D369" i="4"/>
  <c r="D370" i="4"/>
  <c r="D371" i="4"/>
  <c r="D372" i="4"/>
  <c r="D373" i="4"/>
  <c r="D374" i="4"/>
  <c r="AG374" i="4" s="1"/>
  <c r="D375" i="4"/>
  <c r="D376" i="4"/>
  <c r="D377" i="4"/>
  <c r="D378" i="4"/>
  <c r="AG378" i="4" s="1"/>
  <c r="D379" i="4"/>
  <c r="D380" i="4"/>
  <c r="D381" i="4"/>
  <c r="D382" i="4"/>
  <c r="AG382" i="4" s="1"/>
  <c r="D383" i="4"/>
  <c r="D384" i="4"/>
  <c r="D385" i="4"/>
  <c r="D386" i="4"/>
  <c r="AG386" i="4" s="1"/>
  <c r="D387" i="4"/>
  <c r="D388" i="4"/>
  <c r="AG388" i="4" s="1"/>
  <c r="D389" i="4"/>
  <c r="D390" i="4"/>
  <c r="AG390" i="4" s="1"/>
  <c r="D391" i="4"/>
  <c r="D392" i="4"/>
  <c r="D393" i="4"/>
  <c r="D394" i="4"/>
  <c r="D395" i="4"/>
  <c r="D396" i="4"/>
  <c r="D397" i="4"/>
  <c r="AG397" i="4" s="1"/>
  <c r="D398" i="4"/>
  <c r="D399" i="4"/>
  <c r="D400" i="4"/>
  <c r="D401" i="4"/>
  <c r="AG401" i="4" s="1"/>
  <c r="D402" i="4"/>
  <c r="D403" i="4"/>
  <c r="AG403" i="4" s="1"/>
  <c r="D404" i="4"/>
  <c r="D405" i="4"/>
  <c r="AG405" i="4" s="1"/>
  <c r="D406" i="4"/>
  <c r="D407" i="4"/>
  <c r="D408" i="4"/>
  <c r="D409" i="4"/>
  <c r="AG409" i="4" s="1"/>
  <c r="D410" i="4"/>
  <c r="D411" i="4"/>
  <c r="AG411" i="4" s="1"/>
  <c r="D412" i="4"/>
  <c r="D413" i="4"/>
  <c r="AG413" i="4" s="1"/>
  <c r="D414" i="4"/>
  <c r="D415" i="4"/>
  <c r="D416" i="4"/>
  <c r="D417" i="4"/>
  <c r="D418" i="4"/>
  <c r="D419" i="4"/>
  <c r="AG419" i="4" s="1"/>
  <c r="D420" i="4"/>
  <c r="D421" i="4"/>
  <c r="D422" i="4"/>
  <c r="D423" i="4"/>
  <c r="D424" i="4"/>
  <c r="D425" i="4"/>
  <c r="AG425" i="4" s="1"/>
  <c r="D426" i="4"/>
  <c r="D427" i="4"/>
  <c r="AG427" i="4" s="1"/>
  <c r="D428" i="4"/>
  <c r="D429" i="4"/>
  <c r="D430" i="4"/>
  <c r="D431" i="4"/>
  <c r="D432" i="4"/>
  <c r="D433" i="4"/>
  <c r="D434" i="4"/>
  <c r="D435" i="4"/>
  <c r="AG435" i="4" s="1"/>
  <c r="D436" i="4"/>
  <c r="D437" i="4"/>
  <c r="D438" i="4"/>
  <c r="D439" i="4"/>
  <c r="D440" i="4"/>
  <c r="D441" i="4"/>
  <c r="AG441" i="4" s="1"/>
  <c r="D442" i="4"/>
  <c r="D443" i="4"/>
  <c r="D444" i="4"/>
  <c r="D445" i="4"/>
  <c r="D446" i="4"/>
  <c r="D447" i="4"/>
  <c r="D448" i="4"/>
  <c r="D449" i="4"/>
  <c r="D450" i="4"/>
  <c r="D451" i="4"/>
  <c r="AG451" i="4" s="1"/>
  <c r="D452" i="4"/>
  <c r="D453" i="4"/>
  <c r="D454" i="4"/>
  <c r="D455" i="4"/>
  <c r="D456" i="4"/>
  <c r="D457" i="4"/>
  <c r="D458" i="4"/>
  <c r="D459" i="4"/>
  <c r="AG459" i="4" s="1"/>
  <c r="D460" i="4"/>
  <c r="D461" i="4"/>
  <c r="AG461" i="4" s="1"/>
  <c r="D462" i="4"/>
  <c r="D463" i="4"/>
  <c r="D464" i="4"/>
  <c r="D465" i="4"/>
  <c r="AG465" i="4" s="1"/>
  <c r="D466" i="4"/>
  <c r="D467" i="4"/>
  <c r="D468" i="4"/>
  <c r="D469" i="4"/>
  <c r="D470" i="4"/>
  <c r="D471" i="4"/>
  <c r="D472" i="4"/>
  <c r="D473" i="4"/>
  <c r="AG473" i="4" s="1"/>
  <c r="D474" i="4"/>
  <c r="D475" i="4"/>
  <c r="D476" i="4"/>
  <c r="D477" i="4"/>
  <c r="AG477" i="4" s="1"/>
  <c r="D478" i="4"/>
  <c r="D479" i="4"/>
  <c r="D480" i="4"/>
  <c r="D481" i="4"/>
  <c r="AG481" i="4" s="1"/>
  <c r="D482" i="4"/>
  <c r="D483" i="4"/>
  <c r="D484" i="4"/>
  <c r="D485" i="4"/>
  <c r="D486" i="4"/>
  <c r="D487" i="4"/>
  <c r="D488" i="4"/>
  <c r="D489" i="4"/>
  <c r="AG489" i="4" s="1"/>
  <c r="D490" i="4"/>
  <c r="D491" i="4"/>
  <c r="D492" i="4"/>
  <c r="D493" i="4"/>
  <c r="AG493" i="4" s="1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AG507" i="4" s="1"/>
  <c r="D508" i="4"/>
  <c r="D509" i="4"/>
  <c r="D510" i="4"/>
  <c r="D511" i="4"/>
  <c r="D512" i="4"/>
  <c r="D513" i="4"/>
  <c r="D514" i="4"/>
  <c r="D515" i="4"/>
  <c r="AG515" i="4" s="1"/>
  <c r="D516" i="4"/>
  <c r="D517" i="4"/>
  <c r="D518" i="4"/>
  <c r="D519" i="4"/>
  <c r="D520" i="4"/>
  <c r="D521" i="4"/>
  <c r="D522" i="4"/>
  <c r="AG522" i="4" s="1"/>
  <c r="D523" i="4"/>
  <c r="D524" i="4"/>
  <c r="AG524" i="4" s="1"/>
  <c r="D525" i="4"/>
  <c r="D526" i="4"/>
  <c r="D527" i="4"/>
  <c r="D528" i="4"/>
  <c r="AG528" i="4" s="1"/>
  <c r="D529" i="4"/>
  <c r="D530" i="4"/>
  <c r="AG530" i="4" s="1"/>
  <c r="D531" i="4"/>
  <c r="D532" i="4"/>
  <c r="D533" i="4"/>
  <c r="D534" i="4"/>
  <c r="D535" i="4"/>
  <c r="D536" i="4"/>
  <c r="D537" i="4"/>
  <c r="D538" i="4"/>
  <c r="AG538" i="4" s="1"/>
  <c r="D539" i="4"/>
  <c r="D540" i="4"/>
  <c r="AG540" i="4" s="1"/>
  <c r="D541" i="4"/>
  <c r="D542" i="4"/>
  <c r="D543" i="4"/>
  <c r="D544" i="4"/>
  <c r="AG544" i="4" s="1"/>
  <c r="D545" i="4"/>
  <c r="D546" i="4"/>
  <c r="AG546" i="4" s="1"/>
  <c r="D547" i="4"/>
  <c r="D548" i="4"/>
  <c r="D549" i="4"/>
  <c r="D550" i="4"/>
  <c r="D551" i="4"/>
  <c r="D552" i="4"/>
  <c r="AG552" i="4" s="1"/>
  <c r="D553" i="4"/>
  <c r="D554" i="4"/>
  <c r="D555" i="4"/>
  <c r="AG555" i="4" s="1"/>
  <c r="D556" i="4"/>
  <c r="D557" i="4"/>
  <c r="D558" i="4"/>
  <c r="D559" i="4"/>
  <c r="AG559" i="4" s="1"/>
  <c r="D560" i="4"/>
  <c r="D561" i="4"/>
  <c r="D562" i="4"/>
  <c r="D563" i="4"/>
  <c r="AG563" i="4" s="1"/>
  <c r="D564" i="4"/>
  <c r="D565" i="4"/>
  <c r="D566" i="4"/>
  <c r="D567" i="4"/>
  <c r="AG567" i="4" s="1"/>
  <c r="D568" i="4"/>
  <c r="D569" i="4"/>
  <c r="D570" i="4"/>
  <c r="D571" i="4"/>
  <c r="AG571" i="4" s="1"/>
  <c r="D572" i="4"/>
  <c r="D573" i="4"/>
  <c r="D574" i="4"/>
  <c r="D575" i="4"/>
  <c r="D576" i="4"/>
  <c r="D577" i="4"/>
  <c r="D578" i="4"/>
  <c r="D579" i="4"/>
  <c r="AG579" i="4" s="1"/>
  <c r="D580" i="4"/>
  <c r="D581" i="4"/>
  <c r="D582" i="4"/>
  <c r="D583" i="4"/>
  <c r="AG583" i="4" s="1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AG600" i="4" s="1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AG615" i="4" s="1"/>
  <c r="D616" i="4"/>
  <c r="D617" i="4"/>
  <c r="D618" i="4"/>
  <c r="D619" i="4"/>
  <c r="D620" i="4"/>
  <c r="D621" i="4"/>
  <c r="D622" i="4"/>
  <c r="D623" i="4"/>
  <c r="D624" i="4"/>
  <c r="D625" i="4"/>
  <c r="AG625" i="4" s="1"/>
  <c r="D626" i="4"/>
  <c r="D627" i="4"/>
  <c r="D628" i="4"/>
  <c r="D2" i="4"/>
  <c r="C3" i="4"/>
  <c r="C4" i="4"/>
  <c r="AJ4" i="4" s="1"/>
  <c r="C5" i="4"/>
  <c r="C6" i="4"/>
  <c r="C7" i="4"/>
  <c r="C8" i="4"/>
  <c r="C9" i="4"/>
  <c r="C10" i="4"/>
  <c r="AJ10" i="4" s="1"/>
  <c r="C11" i="4"/>
  <c r="C12" i="4"/>
  <c r="AJ12" i="4" s="1"/>
  <c r="C13" i="4"/>
  <c r="C14" i="4"/>
  <c r="C15" i="4"/>
  <c r="C16" i="4"/>
  <c r="C17" i="4"/>
  <c r="C18" i="4"/>
  <c r="AJ18" i="4" s="1"/>
  <c r="C19" i="4"/>
  <c r="C20" i="4"/>
  <c r="AJ20" i="4" s="1"/>
  <c r="C21" i="4"/>
  <c r="C22" i="4"/>
  <c r="C23" i="4"/>
  <c r="C24" i="4"/>
  <c r="C25" i="4"/>
  <c r="AJ25" i="4" s="1"/>
  <c r="C26" i="4"/>
  <c r="C27" i="4"/>
  <c r="C28" i="4"/>
  <c r="C29" i="4"/>
  <c r="C30" i="4"/>
  <c r="C31" i="4"/>
  <c r="C32" i="4"/>
  <c r="C33" i="4"/>
  <c r="AJ33" i="4" s="1"/>
  <c r="C34" i="4"/>
  <c r="C35" i="4"/>
  <c r="AJ35" i="4" s="1"/>
  <c r="C36" i="4"/>
  <c r="C37" i="4"/>
  <c r="C38" i="4"/>
  <c r="C39" i="4"/>
  <c r="C40" i="4"/>
  <c r="AJ40" i="4" s="1"/>
  <c r="C41" i="4"/>
  <c r="C42" i="4"/>
  <c r="C43" i="4"/>
  <c r="C44" i="4"/>
  <c r="C45" i="4"/>
  <c r="C46" i="4"/>
  <c r="C47" i="4"/>
  <c r="C48" i="4"/>
  <c r="AJ48" i="4" s="1"/>
  <c r="C49" i="4"/>
  <c r="C50" i="4"/>
  <c r="AJ50" i="4" s="1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AJ64" i="4" s="1"/>
  <c r="C65" i="4"/>
  <c r="C66" i="4"/>
  <c r="AJ66" i="4" s="1"/>
  <c r="C67" i="4"/>
  <c r="AJ67" i="4" s="1"/>
  <c r="C68" i="4"/>
  <c r="C69" i="4"/>
  <c r="C70" i="4"/>
  <c r="C71" i="4"/>
  <c r="C72" i="4"/>
  <c r="C73" i="4"/>
  <c r="C74" i="4"/>
  <c r="AJ74" i="4" s="1"/>
  <c r="C75" i="4"/>
  <c r="C76" i="4"/>
  <c r="C77" i="4"/>
  <c r="C78" i="4"/>
  <c r="C79" i="4"/>
  <c r="AJ79" i="4" s="1"/>
  <c r="C80" i="4"/>
  <c r="C81" i="4"/>
  <c r="C82" i="4"/>
  <c r="C83" i="4"/>
  <c r="C84" i="4"/>
  <c r="C85" i="4"/>
  <c r="C86" i="4"/>
  <c r="C87" i="4"/>
  <c r="AJ87" i="4" s="1"/>
  <c r="C88" i="4"/>
  <c r="C89" i="4"/>
  <c r="AJ89" i="4" s="1"/>
  <c r="C90" i="4"/>
  <c r="C91" i="4"/>
  <c r="AJ91" i="4" s="1"/>
  <c r="C92" i="4"/>
  <c r="C93" i="4"/>
  <c r="C94" i="4"/>
  <c r="C95" i="4"/>
  <c r="C96" i="4"/>
  <c r="C97" i="4"/>
  <c r="AJ97" i="4" s="1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AJ111" i="4" s="1"/>
  <c r="C112" i="4"/>
  <c r="C113" i="4"/>
  <c r="AJ113" i="4" s="1"/>
  <c r="C114" i="4"/>
  <c r="AJ114" i="4" s="1"/>
  <c r="C115" i="4"/>
  <c r="C116" i="4"/>
  <c r="C117" i="4"/>
  <c r="C118" i="4"/>
  <c r="C119" i="4"/>
  <c r="AJ119" i="4" s="1"/>
  <c r="C120" i="4"/>
  <c r="C121" i="4"/>
  <c r="AJ121" i="4" s="1"/>
  <c r="C122" i="4"/>
  <c r="C123" i="4"/>
  <c r="C124" i="4"/>
  <c r="C125" i="4"/>
  <c r="C126" i="4"/>
  <c r="C127" i="4"/>
  <c r="AJ127" i="4" s="1"/>
  <c r="C128" i="4"/>
  <c r="C129" i="4"/>
  <c r="AJ129" i="4" s="1"/>
  <c r="C130" i="4"/>
  <c r="C131" i="4"/>
  <c r="AJ131" i="4" s="1"/>
  <c r="C132" i="4"/>
  <c r="C133" i="4"/>
  <c r="C134" i="4"/>
  <c r="C135" i="4"/>
  <c r="AJ135" i="4" s="1"/>
  <c r="C136" i="4"/>
  <c r="C137" i="4"/>
  <c r="AJ137" i="4" s="1"/>
  <c r="C138" i="4"/>
  <c r="C139" i="4"/>
  <c r="C140" i="4"/>
  <c r="C141" i="4"/>
  <c r="C142" i="4"/>
  <c r="C143" i="4"/>
  <c r="C144" i="4"/>
  <c r="C145" i="4"/>
  <c r="AJ145" i="4" s="1"/>
  <c r="C146" i="4"/>
  <c r="C147" i="4"/>
  <c r="AJ147" i="4" s="1"/>
  <c r="C148" i="4"/>
  <c r="C149" i="4"/>
  <c r="C150" i="4"/>
  <c r="AJ150" i="4" s="1"/>
  <c r="C151" i="4"/>
  <c r="C152" i="4"/>
  <c r="AJ152" i="4" s="1"/>
  <c r="C153" i="4"/>
  <c r="C154" i="4"/>
  <c r="AJ154" i="4" s="1"/>
  <c r="C155" i="4"/>
  <c r="C156" i="4"/>
  <c r="C157" i="4"/>
  <c r="C158" i="4"/>
  <c r="AJ158" i="4" s="1"/>
  <c r="C159" i="4"/>
  <c r="C160" i="4"/>
  <c r="AJ160" i="4" s="1"/>
  <c r="C161" i="4"/>
  <c r="C162" i="4"/>
  <c r="C163" i="4"/>
  <c r="C164" i="4"/>
  <c r="C165" i="4"/>
  <c r="C166" i="4"/>
  <c r="C167" i="4"/>
  <c r="C168" i="4"/>
  <c r="AJ168" i="4" s="1"/>
  <c r="C169" i="4"/>
  <c r="C170" i="4"/>
  <c r="C171" i="4"/>
  <c r="C172" i="4"/>
  <c r="C173" i="4"/>
  <c r="AJ173" i="4" s="1"/>
  <c r="C174" i="4"/>
  <c r="C175" i="4"/>
  <c r="AJ175" i="4" s="1"/>
  <c r="C176" i="4"/>
  <c r="C177" i="4"/>
  <c r="AJ177" i="4" s="1"/>
  <c r="C178" i="4"/>
  <c r="C179" i="4"/>
  <c r="C180" i="4"/>
  <c r="C181" i="4"/>
  <c r="AJ181" i="4" s="1"/>
  <c r="C182" i="4"/>
  <c r="C183" i="4"/>
  <c r="AJ183" i="4" s="1"/>
  <c r="C184" i="4"/>
  <c r="C185" i="4"/>
  <c r="C186" i="4"/>
  <c r="C187" i="4"/>
  <c r="C188" i="4"/>
  <c r="C189" i="4"/>
  <c r="AJ189" i="4" s="1"/>
  <c r="C190" i="4"/>
  <c r="C191" i="4"/>
  <c r="AJ191" i="4" s="1"/>
  <c r="C192" i="4"/>
  <c r="AJ192" i="4" s="1"/>
  <c r="C193" i="4"/>
  <c r="C194" i="4"/>
  <c r="C195" i="4"/>
  <c r="C196" i="4"/>
  <c r="C197" i="4"/>
  <c r="C198" i="4"/>
  <c r="C199" i="4"/>
  <c r="AJ199" i="4" s="1"/>
  <c r="C200" i="4"/>
  <c r="C201" i="4"/>
  <c r="C202" i="4"/>
  <c r="C203" i="4"/>
  <c r="C204" i="4"/>
  <c r="C205" i="4"/>
  <c r="AJ205" i="4" s="1"/>
  <c r="C206" i="4"/>
  <c r="C207" i="4"/>
  <c r="AJ207" i="4" s="1"/>
  <c r="C208" i="4"/>
  <c r="C209" i="4"/>
  <c r="AJ209" i="4" s="1"/>
  <c r="C210" i="4"/>
  <c r="C211" i="4"/>
  <c r="C212" i="4"/>
  <c r="C213" i="4"/>
  <c r="AJ213" i="4" s="1"/>
  <c r="C214" i="4"/>
  <c r="C215" i="4"/>
  <c r="AJ215" i="4" s="1"/>
  <c r="C216" i="4"/>
  <c r="C217" i="4"/>
  <c r="AJ217" i="4" s="1"/>
  <c r="C218" i="4"/>
  <c r="C219" i="4"/>
  <c r="C220" i="4"/>
  <c r="C221" i="4"/>
  <c r="AJ221" i="4" s="1"/>
  <c r="C222" i="4"/>
  <c r="C223" i="4"/>
  <c r="AJ223" i="4" s="1"/>
  <c r="C224" i="4"/>
  <c r="AJ224" i="4" s="1"/>
  <c r="C225" i="4"/>
  <c r="C226" i="4"/>
  <c r="C227" i="4"/>
  <c r="C228" i="4"/>
  <c r="C229" i="4"/>
  <c r="AJ229" i="4" s="1"/>
  <c r="C230" i="4"/>
  <c r="C231" i="4"/>
  <c r="AJ231" i="4" s="1"/>
  <c r="C232" i="4"/>
  <c r="AJ232" i="4" s="1"/>
  <c r="C233" i="4"/>
  <c r="C234" i="4"/>
  <c r="C235" i="4"/>
  <c r="C236" i="4"/>
  <c r="C237" i="4"/>
  <c r="AJ237" i="4" s="1"/>
  <c r="C238" i="4"/>
  <c r="C239" i="4"/>
  <c r="AJ239" i="4" s="1"/>
  <c r="C240" i="4"/>
  <c r="AJ240" i="4" s="1"/>
  <c r="C241" i="4"/>
  <c r="C242" i="4"/>
  <c r="C243" i="4"/>
  <c r="C244" i="4"/>
  <c r="C245" i="4"/>
  <c r="C246" i="4"/>
  <c r="C247" i="4"/>
  <c r="AJ247" i="4" s="1"/>
  <c r="C248" i="4"/>
  <c r="AJ248" i="4" s="1"/>
  <c r="C249" i="4"/>
  <c r="AJ249" i="4" s="1"/>
  <c r="C250" i="4"/>
  <c r="C251" i="4"/>
  <c r="C252" i="4"/>
  <c r="C253" i="4"/>
  <c r="AJ253" i="4" s="1"/>
  <c r="C254" i="4"/>
  <c r="AJ254" i="4" s="1"/>
  <c r="C255" i="4"/>
  <c r="AJ255" i="4" s="1"/>
  <c r="C256" i="4"/>
  <c r="C257" i="4"/>
  <c r="C258" i="4"/>
  <c r="C259" i="4"/>
  <c r="C260" i="4"/>
  <c r="C261" i="4"/>
  <c r="C262" i="4"/>
  <c r="AJ262" i="4" s="1"/>
  <c r="C263" i="4"/>
  <c r="AJ263" i="4" s="1"/>
  <c r="C264" i="4"/>
  <c r="C265" i="4"/>
  <c r="C266" i="4"/>
  <c r="AJ266" i="4" s="1"/>
  <c r="C267" i="4"/>
  <c r="AJ267" i="4" s="1"/>
  <c r="C268" i="4"/>
  <c r="AJ268" i="4" s="1"/>
  <c r="C269" i="4"/>
  <c r="C270" i="4"/>
  <c r="AJ270" i="4" s="1"/>
  <c r="C271" i="4"/>
  <c r="AJ271" i="4" s="1"/>
  <c r="C272" i="4"/>
  <c r="AJ272" i="4" s="1"/>
  <c r="C273" i="4"/>
  <c r="C274" i="4"/>
  <c r="C275" i="4"/>
  <c r="C276" i="4"/>
  <c r="AJ276" i="4" s="1"/>
  <c r="C277" i="4"/>
  <c r="C278" i="4"/>
  <c r="AJ278" i="4" s="1"/>
  <c r="C279" i="4"/>
  <c r="C280" i="4"/>
  <c r="C281" i="4"/>
  <c r="C282" i="4"/>
  <c r="C283" i="4"/>
  <c r="C284" i="4"/>
  <c r="AJ284" i="4" s="1"/>
  <c r="C285" i="4"/>
  <c r="C286" i="4"/>
  <c r="AJ286" i="4" s="1"/>
  <c r="C287" i="4"/>
  <c r="AJ287" i="4" s="1"/>
  <c r="C288" i="4"/>
  <c r="C289" i="4"/>
  <c r="C290" i="4"/>
  <c r="C291" i="4"/>
  <c r="C292" i="4"/>
  <c r="C293" i="4"/>
  <c r="C294" i="4"/>
  <c r="AJ294" i="4" s="1"/>
  <c r="C295" i="4"/>
  <c r="AJ295" i="4" s="1"/>
  <c r="C296" i="4"/>
  <c r="AJ296" i="4" s="1"/>
  <c r="C297" i="4"/>
  <c r="C298" i="4"/>
  <c r="C299" i="4"/>
  <c r="C300" i="4"/>
  <c r="C301" i="4"/>
  <c r="AJ301" i="4" s="1"/>
  <c r="C302" i="4"/>
  <c r="AJ302" i="4" s="1"/>
  <c r="C303" i="4"/>
  <c r="C304" i="4"/>
  <c r="C305" i="4"/>
  <c r="C306" i="4"/>
  <c r="C307" i="4"/>
  <c r="C308" i="4"/>
  <c r="C309" i="4"/>
  <c r="C310" i="4"/>
  <c r="AJ310" i="4" s="1"/>
  <c r="C311" i="4"/>
  <c r="AJ311" i="4" s="1"/>
  <c r="C312" i="4"/>
  <c r="C313" i="4"/>
  <c r="C314" i="4"/>
  <c r="C315" i="4"/>
  <c r="AJ315" i="4" s="1"/>
  <c r="C316" i="4"/>
  <c r="C317" i="4"/>
  <c r="AJ317" i="4" s="1"/>
  <c r="C318" i="4"/>
  <c r="AJ318" i="4" s="1"/>
  <c r="C319" i="4"/>
  <c r="C320" i="4"/>
  <c r="C321" i="4"/>
  <c r="C322" i="4"/>
  <c r="C323" i="4"/>
  <c r="AJ323" i="4" s="1"/>
  <c r="C324" i="4"/>
  <c r="C325" i="4"/>
  <c r="AJ325" i="4" s="1"/>
  <c r="C326" i="4"/>
  <c r="C327" i="4"/>
  <c r="C328" i="4"/>
  <c r="C329" i="4"/>
  <c r="C330" i="4"/>
  <c r="C331" i="4"/>
  <c r="AJ331" i="4" s="1"/>
  <c r="C332" i="4"/>
  <c r="C333" i="4"/>
  <c r="AJ333" i="4" s="1"/>
  <c r="C334" i="4"/>
  <c r="AJ334" i="4" s="1"/>
  <c r="C335" i="4"/>
  <c r="C336" i="4"/>
  <c r="C337" i="4"/>
  <c r="C338" i="4"/>
  <c r="C339" i="4"/>
  <c r="AJ339" i="4" s="1"/>
  <c r="C340" i="4"/>
  <c r="C341" i="4"/>
  <c r="AJ341" i="4" s="1"/>
  <c r="C342" i="4"/>
  <c r="AJ342" i="4" s="1"/>
  <c r="C343" i="4"/>
  <c r="C344" i="4"/>
  <c r="C345" i="4"/>
  <c r="C346" i="4"/>
  <c r="C347" i="4"/>
  <c r="C348" i="4"/>
  <c r="C349" i="4"/>
  <c r="AJ349" i="4" s="1"/>
  <c r="C350" i="4"/>
  <c r="AJ350" i="4" s="1"/>
  <c r="C351" i="4"/>
  <c r="AJ351" i="4" s="1"/>
  <c r="C352" i="4"/>
  <c r="C353" i="4"/>
  <c r="C354" i="4"/>
  <c r="AJ354" i="4" s="1"/>
  <c r="C355" i="4"/>
  <c r="AJ355" i="4" s="1"/>
  <c r="C356" i="4"/>
  <c r="C357" i="4"/>
  <c r="AJ357" i="4" s="1"/>
  <c r="C358" i="4"/>
  <c r="AJ358" i="4" s="1"/>
  <c r="C359" i="4"/>
  <c r="AJ359" i="4" s="1"/>
  <c r="C360" i="4"/>
  <c r="C361" i="4"/>
  <c r="C362" i="4"/>
  <c r="C363" i="4"/>
  <c r="C364" i="4"/>
  <c r="C365" i="4"/>
  <c r="AJ365" i="4" s="1"/>
  <c r="C366" i="4"/>
  <c r="C367" i="4"/>
  <c r="AJ367" i="4" s="1"/>
  <c r="C368" i="4"/>
  <c r="C369" i="4"/>
  <c r="C370" i="4"/>
  <c r="C371" i="4"/>
  <c r="AJ371" i="4" s="1"/>
  <c r="C372" i="4"/>
  <c r="C373" i="4"/>
  <c r="AJ373" i="4" s="1"/>
  <c r="C374" i="4"/>
  <c r="C375" i="4"/>
  <c r="C376" i="4"/>
  <c r="C377" i="4"/>
  <c r="C378" i="4"/>
  <c r="C379" i="4"/>
  <c r="AJ379" i="4" s="1"/>
  <c r="C380" i="4"/>
  <c r="C381" i="4"/>
  <c r="AJ381" i="4" s="1"/>
  <c r="C382" i="4"/>
  <c r="C383" i="4"/>
  <c r="C384" i="4"/>
  <c r="C385" i="4"/>
  <c r="C386" i="4"/>
  <c r="C387" i="4"/>
  <c r="AJ387" i="4" s="1"/>
  <c r="C388" i="4"/>
  <c r="C389" i="4"/>
  <c r="AJ389" i="4" s="1"/>
  <c r="C390" i="4"/>
  <c r="C391" i="4"/>
  <c r="C392" i="4"/>
  <c r="C393" i="4"/>
  <c r="C394" i="4"/>
  <c r="AJ394" i="4" s="1"/>
  <c r="C395" i="4"/>
  <c r="C396" i="4"/>
  <c r="AJ396" i="4" s="1"/>
  <c r="C397" i="4"/>
  <c r="C398" i="4"/>
  <c r="C399" i="4"/>
  <c r="C400" i="4"/>
  <c r="C401" i="4"/>
  <c r="C402" i="4"/>
  <c r="C403" i="4"/>
  <c r="C404" i="4"/>
  <c r="AJ404" i="4" s="1"/>
  <c r="C405" i="4"/>
  <c r="C406" i="4"/>
  <c r="AJ406" i="4" s="1"/>
  <c r="C407" i="4"/>
  <c r="C408" i="4"/>
  <c r="C409" i="4"/>
  <c r="C410" i="4"/>
  <c r="AJ410" i="4" s="1"/>
  <c r="C411" i="4"/>
  <c r="C412" i="4"/>
  <c r="C413" i="4"/>
  <c r="AJ413" i="4" s="1"/>
  <c r="C414" i="4"/>
  <c r="C415" i="4"/>
  <c r="C416" i="4"/>
  <c r="C417" i="4"/>
  <c r="C418" i="4"/>
  <c r="AJ418" i="4" s="1"/>
  <c r="C419" i="4"/>
  <c r="C420" i="4"/>
  <c r="AJ420" i="4" s="1"/>
  <c r="C421" i="4"/>
  <c r="AJ421" i="4" s="1"/>
  <c r="C422" i="4"/>
  <c r="C423" i="4"/>
  <c r="C424" i="4"/>
  <c r="C425" i="4"/>
  <c r="AJ425" i="4" s="1"/>
  <c r="C426" i="4"/>
  <c r="AJ426" i="4" s="1"/>
  <c r="C427" i="4"/>
  <c r="C428" i="4"/>
  <c r="AJ428" i="4" s="1"/>
  <c r="C429" i="4"/>
  <c r="AJ429" i="4" s="1"/>
  <c r="C430" i="4"/>
  <c r="AJ430" i="4" s="1"/>
  <c r="C431" i="4"/>
  <c r="C432" i="4"/>
  <c r="C433" i="4"/>
  <c r="AJ433" i="4" s="1"/>
  <c r="C434" i="4"/>
  <c r="AJ434" i="4" s="1"/>
  <c r="C435" i="4"/>
  <c r="C436" i="4"/>
  <c r="AJ436" i="4" s="1"/>
  <c r="C437" i="4"/>
  <c r="AJ437" i="4" s="1"/>
  <c r="C438" i="4"/>
  <c r="AJ438" i="4" s="1"/>
  <c r="C439" i="4"/>
  <c r="C440" i="4"/>
  <c r="C441" i="4"/>
  <c r="C442" i="4"/>
  <c r="AJ442" i="4" s="1"/>
  <c r="C443" i="4"/>
  <c r="C444" i="4"/>
  <c r="AJ444" i="4" s="1"/>
  <c r="C445" i="4"/>
  <c r="AJ445" i="4" s="1"/>
  <c r="C446" i="4"/>
  <c r="C447" i="4"/>
  <c r="C448" i="4"/>
  <c r="C449" i="4"/>
  <c r="C450" i="4"/>
  <c r="AJ450" i="4" s="1"/>
  <c r="C451" i="4"/>
  <c r="C452" i="4"/>
  <c r="AJ452" i="4" s="1"/>
  <c r="C453" i="4"/>
  <c r="AJ453" i="4" s="1"/>
  <c r="C454" i="4"/>
  <c r="C455" i="4"/>
  <c r="C456" i="4"/>
  <c r="C457" i="4"/>
  <c r="C458" i="4"/>
  <c r="AJ458" i="4" s="1"/>
  <c r="C459" i="4"/>
  <c r="AJ459" i="4" s="1"/>
  <c r="C460" i="4"/>
  <c r="AJ460" i="4" s="1"/>
  <c r="C461" i="4"/>
  <c r="AJ461" i="4" s="1"/>
  <c r="C462" i="4"/>
  <c r="C463" i="4"/>
  <c r="C464" i="4"/>
  <c r="C465" i="4"/>
  <c r="C466" i="4"/>
  <c r="AJ466" i="4" s="1"/>
  <c r="C467" i="4"/>
  <c r="C468" i="4"/>
  <c r="AJ468" i="4" s="1"/>
  <c r="C469" i="4"/>
  <c r="AJ469" i="4" s="1"/>
  <c r="C470" i="4"/>
  <c r="C471" i="4"/>
  <c r="C472" i="4"/>
  <c r="C473" i="4"/>
  <c r="C474" i="4"/>
  <c r="C475" i="4"/>
  <c r="C476" i="4"/>
  <c r="AJ476" i="4" s="1"/>
  <c r="C477" i="4"/>
  <c r="AJ477" i="4" s="1"/>
  <c r="C478" i="4"/>
  <c r="C479" i="4"/>
  <c r="AJ479" i="4" s="1"/>
  <c r="C480" i="4"/>
  <c r="C481" i="4"/>
  <c r="C482" i="4"/>
  <c r="AJ482" i="4" s="1"/>
  <c r="C483" i="4"/>
  <c r="AJ483" i="4" s="1"/>
  <c r="C484" i="4"/>
  <c r="AJ484" i="4" s="1"/>
  <c r="C485" i="4"/>
  <c r="AJ485" i="4" s="1"/>
  <c r="C486" i="4"/>
  <c r="C487" i="4"/>
  <c r="C488" i="4"/>
  <c r="C489" i="4"/>
  <c r="C490" i="4"/>
  <c r="C491" i="4"/>
  <c r="C492" i="4"/>
  <c r="AJ492" i="4" s="1"/>
  <c r="C493" i="4"/>
  <c r="AJ493" i="4" s="1"/>
  <c r="C494" i="4"/>
  <c r="C495" i="4"/>
  <c r="C496" i="4"/>
  <c r="C497" i="4"/>
  <c r="C498" i="4"/>
  <c r="AJ498" i="4" s="1"/>
  <c r="C499" i="4"/>
  <c r="C500" i="4"/>
  <c r="AJ500" i="4" s="1"/>
  <c r="C501" i="4"/>
  <c r="AJ501" i="4" s="1"/>
  <c r="C502" i="4"/>
  <c r="C503" i="4"/>
  <c r="C504" i="4"/>
  <c r="C505" i="4"/>
  <c r="C506" i="4"/>
  <c r="C507" i="4"/>
  <c r="C508" i="4"/>
  <c r="C509" i="4"/>
  <c r="AJ509" i="4" s="1"/>
  <c r="C510" i="4"/>
  <c r="C511" i="4"/>
  <c r="C512" i="4"/>
  <c r="C513" i="4"/>
  <c r="C514" i="4"/>
  <c r="AJ514" i="4" s="1"/>
  <c r="C515" i="4"/>
  <c r="C516" i="4"/>
  <c r="C517" i="4"/>
  <c r="AJ517" i="4" s="1"/>
  <c r="C518" i="4"/>
  <c r="C519" i="4"/>
  <c r="C520" i="4"/>
  <c r="C521" i="4"/>
  <c r="C522" i="4"/>
  <c r="AJ522" i="4" s="1"/>
  <c r="C523" i="4"/>
  <c r="C524" i="4"/>
  <c r="AJ524" i="4" s="1"/>
  <c r="C525" i="4"/>
  <c r="C526" i="4"/>
  <c r="C527" i="4"/>
  <c r="C528" i="4"/>
  <c r="C529" i="4"/>
  <c r="C530" i="4"/>
  <c r="C531" i="4"/>
  <c r="AJ531" i="4" s="1"/>
  <c r="C532" i="4"/>
  <c r="AJ532" i="4" s="1"/>
  <c r="C533" i="4"/>
  <c r="C534" i="4"/>
  <c r="C535" i="4"/>
  <c r="C536" i="4"/>
  <c r="C537" i="4"/>
  <c r="C538" i="4"/>
  <c r="C539" i="4"/>
  <c r="C540" i="4"/>
  <c r="AJ540" i="4" s="1"/>
  <c r="C541" i="4"/>
  <c r="C542" i="4"/>
  <c r="C543" i="4"/>
  <c r="C544" i="4"/>
  <c r="C545" i="4"/>
  <c r="C546" i="4"/>
  <c r="C547" i="4"/>
  <c r="AJ547" i="4" s="1"/>
  <c r="C548" i="4"/>
  <c r="AJ548" i="4" s="1"/>
  <c r="C549" i="4"/>
  <c r="C550" i="4"/>
  <c r="C551" i="4"/>
  <c r="C552" i="4"/>
  <c r="C553" i="4"/>
  <c r="AJ553" i="4" s="1"/>
  <c r="C554" i="4"/>
  <c r="C555" i="4"/>
  <c r="AJ555" i="4" s="1"/>
  <c r="C556" i="4"/>
  <c r="AJ556" i="4" s="1"/>
  <c r="C557" i="4"/>
  <c r="C558" i="4"/>
  <c r="C559" i="4"/>
  <c r="C560" i="4"/>
  <c r="C561" i="4"/>
  <c r="C562" i="4"/>
  <c r="AJ562" i="4" s="1"/>
  <c r="C563" i="4"/>
  <c r="AJ563" i="4" s="1"/>
  <c r="C564" i="4"/>
  <c r="C565" i="4"/>
  <c r="C566" i="4"/>
  <c r="C567" i="4"/>
  <c r="C568" i="4"/>
  <c r="AJ568" i="4" s="1"/>
  <c r="C569" i="4"/>
  <c r="C570" i="4"/>
  <c r="AJ570" i="4" s="1"/>
  <c r="C571" i="4"/>
  <c r="AJ571" i="4" s="1"/>
  <c r="C572" i="4"/>
  <c r="C573" i="4"/>
  <c r="C574" i="4"/>
  <c r="AJ574" i="4" s="1"/>
  <c r="C575" i="4"/>
  <c r="C576" i="4"/>
  <c r="C577" i="4"/>
  <c r="C578" i="4"/>
  <c r="AJ578" i="4" s="1"/>
  <c r="C579" i="4"/>
  <c r="AJ579" i="4" s="1"/>
  <c r="C580" i="4"/>
  <c r="AJ580" i="4" s="1"/>
  <c r="C581" i="4"/>
  <c r="C582" i="4"/>
  <c r="C583" i="4"/>
  <c r="C584" i="4"/>
  <c r="AJ584" i="4" s="1"/>
  <c r="C585" i="4"/>
  <c r="C586" i="4"/>
  <c r="AJ586" i="4" s="1"/>
  <c r="C587" i="4"/>
  <c r="AJ587" i="4" s="1"/>
  <c r="C588" i="4"/>
  <c r="C589" i="4"/>
  <c r="C590" i="4"/>
  <c r="C591" i="4"/>
  <c r="C592" i="4"/>
  <c r="AJ592" i="4" s="1"/>
  <c r="C593" i="4"/>
  <c r="C594" i="4"/>
  <c r="AJ594" i="4" s="1"/>
  <c r="C595" i="4"/>
  <c r="AJ595" i="4" s="1"/>
  <c r="C596" i="4"/>
  <c r="C597" i="4"/>
  <c r="C598" i="4"/>
  <c r="C599" i="4"/>
  <c r="C600" i="4"/>
  <c r="C601" i="4"/>
  <c r="AJ601" i="4" s="1"/>
  <c r="C602" i="4"/>
  <c r="AJ602" i="4" s="1"/>
  <c r="C603" i="4"/>
  <c r="C604" i="4"/>
  <c r="C605" i="4"/>
  <c r="C606" i="4"/>
  <c r="C607" i="4"/>
  <c r="C608" i="4"/>
  <c r="AJ608" i="4" s="1"/>
  <c r="C609" i="4"/>
  <c r="AJ609" i="4" s="1"/>
  <c r="C610" i="4"/>
  <c r="C611" i="4"/>
  <c r="C612" i="4"/>
  <c r="C613" i="4"/>
  <c r="C614" i="4"/>
  <c r="C615" i="4"/>
  <c r="C616" i="4"/>
  <c r="AJ616" i="4" s="1"/>
  <c r="C617" i="4"/>
  <c r="AJ617" i="4" s="1"/>
  <c r="C618" i="4"/>
  <c r="C619" i="4"/>
  <c r="C620" i="4"/>
  <c r="C621" i="4"/>
  <c r="C622" i="4"/>
  <c r="C623" i="4"/>
  <c r="C624" i="4"/>
  <c r="AJ624" i="4" s="1"/>
  <c r="C625" i="4"/>
  <c r="AJ625" i="4" s="1"/>
  <c r="C626" i="4"/>
  <c r="C627" i="4"/>
  <c r="C628" i="4"/>
  <c r="C2" i="4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2" i="3"/>
  <c r="E3" i="3"/>
  <c r="E4" i="3"/>
  <c r="E5" i="3"/>
  <c r="E6" i="3"/>
  <c r="E7" i="3"/>
  <c r="E8" i="3"/>
  <c r="E9" i="3"/>
  <c r="E10" i="3"/>
  <c r="AH10" i="3" s="1"/>
  <c r="E11" i="3"/>
  <c r="E12" i="3"/>
  <c r="E13" i="3"/>
  <c r="E14" i="3"/>
  <c r="E15" i="3"/>
  <c r="E16" i="3"/>
  <c r="E17" i="3"/>
  <c r="AH17" i="3" s="1"/>
  <c r="E18" i="3"/>
  <c r="AH18" i="3" s="1"/>
  <c r="E19" i="3"/>
  <c r="E20" i="3"/>
  <c r="E21" i="3"/>
  <c r="E22" i="3"/>
  <c r="E23" i="3"/>
  <c r="E24" i="3"/>
  <c r="E25" i="3"/>
  <c r="AH25" i="3" s="1"/>
  <c r="E26" i="3"/>
  <c r="E27" i="3"/>
  <c r="E28" i="3"/>
  <c r="E29" i="3"/>
  <c r="E30" i="3"/>
  <c r="E31" i="3"/>
  <c r="E32" i="3"/>
  <c r="AH32" i="3" s="1"/>
  <c r="E33" i="3"/>
  <c r="AH33" i="3" s="1"/>
  <c r="E34" i="3"/>
  <c r="E35" i="3"/>
  <c r="E36" i="3"/>
  <c r="E37" i="3"/>
  <c r="E38" i="3"/>
  <c r="AH38" i="3" s="1"/>
  <c r="E39" i="3"/>
  <c r="AH39" i="3" s="1"/>
  <c r="E40" i="3"/>
  <c r="E41" i="3"/>
  <c r="E42" i="3"/>
  <c r="E43" i="3"/>
  <c r="E44" i="3"/>
  <c r="E45" i="3"/>
  <c r="E46" i="3"/>
  <c r="E47" i="3"/>
  <c r="AH47" i="3" s="1"/>
  <c r="E48" i="3"/>
  <c r="AH48" i="3" s="1"/>
  <c r="E49" i="3"/>
  <c r="E50" i="3"/>
  <c r="E51" i="3"/>
  <c r="E52" i="3"/>
  <c r="E53" i="3"/>
  <c r="E54" i="3"/>
  <c r="E55" i="3"/>
  <c r="AH55" i="3" s="1"/>
  <c r="E56" i="3"/>
  <c r="E57" i="3"/>
  <c r="E58" i="3"/>
  <c r="E59" i="3"/>
  <c r="E60" i="3"/>
  <c r="E61" i="3"/>
  <c r="E62" i="3"/>
  <c r="E63" i="3"/>
  <c r="AH63" i="3" s="1"/>
  <c r="E64" i="3"/>
  <c r="AH64" i="3" s="1"/>
  <c r="E65" i="3"/>
  <c r="E66" i="3"/>
  <c r="E67" i="3"/>
  <c r="E68" i="3"/>
  <c r="E69" i="3"/>
  <c r="E70" i="3"/>
  <c r="E71" i="3"/>
  <c r="E72" i="3"/>
  <c r="AH72" i="3" s="1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AH94" i="3" s="1"/>
  <c r="E95" i="3"/>
  <c r="AH95" i="3" s="1"/>
  <c r="E96" i="3"/>
  <c r="E97" i="3"/>
  <c r="E98" i="3"/>
  <c r="E99" i="3"/>
  <c r="E100" i="3"/>
  <c r="E101" i="3"/>
  <c r="E102" i="3"/>
  <c r="E103" i="3"/>
  <c r="AH103" i="3" s="1"/>
  <c r="E104" i="3"/>
  <c r="E105" i="3"/>
  <c r="E106" i="3"/>
  <c r="E107" i="3"/>
  <c r="E108" i="3"/>
  <c r="E109" i="3"/>
  <c r="E110" i="3"/>
  <c r="E111" i="3"/>
  <c r="AH111" i="3" s="1"/>
  <c r="E112" i="3"/>
  <c r="E113" i="3"/>
  <c r="E114" i="3"/>
  <c r="E115" i="3"/>
  <c r="E116" i="3"/>
  <c r="E117" i="3"/>
  <c r="E118" i="3"/>
  <c r="E119" i="3"/>
  <c r="AH119" i="3" s="1"/>
  <c r="E120" i="3"/>
  <c r="E121" i="3"/>
  <c r="E122" i="3"/>
  <c r="E123" i="3"/>
  <c r="E124" i="3"/>
  <c r="E125" i="3"/>
  <c r="E126" i="3"/>
  <c r="AH126" i="3" s="1"/>
  <c r="E127" i="3"/>
  <c r="AH127" i="3" s="1"/>
  <c r="E128" i="3"/>
  <c r="E129" i="3"/>
  <c r="E130" i="3"/>
  <c r="E131" i="3"/>
  <c r="E132" i="3"/>
  <c r="E133" i="3"/>
  <c r="AH133" i="3" s="1"/>
  <c r="E134" i="3"/>
  <c r="AH134" i="3" s="1"/>
  <c r="E135" i="3"/>
  <c r="E136" i="3"/>
  <c r="E137" i="3"/>
  <c r="E138" i="3"/>
  <c r="E139" i="3"/>
  <c r="E140" i="3"/>
  <c r="E141" i="3"/>
  <c r="E142" i="3"/>
  <c r="AH142" i="3" s="1"/>
  <c r="E143" i="3"/>
  <c r="E144" i="3"/>
  <c r="E145" i="3"/>
  <c r="E146" i="3"/>
  <c r="E147" i="3"/>
  <c r="E148" i="3"/>
  <c r="E149" i="3"/>
  <c r="AH149" i="3" s="1"/>
  <c r="E150" i="3"/>
  <c r="AH150" i="3" s="1"/>
  <c r="E151" i="3"/>
  <c r="E152" i="3"/>
  <c r="E153" i="3"/>
  <c r="E154" i="3"/>
  <c r="E155" i="3"/>
  <c r="E156" i="3"/>
  <c r="E157" i="3"/>
  <c r="AH157" i="3" s="1"/>
  <c r="E158" i="3"/>
  <c r="E159" i="3"/>
  <c r="E160" i="3"/>
  <c r="E161" i="3"/>
  <c r="E162" i="3"/>
  <c r="E163" i="3"/>
  <c r="E164" i="3"/>
  <c r="E165" i="3"/>
  <c r="AH165" i="3" s="1"/>
  <c r="E166" i="3"/>
  <c r="AH166" i="3" s="1"/>
  <c r="E167" i="3"/>
  <c r="E168" i="3"/>
  <c r="E169" i="3"/>
  <c r="E170" i="3"/>
  <c r="E171" i="3"/>
  <c r="E172" i="3"/>
  <c r="AH172" i="3" s="1"/>
  <c r="E173" i="3"/>
  <c r="AH173" i="3" s="1"/>
  <c r="E174" i="3"/>
  <c r="E175" i="3"/>
  <c r="E176" i="3"/>
  <c r="E177" i="3"/>
  <c r="E178" i="3"/>
  <c r="E179" i="3"/>
  <c r="E180" i="3"/>
  <c r="AH180" i="3" s="1"/>
  <c r="E181" i="3"/>
  <c r="E182" i="3"/>
  <c r="E183" i="3"/>
  <c r="E184" i="3"/>
  <c r="E185" i="3"/>
  <c r="E186" i="3"/>
  <c r="E187" i="3"/>
  <c r="E188" i="3"/>
  <c r="AH188" i="3" s="1"/>
  <c r="E189" i="3"/>
  <c r="E190" i="3"/>
  <c r="E191" i="3"/>
  <c r="E192" i="3"/>
  <c r="E193" i="3"/>
  <c r="E194" i="3"/>
  <c r="E195" i="3"/>
  <c r="E196" i="3"/>
  <c r="E197" i="3"/>
  <c r="AH197" i="3" s="1"/>
  <c r="E198" i="3"/>
  <c r="E199" i="3"/>
  <c r="E200" i="3"/>
  <c r="E201" i="3"/>
  <c r="E202" i="3"/>
  <c r="E203" i="3"/>
  <c r="E204" i="3"/>
  <c r="AH204" i="3" s="1"/>
  <c r="E205" i="3"/>
  <c r="AH205" i="3" s="1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AH220" i="3" s="1"/>
  <c r="E221" i="3"/>
  <c r="AH221" i="3" s="1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AH236" i="3" s="1"/>
  <c r="E237" i="3"/>
  <c r="E238" i="3"/>
  <c r="E239" i="3"/>
  <c r="E240" i="3"/>
  <c r="E241" i="3"/>
  <c r="AH241" i="3" s="1"/>
  <c r="E242" i="3"/>
  <c r="E243" i="3"/>
  <c r="E244" i="3"/>
  <c r="AH244" i="3" s="1"/>
  <c r="E245" i="3"/>
  <c r="AH245" i="3" s="1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AH259" i="3" s="1"/>
  <c r="E260" i="3"/>
  <c r="E261" i="3"/>
  <c r="E262" i="3"/>
  <c r="E263" i="3"/>
  <c r="E264" i="3"/>
  <c r="E265" i="3"/>
  <c r="E266" i="3"/>
  <c r="E267" i="3"/>
  <c r="AH267" i="3" s="1"/>
  <c r="E268" i="3"/>
  <c r="E269" i="3"/>
  <c r="E270" i="3"/>
  <c r="E271" i="3"/>
  <c r="E272" i="3"/>
  <c r="E273" i="3"/>
  <c r="E274" i="3"/>
  <c r="E275" i="3"/>
  <c r="AH275" i="3" s="1"/>
  <c r="E276" i="3"/>
  <c r="AH276" i="3" s="1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AH291" i="3" s="1"/>
  <c r="E292" i="3"/>
  <c r="AH292" i="3" s="1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AH306" i="3" s="1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AH327" i="3" s="1"/>
  <c r="E328" i="3"/>
  <c r="E329" i="3"/>
  <c r="E330" i="3"/>
  <c r="AH330" i="3" s="1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AH362" i="3" s="1"/>
  <c r="E363" i="3"/>
  <c r="AH363" i="3" s="1"/>
  <c r="E364" i="3"/>
  <c r="E365" i="3"/>
  <c r="E366" i="3"/>
  <c r="E367" i="3"/>
  <c r="E368" i="3"/>
  <c r="E369" i="3"/>
  <c r="E370" i="3"/>
  <c r="AH370" i="3" s="1"/>
  <c r="E371" i="3"/>
  <c r="E372" i="3"/>
  <c r="E373" i="3"/>
  <c r="E374" i="3"/>
  <c r="E375" i="3"/>
  <c r="E376" i="3"/>
  <c r="E377" i="3"/>
  <c r="E378" i="3"/>
  <c r="AH378" i="3" s="1"/>
  <c r="E379" i="3"/>
  <c r="E380" i="3"/>
  <c r="E381" i="3"/>
  <c r="E382" i="3"/>
  <c r="E383" i="3"/>
  <c r="E384" i="3"/>
  <c r="E385" i="3"/>
  <c r="E386" i="3"/>
  <c r="AH386" i="3" s="1"/>
  <c r="E387" i="3"/>
  <c r="AH387" i="3" s="1"/>
  <c r="E388" i="3"/>
  <c r="E389" i="3"/>
  <c r="E390" i="3"/>
  <c r="E391" i="3"/>
  <c r="E392" i="3"/>
  <c r="E393" i="3"/>
  <c r="E394" i="3"/>
  <c r="AH394" i="3" s="1"/>
  <c r="E395" i="3"/>
  <c r="E396" i="3"/>
  <c r="E397" i="3"/>
  <c r="E398" i="3"/>
  <c r="AH398" i="3" s="1"/>
  <c r="E399" i="3"/>
  <c r="E400" i="3"/>
  <c r="E401" i="3"/>
  <c r="AH401" i="3" s="1"/>
  <c r="E402" i="3"/>
  <c r="AH402" i="3" s="1"/>
  <c r="E403" i="3"/>
  <c r="E404" i="3"/>
  <c r="E405" i="3"/>
  <c r="E406" i="3"/>
  <c r="E407" i="3"/>
  <c r="E408" i="3"/>
  <c r="E409" i="3"/>
  <c r="AH409" i="3" s="1"/>
  <c r="E410" i="3"/>
  <c r="AH410" i="3" s="1"/>
  <c r="E411" i="3"/>
  <c r="E412" i="3"/>
  <c r="E413" i="3"/>
  <c r="E414" i="3"/>
  <c r="E415" i="3"/>
  <c r="E416" i="3"/>
  <c r="E417" i="3"/>
  <c r="E418" i="3"/>
  <c r="AH418" i="3" s="1"/>
  <c r="E419" i="3"/>
  <c r="E420" i="3"/>
  <c r="E421" i="3"/>
  <c r="E422" i="3"/>
  <c r="E423" i="3"/>
  <c r="E424" i="3"/>
  <c r="E425" i="3"/>
  <c r="AH425" i="3" s="1"/>
  <c r="E426" i="3"/>
  <c r="AH426" i="3" s="1"/>
  <c r="E427" i="3"/>
  <c r="E428" i="3"/>
  <c r="E429" i="3"/>
  <c r="E430" i="3"/>
  <c r="E431" i="3"/>
  <c r="E432" i="3"/>
  <c r="E433" i="3"/>
  <c r="AH433" i="3" s="1"/>
  <c r="E434" i="3"/>
  <c r="E435" i="3"/>
  <c r="E436" i="3"/>
  <c r="E437" i="3"/>
  <c r="E438" i="3"/>
  <c r="E439" i="3"/>
  <c r="E440" i="3"/>
  <c r="E441" i="3"/>
  <c r="AH441" i="3" s="1"/>
  <c r="E442" i="3"/>
  <c r="AH442" i="3" s="1"/>
  <c r="E443" i="3"/>
  <c r="E444" i="3"/>
  <c r="E445" i="3"/>
  <c r="E446" i="3"/>
  <c r="E447" i="3"/>
  <c r="E448" i="3"/>
  <c r="E449" i="3"/>
  <c r="AH449" i="3" s="1"/>
  <c r="E450" i="3"/>
  <c r="E451" i="3"/>
  <c r="E452" i="3"/>
  <c r="E453" i="3"/>
  <c r="E454" i="3"/>
  <c r="E455" i="3"/>
  <c r="E456" i="3"/>
  <c r="E457" i="3"/>
  <c r="AH457" i="3" s="1"/>
  <c r="E458" i="3"/>
  <c r="AH458" i="3" s="1"/>
  <c r="E459" i="3"/>
  <c r="E460" i="3"/>
  <c r="E461" i="3"/>
  <c r="E462" i="3"/>
  <c r="AH462" i="3" s="1"/>
  <c r="E463" i="3"/>
  <c r="E464" i="3"/>
  <c r="E465" i="3"/>
  <c r="AH465" i="3" s="1"/>
  <c r="E466" i="3"/>
  <c r="AH466" i="3" s="1"/>
  <c r="E467" i="3"/>
  <c r="E468" i="3"/>
  <c r="E469" i="3"/>
  <c r="E470" i="3"/>
  <c r="E471" i="3"/>
  <c r="E472" i="3"/>
  <c r="E473" i="3"/>
  <c r="E474" i="3"/>
  <c r="AH474" i="3" s="1"/>
  <c r="E475" i="3"/>
  <c r="E476" i="3"/>
  <c r="E477" i="3"/>
  <c r="E478" i="3"/>
  <c r="E479" i="3"/>
  <c r="E480" i="3"/>
  <c r="E481" i="3"/>
  <c r="AH481" i="3" s="1"/>
  <c r="E482" i="3"/>
  <c r="AH482" i="3" s="1"/>
  <c r="E483" i="3"/>
  <c r="E484" i="3"/>
  <c r="E485" i="3"/>
  <c r="E486" i="3"/>
  <c r="E487" i="3"/>
  <c r="E488" i="3"/>
  <c r="E489" i="3"/>
  <c r="AH489" i="3" s="1"/>
  <c r="E490" i="3"/>
  <c r="E491" i="3"/>
  <c r="E492" i="3"/>
  <c r="E493" i="3"/>
  <c r="E494" i="3"/>
  <c r="E495" i="3"/>
  <c r="E496" i="3"/>
  <c r="E497" i="3"/>
  <c r="AH497" i="3" s="1"/>
  <c r="E498" i="3"/>
  <c r="E499" i="3"/>
  <c r="E500" i="3"/>
  <c r="E501" i="3"/>
  <c r="E502" i="3"/>
  <c r="E503" i="3"/>
  <c r="E504" i="3"/>
  <c r="E505" i="3"/>
  <c r="AH505" i="3" s="1"/>
  <c r="E506" i="3"/>
  <c r="AH506" i="3" s="1"/>
  <c r="E507" i="3"/>
  <c r="E508" i="3"/>
  <c r="E509" i="3"/>
  <c r="E510" i="3"/>
  <c r="E511" i="3"/>
  <c r="E512" i="3"/>
  <c r="E513" i="3"/>
  <c r="AH513" i="3" s="1"/>
  <c r="E514" i="3"/>
  <c r="AH514" i="3" s="1"/>
  <c r="E515" i="3"/>
  <c r="E516" i="3"/>
  <c r="E517" i="3"/>
  <c r="E518" i="3"/>
  <c r="E519" i="3"/>
  <c r="E520" i="3"/>
  <c r="AH520" i="3" s="1"/>
  <c r="E521" i="3"/>
  <c r="AH521" i="3" s="1"/>
  <c r="E522" i="3"/>
  <c r="E523" i="3"/>
  <c r="E524" i="3"/>
  <c r="E525" i="3"/>
  <c r="AH525" i="3" s="1"/>
  <c r="E526" i="3"/>
  <c r="E527" i="3"/>
  <c r="E528" i="3"/>
  <c r="AH528" i="3" s="1"/>
  <c r="E529" i="3"/>
  <c r="AH529" i="3" s="1"/>
  <c r="E530" i="3"/>
  <c r="E531" i="3"/>
  <c r="E532" i="3"/>
  <c r="E533" i="3"/>
  <c r="E534" i="3"/>
  <c r="E535" i="3"/>
  <c r="E536" i="3"/>
  <c r="AH536" i="3" s="1"/>
  <c r="E537" i="3"/>
  <c r="AH537" i="3" s="1"/>
  <c r="E538" i="3"/>
  <c r="E539" i="3"/>
  <c r="E540" i="3"/>
  <c r="E541" i="3"/>
  <c r="E542" i="3"/>
  <c r="E543" i="3"/>
  <c r="E544" i="3"/>
  <c r="AH544" i="3" s="1"/>
  <c r="E545" i="3"/>
  <c r="AH545" i="3" s="1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AH560" i="3" s="1"/>
  <c r="E561" i="3"/>
  <c r="E562" i="3"/>
  <c r="E563" i="3"/>
  <c r="E564" i="3"/>
  <c r="E565" i="3"/>
  <c r="E566" i="3"/>
  <c r="E567" i="3"/>
  <c r="E568" i="3"/>
  <c r="AH568" i="3" s="1"/>
  <c r="E569" i="3"/>
  <c r="E570" i="3"/>
  <c r="E571" i="3"/>
  <c r="E572" i="3"/>
  <c r="E573" i="3"/>
  <c r="E574" i="3"/>
  <c r="E575" i="3"/>
  <c r="E576" i="3"/>
  <c r="AH576" i="3" s="1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AH591" i="3" s="1"/>
  <c r="E592" i="3"/>
  <c r="AH592" i="3" s="1"/>
  <c r="E593" i="3"/>
  <c r="E594" i="3"/>
  <c r="E595" i="3"/>
  <c r="E596" i="3"/>
  <c r="E597" i="3"/>
  <c r="E598" i="3"/>
  <c r="AH598" i="3" s="1"/>
  <c r="E599" i="3"/>
  <c r="AH599" i="3" s="1"/>
  <c r="E600" i="3"/>
  <c r="E601" i="3"/>
  <c r="E602" i="3"/>
  <c r="E603" i="3"/>
  <c r="E604" i="3"/>
  <c r="E605" i="3"/>
  <c r="E606" i="3"/>
  <c r="AH606" i="3" s="1"/>
  <c r="E607" i="3"/>
  <c r="E608" i="3"/>
  <c r="E609" i="3"/>
  <c r="E610" i="3"/>
  <c r="AH610" i="3" s="1"/>
  <c r="E611" i="3"/>
  <c r="E612" i="3"/>
  <c r="E613" i="3"/>
  <c r="AH613" i="3" s="1"/>
  <c r="E614" i="3"/>
  <c r="AH614" i="3" s="1"/>
  <c r="E615" i="3"/>
  <c r="E616" i="3"/>
  <c r="E617" i="3"/>
  <c r="E618" i="3"/>
  <c r="E619" i="3"/>
  <c r="E620" i="3"/>
  <c r="E621" i="3"/>
  <c r="AH621" i="3" s="1"/>
  <c r="E622" i="3"/>
  <c r="AH622" i="3" s="1"/>
  <c r="E623" i="3"/>
  <c r="E624" i="3"/>
  <c r="E625" i="3"/>
  <c r="E626" i="3"/>
  <c r="AH626" i="3" s="1"/>
  <c r="E627" i="3"/>
  <c r="E628" i="3"/>
  <c r="E2" i="3"/>
  <c r="AH2" i="3" s="1"/>
  <c r="D3" i="3"/>
  <c r="AG3" i="3" s="1"/>
  <c r="D4" i="3"/>
  <c r="AG4" i="3" s="1"/>
  <c r="D5" i="3"/>
  <c r="AG5" i="3" s="1"/>
  <c r="D6" i="3"/>
  <c r="AG6" i="3" s="1"/>
  <c r="D7" i="3"/>
  <c r="AG7" i="3" s="1"/>
  <c r="D8" i="3"/>
  <c r="AG8" i="3" s="1"/>
  <c r="D9" i="3"/>
  <c r="AG9" i="3" s="1"/>
  <c r="D10" i="3"/>
  <c r="AG10" i="3" s="1"/>
  <c r="D11" i="3"/>
  <c r="AG11" i="3" s="1"/>
  <c r="D12" i="3"/>
  <c r="AG12" i="3" s="1"/>
  <c r="D13" i="3"/>
  <c r="AG13" i="3" s="1"/>
  <c r="D14" i="3"/>
  <c r="AG14" i="3" s="1"/>
  <c r="D15" i="3"/>
  <c r="AG15" i="3" s="1"/>
  <c r="D16" i="3"/>
  <c r="AG16" i="3" s="1"/>
  <c r="D17" i="3"/>
  <c r="AG17" i="3" s="1"/>
  <c r="D18" i="3"/>
  <c r="AG18" i="3" s="1"/>
  <c r="D19" i="3"/>
  <c r="AG19" i="3" s="1"/>
  <c r="D20" i="3"/>
  <c r="AG20" i="3" s="1"/>
  <c r="D21" i="3"/>
  <c r="AG21" i="3" s="1"/>
  <c r="D22" i="3"/>
  <c r="AG22" i="3" s="1"/>
  <c r="D23" i="3"/>
  <c r="AG23" i="3" s="1"/>
  <c r="D24" i="3"/>
  <c r="AG24" i="3" s="1"/>
  <c r="D25" i="3"/>
  <c r="AG25" i="3" s="1"/>
  <c r="D26" i="3"/>
  <c r="AG26" i="3" s="1"/>
  <c r="D27" i="3"/>
  <c r="AG27" i="3" s="1"/>
  <c r="D28" i="3"/>
  <c r="AG28" i="3" s="1"/>
  <c r="D29" i="3"/>
  <c r="AG29" i="3" s="1"/>
  <c r="D30" i="3"/>
  <c r="AG30" i="3" s="1"/>
  <c r="D31" i="3"/>
  <c r="AG31" i="3" s="1"/>
  <c r="D32" i="3"/>
  <c r="AG32" i="3" s="1"/>
  <c r="D33" i="3"/>
  <c r="AG33" i="3" s="1"/>
  <c r="D34" i="3"/>
  <c r="AG34" i="3" s="1"/>
  <c r="D35" i="3"/>
  <c r="AG35" i="3" s="1"/>
  <c r="D36" i="3"/>
  <c r="AG36" i="3" s="1"/>
  <c r="D37" i="3"/>
  <c r="AG37" i="3" s="1"/>
  <c r="D38" i="3"/>
  <c r="AG38" i="3" s="1"/>
  <c r="D39" i="3"/>
  <c r="AG39" i="3" s="1"/>
  <c r="D40" i="3"/>
  <c r="AG40" i="3" s="1"/>
  <c r="D41" i="3"/>
  <c r="AG41" i="3" s="1"/>
  <c r="D42" i="3"/>
  <c r="AG42" i="3" s="1"/>
  <c r="D43" i="3"/>
  <c r="AG43" i="3" s="1"/>
  <c r="D44" i="3"/>
  <c r="AG44" i="3" s="1"/>
  <c r="D45" i="3"/>
  <c r="AG45" i="3" s="1"/>
  <c r="D46" i="3"/>
  <c r="AG46" i="3" s="1"/>
  <c r="D47" i="3"/>
  <c r="AG47" i="3" s="1"/>
  <c r="D48" i="3"/>
  <c r="AG48" i="3" s="1"/>
  <c r="D49" i="3"/>
  <c r="AG49" i="3" s="1"/>
  <c r="D50" i="3"/>
  <c r="AG50" i="3" s="1"/>
  <c r="D51" i="3"/>
  <c r="AG51" i="3" s="1"/>
  <c r="D52" i="3"/>
  <c r="AG52" i="3" s="1"/>
  <c r="D53" i="3"/>
  <c r="AG53" i="3" s="1"/>
  <c r="D54" i="3"/>
  <c r="AG54" i="3" s="1"/>
  <c r="D55" i="3"/>
  <c r="AG55" i="3" s="1"/>
  <c r="D56" i="3"/>
  <c r="AG56" i="3" s="1"/>
  <c r="D57" i="3"/>
  <c r="AG57" i="3" s="1"/>
  <c r="D58" i="3"/>
  <c r="AG58" i="3" s="1"/>
  <c r="D59" i="3"/>
  <c r="AG59" i="3" s="1"/>
  <c r="D60" i="3"/>
  <c r="AG60" i="3" s="1"/>
  <c r="D61" i="3"/>
  <c r="AG61" i="3" s="1"/>
  <c r="D62" i="3"/>
  <c r="AG62" i="3" s="1"/>
  <c r="D63" i="3"/>
  <c r="AG63" i="3" s="1"/>
  <c r="D64" i="3"/>
  <c r="AG64" i="3" s="1"/>
  <c r="D65" i="3"/>
  <c r="AG65" i="3" s="1"/>
  <c r="D66" i="3"/>
  <c r="AG66" i="3" s="1"/>
  <c r="D67" i="3"/>
  <c r="AG67" i="3" s="1"/>
  <c r="D68" i="3"/>
  <c r="AG68" i="3" s="1"/>
  <c r="D69" i="3"/>
  <c r="AG69" i="3" s="1"/>
  <c r="D70" i="3"/>
  <c r="AG70" i="3" s="1"/>
  <c r="D71" i="3"/>
  <c r="AG71" i="3" s="1"/>
  <c r="D72" i="3"/>
  <c r="AG72" i="3" s="1"/>
  <c r="D73" i="3"/>
  <c r="AG73" i="3" s="1"/>
  <c r="D74" i="3"/>
  <c r="AG74" i="3" s="1"/>
  <c r="D75" i="3"/>
  <c r="AG75" i="3" s="1"/>
  <c r="D76" i="3"/>
  <c r="AG76" i="3" s="1"/>
  <c r="D77" i="3"/>
  <c r="AG77" i="3" s="1"/>
  <c r="D78" i="3"/>
  <c r="AG78" i="3" s="1"/>
  <c r="D79" i="3"/>
  <c r="AG79" i="3" s="1"/>
  <c r="D80" i="3"/>
  <c r="AG80" i="3" s="1"/>
  <c r="D81" i="3"/>
  <c r="AG81" i="3" s="1"/>
  <c r="D82" i="3"/>
  <c r="AG82" i="3" s="1"/>
  <c r="D83" i="3"/>
  <c r="AG83" i="3" s="1"/>
  <c r="D84" i="3"/>
  <c r="AG84" i="3" s="1"/>
  <c r="D85" i="3"/>
  <c r="AG85" i="3" s="1"/>
  <c r="D86" i="3"/>
  <c r="AG86" i="3" s="1"/>
  <c r="D87" i="3"/>
  <c r="AG87" i="3" s="1"/>
  <c r="D88" i="3"/>
  <c r="AG88" i="3" s="1"/>
  <c r="D89" i="3"/>
  <c r="AG89" i="3" s="1"/>
  <c r="D90" i="3"/>
  <c r="AG90" i="3" s="1"/>
  <c r="D91" i="3"/>
  <c r="AG91" i="3" s="1"/>
  <c r="D92" i="3"/>
  <c r="AG92" i="3" s="1"/>
  <c r="D93" i="3"/>
  <c r="AG93" i="3" s="1"/>
  <c r="D94" i="3"/>
  <c r="AG94" i="3" s="1"/>
  <c r="D95" i="3"/>
  <c r="AG95" i="3" s="1"/>
  <c r="D96" i="3"/>
  <c r="AG96" i="3" s="1"/>
  <c r="D97" i="3"/>
  <c r="AG97" i="3" s="1"/>
  <c r="D98" i="3"/>
  <c r="AG98" i="3" s="1"/>
  <c r="D99" i="3"/>
  <c r="AG99" i="3" s="1"/>
  <c r="D100" i="3"/>
  <c r="AG100" i="3" s="1"/>
  <c r="D101" i="3"/>
  <c r="AG101" i="3" s="1"/>
  <c r="D102" i="3"/>
  <c r="AG102" i="3" s="1"/>
  <c r="D103" i="3"/>
  <c r="AG103" i="3" s="1"/>
  <c r="D104" i="3"/>
  <c r="AG104" i="3" s="1"/>
  <c r="D105" i="3"/>
  <c r="AG105" i="3" s="1"/>
  <c r="D106" i="3"/>
  <c r="AG106" i="3" s="1"/>
  <c r="D107" i="3"/>
  <c r="AG107" i="3" s="1"/>
  <c r="D108" i="3"/>
  <c r="AG108" i="3" s="1"/>
  <c r="D109" i="3"/>
  <c r="AG109" i="3" s="1"/>
  <c r="D110" i="3"/>
  <c r="AG110" i="3" s="1"/>
  <c r="D111" i="3"/>
  <c r="AG111" i="3" s="1"/>
  <c r="D112" i="3"/>
  <c r="AG112" i="3" s="1"/>
  <c r="D113" i="3"/>
  <c r="AG113" i="3" s="1"/>
  <c r="D114" i="3"/>
  <c r="AG114" i="3" s="1"/>
  <c r="D115" i="3"/>
  <c r="AG115" i="3" s="1"/>
  <c r="D116" i="3"/>
  <c r="AG116" i="3" s="1"/>
  <c r="D117" i="3"/>
  <c r="AG117" i="3" s="1"/>
  <c r="D118" i="3"/>
  <c r="AG118" i="3" s="1"/>
  <c r="D119" i="3"/>
  <c r="AG119" i="3" s="1"/>
  <c r="D120" i="3"/>
  <c r="AG120" i="3" s="1"/>
  <c r="D121" i="3"/>
  <c r="AG121" i="3" s="1"/>
  <c r="D122" i="3"/>
  <c r="AG122" i="3" s="1"/>
  <c r="D123" i="3"/>
  <c r="AG123" i="3" s="1"/>
  <c r="D124" i="3"/>
  <c r="AG124" i="3" s="1"/>
  <c r="D125" i="3"/>
  <c r="AG125" i="3" s="1"/>
  <c r="D126" i="3"/>
  <c r="AG126" i="3" s="1"/>
  <c r="D127" i="3"/>
  <c r="AG127" i="3" s="1"/>
  <c r="D128" i="3"/>
  <c r="AG128" i="3" s="1"/>
  <c r="D129" i="3"/>
  <c r="AG129" i="3" s="1"/>
  <c r="D130" i="3"/>
  <c r="AG130" i="3" s="1"/>
  <c r="D131" i="3"/>
  <c r="AG131" i="3" s="1"/>
  <c r="D132" i="3"/>
  <c r="AG132" i="3" s="1"/>
  <c r="D133" i="3"/>
  <c r="AG133" i="3" s="1"/>
  <c r="D134" i="3"/>
  <c r="AG134" i="3" s="1"/>
  <c r="D135" i="3"/>
  <c r="AG135" i="3" s="1"/>
  <c r="D136" i="3"/>
  <c r="AG136" i="3" s="1"/>
  <c r="D137" i="3"/>
  <c r="AG137" i="3" s="1"/>
  <c r="D138" i="3"/>
  <c r="AG138" i="3" s="1"/>
  <c r="D139" i="3"/>
  <c r="AG139" i="3" s="1"/>
  <c r="D140" i="3"/>
  <c r="AG140" i="3" s="1"/>
  <c r="D141" i="3"/>
  <c r="AG141" i="3" s="1"/>
  <c r="D142" i="3"/>
  <c r="AG142" i="3" s="1"/>
  <c r="D143" i="3"/>
  <c r="AG143" i="3" s="1"/>
  <c r="D144" i="3"/>
  <c r="AG144" i="3" s="1"/>
  <c r="D145" i="3"/>
  <c r="AG145" i="3" s="1"/>
  <c r="D146" i="3"/>
  <c r="AG146" i="3" s="1"/>
  <c r="D147" i="3"/>
  <c r="AG147" i="3" s="1"/>
  <c r="D148" i="3"/>
  <c r="AG148" i="3" s="1"/>
  <c r="D149" i="3"/>
  <c r="AG149" i="3" s="1"/>
  <c r="D150" i="3"/>
  <c r="AG150" i="3" s="1"/>
  <c r="D151" i="3"/>
  <c r="AG151" i="3" s="1"/>
  <c r="D152" i="3"/>
  <c r="AG152" i="3" s="1"/>
  <c r="D153" i="3"/>
  <c r="AG153" i="3" s="1"/>
  <c r="D154" i="3"/>
  <c r="AG154" i="3" s="1"/>
  <c r="D155" i="3"/>
  <c r="AG155" i="3" s="1"/>
  <c r="D156" i="3"/>
  <c r="AG156" i="3" s="1"/>
  <c r="D157" i="3"/>
  <c r="AG157" i="3" s="1"/>
  <c r="D158" i="3"/>
  <c r="AG158" i="3" s="1"/>
  <c r="D159" i="3"/>
  <c r="AG159" i="3" s="1"/>
  <c r="D160" i="3"/>
  <c r="AG160" i="3" s="1"/>
  <c r="D161" i="3"/>
  <c r="AG161" i="3" s="1"/>
  <c r="D162" i="3"/>
  <c r="AG162" i="3" s="1"/>
  <c r="D163" i="3"/>
  <c r="AG163" i="3" s="1"/>
  <c r="D164" i="3"/>
  <c r="AG164" i="3" s="1"/>
  <c r="D165" i="3"/>
  <c r="AG165" i="3" s="1"/>
  <c r="D166" i="3"/>
  <c r="AG166" i="3" s="1"/>
  <c r="D167" i="3"/>
  <c r="AG167" i="3" s="1"/>
  <c r="D168" i="3"/>
  <c r="AG168" i="3" s="1"/>
  <c r="D169" i="3"/>
  <c r="AG169" i="3" s="1"/>
  <c r="D170" i="3"/>
  <c r="AG170" i="3" s="1"/>
  <c r="D171" i="3"/>
  <c r="AG171" i="3" s="1"/>
  <c r="D172" i="3"/>
  <c r="AG172" i="3" s="1"/>
  <c r="D173" i="3"/>
  <c r="AG173" i="3" s="1"/>
  <c r="D174" i="3"/>
  <c r="AG174" i="3" s="1"/>
  <c r="D175" i="3"/>
  <c r="AG175" i="3" s="1"/>
  <c r="D176" i="3"/>
  <c r="AG176" i="3" s="1"/>
  <c r="D177" i="3"/>
  <c r="AG177" i="3" s="1"/>
  <c r="D178" i="3"/>
  <c r="AG178" i="3" s="1"/>
  <c r="D179" i="3"/>
  <c r="AG179" i="3" s="1"/>
  <c r="D180" i="3"/>
  <c r="AG180" i="3" s="1"/>
  <c r="D181" i="3"/>
  <c r="AG181" i="3" s="1"/>
  <c r="D182" i="3"/>
  <c r="AG182" i="3" s="1"/>
  <c r="D183" i="3"/>
  <c r="AG183" i="3" s="1"/>
  <c r="D184" i="3"/>
  <c r="AG184" i="3" s="1"/>
  <c r="D185" i="3"/>
  <c r="AG185" i="3" s="1"/>
  <c r="D186" i="3"/>
  <c r="AG186" i="3" s="1"/>
  <c r="D187" i="3"/>
  <c r="AG187" i="3" s="1"/>
  <c r="D188" i="3"/>
  <c r="AG188" i="3" s="1"/>
  <c r="D189" i="3"/>
  <c r="AG189" i="3" s="1"/>
  <c r="D190" i="3"/>
  <c r="AG190" i="3" s="1"/>
  <c r="D191" i="3"/>
  <c r="AG191" i="3" s="1"/>
  <c r="D192" i="3"/>
  <c r="AG192" i="3" s="1"/>
  <c r="D193" i="3"/>
  <c r="AG193" i="3" s="1"/>
  <c r="D194" i="3"/>
  <c r="AG194" i="3" s="1"/>
  <c r="D195" i="3"/>
  <c r="AG195" i="3" s="1"/>
  <c r="D196" i="3"/>
  <c r="AG196" i="3" s="1"/>
  <c r="D197" i="3"/>
  <c r="AG197" i="3" s="1"/>
  <c r="D198" i="3"/>
  <c r="AG198" i="3" s="1"/>
  <c r="D199" i="3"/>
  <c r="AG199" i="3" s="1"/>
  <c r="D200" i="3"/>
  <c r="AG200" i="3" s="1"/>
  <c r="D201" i="3"/>
  <c r="AG201" i="3" s="1"/>
  <c r="D202" i="3"/>
  <c r="AG202" i="3" s="1"/>
  <c r="D203" i="3"/>
  <c r="AG203" i="3" s="1"/>
  <c r="D204" i="3"/>
  <c r="AG204" i="3" s="1"/>
  <c r="D205" i="3"/>
  <c r="AG205" i="3" s="1"/>
  <c r="D206" i="3"/>
  <c r="AG206" i="3" s="1"/>
  <c r="D207" i="3"/>
  <c r="AG207" i="3" s="1"/>
  <c r="D208" i="3"/>
  <c r="AG208" i="3" s="1"/>
  <c r="D209" i="3"/>
  <c r="AG209" i="3" s="1"/>
  <c r="D210" i="3"/>
  <c r="AG210" i="3" s="1"/>
  <c r="D211" i="3"/>
  <c r="AG211" i="3" s="1"/>
  <c r="D212" i="3"/>
  <c r="AG212" i="3" s="1"/>
  <c r="D213" i="3"/>
  <c r="AG213" i="3" s="1"/>
  <c r="D214" i="3"/>
  <c r="AG214" i="3" s="1"/>
  <c r="D215" i="3"/>
  <c r="AG215" i="3" s="1"/>
  <c r="D216" i="3"/>
  <c r="AG216" i="3" s="1"/>
  <c r="D217" i="3"/>
  <c r="AG217" i="3" s="1"/>
  <c r="D218" i="3"/>
  <c r="AG218" i="3" s="1"/>
  <c r="D219" i="3"/>
  <c r="AG219" i="3" s="1"/>
  <c r="D220" i="3"/>
  <c r="AG220" i="3" s="1"/>
  <c r="D221" i="3"/>
  <c r="AG221" i="3" s="1"/>
  <c r="D222" i="3"/>
  <c r="AG222" i="3" s="1"/>
  <c r="D223" i="3"/>
  <c r="AG223" i="3" s="1"/>
  <c r="D224" i="3"/>
  <c r="AG224" i="3" s="1"/>
  <c r="D225" i="3"/>
  <c r="AG225" i="3" s="1"/>
  <c r="D226" i="3"/>
  <c r="AG226" i="3" s="1"/>
  <c r="D227" i="3"/>
  <c r="AG227" i="3" s="1"/>
  <c r="D228" i="3"/>
  <c r="AG228" i="3" s="1"/>
  <c r="D229" i="3"/>
  <c r="AG229" i="3" s="1"/>
  <c r="D230" i="3"/>
  <c r="AG230" i="3" s="1"/>
  <c r="D231" i="3"/>
  <c r="AG231" i="3" s="1"/>
  <c r="D232" i="3"/>
  <c r="AG232" i="3" s="1"/>
  <c r="D233" i="3"/>
  <c r="AG233" i="3" s="1"/>
  <c r="D234" i="3"/>
  <c r="AG234" i="3" s="1"/>
  <c r="D235" i="3"/>
  <c r="AG235" i="3" s="1"/>
  <c r="D236" i="3"/>
  <c r="AG236" i="3" s="1"/>
  <c r="D237" i="3"/>
  <c r="AG237" i="3" s="1"/>
  <c r="D238" i="3"/>
  <c r="AG238" i="3" s="1"/>
  <c r="D239" i="3"/>
  <c r="AG239" i="3" s="1"/>
  <c r="D240" i="3"/>
  <c r="AG240" i="3" s="1"/>
  <c r="D241" i="3"/>
  <c r="AG241" i="3" s="1"/>
  <c r="D242" i="3"/>
  <c r="AG242" i="3" s="1"/>
  <c r="D243" i="3"/>
  <c r="AG243" i="3" s="1"/>
  <c r="D244" i="3"/>
  <c r="AG244" i="3" s="1"/>
  <c r="D245" i="3"/>
  <c r="AG245" i="3" s="1"/>
  <c r="D246" i="3"/>
  <c r="AG246" i="3" s="1"/>
  <c r="D247" i="3"/>
  <c r="AG247" i="3" s="1"/>
  <c r="D248" i="3"/>
  <c r="AG248" i="3" s="1"/>
  <c r="D249" i="3"/>
  <c r="AG249" i="3" s="1"/>
  <c r="D250" i="3"/>
  <c r="AG250" i="3" s="1"/>
  <c r="D251" i="3"/>
  <c r="AG251" i="3" s="1"/>
  <c r="D252" i="3"/>
  <c r="AG252" i="3" s="1"/>
  <c r="D253" i="3"/>
  <c r="AG253" i="3" s="1"/>
  <c r="D254" i="3"/>
  <c r="AG254" i="3" s="1"/>
  <c r="D255" i="3"/>
  <c r="AG255" i="3" s="1"/>
  <c r="D256" i="3"/>
  <c r="AG256" i="3" s="1"/>
  <c r="D257" i="3"/>
  <c r="AG257" i="3" s="1"/>
  <c r="D258" i="3"/>
  <c r="AG258" i="3" s="1"/>
  <c r="D259" i="3"/>
  <c r="AG259" i="3" s="1"/>
  <c r="D260" i="3"/>
  <c r="AG260" i="3" s="1"/>
  <c r="D261" i="3"/>
  <c r="AG261" i="3" s="1"/>
  <c r="D262" i="3"/>
  <c r="AG262" i="3" s="1"/>
  <c r="D263" i="3"/>
  <c r="AG263" i="3" s="1"/>
  <c r="D264" i="3"/>
  <c r="AG264" i="3" s="1"/>
  <c r="D265" i="3"/>
  <c r="AG265" i="3" s="1"/>
  <c r="D266" i="3"/>
  <c r="AG266" i="3" s="1"/>
  <c r="D267" i="3"/>
  <c r="AG267" i="3" s="1"/>
  <c r="D268" i="3"/>
  <c r="AG268" i="3" s="1"/>
  <c r="D269" i="3"/>
  <c r="AG269" i="3" s="1"/>
  <c r="D270" i="3"/>
  <c r="AG270" i="3" s="1"/>
  <c r="D271" i="3"/>
  <c r="AG271" i="3" s="1"/>
  <c r="D272" i="3"/>
  <c r="AG272" i="3" s="1"/>
  <c r="D273" i="3"/>
  <c r="AG273" i="3" s="1"/>
  <c r="D274" i="3"/>
  <c r="AG274" i="3" s="1"/>
  <c r="D275" i="3"/>
  <c r="AG275" i="3" s="1"/>
  <c r="D276" i="3"/>
  <c r="AG276" i="3" s="1"/>
  <c r="D277" i="3"/>
  <c r="AG277" i="3" s="1"/>
  <c r="D278" i="3"/>
  <c r="AG278" i="3" s="1"/>
  <c r="D279" i="3"/>
  <c r="AG279" i="3" s="1"/>
  <c r="D280" i="3"/>
  <c r="AG280" i="3" s="1"/>
  <c r="D281" i="3"/>
  <c r="AG281" i="3" s="1"/>
  <c r="D282" i="3"/>
  <c r="AG282" i="3" s="1"/>
  <c r="D283" i="3"/>
  <c r="AG283" i="3" s="1"/>
  <c r="D284" i="3"/>
  <c r="AG284" i="3" s="1"/>
  <c r="D285" i="3"/>
  <c r="AG285" i="3" s="1"/>
  <c r="D286" i="3"/>
  <c r="AG286" i="3" s="1"/>
  <c r="D287" i="3"/>
  <c r="AG287" i="3" s="1"/>
  <c r="D288" i="3"/>
  <c r="AG288" i="3" s="1"/>
  <c r="D289" i="3"/>
  <c r="AG289" i="3" s="1"/>
  <c r="D290" i="3"/>
  <c r="AG290" i="3" s="1"/>
  <c r="D291" i="3"/>
  <c r="AG291" i="3" s="1"/>
  <c r="D292" i="3"/>
  <c r="AG292" i="3" s="1"/>
  <c r="D293" i="3"/>
  <c r="AG293" i="3" s="1"/>
  <c r="D294" i="3"/>
  <c r="AG294" i="3" s="1"/>
  <c r="D295" i="3"/>
  <c r="AG295" i="3" s="1"/>
  <c r="D296" i="3"/>
  <c r="AG296" i="3" s="1"/>
  <c r="D297" i="3"/>
  <c r="AG297" i="3" s="1"/>
  <c r="D298" i="3"/>
  <c r="AG298" i="3" s="1"/>
  <c r="D299" i="3"/>
  <c r="AG299" i="3" s="1"/>
  <c r="D300" i="3"/>
  <c r="AG300" i="3" s="1"/>
  <c r="D301" i="3"/>
  <c r="AG301" i="3" s="1"/>
  <c r="D302" i="3"/>
  <c r="AG302" i="3" s="1"/>
  <c r="D303" i="3"/>
  <c r="AG303" i="3" s="1"/>
  <c r="D304" i="3"/>
  <c r="AG304" i="3" s="1"/>
  <c r="D305" i="3"/>
  <c r="AG305" i="3" s="1"/>
  <c r="D306" i="3"/>
  <c r="AG306" i="3" s="1"/>
  <c r="D307" i="3"/>
  <c r="AG307" i="3" s="1"/>
  <c r="D308" i="3"/>
  <c r="AG308" i="3" s="1"/>
  <c r="D309" i="3"/>
  <c r="AG309" i="3" s="1"/>
  <c r="D310" i="3"/>
  <c r="AG310" i="3" s="1"/>
  <c r="D311" i="3"/>
  <c r="AG311" i="3" s="1"/>
  <c r="D312" i="3"/>
  <c r="AG312" i="3" s="1"/>
  <c r="D313" i="3"/>
  <c r="AG313" i="3" s="1"/>
  <c r="D314" i="3"/>
  <c r="AG314" i="3" s="1"/>
  <c r="D315" i="3"/>
  <c r="AG315" i="3" s="1"/>
  <c r="D316" i="3"/>
  <c r="AG316" i="3" s="1"/>
  <c r="D317" i="3"/>
  <c r="AG317" i="3" s="1"/>
  <c r="D318" i="3"/>
  <c r="AG318" i="3" s="1"/>
  <c r="D319" i="3"/>
  <c r="AG319" i="3" s="1"/>
  <c r="D320" i="3"/>
  <c r="AG320" i="3" s="1"/>
  <c r="D321" i="3"/>
  <c r="AG321" i="3" s="1"/>
  <c r="D322" i="3"/>
  <c r="AG322" i="3" s="1"/>
  <c r="D323" i="3"/>
  <c r="AG323" i="3" s="1"/>
  <c r="D324" i="3"/>
  <c r="AG324" i="3" s="1"/>
  <c r="D325" i="3"/>
  <c r="AG325" i="3" s="1"/>
  <c r="D326" i="3"/>
  <c r="AG326" i="3" s="1"/>
  <c r="D327" i="3"/>
  <c r="AG327" i="3" s="1"/>
  <c r="D328" i="3"/>
  <c r="AG328" i="3" s="1"/>
  <c r="D329" i="3"/>
  <c r="AG329" i="3" s="1"/>
  <c r="D330" i="3"/>
  <c r="AG330" i="3" s="1"/>
  <c r="D331" i="3"/>
  <c r="AG331" i="3" s="1"/>
  <c r="D332" i="3"/>
  <c r="AG332" i="3" s="1"/>
  <c r="D333" i="3"/>
  <c r="AG333" i="3" s="1"/>
  <c r="D334" i="3"/>
  <c r="AG334" i="3" s="1"/>
  <c r="D335" i="3"/>
  <c r="AG335" i="3" s="1"/>
  <c r="D336" i="3"/>
  <c r="AG336" i="3" s="1"/>
  <c r="D337" i="3"/>
  <c r="AG337" i="3" s="1"/>
  <c r="D338" i="3"/>
  <c r="AG338" i="3" s="1"/>
  <c r="D339" i="3"/>
  <c r="AG339" i="3" s="1"/>
  <c r="D340" i="3"/>
  <c r="AG340" i="3" s="1"/>
  <c r="D341" i="3"/>
  <c r="AG341" i="3" s="1"/>
  <c r="D342" i="3"/>
  <c r="AG342" i="3" s="1"/>
  <c r="D343" i="3"/>
  <c r="AG343" i="3" s="1"/>
  <c r="D344" i="3"/>
  <c r="AG344" i="3" s="1"/>
  <c r="D345" i="3"/>
  <c r="AG345" i="3" s="1"/>
  <c r="D346" i="3"/>
  <c r="AG346" i="3" s="1"/>
  <c r="D347" i="3"/>
  <c r="AG347" i="3" s="1"/>
  <c r="D348" i="3"/>
  <c r="AG348" i="3" s="1"/>
  <c r="D349" i="3"/>
  <c r="AG349" i="3" s="1"/>
  <c r="D350" i="3"/>
  <c r="AG350" i="3" s="1"/>
  <c r="D351" i="3"/>
  <c r="AG351" i="3" s="1"/>
  <c r="D352" i="3"/>
  <c r="AG352" i="3" s="1"/>
  <c r="D353" i="3"/>
  <c r="AG353" i="3" s="1"/>
  <c r="D354" i="3"/>
  <c r="AG354" i="3" s="1"/>
  <c r="D355" i="3"/>
  <c r="AG355" i="3" s="1"/>
  <c r="D356" i="3"/>
  <c r="AG356" i="3" s="1"/>
  <c r="D357" i="3"/>
  <c r="AG357" i="3" s="1"/>
  <c r="D358" i="3"/>
  <c r="AG358" i="3" s="1"/>
  <c r="D359" i="3"/>
  <c r="AG359" i="3" s="1"/>
  <c r="D360" i="3"/>
  <c r="AG360" i="3" s="1"/>
  <c r="D361" i="3"/>
  <c r="AG361" i="3" s="1"/>
  <c r="D362" i="3"/>
  <c r="AG362" i="3" s="1"/>
  <c r="D363" i="3"/>
  <c r="AG363" i="3" s="1"/>
  <c r="D364" i="3"/>
  <c r="AG364" i="3" s="1"/>
  <c r="D365" i="3"/>
  <c r="AG365" i="3" s="1"/>
  <c r="D366" i="3"/>
  <c r="AG366" i="3" s="1"/>
  <c r="D367" i="3"/>
  <c r="AG367" i="3" s="1"/>
  <c r="D368" i="3"/>
  <c r="AG368" i="3" s="1"/>
  <c r="D369" i="3"/>
  <c r="AG369" i="3" s="1"/>
  <c r="D370" i="3"/>
  <c r="AG370" i="3" s="1"/>
  <c r="D371" i="3"/>
  <c r="AG371" i="3" s="1"/>
  <c r="D372" i="3"/>
  <c r="AG372" i="3" s="1"/>
  <c r="D373" i="3"/>
  <c r="AG373" i="3" s="1"/>
  <c r="D374" i="3"/>
  <c r="AG374" i="3" s="1"/>
  <c r="D375" i="3"/>
  <c r="AG375" i="3" s="1"/>
  <c r="D376" i="3"/>
  <c r="AG376" i="3" s="1"/>
  <c r="D377" i="3"/>
  <c r="AG377" i="3" s="1"/>
  <c r="D378" i="3"/>
  <c r="AG378" i="3" s="1"/>
  <c r="D379" i="3"/>
  <c r="AG379" i="3" s="1"/>
  <c r="D380" i="3"/>
  <c r="AG380" i="3" s="1"/>
  <c r="D381" i="3"/>
  <c r="AG381" i="3" s="1"/>
  <c r="D382" i="3"/>
  <c r="AG382" i="3" s="1"/>
  <c r="D383" i="3"/>
  <c r="AG383" i="3" s="1"/>
  <c r="D384" i="3"/>
  <c r="AG384" i="3" s="1"/>
  <c r="D385" i="3"/>
  <c r="AG385" i="3" s="1"/>
  <c r="D386" i="3"/>
  <c r="AG386" i="3" s="1"/>
  <c r="D387" i="3"/>
  <c r="AG387" i="3" s="1"/>
  <c r="D388" i="3"/>
  <c r="AG388" i="3" s="1"/>
  <c r="D389" i="3"/>
  <c r="AG389" i="3" s="1"/>
  <c r="D390" i="3"/>
  <c r="AG390" i="3" s="1"/>
  <c r="D391" i="3"/>
  <c r="AG391" i="3" s="1"/>
  <c r="D392" i="3"/>
  <c r="AG392" i="3" s="1"/>
  <c r="D393" i="3"/>
  <c r="AG393" i="3" s="1"/>
  <c r="D394" i="3"/>
  <c r="AG394" i="3" s="1"/>
  <c r="D395" i="3"/>
  <c r="AG395" i="3" s="1"/>
  <c r="D396" i="3"/>
  <c r="AG396" i="3" s="1"/>
  <c r="D397" i="3"/>
  <c r="AG397" i="3" s="1"/>
  <c r="D398" i="3"/>
  <c r="AG398" i="3" s="1"/>
  <c r="D399" i="3"/>
  <c r="AG399" i="3" s="1"/>
  <c r="D400" i="3"/>
  <c r="AG400" i="3" s="1"/>
  <c r="D401" i="3"/>
  <c r="AG401" i="3" s="1"/>
  <c r="D402" i="3"/>
  <c r="AG402" i="3" s="1"/>
  <c r="D403" i="3"/>
  <c r="AG403" i="3" s="1"/>
  <c r="D404" i="3"/>
  <c r="AG404" i="3" s="1"/>
  <c r="D405" i="3"/>
  <c r="AG405" i="3" s="1"/>
  <c r="D406" i="3"/>
  <c r="AG406" i="3" s="1"/>
  <c r="D407" i="3"/>
  <c r="AG407" i="3" s="1"/>
  <c r="D408" i="3"/>
  <c r="AG408" i="3" s="1"/>
  <c r="D409" i="3"/>
  <c r="AG409" i="3" s="1"/>
  <c r="D410" i="3"/>
  <c r="AG410" i="3" s="1"/>
  <c r="D411" i="3"/>
  <c r="AG411" i="3" s="1"/>
  <c r="D412" i="3"/>
  <c r="AG412" i="3" s="1"/>
  <c r="D413" i="3"/>
  <c r="AG413" i="3" s="1"/>
  <c r="D414" i="3"/>
  <c r="AG414" i="3" s="1"/>
  <c r="D415" i="3"/>
  <c r="AG415" i="3" s="1"/>
  <c r="D416" i="3"/>
  <c r="AG416" i="3" s="1"/>
  <c r="D417" i="3"/>
  <c r="AG417" i="3" s="1"/>
  <c r="D418" i="3"/>
  <c r="AG418" i="3" s="1"/>
  <c r="D419" i="3"/>
  <c r="AG419" i="3" s="1"/>
  <c r="D420" i="3"/>
  <c r="AG420" i="3" s="1"/>
  <c r="D421" i="3"/>
  <c r="AG421" i="3" s="1"/>
  <c r="D422" i="3"/>
  <c r="AG422" i="3" s="1"/>
  <c r="D423" i="3"/>
  <c r="AG423" i="3" s="1"/>
  <c r="D424" i="3"/>
  <c r="AG424" i="3" s="1"/>
  <c r="D425" i="3"/>
  <c r="AG425" i="3" s="1"/>
  <c r="D426" i="3"/>
  <c r="AG426" i="3" s="1"/>
  <c r="D427" i="3"/>
  <c r="AG427" i="3" s="1"/>
  <c r="D428" i="3"/>
  <c r="AG428" i="3" s="1"/>
  <c r="D429" i="3"/>
  <c r="AG429" i="3" s="1"/>
  <c r="D430" i="3"/>
  <c r="AG430" i="3" s="1"/>
  <c r="D431" i="3"/>
  <c r="AG431" i="3" s="1"/>
  <c r="D432" i="3"/>
  <c r="AG432" i="3" s="1"/>
  <c r="D433" i="3"/>
  <c r="AG433" i="3" s="1"/>
  <c r="D434" i="3"/>
  <c r="AG434" i="3" s="1"/>
  <c r="D435" i="3"/>
  <c r="AG435" i="3" s="1"/>
  <c r="D436" i="3"/>
  <c r="AG436" i="3" s="1"/>
  <c r="D437" i="3"/>
  <c r="AG437" i="3" s="1"/>
  <c r="D438" i="3"/>
  <c r="AG438" i="3" s="1"/>
  <c r="D439" i="3"/>
  <c r="AG439" i="3" s="1"/>
  <c r="D440" i="3"/>
  <c r="AG440" i="3" s="1"/>
  <c r="D441" i="3"/>
  <c r="AG441" i="3" s="1"/>
  <c r="D442" i="3"/>
  <c r="AG442" i="3" s="1"/>
  <c r="D443" i="3"/>
  <c r="AG443" i="3" s="1"/>
  <c r="D444" i="3"/>
  <c r="AG444" i="3" s="1"/>
  <c r="D445" i="3"/>
  <c r="AG445" i="3" s="1"/>
  <c r="D446" i="3"/>
  <c r="AG446" i="3" s="1"/>
  <c r="D447" i="3"/>
  <c r="AG447" i="3" s="1"/>
  <c r="D448" i="3"/>
  <c r="AG448" i="3" s="1"/>
  <c r="D449" i="3"/>
  <c r="AG449" i="3" s="1"/>
  <c r="D450" i="3"/>
  <c r="AG450" i="3" s="1"/>
  <c r="D451" i="3"/>
  <c r="AG451" i="3" s="1"/>
  <c r="D452" i="3"/>
  <c r="AG452" i="3" s="1"/>
  <c r="D453" i="3"/>
  <c r="AG453" i="3" s="1"/>
  <c r="D454" i="3"/>
  <c r="AG454" i="3" s="1"/>
  <c r="D455" i="3"/>
  <c r="AG455" i="3" s="1"/>
  <c r="D456" i="3"/>
  <c r="AG456" i="3" s="1"/>
  <c r="D457" i="3"/>
  <c r="AG457" i="3" s="1"/>
  <c r="D458" i="3"/>
  <c r="AG458" i="3" s="1"/>
  <c r="D459" i="3"/>
  <c r="AG459" i="3" s="1"/>
  <c r="D460" i="3"/>
  <c r="AG460" i="3" s="1"/>
  <c r="D461" i="3"/>
  <c r="AG461" i="3" s="1"/>
  <c r="D462" i="3"/>
  <c r="AG462" i="3" s="1"/>
  <c r="D463" i="3"/>
  <c r="AG463" i="3" s="1"/>
  <c r="D464" i="3"/>
  <c r="AG464" i="3" s="1"/>
  <c r="D465" i="3"/>
  <c r="AG465" i="3" s="1"/>
  <c r="D466" i="3"/>
  <c r="AG466" i="3" s="1"/>
  <c r="D467" i="3"/>
  <c r="AG467" i="3" s="1"/>
  <c r="D468" i="3"/>
  <c r="AG468" i="3" s="1"/>
  <c r="D469" i="3"/>
  <c r="AG469" i="3" s="1"/>
  <c r="D470" i="3"/>
  <c r="AG470" i="3" s="1"/>
  <c r="D471" i="3"/>
  <c r="AG471" i="3" s="1"/>
  <c r="D472" i="3"/>
  <c r="AG472" i="3" s="1"/>
  <c r="D473" i="3"/>
  <c r="AG473" i="3" s="1"/>
  <c r="D474" i="3"/>
  <c r="AG474" i="3" s="1"/>
  <c r="D475" i="3"/>
  <c r="AG475" i="3" s="1"/>
  <c r="D476" i="3"/>
  <c r="AG476" i="3" s="1"/>
  <c r="D477" i="3"/>
  <c r="AG477" i="3" s="1"/>
  <c r="D478" i="3"/>
  <c r="AG478" i="3" s="1"/>
  <c r="D479" i="3"/>
  <c r="AG479" i="3" s="1"/>
  <c r="D480" i="3"/>
  <c r="AG480" i="3" s="1"/>
  <c r="D481" i="3"/>
  <c r="AG481" i="3" s="1"/>
  <c r="D482" i="3"/>
  <c r="AG482" i="3" s="1"/>
  <c r="D483" i="3"/>
  <c r="AG483" i="3" s="1"/>
  <c r="D484" i="3"/>
  <c r="AG484" i="3" s="1"/>
  <c r="D485" i="3"/>
  <c r="AG485" i="3" s="1"/>
  <c r="D486" i="3"/>
  <c r="AG486" i="3" s="1"/>
  <c r="D487" i="3"/>
  <c r="AG487" i="3" s="1"/>
  <c r="D488" i="3"/>
  <c r="AG488" i="3" s="1"/>
  <c r="D489" i="3"/>
  <c r="AG489" i="3" s="1"/>
  <c r="D490" i="3"/>
  <c r="AG490" i="3" s="1"/>
  <c r="D491" i="3"/>
  <c r="AG491" i="3" s="1"/>
  <c r="D492" i="3"/>
  <c r="AG492" i="3" s="1"/>
  <c r="D493" i="3"/>
  <c r="AG493" i="3" s="1"/>
  <c r="D494" i="3"/>
  <c r="AG494" i="3" s="1"/>
  <c r="D495" i="3"/>
  <c r="AG495" i="3" s="1"/>
  <c r="D496" i="3"/>
  <c r="AG496" i="3" s="1"/>
  <c r="D497" i="3"/>
  <c r="AG497" i="3" s="1"/>
  <c r="D498" i="3"/>
  <c r="AG498" i="3" s="1"/>
  <c r="D499" i="3"/>
  <c r="AG499" i="3" s="1"/>
  <c r="D500" i="3"/>
  <c r="AG500" i="3" s="1"/>
  <c r="D501" i="3"/>
  <c r="AG501" i="3" s="1"/>
  <c r="D502" i="3"/>
  <c r="AG502" i="3" s="1"/>
  <c r="D503" i="3"/>
  <c r="AG503" i="3" s="1"/>
  <c r="D504" i="3"/>
  <c r="AG504" i="3" s="1"/>
  <c r="D505" i="3"/>
  <c r="AG505" i="3" s="1"/>
  <c r="D506" i="3"/>
  <c r="AG506" i="3" s="1"/>
  <c r="D507" i="3"/>
  <c r="AG507" i="3" s="1"/>
  <c r="D508" i="3"/>
  <c r="AG508" i="3" s="1"/>
  <c r="D509" i="3"/>
  <c r="AG509" i="3" s="1"/>
  <c r="D510" i="3"/>
  <c r="AG510" i="3" s="1"/>
  <c r="D511" i="3"/>
  <c r="AG511" i="3" s="1"/>
  <c r="D512" i="3"/>
  <c r="AG512" i="3" s="1"/>
  <c r="D513" i="3"/>
  <c r="AG513" i="3" s="1"/>
  <c r="D514" i="3"/>
  <c r="AG514" i="3" s="1"/>
  <c r="D515" i="3"/>
  <c r="AG515" i="3" s="1"/>
  <c r="D516" i="3"/>
  <c r="AG516" i="3" s="1"/>
  <c r="D517" i="3"/>
  <c r="AG517" i="3" s="1"/>
  <c r="D518" i="3"/>
  <c r="AG518" i="3" s="1"/>
  <c r="D519" i="3"/>
  <c r="AG519" i="3" s="1"/>
  <c r="D520" i="3"/>
  <c r="AG520" i="3" s="1"/>
  <c r="D521" i="3"/>
  <c r="AG521" i="3" s="1"/>
  <c r="D522" i="3"/>
  <c r="AG522" i="3" s="1"/>
  <c r="D523" i="3"/>
  <c r="AG523" i="3" s="1"/>
  <c r="D524" i="3"/>
  <c r="AG524" i="3" s="1"/>
  <c r="D525" i="3"/>
  <c r="AG525" i="3" s="1"/>
  <c r="D526" i="3"/>
  <c r="AG526" i="3" s="1"/>
  <c r="D527" i="3"/>
  <c r="AG527" i="3" s="1"/>
  <c r="D528" i="3"/>
  <c r="AG528" i="3" s="1"/>
  <c r="D529" i="3"/>
  <c r="AG529" i="3" s="1"/>
  <c r="D530" i="3"/>
  <c r="AG530" i="3" s="1"/>
  <c r="D531" i="3"/>
  <c r="AG531" i="3" s="1"/>
  <c r="D532" i="3"/>
  <c r="AG532" i="3" s="1"/>
  <c r="D533" i="3"/>
  <c r="AG533" i="3" s="1"/>
  <c r="D534" i="3"/>
  <c r="AG534" i="3" s="1"/>
  <c r="D535" i="3"/>
  <c r="AG535" i="3" s="1"/>
  <c r="D536" i="3"/>
  <c r="AG536" i="3" s="1"/>
  <c r="D537" i="3"/>
  <c r="AG537" i="3" s="1"/>
  <c r="D538" i="3"/>
  <c r="AG538" i="3" s="1"/>
  <c r="D539" i="3"/>
  <c r="AG539" i="3" s="1"/>
  <c r="D540" i="3"/>
  <c r="AG540" i="3" s="1"/>
  <c r="D541" i="3"/>
  <c r="AG541" i="3" s="1"/>
  <c r="D542" i="3"/>
  <c r="AG542" i="3" s="1"/>
  <c r="D543" i="3"/>
  <c r="AG543" i="3" s="1"/>
  <c r="D544" i="3"/>
  <c r="AG544" i="3" s="1"/>
  <c r="D545" i="3"/>
  <c r="AG545" i="3" s="1"/>
  <c r="D546" i="3"/>
  <c r="AG546" i="3" s="1"/>
  <c r="D547" i="3"/>
  <c r="AG547" i="3" s="1"/>
  <c r="D548" i="3"/>
  <c r="AG548" i="3" s="1"/>
  <c r="D549" i="3"/>
  <c r="AG549" i="3" s="1"/>
  <c r="D550" i="3"/>
  <c r="AG550" i="3" s="1"/>
  <c r="D551" i="3"/>
  <c r="AG551" i="3" s="1"/>
  <c r="D552" i="3"/>
  <c r="AG552" i="3" s="1"/>
  <c r="D553" i="3"/>
  <c r="AG553" i="3" s="1"/>
  <c r="D554" i="3"/>
  <c r="AG554" i="3" s="1"/>
  <c r="D555" i="3"/>
  <c r="AG555" i="3" s="1"/>
  <c r="D556" i="3"/>
  <c r="AG556" i="3" s="1"/>
  <c r="D557" i="3"/>
  <c r="AG557" i="3" s="1"/>
  <c r="D558" i="3"/>
  <c r="AG558" i="3" s="1"/>
  <c r="D559" i="3"/>
  <c r="AG559" i="3" s="1"/>
  <c r="D560" i="3"/>
  <c r="AG560" i="3" s="1"/>
  <c r="D561" i="3"/>
  <c r="AG561" i="3" s="1"/>
  <c r="D562" i="3"/>
  <c r="AG562" i="3" s="1"/>
  <c r="D563" i="3"/>
  <c r="AG563" i="3" s="1"/>
  <c r="D564" i="3"/>
  <c r="AG564" i="3" s="1"/>
  <c r="D565" i="3"/>
  <c r="AG565" i="3" s="1"/>
  <c r="D566" i="3"/>
  <c r="AG566" i="3" s="1"/>
  <c r="D567" i="3"/>
  <c r="AG567" i="3" s="1"/>
  <c r="D568" i="3"/>
  <c r="AG568" i="3" s="1"/>
  <c r="D569" i="3"/>
  <c r="AG569" i="3" s="1"/>
  <c r="D570" i="3"/>
  <c r="AG570" i="3" s="1"/>
  <c r="D571" i="3"/>
  <c r="AG571" i="3" s="1"/>
  <c r="D572" i="3"/>
  <c r="AG572" i="3" s="1"/>
  <c r="D573" i="3"/>
  <c r="AG573" i="3" s="1"/>
  <c r="D574" i="3"/>
  <c r="AG574" i="3" s="1"/>
  <c r="D575" i="3"/>
  <c r="AG575" i="3" s="1"/>
  <c r="D576" i="3"/>
  <c r="AG576" i="3" s="1"/>
  <c r="D577" i="3"/>
  <c r="AG577" i="3" s="1"/>
  <c r="D578" i="3"/>
  <c r="AG578" i="3" s="1"/>
  <c r="D579" i="3"/>
  <c r="AG579" i="3" s="1"/>
  <c r="D580" i="3"/>
  <c r="AG580" i="3" s="1"/>
  <c r="D581" i="3"/>
  <c r="AG581" i="3" s="1"/>
  <c r="D582" i="3"/>
  <c r="AG582" i="3" s="1"/>
  <c r="D583" i="3"/>
  <c r="AG583" i="3" s="1"/>
  <c r="D584" i="3"/>
  <c r="AG584" i="3" s="1"/>
  <c r="D585" i="3"/>
  <c r="AG585" i="3" s="1"/>
  <c r="D586" i="3"/>
  <c r="AG586" i="3" s="1"/>
  <c r="D587" i="3"/>
  <c r="AG587" i="3" s="1"/>
  <c r="D588" i="3"/>
  <c r="AG588" i="3" s="1"/>
  <c r="D589" i="3"/>
  <c r="AG589" i="3" s="1"/>
  <c r="D590" i="3"/>
  <c r="AG590" i="3" s="1"/>
  <c r="D591" i="3"/>
  <c r="AG591" i="3" s="1"/>
  <c r="D592" i="3"/>
  <c r="AG592" i="3" s="1"/>
  <c r="D593" i="3"/>
  <c r="AG593" i="3" s="1"/>
  <c r="D594" i="3"/>
  <c r="AG594" i="3" s="1"/>
  <c r="D595" i="3"/>
  <c r="AG595" i="3" s="1"/>
  <c r="D596" i="3"/>
  <c r="AG596" i="3" s="1"/>
  <c r="D597" i="3"/>
  <c r="AG597" i="3" s="1"/>
  <c r="D598" i="3"/>
  <c r="AG598" i="3" s="1"/>
  <c r="D599" i="3"/>
  <c r="AG599" i="3" s="1"/>
  <c r="D600" i="3"/>
  <c r="AG600" i="3" s="1"/>
  <c r="D601" i="3"/>
  <c r="AG601" i="3" s="1"/>
  <c r="D602" i="3"/>
  <c r="AG602" i="3" s="1"/>
  <c r="D603" i="3"/>
  <c r="AG603" i="3" s="1"/>
  <c r="D604" i="3"/>
  <c r="AG604" i="3" s="1"/>
  <c r="D605" i="3"/>
  <c r="AG605" i="3" s="1"/>
  <c r="D606" i="3"/>
  <c r="AG606" i="3" s="1"/>
  <c r="D607" i="3"/>
  <c r="AG607" i="3" s="1"/>
  <c r="D608" i="3"/>
  <c r="AG608" i="3" s="1"/>
  <c r="D609" i="3"/>
  <c r="AG609" i="3" s="1"/>
  <c r="D610" i="3"/>
  <c r="AG610" i="3" s="1"/>
  <c r="D611" i="3"/>
  <c r="AG611" i="3" s="1"/>
  <c r="D612" i="3"/>
  <c r="AG612" i="3" s="1"/>
  <c r="D613" i="3"/>
  <c r="AG613" i="3" s="1"/>
  <c r="D614" i="3"/>
  <c r="AG614" i="3" s="1"/>
  <c r="D615" i="3"/>
  <c r="AG615" i="3" s="1"/>
  <c r="D616" i="3"/>
  <c r="AG616" i="3" s="1"/>
  <c r="D617" i="3"/>
  <c r="AG617" i="3" s="1"/>
  <c r="D618" i="3"/>
  <c r="AG618" i="3" s="1"/>
  <c r="D619" i="3"/>
  <c r="AG619" i="3" s="1"/>
  <c r="D620" i="3"/>
  <c r="AG620" i="3" s="1"/>
  <c r="D621" i="3"/>
  <c r="AG621" i="3" s="1"/>
  <c r="D622" i="3"/>
  <c r="AG622" i="3" s="1"/>
  <c r="D623" i="3"/>
  <c r="AG623" i="3" s="1"/>
  <c r="D624" i="3"/>
  <c r="AG624" i="3" s="1"/>
  <c r="D625" i="3"/>
  <c r="AG625" i="3" s="1"/>
  <c r="D626" i="3"/>
  <c r="AG626" i="3" s="1"/>
  <c r="D627" i="3"/>
  <c r="AG627" i="3" s="1"/>
  <c r="D628" i="3"/>
  <c r="AG628" i="3" s="1"/>
  <c r="D2" i="3"/>
  <c r="AG2" i="3" s="1"/>
  <c r="C3" i="3"/>
  <c r="C4" i="3"/>
  <c r="AJ4" i="3" s="1"/>
  <c r="C5" i="3"/>
  <c r="C6" i="3"/>
  <c r="C7" i="3"/>
  <c r="C8" i="3"/>
  <c r="C9" i="3"/>
  <c r="C10" i="3"/>
  <c r="AJ10" i="3" s="1"/>
  <c r="C11" i="3"/>
  <c r="AJ11" i="3" s="1"/>
  <c r="C12" i="3"/>
  <c r="AJ12" i="3" s="1"/>
  <c r="C13" i="3"/>
  <c r="C14" i="3"/>
  <c r="C15" i="3"/>
  <c r="C16" i="3"/>
  <c r="C17" i="3"/>
  <c r="C18" i="3"/>
  <c r="AJ18" i="3" s="1"/>
  <c r="C19" i="3"/>
  <c r="AJ19" i="3" s="1"/>
  <c r="C20" i="3"/>
  <c r="AJ20" i="3" s="1"/>
  <c r="C21" i="3"/>
  <c r="AJ21" i="3" s="1"/>
  <c r="C22" i="3"/>
  <c r="C23" i="3"/>
  <c r="C24" i="3"/>
  <c r="C25" i="3"/>
  <c r="C26" i="3"/>
  <c r="AJ26" i="3" s="1"/>
  <c r="C27" i="3"/>
  <c r="AJ27" i="3" s="1"/>
  <c r="C28" i="3"/>
  <c r="C29" i="3"/>
  <c r="C30" i="3"/>
  <c r="C31" i="3"/>
  <c r="C32" i="3"/>
  <c r="C33" i="3"/>
  <c r="AJ33" i="3" s="1"/>
  <c r="C34" i="3"/>
  <c r="AJ34" i="3" s="1"/>
  <c r="C35" i="3"/>
  <c r="AJ35" i="3" s="1"/>
  <c r="C36" i="3"/>
  <c r="C37" i="3"/>
  <c r="C38" i="3"/>
  <c r="C39" i="3"/>
  <c r="C40" i="3"/>
  <c r="C41" i="3"/>
  <c r="AJ41" i="3" s="1"/>
  <c r="C42" i="3"/>
  <c r="AJ42" i="3" s="1"/>
  <c r="C43" i="3"/>
  <c r="C44" i="3"/>
  <c r="C45" i="3"/>
  <c r="C46" i="3"/>
  <c r="C47" i="3"/>
  <c r="C48" i="3"/>
  <c r="C49" i="3"/>
  <c r="AJ49" i="3" s="1"/>
  <c r="C50" i="3"/>
  <c r="AJ50" i="3" s="1"/>
  <c r="C51" i="3"/>
  <c r="C52" i="3"/>
  <c r="C53" i="3"/>
  <c r="C54" i="3"/>
  <c r="C55" i="3"/>
  <c r="C56" i="3"/>
  <c r="C57" i="3"/>
  <c r="AJ57" i="3" s="1"/>
  <c r="C58" i="3"/>
  <c r="C59" i="3"/>
  <c r="C60" i="3"/>
  <c r="C61" i="3"/>
  <c r="C62" i="3"/>
  <c r="C63" i="3"/>
  <c r="C64" i="3"/>
  <c r="C65" i="3"/>
  <c r="AJ65" i="3" s="1"/>
  <c r="C66" i="3"/>
  <c r="C67" i="3"/>
  <c r="C68" i="3"/>
  <c r="C69" i="3"/>
  <c r="C70" i="3"/>
  <c r="C71" i="3"/>
  <c r="C72" i="3"/>
  <c r="C73" i="3"/>
  <c r="AJ73" i="3" s="1"/>
  <c r="C74" i="3"/>
  <c r="AJ74" i="3" s="1"/>
  <c r="C75" i="3"/>
  <c r="C76" i="3"/>
  <c r="C77" i="3"/>
  <c r="C78" i="3"/>
  <c r="C79" i="3"/>
  <c r="C80" i="3"/>
  <c r="AJ80" i="3" s="1"/>
  <c r="C81" i="3"/>
  <c r="C82" i="3"/>
  <c r="C83" i="3"/>
  <c r="C84" i="3"/>
  <c r="C85" i="3"/>
  <c r="C86" i="3"/>
  <c r="C87" i="3"/>
  <c r="AJ87" i="3" s="1"/>
  <c r="C88" i="3"/>
  <c r="AJ88" i="3" s="1"/>
  <c r="C89" i="3"/>
  <c r="AJ89" i="3" s="1"/>
  <c r="C90" i="3"/>
  <c r="C91" i="3"/>
  <c r="C92" i="3"/>
  <c r="C93" i="3"/>
  <c r="C94" i="3"/>
  <c r="C95" i="3"/>
  <c r="C96" i="3"/>
  <c r="AJ96" i="3" s="1"/>
  <c r="C97" i="3"/>
  <c r="AJ97" i="3" s="1"/>
  <c r="C98" i="3"/>
  <c r="C99" i="3"/>
  <c r="C100" i="3"/>
  <c r="C101" i="3"/>
  <c r="C102" i="3"/>
  <c r="C103" i="3"/>
  <c r="C104" i="3"/>
  <c r="AJ104" i="3" s="1"/>
  <c r="C105" i="3"/>
  <c r="AJ105" i="3" s="1"/>
  <c r="C106" i="3"/>
  <c r="C107" i="3"/>
  <c r="C108" i="3"/>
  <c r="C109" i="3"/>
  <c r="C110" i="3"/>
  <c r="AJ110" i="3" s="1"/>
  <c r="C111" i="3"/>
  <c r="AJ111" i="3" s="1"/>
  <c r="C112" i="3"/>
  <c r="AJ112" i="3" s="1"/>
  <c r="C113" i="3"/>
  <c r="AJ113" i="3" s="1"/>
  <c r="C114" i="3"/>
  <c r="C115" i="3"/>
  <c r="C116" i="3"/>
  <c r="C117" i="3"/>
  <c r="AJ117" i="3" s="1"/>
  <c r="C118" i="3"/>
  <c r="C119" i="3"/>
  <c r="C120" i="3"/>
  <c r="AJ120" i="3" s="1"/>
  <c r="C121" i="3"/>
  <c r="AJ121" i="3" s="1"/>
  <c r="C122" i="3"/>
  <c r="C123" i="3"/>
  <c r="C124" i="3"/>
  <c r="C125" i="3"/>
  <c r="C126" i="3"/>
  <c r="C127" i="3"/>
  <c r="C128" i="3"/>
  <c r="AJ128" i="3" s="1"/>
  <c r="C129" i="3"/>
  <c r="AJ129" i="3" s="1"/>
  <c r="C130" i="3"/>
  <c r="AJ130" i="3" s="1"/>
  <c r="C131" i="3"/>
  <c r="C132" i="3"/>
  <c r="C133" i="3"/>
  <c r="C134" i="3"/>
  <c r="C135" i="3"/>
  <c r="C136" i="3"/>
  <c r="AJ136" i="3" s="1"/>
  <c r="C137" i="3"/>
  <c r="AJ137" i="3" s="1"/>
  <c r="C138" i="3"/>
  <c r="C139" i="3"/>
  <c r="C140" i="3"/>
  <c r="C141" i="3"/>
  <c r="C142" i="3"/>
  <c r="C143" i="3"/>
  <c r="C144" i="3"/>
  <c r="AJ144" i="3" s="1"/>
  <c r="C145" i="3"/>
  <c r="AJ145" i="3" s="1"/>
  <c r="C146" i="3"/>
  <c r="C147" i="3"/>
  <c r="C148" i="3"/>
  <c r="C149" i="3"/>
  <c r="C150" i="3"/>
  <c r="C151" i="3"/>
  <c r="AJ151" i="3" s="1"/>
  <c r="C152" i="3"/>
  <c r="AJ152" i="3" s="1"/>
  <c r="C153" i="3"/>
  <c r="C154" i="3"/>
  <c r="C155" i="3"/>
  <c r="C156" i="3"/>
  <c r="C157" i="3"/>
  <c r="C158" i="3"/>
  <c r="AJ158" i="3" s="1"/>
  <c r="C159" i="3"/>
  <c r="AJ159" i="3" s="1"/>
  <c r="C160" i="3"/>
  <c r="AJ160" i="3" s="1"/>
  <c r="C161" i="3"/>
  <c r="C162" i="3"/>
  <c r="C163" i="3"/>
  <c r="C164" i="3"/>
  <c r="C165" i="3"/>
  <c r="C166" i="3"/>
  <c r="AJ166" i="3" s="1"/>
  <c r="C167" i="3"/>
  <c r="AJ167" i="3" s="1"/>
  <c r="C168" i="3"/>
  <c r="AJ168" i="3" s="1"/>
  <c r="C169" i="3"/>
  <c r="C170" i="3"/>
  <c r="C171" i="3"/>
  <c r="C172" i="3"/>
  <c r="C173" i="3"/>
  <c r="C174" i="3"/>
  <c r="AJ174" i="3" s="1"/>
  <c r="C175" i="3"/>
  <c r="C176" i="3"/>
  <c r="C177" i="3"/>
  <c r="C178" i="3"/>
  <c r="C179" i="3"/>
  <c r="C180" i="3"/>
  <c r="C181" i="3"/>
  <c r="C182" i="3"/>
  <c r="AJ182" i="3" s="1"/>
  <c r="C183" i="3"/>
  <c r="C184" i="3"/>
  <c r="C185" i="3"/>
  <c r="C186" i="3"/>
  <c r="C187" i="3"/>
  <c r="C188" i="3"/>
  <c r="C189" i="3"/>
  <c r="C190" i="3"/>
  <c r="AJ190" i="3" s="1"/>
  <c r="C191" i="3"/>
  <c r="AJ191" i="3" s="1"/>
  <c r="C192" i="3"/>
  <c r="C193" i="3"/>
  <c r="C194" i="3"/>
  <c r="C195" i="3"/>
  <c r="AJ195" i="3" s="1"/>
  <c r="C196" i="3"/>
  <c r="C197" i="3"/>
  <c r="C198" i="3"/>
  <c r="C199" i="3"/>
  <c r="C200" i="3"/>
  <c r="C201" i="3"/>
  <c r="C202" i="3"/>
  <c r="C203" i="3"/>
  <c r="C204" i="3"/>
  <c r="C205" i="3"/>
  <c r="C206" i="3"/>
  <c r="C207" i="3"/>
  <c r="AJ207" i="3" s="1"/>
  <c r="C208" i="3"/>
  <c r="C209" i="3"/>
  <c r="C210" i="3"/>
  <c r="C211" i="3"/>
  <c r="C212" i="3"/>
  <c r="AJ212" i="3" s="1"/>
  <c r="C213" i="3"/>
  <c r="C214" i="3"/>
  <c r="C215" i="3"/>
  <c r="C216" i="3"/>
  <c r="C217" i="3"/>
  <c r="C218" i="3"/>
  <c r="C219" i="3"/>
  <c r="C220" i="3"/>
  <c r="C221" i="3"/>
  <c r="C222" i="3"/>
  <c r="AJ222" i="3" s="1"/>
  <c r="C223" i="3"/>
  <c r="AJ223" i="3" s="1"/>
  <c r="C224" i="3"/>
  <c r="C225" i="3"/>
  <c r="C226" i="3"/>
  <c r="C227" i="3"/>
  <c r="C228" i="3"/>
  <c r="C229" i="3"/>
  <c r="C230" i="3"/>
  <c r="C231" i="3"/>
  <c r="AJ231" i="3" s="1"/>
  <c r="C232" i="3"/>
  <c r="C233" i="3"/>
  <c r="C234" i="3"/>
  <c r="C235" i="3"/>
  <c r="AJ235" i="3" s="1"/>
  <c r="C236" i="3"/>
  <c r="C237" i="3"/>
  <c r="C238" i="3"/>
  <c r="AJ238" i="3" s="1"/>
  <c r="C239" i="3"/>
  <c r="AJ239" i="3" s="1"/>
  <c r="C240" i="3"/>
  <c r="C241" i="3"/>
  <c r="C242" i="3"/>
  <c r="C243" i="3"/>
  <c r="C244" i="3"/>
  <c r="C245" i="3"/>
  <c r="C246" i="3"/>
  <c r="AJ246" i="3" s="1"/>
  <c r="C247" i="3"/>
  <c r="AJ247" i="3" s="1"/>
  <c r="C248" i="3"/>
  <c r="C249" i="3"/>
  <c r="C250" i="3"/>
  <c r="C251" i="3"/>
  <c r="C252" i="3"/>
  <c r="C253" i="3"/>
  <c r="AJ253" i="3" s="1"/>
  <c r="C254" i="3"/>
  <c r="AJ254" i="3" s="1"/>
  <c r="C255" i="3"/>
  <c r="C256" i="3"/>
  <c r="C257" i="3"/>
  <c r="C258" i="3"/>
  <c r="AJ258" i="3" s="1"/>
  <c r="C259" i="3"/>
  <c r="AJ259" i="3" s="1"/>
  <c r="C260" i="3"/>
  <c r="C261" i="3"/>
  <c r="AJ261" i="3" s="1"/>
  <c r="C262" i="3"/>
  <c r="AJ262" i="3" s="1"/>
  <c r="C263" i="3"/>
  <c r="C264" i="3"/>
  <c r="C265" i="3"/>
  <c r="C266" i="3"/>
  <c r="C267" i="3"/>
  <c r="C268" i="3"/>
  <c r="C269" i="3"/>
  <c r="AJ269" i="3" s="1"/>
  <c r="C270" i="3"/>
  <c r="C271" i="3"/>
  <c r="C272" i="3"/>
  <c r="C273" i="3"/>
  <c r="C274" i="3"/>
  <c r="C275" i="3"/>
  <c r="AJ275" i="3" s="1"/>
  <c r="C276" i="3"/>
  <c r="C277" i="3"/>
  <c r="AJ277" i="3" s="1"/>
  <c r="C278" i="3"/>
  <c r="AJ278" i="3" s="1"/>
  <c r="C279" i="3"/>
  <c r="AJ279" i="3" s="1"/>
  <c r="C280" i="3"/>
  <c r="C281" i="3"/>
  <c r="C282" i="3"/>
  <c r="C283" i="3"/>
  <c r="C284" i="3"/>
  <c r="C285" i="3"/>
  <c r="AJ285" i="3" s="1"/>
  <c r="C286" i="3"/>
  <c r="AJ286" i="3" s="1"/>
  <c r="C287" i="3"/>
  <c r="C288" i="3"/>
  <c r="C289" i="3"/>
  <c r="C290" i="3"/>
  <c r="C291" i="3"/>
  <c r="C292" i="3"/>
  <c r="C293" i="3"/>
  <c r="AJ293" i="3" s="1"/>
  <c r="C294" i="3"/>
  <c r="AJ294" i="3" s="1"/>
  <c r="C295" i="3"/>
  <c r="AJ295" i="3" s="1"/>
  <c r="C296" i="3"/>
  <c r="C297" i="3"/>
  <c r="C298" i="3"/>
  <c r="AJ298" i="3" s="1"/>
  <c r="C299" i="3"/>
  <c r="C300" i="3"/>
  <c r="AJ300" i="3" s="1"/>
  <c r="C301" i="3"/>
  <c r="AJ301" i="3" s="1"/>
  <c r="C302" i="3"/>
  <c r="C303" i="3"/>
  <c r="C304" i="3"/>
  <c r="C305" i="3"/>
  <c r="C306" i="3"/>
  <c r="C307" i="3"/>
  <c r="C308" i="3"/>
  <c r="AJ308" i="3" s="1"/>
  <c r="C309" i="3"/>
  <c r="AJ309" i="3" s="1"/>
  <c r="C310" i="3"/>
  <c r="C311" i="3"/>
  <c r="C312" i="3"/>
  <c r="C313" i="3"/>
  <c r="C314" i="3"/>
  <c r="C315" i="3"/>
  <c r="C316" i="3"/>
  <c r="AJ316" i="3" s="1"/>
  <c r="C317" i="3"/>
  <c r="C318" i="3"/>
  <c r="C319" i="3"/>
  <c r="C320" i="3"/>
  <c r="C321" i="3"/>
  <c r="C322" i="3"/>
  <c r="AJ322" i="3" s="1"/>
  <c r="C323" i="3"/>
  <c r="C324" i="3"/>
  <c r="AJ324" i="3" s="1"/>
  <c r="C325" i="3"/>
  <c r="AJ325" i="3" s="1"/>
  <c r="C326" i="3"/>
  <c r="C327" i="3"/>
  <c r="C328" i="3"/>
  <c r="C329" i="3"/>
  <c r="C330" i="3"/>
  <c r="C331" i="3"/>
  <c r="C332" i="3"/>
  <c r="AJ332" i="3" s="1"/>
  <c r="C333" i="3"/>
  <c r="C334" i="3"/>
  <c r="C335" i="3"/>
  <c r="C336" i="3"/>
  <c r="C337" i="3"/>
  <c r="C338" i="3"/>
  <c r="C339" i="3"/>
  <c r="C340" i="3"/>
  <c r="AJ340" i="3" s="1"/>
  <c r="C341" i="3"/>
  <c r="C342" i="3"/>
  <c r="C343" i="3"/>
  <c r="C344" i="3"/>
  <c r="C345" i="3"/>
  <c r="C346" i="3"/>
  <c r="C347" i="3"/>
  <c r="C348" i="3"/>
  <c r="AJ348" i="3" s="1"/>
  <c r="C349" i="3"/>
  <c r="C350" i="3"/>
  <c r="C351" i="3"/>
  <c r="C352" i="3"/>
  <c r="C353" i="3"/>
  <c r="C354" i="3"/>
  <c r="C355" i="3"/>
  <c r="C356" i="3"/>
  <c r="AJ356" i="3" s="1"/>
  <c r="C357" i="3"/>
  <c r="AJ357" i="3" s="1"/>
  <c r="C358" i="3"/>
  <c r="C359" i="3"/>
  <c r="C360" i="3"/>
  <c r="C361" i="3"/>
  <c r="C362" i="3"/>
  <c r="C363" i="3"/>
  <c r="C364" i="3"/>
  <c r="AJ364" i="3" s="1"/>
  <c r="C365" i="3"/>
  <c r="C366" i="3"/>
  <c r="AJ366" i="3" s="1"/>
  <c r="C367" i="3"/>
  <c r="C368" i="3"/>
  <c r="C369" i="3"/>
  <c r="C370" i="3"/>
  <c r="C371" i="3"/>
  <c r="C372" i="3"/>
  <c r="AJ372" i="3" s="1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AJ388" i="3" s="1"/>
  <c r="C389" i="3"/>
  <c r="AJ389" i="3" s="1"/>
  <c r="C390" i="3"/>
  <c r="AJ390" i="3" s="1"/>
  <c r="C391" i="3"/>
  <c r="C392" i="3"/>
  <c r="C393" i="3"/>
  <c r="C394" i="3"/>
  <c r="C395" i="3"/>
  <c r="AJ395" i="3" s="1"/>
  <c r="C396" i="3"/>
  <c r="AJ396" i="3" s="1"/>
  <c r="C397" i="3"/>
  <c r="C398" i="3"/>
  <c r="C399" i="3"/>
  <c r="C400" i="3"/>
  <c r="C401" i="3"/>
  <c r="C402" i="3"/>
  <c r="AJ402" i="3" s="1"/>
  <c r="C403" i="3"/>
  <c r="C404" i="3"/>
  <c r="AJ404" i="3" s="1"/>
  <c r="C405" i="3"/>
  <c r="C406" i="3"/>
  <c r="C407" i="3"/>
  <c r="C408" i="3"/>
  <c r="C409" i="3"/>
  <c r="C410" i="3"/>
  <c r="C411" i="3"/>
  <c r="C412" i="3"/>
  <c r="AJ412" i="3" s="1"/>
  <c r="C413" i="3"/>
  <c r="AJ413" i="3" s="1"/>
  <c r="C414" i="3"/>
  <c r="C415" i="3"/>
  <c r="C416" i="3"/>
  <c r="C417" i="3"/>
  <c r="C418" i="3"/>
  <c r="C419" i="3"/>
  <c r="C420" i="3"/>
  <c r="AJ420" i="3" s="1"/>
  <c r="C421" i="3"/>
  <c r="C422" i="3"/>
  <c r="C423" i="3"/>
  <c r="C424" i="3"/>
  <c r="AJ424" i="3" s="1"/>
  <c r="C425" i="3"/>
  <c r="C426" i="3"/>
  <c r="C427" i="3"/>
  <c r="AJ427" i="3" s="1"/>
  <c r="C428" i="3"/>
  <c r="AJ428" i="3" s="1"/>
  <c r="C429" i="3"/>
  <c r="C430" i="3"/>
  <c r="C431" i="3"/>
  <c r="C432" i="3"/>
  <c r="C433" i="3"/>
  <c r="C434" i="3"/>
  <c r="C435" i="3"/>
  <c r="AJ435" i="3" s="1"/>
  <c r="C436" i="3"/>
  <c r="AJ436" i="3" s="1"/>
  <c r="C437" i="3"/>
  <c r="C438" i="3"/>
  <c r="C439" i="3"/>
  <c r="C440" i="3"/>
  <c r="C441" i="3"/>
  <c r="C442" i="3"/>
  <c r="C443" i="3"/>
  <c r="AJ443" i="3" s="1"/>
  <c r="C444" i="3"/>
  <c r="AJ444" i="3" s="1"/>
  <c r="C445" i="3"/>
  <c r="C446" i="3"/>
  <c r="C447" i="3"/>
  <c r="C448" i="3"/>
  <c r="C449" i="3"/>
  <c r="C450" i="3"/>
  <c r="C451" i="3"/>
  <c r="AJ451" i="3" s="1"/>
  <c r="C452" i="3"/>
  <c r="AJ452" i="3" s="1"/>
  <c r="C453" i="3"/>
  <c r="AJ453" i="3" s="1"/>
  <c r="C454" i="3"/>
  <c r="C455" i="3"/>
  <c r="C456" i="3"/>
  <c r="C457" i="3"/>
  <c r="C458" i="3"/>
  <c r="C459" i="3"/>
  <c r="AJ459" i="3" s="1"/>
  <c r="C460" i="3"/>
  <c r="AJ460" i="3" s="1"/>
  <c r="C461" i="3"/>
  <c r="AJ461" i="3" s="1"/>
  <c r="C462" i="3"/>
  <c r="C463" i="3"/>
  <c r="C464" i="3"/>
  <c r="C465" i="3"/>
  <c r="C466" i="3"/>
  <c r="C467" i="3"/>
  <c r="AJ467" i="3" s="1"/>
  <c r="C468" i="3"/>
  <c r="AJ468" i="3" s="1"/>
  <c r="C469" i="3"/>
  <c r="C470" i="3"/>
  <c r="C471" i="3"/>
  <c r="C472" i="3"/>
  <c r="C473" i="3"/>
  <c r="C474" i="3"/>
  <c r="C475" i="3"/>
  <c r="AJ475" i="3" s="1"/>
  <c r="C476" i="3"/>
  <c r="AJ476" i="3" s="1"/>
  <c r="C477" i="3"/>
  <c r="C478" i="3"/>
  <c r="C479" i="3"/>
  <c r="C480" i="3"/>
  <c r="C481" i="3"/>
  <c r="AJ481" i="3" s="1"/>
  <c r="C482" i="3"/>
  <c r="C483" i="3"/>
  <c r="AJ483" i="3" s="1"/>
  <c r="C484" i="3"/>
  <c r="AJ484" i="3" s="1"/>
  <c r="C485" i="3"/>
  <c r="C486" i="3"/>
  <c r="C487" i="3"/>
  <c r="C488" i="3"/>
  <c r="C489" i="3"/>
  <c r="C490" i="3"/>
  <c r="C491" i="3"/>
  <c r="AJ491" i="3" s="1"/>
  <c r="C492" i="3"/>
  <c r="AJ492" i="3" s="1"/>
  <c r="C493" i="3"/>
  <c r="AJ493" i="3" s="1"/>
  <c r="C494" i="3"/>
  <c r="C495" i="3"/>
  <c r="C496" i="3"/>
  <c r="C497" i="3"/>
  <c r="AJ497" i="3" s="1"/>
  <c r="C498" i="3"/>
  <c r="C499" i="3"/>
  <c r="AJ499" i="3" s="1"/>
  <c r="C500" i="3"/>
  <c r="AJ500" i="3" s="1"/>
  <c r="C501" i="3"/>
  <c r="C502" i="3"/>
  <c r="C503" i="3"/>
  <c r="C504" i="3"/>
  <c r="AJ504" i="3" s="1"/>
  <c r="C505" i="3"/>
  <c r="C506" i="3"/>
  <c r="AJ506" i="3" s="1"/>
  <c r="C507" i="3"/>
  <c r="AJ507" i="3" s="1"/>
  <c r="C508" i="3"/>
  <c r="AJ508" i="3" s="1"/>
  <c r="C509" i="3"/>
  <c r="C510" i="3"/>
  <c r="C511" i="3"/>
  <c r="C512" i="3"/>
  <c r="C513" i="3"/>
  <c r="C514" i="3"/>
  <c r="C515" i="3"/>
  <c r="AJ515" i="3" s="1"/>
  <c r="C516" i="3"/>
  <c r="AJ516" i="3" s="1"/>
  <c r="C517" i="3"/>
  <c r="C518" i="3"/>
  <c r="C519" i="3"/>
  <c r="C520" i="3"/>
  <c r="C521" i="3"/>
  <c r="C522" i="3"/>
  <c r="AJ522" i="3" s="1"/>
  <c r="C523" i="3"/>
  <c r="AJ523" i="3" s="1"/>
  <c r="C524" i="3"/>
  <c r="C525" i="3"/>
  <c r="C526" i="3"/>
  <c r="C527" i="3"/>
  <c r="C528" i="3"/>
  <c r="C529" i="3"/>
  <c r="C530" i="3"/>
  <c r="AJ530" i="3" s="1"/>
  <c r="C531" i="3"/>
  <c r="AJ531" i="3" s="1"/>
  <c r="C532" i="3"/>
  <c r="C533" i="3"/>
  <c r="C534" i="3"/>
  <c r="C535" i="3"/>
  <c r="C536" i="3"/>
  <c r="C537" i="3"/>
  <c r="C538" i="3"/>
  <c r="AJ538" i="3" s="1"/>
  <c r="C539" i="3"/>
  <c r="AJ539" i="3" s="1"/>
  <c r="C540" i="3"/>
  <c r="C541" i="3"/>
  <c r="C542" i="3"/>
  <c r="C543" i="3"/>
  <c r="C544" i="3"/>
  <c r="C545" i="3"/>
  <c r="C546" i="3"/>
  <c r="AJ546" i="3" s="1"/>
  <c r="C547" i="3"/>
  <c r="AJ547" i="3" s="1"/>
  <c r="C548" i="3"/>
  <c r="C549" i="3"/>
  <c r="C550" i="3"/>
  <c r="C551" i="3"/>
  <c r="AJ551" i="3" s="1"/>
  <c r="C552" i="3"/>
  <c r="C553" i="3"/>
  <c r="C554" i="3"/>
  <c r="C555" i="3"/>
  <c r="C556" i="3"/>
  <c r="C557" i="3"/>
  <c r="C558" i="3"/>
  <c r="C559" i="3"/>
  <c r="C560" i="3"/>
  <c r="C561" i="3"/>
  <c r="AJ561" i="3" s="1"/>
  <c r="C562" i="3"/>
  <c r="AJ562" i="3" s="1"/>
  <c r="C563" i="3"/>
  <c r="C564" i="3"/>
  <c r="C565" i="3"/>
  <c r="C566" i="3"/>
  <c r="C567" i="3"/>
  <c r="C568" i="3"/>
  <c r="C569" i="3"/>
  <c r="AJ569" i="3" s="1"/>
  <c r="C570" i="3"/>
  <c r="AJ570" i="3" s="1"/>
  <c r="C571" i="3"/>
  <c r="C572" i="3"/>
  <c r="C573" i="3"/>
  <c r="C574" i="3"/>
  <c r="C575" i="3"/>
  <c r="C576" i="3"/>
  <c r="AJ576" i="3" s="1"/>
  <c r="C577" i="3"/>
  <c r="AJ577" i="3" s="1"/>
  <c r="C578" i="3"/>
  <c r="AJ578" i="3" s="1"/>
  <c r="C579" i="3"/>
  <c r="C580" i="3"/>
  <c r="C581" i="3"/>
  <c r="C582" i="3"/>
  <c r="C583" i="3"/>
  <c r="C584" i="3"/>
  <c r="C585" i="3"/>
  <c r="AJ585" i="3" s="1"/>
  <c r="C586" i="3"/>
  <c r="AJ586" i="3" s="1"/>
  <c r="C587" i="3"/>
  <c r="C588" i="3"/>
  <c r="C589" i="3"/>
  <c r="C590" i="3"/>
  <c r="C591" i="3"/>
  <c r="C592" i="3"/>
  <c r="C593" i="3"/>
  <c r="C594" i="3"/>
  <c r="AJ594" i="3" s="1"/>
  <c r="C595" i="3"/>
  <c r="C596" i="3"/>
  <c r="C597" i="3"/>
  <c r="C598" i="3"/>
  <c r="C599" i="3"/>
  <c r="C600" i="3"/>
  <c r="AJ600" i="3" s="1"/>
  <c r="C601" i="3"/>
  <c r="AJ601" i="3" s="1"/>
  <c r="C602" i="3"/>
  <c r="C603" i="3"/>
  <c r="C604" i="3"/>
  <c r="C605" i="3"/>
  <c r="AJ605" i="3" s="1"/>
  <c r="C606" i="3"/>
  <c r="C607" i="3"/>
  <c r="C608" i="3"/>
  <c r="AJ608" i="3" s="1"/>
  <c r="C609" i="3"/>
  <c r="C610" i="3"/>
  <c r="C611" i="3"/>
  <c r="C612" i="3"/>
  <c r="C613" i="3"/>
  <c r="C614" i="3"/>
  <c r="C615" i="3"/>
  <c r="AJ615" i="3" s="1"/>
  <c r="C616" i="3"/>
  <c r="AJ616" i="3" s="1"/>
  <c r="C617" i="3"/>
  <c r="C618" i="3"/>
  <c r="C619" i="3"/>
  <c r="C620" i="3"/>
  <c r="C621" i="3"/>
  <c r="C622" i="3"/>
  <c r="C623" i="3"/>
  <c r="C624" i="3"/>
  <c r="AJ624" i="3" s="1"/>
  <c r="C625" i="3"/>
  <c r="C626" i="3"/>
  <c r="C627" i="3"/>
  <c r="C628" i="3"/>
  <c r="C2" i="3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2" i="2"/>
  <c r="E3" i="2"/>
  <c r="E4" i="2"/>
  <c r="E5" i="2"/>
  <c r="E6" i="2"/>
  <c r="E7" i="2"/>
  <c r="E8" i="2"/>
  <c r="AH8" i="2" s="1"/>
  <c r="E9" i="2"/>
  <c r="E10" i="2"/>
  <c r="E11" i="2"/>
  <c r="AH11" i="2" s="1"/>
  <c r="E12" i="2"/>
  <c r="E13" i="2"/>
  <c r="E14" i="2"/>
  <c r="E15" i="2"/>
  <c r="E16" i="2"/>
  <c r="E17" i="2"/>
  <c r="E18" i="2"/>
  <c r="E19" i="2"/>
  <c r="E20" i="2"/>
  <c r="E21" i="2"/>
  <c r="E22" i="2"/>
  <c r="E23" i="2"/>
  <c r="AH23" i="2" s="1"/>
  <c r="E24" i="2"/>
  <c r="E25" i="2"/>
  <c r="AH25" i="2" s="1"/>
  <c r="E26" i="2"/>
  <c r="E27" i="2"/>
  <c r="E28" i="2"/>
  <c r="E29" i="2"/>
  <c r="E30" i="2"/>
  <c r="E31" i="2"/>
  <c r="E32" i="2"/>
  <c r="E33" i="2"/>
  <c r="E34" i="2"/>
  <c r="E35" i="2"/>
  <c r="E36" i="2"/>
  <c r="E37" i="2"/>
  <c r="AH37" i="2" s="1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AH64" i="2" s="1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AH79" i="2" s="1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AH95" i="2" s="1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AH109" i="2" s="1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AH125" i="2" s="1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AH143" i="2" s="1"/>
  <c r="E144" i="2"/>
  <c r="E145" i="2"/>
  <c r="E146" i="2"/>
  <c r="E147" i="2"/>
  <c r="AH147" i="2" s="1"/>
  <c r="E148" i="2"/>
  <c r="E149" i="2"/>
  <c r="E150" i="2"/>
  <c r="AH150" i="2" s="1"/>
  <c r="E151" i="2"/>
  <c r="E152" i="2"/>
  <c r="E153" i="2"/>
  <c r="E154" i="2"/>
  <c r="E155" i="2"/>
  <c r="E156" i="2"/>
  <c r="AH156" i="2" s="1"/>
  <c r="E157" i="2"/>
  <c r="E158" i="2"/>
  <c r="E159" i="2"/>
  <c r="E160" i="2"/>
  <c r="E161" i="2"/>
  <c r="E162" i="2"/>
  <c r="E163" i="2"/>
  <c r="E164" i="2"/>
  <c r="AH164" i="2" s="1"/>
  <c r="E165" i="2"/>
  <c r="E166" i="2"/>
  <c r="AH166" i="2" s="1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AH179" i="2" s="1"/>
  <c r="E180" i="2"/>
  <c r="E181" i="2"/>
  <c r="AH181" i="2" s="1"/>
  <c r="E182" i="2"/>
  <c r="E183" i="2"/>
  <c r="AH183" i="2" s="1"/>
  <c r="E184" i="2"/>
  <c r="E185" i="2"/>
  <c r="E186" i="2"/>
  <c r="E187" i="2"/>
  <c r="AH187" i="2" s="1"/>
  <c r="E188" i="2"/>
  <c r="E189" i="2"/>
  <c r="AH189" i="2" s="1"/>
  <c r="E190" i="2"/>
  <c r="E191" i="2"/>
  <c r="E192" i="2"/>
  <c r="E193" i="2"/>
  <c r="E194" i="2"/>
  <c r="E195" i="2"/>
  <c r="AH195" i="2" s="1"/>
  <c r="E196" i="2"/>
  <c r="E197" i="2"/>
  <c r="E198" i="2"/>
  <c r="E199" i="2"/>
  <c r="E200" i="2"/>
  <c r="E201" i="2"/>
  <c r="E202" i="2"/>
  <c r="E203" i="2"/>
  <c r="AH203" i="2" s="1"/>
  <c r="E204" i="2"/>
  <c r="E205" i="2"/>
  <c r="AH205" i="2" s="1"/>
  <c r="E206" i="2"/>
  <c r="E207" i="2"/>
  <c r="E208" i="2"/>
  <c r="E209" i="2"/>
  <c r="E210" i="2"/>
  <c r="E211" i="2"/>
  <c r="AH211" i="2" s="1"/>
  <c r="E212" i="2"/>
  <c r="E213" i="2"/>
  <c r="E214" i="2"/>
  <c r="E215" i="2"/>
  <c r="E216" i="2"/>
  <c r="E217" i="2"/>
  <c r="E218" i="2"/>
  <c r="E219" i="2"/>
  <c r="AH219" i="2" s="1"/>
  <c r="E220" i="2"/>
  <c r="E221" i="2"/>
  <c r="E222" i="2"/>
  <c r="E223" i="2"/>
  <c r="AH223" i="2" s="1"/>
  <c r="E224" i="2"/>
  <c r="E225" i="2"/>
  <c r="E226" i="2"/>
  <c r="E227" i="2"/>
  <c r="AH227" i="2" s="1"/>
  <c r="E228" i="2"/>
  <c r="E229" i="2"/>
  <c r="AH229" i="2" s="1"/>
  <c r="E230" i="2"/>
  <c r="E231" i="2"/>
  <c r="AH231" i="2" s="1"/>
  <c r="E232" i="2"/>
  <c r="E233" i="2"/>
  <c r="E234" i="2"/>
  <c r="E235" i="2"/>
  <c r="AH235" i="2" s="1"/>
  <c r="E236" i="2"/>
  <c r="E237" i="2"/>
  <c r="AH237" i="2" s="1"/>
  <c r="E238" i="2"/>
  <c r="E239" i="2"/>
  <c r="AH239" i="2" s="1"/>
  <c r="E240" i="2"/>
  <c r="E241" i="2"/>
  <c r="AH241" i="2" s="1"/>
  <c r="E242" i="2"/>
  <c r="E243" i="2"/>
  <c r="AH243" i="2" s="1"/>
  <c r="E244" i="2"/>
  <c r="E245" i="2"/>
  <c r="E246" i="2"/>
  <c r="E247" i="2"/>
  <c r="E248" i="2"/>
  <c r="E249" i="2"/>
  <c r="AH249" i="2" s="1"/>
  <c r="E250" i="2"/>
  <c r="E251" i="2"/>
  <c r="E252" i="2"/>
  <c r="E253" i="2"/>
  <c r="AH253" i="2" s="1"/>
  <c r="E254" i="2"/>
  <c r="E255" i="2"/>
  <c r="E256" i="2"/>
  <c r="E257" i="2"/>
  <c r="E258" i="2"/>
  <c r="E259" i="2"/>
  <c r="E260" i="2"/>
  <c r="AH260" i="2" s="1"/>
  <c r="E261" i="2"/>
  <c r="AH261" i="2" s="1"/>
  <c r="E262" i="2"/>
  <c r="E263" i="2"/>
  <c r="E264" i="2"/>
  <c r="E265" i="2"/>
  <c r="E266" i="2"/>
  <c r="E267" i="2"/>
  <c r="E268" i="2"/>
  <c r="E269" i="2"/>
  <c r="AH269" i="2" s="1"/>
  <c r="E270" i="2"/>
  <c r="E271" i="2"/>
  <c r="E272" i="2"/>
  <c r="E273" i="2"/>
  <c r="E274" i="2"/>
  <c r="E275" i="2"/>
  <c r="E276" i="2"/>
  <c r="AH276" i="2" s="1"/>
  <c r="E277" i="2"/>
  <c r="E278" i="2"/>
  <c r="AH278" i="2" s="1"/>
  <c r="E279" i="2"/>
  <c r="E280" i="2"/>
  <c r="E281" i="2"/>
  <c r="E282" i="2"/>
  <c r="E283" i="2"/>
  <c r="E284" i="2"/>
  <c r="AH284" i="2" s="1"/>
  <c r="E285" i="2"/>
  <c r="E286" i="2"/>
  <c r="E287" i="2"/>
  <c r="E288" i="2"/>
  <c r="E289" i="2"/>
  <c r="E290" i="2"/>
  <c r="AH290" i="2" s="1"/>
  <c r="E291" i="2"/>
  <c r="E292" i="2"/>
  <c r="E293" i="2"/>
  <c r="E294" i="2"/>
  <c r="E295" i="2"/>
  <c r="AH295" i="2" s="1"/>
  <c r="E296" i="2"/>
  <c r="E297" i="2"/>
  <c r="E298" i="2"/>
  <c r="E299" i="2"/>
  <c r="E300" i="2"/>
  <c r="E301" i="2"/>
  <c r="E302" i="2"/>
  <c r="E303" i="2"/>
  <c r="E304" i="2"/>
  <c r="E305" i="2"/>
  <c r="E306" i="2"/>
  <c r="E307" i="2"/>
  <c r="AH307" i="2" s="1"/>
  <c r="E308" i="2"/>
  <c r="E309" i="2"/>
  <c r="E310" i="2"/>
  <c r="E311" i="2"/>
  <c r="E312" i="2"/>
  <c r="E313" i="2"/>
  <c r="AH313" i="2" s="1"/>
  <c r="E314" i="2"/>
  <c r="E315" i="2"/>
  <c r="E316" i="2"/>
  <c r="AH316" i="2" s="1"/>
  <c r="E317" i="2"/>
  <c r="E318" i="2"/>
  <c r="E319" i="2"/>
  <c r="E320" i="2"/>
  <c r="E321" i="2"/>
  <c r="AH321" i="2" s="1"/>
  <c r="E322" i="2"/>
  <c r="E323" i="2"/>
  <c r="AH323" i="2" s="1"/>
  <c r="E324" i="2"/>
  <c r="E325" i="2"/>
  <c r="E326" i="2"/>
  <c r="E327" i="2"/>
  <c r="E328" i="2"/>
  <c r="E329" i="2"/>
  <c r="AH329" i="2" s="1"/>
  <c r="E330" i="2"/>
  <c r="E331" i="2"/>
  <c r="E332" i="2"/>
  <c r="E333" i="2"/>
  <c r="AH333" i="2" s="1"/>
  <c r="E334" i="2"/>
  <c r="AH334" i="2" s="1"/>
  <c r="E335" i="2"/>
  <c r="E336" i="2"/>
  <c r="E337" i="2"/>
  <c r="AH337" i="2" s="1"/>
  <c r="E338" i="2"/>
  <c r="E339" i="2"/>
  <c r="AH339" i="2" s="1"/>
  <c r="E340" i="2"/>
  <c r="E341" i="2"/>
  <c r="E342" i="2"/>
  <c r="E343" i="2"/>
  <c r="E344" i="2"/>
  <c r="E345" i="2"/>
  <c r="AH345" i="2" s="1"/>
  <c r="E346" i="2"/>
  <c r="E347" i="2"/>
  <c r="E348" i="2"/>
  <c r="AH348" i="2" s="1"/>
  <c r="E349" i="2"/>
  <c r="E350" i="2"/>
  <c r="E351" i="2"/>
  <c r="E352" i="2"/>
  <c r="E353" i="2"/>
  <c r="AH353" i="2" s="1"/>
  <c r="E354" i="2"/>
  <c r="E355" i="2"/>
  <c r="AH355" i="2" s="1"/>
  <c r="E356" i="2"/>
  <c r="AH356" i="2" s="1"/>
  <c r="E357" i="2"/>
  <c r="E358" i="2"/>
  <c r="AH358" i="2" s="1"/>
  <c r="E359" i="2"/>
  <c r="E360" i="2"/>
  <c r="E361" i="2"/>
  <c r="AH361" i="2" s="1"/>
  <c r="E362" i="2"/>
  <c r="E363" i="2"/>
  <c r="E364" i="2"/>
  <c r="E365" i="2"/>
  <c r="E366" i="2"/>
  <c r="E367" i="2"/>
  <c r="E368" i="2"/>
  <c r="E369" i="2"/>
  <c r="AH369" i="2" s="1"/>
  <c r="E370" i="2"/>
  <c r="E371" i="2"/>
  <c r="AH371" i="2" s="1"/>
  <c r="E372" i="2"/>
  <c r="E373" i="2"/>
  <c r="E374" i="2"/>
  <c r="AH374" i="2" s="1"/>
  <c r="E375" i="2"/>
  <c r="E376" i="2"/>
  <c r="E377" i="2"/>
  <c r="AH377" i="2" s="1"/>
  <c r="E378" i="2"/>
  <c r="E379" i="2"/>
  <c r="AH379" i="2" s="1"/>
  <c r="E380" i="2"/>
  <c r="AH380" i="2" s="1"/>
  <c r="E381" i="2"/>
  <c r="E382" i="2"/>
  <c r="E383" i="2"/>
  <c r="AH383" i="2" s="1"/>
  <c r="E384" i="2"/>
  <c r="E385" i="2"/>
  <c r="AH385" i="2" s="1"/>
  <c r="E386" i="2"/>
  <c r="E387" i="2"/>
  <c r="AH387" i="2" s="1"/>
  <c r="E388" i="2"/>
  <c r="E389" i="2"/>
  <c r="E390" i="2"/>
  <c r="E391" i="2"/>
  <c r="E392" i="2"/>
  <c r="E393" i="2"/>
  <c r="AH393" i="2" s="1"/>
  <c r="E394" i="2"/>
  <c r="AH394" i="2" s="1"/>
  <c r="E395" i="2"/>
  <c r="E396" i="2"/>
  <c r="E397" i="2"/>
  <c r="E398" i="2"/>
  <c r="E399" i="2"/>
  <c r="E400" i="2"/>
  <c r="AH400" i="2" s="1"/>
  <c r="E401" i="2"/>
  <c r="E402" i="2"/>
  <c r="E403" i="2"/>
  <c r="AH403" i="2" s="1"/>
  <c r="E404" i="2"/>
  <c r="E405" i="2"/>
  <c r="E406" i="2"/>
  <c r="E407" i="2"/>
  <c r="E408" i="2"/>
  <c r="AH408" i="2" s="1"/>
  <c r="E409" i="2"/>
  <c r="E410" i="2"/>
  <c r="E411" i="2"/>
  <c r="E412" i="2"/>
  <c r="E413" i="2"/>
  <c r="E414" i="2"/>
  <c r="E415" i="2"/>
  <c r="E416" i="2"/>
  <c r="AH416" i="2" s="1"/>
  <c r="E417" i="2"/>
  <c r="E418" i="2"/>
  <c r="E419" i="2"/>
  <c r="AH419" i="2" s="1"/>
  <c r="E420" i="2"/>
  <c r="E421" i="2"/>
  <c r="E422" i="2"/>
  <c r="E423" i="2"/>
  <c r="E424" i="2"/>
  <c r="AH424" i="2" s="1"/>
  <c r="E425" i="2"/>
  <c r="E426" i="2"/>
  <c r="E427" i="2"/>
  <c r="AH427" i="2" s="1"/>
  <c r="E428" i="2"/>
  <c r="E429" i="2"/>
  <c r="AH429" i="2" s="1"/>
  <c r="E430" i="2"/>
  <c r="E431" i="2"/>
  <c r="E432" i="2"/>
  <c r="E433" i="2"/>
  <c r="E434" i="2"/>
  <c r="E435" i="2"/>
  <c r="AH435" i="2" s="1"/>
  <c r="E436" i="2"/>
  <c r="E437" i="2"/>
  <c r="AH437" i="2" s="1"/>
  <c r="E438" i="2"/>
  <c r="E439" i="2"/>
  <c r="E440" i="2"/>
  <c r="E441" i="2"/>
  <c r="E442" i="2"/>
  <c r="E443" i="2"/>
  <c r="AH443" i="2" s="1"/>
  <c r="E444" i="2"/>
  <c r="E445" i="2"/>
  <c r="E446" i="2"/>
  <c r="AH446" i="2" s="1"/>
  <c r="E447" i="2"/>
  <c r="E448" i="2"/>
  <c r="E449" i="2"/>
  <c r="E450" i="2"/>
  <c r="AH450" i="2" s="1"/>
  <c r="E451" i="2"/>
  <c r="E452" i="2"/>
  <c r="E453" i="2"/>
  <c r="E454" i="2"/>
  <c r="E455" i="2"/>
  <c r="E456" i="2"/>
  <c r="E457" i="2"/>
  <c r="E458" i="2"/>
  <c r="E459" i="2"/>
  <c r="AH459" i="2" s="1"/>
  <c r="E460" i="2"/>
  <c r="E461" i="2"/>
  <c r="AH461" i="2" s="1"/>
  <c r="E462" i="2"/>
  <c r="E463" i="2"/>
  <c r="E464" i="2"/>
  <c r="E465" i="2"/>
  <c r="E466" i="2"/>
  <c r="AH466" i="2" s="1"/>
  <c r="E467" i="2"/>
  <c r="E468" i="2"/>
  <c r="E469" i="2"/>
  <c r="AH469" i="2" s="1"/>
  <c r="E470" i="2"/>
  <c r="E471" i="2"/>
  <c r="E472" i="2"/>
  <c r="E473" i="2"/>
  <c r="AH473" i="2" s="1"/>
  <c r="E474" i="2"/>
  <c r="AH474" i="2" s="1"/>
  <c r="E475" i="2"/>
  <c r="E476" i="2"/>
  <c r="E477" i="2"/>
  <c r="E478" i="2"/>
  <c r="E479" i="2"/>
  <c r="E480" i="2"/>
  <c r="E481" i="2"/>
  <c r="E482" i="2"/>
  <c r="AH482" i="2" s="1"/>
  <c r="E483" i="2"/>
  <c r="E484" i="2"/>
  <c r="E485" i="2"/>
  <c r="E486" i="2"/>
  <c r="E487" i="2"/>
  <c r="E488" i="2"/>
  <c r="E489" i="2"/>
  <c r="E490" i="2"/>
  <c r="AH490" i="2" s="1"/>
  <c r="E491" i="2"/>
  <c r="E492" i="2"/>
  <c r="E493" i="2"/>
  <c r="E494" i="2"/>
  <c r="E495" i="2"/>
  <c r="E496" i="2"/>
  <c r="E497" i="2"/>
  <c r="E498" i="2"/>
  <c r="AH498" i="2" s="1"/>
  <c r="E499" i="2"/>
  <c r="AH499" i="2" s="1"/>
  <c r="E500" i="2"/>
  <c r="E501" i="2"/>
  <c r="E502" i="2"/>
  <c r="E503" i="2"/>
  <c r="E504" i="2"/>
  <c r="E505" i="2"/>
  <c r="E506" i="2"/>
  <c r="AH506" i="2" s="1"/>
  <c r="E507" i="2"/>
  <c r="AH507" i="2" s="1"/>
  <c r="E508" i="2"/>
  <c r="E509" i="2"/>
  <c r="AH509" i="2" s="1"/>
  <c r="E510" i="2"/>
  <c r="E511" i="2"/>
  <c r="E512" i="2"/>
  <c r="E513" i="2"/>
  <c r="E514" i="2"/>
  <c r="E515" i="2"/>
  <c r="E516" i="2"/>
  <c r="E517" i="2"/>
  <c r="AH517" i="2" s="1"/>
  <c r="E518" i="2"/>
  <c r="E519" i="2"/>
  <c r="E520" i="2"/>
  <c r="AH520" i="2" s="1"/>
  <c r="E521" i="2"/>
  <c r="E522" i="2"/>
  <c r="AH522" i="2" s="1"/>
  <c r="E523" i="2"/>
  <c r="E524" i="2"/>
  <c r="E525" i="2"/>
  <c r="E526" i="2"/>
  <c r="E527" i="2"/>
  <c r="AH527" i="2" s="1"/>
  <c r="E528" i="2"/>
  <c r="AH528" i="2" s="1"/>
  <c r="E529" i="2"/>
  <c r="AH529" i="2" s="1"/>
  <c r="E530" i="2"/>
  <c r="AH530" i="2" s="1"/>
  <c r="E531" i="2"/>
  <c r="AH531" i="2" s="1"/>
  <c r="E532" i="2"/>
  <c r="E533" i="2"/>
  <c r="E534" i="2"/>
  <c r="E535" i="2"/>
  <c r="E536" i="2"/>
  <c r="AH536" i="2" s="1"/>
  <c r="E537" i="2"/>
  <c r="AH537" i="2" s="1"/>
  <c r="E538" i="2"/>
  <c r="E539" i="2"/>
  <c r="AH539" i="2" s="1"/>
  <c r="E540" i="2"/>
  <c r="AH540" i="2" s="1"/>
  <c r="E541" i="2"/>
  <c r="E542" i="2"/>
  <c r="E543" i="2"/>
  <c r="E544" i="2"/>
  <c r="AH544" i="2" s="1"/>
  <c r="E545" i="2"/>
  <c r="AH545" i="2" s="1"/>
  <c r="E546" i="2"/>
  <c r="AH546" i="2" s="1"/>
  <c r="E547" i="2"/>
  <c r="AH547" i="2" s="1"/>
  <c r="E548" i="2"/>
  <c r="E549" i="2"/>
  <c r="E550" i="2"/>
  <c r="E551" i="2"/>
  <c r="E552" i="2"/>
  <c r="E553" i="2"/>
  <c r="E554" i="2"/>
  <c r="AH554" i="2" s="1"/>
  <c r="E555" i="2"/>
  <c r="E556" i="2"/>
  <c r="E557" i="2"/>
  <c r="E558" i="2"/>
  <c r="E559" i="2"/>
  <c r="AH559" i="2" s="1"/>
  <c r="E560" i="2"/>
  <c r="AH560" i="2" s="1"/>
  <c r="E561" i="2"/>
  <c r="E562" i="2"/>
  <c r="E563" i="2"/>
  <c r="E564" i="2"/>
  <c r="E565" i="2"/>
  <c r="E566" i="2"/>
  <c r="E567" i="2"/>
  <c r="E568" i="2"/>
  <c r="AH568" i="2" s="1"/>
  <c r="E569" i="2"/>
  <c r="AH569" i="2" s="1"/>
  <c r="E570" i="2"/>
  <c r="E571" i="2"/>
  <c r="AH571" i="2" s="1"/>
  <c r="E572" i="2"/>
  <c r="E573" i="2"/>
  <c r="E574" i="2"/>
  <c r="E575" i="2"/>
  <c r="E576" i="2"/>
  <c r="AH576" i="2" s="1"/>
  <c r="E577" i="2"/>
  <c r="AH577" i="2" s="1"/>
  <c r="E578" i="2"/>
  <c r="E579" i="2"/>
  <c r="E580" i="2"/>
  <c r="E581" i="2"/>
  <c r="E582" i="2"/>
  <c r="E583" i="2"/>
  <c r="AH583" i="2" s="1"/>
  <c r="E584" i="2"/>
  <c r="AH584" i="2" s="1"/>
  <c r="E585" i="2"/>
  <c r="AH585" i="2" s="1"/>
  <c r="E586" i="2"/>
  <c r="E587" i="2"/>
  <c r="E588" i="2"/>
  <c r="E589" i="2"/>
  <c r="E590" i="2"/>
  <c r="E591" i="2"/>
  <c r="E592" i="2"/>
  <c r="AH592" i="2" s="1"/>
  <c r="E593" i="2"/>
  <c r="E594" i="2"/>
  <c r="E595" i="2"/>
  <c r="E596" i="2"/>
  <c r="E597" i="2"/>
  <c r="E598" i="2"/>
  <c r="AH598" i="2" s="1"/>
  <c r="E599" i="2"/>
  <c r="AH599" i="2" s="1"/>
  <c r="E600" i="2"/>
  <c r="AH600" i="2" s="1"/>
  <c r="E601" i="2"/>
  <c r="E602" i="2"/>
  <c r="AH602" i="2" s="1"/>
  <c r="E603" i="2"/>
  <c r="E604" i="2"/>
  <c r="E605" i="2"/>
  <c r="E606" i="2"/>
  <c r="E607" i="2"/>
  <c r="E608" i="2"/>
  <c r="E609" i="2"/>
  <c r="E610" i="2"/>
  <c r="E611" i="2"/>
  <c r="E612" i="2"/>
  <c r="E613" i="2"/>
  <c r="AH613" i="2" s="1"/>
  <c r="E614" i="2"/>
  <c r="E615" i="2"/>
  <c r="AH615" i="2" s="1"/>
  <c r="E616" i="2"/>
  <c r="E617" i="2"/>
  <c r="AH617" i="2" s="1"/>
  <c r="E618" i="2"/>
  <c r="E619" i="2"/>
  <c r="E620" i="2"/>
  <c r="E621" i="2"/>
  <c r="E622" i="2"/>
  <c r="E623" i="2"/>
  <c r="E624" i="2"/>
  <c r="E625" i="2"/>
  <c r="AH625" i="2" s="1"/>
  <c r="E626" i="2"/>
  <c r="E627" i="2"/>
  <c r="AH627" i="2" s="1"/>
  <c r="E628" i="2"/>
  <c r="E2" i="2"/>
  <c r="D3" i="2"/>
  <c r="D4" i="2"/>
  <c r="D5" i="2"/>
  <c r="D6" i="2"/>
  <c r="D7" i="2"/>
  <c r="D8" i="2"/>
  <c r="D9" i="2"/>
  <c r="AG9" i="2" s="1"/>
  <c r="D10" i="2"/>
  <c r="D11" i="2"/>
  <c r="AG11" i="2" s="1"/>
  <c r="D12" i="2"/>
  <c r="D13" i="2"/>
  <c r="D14" i="2"/>
  <c r="D15" i="2"/>
  <c r="D16" i="2"/>
  <c r="D17" i="2"/>
  <c r="D18" i="2"/>
  <c r="D19" i="2"/>
  <c r="AG19" i="2" s="1"/>
  <c r="D20" i="2"/>
  <c r="AG20" i="2" s="1"/>
  <c r="D21" i="2"/>
  <c r="D22" i="2"/>
  <c r="D23" i="2"/>
  <c r="D24" i="2"/>
  <c r="D25" i="2"/>
  <c r="D26" i="2"/>
  <c r="AG26" i="2" s="1"/>
  <c r="D27" i="2"/>
  <c r="D28" i="2"/>
  <c r="D29" i="2"/>
  <c r="D30" i="2"/>
  <c r="D31" i="2"/>
  <c r="D32" i="2"/>
  <c r="D33" i="2"/>
  <c r="AG33" i="2" s="1"/>
  <c r="D34" i="2"/>
  <c r="D35" i="2"/>
  <c r="D36" i="2"/>
  <c r="D37" i="2"/>
  <c r="AG37" i="2" s="1"/>
  <c r="D38" i="2"/>
  <c r="D39" i="2"/>
  <c r="D40" i="2"/>
  <c r="D41" i="2"/>
  <c r="AG41" i="2" s="1"/>
  <c r="D42" i="2"/>
  <c r="D43" i="2"/>
  <c r="D44" i="2"/>
  <c r="D45" i="2"/>
  <c r="D46" i="2"/>
  <c r="D47" i="2"/>
  <c r="AG47" i="2" s="1"/>
  <c r="D48" i="2"/>
  <c r="D49" i="2"/>
  <c r="AG49" i="2" s="1"/>
  <c r="D50" i="2"/>
  <c r="D51" i="2"/>
  <c r="AG51" i="2" s="1"/>
  <c r="D52" i="2"/>
  <c r="D53" i="2"/>
  <c r="D54" i="2"/>
  <c r="D55" i="2"/>
  <c r="AG55" i="2" s="1"/>
  <c r="D56" i="2"/>
  <c r="D57" i="2"/>
  <c r="D58" i="2"/>
  <c r="D59" i="2"/>
  <c r="D60" i="2"/>
  <c r="D61" i="2"/>
  <c r="D62" i="2"/>
  <c r="D63" i="2"/>
  <c r="AG63" i="2" s="1"/>
  <c r="D64" i="2"/>
  <c r="D65" i="2"/>
  <c r="AG65" i="2" s="1"/>
  <c r="D66" i="2"/>
  <c r="D67" i="2"/>
  <c r="D68" i="2"/>
  <c r="D69" i="2"/>
  <c r="D70" i="2"/>
  <c r="D71" i="2"/>
  <c r="AG71" i="2" s="1"/>
  <c r="D72" i="2"/>
  <c r="D73" i="2"/>
  <c r="D74" i="2"/>
  <c r="D75" i="2"/>
  <c r="D76" i="2"/>
  <c r="D77" i="2"/>
  <c r="D78" i="2"/>
  <c r="AG78" i="2" s="1"/>
  <c r="D79" i="2"/>
  <c r="D80" i="2"/>
  <c r="AG80" i="2" s="1"/>
  <c r="D81" i="2"/>
  <c r="D82" i="2"/>
  <c r="D83" i="2"/>
  <c r="D84" i="2"/>
  <c r="D85" i="2"/>
  <c r="D86" i="2"/>
  <c r="AG86" i="2" s="1"/>
  <c r="D87" i="2"/>
  <c r="D88" i="2"/>
  <c r="AG88" i="2" s="1"/>
  <c r="D89" i="2"/>
  <c r="D90" i="2"/>
  <c r="D91" i="2"/>
  <c r="D92" i="2"/>
  <c r="D93" i="2"/>
  <c r="D94" i="2"/>
  <c r="AG94" i="2" s="1"/>
  <c r="D95" i="2"/>
  <c r="D96" i="2"/>
  <c r="D97" i="2"/>
  <c r="D98" i="2"/>
  <c r="D99" i="2"/>
  <c r="D100" i="2"/>
  <c r="D101" i="2"/>
  <c r="D102" i="2"/>
  <c r="AG102" i="2" s="1"/>
  <c r="D103" i="2"/>
  <c r="D104" i="2"/>
  <c r="D105" i="2"/>
  <c r="D106" i="2"/>
  <c r="D107" i="2"/>
  <c r="D108" i="2"/>
  <c r="D109" i="2"/>
  <c r="D110" i="2"/>
  <c r="AG110" i="2" s="1"/>
  <c r="D111" i="2"/>
  <c r="D112" i="2"/>
  <c r="AG112" i="2" s="1"/>
  <c r="D113" i="2"/>
  <c r="AG113" i="2" s="1"/>
  <c r="D114" i="2"/>
  <c r="D115" i="2"/>
  <c r="D116" i="2"/>
  <c r="D117" i="2"/>
  <c r="D118" i="2"/>
  <c r="AG118" i="2" s="1"/>
  <c r="D119" i="2"/>
  <c r="D120" i="2"/>
  <c r="D121" i="2"/>
  <c r="D122" i="2"/>
  <c r="D123" i="2"/>
  <c r="D124" i="2"/>
  <c r="D125" i="2"/>
  <c r="D126" i="2"/>
  <c r="AG126" i="2" s="1"/>
  <c r="D127" i="2"/>
  <c r="D128" i="2"/>
  <c r="AG128" i="2" s="1"/>
  <c r="D129" i="2"/>
  <c r="AG129" i="2" s="1"/>
  <c r="D130" i="2"/>
  <c r="D131" i="2"/>
  <c r="D132" i="2"/>
  <c r="D133" i="2"/>
  <c r="D134" i="2"/>
  <c r="D135" i="2"/>
  <c r="D136" i="2"/>
  <c r="AG136" i="2" s="1"/>
  <c r="D137" i="2"/>
  <c r="AG137" i="2" s="1"/>
  <c r="D138" i="2"/>
  <c r="D139" i="2"/>
  <c r="D140" i="2"/>
  <c r="D141" i="2"/>
  <c r="D142" i="2"/>
  <c r="AG142" i="2" s="1"/>
  <c r="D143" i="2"/>
  <c r="AG143" i="2" s="1"/>
  <c r="D144" i="2"/>
  <c r="AG144" i="2" s="1"/>
  <c r="D145" i="2"/>
  <c r="D146" i="2"/>
  <c r="D147" i="2"/>
  <c r="D148" i="2"/>
  <c r="D149" i="2"/>
  <c r="AG149" i="2" s="1"/>
  <c r="D150" i="2"/>
  <c r="D151" i="2"/>
  <c r="D152" i="2"/>
  <c r="AG152" i="2" s="1"/>
  <c r="D153" i="2"/>
  <c r="D154" i="2"/>
  <c r="D155" i="2"/>
  <c r="D156" i="2"/>
  <c r="D157" i="2"/>
  <c r="AG157" i="2" s="1"/>
  <c r="D158" i="2"/>
  <c r="D159" i="2"/>
  <c r="D160" i="2"/>
  <c r="D161" i="2"/>
  <c r="AG161" i="2" s="1"/>
  <c r="D162" i="2"/>
  <c r="D163" i="2"/>
  <c r="D164" i="2"/>
  <c r="D165" i="2"/>
  <c r="D166" i="2"/>
  <c r="D167" i="2"/>
  <c r="AG167" i="2" s="1"/>
  <c r="D168" i="2"/>
  <c r="AG168" i="2" s="1"/>
  <c r="D169" i="2"/>
  <c r="D170" i="2"/>
  <c r="D171" i="2"/>
  <c r="D172" i="2"/>
  <c r="AG172" i="2" s="1"/>
  <c r="D173" i="2"/>
  <c r="D174" i="2"/>
  <c r="AG174" i="2" s="1"/>
  <c r="D175" i="2"/>
  <c r="AG175" i="2" s="1"/>
  <c r="D176" i="2"/>
  <c r="D177" i="2"/>
  <c r="D178" i="2"/>
  <c r="D179" i="2"/>
  <c r="D180" i="2"/>
  <c r="AG180" i="2" s="1"/>
  <c r="D181" i="2"/>
  <c r="AG181" i="2" s="1"/>
  <c r="D182" i="2"/>
  <c r="AG182" i="2" s="1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AG196" i="2" s="1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AG212" i="2" s="1"/>
  <c r="D213" i="2"/>
  <c r="D214" i="2"/>
  <c r="D215" i="2"/>
  <c r="D216" i="2"/>
  <c r="D217" i="2"/>
  <c r="D218" i="2"/>
  <c r="D219" i="2"/>
  <c r="D220" i="2"/>
  <c r="AG220" i="2" s="1"/>
  <c r="D221" i="2"/>
  <c r="D222" i="2"/>
  <c r="D223" i="2"/>
  <c r="D224" i="2"/>
  <c r="D225" i="2"/>
  <c r="D226" i="2"/>
  <c r="D227" i="2"/>
  <c r="AG227" i="2" s="1"/>
  <c r="D228" i="2"/>
  <c r="AG228" i="2" s="1"/>
  <c r="D229" i="2"/>
  <c r="D230" i="2"/>
  <c r="D231" i="2"/>
  <c r="D232" i="2"/>
  <c r="D233" i="2"/>
  <c r="D234" i="2"/>
  <c r="D235" i="2"/>
  <c r="D236" i="2"/>
  <c r="AG236" i="2" s="1"/>
  <c r="D237" i="2"/>
  <c r="D238" i="2"/>
  <c r="D239" i="2"/>
  <c r="D240" i="2"/>
  <c r="D241" i="2"/>
  <c r="D242" i="2"/>
  <c r="D243" i="2"/>
  <c r="D244" i="2"/>
  <c r="AG244" i="2" s="1"/>
  <c r="D245" i="2"/>
  <c r="D246" i="2"/>
  <c r="D247" i="2"/>
  <c r="D248" i="2"/>
  <c r="D249" i="2"/>
  <c r="D250" i="2"/>
  <c r="D251" i="2"/>
  <c r="D252" i="2"/>
  <c r="AG252" i="2" s="1"/>
  <c r="D253" i="2"/>
  <c r="AG253" i="2" s="1"/>
  <c r="D254" i="2"/>
  <c r="AG254" i="2" s="1"/>
  <c r="D255" i="2"/>
  <c r="D256" i="2"/>
  <c r="D257" i="2"/>
  <c r="D258" i="2"/>
  <c r="D259" i="2"/>
  <c r="AG259" i="2" s="1"/>
  <c r="D260" i="2"/>
  <c r="D261" i="2"/>
  <c r="D262" i="2"/>
  <c r="D263" i="2"/>
  <c r="D264" i="2"/>
  <c r="D265" i="2"/>
  <c r="D266" i="2"/>
  <c r="AG266" i="2" s="1"/>
  <c r="D267" i="2"/>
  <c r="AG267" i="2" s="1"/>
  <c r="D268" i="2"/>
  <c r="AG268" i="2" s="1"/>
  <c r="D269" i="2"/>
  <c r="AG269" i="2" s="1"/>
  <c r="D270" i="2"/>
  <c r="D271" i="2"/>
  <c r="AG271" i="2" s="1"/>
  <c r="D272" i="2"/>
  <c r="D273" i="2"/>
  <c r="D274" i="2"/>
  <c r="D275" i="2"/>
  <c r="AG275" i="2" s="1"/>
  <c r="D276" i="2"/>
  <c r="AG276" i="2" s="1"/>
  <c r="D277" i="2"/>
  <c r="AG277" i="2" s="1"/>
  <c r="D278" i="2"/>
  <c r="AG278" i="2" s="1"/>
  <c r="D279" i="2"/>
  <c r="D280" i="2"/>
  <c r="D281" i="2"/>
  <c r="D282" i="2"/>
  <c r="D283" i="2"/>
  <c r="AG283" i="2" s="1"/>
  <c r="D284" i="2"/>
  <c r="D285" i="2"/>
  <c r="D286" i="2"/>
  <c r="D287" i="2"/>
  <c r="D288" i="2"/>
  <c r="D289" i="2"/>
  <c r="D290" i="2"/>
  <c r="AG290" i="2" s="1"/>
  <c r="D291" i="2"/>
  <c r="AG291" i="2" s="1"/>
  <c r="D292" i="2"/>
  <c r="D293" i="2"/>
  <c r="AG293" i="2" s="1"/>
  <c r="D294" i="2"/>
  <c r="D295" i="2"/>
  <c r="D296" i="2"/>
  <c r="D297" i="2"/>
  <c r="D298" i="2"/>
  <c r="D299" i="2"/>
  <c r="AG299" i="2" s="1"/>
  <c r="D300" i="2"/>
  <c r="AG300" i="2" s="1"/>
  <c r="D301" i="2"/>
  <c r="D302" i="2"/>
  <c r="AG302" i="2" s="1"/>
  <c r="D303" i="2"/>
  <c r="D304" i="2"/>
  <c r="D305" i="2"/>
  <c r="D306" i="2"/>
  <c r="D307" i="2"/>
  <c r="D308" i="2"/>
  <c r="D309" i="2"/>
  <c r="AG309" i="2" s="1"/>
  <c r="D310" i="2"/>
  <c r="D311" i="2"/>
  <c r="D312" i="2"/>
  <c r="AG312" i="2" s="1"/>
  <c r="D313" i="2"/>
  <c r="D314" i="2"/>
  <c r="AG314" i="2" s="1"/>
  <c r="D315" i="2"/>
  <c r="D316" i="2"/>
  <c r="D317" i="2"/>
  <c r="AG317" i="2" s="1"/>
  <c r="D318" i="2"/>
  <c r="D319" i="2"/>
  <c r="D320" i="2"/>
  <c r="AG320" i="2" s="1"/>
  <c r="D321" i="2"/>
  <c r="D322" i="2"/>
  <c r="AG322" i="2" s="1"/>
  <c r="D323" i="2"/>
  <c r="AG323" i="2" s="1"/>
  <c r="D324" i="2"/>
  <c r="AG324" i="2" s="1"/>
  <c r="D325" i="2"/>
  <c r="D326" i="2"/>
  <c r="D327" i="2"/>
  <c r="D328" i="2"/>
  <c r="D329" i="2"/>
  <c r="D330" i="2"/>
  <c r="AG330" i="2" s="1"/>
  <c r="D331" i="2"/>
  <c r="D332" i="2"/>
  <c r="AG332" i="2" s="1"/>
  <c r="D333" i="2"/>
  <c r="D334" i="2"/>
  <c r="D335" i="2"/>
  <c r="D336" i="2"/>
  <c r="D337" i="2"/>
  <c r="D338" i="2"/>
  <c r="AG338" i="2" s="1"/>
  <c r="D339" i="2"/>
  <c r="D340" i="2"/>
  <c r="AG340" i="2" s="1"/>
  <c r="D341" i="2"/>
  <c r="D342" i="2"/>
  <c r="D343" i="2"/>
  <c r="D344" i="2"/>
  <c r="D345" i="2"/>
  <c r="D346" i="2"/>
  <c r="AG346" i="2" s="1"/>
  <c r="D347" i="2"/>
  <c r="D348" i="2"/>
  <c r="AG348" i="2" s="1"/>
  <c r="D349" i="2"/>
  <c r="AG349" i="2" s="1"/>
  <c r="D350" i="2"/>
  <c r="D351" i="2"/>
  <c r="D352" i="2"/>
  <c r="D353" i="2"/>
  <c r="D354" i="2"/>
  <c r="AG354" i="2" s="1"/>
  <c r="D355" i="2"/>
  <c r="AG355" i="2" s="1"/>
  <c r="D356" i="2"/>
  <c r="AG356" i="2" s="1"/>
  <c r="D357" i="2"/>
  <c r="D358" i="2"/>
  <c r="D359" i="2"/>
  <c r="D360" i="2"/>
  <c r="D361" i="2"/>
  <c r="D362" i="2"/>
  <c r="AG362" i="2" s="1"/>
  <c r="D363" i="2"/>
  <c r="AG363" i="2" s="1"/>
  <c r="D364" i="2"/>
  <c r="AG364" i="2" s="1"/>
  <c r="D365" i="2"/>
  <c r="AG365" i="2" s="1"/>
  <c r="D366" i="2"/>
  <c r="D367" i="2"/>
  <c r="D368" i="2"/>
  <c r="D369" i="2"/>
  <c r="D370" i="2"/>
  <c r="AG370" i="2" s="1"/>
  <c r="D371" i="2"/>
  <c r="D372" i="2"/>
  <c r="AG372" i="2" s="1"/>
  <c r="D373" i="2"/>
  <c r="D374" i="2"/>
  <c r="D375" i="2"/>
  <c r="D376" i="2"/>
  <c r="D377" i="2"/>
  <c r="D378" i="2"/>
  <c r="AG378" i="2" s="1"/>
  <c r="D379" i="2"/>
  <c r="AG379" i="2" s="1"/>
  <c r="D380" i="2"/>
  <c r="AG380" i="2" s="1"/>
  <c r="D381" i="2"/>
  <c r="AG381" i="2" s="1"/>
  <c r="D382" i="2"/>
  <c r="D383" i="2"/>
  <c r="D384" i="2"/>
  <c r="D385" i="2"/>
  <c r="AG385" i="2" s="1"/>
  <c r="D386" i="2"/>
  <c r="AG386" i="2" s="1"/>
  <c r="D387" i="2"/>
  <c r="AG387" i="2" s="1"/>
  <c r="D388" i="2"/>
  <c r="AG388" i="2" s="1"/>
  <c r="D389" i="2"/>
  <c r="D390" i="2"/>
  <c r="D391" i="2"/>
  <c r="D392" i="2"/>
  <c r="D393" i="2"/>
  <c r="D394" i="2"/>
  <c r="AG394" i="2" s="1"/>
  <c r="D395" i="2"/>
  <c r="D396" i="2"/>
  <c r="D397" i="2"/>
  <c r="D398" i="2"/>
  <c r="D399" i="2"/>
  <c r="D400" i="2"/>
  <c r="D401" i="2"/>
  <c r="AG401" i="2" s="1"/>
  <c r="D402" i="2"/>
  <c r="AG402" i="2" s="1"/>
  <c r="D403" i="2"/>
  <c r="AG403" i="2" s="1"/>
  <c r="D404" i="2"/>
  <c r="D405" i="2"/>
  <c r="D406" i="2"/>
  <c r="D407" i="2"/>
  <c r="D408" i="2"/>
  <c r="D409" i="2"/>
  <c r="D410" i="2"/>
  <c r="D411" i="2"/>
  <c r="AG411" i="2" s="1"/>
  <c r="D412" i="2"/>
  <c r="D413" i="2"/>
  <c r="D414" i="2"/>
  <c r="D415" i="2"/>
  <c r="D416" i="2"/>
  <c r="D417" i="2"/>
  <c r="AG417" i="2" s="1"/>
  <c r="D418" i="2"/>
  <c r="AG418" i="2" s="1"/>
  <c r="D419" i="2"/>
  <c r="AG419" i="2" s="1"/>
  <c r="D420" i="2"/>
  <c r="D421" i="2"/>
  <c r="D422" i="2"/>
  <c r="D423" i="2"/>
  <c r="D424" i="2"/>
  <c r="D425" i="2"/>
  <c r="AG425" i="2" s="1"/>
  <c r="D426" i="2"/>
  <c r="D427" i="2"/>
  <c r="AG427" i="2" s="1"/>
  <c r="D428" i="2"/>
  <c r="AG428" i="2" s="1"/>
  <c r="D429" i="2"/>
  <c r="D430" i="2"/>
  <c r="D431" i="2"/>
  <c r="D432" i="2"/>
  <c r="D433" i="2"/>
  <c r="AG433" i="2" s="1"/>
  <c r="D434" i="2"/>
  <c r="AG434" i="2" s="1"/>
  <c r="D435" i="2"/>
  <c r="AG435" i="2" s="1"/>
  <c r="D436" i="2"/>
  <c r="AG436" i="2" s="1"/>
  <c r="D437" i="2"/>
  <c r="D438" i="2"/>
  <c r="D439" i="2"/>
  <c r="D440" i="2"/>
  <c r="D441" i="2"/>
  <c r="AG441" i="2" s="1"/>
  <c r="D442" i="2"/>
  <c r="D443" i="2"/>
  <c r="AG443" i="2" s="1"/>
  <c r="D444" i="2"/>
  <c r="AG444" i="2" s="1"/>
  <c r="D445" i="2"/>
  <c r="D446" i="2"/>
  <c r="D447" i="2"/>
  <c r="D448" i="2"/>
  <c r="D449" i="2"/>
  <c r="AG449" i="2" s="1"/>
  <c r="D450" i="2"/>
  <c r="D451" i="2"/>
  <c r="AG451" i="2" s="1"/>
  <c r="D452" i="2"/>
  <c r="D453" i="2"/>
  <c r="AG453" i="2" s="1"/>
  <c r="D454" i="2"/>
  <c r="D455" i="2"/>
  <c r="D456" i="2"/>
  <c r="D457" i="2"/>
  <c r="AG457" i="2" s="1"/>
  <c r="D458" i="2"/>
  <c r="D459" i="2"/>
  <c r="AG459" i="2" s="1"/>
  <c r="D460" i="2"/>
  <c r="AG460" i="2" s="1"/>
  <c r="D461" i="2"/>
  <c r="D462" i="2"/>
  <c r="D463" i="2"/>
  <c r="D464" i="2"/>
  <c r="D465" i="2"/>
  <c r="AG465" i="2" s="1"/>
  <c r="D466" i="2"/>
  <c r="D467" i="2"/>
  <c r="AG467" i="2" s="1"/>
  <c r="D468" i="2"/>
  <c r="D469" i="2"/>
  <c r="AG469" i="2" s="1"/>
  <c r="D470" i="2"/>
  <c r="D471" i="2"/>
  <c r="D472" i="2"/>
  <c r="D473" i="2"/>
  <c r="AG473" i="2" s="1"/>
  <c r="D474" i="2"/>
  <c r="D475" i="2"/>
  <c r="AG475" i="2" s="1"/>
  <c r="D476" i="2"/>
  <c r="D477" i="2"/>
  <c r="D478" i="2"/>
  <c r="D479" i="2"/>
  <c r="D480" i="2"/>
  <c r="D481" i="2"/>
  <c r="AG481" i="2" s="1"/>
  <c r="D482" i="2"/>
  <c r="D483" i="2"/>
  <c r="AG483" i="2" s="1"/>
  <c r="D484" i="2"/>
  <c r="D485" i="2"/>
  <c r="D486" i="2"/>
  <c r="D487" i="2"/>
  <c r="D488" i="2"/>
  <c r="D489" i="2"/>
  <c r="AG489" i="2" s="1"/>
  <c r="D490" i="2"/>
  <c r="D491" i="2"/>
  <c r="AG491" i="2" s="1"/>
  <c r="D492" i="2"/>
  <c r="AG492" i="2" s="1"/>
  <c r="D493" i="2"/>
  <c r="D494" i="2"/>
  <c r="D495" i="2"/>
  <c r="D496" i="2"/>
  <c r="D497" i="2"/>
  <c r="AG497" i="2" s="1"/>
  <c r="D498" i="2"/>
  <c r="AG498" i="2" s="1"/>
  <c r="D499" i="2"/>
  <c r="AG499" i="2" s="1"/>
  <c r="D500" i="2"/>
  <c r="D501" i="2"/>
  <c r="D502" i="2"/>
  <c r="D503" i="2"/>
  <c r="D504" i="2"/>
  <c r="D505" i="2"/>
  <c r="AG505" i="2" s="1"/>
  <c r="D506" i="2"/>
  <c r="D507" i="2"/>
  <c r="AG507" i="2" s="1"/>
  <c r="D508" i="2"/>
  <c r="AG508" i="2" s="1"/>
  <c r="D509" i="2"/>
  <c r="D510" i="2"/>
  <c r="D511" i="2"/>
  <c r="D512" i="2"/>
  <c r="D513" i="2"/>
  <c r="AG513" i="2" s="1"/>
  <c r="D514" i="2"/>
  <c r="D515" i="2"/>
  <c r="AG515" i="2" s="1"/>
  <c r="D516" i="2"/>
  <c r="AG516" i="2" s="1"/>
  <c r="D517" i="2"/>
  <c r="D518" i="2"/>
  <c r="D519" i="2"/>
  <c r="D520" i="2"/>
  <c r="AG520" i="2" s="1"/>
  <c r="D521" i="2"/>
  <c r="D522" i="2"/>
  <c r="D523" i="2"/>
  <c r="D524" i="2"/>
  <c r="D525" i="2"/>
  <c r="D526" i="2"/>
  <c r="D527" i="2"/>
  <c r="D528" i="2"/>
  <c r="AG528" i="2" s="1"/>
  <c r="D529" i="2"/>
  <c r="D530" i="2"/>
  <c r="AG530" i="2" s="1"/>
  <c r="D531" i="2"/>
  <c r="D532" i="2"/>
  <c r="D533" i="2"/>
  <c r="D534" i="2"/>
  <c r="D535" i="2"/>
  <c r="D536" i="2"/>
  <c r="AG536" i="2" s="1"/>
  <c r="D537" i="2"/>
  <c r="D538" i="2"/>
  <c r="AG538" i="2" s="1"/>
  <c r="D539" i="2"/>
  <c r="AG539" i="2" s="1"/>
  <c r="D540" i="2"/>
  <c r="D541" i="2"/>
  <c r="D542" i="2"/>
  <c r="D543" i="2"/>
  <c r="D544" i="2"/>
  <c r="AG544" i="2" s="1"/>
  <c r="D545" i="2"/>
  <c r="D546" i="2"/>
  <c r="AG546" i="2" s="1"/>
  <c r="D547" i="2"/>
  <c r="D548" i="2"/>
  <c r="D549" i="2"/>
  <c r="D550" i="2"/>
  <c r="D551" i="2"/>
  <c r="D552" i="2"/>
  <c r="AG552" i="2" s="1"/>
  <c r="D553" i="2"/>
  <c r="D554" i="2"/>
  <c r="D555" i="2"/>
  <c r="D556" i="2"/>
  <c r="AG556" i="2" s="1"/>
  <c r="D557" i="2"/>
  <c r="D558" i="2"/>
  <c r="D559" i="2"/>
  <c r="AG559" i="2" s="1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AG576" i="2" s="1"/>
  <c r="D577" i="2"/>
  <c r="D578" i="2"/>
  <c r="D579" i="2"/>
  <c r="D580" i="2"/>
  <c r="D581" i="2"/>
  <c r="D582" i="2"/>
  <c r="D583" i="2"/>
  <c r="AG583" i="2" s="1"/>
  <c r="D584" i="2"/>
  <c r="D585" i="2"/>
  <c r="D586" i="2"/>
  <c r="AG586" i="2" s="1"/>
  <c r="D587" i="2"/>
  <c r="D588" i="2"/>
  <c r="D589" i="2"/>
  <c r="D590" i="2"/>
  <c r="D591" i="2"/>
  <c r="D592" i="2"/>
  <c r="D593" i="2"/>
  <c r="AG593" i="2" s="1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AG607" i="2" s="1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AG622" i="2" s="1"/>
  <c r="D623" i="2"/>
  <c r="AG623" i="2" s="1"/>
  <c r="D624" i="2"/>
  <c r="D625" i="2"/>
  <c r="D626" i="2"/>
  <c r="D627" i="2"/>
  <c r="D628" i="2"/>
  <c r="D2" i="2"/>
  <c r="C3" i="2"/>
  <c r="C4" i="2"/>
  <c r="C5" i="2"/>
  <c r="C6" i="2"/>
  <c r="C7" i="2"/>
  <c r="C8" i="2"/>
  <c r="C9" i="2"/>
  <c r="AJ9" i="2" s="1"/>
  <c r="C10" i="2"/>
  <c r="AJ10" i="2" s="1"/>
  <c r="C11" i="2"/>
  <c r="C12" i="2"/>
  <c r="AJ12" i="2" s="1"/>
  <c r="C13" i="2"/>
  <c r="AJ13" i="2" s="1"/>
  <c r="C14" i="2"/>
  <c r="C15" i="2"/>
  <c r="C16" i="2"/>
  <c r="C17" i="2"/>
  <c r="AJ17" i="2" s="1"/>
  <c r="C18" i="2"/>
  <c r="AJ18" i="2" s="1"/>
  <c r="C19" i="2"/>
  <c r="AJ19" i="2" s="1"/>
  <c r="C20" i="2"/>
  <c r="AJ20" i="2" s="1"/>
  <c r="C21" i="2"/>
  <c r="C22" i="2"/>
  <c r="C23" i="2"/>
  <c r="C24" i="2"/>
  <c r="AJ24" i="2" s="1"/>
  <c r="C25" i="2"/>
  <c r="AJ25" i="2" s="1"/>
  <c r="C26" i="2"/>
  <c r="AJ26" i="2" s="1"/>
  <c r="C27" i="2"/>
  <c r="C28" i="2"/>
  <c r="C29" i="2"/>
  <c r="C30" i="2"/>
  <c r="C31" i="2"/>
  <c r="C32" i="2"/>
  <c r="AJ32" i="2" s="1"/>
  <c r="C33" i="2"/>
  <c r="AJ33" i="2" s="1"/>
  <c r="C34" i="2"/>
  <c r="AJ34" i="2" s="1"/>
  <c r="C35" i="2"/>
  <c r="AJ35" i="2" s="1"/>
  <c r="C36" i="2"/>
  <c r="C37" i="2"/>
  <c r="C38" i="2"/>
  <c r="AJ38" i="2" s="1"/>
  <c r="C39" i="2"/>
  <c r="AJ39" i="2" s="1"/>
  <c r="C40" i="2"/>
  <c r="C41" i="2"/>
  <c r="AJ41" i="2" s="1"/>
  <c r="C42" i="2"/>
  <c r="AJ42" i="2" s="1"/>
  <c r="C43" i="2"/>
  <c r="AJ43" i="2" s="1"/>
  <c r="C44" i="2"/>
  <c r="C45" i="2"/>
  <c r="C46" i="2"/>
  <c r="C47" i="2"/>
  <c r="AJ47" i="2" s="1"/>
  <c r="C48" i="2"/>
  <c r="AJ48" i="2" s="1"/>
  <c r="C49" i="2"/>
  <c r="AJ49" i="2" s="1"/>
  <c r="C50" i="2"/>
  <c r="AJ50" i="2" s="1"/>
  <c r="C51" i="2"/>
  <c r="C52" i="2"/>
  <c r="C53" i="2"/>
  <c r="C54" i="2"/>
  <c r="C55" i="2"/>
  <c r="AJ55" i="2" s="1"/>
  <c r="C56" i="2"/>
  <c r="AJ56" i="2" s="1"/>
  <c r="C57" i="2"/>
  <c r="C58" i="2"/>
  <c r="AJ58" i="2" s="1"/>
  <c r="C59" i="2"/>
  <c r="AJ59" i="2" s="1"/>
  <c r="C60" i="2"/>
  <c r="C61" i="2"/>
  <c r="C62" i="2"/>
  <c r="C63" i="2"/>
  <c r="AJ63" i="2" s="1"/>
  <c r="C64" i="2"/>
  <c r="C65" i="2"/>
  <c r="AJ65" i="2" s="1"/>
  <c r="C66" i="2"/>
  <c r="AJ66" i="2" s="1"/>
  <c r="C67" i="2"/>
  <c r="C68" i="2"/>
  <c r="C69" i="2"/>
  <c r="C70" i="2"/>
  <c r="C71" i="2"/>
  <c r="AJ71" i="2" s="1"/>
  <c r="C72" i="2"/>
  <c r="AJ72" i="2" s="1"/>
  <c r="C73" i="2"/>
  <c r="AJ73" i="2" s="1"/>
  <c r="C74" i="2"/>
  <c r="AJ74" i="2" s="1"/>
  <c r="C75" i="2"/>
  <c r="C76" i="2"/>
  <c r="C77" i="2"/>
  <c r="AJ77" i="2" s="1"/>
  <c r="C78" i="2"/>
  <c r="AJ78" i="2" s="1"/>
  <c r="C79" i="2"/>
  <c r="AJ79" i="2" s="1"/>
  <c r="C80" i="2"/>
  <c r="AJ80" i="2" s="1"/>
  <c r="C81" i="2"/>
  <c r="AJ81" i="2" s="1"/>
  <c r="C82" i="2"/>
  <c r="AJ82" i="2" s="1"/>
  <c r="C83" i="2"/>
  <c r="C84" i="2"/>
  <c r="C85" i="2"/>
  <c r="C86" i="2"/>
  <c r="AJ86" i="2" s="1"/>
  <c r="C87" i="2"/>
  <c r="AJ87" i="2" s="1"/>
  <c r="C88" i="2"/>
  <c r="AJ88" i="2" s="1"/>
  <c r="C89" i="2"/>
  <c r="AJ89" i="2" s="1"/>
  <c r="C90" i="2"/>
  <c r="C91" i="2"/>
  <c r="C92" i="2"/>
  <c r="C93" i="2"/>
  <c r="C94" i="2"/>
  <c r="AJ94" i="2" s="1"/>
  <c r="C95" i="2"/>
  <c r="AJ95" i="2" s="1"/>
  <c r="C96" i="2"/>
  <c r="AJ96" i="2" s="1"/>
  <c r="C97" i="2"/>
  <c r="AJ97" i="2" s="1"/>
  <c r="C98" i="2"/>
  <c r="AJ98" i="2" s="1"/>
  <c r="C99" i="2"/>
  <c r="C100" i="2"/>
  <c r="C101" i="2"/>
  <c r="C102" i="2"/>
  <c r="AJ102" i="2" s="1"/>
  <c r="C103" i="2"/>
  <c r="C104" i="2"/>
  <c r="AJ104" i="2" s="1"/>
  <c r="C105" i="2"/>
  <c r="AJ105" i="2" s="1"/>
  <c r="C106" i="2"/>
  <c r="C107" i="2"/>
  <c r="C108" i="2"/>
  <c r="C109" i="2"/>
  <c r="C110" i="2"/>
  <c r="AJ110" i="2" s="1"/>
  <c r="C111" i="2"/>
  <c r="AJ111" i="2" s="1"/>
  <c r="C112" i="2"/>
  <c r="AJ112" i="2" s="1"/>
  <c r="C113" i="2"/>
  <c r="AJ113" i="2" s="1"/>
  <c r="C114" i="2"/>
  <c r="C115" i="2"/>
  <c r="C116" i="2"/>
  <c r="C117" i="2"/>
  <c r="AJ117" i="2" s="1"/>
  <c r="C118" i="2"/>
  <c r="AJ118" i="2" s="1"/>
  <c r="C119" i="2"/>
  <c r="AJ119" i="2" s="1"/>
  <c r="C120" i="2"/>
  <c r="AJ120" i="2" s="1"/>
  <c r="C121" i="2"/>
  <c r="AJ121" i="2" s="1"/>
  <c r="C122" i="2"/>
  <c r="C123" i="2"/>
  <c r="C124" i="2"/>
  <c r="C125" i="2"/>
  <c r="AJ125" i="2" s="1"/>
  <c r="C126" i="2"/>
  <c r="AJ126" i="2" s="1"/>
  <c r="C127" i="2"/>
  <c r="AJ127" i="2" s="1"/>
  <c r="C128" i="2"/>
  <c r="AJ128" i="2" s="1"/>
  <c r="C129" i="2"/>
  <c r="AJ129" i="2" s="1"/>
  <c r="C130" i="2"/>
  <c r="C131" i="2"/>
  <c r="C132" i="2"/>
  <c r="C133" i="2"/>
  <c r="C134" i="2"/>
  <c r="AJ134" i="2" s="1"/>
  <c r="C135" i="2"/>
  <c r="AJ135" i="2" s="1"/>
  <c r="C136" i="2"/>
  <c r="AJ136" i="2" s="1"/>
  <c r="C137" i="2"/>
  <c r="AJ137" i="2" s="1"/>
  <c r="C138" i="2"/>
  <c r="C139" i="2"/>
  <c r="C140" i="2"/>
  <c r="C141" i="2"/>
  <c r="C142" i="2"/>
  <c r="AJ142" i="2" s="1"/>
  <c r="C143" i="2"/>
  <c r="AJ143" i="2" s="1"/>
  <c r="C144" i="2"/>
  <c r="AJ144" i="2" s="1"/>
  <c r="C145" i="2"/>
  <c r="AJ145" i="2" s="1"/>
  <c r="C146" i="2"/>
  <c r="C147" i="2"/>
  <c r="C148" i="2"/>
  <c r="AJ148" i="2" s="1"/>
  <c r="C149" i="2"/>
  <c r="AJ149" i="2" s="1"/>
  <c r="C150" i="2"/>
  <c r="AJ150" i="2" s="1"/>
  <c r="C151" i="2"/>
  <c r="AJ151" i="2" s="1"/>
  <c r="C152" i="2"/>
  <c r="AJ152" i="2" s="1"/>
  <c r="C153" i="2"/>
  <c r="C154" i="2"/>
  <c r="C155" i="2"/>
  <c r="C156" i="2"/>
  <c r="C157" i="2"/>
  <c r="AJ157" i="2" s="1"/>
  <c r="C158" i="2"/>
  <c r="AJ158" i="2" s="1"/>
  <c r="C159" i="2"/>
  <c r="AJ159" i="2" s="1"/>
  <c r="C160" i="2"/>
  <c r="AJ160" i="2" s="1"/>
  <c r="C161" i="2"/>
  <c r="C162" i="2"/>
  <c r="C163" i="2"/>
  <c r="C164" i="2"/>
  <c r="AJ164" i="2" s="1"/>
  <c r="C165" i="2"/>
  <c r="AJ165" i="2" s="1"/>
  <c r="C166" i="2"/>
  <c r="AJ166" i="2" s="1"/>
  <c r="C167" i="2"/>
  <c r="AJ167" i="2" s="1"/>
  <c r="C168" i="2"/>
  <c r="AJ168" i="2" s="1"/>
  <c r="C169" i="2"/>
  <c r="C170" i="2"/>
  <c r="C171" i="2"/>
  <c r="C172" i="2"/>
  <c r="AJ172" i="2" s="1"/>
  <c r="C173" i="2"/>
  <c r="AJ173" i="2" s="1"/>
  <c r="C174" i="2"/>
  <c r="AJ174" i="2" s="1"/>
  <c r="C175" i="2"/>
  <c r="AJ175" i="2" s="1"/>
  <c r="C176" i="2"/>
  <c r="C177" i="2"/>
  <c r="C178" i="2"/>
  <c r="C179" i="2"/>
  <c r="C180" i="2"/>
  <c r="AJ180" i="2" s="1"/>
  <c r="C181" i="2"/>
  <c r="AJ181" i="2" s="1"/>
  <c r="C182" i="2"/>
  <c r="C183" i="2"/>
  <c r="AJ183" i="2" s="1"/>
  <c r="C184" i="2"/>
  <c r="C185" i="2"/>
  <c r="C186" i="2"/>
  <c r="C187" i="2"/>
  <c r="C188" i="2"/>
  <c r="C189" i="2"/>
  <c r="C190" i="2"/>
  <c r="AJ190" i="2" s="1"/>
  <c r="C191" i="2"/>
  <c r="C192" i="2"/>
  <c r="C193" i="2"/>
  <c r="C194" i="2"/>
  <c r="C195" i="2"/>
  <c r="C196" i="2"/>
  <c r="AJ196" i="2" s="1"/>
  <c r="C197" i="2"/>
  <c r="C198" i="2"/>
  <c r="AJ198" i="2" s="1"/>
  <c r="C199" i="2"/>
  <c r="AJ199" i="2" s="1"/>
  <c r="C200" i="2"/>
  <c r="C201" i="2"/>
  <c r="AJ201" i="2" s="1"/>
  <c r="C202" i="2"/>
  <c r="C203" i="2"/>
  <c r="C204" i="2"/>
  <c r="AJ204" i="2" s="1"/>
  <c r="C205" i="2"/>
  <c r="C206" i="2"/>
  <c r="AJ206" i="2" s="1"/>
  <c r="C207" i="2"/>
  <c r="AJ207" i="2" s="1"/>
  <c r="C208" i="2"/>
  <c r="C209" i="2"/>
  <c r="C210" i="2"/>
  <c r="C211" i="2"/>
  <c r="C212" i="2"/>
  <c r="AJ212" i="2" s="1"/>
  <c r="C213" i="2"/>
  <c r="C214" i="2"/>
  <c r="AJ214" i="2" s="1"/>
  <c r="C215" i="2"/>
  <c r="C216" i="2"/>
  <c r="AJ216" i="2" s="1"/>
  <c r="C217" i="2"/>
  <c r="C218" i="2"/>
  <c r="C219" i="2"/>
  <c r="C220" i="2"/>
  <c r="AJ220" i="2" s="1"/>
  <c r="C221" i="2"/>
  <c r="AJ221" i="2" s="1"/>
  <c r="C222" i="2"/>
  <c r="AJ222" i="2" s="1"/>
  <c r="C223" i="2"/>
  <c r="C224" i="2"/>
  <c r="AJ224" i="2" s="1"/>
  <c r="C225" i="2"/>
  <c r="C226" i="2"/>
  <c r="C227" i="2"/>
  <c r="AJ227" i="2" s="1"/>
  <c r="C228" i="2"/>
  <c r="AJ228" i="2" s="1"/>
  <c r="C229" i="2"/>
  <c r="C230" i="2"/>
  <c r="AJ230" i="2" s="1"/>
  <c r="C231" i="2"/>
  <c r="C232" i="2"/>
  <c r="C233" i="2"/>
  <c r="C234" i="2"/>
  <c r="C235" i="2"/>
  <c r="C236" i="2"/>
  <c r="AJ236" i="2" s="1"/>
  <c r="C237" i="2"/>
  <c r="C238" i="2"/>
  <c r="AJ238" i="2" s="1"/>
  <c r="C239" i="2"/>
  <c r="C240" i="2"/>
  <c r="C241" i="2"/>
  <c r="C242" i="2"/>
  <c r="AJ242" i="2" s="1"/>
  <c r="C243" i="2"/>
  <c r="C244" i="2"/>
  <c r="AJ244" i="2" s="1"/>
  <c r="C245" i="2"/>
  <c r="AJ245" i="2" s="1"/>
  <c r="C246" i="2"/>
  <c r="AJ246" i="2" s="1"/>
  <c r="C247" i="2"/>
  <c r="C248" i="2"/>
  <c r="C249" i="2"/>
  <c r="C250" i="2"/>
  <c r="C251" i="2"/>
  <c r="C252" i="2"/>
  <c r="AJ252" i="2" s="1"/>
  <c r="C253" i="2"/>
  <c r="AJ253" i="2" s="1"/>
  <c r="C254" i="2"/>
  <c r="C255" i="2"/>
  <c r="C256" i="2"/>
  <c r="C257" i="2"/>
  <c r="C258" i="2"/>
  <c r="C259" i="2"/>
  <c r="AJ259" i="2" s="1"/>
  <c r="C260" i="2"/>
  <c r="AJ260" i="2" s="1"/>
  <c r="C261" i="2"/>
  <c r="AJ261" i="2" s="1"/>
  <c r="C262" i="2"/>
  <c r="C263" i="2"/>
  <c r="C264" i="2"/>
  <c r="C265" i="2"/>
  <c r="C266" i="2"/>
  <c r="C267" i="2"/>
  <c r="AJ267" i="2" s="1"/>
  <c r="C268" i="2"/>
  <c r="AJ268" i="2" s="1"/>
  <c r="C269" i="2"/>
  <c r="AJ269" i="2" s="1"/>
  <c r="C270" i="2"/>
  <c r="C271" i="2"/>
  <c r="AJ271" i="2" s="1"/>
  <c r="C272" i="2"/>
  <c r="C273" i="2"/>
  <c r="C274" i="2"/>
  <c r="C275" i="2"/>
  <c r="AJ275" i="2" s="1"/>
  <c r="C276" i="2"/>
  <c r="AJ276" i="2" s="1"/>
  <c r="C277" i="2"/>
  <c r="AJ277" i="2" s="1"/>
  <c r="C278" i="2"/>
  <c r="AJ278" i="2" s="1"/>
  <c r="C279" i="2"/>
  <c r="C280" i="2"/>
  <c r="C281" i="2"/>
  <c r="C282" i="2"/>
  <c r="C283" i="2"/>
  <c r="AJ283" i="2" s="1"/>
  <c r="C284" i="2"/>
  <c r="AJ284" i="2" s="1"/>
  <c r="C285" i="2"/>
  <c r="AJ285" i="2" s="1"/>
  <c r="C286" i="2"/>
  <c r="C287" i="2"/>
  <c r="C288" i="2"/>
  <c r="C289" i="2"/>
  <c r="C290" i="2"/>
  <c r="C291" i="2"/>
  <c r="AJ291" i="2" s="1"/>
  <c r="C292" i="2"/>
  <c r="C293" i="2"/>
  <c r="AJ293" i="2" s="1"/>
  <c r="C294" i="2"/>
  <c r="AJ294" i="2" s="1"/>
  <c r="C295" i="2"/>
  <c r="AJ295" i="2" s="1"/>
  <c r="C296" i="2"/>
  <c r="C297" i="2"/>
  <c r="C298" i="2"/>
  <c r="AJ298" i="2" s="1"/>
  <c r="C299" i="2"/>
  <c r="AJ299" i="2" s="1"/>
  <c r="C300" i="2"/>
  <c r="AJ300" i="2" s="1"/>
  <c r="C301" i="2"/>
  <c r="AJ301" i="2" s="1"/>
  <c r="C302" i="2"/>
  <c r="C303" i="2"/>
  <c r="C304" i="2"/>
  <c r="C305" i="2"/>
  <c r="C306" i="2"/>
  <c r="AJ306" i="2" s="1"/>
  <c r="C307" i="2"/>
  <c r="AJ307" i="2" s="1"/>
  <c r="C308" i="2"/>
  <c r="AJ308" i="2" s="1"/>
  <c r="C309" i="2"/>
  <c r="C310" i="2"/>
  <c r="C311" i="2"/>
  <c r="C312" i="2"/>
  <c r="C313" i="2"/>
  <c r="C314" i="2"/>
  <c r="AJ314" i="2" s="1"/>
  <c r="C315" i="2"/>
  <c r="AJ315" i="2" s="1"/>
  <c r="C316" i="2"/>
  <c r="AJ316" i="2" s="1"/>
  <c r="C317" i="2"/>
  <c r="C318" i="2"/>
  <c r="C319" i="2"/>
  <c r="C320" i="2"/>
  <c r="C321" i="2"/>
  <c r="C322" i="2"/>
  <c r="AJ322" i="2" s="1"/>
  <c r="C323" i="2"/>
  <c r="C324" i="2"/>
  <c r="AJ324" i="2" s="1"/>
  <c r="C325" i="2"/>
  <c r="AJ325" i="2" s="1"/>
  <c r="C326" i="2"/>
  <c r="C327" i="2"/>
  <c r="C328" i="2"/>
  <c r="C329" i="2"/>
  <c r="C330" i="2"/>
  <c r="AJ330" i="2" s="1"/>
  <c r="C331" i="2"/>
  <c r="AJ331" i="2" s="1"/>
  <c r="C332" i="2"/>
  <c r="AJ332" i="2" s="1"/>
  <c r="C333" i="2"/>
  <c r="AJ333" i="2" s="1"/>
  <c r="C334" i="2"/>
  <c r="C335" i="2"/>
  <c r="C336" i="2"/>
  <c r="C337" i="2"/>
  <c r="C338" i="2"/>
  <c r="AJ338" i="2" s="1"/>
  <c r="C339" i="2"/>
  <c r="AJ339" i="2" s="1"/>
  <c r="C340" i="2"/>
  <c r="AJ340" i="2" s="1"/>
  <c r="C341" i="2"/>
  <c r="AJ341" i="2" s="1"/>
  <c r="C342" i="2"/>
  <c r="C343" i="2"/>
  <c r="C344" i="2"/>
  <c r="C345" i="2"/>
  <c r="C346" i="2"/>
  <c r="AJ346" i="2" s="1"/>
  <c r="C347" i="2"/>
  <c r="C348" i="2"/>
  <c r="AJ348" i="2" s="1"/>
  <c r="C349" i="2"/>
  <c r="AJ349" i="2" s="1"/>
  <c r="C350" i="2"/>
  <c r="C351" i="2"/>
  <c r="C352" i="2"/>
  <c r="C353" i="2"/>
  <c r="C354" i="2"/>
  <c r="AJ354" i="2" s="1"/>
  <c r="C355" i="2"/>
  <c r="AJ355" i="2" s="1"/>
  <c r="C356" i="2"/>
  <c r="AJ356" i="2" s="1"/>
  <c r="C357" i="2"/>
  <c r="AJ357" i="2" s="1"/>
  <c r="C358" i="2"/>
  <c r="C359" i="2"/>
  <c r="AJ359" i="2" s="1"/>
  <c r="C360" i="2"/>
  <c r="C361" i="2"/>
  <c r="C362" i="2"/>
  <c r="AJ362" i="2" s="1"/>
  <c r="C363" i="2"/>
  <c r="AJ363" i="2" s="1"/>
  <c r="C364" i="2"/>
  <c r="AJ364" i="2" s="1"/>
  <c r="C365" i="2"/>
  <c r="AJ365" i="2" s="1"/>
  <c r="C366" i="2"/>
  <c r="C367" i="2"/>
  <c r="C368" i="2"/>
  <c r="C369" i="2"/>
  <c r="C370" i="2"/>
  <c r="AJ370" i="2" s="1"/>
  <c r="C371" i="2"/>
  <c r="AJ371" i="2" s="1"/>
  <c r="C372" i="2"/>
  <c r="AJ372" i="2" s="1"/>
  <c r="C373" i="2"/>
  <c r="AJ373" i="2" s="1"/>
  <c r="C374" i="2"/>
  <c r="C375" i="2"/>
  <c r="C376" i="2"/>
  <c r="C377" i="2"/>
  <c r="C378" i="2"/>
  <c r="AJ378" i="2" s="1"/>
  <c r="C379" i="2"/>
  <c r="AJ379" i="2" s="1"/>
  <c r="C380" i="2"/>
  <c r="AJ380" i="2" s="1"/>
  <c r="C381" i="2"/>
  <c r="AJ381" i="2" s="1"/>
  <c r="C382" i="2"/>
  <c r="C383" i="2"/>
  <c r="C384" i="2"/>
  <c r="C385" i="2"/>
  <c r="C386" i="2"/>
  <c r="AJ386" i="2" s="1"/>
  <c r="C387" i="2"/>
  <c r="AJ387" i="2" s="1"/>
  <c r="C388" i="2"/>
  <c r="AJ388" i="2" s="1"/>
  <c r="C389" i="2"/>
  <c r="AJ389" i="2" s="1"/>
  <c r="C390" i="2"/>
  <c r="C391" i="2"/>
  <c r="C392" i="2"/>
  <c r="C393" i="2"/>
  <c r="C394" i="2"/>
  <c r="AJ394" i="2" s="1"/>
  <c r="C395" i="2"/>
  <c r="AJ395" i="2" s="1"/>
  <c r="C396" i="2"/>
  <c r="AJ396" i="2" s="1"/>
  <c r="C397" i="2"/>
  <c r="C398" i="2"/>
  <c r="C399" i="2"/>
  <c r="C400" i="2"/>
  <c r="C401" i="2"/>
  <c r="AJ401" i="2" s="1"/>
  <c r="C402" i="2"/>
  <c r="AJ402" i="2" s="1"/>
  <c r="C403" i="2"/>
  <c r="AJ403" i="2" s="1"/>
  <c r="C404" i="2"/>
  <c r="AJ404" i="2" s="1"/>
  <c r="C405" i="2"/>
  <c r="C406" i="2"/>
  <c r="C407" i="2"/>
  <c r="C408" i="2"/>
  <c r="C409" i="2"/>
  <c r="AJ409" i="2" s="1"/>
  <c r="C410" i="2"/>
  <c r="C411" i="2"/>
  <c r="C412" i="2"/>
  <c r="AJ412" i="2" s="1"/>
  <c r="C413" i="2"/>
  <c r="C414" i="2"/>
  <c r="C415" i="2"/>
  <c r="C416" i="2"/>
  <c r="C417" i="2"/>
  <c r="AJ417" i="2" s="1"/>
  <c r="C418" i="2"/>
  <c r="C419" i="2"/>
  <c r="AJ419" i="2" s="1"/>
  <c r="C420" i="2"/>
  <c r="AJ420" i="2" s="1"/>
  <c r="C421" i="2"/>
  <c r="C422" i="2"/>
  <c r="AJ422" i="2" s="1"/>
  <c r="C423" i="2"/>
  <c r="C424" i="2"/>
  <c r="C425" i="2"/>
  <c r="AJ425" i="2" s="1"/>
  <c r="C426" i="2"/>
  <c r="AJ426" i="2" s="1"/>
  <c r="C427" i="2"/>
  <c r="AJ427" i="2" s="1"/>
  <c r="C428" i="2"/>
  <c r="C429" i="2"/>
  <c r="AJ429" i="2" s="1"/>
  <c r="C430" i="2"/>
  <c r="C431" i="2"/>
  <c r="C432" i="2"/>
  <c r="AJ432" i="2" s="1"/>
  <c r="C433" i="2"/>
  <c r="AJ433" i="2" s="1"/>
  <c r="C434" i="2"/>
  <c r="AJ434" i="2" s="1"/>
  <c r="C435" i="2"/>
  <c r="AJ435" i="2" s="1"/>
  <c r="C436" i="2"/>
  <c r="C437" i="2"/>
  <c r="AJ437" i="2" s="1"/>
  <c r="C438" i="2"/>
  <c r="C439" i="2"/>
  <c r="C440" i="2"/>
  <c r="C441" i="2"/>
  <c r="AJ441" i="2" s="1"/>
  <c r="C442" i="2"/>
  <c r="AJ442" i="2" s="1"/>
  <c r="C443" i="2"/>
  <c r="AJ443" i="2" s="1"/>
  <c r="C444" i="2"/>
  <c r="C445" i="2"/>
  <c r="AJ445" i="2" s="1"/>
  <c r="C446" i="2"/>
  <c r="C447" i="2"/>
  <c r="C448" i="2"/>
  <c r="C449" i="2"/>
  <c r="AJ449" i="2" s="1"/>
  <c r="C450" i="2"/>
  <c r="C451" i="2"/>
  <c r="AJ451" i="2" s="1"/>
  <c r="C452" i="2"/>
  <c r="C453" i="2"/>
  <c r="C454" i="2"/>
  <c r="C455" i="2"/>
  <c r="C456" i="2"/>
  <c r="C457" i="2"/>
  <c r="AJ457" i="2" s="1"/>
  <c r="C458" i="2"/>
  <c r="AJ458" i="2" s="1"/>
  <c r="C459" i="2"/>
  <c r="AJ459" i="2" s="1"/>
  <c r="C460" i="2"/>
  <c r="AJ460" i="2" s="1"/>
  <c r="C461" i="2"/>
  <c r="C462" i="2"/>
  <c r="C463" i="2"/>
  <c r="C464" i="2"/>
  <c r="C465" i="2"/>
  <c r="AJ465" i="2" s="1"/>
  <c r="C466" i="2"/>
  <c r="C467" i="2"/>
  <c r="AJ467" i="2" s="1"/>
  <c r="C468" i="2"/>
  <c r="C469" i="2"/>
  <c r="C470" i="2"/>
  <c r="C471" i="2"/>
  <c r="C472" i="2"/>
  <c r="C473" i="2"/>
  <c r="AJ473" i="2" s="1"/>
  <c r="C474" i="2"/>
  <c r="AJ474" i="2" s="1"/>
  <c r="C475" i="2"/>
  <c r="AJ475" i="2" s="1"/>
  <c r="C476" i="2"/>
  <c r="AJ476" i="2" s="1"/>
  <c r="C477" i="2"/>
  <c r="C478" i="2"/>
  <c r="C479" i="2"/>
  <c r="C480" i="2"/>
  <c r="C481" i="2"/>
  <c r="AJ481" i="2" s="1"/>
  <c r="C482" i="2"/>
  <c r="AJ482" i="2" s="1"/>
  <c r="C483" i="2"/>
  <c r="AJ483" i="2" s="1"/>
  <c r="C484" i="2"/>
  <c r="AJ484" i="2" s="1"/>
  <c r="C485" i="2"/>
  <c r="C486" i="2"/>
  <c r="C487" i="2"/>
  <c r="C488" i="2"/>
  <c r="C489" i="2"/>
  <c r="AJ489" i="2" s="1"/>
  <c r="C490" i="2"/>
  <c r="AJ490" i="2" s="1"/>
  <c r="C491" i="2"/>
  <c r="AJ491" i="2" s="1"/>
  <c r="C492" i="2"/>
  <c r="AJ492" i="2" s="1"/>
  <c r="C493" i="2"/>
  <c r="C494" i="2"/>
  <c r="C495" i="2"/>
  <c r="C496" i="2"/>
  <c r="C497" i="2"/>
  <c r="AJ497" i="2" s="1"/>
  <c r="C498" i="2"/>
  <c r="AJ498" i="2" s="1"/>
  <c r="C499" i="2"/>
  <c r="AJ499" i="2" s="1"/>
  <c r="C500" i="2"/>
  <c r="AJ500" i="2" s="1"/>
  <c r="C501" i="2"/>
  <c r="C502" i="2"/>
  <c r="C503" i="2"/>
  <c r="C504" i="2"/>
  <c r="C505" i="2"/>
  <c r="AJ505" i="2" s="1"/>
  <c r="C506" i="2"/>
  <c r="C507" i="2"/>
  <c r="AJ507" i="2" s="1"/>
  <c r="C508" i="2"/>
  <c r="AJ508" i="2" s="1"/>
  <c r="C509" i="2"/>
  <c r="C510" i="2"/>
  <c r="C511" i="2"/>
  <c r="C512" i="2"/>
  <c r="C513" i="2"/>
  <c r="C514" i="2"/>
  <c r="C515" i="2"/>
  <c r="AJ515" i="2" s="1"/>
  <c r="C516" i="2"/>
  <c r="AJ516" i="2" s="1"/>
  <c r="C517" i="2"/>
  <c r="C518" i="2"/>
  <c r="C519" i="2"/>
  <c r="C520" i="2"/>
  <c r="C521" i="2"/>
  <c r="C522" i="2"/>
  <c r="AJ522" i="2" s="1"/>
  <c r="C523" i="2"/>
  <c r="AJ523" i="2" s="1"/>
  <c r="C524" i="2"/>
  <c r="C525" i="2"/>
  <c r="C526" i="2"/>
  <c r="C527" i="2"/>
  <c r="C528" i="2"/>
  <c r="AJ528" i="2" s="1"/>
  <c r="C529" i="2"/>
  <c r="C530" i="2"/>
  <c r="AJ530" i="2" s="1"/>
  <c r="C531" i="2"/>
  <c r="AJ531" i="2" s="1"/>
  <c r="C532" i="2"/>
  <c r="C533" i="2"/>
  <c r="C534" i="2"/>
  <c r="C535" i="2"/>
  <c r="C536" i="2"/>
  <c r="AJ536" i="2" s="1"/>
  <c r="C537" i="2"/>
  <c r="AJ537" i="2" s="1"/>
  <c r="C538" i="2"/>
  <c r="AJ538" i="2" s="1"/>
  <c r="C539" i="2"/>
  <c r="AJ539" i="2" s="1"/>
  <c r="C540" i="2"/>
  <c r="C541" i="2"/>
  <c r="C542" i="2"/>
  <c r="C543" i="2"/>
  <c r="C544" i="2"/>
  <c r="AJ544" i="2" s="1"/>
  <c r="C545" i="2"/>
  <c r="C546" i="2"/>
  <c r="AJ546" i="2" s="1"/>
  <c r="C547" i="2"/>
  <c r="AJ547" i="2" s="1"/>
  <c r="C548" i="2"/>
  <c r="C549" i="2"/>
  <c r="C550" i="2"/>
  <c r="C551" i="2"/>
  <c r="C552" i="2"/>
  <c r="AJ552" i="2" s="1"/>
  <c r="C553" i="2"/>
  <c r="C554" i="2"/>
  <c r="AJ554" i="2" s="1"/>
  <c r="C555" i="2"/>
  <c r="C556" i="2"/>
  <c r="C557" i="2"/>
  <c r="AJ557" i="2" s="1"/>
  <c r="C558" i="2"/>
  <c r="C559" i="2"/>
  <c r="AJ559" i="2" s="1"/>
  <c r="C560" i="2"/>
  <c r="C561" i="2"/>
  <c r="AJ561" i="2" s="1"/>
  <c r="C562" i="2"/>
  <c r="AJ562" i="2" s="1"/>
  <c r="C563" i="2"/>
  <c r="C564" i="2"/>
  <c r="C565" i="2"/>
  <c r="C566" i="2"/>
  <c r="AJ566" i="2" s="1"/>
  <c r="C567" i="2"/>
  <c r="AJ567" i="2" s="1"/>
  <c r="C568" i="2"/>
  <c r="AJ568" i="2" s="1"/>
  <c r="C569" i="2"/>
  <c r="C570" i="2"/>
  <c r="AJ570" i="2" s="1"/>
  <c r="C571" i="2"/>
  <c r="AJ571" i="2" s="1"/>
  <c r="C572" i="2"/>
  <c r="C573" i="2"/>
  <c r="C574" i="2"/>
  <c r="C575" i="2"/>
  <c r="AJ575" i="2" s="1"/>
  <c r="C576" i="2"/>
  <c r="C577" i="2"/>
  <c r="C578" i="2"/>
  <c r="AJ578" i="2" s="1"/>
  <c r="C579" i="2"/>
  <c r="C580" i="2"/>
  <c r="AJ580" i="2" s="1"/>
  <c r="C581" i="2"/>
  <c r="C582" i="2"/>
  <c r="C583" i="2"/>
  <c r="AJ583" i="2" s="1"/>
  <c r="C584" i="2"/>
  <c r="AJ584" i="2" s="1"/>
  <c r="C585" i="2"/>
  <c r="C586" i="2"/>
  <c r="AJ586" i="2" s="1"/>
  <c r="C587" i="2"/>
  <c r="C588" i="2"/>
  <c r="C589" i="2"/>
  <c r="C590" i="2"/>
  <c r="C591" i="2"/>
  <c r="AJ591" i="2" s="1"/>
  <c r="C592" i="2"/>
  <c r="C593" i="2"/>
  <c r="AJ593" i="2" s="1"/>
  <c r="C594" i="2"/>
  <c r="AJ594" i="2" s="1"/>
  <c r="C595" i="2"/>
  <c r="C596" i="2"/>
  <c r="C597" i="2"/>
  <c r="C598" i="2"/>
  <c r="AJ598" i="2" s="1"/>
  <c r="C599" i="2"/>
  <c r="C600" i="2"/>
  <c r="C601" i="2"/>
  <c r="C602" i="2"/>
  <c r="C603" i="2"/>
  <c r="C604" i="2"/>
  <c r="C605" i="2"/>
  <c r="C606" i="2"/>
  <c r="C607" i="2"/>
  <c r="C608" i="2"/>
  <c r="AJ608" i="2" s="1"/>
  <c r="C609" i="2"/>
  <c r="C610" i="2"/>
  <c r="C611" i="2"/>
  <c r="C612" i="2"/>
  <c r="C613" i="2"/>
  <c r="AJ613" i="2" s="1"/>
  <c r="C614" i="2"/>
  <c r="C615" i="2"/>
  <c r="C616" i="2"/>
  <c r="C617" i="2"/>
  <c r="C618" i="2"/>
  <c r="C619" i="2"/>
  <c r="C620" i="2"/>
  <c r="C621" i="2"/>
  <c r="AJ621" i="2" s="1"/>
  <c r="C622" i="2"/>
  <c r="C623" i="2"/>
  <c r="C624" i="2"/>
  <c r="AJ624" i="2" s="1"/>
  <c r="C625" i="2"/>
  <c r="C626" i="2"/>
  <c r="C627" i="2"/>
  <c r="C628" i="2"/>
  <c r="C2" i="2"/>
  <c r="AJ2" i="2" s="1"/>
  <c r="AH626" i="4"/>
  <c r="AH625" i="4"/>
  <c r="AG624" i="4"/>
  <c r="AH623" i="4"/>
  <c r="AH621" i="4"/>
  <c r="AH618" i="4"/>
  <c r="AH617" i="4"/>
  <c r="AG616" i="4"/>
  <c r="AH615" i="4"/>
  <c r="AH609" i="4"/>
  <c r="AG609" i="4"/>
  <c r="AG608" i="4"/>
  <c r="AH607" i="4"/>
  <c r="AH604" i="4"/>
  <c r="AH603" i="4"/>
  <c r="AH602" i="4"/>
  <c r="AG601" i="4"/>
  <c r="AH600" i="4"/>
  <c r="AH598" i="4"/>
  <c r="AH596" i="4"/>
  <c r="AH595" i="4"/>
  <c r="AG595" i="4"/>
  <c r="AG594" i="4"/>
  <c r="AH593" i="4"/>
  <c r="AG593" i="4"/>
  <c r="AH591" i="4"/>
  <c r="AH589" i="4"/>
  <c r="AG587" i="4"/>
  <c r="AG586" i="4"/>
  <c r="AH585" i="4"/>
  <c r="AH580" i="4"/>
  <c r="AH579" i="4"/>
  <c r="AG578" i="4"/>
  <c r="AH577" i="4"/>
  <c r="AG575" i="4"/>
  <c r="AG570" i="4"/>
  <c r="AH569" i="4"/>
  <c r="AH563" i="4"/>
  <c r="AG562" i="4"/>
  <c r="AH562" i="4"/>
  <c r="AH561" i="4"/>
  <c r="AH556" i="4"/>
  <c r="AH554" i="4"/>
  <c r="AH548" i="4"/>
  <c r="AG547" i="4"/>
  <c r="AH546" i="4"/>
  <c r="AH544" i="4"/>
  <c r="AH542" i="4"/>
  <c r="AH540" i="4"/>
  <c r="AG539" i="4"/>
  <c r="AH539" i="4"/>
  <c r="AH538" i="4"/>
  <c r="AH536" i="4"/>
  <c r="AG536" i="4"/>
  <c r="AH534" i="4"/>
  <c r="AH532" i="4"/>
  <c r="AG532" i="4"/>
  <c r="AG531" i="4"/>
  <c r="AH530" i="4"/>
  <c r="AH528" i="4"/>
  <c r="AH526" i="4"/>
  <c r="AH525" i="4"/>
  <c r="AH524" i="4"/>
  <c r="AG523" i="4"/>
  <c r="AH522" i="4"/>
  <c r="AH520" i="4"/>
  <c r="AH518" i="4"/>
  <c r="AH517" i="4"/>
  <c r="AG516" i="4"/>
  <c r="AH515" i="4"/>
  <c r="AH513" i="4"/>
  <c r="AH510" i="4"/>
  <c r="AH509" i="4"/>
  <c r="AG508" i="4"/>
  <c r="AH507" i="4"/>
  <c r="AH505" i="4"/>
  <c r="AH502" i="4"/>
  <c r="AH501" i="4"/>
  <c r="AG500" i="4"/>
  <c r="AH499" i="4"/>
  <c r="AG497" i="4"/>
  <c r="AH494" i="4"/>
  <c r="AH493" i="4"/>
  <c r="AG492" i="4"/>
  <c r="AH491" i="4"/>
  <c r="AH489" i="4"/>
  <c r="AH486" i="4"/>
  <c r="AH485" i="4"/>
  <c r="AG484" i="4"/>
  <c r="AH483" i="4"/>
  <c r="AH481" i="4"/>
  <c r="AH478" i="4"/>
  <c r="AH477" i="4"/>
  <c r="AG476" i="4"/>
  <c r="AH476" i="4"/>
  <c r="AH475" i="4"/>
  <c r="AH473" i="4"/>
  <c r="AH469" i="4"/>
  <c r="AH468" i="4"/>
  <c r="AG468" i="4"/>
  <c r="AH467" i="4"/>
  <c r="AH465" i="4"/>
  <c r="AH461" i="4"/>
  <c r="AG460" i="4"/>
  <c r="AH459" i="4"/>
  <c r="AH457" i="4"/>
  <c r="AG457" i="4"/>
  <c r="AH453" i="4"/>
  <c r="AG452" i="4"/>
  <c r="AH452" i="4"/>
  <c r="AH451" i="4"/>
  <c r="AH448" i="4"/>
  <c r="AH447" i="4"/>
  <c r="AH445" i="4"/>
  <c r="AG444" i="4"/>
  <c r="AH443" i="4"/>
  <c r="AH441" i="4"/>
  <c r="AG440" i="4"/>
  <c r="AH437" i="4"/>
  <c r="AG436" i="4"/>
  <c r="AH435" i="4"/>
  <c r="AH433" i="4"/>
  <c r="AH430" i="4"/>
  <c r="AH429" i="4"/>
  <c r="AG428" i="4"/>
  <c r="AH427" i="4"/>
  <c r="AH425" i="4"/>
  <c r="AH422" i="4"/>
  <c r="AH421" i="4"/>
  <c r="AG420" i="4"/>
  <c r="AH419" i="4"/>
  <c r="AH417" i="4"/>
  <c r="AH414" i="4"/>
  <c r="AG412" i="4"/>
  <c r="AH411" i="4"/>
  <c r="AG410" i="4"/>
  <c r="AH409" i="4"/>
  <c r="AH407" i="4"/>
  <c r="AH405" i="4"/>
  <c r="AG404" i="4"/>
  <c r="AH403" i="4"/>
  <c r="AG402" i="4"/>
  <c r="AH397" i="4"/>
  <c r="AG396" i="4"/>
  <c r="AH395" i="4"/>
  <c r="AH392" i="4"/>
  <c r="AH390" i="4"/>
  <c r="AG389" i="4"/>
  <c r="AH388" i="4"/>
  <c r="AH386" i="4"/>
  <c r="AH384" i="4"/>
  <c r="AH383" i="4"/>
  <c r="AH382" i="4"/>
  <c r="AG381" i="4"/>
  <c r="AH380" i="4"/>
  <c r="AH378" i="4"/>
  <c r="AH376" i="4"/>
  <c r="AH374" i="4"/>
  <c r="AG373" i="4"/>
  <c r="AH372" i="4"/>
  <c r="AG372" i="4"/>
  <c r="AH370" i="4"/>
  <c r="AH368" i="4"/>
  <c r="AH367" i="4"/>
  <c r="AH366" i="4"/>
  <c r="AH365" i="4"/>
  <c r="AG365" i="4"/>
  <c r="AH364" i="4"/>
  <c r="AH360" i="4"/>
  <c r="AH358" i="4"/>
  <c r="AG357" i="4"/>
  <c r="AH356" i="4"/>
  <c r="AH352" i="4"/>
  <c r="AG352" i="4"/>
  <c r="AH351" i="4"/>
  <c r="AG349" i="4"/>
  <c r="AH348" i="4"/>
  <c r="AJ346" i="4"/>
  <c r="AH342" i="4"/>
  <c r="AG342" i="4"/>
  <c r="AG341" i="4"/>
  <c r="AH340" i="4"/>
  <c r="AH333" i="4"/>
  <c r="AG333" i="4"/>
  <c r="AH332" i="4"/>
  <c r="AG330" i="4"/>
  <c r="AH327" i="4"/>
  <c r="AJ326" i="4"/>
  <c r="AH326" i="4"/>
  <c r="AG325" i="4"/>
  <c r="AH324" i="4"/>
  <c r="AH320" i="4"/>
  <c r="AH319" i="4"/>
  <c r="AG317" i="4"/>
  <c r="AH314" i="4"/>
  <c r="AH311" i="4"/>
  <c r="AH310" i="4"/>
  <c r="AJ309" i="4"/>
  <c r="AH308" i="4"/>
  <c r="AG306" i="4"/>
  <c r="AG304" i="4"/>
  <c r="AH302" i="4"/>
  <c r="AG301" i="4"/>
  <c r="AH300" i="4"/>
  <c r="AG294" i="4"/>
  <c r="AG293" i="4"/>
  <c r="AH293" i="4"/>
  <c r="AH288" i="4"/>
  <c r="AH287" i="4"/>
  <c r="AG286" i="4"/>
  <c r="AH286" i="4"/>
  <c r="AH285" i="4"/>
  <c r="AJ279" i="4"/>
  <c r="AG278" i="4"/>
  <c r="AH277" i="4"/>
  <c r="AH274" i="4"/>
  <c r="AH273" i="4"/>
  <c r="AG271" i="4"/>
  <c r="AH271" i="4"/>
  <c r="AG270" i="4"/>
  <c r="AH269" i="4"/>
  <c r="AG267" i="4"/>
  <c r="AH264" i="4"/>
  <c r="AG262" i="4"/>
  <c r="AH261" i="4"/>
  <c r="AJ259" i="4"/>
  <c r="AH257" i="4"/>
  <c r="AH256" i="4"/>
  <c r="AG255" i="4"/>
  <c r="AH255" i="4"/>
  <c r="AG254" i="4"/>
  <c r="AG252" i="4"/>
  <c r="AH249" i="4"/>
  <c r="AG247" i="4"/>
  <c r="AH246" i="4"/>
  <c r="AH241" i="4"/>
  <c r="AH240" i="4"/>
  <c r="AG239" i="4"/>
  <c r="AH238" i="4"/>
  <c r="AH234" i="4"/>
  <c r="AG231" i="4"/>
  <c r="AH230" i="4"/>
  <c r="AG228" i="4"/>
  <c r="AH224" i="4"/>
  <c r="AG223" i="4"/>
  <c r="AH222" i="4"/>
  <c r="AG220" i="4"/>
  <c r="AJ216" i="4"/>
  <c r="AG215" i="4"/>
  <c r="AH215" i="4"/>
  <c r="AH212" i="4"/>
  <c r="AG208" i="4"/>
  <c r="AJ208" i="4"/>
  <c r="AG207" i="4"/>
  <c r="AH204" i="4"/>
  <c r="AG204" i="4"/>
  <c r="AJ200" i="4"/>
  <c r="AG199" i="4"/>
  <c r="AG197" i="4"/>
  <c r="AH196" i="4"/>
  <c r="AH193" i="4"/>
  <c r="AG191" i="4"/>
  <c r="AH188" i="4"/>
  <c r="AH185" i="4"/>
  <c r="AJ184" i="4"/>
  <c r="AG183" i="4"/>
  <c r="AG182" i="4"/>
  <c r="AJ176" i="4"/>
  <c r="AG175" i="4"/>
  <c r="AH172" i="4"/>
  <c r="AG172" i="4"/>
  <c r="AH169" i="4"/>
  <c r="AG168" i="4"/>
  <c r="AH165" i="4"/>
  <c r="AG165" i="4"/>
  <c r="AJ161" i="4"/>
  <c r="AG160" i="4"/>
  <c r="AH157" i="4"/>
  <c r="AG157" i="4"/>
  <c r="AJ153" i="4"/>
  <c r="AG152" i="4"/>
  <c r="AH149" i="4"/>
  <c r="AG149" i="4"/>
  <c r="AJ146" i="4"/>
  <c r="AG145" i="4"/>
  <c r="AG144" i="4"/>
  <c r="AH142" i="4"/>
  <c r="AH139" i="4"/>
  <c r="AJ138" i="4"/>
  <c r="AG137" i="4"/>
  <c r="AH134" i="4"/>
  <c r="AH131" i="4"/>
  <c r="AJ130" i="4"/>
  <c r="AG129" i="4"/>
  <c r="AH126" i="4"/>
  <c r="AG122" i="4"/>
  <c r="AJ122" i="4"/>
  <c r="AG121" i="4"/>
  <c r="AH118" i="4"/>
  <c r="AH115" i="4"/>
  <c r="AG114" i="4"/>
  <c r="AG113" i="4"/>
  <c r="AH110" i="4"/>
  <c r="AG108" i="4"/>
  <c r="AH108" i="4"/>
  <c r="AH106" i="4"/>
  <c r="AJ106" i="4"/>
  <c r="AJ105" i="4"/>
  <c r="AG105" i="4"/>
  <c r="AH104" i="4"/>
  <c r="AG102" i="4"/>
  <c r="AH102" i="4"/>
  <c r="AJ102" i="4"/>
  <c r="AJ98" i="4"/>
  <c r="AH98" i="4"/>
  <c r="AG98" i="4"/>
  <c r="AG97" i="4"/>
  <c r="AH96" i="4"/>
  <c r="AH94" i="4"/>
  <c r="AH92" i="4"/>
  <c r="AH90" i="4"/>
  <c r="AJ90" i="4"/>
  <c r="AG89" i="4"/>
  <c r="AH88" i="4"/>
  <c r="AG87" i="4"/>
  <c r="AH86" i="4"/>
  <c r="AG86" i="4"/>
  <c r="AJ82" i="4"/>
  <c r="AH82" i="4"/>
  <c r="AG81" i="4"/>
  <c r="AJ81" i="4"/>
  <c r="AH78" i="4"/>
  <c r="AH75" i="4"/>
  <c r="AJ75" i="4"/>
  <c r="AG74" i="4"/>
  <c r="AH73" i="4"/>
  <c r="AG71" i="4"/>
  <c r="AH71" i="4"/>
  <c r="AH69" i="4"/>
  <c r="AH67" i="4"/>
  <c r="AG66" i="4"/>
  <c r="AH63" i="4"/>
  <c r="AG63" i="4"/>
  <c r="AH60" i="4"/>
  <c r="AJ59" i="4"/>
  <c r="AH59" i="4"/>
  <c r="AG58" i="4"/>
  <c r="AH57" i="4"/>
  <c r="AJ56" i="4"/>
  <c r="AH55" i="4"/>
  <c r="AH52" i="4"/>
  <c r="AJ51" i="4"/>
  <c r="AH51" i="4"/>
  <c r="AG50" i="4"/>
  <c r="AJ49" i="4"/>
  <c r="AH49" i="4"/>
  <c r="AH47" i="4"/>
  <c r="AG47" i="4"/>
  <c r="AH44" i="4"/>
  <c r="AH43" i="4"/>
  <c r="AJ43" i="4"/>
  <c r="AJ42" i="4"/>
  <c r="AG42" i="4"/>
  <c r="AH41" i="4"/>
  <c r="AH39" i="4"/>
  <c r="AH37" i="4"/>
  <c r="AJ36" i="4"/>
  <c r="AH36" i="4"/>
  <c r="AG35" i="4"/>
  <c r="AJ34" i="4"/>
  <c r="AH34" i="4"/>
  <c r="AG32" i="4"/>
  <c r="AH28" i="4"/>
  <c r="AJ28" i="4"/>
  <c r="AJ27" i="4"/>
  <c r="AG27" i="4"/>
  <c r="AH26" i="4"/>
  <c r="AH24" i="4"/>
  <c r="AH22" i="4"/>
  <c r="AH21" i="4"/>
  <c r="AJ21" i="4"/>
  <c r="AG21" i="4"/>
  <c r="AG20" i="4"/>
  <c r="AH19" i="4"/>
  <c r="AH17" i="4"/>
  <c r="AH15" i="4"/>
  <c r="AH14" i="4"/>
  <c r="AG13" i="4"/>
  <c r="AH13" i="4"/>
  <c r="AJ13" i="4"/>
  <c r="AG12" i="4"/>
  <c r="AG11" i="4"/>
  <c r="AH11" i="4"/>
  <c r="AH9" i="4"/>
  <c r="AG9" i="4"/>
  <c r="AH5" i="4"/>
  <c r="AJ5" i="4"/>
  <c r="AG5" i="4"/>
  <c r="AG4" i="4"/>
  <c r="AH3" i="4"/>
  <c r="AH2" i="4"/>
  <c r="AG2" i="4"/>
  <c r="AH615" i="3"/>
  <c r="AH607" i="3"/>
  <c r="AH602" i="3"/>
  <c r="AH593" i="3"/>
  <c r="AH578" i="3"/>
  <c r="AH562" i="3"/>
  <c r="AH548" i="3"/>
  <c r="AH538" i="3"/>
  <c r="AH524" i="3"/>
  <c r="AH510" i="3"/>
  <c r="AH476" i="3"/>
  <c r="AH473" i="3"/>
  <c r="AH467" i="3"/>
  <c r="AH451" i="3"/>
  <c r="AJ445" i="3"/>
  <c r="AH443" i="3"/>
  <c r="AH435" i="3"/>
  <c r="AH421" i="3"/>
  <c r="AH417" i="3"/>
  <c r="AH411" i="3"/>
  <c r="AH407" i="3"/>
  <c r="AH403" i="3"/>
  <c r="AH397" i="3"/>
  <c r="AJ381" i="3"/>
  <c r="AH380" i="3"/>
  <c r="AJ373" i="3"/>
  <c r="AH372" i="3"/>
  <c r="AH367" i="3"/>
  <c r="AH364" i="3"/>
  <c r="AH354" i="3"/>
  <c r="AH350" i="3"/>
  <c r="AH346" i="3"/>
  <c r="AH342" i="3"/>
  <c r="AJ341" i="3"/>
  <c r="AH338" i="3"/>
  <c r="AH334" i="3"/>
  <c r="AH331" i="3"/>
  <c r="AH322" i="3"/>
  <c r="AH317" i="3"/>
  <c r="AH315" i="3"/>
  <c r="AH314" i="3"/>
  <c r="AH311" i="3"/>
  <c r="AH309" i="3"/>
  <c r="AH308" i="3"/>
  <c r="AH302" i="3"/>
  <c r="AH301" i="3"/>
  <c r="AH300" i="3"/>
  <c r="AH299" i="3"/>
  <c r="AH295" i="3"/>
  <c r="AH283" i="3"/>
  <c r="AH272" i="3"/>
  <c r="AJ270" i="3"/>
  <c r="AH269" i="3"/>
  <c r="AH261" i="3"/>
  <c r="AH254" i="3"/>
  <c r="AJ252" i="3"/>
  <c r="AH252" i="3"/>
  <c r="AH249" i="3"/>
  <c r="AJ248" i="3"/>
  <c r="AH247" i="3"/>
  <c r="AH246" i="3"/>
  <c r="AH239" i="3"/>
  <c r="AH238" i="3"/>
  <c r="AH237" i="3"/>
  <c r="AH231" i="3"/>
  <c r="AH230" i="3"/>
  <c r="AJ224" i="3"/>
  <c r="AH215" i="3"/>
  <c r="AH207" i="3"/>
  <c r="AH206" i="3"/>
  <c r="AJ206" i="3"/>
  <c r="AH199" i="3"/>
  <c r="AH191" i="3"/>
  <c r="AH183" i="3"/>
  <c r="AH175" i="3"/>
  <c r="AH168" i="3"/>
  <c r="AH160" i="3"/>
  <c r="AH152" i="3"/>
  <c r="AH145" i="3"/>
  <c r="AJ138" i="3"/>
  <c r="AH137" i="3"/>
  <c r="AH136" i="3"/>
  <c r="AH129" i="3"/>
  <c r="AH128" i="3"/>
  <c r="AH121" i="3"/>
  <c r="AH118" i="3"/>
  <c r="AJ118" i="3"/>
  <c r="AH113" i="3"/>
  <c r="AH110" i="3"/>
  <c r="AH105" i="3"/>
  <c r="AH102" i="3"/>
  <c r="AJ98" i="3"/>
  <c r="AH97" i="3"/>
  <c r="AH96" i="3"/>
  <c r="AH89" i="3"/>
  <c r="AH88" i="3"/>
  <c r="AH87" i="3"/>
  <c r="AH86" i="3"/>
  <c r="AH81" i="3"/>
  <c r="AH79" i="3"/>
  <c r="AH78" i="3"/>
  <c r="AH71" i="3"/>
  <c r="AH68" i="3"/>
  <c r="AJ67" i="3"/>
  <c r="AH66" i="3"/>
  <c r="AJ63" i="3"/>
  <c r="AJ59" i="3"/>
  <c r="AH56" i="3"/>
  <c r="AH52" i="3"/>
  <c r="AJ51" i="3"/>
  <c r="AH50" i="3"/>
  <c r="AH49" i="3"/>
  <c r="AH42" i="3"/>
  <c r="AH41" i="3"/>
  <c r="AJ36" i="3"/>
  <c r="AH35" i="3"/>
  <c r="AH34" i="3"/>
  <c r="AH27" i="3"/>
  <c r="AH24" i="3"/>
  <c r="AH20" i="3"/>
  <c r="AH12" i="3"/>
  <c r="AH9" i="3"/>
  <c r="AH4" i="3"/>
  <c r="AJ3" i="3"/>
  <c r="AH621" i="2"/>
  <c r="AH609" i="2"/>
  <c r="AH607" i="2"/>
  <c r="AH595" i="2"/>
  <c r="AH593" i="2"/>
  <c r="AH591" i="2"/>
  <c r="AH587" i="2"/>
  <c r="AH579" i="2"/>
  <c r="AH575" i="2"/>
  <c r="AH572" i="2"/>
  <c r="AH567" i="2"/>
  <c r="AH563" i="2"/>
  <c r="AH561" i="2"/>
  <c r="AH555" i="2"/>
  <c r="AH552" i="2"/>
  <c r="AH551" i="2"/>
  <c r="AH548" i="2"/>
  <c r="AH538" i="2"/>
  <c r="AH532" i="2"/>
  <c r="AG529" i="2"/>
  <c r="AH524" i="2"/>
  <c r="AG522" i="2"/>
  <c r="AH521" i="2"/>
  <c r="AH515" i="2"/>
  <c r="AH513" i="2"/>
  <c r="AH505" i="2"/>
  <c r="AH501" i="2"/>
  <c r="AH497" i="2"/>
  <c r="AH493" i="2"/>
  <c r="AH491" i="2"/>
  <c r="AH489" i="2"/>
  <c r="AH485" i="2"/>
  <c r="AH483" i="2"/>
  <c r="AH481" i="2"/>
  <c r="AH477" i="2"/>
  <c r="AG476" i="2"/>
  <c r="AH475" i="2"/>
  <c r="AH468" i="2"/>
  <c r="AH467" i="2"/>
  <c r="AH465" i="2"/>
  <c r="AH457" i="2"/>
  <c r="AH453" i="2"/>
  <c r="AH451" i="2"/>
  <c r="AH445" i="2"/>
  <c r="AH441" i="2"/>
  <c r="AH426" i="2"/>
  <c r="AH425" i="2"/>
  <c r="AH421" i="2"/>
  <c r="AH417" i="2"/>
  <c r="AH413" i="2"/>
  <c r="AH411" i="2"/>
  <c r="AG409" i="2"/>
  <c r="AH409" i="2"/>
  <c r="AH405" i="2"/>
  <c r="AH402" i="2"/>
  <c r="AH401" i="2"/>
  <c r="AH397" i="2"/>
  <c r="AH395" i="2"/>
  <c r="AG395" i="2"/>
  <c r="AH391" i="2"/>
  <c r="AH390" i="2"/>
  <c r="AH389" i="2"/>
  <c r="AH388" i="2"/>
  <c r="AH386" i="2"/>
  <c r="AH382" i="2"/>
  <c r="AH378" i="2"/>
  <c r="AH373" i="2"/>
  <c r="AH372" i="2"/>
  <c r="AH370" i="2"/>
  <c r="AH366" i="2"/>
  <c r="AH364" i="2"/>
  <c r="AI364" i="2" s="1"/>
  <c r="AH360" i="2"/>
  <c r="AH359" i="2"/>
  <c r="AH357" i="2"/>
  <c r="AH354" i="2"/>
  <c r="AH350" i="2"/>
  <c r="AH349" i="2"/>
  <c r="AH347" i="2"/>
  <c r="AH346" i="2"/>
  <c r="AH343" i="2"/>
  <c r="AH342" i="2"/>
  <c r="AH340" i="2"/>
  <c r="AH338" i="2"/>
  <c r="AH332" i="2"/>
  <c r="AG331" i="2"/>
  <c r="AH330" i="2"/>
  <c r="AH327" i="2"/>
  <c r="AH326" i="2"/>
  <c r="AH324" i="2"/>
  <c r="AH322" i="2"/>
  <c r="AH318" i="2"/>
  <c r="AG316" i="2"/>
  <c r="AG315" i="2"/>
  <c r="AH314" i="2"/>
  <c r="AH310" i="2"/>
  <c r="AH309" i="2"/>
  <c r="AH308" i="2"/>
  <c r="AG308" i="2"/>
  <c r="AG306" i="2"/>
  <c r="AH306" i="2"/>
  <c r="AH302" i="2"/>
  <c r="AH301" i="2"/>
  <c r="AH300" i="2"/>
  <c r="AH299" i="2"/>
  <c r="AH293" i="2"/>
  <c r="AH292" i="2"/>
  <c r="AH291" i="2"/>
  <c r="AH288" i="2"/>
  <c r="AH287" i="2"/>
  <c r="AG286" i="2"/>
  <c r="AG285" i="2"/>
  <c r="AH285" i="2"/>
  <c r="AG284" i="2"/>
  <c r="AH283" i="2"/>
  <c r="AH279" i="2"/>
  <c r="AH277" i="2"/>
  <c r="AH271" i="2"/>
  <c r="AH267" i="2"/>
  <c r="AH263" i="2"/>
  <c r="AG262" i="2"/>
  <c r="AG260" i="2"/>
  <c r="AH259" i="2"/>
  <c r="AH258" i="2"/>
  <c r="AH255" i="2"/>
  <c r="AH252" i="2"/>
  <c r="AH251" i="2"/>
  <c r="AH248" i="2"/>
  <c r="AH246" i="2"/>
  <c r="AG245" i="2"/>
  <c r="AH244" i="2"/>
  <c r="AH240" i="2"/>
  <c r="AH238" i="2"/>
  <c r="AH236" i="2"/>
  <c r="AH232" i="2"/>
  <c r="AH230" i="2"/>
  <c r="AH228" i="2"/>
  <c r="AH224" i="2"/>
  <c r="AH222" i="2"/>
  <c r="AH221" i="2"/>
  <c r="AH220" i="2"/>
  <c r="AH216" i="2"/>
  <c r="AH214" i="2"/>
  <c r="AH213" i="2"/>
  <c r="AH212" i="2"/>
  <c r="AH208" i="2"/>
  <c r="AG207" i="2"/>
  <c r="AH206" i="2"/>
  <c r="AH204" i="2"/>
  <c r="AH201" i="2"/>
  <c r="AH200" i="2"/>
  <c r="AH198" i="2"/>
  <c r="AG197" i="2"/>
  <c r="AH196" i="2"/>
  <c r="AH193" i="2"/>
  <c r="AH192" i="2"/>
  <c r="AH191" i="2"/>
  <c r="AH190" i="2"/>
  <c r="AG189" i="2"/>
  <c r="AH188" i="2"/>
  <c r="AG188" i="2"/>
  <c r="AH185" i="2"/>
  <c r="AH184" i="2"/>
  <c r="AH182" i="2"/>
  <c r="AH180" i="2"/>
  <c r="AH177" i="2"/>
  <c r="AH176" i="2"/>
  <c r="AH171" i="2"/>
  <c r="AG166" i="2"/>
  <c r="AG165" i="2"/>
  <c r="AH165" i="2"/>
  <c r="AH161" i="2"/>
  <c r="AG159" i="2"/>
  <c r="AH158" i="2"/>
  <c r="AH157" i="2"/>
  <c r="AH154" i="2"/>
  <c r="AG151" i="2"/>
  <c r="AG150" i="2"/>
  <c r="AH149" i="2"/>
  <c r="AH146" i="2"/>
  <c r="AH145" i="2"/>
  <c r="AH141" i="2"/>
  <c r="AH139" i="2"/>
  <c r="AG135" i="2"/>
  <c r="AG134" i="2"/>
  <c r="AH134" i="2"/>
  <c r="AH133" i="2"/>
  <c r="AH130" i="2"/>
  <c r="AH129" i="2"/>
  <c r="AH127" i="2"/>
  <c r="AG127" i="2"/>
  <c r="AH126" i="2"/>
  <c r="AG120" i="2"/>
  <c r="AH118" i="2"/>
  <c r="AH117" i="2"/>
  <c r="AH114" i="2"/>
  <c r="AH111" i="2"/>
  <c r="AG111" i="2"/>
  <c r="AH107" i="2"/>
  <c r="AG105" i="2"/>
  <c r="AG104" i="2"/>
  <c r="AG103" i="2"/>
  <c r="AH102" i="2"/>
  <c r="AH98" i="2"/>
  <c r="AG96" i="2"/>
  <c r="AG87" i="2"/>
  <c r="AH86" i="2"/>
  <c r="AH83" i="2"/>
  <c r="AH82" i="2"/>
  <c r="AG79" i="2"/>
  <c r="AG73" i="2"/>
  <c r="AG72" i="2"/>
  <c r="AH71" i="2"/>
  <c r="AH67" i="2"/>
  <c r="AG64" i="2"/>
  <c r="AJ57" i="2"/>
  <c r="AG57" i="2"/>
  <c r="AH55" i="2"/>
  <c r="AG48" i="2"/>
  <c r="AH47" i="2"/>
  <c r="AH44" i="2"/>
  <c r="AG40" i="2"/>
  <c r="AH39" i="2"/>
  <c r="AG39" i="2"/>
  <c r="AG34" i="2"/>
  <c r="AH32" i="2"/>
  <c r="AH28" i="2"/>
  <c r="AH26" i="2"/>
  <c r="AH24" i="2"/>
  <c r="AG24" i="2"/>
  <c r="AG18" i="2"/>
  <c r="AH17" i="2"/>
  <c r="AG17" i="2"/>
  <c r="AH13" i="2"/>
  <c r="AJ11" i="2"/>
  <c r="AH10" i="2"/>
  <c r="AG10" i="2"/>
  <c r="AH9" i="2"/>
  <c r="AH5" i="2"/>
  <c r="AG4" i="2"/>
  <c r="AH3" i="2"/>
  <c r="AG3" i="2"/>
  <c r="AJ3" i="2"/>
  <c r="AI515" i="2" l="1"/>
  <c r="AI507" i="2"/>
  <c r="AK507" i="2" s="1"/>
  <c r="AL507" i="2" s="1"/>
  <c r="AM507" i="2" s="1"/>
  <c r="AQ507" i="2" s="1"/>
  <c r="AI240" i="4"/>
  <c r="AI309" i="2"/>
  <c r="AJ609" i="2"/>
  <c r="AJ602" i="2"/>
  <c r="AJ587" i="2"/>
  <c r="AJ579" i="2"/>
  <c r="AJ555" i="2"/>
  <c r="AJ548" i="2"/>
  <c r="AJ532" i="2"/>
  <c r="AJ509" i="2"/>
  <c r="AJ469" i="2"/>
  <c r="AJ461" i="2"/>
  <c r="AJ405" i="2"/>
  <c r="AJ397" i="2"/>
  <c r="AJ310" i="2"/>
  <c r="AJ287" i="2"/>
  <c r="AJ263" i="2"/>
  <c r="AJ255" i="2"/>
  <c r="AJ240" i="2"/>
  <c r="AJ232" i="2"/>
  <c r="AJ146" i="2"/>
  <c r="AJ114" i="2"/>
  <c r="AJ90" i="2"/>
  <c r="AJ51" i="2"/>
  <c r="AJ21" i="2"/>
  <c r="AJ5" i="2"/>
  <c r="AG601" i="2"/>
  <c r="AG578" i="2"/>
  <c r="AG531" i="2"/>
  <c r="AI531" i="2" s="1"/>
  <c r="AK531" i="2" s="1"/>
  <c r="AL531" i="2" s="1"/>
  <c r="AM531" i="2" s="1"/>
  <c r="AQ531" i="2" s="1"/>
  <c r="AH623" i="2"/>
  <c r="AI623" i="2" s="1"/>
  <c r="AJ625" i="3"/>
  <c r="AJ617" i="3"/>
  <c r="AJ549" i="2"/>
  <c r="AJ541" i="2"/>
  <c r="AJ525" i="2"/>
  <c r="AJ343" i="2"/>
  <c r="AJ327" i="2"/>
  <c r="AJ319" i="2"/>
  <c r="AJ177" i="2"/>
  <c r="AJ162" i="2"/>
  <c r="AJ154" i="2"/>
  <c r="AJ123" i="2"/>
  <c r="AJ76" i="2"/>
  <c r="AJ68" i="2"/>
  <c r="AJ14" i="2"/>
  <c r="AG421" i="2"/>
  <c r="AI421" i="2" s="1"/>
  <c r="AG405" i="2"/>
  <c r="AI405" i="2" s="1"/>
  <c r="AG358" i="2"/>
  <c r="AI358" i="2" s="1"/>
  <c r="AG342" i="2"/>
  <c r="AI342" i="2" s="1"/>
  <c r="AG192" i="2"/>
  <c r="AI192" i="2" s="1"/>
  <c r="AG146" i="2"/>
  <c r="AI146" i="2" s="1"/>
  <c r="AG122" i="2"/>
  <c r="AG98" i="2"/>
  <c r="AI98" i="2" s="1"/>
  <c r="AK98" i="2" s="1"/>
  <c r="AL98" i="2" s="1"/>
  <c r="AM98" i="2" s="1"/>
  <c r="AQ98" i="2" s="1"/>
  <c r="AG90" i="2"/>
  <c r="AG82" i="2"/>
  <c r="AI82" i="2" s="1"/>
  <c r="AK82" i="2" s="1"/>
  <c r="AL82" i="2" s="1"/>
  <c r="AM82" i="2" s="1"/>
  <c r="AQ82" i="2" s="1"/>
  <c r="AG75" i="2"/>
  <c r="AG67" i="2"/>
  <c r="AG43" i="2"/>
  <c r="AH624" i="2"/>
  <c r="AH616" i="2"/>
  <c r="AH608" i="2"/>
  <c r="AH601" i="2"/>
  <c r="AH594" i="2"/>
  <c r="AH586" i="2"/>
  <c r="AI586" i="2" s="1"/>
  <c r="AK586" i="2" s="1"/>
  <c r="AL586" i="2" s="1"/>
  <c r="AM586" i="2" s="1"/>
  <c r="AQ586" i="2" s="1"/>
  <c r="AH578" i="2"/>
  <c r="AH570" i="2"/>
  <c r="AH562" i="2"/>
  <c r="AH523" i="2"/>
  <c r="AH516" i="2"/>
  <c r="AI516" i="2" s="1"/>
  <c r="AK516" i="2" s="1"/>
  <c r="AL516" i="2" s="1"/>
  <c r="AM516" i="2" s="1"/>
  <c r="AQ516" i="2" s="1"/>
  <c r="AH508" i="2"/>
  <c r="AI508" i="2" s="1"/>
  <c r="AK508" i="2" s="1"/>
  <c r="AL508" i="2" s="1"/>
  <c r="AM508" i="2" s="1"/>
  <c r="AQ508" i="2" s="1"/>
  <c r="AH500" i="2"/>
  <c r="AH492" i="2"/>
  <c r="AI492" i="2" s="1"/>
  <c r="AK492" i="2" s="1"/>
  <c r="AL492" i="2" s="1"/>
  <c r="AM492" i="2" s="1"/>
  <c r="AQ492" i="2" s="1"/>
  <c r="AH484" i="2"/>
  <c r="AH476" i="2"/>
  <c r="AI476" i="2" s="1"/>
  <c r="AK476" i="2" s="1"/>
  <c r="AL476" i="2" s="1"/>
  <c r="AM476" i="2" s="1"/>
  <c r="AQ476" i="2" s="1"/>
  <c r="AH452" i="2"/>
  <c r="AH436" i="2"/>
  <c r="AI436" i="2" s="1"/>
  <c r="AH412" i="2"/>
  <c r="AH404" i="2"/>
  <c r="AH396" i="2"/>
  <c r="AH381" i="2"/>
  <c r="AI381" i="2" s="1"/>
  <c r="AK381" i="2" s="1"/>
  <c r="AL381" i="2" s="1"/>
  <c r="AM381" i="2" s="1"/>
  <c r="AQ381" i="2" s="1"/>
  <c r="AH365" i="2"/>
  <c r="AI365" i="2" s="1"/>
  <c r="AK365" i="2" s="1"/>
  <c r="AL365" i="2" s="1"/>
  <c r="AM365" i="2" s="1"/>
  <c r="AQ365" i="2" s="1"/>
  <c r="AH341" i="2"/>
  <c r="AH317" i="2"/>
  <c r="AI317" i="2" s="1"/>
  <c r="AH294" i="2"/>
  <c r="AH286" i="2"/>
  <c r="AI286" i="2" s="1"/>
  <c r="AH270" i="2"/>
  <c r="AH262" i="2"/>
  <c r="AI262" i="2" s="1"/>
  <c r="AH254" i="2"/>
  <c r="AI254" i="2" s="1"/>
  <c r="AH247" i="2"/>
  <c r="AH215" i="2"/>
  <c r="AH207" i="2"/>
  <c r="AI207" i="2" s="1"/>
  <c r="AK207" i="2" s="1"/>
  <c r="AL207" i="2" s="1"/>
  <c r="AM207" i="2" s="1"/>
  <c r="AQ207" i="2" s="1"/>
  <c r="AH199" i="2"/>
  <c r="AH175" i="2"/>
  <c r="AI175" i="2" s="1"/>
  <c r="AK175" i="2" s="1"/>
  <c r="AL175" i="2" s="1"/>
  <c r="AM175" i="2" s="1"/>
  <c r="AQ175" i="2" s="1"/>
  <c r="AH168" i="2"/>
  <c r="AI168" i="2" s="1"/>
  <c r="AK168" i="2" s="1"/>
  <c r="AL168" i="2" s="1"/>
  <c r="AM168" i="2" s="1"/>
  <c r="AQ168" i="2" s="1"/>
  <c r="AH160" i="2"/>
  <c r="AH152" i="2"/>
  <c r="AI152" i="2" s="1"/>
  <c r="AK152" i="2" s="1"/>
  <c r="AL152" i="2" s="1"/>
  <c r="AM152" i="2" s="1"/>
  <c r="AQ152" i="2" s="1"/>
  <c r="AH137" i="2"/>
  <c r="AI137" i="2" s="1"/>
  <c r="AK137" i="2" s="1"/>
  <c r="AL137" i="2" s="1"/>
  <c r="AM137" i="2" s="1"/>
  <c r="AQ137" i="2" s="1"/>
  <c r="AH121" i="2"/>
  <c r="AH113" i="2"/>
  <c r="AI113" i="2" s="1"/>
  <c r="AK113" i="2" s="1"/>
  <c r="AL113" i="2" s="1"/>
  <c r="AM113" i="2" s="1"/>
  <c r="AQ113" i="2" s="1"/>
  <c r="AH105" i="2"/>
  <c r="AI105" i="2" s="1"/>
  <c r="AK105" i="2" s="1"/>
  <c r="AL105" i="2" s="1"/>
  <c r="AM105" i="2" s="1"/>
  <c r="AQ105" i="2" s="1"/>
  <c r="AH89" i="2"/>
  <c r="AH74" i="2"/>
  <c r="AH58" i="2"/>
  <c r="AH50" i="2"/>
  <c r="AH42" i="2"/>
  <c r="AH35" i="2"/>
  <c r="AH4" i="2"/>
  <c r="AI4" i="2" s="1"/>
  <c r="AJ2" i="3"/>
  <c r="AJ621" i="3"/>
  <c r="AJ626" i="3"/>
  <c r="AJ603" i="3"/>
  <c r="AJ572" i="3"/>
  <c r="AJ564" i="3"/>
  <c r="AJ541" i="3"/>
  <c r="AJ533" i="3"/>
  <c r="AJ525" i="3"/>
  <c r="AJ510" i="3"/>
  <c r="AJ502" i="3"/>
  <c r="AJ454" i="3"/>
  <c r="AJ398" i="3"/>
  <c r="AJ383" i="3"/>
  <c r="AJ296" i="3"/>
  <c r="AJ280" i="3"/>
  <c r="AJ272" i="3"/>
  <c r="AJ241" i="3"/>
  <c r="AJ233" i="3"/>
  <c r="AJ225" i="3"/>
  <c r="AJ217" i="3"/>
  <c r="AJ209" i="3"/>
  <c r="AJ193" i="3"/>
  <c r="AJ185" i="3"/>
  <c r="AJ169" i="3"/>
  <c r="AJ162" i="3"/>
  <c r="AJ139" i="3"/>
  <c r="AJ123" i="3"/>
  <c r="AJ107" i="3"/>
  <c r="AJ83" i="3"/>
  <c r="AJ68" i="3"/>
  <c r="AJ60" i="3"/>
  <c r="AJ29" i="3"/>
  <c r="AJ22" i="3"/>
  <c r="AJ14" i="3"/>
  <c r="AJ6" i="3"/>
  <c r="AI524" i="3"/>
  <c r="AJ609" i="3"/>
  <c r="AJ602" i="3"/>
  <c r="AJ595" i="3"/>
  <c r="AJ587" i="3"/>
  <c r="AJ579" i="3"/>
  <c r="AJ571" i="3"/>
  <c r="AJ563" i="3"/>
  <c r="AJ555" i="3"/>
  <c r="AJ548" i="3"/>
  <c r="AJ540" i="3"/>
  <c r="AJ532" i="3"/>
  <c r="AJ524" i="3"/>
  <c r="AJ517" i="3"/>
  <c r="AJ509" i="3"/>
  <c r="AJ501" i="3"/>
  <c r="AJ485" i="3"/>
  <c r="AJ477" i="3"/>
  <c r="AJ469" i="3"/>
  <c r="AJ437" i="3"/>
  <c r="AJ429" i="3"/>
  <c r="AJ421" i="3"/>
  <c r="AJ405" i="3"/>
  <c r="AJ397" i="3"/>
  <c r="AJ382" i="3"/>
  <c r="AJ374" i="3"/>
  <c r="AJ358" i="3"/>
  <c r="AJ350" i="3"/>
  <c r="AJ342" i="3"/>
  <c r="AJ334" i="3"/>
  <c r="AJ326" i="3"/>
  <c r="AJ318" i="3"/>
  <c r="AJ310" i="3"/>
  <c r="AJ302" i="3"/>
  <c r="AJ287" i="3"/>
  <c r="AJ271" i="3"/>
  <c r="AJ263" i="3"/>
  <c r="AJ255" i="3"/>
  <c r="AJ240" i="3"/>
  <c r="AJ232" i="3"/>
  <c r="AJ216" i="3"/>
  <c r="AJ208" i="3"/>
  <c r="AJ200" i="3"/>
  <c r="AJ192" i="3"/>
  <c r="AJ184" i="3"/>
  <c r="AJ176" i="3"/>
  <c r="AJ161" i="3"/>
  <c r="AJ153" i="3"/>
  <c r="AJ146" i="3"/>
  <c r="AJ122" i="3"/>
  <c r="AJ90" i="3"/>
  <c r="AJ82" i="3"/>
  <c r="AJ75" i="3"/>
  <c r="AJ43" i="3"/>
  <c r="AJ28" i="3"/>
  <c r="AJ13" i="3"/>
  <c r="AJ5" i="3"/>
  <c r="AI578" i="3"/>
  <c r="AK578" i="3" s="1"/>
  <c r="AL578" i="3" s="1"/>
  <c r="AM578" i="3" s="1"/>
  <c r="AQ578" i="3" s="1"/>
  <c r="AI562" i="3"/>
  <c r="AK562" i="3" s="1"/>
  <c r="AL562" i="3" s="1"/>
  <c r="AM562" i="3" s="1"/>
  <c r="AQ562" i="3" s="1"/>
  <c r="AI309" i="3"/>
  <c r="AK309" i="3" s="1"/>
  <c r="AL309" i="3" s="1"/>
  <c r="AM309" i="3" s="1"/>
  <c r="AQ309" i="3" s="1"/>
  <c r="AI301" i="3"/>
  <c r="AK301" i="3" s="1"/>
  <c r="AL301" i="3" s="1"/>
  <c r="AM301" i="3" s="1"/>
  <c r="AQ301" i="3" s="1"/>
  <c r="AJ598" i="3"/>
  <c r="AJ591" i="3"/>
  <c r="AJ583" i="3"/>
  <c r="AJ575" i="3"/>
  <c r="AJ567" i="3"/>
  <c r="AJ559" i="3"/>
  <c r="AJ552" i="3"/>
  <c r="AJ544" i="3"/>
  <c r="AJ536" i="3"/>
  <c r="AJ528" i="3"/>
  <c r="AJ520" i="3"/>
  <c r="AJ513" i="3"/>
  <c r="AJ505" i="3"/>
  <c r="AJ489" i="3"/>
  <c r="AJ473" i="3"/>
  <c r="AJ465" i="3"/>
  <c r="AJ457" i="3"/>
  <c r="AJ449" i="3"/>
  <c r="AJ441" i="3"/>
  <c r="AJ433" i="3"/>
  <c r="AJ425" i="3"/>
  <c r="AJ417" i="3"/>
  <c r="AJ409" i="3"/>
  <c r="AJ401" i="3"/>
  <c r="AJ386" i="3"/>
  <c r="AJ378" i="3"/>
  <c r="AJ362" i="3"/>
  <c r="AJ354" i="3"/>
  <c r="AJ346" i="3"/>
  <c r="AJ338" i="3"/>
  <c r="AJ330" i="3"/>
  <c r="AJ314" i="3"/>
  <c r="AJ306" i="3"/>
  <c r="AJ299" i="3"/>
  <c r="AJ291" i="3"/>
  <c r="AJ283" i="3"/>
  <c r="AJ267" i="3"/>
  <c r="AJ244" i="3"/>
  <c r="AJ236" i="3"/>
  <c r="AJ228" i="3"/>
  <c r="AJ220" i="3"/>
  <c r="AJ204" i="3"/>
  <c r="AJ196" i="3"/>
  <c r="AJ188" i="3"/>
  <c r="AJ180" i="3"/>
  <c r="AJ172" i="3"/>
  <c r="AJ165" i="3"/>
  <c r="AJ157" i="3"/>
  <c r="AJ149" i="3"/>
  <c r="AJ142" i="3"/>
  <c r="AJ134" i="3"/>
  <c r="AJ126" i="3"/>
  <c r="AJ102" i="3"/>
  <c r="AJ94" i="3"/>
  <c r="AJ86" i="3"/>
  <c r="AJ78" i="3"/>
  <c r="AJ71" i="3"/>
  <c r="AJ55" i="3"/>
  <c r="AJ47" i="3"/>
  <c r="AJ39" i="3"/>
  <c r="AJ32" i="3"/>
  <c r="AJ24" i="3"/>
  <c r="AJ17" i="3"/>
  <c r="AJ9" i="3"/>
  <c r="AH573" i="3"/>
  <c r="AI573" i="3" s="1"/>
  <c r="AH565" i="3"/>
  <c r="AH557" i="3"/>
  <c r="AH542" i="3"/>
  <c r="AH534" i="3"/>
  <c r="AH503" i="3"/>
  <c r="AH495" i="3"/>
  <c r="AI495" i="3" s="1"/>
  <c r="AH487" i="3"/>
  <c r="AH447" i="3"/>
  <c r="AH423" i="3"/>
  <c r="AH415" i="3"/>
  <c r="AH392" i="3"/>
  <c r="AJ565" i="3"/>
  <c r="AJ557" i="3"/>
  <c r="AJ542" i="3"/>
  <c r="AJ534" i="3"/>
  <c r="AJ526" i="3"/>
  <c r="AJ495" i="3"/>
  <c r="AJ487" i="3"/>
  <c r="AJ479" i="3"/>
  <c r="AJ471" i="3"/>
  <c r="AJ463" i="3"/>
  <c r="AJ407" i="3"/>
  <c r="AJ392" i="3"/>
  <c r="AJ376" i="3"/>
  <c r="AJ360" i="3"/>
  <c r="AJ352" i="3"/>
  <c r="AJ336" i="3"/>
  <c r="AJ320" i="3"/>
  <c r="AJ273" i="3"/>
  <c r="AJ250" i="3"/>
  <c r="AJ210" i="3"/>
  <c r="AJ202" i="3"/>
  <c r="AJ155" i="3"/>
  <c r="AJ140" i="3"/>
  <c r="AJ124" i="3"/>
  <c r="AJ108" i="3"/>
  <c r="AJ84" i="3"/>
  <c r="AJ69" i="3"/>
  <c r="AJ61" i="3"/>
  <c r="AJ30" i="3"/>
  <c r="AJ15" i="3"/>
  <c r="AJ7" i="3"/>
  <c r="AI510" i="3"/>
  <c r="AI421" i="3"/>
  <c r="AI397" i="3"/>
  <c r="AI350" i="3"/>
  <c r="AI342" i="3"/>
  <c r="AI334" i="3"/>
  <c r="AI302" i="3"/>
  <c r="AI295" i="3"/>
  <c r="AK295" i="3" s="1"/>
  <c r="AL295" i="3" s="1"/>
  <c r="AM295" i="3" s="1"/>
  <c r="AQ295" i="3" s="1"/>
  <c r="AH624" i="3"/>
  <c r="AI624" i="3" s="1"/>
  <c r="AK624" i="3" s="1"/>
  <c r="AL624" i="3" s="1"/>
  <c r="AM624" i="3" s="1"/>
  <c r="AQ624" i="3" s="1"/>
  <c r="AH616" i="3"/>
  <c r="AI616" i="3" s="1"/>
  <c r="AK616" i="3" s="1"/>
  <c r="AL616" i="3" s="1"/>
  <c r="AM616" i="3" s="1"/>
  <c r="AQ616" i="3" s="1"/>
  <c r="AH608" i="3"/>
  <c r="AH601" i="3"/>
  <c r="AI601" i="3" s="1"/>
  <c r="AK601" i="3" s="1"/>
  <c r="AL601" i="3" s="1"/>
  <c r="AM601" i="3" s="1"/>
  <c r="AQ601" i="3" s="1"/>
  <c r="AH594" i="3"/>
  <c r="AI594" i="3" s="1"/>
  <c r="AK594" i="3" s="1"/>
  <c r="AL594" i="3" s="1"/>
  <c r="AM594" i="3" s="1"/>
  <c r="AQ594" i="3" s="1"/>
  <c r="AH586" i="3"/>
  <c r="AH570" i="3"/>
  <c r="AI570" i="3" s="1"/>
  <c r="AK570" i="3" s="1"/>
  <c r="AL570" i="3" s="1"/>
  <c r="AM570" i="3" s="1"/>
  <c r="AQ570" i="3" s="1"/>
  <c r="AH547" i="3"/>
  <c r="AH539" i="3"/>
  <c r="AH531" i="3"/>
  <c r="AH523" i="3"/>
  <c r="AH516" i="3"/>
  <c r="AH508" i="3"/>
  <c r="AH500" i="3"/>
  <c r="AI500" i="3" s="1"/>
  <c r="AK500" i="3" s="1"/>
  <c r="AL500" i="3" s="1"/>
  <c r="AM500" i="3" s="1"/>
  <c r="AQ500" i="3" s="1"/>
  <c r="AH492" i="3"/>
  <c r="AI492" i="3" s="1"/>
  <c r="AK492" i="3" s="1"/>
  <c r="AL492" i="3" s="1"/>
  <c r="AM492" i="3" s="1"/>
  <c r="AQ492" i="3" s="1"/>
  <c r="AH484" i="3"/>
  <c r="AI484" i="3" s="1"/>
  <c r="AK484" i="3" s="1"/>
  <c r="AL484" i="3" s="1"/>
  <c r="AM484" i="3" s="1"/>
  <c r="AQ484" i="3" s="1"/>
  <c r="AH468" i="3"/>
  <c r="AH460" i="3"/>
  <c r="AH452" i="3"/>
  <c r="AH444" i="3"/>
  <c r="AH436" i="3"/>
  <c r="AH428" i="3"/>
  <c r="AH420" i="3"/>
  <c r="AH412" i="3"/>
  <c r="AH404" i="3"/>
  <c r="AH396" i="3"/>
  <c r="AH389" i="3"/>
  <c r="AH381" i="3"/>
  <c r="AH373" i="3"/>
  <c r="AI373" i="3" s="1"/>
  <c r="AH365" i="3"/>
  <c r="AI365" i="3" s="1"/>
  <c r="AH357" i="3"/>
  <c r="AI357" i="3" s="1"/>
  <c r="AK357" i="3" s="1"/>
  <c r="AL357" i="3" s="1"/>
  <c r="AM357" i="3" s="1"/>
  <c r="AQ357" i="3" s="1"/>
  <c r="AH349" i="3"/>
  <c r="AH341" i="3"/>
  <c r="AH333" i="3"/>
  <c r="AH325" i="3"/>
  <c r="AH223" i="3"/>
  <c r="AH74" i="3"/>
  <c r="AI74" i="3" s="1"/>
  <c r="AK74" i="3" s="1"/>
  <c r="AL74" i="3" s="1"/>
  <c r="AM74" i="3" s="1"/>
  <c r="AQ74" i="3" s="1"/>
  <c r="AH58" i="3"/>
  <c r="AI247" i="3"/>
  <c r="AK247" i="3" s="1"/>
  <c r="AL247" i="3" s="1"/>
  <c r="AM247" i="3" s="1"/>
  <c r="AQ247" i="3" s="1"/>
  <c r="AI239" i="3"/>
  <c r="AK239" i="3" s="1"/>
  <c r="AL239" i="3" s="1"/>
  <c r="AM239" i="3" s="1"/>
  <c r="AQ239" i="3" s="1"/>
  <c r="AI215" i="3"/>
  <c r="AI207" i="3"/>
  <c r="AK207" i="3" s="1"/>
  <c r="AL207" i="3" s="1"/>
  <c r="AM207" i="3" s="1"/>
  <c r="AQ207" i="3" s="1"/>
  <c r="AI191" i="3"/>
  <c r="AK191" i="3" s="1"/>
  <c r="AL191" i="3" s="1"/>
  <c r="AM191" i="3" s="1"/>
  <c r="AQ191" i="3" s="1"/>
  <c r="AI175" i="3"/>
  <c r="AI168" i="3"/>
  <c r="AK168" i="3" s="1"/>
  <c r="AL168" i="3" s="1"/>
  <c r="AM168" i="3" s="1"/>
  <c r="AQ168" i="3" s="1"/>
  <c r="AI145" i="3"/>
  <c r="AK145" i="3" s="1"/>
  <c r="AL145" i="3" s="1"/>
  <c r="AM145" i="3" s="1"/>
  <c r="AQ145" i="3" s="1"/>
  <c r="AI137" i="3"/>
  <c r="AK137" i="3" s="1"/>
  <c r="AL137" i="3" s="1"/>
  <c r="AM137" i="3" s="1"/>
  <c r="AQ137" i="3" s="1"/>
  <c r="AI121" i="3"/>
  <c r="AK121" i="3" s="1"/>
  <c r="AL121" i="3" s="1"/>
  <c r="AM121" i="3" s="1"/>
  <c r="AQ121" i="3" s="1"/>
  <c r="AI97" i="3"/>
  <c r="AK97" i="3" s="1"/>
  <c r="AL97" i="3" s="1"/>
  <c r="AM97" i="3" s="1"/>
  <c r="AQ97" i="3" s="1"/>
  <c r="AI81" i="3"/>
  <c r="AI66" i="3"/>
  <c r="AI42" i="3"/>
  <c r="AK42" i="3" s="1"/>
  <c r="AL42" i="3" s="1"/>
  <c r="AM42" i="3" s="1"/>
  <c r="AQ42" i="3" s="1"/>
  <c r="AI35" i="3"/>
  <c r="AK35" i="3" s="1"/>
  <c r="AL35" i="3" s="1"/>
  <c r="AM35" i="3" s="1"/>
  <c r="AQ35" i="3" s="1"/>
  <c r="AI20" i="3"/>
  <c r="AK20" i="3" s="1"/>
  <c r="AL20" i="3" s="1"/>
  <c r="AM20" i="3" s="1"/>
  <c r="AQ20" i="3" s="1"/>
  <c r="AI12" i="3"/>
  <c r="AK12" i="3" s="1"/>
  <c r="AL12" i="3" s="1"/>
  <c r="AM12" i="3" s="1"/>
  <c r="AQ12" i="3" s="1"/>
  <c r="AH623" i="3"/>
  <c r="AH600" i="3"/>
  <c r="AI600" i="3" s="1"/>
  <c r="AK600" i="3" s="1"/>
  <c r="AL600" i="3" s="1"/>
  <c r="AM600" i="3" s="1"/>
  <c r="AQ600" i="3" s="1"/>
  <c r="AH585" i="3"/>
  <c r="AH577" i="3"/>
  <c r="AH569" i="3"/>
  <c r="AH561" i="3"/>
  <c r="AH554" i="3"/>
  <c r="AH546" i="3"/>
  <c r="AI546" i="3" s="1"/>
  <c r="AK546" i="3" s="1"/>
  <c r="AL546" i="3" s="1"/>
  <c r="AM546" i="3" s="1"/>
  <c r="AQ546" i="3" s="1"/>
  <c r="AH530" i="3"/>
  <c r="AI530" i="3" s="1"/>
  <c r="AK530" i="3" s="1"/>
  <c r="AL530" i="3" s="1"/>
  <c r="AM530" i="3" s="1"/>
  <c r="AQ530" i="3" s="1"/>
  <c r="AH522" i="3"/>
  <c r="AI522" i="3" s="1"/>
  <c r="AK522" i="3" s="1"/>
  <c r="AL522" i="3" s="1"/>
  <c r="AM522" i="3" s="1"/>
  <c r="AQ522" i="3" s="1"/>
  <c r="AH515" i="3"/>
  <c r="AH507" i="3"/>
  <c r="AH499" i="3"/>
  <c r="AH491" i="3"/>
  <c r="AI491" i="3" s="1"/>
  <c r="AK491" i="3" s="1"/>
  <c r="AL491" i="3" s="1"/>
  <c r="AM491" i="3" s="1"/>
  <c r="AQ491" i="3" s="1"/>
  <c r="AH483" i="3"/>
  <c r="AI483" i="3" s="1"/>
  <c r="AK483" i="3" s="1"/>
  <c r="AL483" i="3" s="1"/>
  <c r="AM483" i="3" s="1"/>
  <c r="AQ483" i="3" s="1"/>
  <c r="AH475" i="3"/>
  <c r="AI475" i="3" s="1"/>
  <c r="AK475" i="3" s="1"/>
  <c r="AL475" i="3" s="1"/>
  <c r="AM475" i="3" s="1"/>
  <c r="AQ475" i="3" s="1"/>
  <c r="AH459" i="3"/>
  <c r="AI459" i="3" s="1"/>
  <c r="AK459" i="3" s="1"/>
  <c r="AL459" i="3" s="1"/>
  <c r="AM459" i="3" s="1"/>
  <c r="AQ459" i="3" s="1"/>
  <c r="AH427" i="3"/>
  <c r="AH419" i="3"/>
  <c r="AI419" i="3" s="1"/>
  <c r="AH395" i="3"/>
  <c r="AI395" i="3" s="1"/>
  <c r="AK395" i="3" s="1"/>
  <c r="AL395" i="3" s="1"/>
  <c r="AM395" i="3" s="1"/>
  <c r="AQ395" i="3" s="1"/>
  <c r="AH388" i="3"/>
  <c r="AI388" i="3" s="1"/>
  <c r="AK388" i="3" s="1"/>
  <c r="AL388" i="3" s="1"/>
  <c r="AM388" i="3" s="1"/>
  <c r="AQ388" i="3" s="1"/>
  <c r="AH356" i="3"/>
  <c r="AI356" i="3" s="1"/>
  <c r="AK356" i="3" s="1"/>
  <c r="AL356" i="3" s="1"/>
  <c r="AM356" i="3" s="1"/>
  <c r="AQ356" i="3" s="1"/>
  <c r="AH348" i="3"/>
  <c r="AI348" i="3" s="1"/>
  <c r="AK348" i="3" s="1"/>
  <c r="AL348" i="3" s="1"/>
  <c r="AM348" i="3" s="1"/>
  <c r="AQ348" i="3" s="1"/>
  <c r="AH340" i="3"/>
  <c r="AI340" i="3" s="1"/>
  <c r="AK340" i="3" s="1"/>
  <c r="AL340" i="3" s="1"/>
  <c r="AM340" i="3" s="1"/>
  <c r="AQ340" i="3" s="1"/>
  <c r="AH332" i="3"/>
  <c r="AI332" i="3" s="1"/>
  <c r="AK332" i="3" s="1"/>
  <c r="AL332" i="3" s="1"/>
  <c r="AM332" i="3" s="1"/>
  <c r="AQ332" i="3" s="1"/>
  <c r="AH324" i="3"/>
  <c r="AI324" i="3" s="1"/>
  <c r="AK324" i="3" s="1"/>
  <c r="AL324" i="3" s="1"/>
  <c r="AM324" i="3" s="1"/>
  <c r="AQ324" i="3" s="1"/>
  <c r="AH316" i="3"/>
  <c r="AI316" i="3" s="1"/>
  <c r="AK316" i="3" s="1"/>
  <c r="AL316" i="3" s="1"/>
  <c r="AM316" i="3" s="1"/>
  <c r="AQ316" i="3" s="1"/>
  <c r="AH293" i="3"/>
  <c r="AI293" i="3" s="1"/>
  <c r="AK293" i="3" s="1"/>
  <c r="AL293" i="3" s="1"/>
  <c r="AM293" i="3" s="1"/>
  <c r="AQ293" i="3" s="1"/>
  <c r="AH285" i="3"/>
  <c r="AI285" i="3" s="1"/>
  <c r="AK285" i="3" s="1"/>
  <c r="AL285" i="3" s="1"/>
  <c r="AM285" i="3" s="1"/>
  <c r="AQ285" i="3" s="1"/>
  <c r="AH277" i="3"/>
  <c r="AI277" i="3" s="1"/>
  <c r="AK277" i="3" s="1"/>
  <c r="AL277" i="3" s="1"/>
  <c r="AM277" i="3" s="1"/>
  <c r="AQ277" i="3" s="1"/>
  <c r="AH222" i="3"/>
  <c r="AI222" i="3" s="1"/>
  <c r="AK222" i="3" s="1"/>
  <c r="AL222" i="3" s="1"/>
  <c r="AM222" i="3" s="1"/>
  <c r="AQ222" i="3" s="1"/>
  <c r="AH214" i="3"/>
  <c r="AI214" i="3" s="1"/>
  <c r="AH198" i="3"/>
  <c r="AH190" i="3"/>
  <c r="AI190" i="3" s="1"/>
  <c r="AK190" i="3" s="1"/>
  <c r="AL190" i="3" s="1"/>
  <c r="AM190" i="3" s="1"/>
  <c r="AQ190" i="3" s="1"/>
  <c r="AH182" i="3"/>
  <c r="AI182" i="3" s="1"/>
  <c r="AK182" i="3" s="1"/>
  <c r="AL182" i="3" s="1"/>
  <c r="AM182" i="3" s="1"/>
  <c r="AQ182" i="3" s="1"/>
  <c r="AH174" i="3"/>
  <c r="AI174" i="3" s="1"/>
  <c r="AK174" i="3" s="1"/>
  <c r="AL174" i="3" s="1"/>
  <c r="AM174" i="3" s="1"/>
  <c r="AQ174" i="3" s="1"/>
  <c r="AH167" i="3"/>
  <c r="AI167" i="3" s="1"/>
  <c r="AK167" i="3" s="1"/>
  <c r="AL167" i="3" s="1"/>
  <c r="AM167" i="3" s="1"/>
  <c r="AQ167" i="3" s="1"/>
  <c r="AH159" i="3"/>
  <c r="AI159" i="3" s="1"/>
  <c r="AK159" i="3" s="1"/>
  <c r="AL159" i="3" s="1"/>
  <c r="AM159" i="3" s="1"/>
  <c r="AQ159" i="3" s="1"/>
  <c r="AH151" i="3"/>
  <c r="AI151" i="3" s="1"/>
  <c r="AK151" i="3" s="1"/>
  <c r="AL151" i="3" s="1"/>
  <c r="AM151" i="3" s="1"/>
  <c r="AQ151" i="3" s="1"/>
  <c r="AH144" i="3"/>
  <c r="AI144" i="3" s="1"/>
  <c r="AK144" i="3" s="1"/>
  <c r="AL144" i="3" s="1"/>
  <c r="AM144" i="3" s="1"/>
  <c r="AQ144" i="3" s="1"/>
  <c r="AH120" i="3"/>
  <c r="AH112" i="3"/>
  <c r="AI112" i="3" s="1"/>
  <c r="AK112" i="3" s="1"/>
  <c r="AL112" i="3" s="1"/>
  <c r="AM112" i="3" s="1"/>
  <c r="AQ112" i="3" s="1"/>
  <c r="AH104" i="3"/>
  <c r="AI104" i="3" s="1"/>
  <c r="AK104" i="3" s="1"/>
  <c r="AL104" i="3" s="1"/>
  <c r="AM104" i="3" s="1"/>
  <c r="AQ104" i="3" s="1"/>
  <c r="AH80" i="3"/>
  <c r="AI80" i="3" s="1"/>
  <c r="AK80" i="3" s="1"/>
  <c r="AL80" i="3" s="1"/>
  <c r="AM80" i="3" s="1"/>
  <c r="AQ80" i="3" s="1"/>
  <c r="AH73" i="3"/>
  <c r="AI73" i="3" s="1"/>
  <c r="AK73" i="3" s="1"/>
  <c r="AL73" i="3" s="1"/>
  <c r="AM73" i="3" s="1"/>
  <c r="AQ73" i="3" s="1"/>
  <c r="AH65" i="3"/>
  <c r="AI65" i="3" s="1"/>
  <c r="AK65" i="3" s="1"/>
  <c r="AL65" i="3" s="1"/>
  <c r="AM65" i="3" s="1"/>
  <c r="AQ65" i="3" s="1"/>
  <c r="AH57" i="3"/>
  <c r="AI57" i="3" s="1"/>
  <c r="AK57" i="3" s="1"/>
  <c r="AL57" i="3" s="1"/>
  <c r="AM57" i="3" s="1"/>
  <c r="AQ57" i="3" s="1"/>
  <c r="AH26" i="3"/>
  <c r="AI26" i="3" s="1"/>
  <c r="AK26" i="3" s="1"/>
  <c r="AL26" i="3" s="1"/>
  <c r="AM26" i="3" s="1"/>
  <c r="AQ26" i="3" s="1"/>
  <c r="AH19" i="3"/>
  <c r="AI19" i="3" s="1"/>
  <c r="AK19" i="3" s="1"/>
  <c r="AL19" i="3" s="1"/>
  <c r="AM19" i="3" s="1"/>
  <c r="AQ19" i="3" s="1"/>
  <c r="AH11" i="3"/>
  <c r="AI11" i="3" s="1"/>
  <c r="AK11" i="3" s="1"/>
  <c r="AL11" i="3" s="1"/>
  <c r="AM11" i="3" s="1"/>
  <c r="AQ11" i="3" s="1"/>
  <c r="AH3" i="3"/>
  <c r="AI3" i="3" s="1"/>
  <c r="AK3" i="3" s="1"/>
  <c r="AL3" i="3" s="1"/>
  <c r="AM3" i="3" s="1"/>
  <c r="AQ3" i="3" s="1"/>
  <c r="AH384" i="3"/>
  <c r="AH328" i="3"/>
  <c r="AH320" i="3"/>
  <c r="AH312" i="3"/>
  <c r="AH304" i="3"/>
  <c r="AH297" i="3"/>
  <c r="AH257" i="3"/>
  <c r="AH210" i="3"/>
  <c r="AH194" i="3"/>
  <c r="AH186" i="3"/>
  <c r="AH132" i="3"/>
  <c r="AH108" i="3"/>
  <c r="AH84" i="3"/>
  <c r="AI84" i="3" s="1"/>
  <c r="AH53" i="3"/>
  <c r="AH7" i="3"/>
  <c r="AI508" i="4"/>
  <c r="AI199" i="4"/>
  <c r="AK199" i="4" s="1"/>
  <c r="AL199" i="4" s="1"/>
  <c r="AI66" i="4"/>
  <c r="AK66" i="4" s="1"/>
  <c r="AL66" i="4" s="1"/>
  <c r="AI4" i="4"/>
  <c r="AK4" i="4" s="1"/>
  <c r="AL4" i="4" s="1"/>
  <c r="AI249" i="3"/>
  <c r="AI241" i="3"/>
  <c r="AI52" i="3"/>
  <c r="AH625" i="3"/>
  <c r="AI625" i="3" s="1"/>
  <c r="AH617" i="3"/>
  <c r="AH609" i="3"/>
  <c r="AH595" i="3"/>
  <c r="AH579" i="3"/>
  <c r="AH563" i="3"/>
  <c r="AI563" i="3" s="1"/>
  <c r="AH540" i="3"/>
  <c r="AI540" i="3" s="1"/>
  <c r="AH532" i="3"/>
  <c r="AH517" i="3"/>
  <c r="AI517" i="3" s="1"/>
  <c r="AH509" i="3"/>
  <c r="AI509" i="3" s="1"/>
  <c r="AH501" i="3"/>
  <c r="AI501" i="3" s="1"/>
  <c r="AH493" i="3"/>
  <c r="AH485" i="3"/>
  <c r="AH477" i="3"/>
  <c r="AH469" i="3"/>
  <c r="AH461" i="3"/>
  <c r="AH453" i="3"/>
  <c r="AI453" i="3" s="1"/>
  <c r="AK453" i="3" s="1"/>
  <c r="AL453" i="3" s="1"/>
  <c r="AM453" i="3" s="1"/>
  <c r="AQ453" i="3" s="1"/>
  <c r="AH445" i="3"/>
  <c r="AH437" i="3"/>
  <c r="AH429" i="3"/>
  <c r="AI429" i="3" s="1"/>
  <c r="AH413" i="3"/>
  <c r="AI413" i="3" s="1"/>
  <c r="AK413" i="3" s="1"/>
  <c r="AL413" i="3" s="1"/>
  <c r="AM413" i="3" s="1"/>
  <c r="AQ413" i="3" s="1"/>
  <c r="AH405" i="3"/>
  <c r="AH390" i="3"/>
  <c r="AI390" i="3" s="1"/>
  <c r="AK390" i="3" s="1"/>
  <c r="AL390" i="3" s="1"/>
  <c r="AM390" i="3" s="1"/>
  <c r="AQ390" i="3" s="1"/>
  <c r="AH382" i="3"/>
  <c r="AH374" i="3"/>
  <c r="AI374" i="3" s="1"/>
  <c r="AH366" i="3"/>
  <c r="AH358" i="3"/>
  <c r="AH326" i="3"/>
  <c r="AH318" i="3"/>
  <c r="AI318" i="3" s="1"/>
  <c r="AH310" i="3"/>
  <c r="AI310" i="3" s="1"/>
  <c r="AH287" i="3"/>
  <c r="AH279" i="3"/>
  <c r="AH271" i="3"/>
  <c r="AH263" i="3"/>
  <c r="AH255" i="3"/>
  <c r="AH248" i="3"/>
  <c r="AI248" i="3" s="1"/>
  <c r="AK248" i="3" s="1"/>
  <c r="AL248" i="3" s="1"/>
  <c r="AM248" i="3" s="1"/>
  <c r="AQ248" i="3" s="1"/>
  <c r="AH240" i="3"/>
  <c r="AI240" i="3" s="1"/>
  <c r="AH232" i="3"/>
  <c r="AH224" i="3"/>
  <c r="AH216" i="3"/>
  <c r="AI216" i="3" s="1"/>
  <c r="AH208" i="3"/>
  <c r="AI208" i="3" s="1"/>
  <c r="AH200" i="3"/>
  <c r="AI200" i="3" s="1"/>
  <c r="AH192" i="3"/>
  <c r="AH184" i="3"/>
  <c r="AH176" i="3"/>
  <c r="AH161" i="3"/>
  <c r="AI161" i="3" s="1"/>
  <c r="AH153" i="3"/>
  <c r="AH146" i="3"/>
  <c r="AI146" i="3" s="1"/>
  <c r="AH138" i="3"/>
  <c r="AH130" i="3"/>
  <c r="AI130" i="3" s="1"/>
  <c r="AK130" i="3" s="1"/>
  <c r="AL130" i="3" s="1"/>
  <c r="AM130" i="3" s="1"/>
  <c r="AQ130" i="3" s="1"/>
  <c r="AH122" i="3"/>
  <c r="AH114" i="3"/>
  <c r="AH106" i="3"/>
  <c r="AI106" i="3" s="1"/>
  <c r="AH98" i="3"/>
  <c r="AH90" i="3"/>
  <c r="AH82" i="3"/>
  <c r="AH75" i="3"/>
  <c r="AH67" i="3"/>
  <c r="AI67" i="3" s="1"/>
  <c r="AK67" i="3" s="1"/>
  <c r="AL67" i="3" s="1"/>
  <c r="AM67" i="3" s="1"/>
  <c r="AQ67" i="3" s="1"/>
  <c r="AH59" i="3"/>
  <c r="AI59" i="3" s="1"/>
  <c r="AK59" i="3" s="1"/>
  <c r="AL59" i="3" s="1"/>
  <c r="AM59" i="3" s="1"/>
  <c r="AQ59" i="3" s="1"/>
  <c r="AH51" i="3"/>
  <c r="AH43" i="3"/>
  <c r="AI43" i="3" s="1"/>
  <c r="AH36" i="3"/>
  <c r="AH28" i="3"/>
  <c r="AH21" i="3"/>
  <c r="AH13" i="3"/>
  <c r="AH5" i="3"/>
  <c r="AJ590" i="4"/>
  <c r="AJ558" i="4"/>
  <c r="AJ488" i="4"/>
  <c r="AJ416" i="4"/>
  <c r="AJ408" i="4"/>
  <c r="AJ511" i="4"/>
  <c r="AJ495" i="4"/>
  <c r="AJ455" i="4"/>
  <c r="AJ423" i="4"/>
  <c r="AJ392" i="4"/>
  <c r="AJ376" i="4"/>
  <c r="AJ360" i="4"/>
  <c r="AJ352" i="4"/>
  <c r="AJ336" i="4"/>
  <c r="AJ304" i="4"/>
  <c r="AJ289" i="4"/>
  <c r="AJ250" i="4"/>
  <c r="AJ242" i="4"/>
  <c r="AJ234" i="4"/>
  <c r="AJ202" i="4"/>
  <c r="AJ186" i="4"/>
  <c r="AJ100" i="4"/>
  <c r="AJ92" i="4"/>
  <c r="AJ84" i="4"/>
  <c r="AJ53" i="4"/>
  <c r="AJ45" i="4"/>
  <c r="AJ30" i="4"/>
  <c r="AJ15" i="4"/>
  <c r="AJ7" i="4"/>
  <c r="AG618" i="4"/>
  <c r="AI618" i="4" s="1"/>
  <c r="AG603" i="4"/>
  <c r="AI603" i="4" s="1"/>
  <c r="AG588" i="4"/>
  <c r="AI588" i="4" s="1"/>
  <c r="AG580" i="4"/>
  <c r="AI580" i="4" s="1"/>
  <c r="AK580" i="4" s="1"/>
  <c r="AL580" i="4" s="1"/>
  <c r="AG549" i="4"/>
  <c r="AI549" i="4" s="1"/>
  <c r="AG525" i="4"/>
  <c r="AI525" i="4" s="1"/>
  <c r="AG494" i="4"/>
  <c r="AI494" i="4" s="1"/>
  <c r="AG454" i="4"/>
  <c r="AI454" i="4" s="1"/>
  <c r="AG446" i="4"/>
  <c r="AI446" i="4" s="1"/>
  <c r="AG438" i="4"/>
  <c r="AI438" i="4" s="1"/>
  <c r="AK438" i="4" s="1"/>
  <c r="AL438" i="4" s="1"/>
  <c r="AG422" i="4"/>
  <c r="AI422" i="4" s="1"/>
  <c r="AG406" i="4"/>
  <c r="AI406" i="4" s="1"/>
  <c r="AK406" i="4" s="1"/>
  <c r="AL406" i="4" s="1"/>
  <c r="AG391" i="4"/>
  <c r="AI391" i="4" s="1"/>
  <c r="AG383" i="4"/>
  <c r="AI383" i="4" s="1"/>
  <c r="AG359" i="4"/>
  <c r="AI359" i="4" s="1"/>
  <c r="AK359" i="4" s="1"/>
  <c r="AL359" i="4" s="1"/>
  <c r="AG327" i="4"/>
  <c r="AI327" i="4" s="1"/>
  <c r="AG296" i="4"/>
  <c r="AI296" i="4" s="1"/>
  <c r="AK296" i="4" s="1"/>
  <c r="AL296" i="4" s="1"/>
  <c r="AJ615" i="4"/>
  <c r="AJ600" i="4"/>
  <c r="AJ577" i="4"/>
  <c r="AJ561" i="4"/>
  <c r="AJ546" i="4"/>
  <c r="AJ530" i="4"/>
  <c r="AJ507" i="4"/>
  <c r="AJ499" i="4"/>
  <c r="AJ491" i="4"/>
  <c r="AJ475" i="4"/>
  <c r="AJ467" i="4"/>
  <c r="AJ451" i="4"/>
  <c r="AJ435" i="4"/>
  <c r="AJ427" i="4"/>
  <c r="AJ411" i="4"/>
  <c r="AJ403" i="4"/>
  <c r="AJ395" i="4"/>
  <c r="AJ388" i="4"/>
  <c r="AJ380" i="4"/>
  <c r="AJ372" i="4"/>
  <c r="AJ364" i="4"/>
  <c r="AJ356" i="4"/>
  <c r="AJ324" i="4"/>
  <c r="AJ308" i="4"/>
  <c r="AJ300" i="4"/>
  <c r="AJ293" i="4"/>
  <c r="AJ285" i="4"/>
  <c r="AJ277" i="4"/>
  <c r="AJ269" i="4"/>
  <c r="AJ261" i="4"/>
  <c r="AJ238" i="4"/>
  <c r="AJ222" i="4"/>
  <c r="AJ214" i="4"/>
  <c r="AJ206" i="4"/>
  <c r="AJ198" i="4"/>
  <c r="AJ190" i="4"/>
  <c r="AJ182" i="4"/>
  <c r="AJ167" i="4"/>
  <c r="AJ159" i="4"/>
  <c r="AJ151" i="4"/>
  <c r="AJ144" i="4"/>
  <c r="AJ136" i="4"/>
  <c r="AJ128" i="4"/>
  <c r="AJ120" i="4"/>
  <c r="AJ112" i="4"/>
  <c r="AJ104" i="4"/>
  <c r="AJ96" i="4"/>
  <c r="AJ88" i="4"/>
  <c r="AJ80" i="4"/>
  <c r="AJ73" i="4"/>
  <c r="AJ65" i="4"/>
  <c r="AJ57" i="4"/>
  <c r="AJ41" i="4"/>
  <c r="AJ26" i="4"/>
  <c r="AJ19" i="4"/>
  <c r="AJ11" i="4"/>
  <c r="AJ3" i="4"/>
  <c r="AG622" i="4"/>
  <c r="AI622" i="4" s="1"/>
  <c r="AG498" i="4"/>
  <c r="AI498" i="4" s="1"/>
  <c r="AK498" i="4" s="1"/>
  <c r="AL498" i="4" s="1"/>
  <c r="AG371" i="4"/>
  <c r="AI371" i="4" s="1"/>
  <c r="AK371" i="4" s="1"/>
  <c r="AL371" i="4" s="1"/>
  <c r="AG363" i="4"/>
  <c r="AI363" i="4" s="1"/>
  <c r="AG355" i="4"/>
  <c r="AI355" i="4" s="1"/>
  <c r="AK355" i="4" s="1"/>
  <c r="AL355" i="4" s="1"/>
  <c r="AG347" i="4"/>
  <c r="AI347" i="4" s="1"/>
  <c r="AG323" i="4"/>
  <c r="AI323" i="4" s="1"/>
  <c r="AK323" i="4" s="1"/>
  <c r="AL323" i="4" s="1"/>
  <c r="AG307" i="4"/>
  <c r="AI307" i="4" s="1"/>
  <c r="AG292" i="4"/>
  <c r="AI292" i="4" s="1"/>
  <c r="AG276" i="4"/>
  <c r="AI276" i="4" s="1"/>
  <c r="AK276" i="4" s="1"/>
  <c r="AL276" i="4" s="1"/>
  <c r="AG260" i="4"/>
  <c r="AI260" i="4" s="1"/>
  <c r="AG253" i="4"/>
  <c r="AI253" i="4" s="1"/>
  <c r="AK253" i="4" s="1"/>
  <c r="AL253" i="4" s="1"/>
  <c r="AG245" i="4"/>
  <c r="AI245" i="4" s="1"/>
  <c r="AG237" i="4"/>
  <c r="AI237" i="4" s="1"/>
  <c r="AK237" i="4" s="1"/>
  <c r="AL237" i="4" s="1"/>
  <c r="AG229" i="4"/>
  <c r="AG189" i="4"/>
  <c r="AI189" i="4" s="1"/>
  <c r="AK189" i="4" s="1"/>
  <c r="AL189" i="4" s="1"/>
  <c r="AG181" i="4"/>
  <c r="AI181" i="4" s="1"/>
  <c r="AK181" i="4" s="1"/>
  <c r="AL181" i="4" s="1"/>
  <c r="AG173" i="4"/>
  <c r="AI173" i="4" s="1"/>
  <c r="AK173" i="4" s="1"/>
  <c r="AL173" i="4" s="1"/>
  <c r="AG158" i="4"/>
  <c r="AI158" i="4" s="1"/>
  <c r="AK158" i="4" s="1"/>
  <c r="AL158" i="4" s="1"/>
  <c r="AG150" i="4"/>
  <c r="AI150" i="4" s="1"/>
  <c r="AK150" i="4" s="1"/>
  <c r="AL150" i="4" s="1"/>
  <c r="AG143" i="4"/>
  <c r="AI143" i="4" s="1"/>
  <c r="AG135" i="4"/>
  <c r="AI135" i="4" s="1"/>
  <c r="AG103" i="4"/>
  <c r="AI103" i="4" s="1"/>
  <c r="AG95" i="4"/>
  <c r="AG40" i="4"/>
  <c r="AI40" i="4" s="1"/>
  <c r="AK40" i="4" s="1"/>
  <c r="AL40" i="4" s="1"/>
  <c r="AG33" i="4"/>
  <c r="AI33" i="4" s="1"/>
  <c r="AK33" i="4" s="1"/>
  <c r="AL33" i="4" s="1"/>
  <c r="AG25" i="4"/>
  <c r="AI25" i="4" s="1"/>
  <c r="AK25" i="4" s="1"/>
  <c r="AL25" i="4" s="1"/>
  <c r="AJ2" i="4"/>
  <c r="AJ621" i="4"/>
  <c r="AJ613" i="4"/>
  <c r="AJ598" i="4"/>
  <c r="AJ591" i="4"/>
  <c r="AJ583" i="4"/>
  <c r="AJ575" i="4"/>
  <c r="AJ567" i="4"/>
  <c r="AJ559" i="4"/>
  <c r="AJ552" i="4"/>
  <c r="AJ544" i="4"/>
  <c r="AJ536" i="4"/>
  <c r="AJ528" i="4"/>
  <c r="AJ520" i="4"/>
  <c r="AJ513" i="4"/>
  <c r="AJ505" i="4"/>
  <c r="AJ497" i="4"/>
  <c r="AJ489" i="4"/>
  <c r="AJ481" i="4"/>
  <c r="AJ473" i="4"/>
  <c r="AJ465" i="4"/>
  <c r="AJ457" i="4"/>
  <c r="AJ449" i="4"/>
  <c r="AJ441" i="4"/>
  <c r="AJ417" i="4"/>
  <c r="AJ409" i="4"/>
  <c r="AJ378" i="4"/>
  <c r="AJ362" i="4"/>
  <c r="AJ338" i="4"/>
  <c r="AJ330" i="4"/>
  <c r="AJ322" i="4"/>
  <c r="AJ314" i="4"/>
  <c r="AJ306" i="4"/>
  <c r="AJ299" i="4"/>
  <c r="AJ291" i="4"/>
  <c r="AJ283" i="4"/>
  <c r="AJ275" i="4"/>
  <c r="AJ252" i="4"/>
  <c r="AJ244" i="4"/>
  <c r="AJ236" i="4"/>
  <c r="AJ228" i="4"/>
  <c r="AJ220" i="4"/>
  <c r="AJ212" i="4"/>
  <c r="AJ204" i="4"/>
  <c r="AJ196" i="4"/>
  <c r="AJ188" i="4"/>
  <c r="AJ180" i="4"/>
  <c r="AJ172" i="4"/>
  <c r="AJ165" i="4"/>
  <c r="AJ157" i="4"/>
  <c r="AJ149" i="4"/>
  <c r="AJ142" i="4"/>
  <c r="AJ134" i="4"/>
  <c r="AJ126" i="4"/>
  <c r="AJ118" i="4"/>
  <c r="AJ110" i="4"/>
  <c r="AJ94" i="4"/>
  <c r="AJ86" i="4"/>
  <c r="AJ78" i="4"/>
  <c r="AJ71" i="4"/>
  <c r="AJ63" i="4"/>
  <c r="AJ55" i="4"/>
  <c r="AJ47" i="4"/>
  <c r="AJ39" i="4"/>
  <c r="AJ32" i="4"/>
  <c r="AJ24" i="4"/>
  <c r="AJ17" i="4"/>
  <c r="AJ9" i="4"/>
  <c r="AG535" i="4"/>
  <c r="AI535" i="4" s="1"/>
  <c r="AG258" i="4"/>
  <c r="AI258" i="4" s="1"/>
  <c r="AG227" i="4"/>
  <c r="AI227" i="4" s="1"/>
  <c r="AG31" i="4"/>
  <c r="AI31" i="4" s="1"/>
  <c r="AJ321" i="4"/>
  <c r="AJ305" i="4"/>
  <c r="AJ251" i="4"/>
  <c r="AJ93" i="4"/>
  <c r="AG415" i="4"/>
  <c r="AI415" i="4" s="1"/>
  <c r="AG250" i="4"/>
  <c r="AI250" i="4" s="1"/>
  <c r="AG186" i="4"/>
  <c r="AG155" i="4"/>
  <c r="AG15" i="4"/>
  <c r="AI15" i="4" s="1"/>
  <c r="AG256" i="4"/>
  <c r="AI256" i="4" s="1"/>
  <c r="AG241" i="4"/>
  <c r="AI241" i="4" s="1"/>
  <c r="AG217" i="4"/>
  <c r="AG209" i="4"/>
  <c r="AI209" i="4" s="1"/>
  <c r="AK209" i="4" s="1"/>
  <c r="AL209" i="4" s="1"/>
  <c r="AG201" i="4"/>
  <c r="AI201" i="4" s="1"/>
  <c r="AG185" i="4"/>
  <c r="AI185" i="4" s="1"/>
  <c r="AG162" i="4"/>
  <c r="AI162" i="4" s="1"/>
  <c r="AG131" i="4"/>
  <c r="AI131" i="4" s="1"/>
  <c r="AK131" i="4" s="1"/>
  <c r="AL131" i="4" s="1"/>
  <c r="AG123" i="4"/>
  <c r="AI123" i="4" s="1"/>
  <c r="AG115" i="4"/>
  <c r="AI115" i="4" s="1"/>
  <c r="AG76" i="4"/>
  <c r="AG68" i="4"/>
  <c r="AG52" i="4"/>
  <c r="AI52" i="4" s="1"/>
  <c r="AG44" i="4"/>
  <c r="AI44" i="4" s="1"/>
  <c r="AG22" i="4"/>
  <c r="AI22" i="4" s="1"/>
  <c r="AG6" i="4"/>
  <c r="AI6" i="4" s="1"/>
  <c r="AI441" i="2"/>
  <c r="AK441" i="2" s="1"/>
  <c r="AL441" i="2" s="1"/>
  <c r="AM441" i="2" s="1"/>
  <c r="AQ441" i="2" s="1"/>
  <c r="AI79" i="2"/>
  <c r="AK79" i="2" s="1"/>
  <c r="AL79" i="2" s="1"/>
  <c r="AM79" i="2" s="1"/>
  <c r="AQ79" i="2" s="1"/>
  <c r="AI64" i="2"/>
  <c r="AG628" i="2"/>
  <c r="AG620" i="2"/>
  <c r="AG612" i="2"/>
  <c r="AG605" i="2"/>
  <c r="AG597" i="2"/>
  <c r="AG590" i="2"/>
  <c r="AG582" i="2"/>
  <c r="AG574" i="2"/>
  <c r="AG566" i="2"/>
  <c r="AG558" i="2"/>
  <c r="AG551" i="2"/>
  <c r="AI551" i="2" s="1"/>
  <c r="AG543" i="2"/>
  <c r="AG535" i="2"/>
  <c r="AG527" i="2"/>
  <c r="AI527" i="2" s="1"/>
  <c r="AG519" i="2"/>
  <c r="AG512" i="2"/>
  <c r="AG504" i="2"/>
  <c r="AG496" i="2"/>
  <c r="AG488" i="2"/>
  <c r="AG480" i="2"/>
  <c r="AG472" i="2"/>
  <c r="AG464" i="2"/>
  <c r="AG456" i="2"/>
  <c r="AG448" i="2"/>
  <c r="AG432" i="2"/>
  <c r="AG424" i="2"/>
  <c r="AI424" i="2" s="1"/>
  <c r="AG416" i="2"/>
  <c r="AI416" i="2" s="1"/>
  <c r="AG408" i="2"/>
  <c r="AI408" i="2" s="1"/>
  <c r="AG400" i="2"/>
  <c r="AI400" i="2" s="1"/>
  <c r="AG393" i="2"/>
  <c r="AI393" i="2" s="1"/>
  <c r="AG377" i="2"/>
  <c r="AI377" i="2" s="1"/>
  <c r="AG369" i="2"/>
  <c r="AI369" i="2" s="1"/>
  <c r="AG361" i="2"/>
  <c r="AI361" i="2" s="1"/>
  <c r="AG353" i="2"/>
  <c r="AI353" i="2" s="1"/>
  <c r="AG345" i="2"/>
  <c r="AI345" i="2" s="1"/>
  <c r="AG337" i="2"/>
  <c r="AI337" i="2" s="1"/>
  <c r="AG329" i="2"/>
  <c r="AI329" i="2" s="1"/>
  <c r="AG321" i="2"/>
  <c r="AI321" i="2" s="1"/>
  <c r="AG313" i="2"/>
  <c r="AI313" i="2" s="1"/>
  <c r="AG305" i="2"/>
  <c r="AG298" i="2"/>
  <c r="AG274" i="2"/>
  <c r="AG258" i="2"/>
  <c r="AI258" i="2" s="1"/>
  <c r="AG251" i="2"/>
  <c r="AI251" i="2" s="1"/>
  <c r="AG243" i="2"/>
  <c r="AI243" i="2" s="1"/>
  <c r="AG235" i="2"/>
  <c r="AI235" i="2" s="1"/>
  <c r="AG219" i="2"/>
  <c r="AI219" i="2" s="1"/>
  <c r="AG195" i="2"/>
  <c r="AI195" i="2" s="1"/>
  <c r="AG187" i="2"/>
  <c r="AI187" i="2" s="1"/>
  <c r="AG179" i="2"/>
  <c r="AI179" i="2" s="1"/>
  <c r="AG171" i="2"/>
  <c r="AI171" i="2" s="1"/>
  <c r="AG164" i="2"/>
  <c r="AI164" i="2" s="1"/>
  <c r="AK164" i="2" s="1"/>
  <c r="AL164" i="2" s="1"/>
  <c r="AM164" i="2" s="1"/>
  <c r="AQ164" i="2" s="1"/>
  <c r="AG156" i="2"/>
  <c r="AI156" i="2" s="1"/>
  <c r="AG141" i="2"/>
  <c r="AI141" i="2" s="1"/>
  <c r="AG133" i="2"/>
  <c r="AI133" i="2" s="1"/>
  <c r="AG125" i="2"/>
  <c r="AI125" i="2" s="1"/>
  <c r="AK125" i="2" s="1"/>
  <c r="AL125" i="2" s="1"/>
  <c r="AM125" i="2" s="1"/>
  <c r="AQ125" i="2" s="1"/>
  <c r="AG117" i="2"/>
  <c r="AI117" i="2" s="1"/>
  <c r="AK117" i="2" s="1"/>
  <c r="AL117" i="2" s="1"/>
  <c r="AM117" i="2" s="1"/>
  <c r="AQ117" i="2" s="1"/>
  <c r="AG109" i="2"/>
  <c r="AI109" i="2" s="1"/>
  <c r="AG101" i="2"/>
  <c r="AG93" i="2"/>
  <c r="AG85" i="2"/>
  <c r="AG77" i="2"/>
  <c r="AG70" i="2"/>
  <c r="AG62" i="2"/>
  <c r="AG54" i="2"/>
  <c r="AG46" i="2"/>
  <c r="AG38" i="2"/>
  <c r="AG31" i="2"/>
  <c r="AG23" i="2"/>
  <c r="AI23" i="2" s="1"/>
  <c r="AG16" i="2"/>
  <c r="AH611" i="2"/>
  <c r="AH596" i="2"/>
  <c r="AH573" i="2"/>
  <c r="AH565" i="2"/>
  <c r="AH557" i="2"/>
  <c r="AH534" i="2"/>
  <c r="AH463" i="2"/>
  <c r="AH455" i="2"/>
  <c r="AH431" i="2"/>
  <c r="AI380" i="2"/>
  <c r="AK380" i="2" s="1"/>
  <c r="AL380" i="2" s="1"/>
  <c r="AM380" i="2" s="1"/>
  <c r="AQ380" i="2" s="1"/>
  <c r="AI522" i="2"/>
  <c r="AK522" i="2" s="1"/>
  <c r="AL522" i="2" s="1"/>
  <c r="AM522" i="2" s="1"/>
  <c r="AQ522" i="2" s="1"/>
  <c r="AI435" i="4"/>
  <c r="AI120" i="3"/>
  <c r="AK120" i="3" s="1"/>
  <c r="AL120" i="3" s="1"/>
  <c r="AM120" i="3" s="1"/>
  <c r="AQ120" i="3" s="1"/>
  <c r="AI552" i="2"/>
  <c r="AK552" i="2" s="1"/>
  <c r="AL552" i="2" s="1"/>
  <c r="AM552" i="2" s="1"/>
  <c r="AQ552" i="2" s="1"/>
  <c r="AI390" i="4"/>
  <c r="AI212" i="2"/>
  <c r="AK212" i="2" s="1"/>
  <c r="AL212" i="2" s="1"/>
  <c r="AM212" i="2" s="1"/>
  <c r="AQ212" i="2" s="1"/>
  <c r="AI308" i="2"/>
  <c r="AK308" i="2" s="1"/>
  <c r="AL308" i="2" s="1"/>
  <c r="AM308" i="2" s="1"/>
  <c r="AQ308" i="2" s="1"/>
  <c r="AI126" i="2"/>
  <c r="AK126" i="2" s="1"/>
  <c r="AL126" i="2" s="1"/>
  <c r="AM126" i="2" s="1"/>
  <c r="AQ126" i="2" s="1"/>
  <c r="AI346" i="2"/>
  <c r="AK346" i="2" s="1"/>
  <c r="AL346" i="2" s="1"/>
  <c r="AM346" i="2" s="1"/>
  <c r="AQ346" i="2" s="1"/>
  <c r="AI451" i="2"/>
  <c r="AK451" i="2" s="1"/>
  <c r="AL451" i="2" s="1"/>
  <c r="AM451" i="2" s="1"/>
  <c r="AQ451" i="2" s="1"/>
  <c r="AI473" i="2"/>
  <c r="AK473" i="2" s="1"/>
  <c r="AL473" i="2" s="1"/>
  <c r="AM473" i="2" s="1"/>
  <c r="AQ473" i="2" s="1"/>
  <c r="AI13" i="4"/>
  <c r="AK13" i="4" s="1"/>
  <c r="AL13" i="4" s="1"/>
  <c r="AI293" i="4"/>
  <c r="AI451" i="4"/>
  <c r="AI465" i="4"/>
  <c r="AI41" i="4"/>
  <c r="AH376" i="2"/>
  <c r="AH368" i="2"/>
  <c r="AJ367" i="3"/>
  <c r="AJ177" i="3"/>
  <c r="AI277" i="4"/>
  <c r="AI489" i="4"/>
  <c r="AJ538" i="4"/>
  <c r="AJ515" i="4"/>
  <c r="AJ443" i="4"/>
  <c r="AJ419" i="4"/>
  <c r="AJ340" i="4"/>
  <c r="AJ246" i="4"/>
  <c r="AJ230" i="4"/>
  <c r="AJ174" i="4"/>
  <c r="AG560" i="4"/>
  <c r="AI560" i="4" s="1"/>
  <c r="AG553" i="4"/>
  <c r="AI553" i="4" s="1"/>
  <c r="AK553" i="4" s="1"/>
  <c r="AL553" i="4" s="1"/>
  <c r="AG545" i="4"/>
  <c r="AI545" i="4" s="1"/>
  <c r="AG537" i="4"/>
  <c r="AI537" i="4" s="1"/>
  <c r="AG529" i="4"/>
  <c r="AI529" i="4" s="1"/>
  <c r="AG521" i="4"/>
  <c r="AI521" i="4" s="1"/>
  <c r="AG514" i="4"/>
  <c r="AI514" i="4" s="1"/>
  <c r="AK514" i="4" s="1"/>
  <c r="AL514" i="4" s="1"/>
  <c r="AG506" i="4"/>
  <c r="AI506" i="4" s="1"/>
  <c r="AG490" i="4"/>
  <c r="AI490" i="4" s="1"/>
  <c r="AG482" i="4"/>
  <c r="AI482" i="4" s="1"/>
  <c r="AK482" i="4" s="1"/>
  <c r="AL482" i="4" s="1"/>
  <c r="AG474" i="4"/>
  <c r="AI474" i="4" s="1"/>
  <c r="AG466" i="4"/>
  <c r="AI466" i="4" s="1"/>
  <c r="AK466" i="4" s="1"/>
  <c r="AL466" i="4" s="1"/>
  <c r="AG458" i="4"/>
  <c r="AI458" i="4" s="1"/>
  <c r="AK458" i="4" s="1"/>
  <c r="AL458" i="4" s="1"/>
  <c r="AG450" i="4"/>
  <c r="AI450" i="4" s="1"/>
  <c r="AK450" i="4" s="1"/>
  <c r="AL450" i="4" s="1"/>
  <c r="AG442" i="4"/>
  <c r="AI442" i="4" s="1"/>
  <c r="AK442" i="4" s="1"/>
  <c r="AL442" i="4" s="1"/>
  <c r="AG434" i="4"/>
  <c r="AI434" i="4" s="1"/>
  <c r="AK434" i="4" s="1"/>
  <c r="AL434" i="4" s="1"/>
  <c r="AG426" i="4"/>
  <c r="AI426" i="4" s="1"/>
  <c r="AK426" i="4" s="1"/>
  <c r="AL426" i="4" s="1"/>
  <c r="AG418" i="4"/>
  <c r="AG394" i="4"/>
  <c r="AI394" i="4" s="1"/>
  <c r="AK394" i="4" s="1"/>
  <c r="AL394" i="4" s="1"/>
  <c r="AG387" i="4"/>
  <c r="AI387" i="4" s="1"/>
  <c r="AK387" i="4" s="1"/>
  <c r="AL387" i="4" s="1"/>
  <c r="AG379" i="4"/>
  <c r="AI379" i="4" s="1"/>
  <c r="AK379" i="4" s="1"/>
  <c r="AL379" i="4" s="1"/>
  <c r="AG339" i="4"/>
  <c r="AI339" i="4" s="1"/>
  <c r="AK339" i="4" s="1"/>
  <c r="AL339" i="4" s="1"/>
  <c r="AG331" i="4"/>
  <c r="AI331" i="4" s="1"/>
  <c r="AK331" i="4" s="1"/>
  <c r="AL331" i="4" s="1"/>
  <c r="AG315" i="4"/>
  <c r="AI315" i="4" s="1"/>
  <c r="AK315" i="4" s="1"/>
  <c r="AL315" i="4" s="1"/>
  <c r="AG284" i="4"/>
  <c r="AI284" i="4" s="1"/>
  <c r="AK284" i="4" s="1"/>
  <c r="AL284" i="4" s="1"/>
  <c r="AG268" i="4"/>
  <c r="AI268" i="4" s="1"/>
  <c r="AK268" i="4" s="1"/>
  <c r="AL268" i="4" s="1"/>
  <c r="AG221" i="4"/>
  <c r="AI221" i="4" s="1"/>
  <c r="AK221" i="4" s="1"/>
  <c r="AL221" i="4" s="1"/>
  <c r="AG213" i="4"/>
  <c r="AI213" i="4" s="1"/>
  <c r="AK213" i="4" s="1"/>
  <c r="AL213" i="4" s="1"/>
  <c r="AG205" i="4"/>
  <c r="AI205" i="4" s="1"/>
  <c r="AK205" i="4" s="1"/>
  <c r="AL205" i="4" s="1"/>
  <c r="AG166" i="4"/>
  <c r="AI166" i="4" s="1"/>
  <c r="AG127" i="4"/>
  <c r="AI127" i="4" s="1"/>
  <c r="AK127" i="4" s="1"/>
  <c r="AL127" i="4" s="1"/>
  <c r="AG119" i="4"/>
  <c r="AG111" i="4"/>
  <c r="AI111" i="4" s="1"/>
  <c r="AK111" i="4" s="1"/>
  <c r="AL111" i="4" s="1"/>
  <c r="AG79" i="4"/>
  <c r="AG64" i="4"/>
  <c r="AG56" i="4"/>
  <c r="AI56" i="4" s="1"/>
  <c r="AK56" i="4" s="1"/>
  <c r="AL56" i="4" s="1"/>
  <c r="AG48" i="4"/>
  <c r="AG18" i="4"/>
  <c r="AI18" i="4" s="1"/>
  <c r="AK18" i="4" s="1"/>
  <c r="AL18" i="4" s="1"/>
  <c r="AG10" i="4"/>
  <c r="AI10" i="4" s="1"/>
  <c r="AK10" i="4" s="1"/>
  <c r="AL10" i="4" s="1"/>
  <c r="AJ628" i="2"/>
  <c r="AJ620" i="2"/>
  <c r="AJ612" i="2"/>
  <c r="AJ605" i="2"/>
  <c r="AJ597" i="2"/>
  <c r="AJ590" i="2"/>
  <c r="AJ582" i="2"/>
  <c r="AJ574" i="2"/>
  <c r="AJ558" i="2"/>
  <c r="AJ551" i="2"/>
  <c r="AJ543" i="2"/>
  <c r="AJ535" i="2"/>
  <c r="AJ527" i="2"/>
  <c r="AJ519" i="2"/>
  <c r="AJ512" i="2"/>
  <c r="AJ504" i="2"/>
  <c r="AJ496" i="2"/>
  <c r="AJ488" i="2"/>
  <c r="AJ480" i="2"/>
  <c r="AJ464" i="2"/>
  <c r="AJ448" i="2"/>
  <c r="AJ440" i="2"/>
  <c r="AJ416" i="2"/>
  <c r="AJ408" i="2"/>
  <c r="AJ400" i="2"/>
  <c r="AJ393" i="2"/>
  <c r="AJ385" i="2"/>
  <c r="AJ377" i="2"/>
  <c r="AJ369" i="2"/>
  <c r="AJ361" i="2"/>
  <c r="AJ353" i="2"/>
  <c r="AJ345" i="2"/>
  <c r="AJ337" i="2"/>
  <c r="AJ329" i="2"/>
  <c r="AJ321" i="2"/>
  <c r="AJ313" i="2"/>
  <c r="AJ305" i="2"/>
  <c r="AJ290" i="2"/>
  <c r="AJ282" i="2"/>
  <c r="AJ274" i="2"/>
  <c r="AJ266" i="2"/>
  <c r="AJ258" i="2"/>
  <c r="AJ251" i="2"/>
  <c r="AJ243" i="2"/>
  <c r="AJ235" i="2"/>
  <c r="AJ219" i="2"/>
  <c r="AJ203" i="2"/>
  <c r="AJ195" i="2"/>
  <c r="AJ573" i="2"/>
  <c r="AJ471" i="2"/>
  <c r="AJ61" i="2"/>
  <c r="AG533" i="2"/>
  <c r="AG351" i="2"/>
  <c r="AG115" i="2"/>
  <c r="AG29" i="2"/>
  <c r="AI493" i="4"/>
  <c r="AK493" i="4" s="1"/>
  <c r="AL493" i="4" s="1"/>
  <c r="AJ625" i="2"/>
  <c r="AJ617" i="2"/>
  <c r="AJ595" i="2"/>
  <c r="AJ563" i="2"/>
  <c r="AJ540" i="2"/>
  <c r="AJ524" i="2"/>
  <c r="AJ501" i="2"/>
  <c r="AJ493" i="2"/>
  <c r="AJ485" i="2"/>
  <c r="AJ477" i="2"/>
  <c r="AJ453" i="2"/>
  <c r="AJ421" i="2"/>
  <c r="AJ413" i="2"/>
  <c r="AH550" i="3"/>
  <c r="AH479" i="3"/>
  <c r="AH344" i="3"/>
  <c r="AH336" i="3"/>
  <c r="AH155" i="3"/>
  <c r="AH124" i="3"/>
  <c r="AG617" i="2"/>
  <c r="AI617" i="2" s="1"/>
  <c r="AG602" i="2"/>
  <c r="AI602" i="2" s="1"/>
  <c r="AG532" i="2"/>
  <c r="AI532" i="2" s="1"/>
  <c r="AG524" i="2"/>
  <c r="AI524" i="2" s="1"/>
  <c r="AG517" i="2"/>
  <c r="AI517" i="2" s="1"/>
  <c r="AG509" i="2"/>
  <c r="AI509" i="2" s="1"/>
  <c r="AG501" i="2"/>
  <c r="AI501" i="2" s="1"/>
  <c r="AG493" i="2"/>
  <c r="AI493" i="2" s="1"/>
  <c r="AG485" i="2"/>
  <c r="AI485" i="2" s="1"/>
  <c r="AG477" i="2"/>
  <c r="AI477" i="2" s="1"/>
  <c r="AG461" i="2"/>
  <c r="AI461" i="2" s="1"/>
  <c r="AG445" i="2"/>
  <c r="AI445" i="2" s="1"/>
  <c r="AK445" i="2" s="1"/>
  <c r="AL445" i="2" s="1"/>
  <c r="AM445" i="2" s="1"/>
  <c r="AQ445" i="2" s="1"/>
  <c r="AG437" i="2"/>
  <c r="AI437" i="2" s="1"/>
  <c r="AK437" i="2" s="1"/>
  <c r="AL437" i="2" s="1"/>
  <c r="AM437" i="2" s="1"/>
  <c r="AQ437" i="2" s="1"/>
  <c r="AG429" i="2"/>
  <c r="AI429" i="2" s="1"/>
  <c r="AK429" i="2" s="1"/>
  <c r="AL429" i="2" s="1"/>
  <c r="AM429" i="2" s="1"/>
  <c r="AQ429" i="2" s="1"/>
  <c r="AG413" i="2"/>
  <c r="AI413" i="2" s="1"/>
  <c r="AG397" i="2"/>
  <c r="AI397" i="2" s="1"/>
  <c r="AG390" i="2"/>
  <c r="AI390" i="2" s="1"/>
  <c r="AG382" i="2"/>
  <c r="AI382" i="2" s="1"/>
  <c r="AG374" i="2"/>
  <c r="AI374" i="2" s="1"/>
  <c r="AG366" i="2"/>
  <c r="AI366" i="2" s="1"/>
  <c r="AG350" i="2"/>
  <c r="AI350" i="2" s="1"/>
  <c r="AG334" i="2"/>
  <c r="AI334" i="2" s="1"/>
  <c r="AG326" i="2"/>
  <c r="AI326" i="2" s="1"/>
  <c r="AG287" i="2"/>
  <c r="AI287" i="2" s="1"/>
  <c r="AG279" i="2"/>
  <c r="AI279" i="2" s="1"/>
  <c r="AG208" i="2"/>
  <c r="AI208" i="2" s="1"/>
  <c r="AG153" i="2"/>
  <c r="AG138" i="2"/>
  <c r="AG130" i="2"/>
  <c r="AI130" i="2" s="1"/>
  <c r="AG114" i="2"/>
  <c r="AI114" i="2" s="1"/>
  <c r="AG106" i="2"/>
  <c r="AG59" i="2"/>
  <c r="AG36" i="2"/>
  <c r="AG28" i="2"/>
  <c r="AI28" i="2" s="1"/>
  <c r="AG21" i="2"/>
  <c r="AG13" i="2"/>
  <c r="AI13" i="2" s="1"/>
  <c r="AK13" i="2" s="1"/>
  <c r="AL13" i="2" s="1"/>
  <c r="AM13" i="2" s="1"/>
  <c r="AQ13" i="2" s="1"/>
  <c r="AG5" i="2"/>
  <c r="AI5" i="2" s="1"/>
  <c r="AJ390" i="2"/>
  <c r="AJ382" i="2"/>
  <c r="AJ374" i="2"/>
  <c r="AJ366" i="2"/>
  <c r="AJ358" i="2"/>
  <c r="AJ350" i="2"/>
  <c r="AJ342" i="2"/>
  <c r="AJ334" i="2"/>
  <c r="AJ326" i="2"/>
  <c r="AJ318" i="2"/>
  <c r="AJ302" i="2"/>
  <c r="AJ279" i="2"/>
  <c r="AJ248" i="2"/>
  <c r="AJ208" i="2"/>
  <c r="AJ200" i="2"/>
  <c r="AJ192" i="2"/>
  <c r="AJ161" i="2"/>
  <c r="AJ153" i="2"/>
  <c r="AJ138" i="2"/>
  <c r="AJ130" i="2"/>
  <c r="AJ122" i="2"/>
  <c r="AJ106" i="2"/>
  <c r="AJ75" i="2"/>
  <c r="AJ67" i="2"/>
  <c r="AJ36" i="2"/>
  <c r="AJ28" i="2"/>
  <c r="AG624" i="2"/>
  <c r="AG616" i="2"/>
  <c r="AG608" i="2"/>
  <c r="AG594" i="2"/>
  <c r="AG570" i="2"/>
  <c r="AG562" i="2"/>
  <c r="AG547" i="2"/>
  <c r="AI547" i="2" s="1"/>
  <c r="AK547" i="2" s="1"/>
  <c r="AL547" i="2" s="1"/>
  <c r="AM547" i="2" s="1"/>
  <c r="AQ547" i="2" s="1"/>
  <c r="AG523" i="2"/>
  <c r="AG500" i="2"/>
  <c r="AG484" i="2"/>
  <c r="AG468" i="2"/>
  <c r="AI468" i="2" s="1"/>
  <c r="AG452" i="2"/>
  <c r="AG420" i="2"/>
  <c r="AG389" i="2"/>
  <c r="AI389" i="2" s="1"/>
  <c r="AK389" i="2" s="1"/>
  <c r="AL389" i="2" s="1"/>
  <c r="AM389" i="2" s="1"/>
  <c r="AQ389" i="2" s="1"/>
  <c r="AG373" i="2"/>
  <c r="AI373" i="2" s="1"/>
  <c r="AK373" i="2" s="1"/>
  <c r="AL373" i="2" s="1"/>
  <c r="AM373" i="2" s="1"/>
  <c r="AQ373" i="2" s="1"/>
  <c r="AG357" i="2"/>
  <c r="AI357" i="2" s="1"/>
  <c r="AK357" i="2" s="1"/>
  <c r="AL357" i="2" s="1"/>
  <c r="AM357" i="2" s="1"/>
  <c r="AQ357" i="2" s="1"/>
  <c r="AG341" i="2"/>
  <c r="AG333" i="2"/>
  <c r="AI333" i="2" s="1"/>
  <c r="AK333" i="2" s="1"/>
  <c r="AL333" i="2" s="1"/>
  <c r="AM333" i="2" s="1"/>
  <c r="AQ333" i="2" s="1"/>
  <c r="AG325" i="2"/>
  <c r="AG301" i="2"/>
  <c r="AI301" i="2" s="1"/>
  <c r="AK301" i="2" s="1"/>
  <c r="AL301" i="2" s="1"/>
  <c r="AM301" i="2" s="1"/>
  <c r="AQ301" i="2" s="1"/>
  <c r="AG294" i="2"/>
  <c r="AG270" i="2"/>
  <c r="AG247" i="2"/>
  <c r="AG191" i="2"/>
  <c r="AI191" i="2" s="1"/>
  <c r="AG183" i="2"/>
  <c r="AI183" i="2" s="1"/>
  <c r="AK183" i="2" s="1"/>
  <c r="AL183" i="2" s="1"/>
  <c r="AM183" i="2" s="1"/>
  <c r="AQ183" i="2" s="1"/>
  <c r="AG160" i="2"/>
  <c r="AG145" i="2"/>
  <c r="AI145" i="2" s="1"/>
  <c r="AK145" i="2" s="1"/>
  <c r="AL145" i="2" s="1"/>
  <c r="AM145" i="2" s="1"/>
  <c r="AQ145" i="2" s="1"/>
  <c r="AG121" i="2"/>
  <c r="AG97" i="2"/>
  <c r="AG89" i="2"/>
  <c r="AG81" i="2"/>
  <c r="AG74" i="2"/>
  <c r="AG66" i="2"/>
  <c r="AG58" i="2"/>
  <c r="AG50" i="2"/>
  <c r="AG42" i="2"/>
  <c r="AG35" i="2"/>
  <c r="AG27" i="2"/>
  <c r="AJ576" i="2"/>
  <c r="AJ560" i="2"/>
  <c r="AJ553" i="2"/>
  <c r="AJ545" i="2"/>
  <c r="AJ529" i="2"/>
  <c r="AJ466" i="2"/>
  <c r="AJ450" i="2"/>
  <c r="AJ418" i="2"/>
  <c r="AJ410" i="2"/>
  <c r="AJ347" i="2"/>
  <c r="AJ323" i="2"/>
  <c r="AH304" i="2"/>
  <c r="AH297" i="2"/>
  <c r="AH289" i="2"/>
  <c r="AH226" i="2"/>
  <c r="AH210" i="2"/>
  <c r="AH92" i="2"/>
  <c r="AJ115" i="3"/>
  <c r="AJ187" i="2"/>
  <c r="AJ179" i="2"/>
  <c r="AJ171" i="2"/>
  <c r="AJ156" i="2"/>
  <c r="AJ141" i="2"/>
  <c r="AJ133" i="2"/>
  <c r="AJ109" i="2"/>
  <c r="AJ101" i="2"/>
  <c r="AJ93" i="2"/>
  <c r="AJ85" i="2"/>
  <c r="AJ70" i="2"/>
  <c r="AJ62" i="2"/>
  <c r="AJ54" i="2"/>
  <c r="AJ46" i="2"/>
  <c r="AJ31" i="2"/>
  <c r="AJ23" i="2"/>
  <c r="AG392" i="2"/>
  <c r="AH626" i="2"/>
  <c r="AH618" i="2"/>
  <c r="AH588" i="2"/>
  <c r="AH580" i="2"/>
  <c r="AH556" i="2"/>
  <c r="AI556" i="2" s="1"/>
  <c r="AH541" i="2"/>
  <c r="AH533" i="2"/>
  <c r="AH525" i="2"/>
  <c r="AH502" i="2"/>
  <c r="AH494" i="2"/>
  <c r="AH486" i="2"/>
  <c r="AH478" i="2"/>
  <c r="AH462" i="2"/>
  <c r="AH398" i="2"/>
  <c r="AH335" i="2"/>
  <c r="AH303" i="2"/>
  <c r="AH272" i="2"/>
  <c r="AH256" i="2"/>
  <c r="AH209" i="2"/>
  <c r="AH169" i="2"/>
  <c r="AH123" i="2"/>
  <c r="AH618" i="3"/>
  <c r="AH603" i="3"/>
  <c r="AH588" i="3"/>
  <c r="AH494" i="3"/>
  <c r="AH470" i="3"/>
  <c r="AH454" i="3"/>
  <c r="AH446" i="3"/>
  <c r="AH414" i="3"/>
  <c r="AH375" i="3"/>
  <c r="AH359" i="3"/>
  <c r="AH343" i="3"/>
  <c r="AH303" i="3"/>
  <c r="AH288" i="3"/>
  <c r="AH162" i="3"/>
  <c r="AI162" i="3" s="1"/>
  <c r="AH99" i="3"/>
  <c r="AH91" i="3"/>
  <c r="AJ576" i="4"/>
  <c r="AJ560" i="4"/>
  <c r="AJ521" i="4"/>
  <c r="AJ506" i="4"/>
  <c r="AJ402" i="4"/>
  <c r="AJ363" i="4"/>
  <c r="AJ347" i="4"/>
  <c r="AJ307" i="4"/>
  <c r="AJ292" i="4"/>
  <c r="AJ260" i="4"/>
  <c r="AJ245" i="4"/>
  <c r="AJ197" i="4"/>
  <c r="AJ166" i="4"/>
  <c r="AJ143" i="4"/>
  <c r="AH614" i="2"/>
  <c r="AH606" i="2"/>
  <c r="AH553" i="2"/>
  <c r="AH514" i="2"/>
  <c r="AH458" i="2"/>
  <c r="AH434" i="2"/>
  <c r="AI434" i="2" s="1"/>
  <c r="AK434" i="2" s="1"/>
  <c r="AL434" i="2" s="1"/>
  <c r="AM434" i="2" s="1"/>
  <c r="AQ434" i="2" s="1"/>
  <c r="AH418" i="2"/>
  <c r="AI418" i="2" s="1"/>
  <c r="AH410" i="2"/>
  <c r="AH363" i="2"/>
  <c r="AI363" i="2" s="1"/>
  <c r="AK363" i="2" s="1"/>
  <c r="AL363" i="2" s="1"/>
  <c r="AM363" i="2" s="1"/>
  <c r="AQ363" i="2" s="1"/>
  <c r="AH245" i="2"/>
  <c r="AI245" i="2" s="1"/>
  <c r="AK245" i="2" s="1"/>
  <c r="AL245" i="2" s="1"/>
  <c r="AM245" i="2" s="1"/>
  <c r="AQ245" i="2" s="1"/>
  <c r="AH197" i="2"/>
  <c r="AI197" i="2" s="1"/>
  <c r="AH173" i="2"/>
  <c r="AH135" i="2"/>
  <c r="AI135" i="2" s="1"/>
  <c r="AK135" i="2" s="1"/>
  <c r="AL135" i="2" s="1"/>
  <c r="AM135" i="2" s="1"/>
  <c r="AQ135" i="2" s="1"/>
  <c r="AH119" i="2"/>
  <c r="AH584" i="3"/>
  <c r="AH553" i="3"/>
  <c r="AH498" i="3"/>
  <c r="AH490" i="3"/>
  <c r="AH450" i="3"/>
  <c r="AH434" i="3"/>
  <c r="AH379" i="3"/>
  <c r="AH355" i="3"/>
  <c r="AH347" i="3"/>
  <c r="AI347" i="3" s="1"/>
  <c r="AH339" i="3"/>
  <c r="AH323" i="3"/>
  <c r="AH307" i="3"/>
  <c r="AH260" i="3"/>
  <c r="AI260" i="3" s="1"/>
  <c r="AH229" i="3"/>
  <c r="AI229" i="3" s="1"/>
  <c r="AH213" i="3"/>
  <c r="AH189" i="3"/>
  <c r="AH181" i="3"/>
  <c r="AH158" i="3"/>
  <c r="AH143" i="3"/>
  <c r="AH135" i="3"/>
  <c r="AI135" i="3" s="1"/>
  <c r="AH40" i="3"/>
  <c r="AI40" i="3" s="1"/>
  <c r="AJ626" i="4"/>
  <c r="AJ588" i="4"/>
  <c r="AJ572" i="4"/>
  <c r="AJ564" i="4"/>
  <c r="AJ375" i="4"/>
  <c r="AJ343" i="4"/>
  <c r="AJ327" i="4"/>
  <c r="AJ288" i="4"/>
  <c r="AJ264" i="4"/>
  <c r="AJ256" i="4"/>
  <c r="AJ169" i="4"/>
  <c r="AJ162" i="4"/>
  <c r="AG614" i="2"/>
  <c r="AG606" i="2"/>
  <c r="AG599" i="2"/>
  <c r="AI599" i="2" s="1"/>
  <c r="AG592" i="2"/>
  <c r="AI592" i="2" s="1"/>
  <c r="AG584" i="2"/>
  <c r="AI584" i="2" s="1"/>
  <c r="AK584" i="2" s="1"/>
  <c r="AL584" i="2" s="1"/>
  <c r="AM584" i="2" s="1"/>
  <c r="AQ584" i="2" s="1"/>
  <c r="AG568" i="2"/>
  <c r="AI568" i="2" s="1"/>
  <c r="AK568" i="2" s="1"/>
  <c r="AL568" i="2" s="1"/>
  <c r="AM568" i="2" s="1"/>
  <c r="AQ568" i="2" s="1"/>
  <c r="AG560" i="2"/>
  <c r="AI560" i="2" s="1"/>
  <c r="AG553" i="2"/>
  <c r="AG545" i="2"/>
  <c r="AI545" i="2" s="1"/>
  <c r="AG537" i="2"/>
  <c r="AI537" i="2" s="1"/>
  <c r="AK537" i="2" s="1"/>
  <c r="AL537" i="2" s="1"/>
  <c r="AM537" i="2" s="1"/>
  <c r="AQ537" i="2" s="1"/>
  <c r="AG506" i="2"/>
  <c r="AI506" i="2" s="1"/>
  <c r="AG490" i="2"/>
  <c r="AI490" i="2" s="1"/>
  <c r="AK490" i="2" s="1"/>
  <c r="AL490" i="2" s="1"/>
  <c r="AM490" i="2" s="1"/>
  <c r="AQ490" i="2" s="1"/>
  <c r="AG482" i="2"/>
  <c r="AI482" i="2" s="1"/>
  <c r="AK482" i="2" s="1"/>
  <c r="AL482" i="2" s="1"/>
  <c r="AM482" i="2" s="1"/>
  <c r="AQ482" i="2" s="1"/>
  <c r="AG474" i="2"/>
  <c r="AI474" i="2" s="1"/>
  <c r="AK474" i="2" s="1"/>
  <c r="AL474" i="2" s="1"/>
  <c r="AM474" i="2" s="1"/>
  <c r="AQ474" i="2" s="1"/>
  <c r="AG466" i="2"/>
  <c r="AI466" i="2" s="1"/>
  <c r="AG458" i="2"/>
  <c r="AG450" i="2"/>
  <c r="AI450" i="2" s="1"/>
  <c r="AG442" i="2"/>
  <c r="AG426" i="2"/>
  <c r="AI426" i="2" s="1"/>
  <c r="AK426" i="2" s="1"/>
  <c r="AL426" i="2" s="1"/>
  <c r="AM426" i="2" s="1"/>
  <c r="AQ426" i="2" s="1"/>
  <c r="AG410" i="2"/>
  <c r="AG371" i="2"/>
  <c r="AI371" i="2" s="1"/>
  <c r="AK371" i="2" s="1"/>
  <c r="AL371" i="2" s="1"/>
  <c r="AM371" i="2" s="1"/>
  <c r="AQ371" i="2" s="1"/>
  <c r="AG347" i="2"/>
  <c r="AI347" i="2" s="1"/>
  <c r="AG339" i="2"/>
  <c r="AI339" i="2" s="1"/>
  <c r="AK339" i="2" s="1"/>
  <c r="AL339" i="2" s="1"/>
  <c r="AM339" i="2" s="1"/>
  <c r="AQ339" i="2" s="1"/>
  <c r="AG307" i="2"/>
  <c r="AG292" i="2"/>
  <c r="AI292" i="2" s="1"/>
  <c r="AG213" i="2"/>
  <c r="AI213" i="2" s="1"/>
  <c r="AG173" i="2"/>
  <c r="AG158" i="2"/>
  <c r="AI158" i="2" s="1"/>
  <c r="AK158" i="2" s="1"/>
  <c r="AL158" i="2" s="1"/>
  <c r="AM158" i="2" s="1"/>
  <c r="AQ158" i="2" s="1"/>
  <c r="AG119" i="2"/>
  <c r="AG95" i="2"/>
  <c r="AI95" i="2" s="1"/>
  <c r="AK95" i="2" s="1"/>
  <c r="AL95" i="2" s="1"/>
  <c r="AM95" i="2" s="1"/>
  <c r="AQ95" i="2" s="1"/>
  <c r="AG56" i="2"/>
  <c r="AI592" i="3"/>
  <c r="AI576" i="3"/>
  <c r="AK576" i="3" s="1"/>
  <c r="AL576" i="3" s="1"/>
  <c r="AM576" i="3" s="1"/>
  <c r="AQ576" i="3" s="1"/>
  <c r="AI276" i="3"/>
  <c r="AI237" i="3"/>
  <c r="AI103" i="3"/>
  <c r="AI95" i="3"/>
  <c r="AJ237" i="2"/>
  <c r="AJ229" i="2"/>
  <c r="AJ213" i="2"/>
  <c r="AJ197" i="2"/>
  <c r="AJ189" i="2"/>
  <c r="AJ103" i="2"/>
  <c r="AJ64" i="2"/>
  <c r="AK64" i="2" s="1"/>
  <c r="AL64" i="2" s="1"/>
  <c r="AM64" i="2" s="1"/>
  <c r="AQ64" i="2" s="1"/>
  <c r="AJ40" i="2"/>
  <c r="AI626" i="3"/>
  <c r="AI462" i="3"/>
  <c r="AI68" i="3"/>
  <c r="AJ606" i="3"/>
  <c r="AJ387" i="3"/>
  <c r="AJ347" i="3"/>
  <c r="AJ315" i="3"/>
  <c r="AJ292" i="3"/>
  <c r="AJ245" i="3"/>
  <c r="AJ237" i="3"/>
  <c r="AJ221" i="3"/>
  <c r="AJ181" i="3"/>
  <c r="AJ64" i="3"/>
  <c r="AJ25" i="3"/>
  <c r="AH480" i="3"/>
  <c r="AH219" i="3"/>
  <c r="AH203" i="3"/>
  <c r="AH187" i="3"/>
  <c r="AH109" i="3"/>
  <c r="AH101" i="3"/>
  <c r="AH77" i="3"/>
  <c r="AH16" i="3"/>
  <c r="AH8" i="3"/>
  <c r="AI8" i="3" s="1"/>
  <c r="AI389" i="4"/>
  <c r="AK389" i="4" s="1"/>
  <c r="AL389" i="4" s="1"/>
  <c r="AI586" i="4"/>
  <c r="AK586" i="4" s="1"/>
  <c r="AL586" i="4" s="1"/>
  <c r="AI326" i="4"/>
  <c r="AK326" i="4" s="1"/>
  <c r="AL326" i="4" s="1"/>
  <c r="AI207" i="4"/>
  <c r="AK207" i="4" s="1"/>
  <c r="AL207" i="4" s="1"/>
  <c r="AI310" i="4"/>
  <c r="AK310" i="4" s="1"/>
  <c r="AL310" i="4" s="1"/>
  <c r="AG614" i="4"/>
  <c r="AI614" i="4" s="1"/>
  <c r="AG606" i="4"/>
  <c r="AI606" i="4" s="1"/>
  <c r="AG599" i="4"/>
  <c r="AI599" i="4" s="1"/>
  <c r="AG592" i="4"/>
  <c r="AI592" i="4" s="1"/>
  <c r="AK592" i="4" s="1"/>
  <c r="AL592" i="4" s="1"/>
  <c r="AG584" i="4"/>
  <c r="AI584" i="4" s="1"/>
  <c r="AK584" i="4" s="1"/>
  <c r="AL584" i="4" s="1"/>
  <c r="AG576" i="4"/>
  <c r="AI576" i="4" s="1"/>
  <c r="AG568" i="4"/>
  <c r="AI568" i="4" s="1"/>
  <c r="AK568" i="4" s="1"/>
  <c r="AL568" i="4" s="1"/>
  <c r="AI165" i="4"/>
  <c r="AI254" i="4"/>
  <c r="AK254" i="4" s="1"/>
  <c r="AL254" i="4" s="1"/>
  <c r="AI382" i="4"/>
  <c r="AI401" i="4"/>
  <c r="AI461" i="4"/>
  <c r="AK461" i="4" s="1"/>
  <c r="AL461" i="4" s="1"/>
  <c r="AI538" i="4"/>
  <c r="AI43" i="4"/>
  <c r="AK43" i="4" s="1"/>
  <c r="AL43" i="4" s="1"/>
  <c r="AI239" i="4"/>
  <c r="AK239" i="4" s="1"/>
  <c r="AL239" i="4" s="1"/>
  <c r="AG628" i="4"/>
  <c r="AI628" i="4" s="1"/>
  <c r="AG620" i="4"/>
  <c r="AI620" i="4" s="1"/>
  <c r="AG612" i="4"/>
  <c r="AI612" i="4" s="1"/>
  <c r="AG605" i="4"/>
  <c r="AG597" i="4"/>
  <c r="AI597" i="4" s="1"/>
  <c r="AG590" i="4"/>
  <c r="AI590" i="4" s="1"/>
  <c r="AG582" i="4"/>
  <c r="AI582" i="4" s="1"/>
  <c r="AG574" i="4"/>
  <c r="AI574" i="4" s="1"/>
  <c r="AK574" i="4" s="1"/>
  <c r="AL574" i="4" s="1"/>
  <c r="AG566" i="4"/>
  <c r="AI566" i="4" s="1"/>
  <c r="AG558" i="4"/>
  <c r="AI558" i="4" s="1"/>
  <c r="AG551" i="4"/>
  <c r="AG543" i="4"/>
  <c r="AI543" i="4" s="1"/>
  <c r="AG527" i="4"/>
  <c r="AI527" i="4" s="1"/>
  <c r="AG519" i="4"/>
  <c r="AI519" i="4" s="1"/>
  <c r="AG512" i="4"/>
  <c r="AI512" i="4" s="1"/>
  <c r="AG504" i="4"/>
  <c r="AI504" i="4" s="1"/>
  <c r="AG496" i="4"/>
  <c r="AI496" i="4" s="1"/>
  <c r="AG488" i="4"/>
  <c r="AI488" i="4" s="1"/>
  <c r="AG480" i="4"/>
  <c r="AI480" i="4" s="1"/>
  <c r="AG472" i="4"/>
  <c r="AI472" i="4" s="1"/>
  <c r="AG464" i="4"/>
  <c r="AI464" i="4" s="1"/>
  <c r="AG456" i="4"/>
  <c r="AI456" i="4" s="1"/>
  <c r="AG448" i="4"/>
  <c r="AI448" i="4" s="1"/>
  <c r="AG432" i="4"/>
  <c r="AI432" i="4" s="1"/>
  <c r="AG424" i="4"/>
  <c r="AI424" i="4" s="1"/>
  <c r="AG416" i="4"/>
  <c r="AI416" i="4" s="1"/>
  <c r="AG408" i="4"/>
  <c r="AG400" i="4"/>
  <c r="AI400" i="4" s="1"/>
  <c r="AG393" i="4"/>
  <c r="AI393" i="4" s="1"/>
  <c r="AG385" i="4"/>
  <c r="AI385" i="4" s="1"/>
  <c r="AG377" i="4"/>
  <c r="AI377" i="4" s="1"/>
  <c r="AG369" i="4"/>
  <c r="AI369" i="4" s="1"/>
  <c r="AG361" i="4"/>
  <c r="AI361" i="4" s="1"/>
  <c r="AG353" i="4"/>
  <c r="AI353" i="4" s="1"/>
  <c r="AG345" i="4"/>
  <c r="AI345" i="4" s="1"/>
  <c r="AG337" i="4"/>
  <c r="AI337" i="4" s="1"/>
  <c r="AG329" i="4"/>
  <c r="AI329" i="4" s="1"/>
  <c r="AG321" i="4"/>
  <c r="AI321" i="4" s="1"/>
  <c r="AG305" i="4"/>
  <c r="AI305" i="4" s="1"/>
  <c r="AG298" i="4"/>
  <c r="AI298" i="4" s="1"/>
  <c r="AG290" i="4"/>
  <c r="AI290" i="4" s="1"/>
  <c r="AG282" i="4"/>
  <c r="AI282" i="4" s="1"/>
  <c r="AG274" i="4"/>
  <c r="AI274" i="4" s="1"/>
  <c r="AG266" i="4"/>
  <c r="AI266" i="4" s="1"/>
  <c r="AK266" i="4" s="1"/>
  <c r="AL266" i="4" s="1"/>
  <c r="AG251" i="4"/>
  <c r="AI251" i="4" s="1"/>
  <c r="AG243" i="4"/>
  <c r="AI243" i="4" s="1"/>
  <c r="AG235" i="4"/>
  <c r="AI235" i="4" s="1"/>
  <c r="AG219" i="4"/>
  <c r="AI219" i="4" s="1"/>
  <c r="AG211" i="4"/>
  <c r="AG203" i="4"/>
  <c r="AG195" i="4"/>
  <c r="AG187" i="4"/>
  <c r="AG179" i="4"/>
  <c r="AG171" i="4"/>
  <c r="AG164" i="4"/>
  <c r="AG156" i="4"/>
  <c r="AG141" i="4"/>
  <c r="AG133" i="4"/>
  <c r="AG125" i="4"/>
  <c r="AG117" i="4"/>
  <c r="AI117" i="4" s="1"/>
  <c r="AG109" i="4"/>
  <c r="AI109" i="4" s="1"/>
  <c r="AG101" i="4"/>
  <c r="AI101" i="4" s="1"/>
  <c r="AG93" i="4"/>
  <c r="AG85" i="4"/>
  <c r="AI85" i="4" s="1"/>
  <c r="AG77" i="4"/>
  <c r="AI77" i="4" s="1"/>
  <c r="AG70" i="4"/>
  <c r="AI70" i="4" s="1"/>
  <c r="AG62" i="4"/>
  <c r="AI62" i="4" s="1"/>
  <c r="AG54" i="4"/>
  <c r="AI54" i="4" s="1"/>
  <c r="AG46" i="4"/>
  <c r="AI46" i="4" s="1"/>
  <c r="AG38" i="4"/>
  <c r="AI38" i="4" s="1"/>
  <c r="AG23" i="4"/>
  <c r="AI23" i="4" s="1"/>
  <c r="AG16" i="4"/>
  <c r="AI16" i="4" s="1"/>
  <c r="AG8" i="4"/>
  <c r="AI8" i="4" s="1"/>
  <c r="AI96" i="4"/>
  <c r="AG627" i="4"/>
  <c r="AI627" i="4" s="1"/>
  <c r="AG619" i="4"/>
  <c r="AI619" i="4" s="1"/>
  <c r="AG611" i="4"/>
  <c r="AI611" i="4" s="1"/>
  <c r="AG604" i="4"/>
  <c r="AI604" i="4" s="1"/>
  <c r="AG596" i="4"/>
  <c r="AI596" i="4" s="1"/>
  <c r="AG589" i="4"/>
  <c r="AI589" i="4" s="1"/>
  <c r="AG573" i="4"/>
  <c r="AI573" i="4" s="1"/>
  <c r="AG557" i="4"/>
  <c r="AG542" i="4"/>
  <c r="AI542" i="4" s="1"/>
  <c r="AG534" i="4"/>
  <c r="AI534" i="4" s="1"/>
  <c r="AG526" i="4"/>
  <c r="AI526" i="4" s="1"/>
  <c r="AG518" i="4"/>
  <c r="AI518" i="4" s="1"/>
  <c r="AG511" i="4"/>
  <c r="AI511" i="4" s="1"/>
  <c r="AK511" i="4" s="1"/>
  <c r="AL511" i="4" s="1"/>
  <c r="AG503" i="4"/>
  <c r="AI503" i="4" s="1"/>
  <c r="AG487" i="4"/>
  <c r="AI487" i="4" s="1"/>
  <c r="AG471" i="4"/>
  <c r="AI471" i="4" s="1"/>
  <c r="AG455" i="4"/>
  <c r="AI455" i="4" s="1"/>
  <c r="AG447" i="4"/>
  <c r="AI447" i="4" s="1"/>
  <c r="AG439" i="4"/>
  <c r="AI439" i="4" s="1"/>
  <c r="AG431" i="4"/>
  <c r="AI431" i="4" s="1"/>
  <c r="AG423" i="4"/>
  <c r="AI423" i="4" s="1"/>
  <c r="AG407" i="4"/>
  <c r="AI407" i="4" s="1"/>
  <c r="AG336" i="4"/>
  <c r="AI336" i="4" s="1"/>
  <c r="AK336" i="4" s="1"/>
  <c r="AL336" i="4" s="1"/>
  <c r="AG320" i="4"/>
  <c r="AG312" i="4"/>
  <c r="AI312" i="4" s="1"/>
  <c r="AG297" i="4"/>
  <c r="AI297" i="4" s="1"/>
  <c r="AG289" i="4"/>
  <c r="AG281" i="4"/>
  <c r="AI281" i="4" s="1"/>
  <c r="AG273" i="4"/>
  <c r="AI273" i="4" s="1"/>
  <c r="AG265" i="4"/>
  <c r="AI265" i="4" s="1"/>
  <c r="AG257" i="4"/>
  <c r="AI257" i="4" s="1"/>
  <c r="AG242" i="4"/>
  <c r="AG234" i="4"/>
  <c r="AI234" i="4" s="1"/>
  <c r="AG226" i="4"/>
  <c r="AI226" i="4" s="1"/>
  <c r="AG218" i="4"/>
  <c r="AI218" i="4" s="1"/>
  <c r="AG210" i="4"/>
  <c r="AG202" i="4"/>
  <c r="AG194" i="4"/>
  <c r="AG178" i="4"/>
  <c r="AG170" i="4"/>
  <c r="AG163" i="4"/>
  <c r="AG148" i="4"/>
  <c r="AG140" i="4"/>
  <c r="AG132" i="4"/>
  <c r="AG124" i="4"/>
  <c r="AG116" i="4"/>
  <c r="AG100" i="4"/>
  <c r="AG92" i="4"/>
  <c r="AI92" i="4" s="1"/>
  <c r="AG84" i="4"/>
  <c r="AI84" i="4" s="1"/>
  <c r="AG69" i="4"/>
  <c r="AI69" i="4" s="1"/>
  <c r="AG45" i="4"/>
  <c r="AI45" i="4" s="1"/>
  <c r="AG30" i="4"/>
  <c r="AI30" i="4" s="1"/>
  <c r="AG7" i="4"/>
  <c r="AI7" i="4" s="1"/>
  <c r="AI110" i="4"/>
  <c r="AI113" i="4"/>
  <c r="AK113" i="4" s="1"/>
  <c r="AL113" i="4" s="1"/>
  <c r="AI215" i="4"/>
  <c r="AK215" i="4" s="1"/>
  <c r="AL215" i="4" s="1"/>
  <c r="AI403" i="4"/>
  <c r="AI523" i="4"/>
  <c r="AI562" i="4"/>
  <c r="AK562" i="4" s="1"/>
  <c r="AL562" i="4" s="1"/>
  <c r="AG626" i="4"/>
  <c r="AI626" i="4" s="1"/>
  <c r="AG610" i="4"/>
  <c r="AI610" i="4" s="1"/>
  <c r="AG564" i="4"/>
  <c r="AI564" i="4" s="1"/>
  <c r="AG541" i="4"/>
  <c r="AI541" i="4" s="1"/>
  <c r="AG533" i="4"/>
  <c r="AI533" i="4" s="1"/>
  <c r="AG486" i="4"/>
  <c r="AI486" i="4" s="1"/>
  <c r="AG478" i="4"/>
  <c r="AI478" i="4" s="1"/>
  <c r="AG470" i="4"/>
  <c r="AI470" i="4" s="1"/>
  <c r="AG462" i="4"/>
  <c r="AI462" i="4" s="1"/>
  <c r="AG414" i="4"/>
  <c r="AI414" i="4" s="1"/>
  <c r="AG398" i="4"/>
  <c r="AI398" i="4" s="1"/>
  <c r="AG375" i="4"/>
  <c r="AI375" i="4" s="1"/>
  <c r="AG367" i="4"/>
  <c r="AI367" i="4" s="1"/>
  <c r="AK367" i="4" s="1"/>
  <c r="AL367" i="4" s="1"/>
  <c r="AG351" i="4"/>
  <c r="AI351" i="4" s="1"/>
  <c r="AK351" i="4" s="1"/>
  <c r="AL351" i="4" s="1"/>
  <c r="AG343" i="4"/>
  <c r="AI343" i="4" s="1"/>
  <c r="AG335" i="4"/>
  <c r="AI335" i="4" s="1"/>
  <c r="AG319" i="4"/>
  <c r="AI319" i="4" s="1"/>
  <c r="AG303" i="4"/>
  <c r="AI303" i="4" s="1"/>
  <c r="AG288" i="4"/>
  <c r="AI288" i="4" s="1"/>
  <c r="AG280" i="4"/>
  <c r="AG272" i="4"/>
  <c r="AI272" i="4" s="1"/>
  <c r="AK272" i="4" s="1"/>
  <c r="AL272" i="4" s="1"/>
  <c r="AG264" i="4"/>
  <c r="AI264" i="4" s="1"/>
  <c r="AG249" i="4"/>
  <c r="AI249" i="4" s="1"/>
  <c r="AK249" i="4" s="1"/>
  <c r="AL249" i="4" s="1"/>
  <c r="AG233" i="4"/>
  <c r="AI233" i="4" s="1"/>
  <c r="AG225" i="4"/>
  <c r="AG193" i="4"/>
  <c r="AI193" i="4" s="1"/>
  <c r="AG177" i="4"/>
  <c r="AI177" i="4" s="1"/>
  <c r="AK177" i="4" s="1"/>
  <c r="AL177" i="4" s="1"/>
  <c r="AG169" i="4"/>
  <c r="AI169" i="4" s="1"/>
  <c r="AK169" i="4" s="1"/>
  <c r="AL169" i="4" s="1"/>
  <c r="AG154" i="4"/>
  <c r="AI154" i="4" s="1"/>
  <c r="AK154" i="4" s="1"/>
  <c r="AL154" i="4" s="1"/>
  <c r="AG147" i="4"/>
  <c r="AI147" i="4" s="1"/>
  <c r="AK147" i="4" s="1"/>
  <c r="AL147" i="4" s="1"/>
  <c r="AG139" i="4"/>
  <c r="AI139" i="4" s="1"/>
  <c r="AG99" i="4"/>
  <c r="AG83" i="4"/>
  <c r="AG60" i="4"/>
  <c r="AI60" i="4" s="1"/>
  <c r="AG37" i="4"/>
  <c r="AI37" i="4" s="1"/>
  <c r="AG29" i="4"/>
  <c r="AI29" i="4" s="1"/>
  <c r="AG14" i="4"/>
  <c r="AI14" i="4" s="1"/>
  <c r="AJ622" i="4"/>
  <c r="AJ599" i="4"/>
  <c r="AJ628" i="4"/>
  <c r="AJ620" i="4"/>
  <c r="AJ612" i="4"/>
  <c r="AJ605" i="4"/>
  <c r="AJ597" i="4"/>
  <c r="AJ582" i="4"/>
  <c r="AJ566" i="4"/>
  <c r="AJ551" i="4"/>
  <c r="AJ543" i="4"/>
  <c r="AJ527" i="4"/>
  <c r="AJ519" i="4"/>
  <c r="AJ512" i="4"/>
  <c r="AJ504" i="4"/>
  <c r="AJ496" i="4"/>
  <c r="AJ480" i="4"/>
  <c r="AJ472" i="4"/>
  <c r="AJ464" i="4"/>
  <c r="AJ448" i="4"/>
  <c r="AJ440" i="4"/>
  <c r="AJ432" i="4"/>
  <c r="AJ400" i="4"/>
  <c r="AJ393" i="4"/>
  <c r="AJ385" i="4"/>
  <c r="AJ377" i="4"/>
  <c r="AJ369" i="4"/>
  <c r="AJ361" i="4"/>
  <c r="AJ353" i="4"/>
  <c r="AJ345" i="4"/>
  <c r="AJ337" i="4"/>
  <c r="AJ329" i="4"/>
  <c r="AJ313" i="4"/>
  <c r="AJ298" i="4"/>
  <c r="AJ290" i="4"/>
  <c r="AJ282" i="4"/>
  <c r="AJ274" i="4"/>
  <c r="AJ258" i="4"/>
  <c r="AJ243" i="4"/>
  <c r="AJ235" i="4"/>
  <c r="AJ227" i="4"/>
  <c r="AJ219" i="4"/>
  <c r="AJ211" i="4"/>
  <c r="AJ203" i="4"/>
  <c r="AJ195" i="4"/>
  <c r="AJ187" i="4"/>
  <c r="AJ179" i="4"/>
  <c r="AJ171" i="4"/>
  <c r="AJ164" i="4"/>
  <c r="AJ156" i="4"/>
  <c r="AJ141" i="4"/>
  <c r="AJ133" i="4"/>
  <c r="AJ125" i="4"/>
  <c r="AJ117" i="4"/>
  <c r="AJ109" i="4"/>
  <c r="AJ101" i="4"/>
  <c r="AJ85" i="4"/>
  <c r="AJ77" i="4"/>
  <c r="AJ70" i="4"/>
  <c r="AJ62" i="4"/>
  <c r="AJ54" i="4"/>
  <c r="AJ46" i="4"/>
  <c r="AJ38" i="4"/>
  <c r="AJ31" i="4"/>
  <c r="AJ23" i="4"/>
  <c r="AJ16" i="4"/>
  <c r="AJ8" i="4"/>
  <c r="AJ606" i="4"/>
  <c r="AJ581" i="4"/>
  <c r="AJ573" i="4"/>
  <c r="AJ565" i="4"/>
  <c r="AJ557" i="4"/>
  <c r="AJ550" i="4"/>
  <c r="AJ542" i="4"/>
  <c r="AJ534" i="4"/>
  <c r="AJ526" i="4"/>
  <c r="AJ518" i="4"/>
  <c r="AJ503" i="4"/>
  <c r="AJ487" i="4"/>
  <c r="AJ471" i="4"/>
  <c r="AJ463" i="4"/>
  <c r="AJ447" i="4"/>
  <c r="AJ439" i="4"/>
  <c r="AJ431" i="4"/>
  <c r="AJ399" i="4"/>
  <c r="AJ384" i="4"/>
  <c r="AJ368" i="4"/>
  <c r="AJ344" i="4"/>
  <c r="AJ328" i="4"/>
  <c r="AJ312" i="4"/>
  <c r="AJ297" i="4"/>
  <c r="AJ281" i="4"/>
  <c r="AJ273" i="4"/>
  <c r="AJ265" i="4"/>
  <c r="AJ257" i="4"/>
  <c r="AJ226" i="4"/>
  <c r="AJ218" i="4"/>
  <c r="AJ210" i="4"/>
  <c r="AJ194" i="4"/>
  <c r="AJ178" i="4"/>
  <c r="AJ170" i="4"/>
  <c r="AJ163" i="4"/>
  <c r="AJ155" i="4"/>
  <c r="AJ148" i="4"/>
  <c r="AJ140" i="4"/>
  <c r="AJ132" i="4"/>
  <c r="AJ124" i="4"/>
  <c r="AJ116" i="4"/>
  <c r="AJ108" i="4"/>
  <c r="AJ69" i="4"/>
  <c r="AJ61" i="4"/>
  <c r="AJ614" i="4"/>
  <c r="AJ618" i="4"/>
  <c r="AJ610" i="4"/>
  <c r="AJ603" i="4"/>
  <c r="AJ549" i="4"/>
  <c r="AJ533" i="4"/>
  <c r="AJ510" i="4"/>
  <c r="AJ502" i="4"/>
  <c r="AJ454" i="4"/>
  <c r="AJ446" i="4"/>
  <c r="AJ422" i="4"/>
  <c r="AJ414" i="4"/>
  <c r="AJ398" i="4"/>
  <c r="AJ391" i="4"/>
  <c r="AJ383" i="4"/>
  <c r="AJ335" i="4"/>
  <c r="AJ319" i="4"/>
  <c r="AJ303" i="4"/>
  <c r="AJ280" i="4"/>
  <c r="AJ241" i="4"/>
  <c r="AJ233" i="4"/>
  <c r="AJ225" i="4"/>
  <c r="AJ201" i="4"/>
  <c r="AJ193" i="4"/>
  <c r="AJ185" i="4"/>
  <c r="AJ139" i="4"/>
  <c r="AJ123" i="4"/>
  <c r="AJ115" i="4"/>
  <c r="AJ99" i="4"/>
  <c r="AJ83" i="4"/>
  <c r="AJ68" i="4"/>
  <c r="AJ60" i="4"/>
  <c r="AJ44" i="4"/>
  <c r="AJ37" i="4"/>
  <c r="AJ29" i="4"/>
  <c r="AJ22" i="4"/>
  <c r="AJ14" i="4"/>
  <c r="AJ6" i="4"/>
  <c r="AI402" i="4"/>
  <c r="AI594" i="4"/>
  <c r="AK594" i="4" s="1"/>
  <c r="AL594" i="4" s="1"/>
  <c r="AI197" i="4"/>
  <c r="AI410" i="4"/>
  <c r="AK410" i="4" s="1"/>
  <c r="AL410" i="4" s="1"/>
  <c r="AI616" i="4"/>
  <c r="AK616" i="4" s="1"/>
  <c r="AL616" i="4" s="1"/>
  <c r="AI280" i="4"/>
  <c r="AI49" i="4"/>
  <c r="AK49" i="4" s="1"/>
  <c r="AL49" i="4" s="1"/>
  <c r="AI230" i="4"/>
  <c r="AI551" i="4"/>
  <c r="AI608" i="4"/>
  <c r="AK608" i="4" s="1"/>
  <c r="AL608" i="4" s="1"/>
  <c r="AI34" i="4"/>
  <c r="AK34" i="4" s="1"/>
  <c r="AL34" i="4" s="1"/>
  <c r="AI36" i="4"/>
  <c r="AK36" i="4" s="1"/>
  <c r="AL36" i="4" s="1"/>
  <c r="AI204" i="4"/>
  <c r="AI408" i="4"/>
  <c r="AI271" i="4"/>
  <c r="AK271" i="4" s="1"/>
  <c r="AL271" i="4" s="1"/>
  <c r="AI191" i="4"/>
  <c r="AK191" i="4" s="1"/>
  <c r="AL191" i="4" s="1"/>
  <c r="AI86" i="4"/>
  <c r="AI105" i="4"/>
  <c r="AK105" i="4" s="1"/>
  <c r="AL105" i="4" s="1"/>
  <c r="AI262" i="4"/>
  <c r="AK262" i="4" s="1"/>
  <c r="AL262" i="4" s="1"/>
  <c r="AI287" i="4"/>
  <c r="AK287" i="4" s="1"/>
  <c r="AL287" i="4" s="1"/>
  <c r="AI325" i="4"/>
  <c r="AK325" i="4" s="1"/>
  <c r="AL325" i="4" s="1"/>
  <c r="AI419" i="4"/>
  <c r="AI546" i="4"/>
  <c r="AK546" i="4" s="1"/>
  <c r="AL546" i="4" s="1"/>
  <c r="AI9" i="4"/>
  <c r="AI20" i="4"/>
  <c r="AK20" i="4" s="1"/>
  <c r="AL20" i="4" s="1"/>
  <c r="AI26" i="4"/>
  <c r="AI87" i="4"/>
  <c r="AK87" i="4" s="1"/>
  <c r="AL87" i="4" s="1"/>
  <c r="AI172" i="4"/>
  <c r="AI314" i="4"/>
  <c r="AI404" i="4"/>
  <c r="AK404" i="4" s="1"/>
  <c r="AL404" i="4" s="1"/>
  <c r="AI497" i="4"/>
  <c r="AI352" i="4"/>
  <c r="AI28" i="4"/>
  <c r="AK28" i="4" s="1"/>
  <c r="AL28" i="4" s="1"/>
  <c r="AI418" i="4"/>
  <c r="AK418" i="4" s="1"/>
  <c r="AL418" i="4" s="1"/>
  <c r="AI374" i="4"/>
  <c r="AI473" i="4"/>
  <c r="AI35" i="4"/>
  <c r="AK35" i="4" s="1"/>
  <c r="AL35" i="4" s="1"/>
  <c r="AI102" i="4"/>
  <c r="AK102" i="4" s="1"/>
  <c r="AL102" i="4" s="1"/>
  <c r="AI149" i="4"/>
  <c r="AI175" i="4"/>
  <c r="AK175" i="4" s="1"/>
  <c r="AL175" i="4" s="1"/>
  <c r="AI405" i="4"/>
  <c r="AI425" i="4"/>
  <c r="AK425" i="4" s="1"/>
  <c r="AL425" i="4" s="1"/>
  <c r="AI457" i="4"/>
  <c r="AI515" i="4"/>
  <c r="AK515" i="4" s="1"/>
  <c r="AL515" i="4" s="1"/>
  <c r="AI531" i="4"/>
  <c r="AK531" i="4" s="1"/>
  <c r="AL531" i="4" s="1"/>
  <c r="AI605" i="4"/>
  <c r="AI609" i="4"/>
  <c r="AK609" i="4" s="1"/>
  <c r="AL609" i="4" s="1"/>
  <c r="AI230" i="3"/>
  <c r="AI267" i="3"/>
  <c r="AI110" i="3"/>
  <c r="AK110" i="3" s="1"/>
  <c r="AL110" i="3" s="1"/>
  <c r="AM110" i="3" s="1"/>
  <c r="AQ110" i="3" s="1"/>
  <c r="AI372" i="3"/>
  <c r="AK372" i="3" s="1"/>
  <c r="AL372" i="3" s="1"/>
  <c r="AM372" i="3" s="1"/>
  <c r="AQ372" i="3" s="1"/>
  <c r="AI34" i="3"/>
  <c r="AK34" i="3" s="1"/>
  <c r="AL34" i="3" s="1"/>
  <c r="AM34" i="3" s="1"/>
  <c r="AQ34" i="3" s="1"/>
  <c r="AI245" i="3"/>
  <c r="AI221" i="3"/>
  <c r="AI197" i="3"/>
  <c r="AI181" i="3"/>
  <c r="AI173" i="3"/>
  <c r="AI119" i="3"/>
  <c r="AI111" i="3"/>
  <c r="AK111" i="3" s="1"/>
  <c r="AL111" i="3" s="1"/>
  <c r="AM111" i="3" s="1"/>
  <c r="AQ111" i="3" s="1"/>
  <c r="AI87" i="3"/>
  <c r="AK87" i="3" s="1"/>
  <c r="AL87" i="3" s="1"/>
  <c r="AM87" i="3" s="1"/>
  <c r="AQ87" i="3" s="1"/>
  <c r="AI79" i="3"/>
  <c r="AI72" i="3"/>
  <c r="AI64" i="3"/>
  <c r="AI56" i="3"/>
  <c r="AI48" i="3"/>
  <c r="AI33" i="3"/>
  <c r="AK33" i="3" s="1"/>
  <c r="AL33" i="3" s="1"/>
  <c r="AM33" i="3" s="1"/>
  <c r="AQ33" i="3" s="1"/>
  <c r="AI25" i="3"/>
  <c r="AI18" i="3"/>
  <c r="AK18" i="3" s="1"/>
  <c r="AL18" i="3" s="1"/>
  <c r="AM18" i="3" s="1"/>
  <c r="AQ18" i="3" s="1"/>
  <c r="AJ545" i="3"/>
  <c r="AJ537" i="3"/>
  <c r="AJ529" i="3"/>
  <c r="AJ521" i="3"/>
  <c r="AJ514" i="3"/>
  <c r="AJ498" i="3"/>
  <c r="AJ490" i="3"/>
  <c r="AJ482" i="3"/>
  <c r="AJ474" i="3"/>
  <c r="AJ466" i="3"/>
  <c r="AJ458" i="3"/>
  <c r="AJ450" i="3"/>
  <c r="AJ442" i="3"/>
  <c r="AJ434" i="3"/>
  <c r="AJ426" i="3"/>
  <c r="AJ394" i="3"/>
  <c r="AJ379" i="3"/>
  <c r="AJ371" i="3"/>
  <c r="AJ363" i="3"/>
  <c r="AJ355" i="3"/>
  <c r="AJ339" i="3"/>
  <c r="AJ331" i="3"/>
  <c r="AJ323" i="3"/>
  <c r="AJ284" i="3"/>
  <c r="AJ276" i="3"/>
  <c r="AJ268" i="3"/>
  <c r="AJ229" i="3"/>
  <c r="AJ213" i="3"/>
  <c r="AJ205" i="3"/>
  <c r="AJ197" i="3"/>
  <c r="AJ189" i="3"/>
  <c r="AJ173" i="3"/>
  <c r="AJ150" i="3"/>
  <c r="AJ143" i="3"/>
  <c r="AJ135" i="3"/>
  <c r="AJ127" i="3"/>
  <c r="AJ119" i="3"/>
  <c r="AJ103" i="3"/>
  <c r="AJ95" i="3"/>
  <c r="AJ79" i="3"/>
  <c r="AJ72" i="3"/>
  <c r="AJ56" i="3"/>
  <c r="AJ48" i="3"/>
  <c r="AJ40" i="3"/>
  <c r="AI4" i="3"/>
  <c r="AK4" i="3" s="1"/>
  <c r="AL4" i="3" s="1"/>
  <c r="AM4" i="3" s="1"/>
  <c r="AQ4" i="3" s="1"/>
  <c r="AI165" i="3"/>
  <c r="AI528" i="3"/>
  <c r="AI476" i="3"/>
  <c r="AK476" i="3" s="1"/>
  <c r="AL476" i="3" s="1"/>
  <c r="AM476" i="3" s="1"/>
  <c r="AQ476" i="3" s="1"/>
  <c r="AI378" i="3"/>
  <c r="AI481" i="3"/>
  <c r="AK481" i="3" s="1"/>
  <c r="AL481" i="3" s="1"/>
  <c r="AM481" i="3" s="1"/>
  <c r="AQ481" i="3" s="1"/>
  <c r="AI622" i="3"/>
  <c r="AI599" i="3"/>
  <c r="AI529" i="3"/>
  <c r="AI506" i="3"/>
  <c r="AK506" i="3" s="1"/>
  <c r="AL506" i="3" s="1"/>
  <c r="AM506" i="3" s="1"/>
  <c r="AQ506" i="3" s="1"/>
  <c r="AI482" i="3"/>
  <c r="AI466" i="3"/>
  <c r="AI614" i="3"/>
  <c r="AI584" i="3"/>
  <c r="AI560" i="3"/>
  <c r="AI537" i="3"/>
  <c r="AI514" i="3"/>
  <c r="AI474" i="3"/>
  <c r="AI458" i="3"/>
  <c r="AI88" i="3"/>
  <c r="AK88" i="3" s="1"/>
  <c r="AL88" i="3" s="1"/>
  <c r="AM88" i="3" s="1"/>
  <c r="AQ88" i="3" s="1"/>
  <c r="AI94" i="3"/>
  <c r="AI606" i="3"/>
  <c r="AI568" i="3"/>
  <c r="AI545" i="3"/>
  <c r="AI521" i="3"/>
  <c r="AI442" i="3"/>
  <c r="AI363" i="3"/>
  <c r="AI292" i="3"/>
  <c r="AI236" i="3"/>
  <c r="AI252" i="3"/>
  <c r="AK252" i="3" s="1"/>
  <c r="AL252" i="3" s="1"/>
  <c r="AM252" i="3" s="1"/>
  <c r="AQ252" i="3" s="1"/>
  <c r="AI314" i="3"/>
  <c r="AI435" i="3"/>
  <c r="AK435" i="3" s="1"/>
  <c r="AL435" i="3" s="1"/>
  <c r="AM435" i="3" s="1"/>
  <c r="AQ435" i="3" s="1"/>
  <c r="AI610" i="3"/>
  <c r="AI136" i="3"/>
  <c r="AK136" i="3" s="1"/>
  <c r="AL136" i="3" s="1"/>
  <c r="AM136" i="3" s="1"/>
  <c r="AQ136" i="3" s="1"/>
  <c r="AI467" i="3"/>
  <c r="AK467" i="3" s="1"/>
  <c r="AL467" i="3" s="1"/>
  <c r="AM467" i="3" s="1"/>
  <c r="AQ467" i="3" s="1"/>
  <c r="AI536" i="3"/>
  <c r="AK536" i="3" s="1"/>
  <c r="AL536" i="3" s="1"/>
  <c r="AM536" i="3" s="1"/>
  <c r="AQ536" i="3" s="1"/>
  <c r="AI480" i="3"/>
  <c r="AI219" i="3"/>
  <c r="AI38" i="3"/>
  <c r="AI407" i="3"/>
  <c r="AI336" i="3"/>
  <c r="AI198" i="3"/>
  <c r="AH612" i="3"/>
  <c r="AH597" i="3"/>
  <c r="AH582" i="3"/>
  <c r="AH566" i="3"/>
  <c r="AH551" i="3"/>
  <c r="AH535" i="3"/>
  <c r="AH519" i="3"/>
  <c r="AH504" i="3"/>
  <c r="AH488" i="3"/>
  <c r="AH464" i="3"/>
  <c r="AH448" i="3"/>
  <c r="AH416" i="3"/>
  <c r="AH400" i="3"/>
  <c r="AH385" i="3"/>
  <c r="AH369" i="3"/>
  <c r="AH353" i="3"/>
  <c r="AH329" i="3"/>
  <c r="AH313" i="3"/>
  <c r="AH298" i="3"/>
  <c r="AH266" i="3"/>
  <c r="AH251" i="3"/>
  <c r="AH235" i="3"/>
  <c r="AH125" i="3"/>
  <c r="AH627" i="3"/>
  <c r="AH619" i="3"/>
  <c r="AH611" i="3"/>
  <c r="AH604" i="3"/>
  <c r="AH596" i="3"/>
  <c r="AH589" i="3"/>
  <c r="AH581" i="3"/>
  <c r="AH526" i="3"/>
  <c r="AI526" i="3" s="1"/>
  <c r="AH518" i="3"/>
  <c r="AH511" i="3"/>
  <c r="AH471" i="3"/>
  <c r="AH463" i="3"/>
  <c r="AH455" i="3"/>
  <c r="AH439" i="3"/>
  <c r="AH431" i="3"/>
  <c r="AH399" i="3"/>
  <c r="AH376" i="3"/>
  <c r="AH368" i="3"/>
  <c r="AH360" i="3"/>
  <c r="AH352" i="3"/>
  <c r="AH289" i="3"/>
  <c r="AI289" i="3" s="1"/>
  <c r="AH281" i="3"/>
  <c r="AI281" i="3" s="1"/>
  <c r="AH273" i="3"/>
  <c r="AH265" i="3"/>
  <c r="AH250" i="3"/>
  <c r="AI250" i="3" s="1"/>
  <c r="AH242" i="3"/>
  <c r="AH178" i="3"/>
  <c r="AH163" i="3"/>
  <c r="AH148" i="3"/>
  <c r="AH140" i="3"/>
  <c r="AH116" i="3"/>
  <c r="AH100" i="3"/>
  <c r="AH92" i="3"/>
  <c r="AH69" i="3"/>
  <c r="AH61" i="3"/>
  <c r="AH45" i="3"/>
  <c r="AH30" i="3"/>
  <c r="AH15" i="3"/>
  <c r="AH620" i="3"/>
  <c r="AH424" i="3"/>
  <c r="AH580" i="3"/>
  <c r="AH572" i="3"/>
  <c r="AH564" i="3"/>
  <c r="AH556" i="3"/>
  <c r="AH549" i="3"/>
  <c r="AH541" i="3"/>
  <c r="AH533" i="3"/>
  <c r="AH502" i="3"/>
  <c r="AH486" i="3"/>
  <c r="AH478" i="3"/>
  <c r="AH438" i="3"/>
  <c r="AI438" i="3" s="1"/>
  <c r="AH430" i="3"/>
  <c r="AH422" i="3"/>
  <c r="AH406" i="3"/>
  <c r="AH391" i="3"/>
  <c r="AH383" i="3"/>
  <c r="AH351" i="3"/>
  <c r="AH335" i="3"/>
  <c r="AH319" i="3"/>
  <c r="AH233" i="3"/>
  <c r="AH225" i="3"/>
  <c r="AH217" i="3"/>
  <c r="AI217" i="3" s="1"/>
  <c r="AK217" i="3" s="1"/>
  <c r="AL217" i="3" s="1"/>
  <c r="AM217" i="3" s="1"/>
  <c r="AQ217" i="3" s="1"/>
  <c r="AH209" i="3"/>
  <c r="AH201" i="3"/>
  <c r="AH193" i="3"/>
  <c r="AH185" i="3"/>
  <c r="AH177" i="3"/>
  <c r="AH169" i="3"/>
  <c r="AH154" i="3"/>
  <c r="AH147" i="3"/>
  <c r="AH139" i="3"/>
  <c r="AH131" i="3"/>
  <c r="AH123" i="3"/>
  <c r="AH115" i="3"/>
  <c r="AH107" i="3"/>
  <c r="AH83" i="3"/>
  <c r="AH76" i="3"/>
  <c r="AH60" i="3"/>
  <c r="AI60" i="3" s="1"/>
  <c r="AH44" i="3"/>
  <c r="AI44" i="3" s="1"/>
  <c r="AH37" i="3"/>
  <c r="AH29" i="3"/>
  <c r="AH22" i="3"/>
  <c r="AH14" i="3"/>
  <c r="AH6" i="3"/>
  <c r="AH628" i="3"/>
  <c r="AH605" i="3"/>
  <c r="AH590" i="3"/>
  <c r="AH574" i="3"/>
  <c r="AH558" i="3"/>
  <c r="AH543" i="3"/>
  <c r="AH527" i="3"/>
  <c r="AH512" i="3"/>
  <c r="AH496" i="3"/>
  <c r="AH472" i="3"/>
  <c r="AH456" i="3"/>
  <c r="AH440" i="3"/>
  <c r="AH408" i="3"/>
  <c r="AH393" i="3"/>
  <c r="AH377" i="3"/>
  <c r="AH361" i="3"/>
  <c r="AH345" i="3"/>
  <c r="AH337" i="3"/>
  <c r="AH321" i="3"/>
  <c r="AH305" i="3"/>
  <c r="AH282" i="3"/>
  <c r="AH258" i="3"/>
  <c r="AH243" i="3"/>
  <c r="AH227" i="3"/>
  <c r="AH211" i="3"/>
  <c r="AH195" i="3"/>
  <c r="AH179" i="3"/>
  <c r="AH171" i="3"/>
  <c r="AH164" i="3"/>
  <c r="AH156" i="3"/>
  <c r="AH141" i="3"/>
  <c r="AH117" i="3"/>
  <c r="AH93" i="3"/>
  <c r="AH85" i="3"/>
  <c r="AH70" i="3"/>
  <c r="AH62" i="3"/>
  <c r="AH54" i="3"/>
  <c r="AH46" i="3"/>
  <c r="AH31" i="3"/>
  <c r="AH23" i="3"/>
  <c r="AJ599" i="3"/>
  <c r="AJ584" i="3"/>
  <c r="AJ553" i="3"/>
  <c r="AJ628" i="3"/>
  <c r="AJ620" i="3"/>
  <c r="AJ612" i="3"/>
  <c r="AJ597" i="3"/>
  <c r="AJ590" i="3"/>
  <c r="AJ582" i="3"/>
  <c r="AJ574" i="3"/>
  <c r="AJ566" i="3"/>
  <c r="AJ558" i="3"/>
  <c r="AJ543" i="3"/>
  <c r="AJ535" i="3"/>
  <c r="AJ527" i="3"/>
  <c r="AJ519" i="3"/>
  <c r="AJ512" i="3"/>
  <c r="AJ496" i="3"/>
  <c r="AJ488" i="3"/>
  <c r="AJ480" i="3"/>
  <c r="AJ472" i="3"/>
  <c r="AJ464" i="3"/>
  <c r="AJ456" i="3"/>
  <c r="AJ448" i="3"/>
  <c r="AJ440" i="3"/>
  <c r="AJ432" i="3"/>
  <c r="AJ416" i="3"/>
  <c r="AJ408" i="3"/>
  <c r="AJ400" i="3"/>
  <c r="AJ393" i="3"/>
  <c r="AJ385" i="3"/>
  <c r="AJ377" i="3"/>
  <c r="AJ369" i="3"/>
  <c r="AJ305" i="3"/>
  <c r="AJ290" i="3"/>
  <c r="AJ282" i="3"/>
  <c r="AJ274" i="3"/>
  <c r="AJ266" i="3"/>
  <c r="AJ251" i="3"/>
  <c r="AJ243" i="3"/>
  <c r="AJ227" i="3"/>
  <c r="AJ219" i="3"/>
  <c r="AJ211" i="3"/>
  <c r="AJ203" i="3"/>
  <c r="AJ187" i="3"/>
  <c r="AJ171" i="3"/>
  <c r="AJ164" i="3"/>
  <c r="AJ156" i="3"/>
  <c r="AJ141" i="3"/>
  <c r="AJ133" i="3"/>
  <c r="AJ125" i="3"/>
  <c r="AJ109" i="3"/>
  <c r="AJ101" i="3"/>
  <c r="AJ93" i="3"/>
  <c r="AJ85" i="3"/>
  <c r="AJ77" i="3"/>
  <c r="AJ70" i="3"/>
  <c r="AJ62" i="3"/>
  <c r="AJ54" i="3"/>
  <c r="AJ46" i="3"/>
  <c r="AJ38" i="3"/>
  <c r="AJ31" i="3"/>
  <c r="AJ23" i="3"/>
  <c r="AJ16" i="3"/>
  <c r="AJ8" i="3"/>
  <c r="AJ614" i="3"/>
  <c r="AJ568" i="3"/>
  <c r="AJ581" i="3"/>
  <c r="AJ573" i="3"/>
  <c r="AJ550" i="3"/>
  <c r="AJ518" i="3"/>
  <c r="AJ511" i="3"/>
  <c r="AJ503" i="3"/>
  <c r="AJ455" i="3"/>
  <c r="AJ447" i="3"/>
  <c r="AJ439" i="3"/>
  <c r="AJ431" i="3"/>
  <c r="AJ423" i="3"/>
  <c r="AJ415" i="3"/>
  <c r="AJ399" i="3"/>
  <c r="AJ384" i="3"/>
  <c r="AJ368" i="3"/>
  <c r="AJ344" i="3"/>
  <c r="AJ328" i="3"/>
  <c r="AJ312" i="3"/>
  <c r="AJ304" i="3"/>
  <c r="AJ297" i="3"/>
  <c r="AJ289" i="3"/>
  <c r="AJ281" i="3"/>
  <c r="AJ265" i="3"/>
  <c r="AJ257" i="3"/>
  <c r="AJ242" i="3"/>
  <c r="AJ226" i="3"/>
  <c r="AJ194" i="3"/>
  <c r="AJ178" i="3"/>
  <c r="AJ170" i="3"/>
  <c r="AJ163" i="3"/>
  <c r="AJ148" i="3"/>
  <c r="AJ132" i="3"/>
  <c r="AJ116" i="3"/>
  <c r="AJ100" i="3"/>
  <c r="AJ92" i="3"/>
  <c r="AJ53" i="3"/>
  <c r="AJ45" i="3"/>
  <c r="AJ622" i="3"/>
  <c r="AJ592" i="3"/>
  <c r="AJ560" i="3"/>
  <c r="AJ618" i="3"/>
  <c r="AJ610" i="3"/>
  <c r="AJ588" i="3"/>
  <c r="AJ580" i="3"/>
  <c r="AJ556" i="3"/>
  <c r="AJ549" i="3"/>
  <c r="AJ494" i="3"/>
  <c r="AJ486" i="3"/>
  <c r="AJ478" i="3"/>
  <c r="AJ470" i="3"/>
  <c r="AJ462" i="3"/>
  <c r="AJ446" i="3"/>
  <c r="AJ438" i="3"/>
  <c r="AJ430" i="3"/>
  <c r="AJ422" i="3"/>
  <c r="AJ414" i="3"/>
  <c r="AJ406" i="3"/>
  <c r="AJ391" i="3"/>
  <c r="AJ375" i="3"/>
  <c r="AJ351" i="3"/>
  <c r="AJ335" i="3"/>
  <c r="AJ319" i="3"/>
  <c r="AJ288" i="3"/>
  <c r="AJ264" i="3"/>
  <c r="AJ256" i="3"/>
  <c r="AJ249" i="3"/>
  <c r="AJ201" i="3"/>
  <c r="AJ154" i="3"/>
  <c r="AJ147" i="3"/>
  <c r="AJ131" i="3"/>
  <c r="AJ99" i="3"/>
  <c r="AJ91" i="3"/>
  <c r="AJ76" i="3"/>
  <c r="AJ52" i="3"/>
  <c r="AJ44" i="3"/>
  <c r="AJ37" i="3"/>
  <c r="AI49" i="3"/>
  <c r="AK49" i="3" s="1"/>
  <c r="AL49" i="3" s="1"/>
  <c r="AM49" i="3" s="1"/>
  <c r="AQ49" i="3" s="1"/>
  <c r="AI370" i="3"/>
  <c r="AI17" i="3"/>
  <c r="AI24" i="3"/>
  <c r="AI380" i="3"/>
  <c r="AI443" i="3"/>
  <c r="AK443" i="3" s="1"/>
  <c r="AL443" i="3" s="1"/>
  <c r="AM443" i="3" s="1"/>
  <c r="AQ443" i="3" s="1"/>
  <c r="AI41" i="3"/>
  <c r="AK41" i="3" s="1"/>
  <c r="AL41" i="3" s="1"/>
  <c r="AM41" i="3" s="1"/>
  <c r="AQ41" i="3" s="1"/>
  <c r="AI244" i="3"/>
  <c r="AI246" i="3"/>
  <c r="AK246" i="3" s="1"/>
  <c r="AL246" i="3" s="1"/>
  <c r="AM246" i="3" s="1"/>
  <c r="AQ246" i="3" s="1"/>
  <c r="AI259" i="3"/>
  <c r="AK259" i="3" s="1"/>
  <c r="AL259" i="3" s="1"/>
  <c r="AM259" i="3" s="1"/>
  <c r="AQ259" i="3" s="1"/>
  <c r="AI275" i="3"/>
  <c r="AK275" i="3" s="1"/>
  <c r="AL275" i="3" s="1"/>
  <c r="AM275" i="3" s="1"/>
  <c r="AQ275" i="3" s="1"/>
  <c r="AI403" i="3"/>
  <c r="AI427" i="3"/>
  <c r="AK427" i="3" s="1"/>
  <c r="AL427" i="3" s="1"/>
  <c r="AM427" i="3" s="1"/>
  <c r="AQ427" i="3" s="1"/>
  <c r="AI520" i="3"/>
  <c r="AI330" i="3"/>
  <c r="AI473" i="3"/>
  <c r="AI544" i="3"/>
  <c r="AI172" i="3"/>
  <c r="AI188" i="3"/>
  <c r="AI2" i="3"/>
  <c r="AH622" i="2"/>
  <c r="AI622" i="2" s="1"/>
  <c r="AH619" i="2"/>
  <c r="AH604" i="2"/>
  <c r="AH589" i="2"/>
  <c r="AH581" i="2"/>
  <c r="AI188" i="2"/>
  <c r="AH628" i="2"/>
  <c r="AH620" i="2"/>
  <c r="AH612" i="2"/>
  <c r="AH605" i="2"/>
  <c r="AH597" i="2"/>
  <c r="AH590" i="2"/>
  <c r="AH582" i="2"/>
  <c r="AH574" i="2"/>
  <c r="AH566" i="2"/>
  <c r="AH558" i="2"/>
  <c r="AH543" i="2"/>
  <c r="AH535" i="2"/>
  <c r="AH519" i="2"/>
  <c r="AH512" i="2"/>
  <c r="AH504" i="2"/>
  <c r="AH496" i="2"/>
  <c r="AH488" i="2"/>
  <c r="AH480" i="2"/>
  <c r="AH472" i="2"/>
  <c r="AH550" i="2"/>
  <c r="AH542" i="2"/>
  <c r="AH526" i="2"/>
  <c r="AH518" i="2"/>
  <c r="AH511" i="2"/>
  <c r="AH503" i="2"/>
  <c r="AH495" i="2"/>
  <c r="AH487" i="2"/>
  <c r="AH479" i="2"/>
  <c r="AH471" i="2"/>
  <c r="AH447" i="2"/>
  <c r="AH439" i="2"/>
  <c r="AH423" i="2"/>
  <c r="AH415" i="2"/>
  <c r="AH407" i="2"/>
  <c r="AH399" i="2"/>
  <c r="AH392" i="2"/>
  <c r="AH384" i="2"/>
  <c r="AH352" i="2"/>
  <c r="AH344" i="2"/>
  <c r="AH336" i="2"/>
  <c r="AH328" i="2"/>
  <c r="AH320" i="2"/>
  <c r="AI320" i="2" s="1"/>
  <c r="AH312" i="2"/>
  <c r="AI312" i="2" s="1"/>
  <c r="AH273" i="2"/>
  <c r="AH265" i="2"/>
  <c r="AH257" i="2"/>
  <c r="AH250" i="2"/>
  <c r="AH242" i="2"/>
  <c r="AH234" i="2"/>
  <c r="AH218" i="2"/>
  <c r="AH202" i="2"/>
  <c r="AH194" i="2"/>
  <c r="AH178" i="2"/>
  <c r="AH170" i="2"/>
  <c r="AH155" i="2"/>
  <c r="AH140" i="2"/>
  <c r="AH124" i="2"/>
  <c r="AH108" i="2"/>
  <c r="AH61" i="2"/>
  <c r="AH30" i="2"/>
  <c r="AH15" i="2"/>
  <c r="AH7" i="2"/>
  <c r="AH610" i="2"/>
  <c r="AH603" i="2"/>
  <c r="AH564" i="2"/>
  <c r="AH549" i="2"/>
  <c r="AH510" i="2"/>
  <c r="AH470" i="2"/>
  <c r="AH454" i="2"/>
  <c r="AH438" i="2"/>
  <c r="AH430" i="2"/>
  <c r="AH422" i="2"/>
  <c r="AH414" i="2"/>
  <c r="AH406" i="2"/>
  <c r="AH375" i="2"/>
  <c r="AH367" i="2"/>
  <c r="AH351" i="2"/>
  <c r="AH233" i="2"/>
  <c r="AH225" i="2"/>
  <c r="AH217" i="2"/>
  <c r="AH162" i="2"/>
  <c r="AH131" i="2"/>
  <c r="AH115" i="2"/>
  <c r="AH99" i="2"/>
  <c r="AH68" i="2"/>
  <c r="AH52" i="2"/>
  <c r="AH29" i="2"/>
  <c r="AH22" i="2"/>
  <c r="AH6" i="2"/>
  <c r="AI306" i="2"/>
  <c r="AK306" i="2" s="1"/>
  <c r="AL306" i="2" s="1"/>
  <c r="AM306" i="2" s="1"/>
  <c r="AQ306" i="2" s="1"/>
  <c r="AI271" i="2"/>
  <c r="AK271" i="2" s="1"/>
  <c r="AL271" i="2" s="1"/>
  <c r="AM271" i="2" s="1"/>
  <c r="AQ271" i="2" s="1"/>
  <c r="AI26" i="2"/>
  <c r="AK26" i="2" s="1"/>
  <c r="AL26" i="2" s="1"/>
  <c r="AM26" i="2" s="1"/>
  <c r="AQ26" i="2" s="1"/>
  <c r="AI157" i="2"/>
  <c r="AK157" i="2" s="1"/>
  <c r="AL157" i="2" s="1"/>
  <c r="AM157" i="2" s="1"/>
  <c r="AQ157" i="2" s="1"/>
  <c r="AI300" i="2"/>
  <c r="AK300" i="2" s="1"/>
  <c r="AL300" i="2" s="1"/>
  <c r="AM300" i="2" s="1"/>
  <c r="AQ300" i="2" s="1"/>
  <c r="AI293" i="2"/>
  <c r="AK293" i="2" s="1"/>
  <c r="AL293" i="2" s="1"/>
  <c r="AM293" i="2" s="1"/>
  <c r="AQ293" i="2" s="1"/>
  <c r="AI354" i="2"/>
  <c r="AK354" i="2" s="1"/>
  <c r="AL354" i="2" s="1"/>
  <c r="AM354" i="2" s="1"/>
  <c r="AQ354" i="2" s="1"/>
  <c r="AG619" i="2"/>
  <c r="AG604" i="2"/>
  <c r="AG542" i="2"/>
  <c r="AG534" i="2"/>
  <c r="AG518" i="2"/>
  <c r="AG511" i="2"/>
  <c r="AG503" i="2"/>
  <c r="AG495" i="2"/>
  <c r="AG487" i="2"/>
  <c r="AG479" i="2"/>
  <c r="AG471" i="2"/>
  <c r="AG463" i="2"/>
  <c r="AG455" i="2"/>
  <c r="AG447" i="2"/>
  <c r="AG439" i="2"/>
  <c r="AG431" i="2"/>
  <c r="AG423" i="2"/>
  <c r="AG415" i="2"/>
  <c r="AG407" i="2"/>
  <c r="AG399" i="2"/>
  <c r="AG384" i="2"/>
  <c r="AG376" i="2"/>
  <c r="AG368" i="2"/>
  <c r="AG360" i="2"/>
  <c r="AI360" i="2" s="1"/>
  <c r="AG352" i="2"/>
  <c r="AG344" i="2"/>
  <c r="AG336" i="2"/>
  <c r="AG328" i="2"/>
  <c r="AG304" i="2"/>
  <c r="AG297" i="2"/>
  <c r="AG289" i="2"/>
  <c r="AG281" i="2"/>
  <c r="AG273" i="2"/>
  <c r="AG265" i="2"/>
  <c r="AG202" i="2"/>
  <c r="AG186" i="2"/>
  <c r="AG178" i="2"/>
  <c r="AG170" i="2"/>
  <c r="AG163" i="2"/>
  <c r="AG155" i="2"/>
  <c r="AG148" i="2"/>
  <c r="AG140" i="2"/>
  <c r="AG132" i="2"/>
  <c r="AG124" i="2"/>
  <c r="AG116" i="2"/>
  <c r="AG108" i="2"/>
  <c r="AG100" i="2"/>
  <c r="AG92" i="2"/>
  <c r="AG84" i="2"/>
  <c r="AG69" i="2"/>
  <c r="AG61" i="2"/>
  <c r="AG53" i="2"/>
  <c r="AG45" i="2"/>
  <c r="AG30" i="2"/>
  <c r="AG15" i="2"/>
  <c r="AG7" i="2"/>
  <c r="AI348" i="2"/>
  <c r="AK348" i="2" s="1"/>
  <c r="AL348" i="2" s="1"/>
  <c r="AM348" i="2" s="1"/>
  <c r="AQ348" i="2" s="1"/>
  <c r="AG626" i="2"/>
  <c r="AG618" i="2"/>
  <c r="AG610" i="2"/>
  <c r="AG603" i="2"/>
  <c r="AG588" i="2"/>
  <c r="AG580" i="2"/>
  <c r="AG572" i="2"/>
  <c r="AI572" i="2" s="1"/>
  <c r="AG564" i="2"/>
  <c r="AG549" i="2"/>
  <c r="AG541" i="2"/>
  <c r="AG525" i="2"/>
  <c r="AG502" i="2"/>
  <c r="AG494" i="2"/>
  <c r="AG486" i="2"/>
  <c r="AG478" i="2"/>
  <c r="AG470" i="2"/>
  <c r="AG462" i="2"/>
  <c r="AG454" i="2"/>
  <c r="AG446" i="2"/>
  <c r="AI446" i="2" s="1"/>
  <c r="AG438" i="2"/>
  <c r="AG430" i="2"/>
  <c r="AG422" i="2"/>
  <c r="AG414" i="2"/>
  <c r="AG406" i="2"/>
  <c r="AG398" i="2"/>
  <c r="AG391" i="2"/>
  <c r="AI391" i="2" s="1"/>
  <c r="AG383" i="2"/>
  <c r="AI383" i="2" s="1"/>
  <c r="AG375" i="2"/>
  <c r="AG367" i="2"/>
  <c r="AG359" i="2"/>
  <c r="AI359" i="2" s="1"/>
  <c r="AK359" i="2" s="1"/>
  <c r="AL359" i="2" s="1"/>
  <c r="AM359" i="2" s="1"/>
  <c r="AQ359" i="2" s="1"/>
  <c r="AG343" i="2"/>
  <c r="AI343" i="2" s="1"/>
  <c r="AG335" i="2"/>
  <c r="AG327" i="2"/>
  <c r="AI327" i="2" s="1"/>
  <c r="AG319" i="2"/>
  <c r="AG311" i="2"/>
  <c r="AG296" i="2"/>
  <c r="AG280" i="2"/>
  <c r="AG272" i="2"/>
  <c r="AG264" i="2"/>
  <c r="AG256" i="2"/>
  <c r="AG249" i="2"/>
  <c r="AI249" i="2" s="1"/>
  <c r="AG201" i="2"/>
  <c r="AI201" i="2" s="1"/>
  <c r="AK201" i="2" s="1"/>
  <c r="AL201" i="2" s="1"/>
  <c r="AM201" i="2" s="1"/>
  <c r="AQ201" i="2" s="1"/>
  <c r="AG193" i="2"/>
  <c r="AI193" i="2" s="1"/>
  <c r="AG185" i="2"/>
  <c r="AI185" i="2" s="1"/>
  <c r="AG169" i="2"/>
  <c r="AG162" i="2"/>
  <c r="AG154" i="2"/>
  <c r="AI154" i="2" s="1"/>
  <c r="AG147" i="2"/>
  <c r="AI147" i="2" s="1"/>
  <c r="AG139" i="2"/>
  <c r="AI139" i="2" s="1"/>
  <c r="AG131" i="2"/>
  <c r="AG123" i="2"/>
  <c r="AG107" i="2"/>
  <c r="AI107" i="2" s="1"/>
  <c r="AG99" i="2"/>
  <c r="AG91" i="2"/>
  <c r="AG83" i="2"/>
  <c r="AI83" i="2" s="1"/>
  <c r="AG76" i="2"/>
  <c r="AG68" i="2"/>
  <c r="AG60" i="2"/>
  <c r="AG52" i="2"/>
  <c r="AG44" i="2"/>
  <c r="AI44" i="2" s="1"/>
  <c r="AG22" i="2"/>
  <c r="AG14" i="2"/>
  <c r="AJ589" i="2"/>
  <c r="AJ581" i="2"/>
  <c r="AJ565" i="2"/>
  <c r="AJ550" i="2"/>
  <c r="AJ542" i="2"/>
  <c r="AJ534" i="2"/>
  <c r="AJ526" i="2"/>
  <c r="AJ518" i="2"/>
  <c r="AJ511" i="2"/>
  <c r="AJ503" i="2"/>
  <c r="AJ495" i="2"/>
  <c r="AJ487" i="2"/>
  <c r="AJ479" i="2"/>
  <c r="AJ463" i="2"/>
  <c r="AJ455" i="2"/>
  <c r="AJ447" i="2"/>
  <c r="AJ439" i="2"/>
  <c r="AJ431" i="2"/>
  <c r="AJ423" i="2"/>
  <c r="AJ415" i="2"/>
  <c r="AJ407" i="2"/>
  <c r="AJ399" i="2"/>
  <c r="AJ392" i="2"/>
  <c r="AJ384" i="2"/>
  <c r="AJ376" i="2"/>
  <c r="AJ368" i="2"/>
  <c r="AJ360" i="2"/>
  <c r="AJ352" i="2"/>
  <c r="AJ344" i="2"/>
  <c r="AJ336" i="2"/>
  <c r="AJ328" i="2"/>
  <c r="AJ320" i="2"/>
  <c r="AJ312" i="2"/>
  <c r="AJ304" i="2"/>
  <c r="AJ297" i="2"/>
  <c r="AJ289" i="2"/>
  <c r="AJ281" i="2"/>
  <c r="AJ273" i="2"/>
  <c r="AJ265" i="2"/>
  <c r="AJ257" i="2"/>
  <c r="AJ250" i="2"/>
  <c r="AJ234" i="2"/>
  <c r="AJ226" i="2"/>
  <c r="AJ218" i="2"/>
  <c r="AJ210" i="2"/>
  <c r="AJ202" i="2"/>
  <c r="AJ194" i="2"/>
  <c r="AJ186" i="2"/>
  <c r="AJ178" i="2"/>
  <c r="AJ170" i="2"/>
  <c r="AJ163" i="2"/>
  <c r="AJ155" i="2"/>
  <c r="AJ140" i="2"/>
  <c r="AJ132" i="2"/>
  <c r="AJ124" i="2"/>
  <c r="AJ116" i="2"/>
  <c r="AJ108" i="2"/>
  <c r="AJ100" i="2"/>
  <c r="AJ92" i="2"/>
  <c r="AJ84" i="2"/>
  <c r="AJ69" i="2"/>
  <c r="AJ53" i="2"/>
  <c r="AJ45" i="2"/>
  <c r="AJ30" i="2"/>
  <c r="AJ15" i="2"/>
  <c r="AJ7" i="2"/>
  <c r="AJ572" i="2"/>
  <c r="AJ564" i="2"/>
  <c r="AJ556" i="2"/>
  <c r="AJ533" i="2"/>
  <c r="AJ494" i="2"/>
  <c r="AJ486" i="2"/>
  <c r="AJ478" i="2"/>
  <c r="AJ470" i="2"/>
  <c r="AJ462" i="2"/>
  <c r="AJ446" i="2"/>
  <c r="AJ438" i="2"/>
  <c r="AJ430" i="2"/>
  <c r="AJ406" i="2"/>
  <c r="AJ398" i="2"/>
  <c r="AJ391" i="2"/>
  <c r="AJ383" i="2"/>
  <c r="AJ375" i="2"/>
  <c r="AJ367" i="2"/>
  <c r="AJ351" i="2"/>
  <c r="AJ335" i="2"/>
  <c r="AJ311" i="2"/>
  <c r="AJ303" i="2"/>
  <c r="AJ296" i="2"/>
  <c r="AJ288" i="2"/>
  <c r="AJ280" i="2"/>
  <c r="AJ272" i="2"/>
  <c r="AJ256" i="2"/>
  <c r="AJ241" i="2"/>
  <c r="AJ217" i="2"/>
  <c r="AJ209" i="2"/>
  <c r="AJ193" i="2"/>
  <c r="AJ185" i="2"/>
  <c r="AJ169" i="2"/>
  <c r="AJ147" i="2"/>
  <c r="AJ139" i="2"/>
  <c r="AJ131" i="2"/>
  <c r="AJ115" i="2"/>
  <c r="AJ107" i="2"/>
  <c r="AJ99" i="2"/>
  <c r="AJ91" i="2"/>
  <c r="AJ83" i="2"/>
  <c r="AJ60" i="2"/>
  <c r="AJ52" i="2"/>
  <c r="AJ44" i="2"/>
  <c r="AJ37" i="2"/>
  <c r="AJ29" i="2"/>
  <c r="AJ22" i="2"/>
  <c r="AJ6" i="2"/>
  <c r="AI529" i="2"/>
  <c r="AI180" i="2"/>
  <c r="AK180" i="2" s="1"/>
  <c r="AL180" i="2" s="1"/>
  <c r="AM180" i="2" s="1"/>
  <c r="AQ180" i="2" s="1"/>
  <c r="AI11" i="2"/>
  <c r="AK11" i="2" s="1"/>
  <c r="AL11" i="2" s="1"/>
  <c r="AM11" i="2" s="1"/>
  <c r="AQ11" i="2" s="1"/>
  <c r="AI593" i="2"/>
  <c r="AK593" i="2" s="1"/>
  <c r="AL593" i="2" s="1"/>
  <c r="AM593" i="2" s="1"/>
  <c r="AQ593" i="2" s="1"/>
  <c r="AI453" i="2"/>
  <c r="AI544" i="2"/>
  <c r="AK544" i="2" s="1"/>
  <c r="AL544" i="2" s="1"/>
  <c r="AM544" i="2" s="1"/>
  <c r="AQ544" i="2" s="1"/>
  <c r="AI417" i="2"/>
  <c r="AK417" i="2" s="1"/>
  <c r="AL417" i="2" s="1"/>
  <c r="AM417" i="2" s="1"/>
  <c r="AQ417" i="2" s="1"/>
  <c r="AI576" i="2"/>
  <c r="AI244" i="2"/>
  <c r="AK244" i="2" s="1"/>
  <c r="AL244" i="2" s="1"/>
  <c r="AM244" i="2" s="1"/>
  <c r="AQ244" i="2" s="1"/>
  <c r="AI283" i="2"/>
  <c r="AK283" i="2" s="1"/>
  <c r="AL283" i="2" s="1"/>
  <c r="AM283" i="2" s="1"/>
  <c r="AQ283" i="2" s="1"/>
  <c r="AI323" i="2"/>
  <c r="AI538" i="2"/>
  <c r="AK538" i="2" s="1"/>
  <c r="AL538" i="2" s="1"/>
  <c r="AM538" i="2" s="1"/>
  <c r="AQ538" i="2" s="1"/>
  <c r="AI497" i="2"/>
  <c r="AK497" i="2" s="1"/>
  <c r="AL497" i="2" s="1"/>
  <c r="AM497" i="2" s="1"/>
  <c r="AQ497" i="2" s="1"/>
  <c r="AI546" i="2"/>
  <c r="AK546" i="2" s="1"/>
  <c r="AL546" i="2" s="1"/>
  <c r="AM546" i="2" s="1"/>
  <c r="AQ546" i="2" s="1"/>
  <c r="AI269" i="2"/>
  <c r="AK269" i="2" s="1"/>
  <c r="AL269" i="2" s="1"/>
  <c r="AM269" i="2" s="1"/>
  <c r="AQ269" i="2" s="1"/>
  <c r="AI378" i="2"/>
  <c r="AK378" i="2" s="1"/>
  <c r="AL378" i="2" s="1"/>
  <c r="AM378" i="2" s="1"/>
  <c r="AQ378" i="2" s="1"/>
  <c r="AI469" i="2"/>
  <c r="AI227" i="2"/>
  <c r="AK227" i="2" s="1"/>
  <c r="AL227" i="2" s="1"/>
  <c r="AM227" i="2" s="1"/>
  <c r="AQ227" i="2" s="1"/>
  <c r="AI24" i="2"/>
  <c r="AK24" i="2" s="1"/>
  <c r="AL24" i="2" s="1"/>
  <c r="AM24" i="2" s="1"/>
  <c r="AQ24" i="2" s="1"/>
  <c r="AI71" i="2"/>
  <c r="AK71" i="2" s="1"/>
  <c r="AL71" i="2" s="1"/>
  <c r="AM71" i="2" s="1"/>
  <c r="AQ71" i="2" s="1"/>
  <c r="AI290" i="2"/>
  <c r="AI475" i="2"/>
  <c r="AK475" i="2" s="1"/>
  <c r="AL475" i="2" s="1"/>
  <c r="AM475" i="2" s="1"/>
  <c r="AQ475" i="2" s="1"/>
  <c r="AI491" i="2"/>
  <c r="AK491" i="2" s="1"/>
  <c r="AL491" i="2" s="1"/>
  <c r="AM491" i="2" s="1"/>
  <c r="AQ491" i="2" s="1"/>
  <c r="AI63" i="4"/>
  <c r="AI188" i="4"/>
  <c r="AI270" i="4"/>
  <c r="AK270" i="4" s="1"/>
  <c r="AL270" i="4" s="1"/>
  <c r="AI286" i="4"/>
  <c r="AK286" i="4" s="1"/>
  <c r="AL286" i="4" s="1"/>
  <c r="AI308" i="4"/>
  <c r="AI372" i="4"/>
  <c r="AI396" i="4"/>
  <c r="AK396" i="4" s="1"/>
  <c r="AL396" i="4" s="1"/>
  <c r="AI427" i="4"/>
  <c r="AI441" i="4"/>
  <c r="AI540" i="4"/>
  <c r="AK540" i="4" s="1"/>
  <c r="AL540" i="4" s="1"/>
  <c r="AI557" i="4"/>
  <c r="AI625" i="4"/>
  <c r="AK625" i="4" s="1"/>
  <c r="AL625" i="4" s="1"/>
  <c r="AI532" i="4"/>
  <c r="AK532" i="4" s="1"/>
  <c r="AL532" i="4" s="1"/>
  <c r="AI536" i="4"/>
  <c r="AI411" i="4"/>
  <c r="AI55" i="4"/>
  <c r="AI75" i="4"/>
  <c r="AK75" i="4" s="1"/>
  <c r="AL75" i="4" s="1"/>
  <c r="AI81" i="4"/>
  <c r="AK81" i="4" s="1"/>
  <c r="AL81" i="4" s="1"/>
  <c r="AI157" i="4"/>
  <c r="AI349" i="4"/>
  <c r="AK349" i="4" s="1"/>
  <c r="AL349" i="4" s="1"/>
  <c r="AI477" i="4"/>
  <c r="AK477" i="4" s="1"/>
  <c r="AL477" i="4" s="1"/>
  <c r="AI507" i="4"/>
  <c r="AI516" i="4"/>
  <c r="AI522" i="4"/>
  <c r="AK522" i="4" s="1"/>
  <c r="AL522" i="4" s="1"/>
  <c r="AI106" i="4"/>
  <c r="AK106" i="4" s="1"/>
  <c r="AL106" i="4" s="1"/>
  <c r="AI381" i="4"/>
  <c r="AK381" i="4" s="1"/>
  <c r="AL381" i="4" s="1"/>
  <c r="AI397" i="4"/>
  <c r="AI524" i="4"/>
  <c r="AK524" i="4" s="1"/>
  <c r="AL524" i="4" s="1"/>
  <c r="AI547" i="4"/>
  <c r="AK547" i="4" s="1"/>
  <c r="AL547" i="4" s="1"/>
  <c r="AI2" i="4"/>
  <c r="AI51" i="4"/>
  <c r="AK51" i="4" s="1"/>
  <c r="AL51" i="4" s="1"/>
  <c r="AI73" i="4"/>
  <c r="AI121" i="4"/>
  <c r="AK121" i="4" s="1"/>
  <c r="AL121" i="4" s="1"/>
  <c r="AI196" i="4"/>
  <c r="AI212" i="4"/>
  <c r="AI563" i="4"/>
  <c r="AK563" i="4" s="1"/>
  <c r="AL563" i="4" s="1"/>
  <c r="AI104" i="4"/>
  <c r="AI409" i="4"/>
  <c r="AI530" i="4"/>
  <c r="AI180" i="4"/>
  <c r="AI528" i="4"/>
  <c r="AI3" i="4"/>
  <c r="AI19" i="4"/>
  <c r="AI58" i="4"/>
  <c r="AI71" i="4"/>
  <c r="AI183" i="4"/>
  <c r="AK183" i="4" s="1"/>
  <c r="AL183" i="4" s="1"/>
  <c r="AI459" i="4"/>
  <c r="AK459" i="4" s="1"/>
  <c r="AL459" i="4" s="1"/>
  <c r="AI9" i="3"/>
  <c r="AI47" i="3"/>
  <c r="AI401" i="3"/>
  <c r="AI411" i="3"/>
  <c r="AI441" i="3"/>
  <c r="AI149" i="3"/>
  <c r="AI78" i="3"/>
  <c r="AI105" i="3"/>
  <c r="AK105" i="3" s="1"/>
  <c r="AL105" i="3" s="1"/>
  <c r="AM105" i="3" s="1"/>
  <c r="AQ105" i="3" s="1"/>
  <c r="AI113" i="3"/>
  <c r="AK113" i="3" s="1"/>
  <c r="AL113" i="3" s="1"/>
  <c r="AM113" i="3" s="1"/>
  <c r="AQ113" i="3" s="1"/>
  <c r="AI129" i="3"/>
  <c r="AK129" i="3" s="1"/>
  <c r="AL129" i="3" s="1"/>
  <c r="AM129" i="3" s="1"/>
  <c r="AQ129" i="3" s="1"/>
  <c r="AI89" i="3"/>
  <c r="AK89" i="3" s="1"/>
  <c r="AL89" i="3" s="1"/>
  <c r="AM89" i="3" s="1"/>
  <c r="AQ89" i="3" s="1"/>
  <c r="AI157" i="3"/>
  <c r="AI451" i="3"/>
  <c r="AK451" i="3" s="1"/>
  <c r="AL451" i="3" s="1"/>
  <c r="AM451" i="3" s="1"/>
  <c r="AQ451" i="3" s="1"/>
  <c r="AI32" i="3"/>
  <c r="AI50" i="3"/>
  <c r="AK50" i="3" s="1"/>
  <c r="AL50" i="3" s="1"/>
  <c r="AM50" i="3" s="1"/>
  <c r="AQ50" i="3" s="1"/>
  <c r="AI180" i="3"/>
  <c r="AI206" i="3"/>
  <c r="AK206" i="3" s="1"/>
  <c r="AL206" i="3" s="1"/>
  <c r="AM206" i="3" s="1"/>
  <c r="AQ206" i="3" s="1"/>
  <c r="AI299" i="3"/>
  <c r="AI465" i="3"/>
  <c r="AI449" i="3"/>
  <c r="AI39" i="3"/>
  <c r="AI497" i="3"/>
  <c r="AK497" i="3" s="1"/>
  <c r="AL497" i="3" s="1"/>
  <c r="AM497" i="3" s="1"/>
  <c r="AQ497" i="3" s="1"/>
  <c r="AI332" i="2"/>
  <c r="AK332" i="2" s="1"/>
  <c r="AL332" i="2" s="1"/>
  <c r="AM332" i="2" s="1"/>
  <c r="AQ332" i="2" s="1"/>
  <c r="AI394" i="2"/>
  <c r="AK394" i="2" s="1"/>
  <c r="AL394" i="2" s="1"/>
  <c r="AM394" i="2" s="1"/>
  <c r="AQ394" i="2" s="1"/>
  <c r="AI402" i="2"/>
  <c r="AK402" i="2" s="1"/>
  <c r="AL402" i="2" s="1"/>
  <c r="AM402" i="2" s="1"/>
  <c r="AQ402" i="2" s="1"/>
  <c r="AI427" i="2"/>
  <c r="AK427" i="2" s="1"/>
  <c r="AL427" i="2" s="1"/>
  <c r="AM427" i="2" s="1"/>
  <c r="AQ427" i="2" s="1"/>
  <c r="AI498" i="2"/>
  <c r="AK498" i="2" s="1"/>
  <c r="AL498" i="2" s="1"/>
  <c r="AM498" i="2" s="1"/>
  <c r="AQ498" i="2" s="1"/>
  <c r="AI513" i="2"/>
  <c r="AI3" i="2"/>
  <c r="AK3" i="2" s="1"/>
  <c r="AL3" i="2" s="1"/>
  <c r="AM3" i="2" s="1"/>
  <c r="AQ3" i="2" s="1"/>
  <c r="AI340" i="2"/>
  <c r="AK340" i="2" s="1"/>
  <c r="AL340" i="2" s="1"/>
  <c r="AM340" i="2" s="1"/>
  <c r="AQ340" i="2" s="1"/>
  <c r="AK364" i="2"/>
  <c r="AL364" i="2" s="1"/>
  <c r="AM364" i="2" s="1"/>
  <c r="AQ364" i="2" s="1"/>
  <c r="AI528" i="2"/>
  <c r="AK528" i="2" s="1"/>
  <c r="AL528" i="2" s="1"/>
  <c r="AM528" i="2" s="1"/>
  <c r="AQ528" i="2" s="1"/>
  <c r="AI228" i="2"/>
  <c r="AK228" i="2" s="1"/>
  <c r="AL228" i="2" s="1"/>
  <c r="AM228" i="2" s="1"/>
  <c r="AQ228" i="2" s="1"/>
  <c r="AI322" i="2"/>
  <c r="AK322" i="2" s="1"/>
  <c r="AL322" i="2" s="1"/>
  <c r="AM322" i="2" s="1"/>
  <c r="AQ322" i="2" s="1"/>
  <c r="AI388" i="2"/>
  <c r="AK388" i="2" s="1"/>
  <c r="AL388" i="2" s="1"/>
  <c r="AM388" i="2" s="1"/>
  <c r="AQ388" i="2" s="1"/>
  <c r="AI260" i="2"/>
  <c r="AK260" i="2" s="1"/>
  <c r="AL260" i="2" s="1"/>
  <c r="AM260" i="2" s="1"/>
  <c r="AQ260" i="2" s="1"/>
  <c r="AI403" i="2"/>
  <c r="AK403" i="2" s="1"/>
  <c r="AL403" i="2" s="1"/>
  <c r="AM403" i="2" s="1"/>
  <c r="AQ403" i="2" s="1"/>
  <c r="AI505" i="2"/>
  <c r="AK505" i="2" s="1"/>
  <c r="AL505" i="2" s="1"/>
  <c r="AM505" i="2" s="1"/>
  <c r="AQ505" i="2" s="1"/>
  <c r="AI536" i="2"/>
  <c r="AK536" i="2" s="1"/>
  <c r="AL536" i="2" s="1"/>
  <c r="AM536" i="2" s="1"/>
  <c r="AQ536" i="2" s="1"/>
  <c r="AI189" i="2"/>
  <c r="AI356" i="2"/>
  <c r="AK356" i="2" s="1"/>
  <c r="AL356" i="2" s="1"/>
  <c r="AM356" i="2" s="1"/>
  <c r="AQ356" i="2" s="1"/>
  <c r="AI559" i="2"/>
  <c r="AK559" i="2" s="1"/>
  <c r="AL559" i="2" s="1"/>
  <c r="AM559" i="2" s="1"/>
  <c r="AQ559" i="2" s="1"/>
  <c r="AI86" i="2"/>
  <c r="AK86" i="2" s="1"/>
  <c r="AL86" i="2" s="1"/>
  <c r="AM86" i="2" s="1"/>
  <c r="AQ86" i="2" s="1"/>
  <c r="AI278" i="2"/>
  <c r="AK278" i="2" s="1"/>
  <c r="AL278" i="2" s="1"/>
  <c r="AM278" i="2" s="1"/>
  <c r="AQ278" i="2" s="1"/>
  <c r="AI291" i="2"/>
  <c r="AK291" i="2" s="1"/>
  <c r="AL291" i="2" s="1"/>
  <c r="AM291" i="2" s="1"/>
  <c r="AQ291" i="2" s="1"/>
  <c r="AI316" i="2"/>
  <c r="AK316" i="2" s="1"/>
  <c r="AL316" i="2" s="1"/>
  <c r="AM316" i="2" s="1"/>
  <c r="AQ316" i="2" s="1"/>
  <c r="AI379" i="2"/>
  <c r="AK379" i="2" s="1"/>
  <c r="AL379" i="2" s="1"/>
  <c r="AM379" i="2" s="1"/>
  <c r="AQ379" i="2" s="1"/>
  <c r="AI457" i="2"/>
  <c r="AK457" i="2" s="1"/>
  <c r="AL457" i="2" s="1"/>
  <c r="AM457" i="2" s="1"/>
  <c r="AQ457" i="2" s="1"/>
  <c r="AI459" i="2"/>
  <c r="AK459" i="2" s="1"/>
  <c r="AL459" i="2" s="1"/>
  <c r="AM459" i="2" s="1"/>
  <c r="AQ459" i="2" s="1"/>
  <c r="AI277" i="2"/>
  <c r="AK277" i="2" s="1"/>
  <c r="AL277" i="2" s="1"/>
  <c r="AM277" i="2" s="1"/>
  <c r="AQ277" i="2" s="1"/>
  <c r="AI372" i="2"/>
  <c r="AK372" i="2" s="1"/>
  <c r="AL372" i="2" s="1"/>
  <c r="AM372" i="2" s="1"/>
  <c r="AQ372" i="2" s="1"/>
  <c r="AI539" i="2"/>
  <c r="AK539" i="2" s="1"/>
  <c r="AL539" i="2" s="1"/>
  <c r="AM539" i="2" s="1"/>
  <c r="AQ539" i="2" s="1"/>
  <c r="AI443" i="2"/>
  <c r="AK443" i="2" s="1"/>
  <c r="AL443" i="2" s="1"/>
  <c r="AM443" i="2" s="1"/>
  <c r="AQ443" i="2" s="1"/>
  <c r="AI161" i="2"/>
  <c r="AI285" i="2"/>
  <c r="AK285" i="2" s="1"/>
  <c r="AL285" i="2" s="1"/>
  <c r="AM285" i="2" s="1"/>
  <c r="AQ285" i="2" s="1"/>
  <c r="AI11" i="4"/>
  <c r="AI27" i="4"/>
  <c r="AK27" i="4" s="1"/>
  <c r="AL27" i="4" s="1"/>
  <c r="AI39" i="4"/>
  <c r="AI12" i="4"/>
  <c r="AK12" i="4" s="1"/>
  <c r="AL12" i="4" s="1"/>
  <c r="AI24" i="4"/>
  <c r="AI42" i="4"/>
  <c r="AK42" i="4" s="1"/>
  <c r="AL42" i="4" s="1"/>
  <c r="AI278" i="4"/>
  <c r="AK278" i="4" s="1"/>
  <c r="AL278" i="4" s="1"/>
  <c r="AI5" i="4"/>
  <c r="AK5" i="4" s="1"/>
  <c r="AL5" i="4" s="1"/>
  <c r="AI21" i="4"/>
  <c r="AK21" i="4" s="1"/>
  <c r="AL21" i="4" s="1"/>
  <c r="AI67" i="4"/>
  <c r="AK67" i="4" s="1"/>
  <c r="AL67" i="4" s="1"/>
  <c r="AJ72" i="4"/>
  <c r="AG91" i="4"/>
  <c r="AJ107" i="4"/>
  <c r="AH156" i="4"/>
  <c r="AH164" i="4"/>
  <c r="AH171" i="4"/>
  <c r="AI255" i="4"/>
  <c r="AK255" i="4" s="1"/>
  <c r="AL255" i="4" s="1"/>
  <c r="AH289" i="4"/>
  <c r="AI47" i="4"/>
  <c r="AJ52" i="4"/>
  <c r="AG59" i="4"/>
  <c r="AG72" i="4"/>
  <c r="AI72" i="4" s="1"/>
  <c r="AH83" i="4"/>
  <c r="AI89" i="4"/>
  <c r="AK89" i="4" s="1"/>
  <c r="AL89" i="4" s="1"/>
  <c r="AI32" i="4"/>
  <c r="AI88" i="4"/>
  <c r="AI129" i="4"/>
  <c r="AK129" i="4" s="1"/>
  <c r="AL129" i="4" s="1"/>
  <c r="AG53" i="4"/>
  <c r="AI53" i="4" s="1"/>
  <c r="AG57" i="4"/>
  <c r="AI57" i="4" s="1"/>
  <c r="AH68" i="4"/>
  <c r="AI90" i="4"/>
  <c r="AK90" i="4" s="1"/>
  <c r="AL90" i="4" s="1"/>
  <c r="AH125" i="4"/>
  <c r="AI125" i="4" s="1"/>
  <c r="AI134" i="4"/>
  <c r="AI137" i="4"/>
  <c r="AK137" i="4" s="1"/>
  <c r="AL137" i="4" s="1"/>
  <c r="AI333" i="4"/>
  <c r="AK333" i="4" s="1"/>
  <c r="AL333" i="4" s="1"/>
  <c r="AI373" i="4"/>
  <c r="AK373" i="4" s="1"/>
  <c r="AL373" i="4" s="1"/>
  <c r="AI378" i="4"/>
  <c r="AI78" i="4"/>
  <c r="AJ58" i="4"/>
  <c r="AH74" i="4"/>
  <c r="AI74" i="4" s="1"/>
  <c r="AK74" i="4" s="1"/>
  <c r="AL74" i="4" s="1"/>
  <c r="AJ76" i="4"/>
  <c r="AI94" i="4"/>
  <c r="AI97" i="4"/>
  <c r="AK97" i="4" s="1"/>
  <c r="AL97" i="4" s="1"/>
  <c r="AJ103" i="4"/>
  <c r="AI108" i="4"/>
  <c r="AI119" i="4"/>
  <c r="AK119" i="4" s="1"/>
  <c r="AL119" i="4" s="1"/>
  <c r="AH133" i="4"/>
  <c r="AI142" i="4"/>
  <c r="AI145" i="4"/>
  <c r="AK145" i="4" s="1"/>
  <c r="AL145" i="4" s="1"/>
  <c r="AI17" i="4"/>
  <c r="AI50" i="4"/>
  <c r="AK50" i="4" s="1"/>
  <c r="AL50" i="4" s="1"/>
  <c r="AI118" i="4"/>
  <c r="AI624" i="4"/>
  <c r="AK624" i="4" s="1"/>
  <c r="AL624" i="4" s="1"/>
  <c r="AI126" i="4"/>
  <c r="AI341" i="4"/>
  <c r="AK341" i="4" s="1"/>
  <c r="AL341" i="4" s="1"/>
  <c r="AH48" i="4"/>
  <c r="AH65" i="4"/>
  <c r="AI65" i="4" s="1"/>
  <c r="AH80" i="4"/>
  <c r="AI80" i="4" s="1"/>
  <c r="AH141" i="4"/>
  <c r="AI152" i="4"/>
  <c r="AK152" i="4" s="1"/>
  <c r="AL152" i="4" s="1"/>
  <c r="AI160" i="4"/>
  <c r="AK160" i="4" s="1"/>
  <c r="AL160" i="4" s="1"/>
  <c r="AI168" i="4"/>
  <c r="AK168" i="4" s="1"/>
  <c r="AL168" i="4" s="1"/>
  <c r="AH93" i="4"/>
  <c r="AJ95" i="4"/>
  <c r="AH100" i="4"/>
  <c r="AG107" i="4"/>
  <c r="AI231" i="4"/>
  <c r="AK231" i="4" s="1"/>
  <c r="AL231" i="4" s="1"/>
  <c r="AI246" i="4"/>
  <c r="AH304" i="4"/>
  <c r="AI304" i="4" s="1"/>
  <c r="AI444" i="4"/>
  <c r="AK444" i="4" s="1"/>
  <c r="AL444" i="4" s="1"/>
  <c r="AG61" i="4"/>
  <c r="AI61" i="4" s="1"/>
  <c r="AI82" i="4"/>
  <c r="AK82" i="4" s="1"/>
  <c r="AL82" i="4" s="1"/>
  <c r="AI98" i="4"/>
  <c r="AK98" i="4" s="1"/>
  <c r="AL98" i="4" s="1"/>
  <c r="AH223" i="4"/>
  <c r="AI223" i="4" s="1"/>
  <c r="AK223" i="4" s="1"/>
  <c r="AL223" i="4" s="1"/>
  <c r="AI224" i="4"/>
  <c r="AK224" i="4" s="1"/>
  <c r="AL224" i="4" s="1"/>
  <c r="AI247" i="4"/>
  <c r="AK247" i="4" s="1"/>
  <c r="AL247" i="4" s="1"/>
  <c r="AI261" i="4"/>
  <c r="AH179" i="4"/>
  <c r="AH187" i="4"/>
  <c r="AI187" i="4" s="1"/>
  <c r="AH195" i="4"/>
  <c r="AH203" i="4"/>
  <c r="AH211" i="4"/>
  <c r="AK240" i="4"/>
  <c r="AL240" i="4" s="1"/>
  <c r="AH242" i="4"/>
  <c r="AI294" i="4"/>
  <c r="AK294" i="4" s="1"/>
  <c r="AL294" i="4" s="1"/>
  <c r="AI388" i="4"/>
  <c r="AG198" i="4"/>
  <c r="AG206" i="4"/>
  <c r="AG214" i="4"/>
  <c r="AI301" i="4"/>
  <c r="AK301" i="4" s="1"/>
  <c r="AL301" i="4" s="1"/>
  <c r="AI302" i="4"/>
  <c r="AK302" i="4" s="1"/>
  <c r="AL302" i="4" s="1"/>
  <c r="AI317" i="4"/>
  <c r="AK317" i="4" s="1"/>
  <c r="AL317" i="4" s="1"/>
  <c r="AI320" i="4"/>
  <c r="AH76" i="4"/>
  <c r="AH91" i="4"/>
  <c r="AH107" i="4"/>
  <c r="AH112" i="4"/>
  <c r="AI112" i="4" s="1"/>
  <c r="AH120" i="4"/>
  <c r="AI120" i="4" s="1"/>
  <c r="AK120" i="4" s="1"/>
  <c r="AL120" i="4" s="1"/>
  <c r="AH128" i="4"/>
  <c r="AI128" i="4" s="1"/>
  <c r="AH136" i="4"/>
  <c r="AI136" i="4" s="1"/>
  <c r="AH144" i="4"/>
  <c r="AI144" i="4" s="1"/>
  <c r="AH151" i="4"/>
  <c r="AI151" i="4" s="1"/>
  <c r="AH159" i="4"/>
  <c r="AI159" i="4" s="1"/>
  <c r="AH167" i="4"/>
  <c r="AI167" i="4" s="1"/>
  <c r="AH174" i="4"/>
  <c r="AI174" i="4" s="1"/>
  <c r="AH182" i="4"/>
  <c r="AI182" i="4" s="1"/>
  <c r="AH190" i="4"/>
  <c r="AI190" i="4" s="1"/>
  <c r="AK190" i="4" s="1"/>
  <c r="AL190" i="4" s="1"/>
  <c r="AH198" i="4"/>
  <c r="AH206" i="4"/>
  <c r="AH214" i="4"/>
  <c r="AH217" i="4"/>
  <c r="AH220" i="4"/>
  <c r="AI220" i="4" s="1"/>
  <c r="AH236" i="4"/>
  <c r="AI236" i="4" s="1"/>
  <c r="AH252" i="4"/>
  <c r="AI252" i="4" s="1"/>
  <c r="AH267" i="4"/>
  <c r="AI267" i="4" s="1"/>
  <c r="AK267" i="4" s="1"/>
  <c r="AL267" i="4" s="1"/>
  <c r="AH283" i="4"/>
  <c r="AI283" i="4" s="1"/>
  <c r="AH299" i="4"/>
  <c r="AI299" i="4" s="1"/>
  <c r="AH99" i="4"/>
  <c r="AH116" i="4"/>
  <c r="AH124" i="4"/>
  <c r="AH132" i="4"/>
  <c r="AH140" i="4"/>
  <c r="AH148" i="4"/>
  <c r="AH155" i="4"/>
  <c r="AH163" i="4"/>
  <c r="AI163" i="4" s="1"/>
  <c r="AH170" i="4"/>
  <c r="AH178" i="4"/>
  <c r="AH186" i="4"/>
  <c r="AH194" i="4"/>
  <c r="AH202" i="4"/>
  <c r="AH210" i="4"/>
  <c r="AH225" i="4"/>
  <c r="AH228" i="4"/>
  <c r="AI228" i="4" s="1"/>
  <c r="AH244" i="4"/>
  <c r="AI244" i="4" s="1"/>
  <c r="AH259" i="4"/>
  <c r="AI259" i="4" s="1"/>
  <c r="AK259" i="4" s="1"/>
  <c r="AL259" i="4" s="1"/>
  <c r="AH275" i="4"/>
  <c r="AI275" i="4" s="1"/>
  <c r="AH291" i="4"/>
  <c r="AI291" i="4" s="1"/>
  <c r="AH306" i="4"/>
  <c r="AI306" i="4" s="1"/>
  <c r="AI357" i="4"/>
  <c r="AK357" i="4" s="1"/>
  <c r="AL357" i="4" s="1"/>
  <c r="AI365" i="4"/>
  <c r="AK365" i="4" s="1"/>
  <c r="AL365" i="4" s="1"/>
  <c r="AI386" i="4"/>
  <c r="AI412" i="4"/>
  <c r="AI222" i="4"/>
  <c r="AI238" i="4"/>
  <c r="AI269" i="4"/>
  <c r="AK269" i="4" s="1"/>
  <c r="AL269" i="4" s="1"/>
  <c r="AI285" i="4"/>
  <c r="AI300" i="4"/>
  <c r="AH64" i="4"/>
  <c r="AH79" i="4"/>
  <c r="AH95" i="4"/>
  <c r="AH114" i="4"/>
  <c r="AI114" i="4" s="1"/>
  <c r="AK114" i="4" s="1"/>
  <c r="AL114" i="4" s="1"/>
  <c r="AH122" i="4"/>
  <c r="AI122" i="4" s="1"/>
  <c r="AK122" i="4" s="1"/>
  <c r="AL122" i="4" s="1"/>
  <c r="AH130" i="4"/>
  <c r="AI130" i="4" s="1"/>
  <c r="AK130" i="4" s="1"/>
  <c r="AL130" i="4" s="1"/>
  <c r="AH138" i="4"/>
  <c r="AI138" i="4" s="1"/>
  <c r="AK138" i="4" s="1"/>
  <c r="AL138" i="4" s="1"/>
  <c r="AH146" i="4"/>
  <c r="AI146" i="4" s="1"/>
  <c r="AK146" i="4" s="1"/>
  <c r="AL146" i="4" s="1"/>
  <c r="AH153" i="4"/>
  <c r="AI153" i="4" s="1"/>
  <c r="AK153" i="4" s="1"/>
  <c r="AL153" i="4" s="1"/>
  <c r="AH161" i="4"/>
  <c r="AI161" i="4" s="1"/>
  <c r="AK161" i="4" s="1"/>
  <c r="AL161" i="4" s="1"/>
  <c r="AH176" i="4"/>
  <c r="AI176" i="4" s="1"/>
  <c r="AK176" i="4" s="1"/>
  <c r="AL176" i="4" s="1"/>
  <c r="AH184" i="4"/>
  <c r="AI184" i="4" s="1"/>
  <c r="AK184" i="4" s="1"/>
  <c r="AL184" i="4" s="1"/>
  <c r="AH192" i="4"/>
  <c r="AI192" i="4" s="1"/>
  <c r="AK192" i="4" s="1"/>
  <c r="AL192" i="4" s="1"/>
  <c r="AH200" i="4"/>
  <c r="AI200" i="4" s="1"/>
  <c r="AK200" i="4" s="1"/>
  <c r="AL200" i="4" s="1"/>
  <c r="AH208" i="4"/>
  <c r="AI208" i="4" s="1"/>
  <c r="AK208" i="4" s="1"/>
  <c r="AL208" i="4" s="1"/>
  <c r="AH216" i="4"/>
  <c r="AI216" i="4" s="1"/>
  <c r="AK216" i="4" s="1"/>
  <c r="AL216" i="4" s="1"/>
  <c r="AH229" i="4"/>
  <c r="AH232" i="4"/>
  <c r="AI232" i="4" s="1"/>
  <c r="AK232" i="4" s="1"/>
  <c r="AL232" i="4" s="1"/>
  <c r="AH248" i="4"/>
  <c r="AI248" i="4" s="1"/>
  <c r="AK248" i="4" s="1"/>
  <c r="AL248" i="4" s="1"/>
  <c r="AH263" i="4"/>
  <c r="AI263" i="4" s="1"/>
  <c r="AK263" i="4" s="1"/>
  <c r="AL263" i="4" s="1"/>
  <c r="AH279" i="4"/>
  <c r="AI279" i="4" s="1"/>
  <c r="AK279" i="4" s="1"/>
  <c r="AL279" i="4" s="1"/>
  <c r="AH295" i="4"/>
  <c r="AI295" i="4" s="1"/>
  <c r="AK295" i="4" s="1"/>
  <c r="AL295" i="4" s="1"/>
  <c r="AJ316" i="4"/>
  <c r="AI342" i="4"/>
  <c r="AK342" i="4" s="1"/>
  <c r="AL342" i="4" s="1"/>
  <c r="AG309" i="4"/>
  <c r="AI309" i="4" s="1"/>
  <c r="AJ320" i="4"/>
  <c r="AH328" i="4"/>
  <c r="AI358" i="4"/>
  <c r="AK358" i="4" s="1"/>
  <c r="AL358" i="4" s="1"/>
  <c r="AG370" i="4"/>
  <c r="AG443" i="4"/>
  <c r="AI443" i="4" s="1"/>
  <c r="AJ456" i="4"/>
  <c r="AI481" i="4"/>
  <c r="AG313" i="4"/>
  <c r="AH318" i="4"/>
  <c r="AI318" i="4" s="1"/>
  <c r="AK318" i="4" s="1"/>
  <c r="AL318" i="4" s="1"/>
  <c r="AJ332" i="4"/>
  <c r="AH344" i="4"/>
  <c r="AJ407" i="4"/>
  <c r="AI420" i="4"/>
  <c r="AK420" i="4" s="1"/>
  <c r="AL420" i="4" s="1"/>
  <c r="AI366" i="4"/>
  <c r="AI428" i="4"/>
  <c r="AK428" i="4" s="1"/>
  <c r="AL428" i="4" s="1"/>
  <c r="AI476" i="4"/>
  <c r="AK476" i="4" s="1"/>
  <c r="AL476" i="4" s="1"/>
  <c r="AG311" i="4"/>
  <c r="AI311" i="4" s="1"/>
  <c r="AJ348" i="4"/>
  <c r="AJ424" i="4"/>
  <c r="AI452" i="4"/>
  <c r="AK452" i="4" s="1"/>
  <c r="AL452" i="4" s="1"/>
  <c r="AI460" i="4"/>
  <c r="AK460" i="4" s="1"/>
  <c r="AL460" i="4" s="1"/>
  <c r="AI484" i="4"/>
  <c r="AK484" i="4" s="1"/>
  <c r="AL484" i="4" s="1"/>
  <c r="AH322" i="4"/>
  <c r="AI322" i="4" s="1"/>
  <c r="AG332" i="4"/>
  <c r="AH338" i="4"/>
  <c r="AI338" i="4" s="1"/>
  <c r="AG348" i="4"/>
  <c r="AI348" i="4" s="1"/>
  <c r="AH354" i="4"/>
  <c r="AI354" i="4" s="1"/>
  <c r="AK354" i="4" s="1"/>
  <c r="AL354" i="4" s="1"/>
  <c r="AJ366" i="4"/>
  <c r="AG376" i="4"/>
  <c r="AI376" i="4" s="1"/>
  <c r="AJ382" i="4"/>
  <c r="AG392" i="4"/>
  <c r="AJ397" i="4"/>
  <c r="AH413" i="4"/>
  <c r="AI413" i="4" s="1"/>
  <c r="AK413" i="4" s="1"/>
  <c r="AL413" i="4" s="1"/>
  <c r="AJ415" i="4"/>
  <c r="AI440" i="4"/>
  <c r="AG469" i="4"/>
  <c r="AI500" i="4"/>
  <c r="AK500" i="4" s="1"/>
  <c r="AL500" i="4" s="1"/>
  <c r="AH316" i="4"/>
  <c r="AI316" i="4" s="1"/>
  <c r="AG324" i="4"/>
  <c r="AI324" i="4" s="1"/>
  <c r="AH330" i="4"/>
  <c r="AI330" i="4" s="1"/>
  <c r="AG340" i="4"/>
  <c r="AH346" i="4"/>
  <c r="AI346" i="4" s="1"/>
  <c r="AK346" i="4" s="1"/>
  <c r="AL346" i="4" s="1"/>
  <c r="AG356" i="4"/>
  <c r="AH362" i="4"/>
  <c r="AI362" i="4" s="1"/>
  <c r="AG368" i="4"/>
  <c r="AJ374" i="4"/>
  <c r="AG384" i="4"/>
  <c r="AJ390" i="4"/>
  <c r="AG399" i="4"/>
  <c r="AJ405" i="4"/>
  <c r="AI468" i="4"/>
  <c r="AK468" i="4" s="1"/>
  <c r="AL468" i="4" s="1"/>
  <c r="AJ541" i="4"/>
  <c r="AI595" i="4"/>
  <c r="AK595" i="4" s="1"/>
  <c r="AL595" i="4" s="1"/>
  <c r="AI492" i="4"/>
  <c r="AK492" i="4" s="1"/>
  <c r="AL492" i="4" s="1"/>
  <c r="AJ539" i="4"/>
  <c r="AI593" i="4"/>
  <c r="AI600" i="4"/>
  <c r="AG328" i="4"/>
  <c r="AH334" i="4"/>
  <c r="AI334" i="4" s="1"/>
  <c r="AK334" i="4" s="1"/>
  <c r="AL334" i="4" s="1"/>
  <c r="AG344" i="4"/>
  <c r="AH350" i="4"/>
  <c r="AI350" i="4" s="1"/>
  <c r="AK350" i="4" s="1"/>
  <c r="AL350" i="4" s="1"/>
  <c r="AG360" i="4"/>
  <c r="AI360" i="4" s="1"/>
  <c r="AG364" i="4"/>
  <c r="AJ370" i="4"/>
  <c r="AG380" i="4"/>
  <c r="AJ386" i="4"/>
  <c r="AG395" i="4"/>
  <c r="AJ401" i="4"/>
  <c r="AJ412" i="4"/>
  <c r="AG430" i="4"/>
  <c r="AI430" i="4" s="1"/>
  <c r="AI436" i="4"/>
  <c r="AK436" i="4" s="1"/>
  <c r="AL436" i="4" s="1"/>
  <c r="AG485" i="4"/>
  <c r="AI544" i="4"/>
  <c r="AG421" i="4"/>
  <c r="AI421" i="4" s="1"/>
  <c r="AG437" i="4"/>
  <c r="AI437" i="4" s="1"/>
  <c r="AG453" i="4"/>
  <c r="AI453" i="4" s="1"/>
  <c r="AJ470" i="4"/>
  <c r="AG475" i="4"/>
  <c r="AI475" i="4" s="1"/>
  <c r="AJ486" i="4"/>
  <c r="AG491" i="4"/>
  <c r="AG502" i="4"/>
  <c r="AI502" i="4" s="1"/>
  <c r="AG510" i="4"/>
  <c r="AI601" i="4"/>
  <c r="AK601" i="4" s="1"/>
  <c r="AL601" i="4" s="1"/>
  <c r="AG429" i="4"/>
  <c r="AG445" i="4"/>
  <c r="AI445" i="4" s="1"/>
  <c r="AJ462" i="4"/>
  <c r="AG467" i="4"/>
  <c r="AJ478" i="4"/>
  <c r="AG483" i="4"/>
  <c r="AJ494" i="4"/>
  <c r="AG499" i="4"/>
  <c r="AI499" i="4" s="1"/>
  <c r="AI539" i="4"/>
  <c r="AG417" i="4"/>
  <c r="AG433" i="4"/>
  <c r="AI433" i="4" s="1"/>
  <c r="AG449" i="4"/>
  <c r="AI449" i="4" s="1"/>
  <c r="AG463" i="4"/>
  <c r="AJ474" i="4"/>
  <c r="AG479" i="4"/>
  <c r="AI479" i="4" s="1"/>
  <c r="AJ490" i="4"/>
  <c r="AG495" i="4"/>
  <c r="AI495" i="4" s="1"/>
  <c r="AJ508" i="4"/>
  <c r="AJ516" i="4"/>
  <c r="AJ523" i="4"/>
  <c r="AJ525" i="4"/>
  <c r="AI570" i="4"/>
  <c r="AK570" i="4" s="1"/>
  <c r="AL570" i="4" s="1"/>
  <c r="AG501" i="4"/>
  <c r="AG509" i="4"/>
  <c r="AI509" i="4" s="1"/>
  <c r="AG517" i="4"/>
  <c r="AI517" i="4" s="1"/>
  <c r="AJ537" i="4"/>
  <c r="AG556" i="4"/>
  <c r="AH565" i="4"/>
  <c r="AJ569" i="4"/>
  <c r="AI615" i="4"/>
  <c r="AI579" i="4"/>
  <c r="AK579" i="4" s="1"/>
  <c r="AL579" i="4" s="1"/>
  <c r="AG505" i="4"/>
  <c r="AI505" i="4" s="1"/>
  <c r="AG513" i="4"/>
  <c r="AG520" i="4"/>
  <c r="AI520" i="4" s="1"/>
  <c r="AJ529" i="4"/>
  <c r="AJ545" i="4"/>
  <c r="AH550" i="4"/>
  <c r="AJ554" i="4"/>
  <c r="AG572" i="4"/>
  <c r="AH581" i="4"/>
  <c r="AJ585" i="4"/>
  <c r="AG607" i="4"/>
  <c r="AJ535" i="4"/>
  <c r="AI578" i="4"/>
  <c r="AK578" i="4" s="1"/>
  <c r="AL578" i="4" s="1"/>
  <c r="AG623" i="4"/>
  <c r="AG548" i="4"/>
  <c r="AI548" i="4" s="1"/>
  <c r="AG554" i="4"/>
  <c r="AI554" i="4" s="1"/>
  <c r="AH559" i="4"/>
  <c r="AI559" i="4" s="1"/>
  <c r="AG569" i="4"/>
  <c r="AI569" i="4" s="1"/>
  <c r="AH575" i="4"/>
  <c r="AI575" i="4" s="1"/>
  <c r="AG585" i="4"/>
  <c r="AI585" i="4" s="1"/>
  <c r="AJ589" i="4"/>
  <c r="AG598" i="4"/>
  <c r="AJ604" i="4"/>
  <c r="AG613" i="4"/>
  <c r="AI613" i="4" s="1"/>
  <c r="AJ619" i="4"/>
  <c r="AH552" i="4"/>
  <c r="AI552" i="4" s="1"/>
  <c r="AG561" i="4"/>
  <c r="AH567" i="4"/>
  <c r="AI567" i="4" s="1"/>
  <c r="AG577" i="4"/>
  <c r="AH583" i="4"/>
  <c r="AI583" i="4" s="1"/>
  <c r="AG591" i="4"/>
  <c r="AJ596" i="4"/>
  <c r="AJ611" i="4"/>
  <c r="AG621" i="4"/>
  <c r="AJ627" i="4"/>
  <c r="AG550" i="4"/>
  <c r="AH555" i="4"/>
  <c r="AI555" i="4" s="1"/>
  <c r="AK555" i="4" s="1"/>
  <c r="AL555" i="4" s="1"/>
  <c r="AG565" i="4"/>
  <c r="AH571" i="4"/>
  <c r="AI571" i="4" s="1"/>
  <c r="AK571" i="4" s="1"/>
  <c r="AL571" i="4" s="1"/>
  <c r="AG581" i="4"/>
  <c r="AH587" i="4"/>
  <c r="AI587" i="4" s="1"/>
  <c r="AK587" i="4" s="1"/>
  <c r="AL587" i="4" s="1"/>
  <c r="AJ593" i="4"/>
  <c r="AG602" i="4"/>
  <c r="AI602" i="4" s="1"/>
  <c r="AJ607" i="4"/>
  <c r="AG617" i="4"/>
  <c r="AJ623" i="4"/>
  <c r="AJ58" i="3"/>
  <c r="AI86" i="3"/>
  <c r="AI96" i="3"/>
  <c r="AK96" i="3" s="1"/>
  <c r="AL96" i="3" s="1"/>
  <c r="AM96" i="3" s="1"/>
  <c r="AQ96" i="3" s="1"/>
  <c r="AJ114" i="3"/>
  <c r="AI10" i="3"/>
  <c r="AK10" i="3" s="1"/>
  <c r="AL10" i="3" s="1"/>
  <c r="AM10" i="3" s="1"/>
  <c r="AQ10" i="3" s="1"/>
  <c r="AI55" i="3"/>
  <c r="AJ81" i="3"/>
  <c r="AI71" i="3"/>
  <c r="AI27" i="3"/>
  <c r="AK27" i="3" s="1"/>
  <c r="AL27" i="3" s="1"/>
  <c r="AM27" i="3" s="1"/>
  <c r="AQ27" i="3" s="1"/>
  <c r="AI63" i="3"/>
  <c r="AK63" i="3" s="1"/>
  <c r="AL63" i="3" s="1"/>
  <c r="AM63" i="3" s="1"/>
  <c r="AQ63" i="3" s="1"/>
  <c r="AJ66" i="3"/>
  <c r="AI102" i="3"/>
  <c r="AJ106" i="3"/>
  <c r="AI118" i="3"/>
  <c r="AI133" i="3"/>
  <c r="AI150" i="3"/>
  <c r="AI166" i="3"/>
  <c r="AI134" i="3"/>
  <c r="AI183" i="3"/>
  <c r="AH226" i="3"/>
  <c r="AI126" i="3"/>
  <c r="AI142" i="3"/>
  <c r="AI261" i="3"/>
  <c r="AK261" i="3" s="1"/>
  <c r="AL261" i="3" s="1"/>
  <c r="AM261" i="3" s="1"/>
  <c r="AQ261" i="3" s="1"/>
  <c r="AI308" i="3"/>
  <c r="AK308" i="3" s="1"/>
  <c r="AL308" i="3" s="1"/>
  <c r="AM308" i="3" s="1"/>
  <c r="AQ308" i="3" s="1"/>
  <c r="AI199" i="3"/>
  <c r="AI152" i="3"/>
  <c r="AK152" i="3" s="1"/>
  <c r="AL152" i="3" s="1"/>
  <c r="AM152" i="3" s="1"/>
  <c r="AQ152" i="3" s="1"/>
  <c r="AI160" i="3"/>
  <c r="AK160" i="3" s="1"/>
  <c r="AL160" i="3" s="1"/>
  <c r="AM160" i="3" s="1"/>
  <c r="AQ160" i="3" s="1"/>
  <c r="AI205" i="3"/>
  <c r="AI231" i="3"/>
  <c r="AK231" i="3" s="1"/>
  <c r="AL231" i="3" s="1"/>
  <c r="AM231" i="3" s="1"/>
  <c r="AQ231" i="3" s="1"/>
  <c r="AI362" i="3"/>
  <c r="AI346" i="3"/>
  <c r="AI127" i="3"/>
  <c r="AH170" i="3"/>
  <c r="AI283" i="3"/>
  <c r="AJ175" i="3"/>
  <c r="AJ186" i="3"/>
  <c r="AJ215" i="3"/>
  <c r="AH228" i="3"/>
  <c r="AJ230" i="3"/>
  <c r="AH234" i="3"/>
  <c r="AI306" i="3"/>
  <c r="AJ183" i="3"/>
  <c r="AH196" i="3"/>
  <c r="AI196" i="3" s="1"/>
  <c r="AJ198" i="3"/>
  <c r="AH202" i="3"/>
  <c r="AJ218" i="3"/>
  <c r="AI254" i="3"/>
  <c r="AK254" i="3" s="1"/>
  <c r="AL254" i="3" s="1"/>
  <c r="AM254" i="3" s="1"/>
  <c r="AQ254" i="3" s="1"/>
  <c r="AH284" i="3"/>
  <c r="AI291" i="3"/>
  <c r="AI238" i="3"/>
  <c r="AK238" i="3" s="1"/>
  <c r="AL238" i="3" s="1"/>
  <c r="AM238" i="3" s="1"/>
  <c r="AQ238" i="3" s="1"/>
  <c r="AJ179" i="3"/>
  <c r="AJ199" i="3"/>
  <c r="AH212" i="3"/>
  <c r="AI212" i="3" s="1"/>
  <c r="AK212" i="3" s="1"/>
  <c r="AL212" i="3" s="1"/>
  <c r="AM212" i="3" s="1"/>
  <c r="AQ212" i="3" s="1"/>
  <c r="AJ214" i="3"/>
  <c r="AH218" i="3"/>
  <c r="AJ234" i="3"/>
  <c r="AJ260" i="3"/>
  <c r="AH371" i="3"/>
  <c r="AI364" i="3"/>
  <c r="AK364" i="3" s="1"/>
  <c r="AL364" i="3" s="1"/>
  <c r="AM364" i="3" s="1"/>
  <c r="AQ364" i="3" s="1"/>
  <c r="AH268" i="3"/>
  <c r="AI322" i="3"/>
  <c r="AK322" i="3" s="1"/>
  <c r="AL322" i="3" s="1"/>
  <c r="AM322" i="3" s="1"/>
  <c r="AQ322" i="3" s="1"/>
  <c r="AI338" i="3"/>
  <c r="AI354" i="3"/>
  <c r="AI409" i="3"/>
  <c r="AH262" i="3"/>
  <c r="AI272" i="3"/>
  <c r="AH278" i="3"/>
  <c r="AI288" i="3"/>
  <c r="AH294" i="3"/>
  <c r="AJ313" i="3"/>
  <c r="AJ329" i="3"/>
  <c r="AJ345" i="3"/>
  <c r="AJ361" i="3"/>
  <c r="AJ380" i="3"/>
  <c r="AI386" i="3"/>
  <c r="AH256" i="3"/>
  <c r="AH270" i="3"/>
  <c r="AH286" i="3"/>
  <c r="AJ321" i="3"/>
  <c r="AJ337" i="3"/>
  <c r="AJ353" i="3"/>
  <c r="AJ370" i="3"/>
  <c r="AJ403" i="3"/>
  <c r="AI417" i="3"/>
  <c r="AJ554" i="3"/>
  <c r="AH264" i="3"/>
  <c r="AH280" i="3"/>
  <c r="AH296" i="3"/>
  <c r="AJ303" i="3"/>
  <c r="AJ307" i="3"/>
  <c r="AJ311" i="3"/>
  <c r="AJ327" i="3"/>
  <c r="AJ343" i="3"/>
  <c r="AJ359" i="3"/>
  <c r="AJ410" i="3"/>
  <c r="AJ411" i="3"/>
  <c r="AI425" i="3"/>
  <c r="AH253" i="3"/>
  <c r="AH274" i="3"/>
  <c r="AH290" i="3"/>
  <c r="AJ317" i="3"/>
  <c r="AJ333" i="3"/>
  <c r="AJ349" i="3"/>
  <c r="AJ365" i="3"/>
  <c r="AJ418" i="3"/>
  <c r="AJ419" i="3"/>
  <c r="AI433" i="3"/>
  <c r="AI489" i="3"/>
  <c r="AH432" i="3"/>
  <c r="AI457" i="3"/>
  <c r="AI398" i="3"/>
  <c r="AI615" i="3"/>
  <c r="AK615" i="3" s="1"/>
  <c r="AL615" i="3" s="1"/>
  <c r="AM615" i="3" s="1"/>
  <c r="AQ615" i="3" s="1"/>
  <c r="AI394" i="3"/>
  <c r="AI402" i="3"/>
  <c r="AI410" i="3"/>
  <c r="AI418" i="3"/>
  <c r="AI426" i="3"/>
  <c r="AI508" i="3"/>
  <c r="AK508" i="3" s="1"/>
  <c r="AL508" i="3" s="1"/>
  <c r="AM508" i="3" s="1"/>
  <c r="AQ508" i="3" s="1"/>
  <c r="AI538" i="3"/>
  <c r="AK538" i="3" s="1"/>
  <c r="AL538" i="3" s="1"/>
  <c r="AM538" i="3" s="1"/>
  <c r="AQ538" i="3" s="1"/>
  <c r="AI593" i="3"/>
  <c r="AI505" i="3"/>
  <c r="AI525" i="3"/>
  <c r="AJ613" i="3"/>
  <c r="AH559" i="3"/>
  <c r="AH575" i="3"/>
  <c r="AJ589" i="3"/>
  <c r="AI598" i="3"/>
  <c r="AJ604" i="3"/>
  <c r="AI613" i="3"/>
  <c r="AJ619" i="3"/>
  <c r="AH552" i="3"/>
  <c r="AI552" i="3" s="1"/>
  <c r="AH567" i="3"/>
  <c r="AI567" i="3" s="1"/>
  <c r="AH583" i="3"/>
  <c r="AI583" i="3" s="1"/>
  <c r="AJ596" i="3"/>
  <c r="AJ611" i="3"/>
  <c r="AJ627" i="3"/>
  <c r="AH555" i="3"/>
  <c r="AH571" i="3"/>
  <c r="AH587" i="3"/>
  <c r="AJ593" i="3"/>
  <c r="AJ607" i="3"/>
  <c r="AJ623" i="3"/>
  <c r="AI9" i="2"/>
  <c r="AK9" i="2" s="1"/>
  <c r="AL9" i="2" s="1"/>
  <c r="AM9" i="2" s="1"/>
  <c r="AQ9" i="2" s="1"/>
  <c r="AH2" i="2"/>
  <c r="AG8" i="2"/>
  <c r="AI17" i="2"/>
  <c r="AK17" i="2" s="1"/>
  <c r="AL17" i="2" s="1"/>
  <c r="AM17" i="2" s="1"/>
  <c r="AQ17" i="2" s="1"/>
  <c r="AG25" i="2"/>
  <c r="AI25" i="2" s="1"/>
  <c r="AG32" i="2"/>
  <c r="AI102" i="2"/>
  <c r="AK102" i="2" s="1"/>
  <c r="AL102" i="2" s="1"/>
  <c r="AM102" i="2" s="1"/>
  <c r="AQ102" i="2" s="1"/>
  <c r="AJ4" i="2"/>
  <c r="AH14" i="2"/>
  <c r="AJ16" i="2"/>
  <c r="AH21" i="2"/>
  <c r="AJ27" i="2"/>
  <c r="AH38" i="2"/>
  <c r="AH46" i="2"/>
  <c r="AH54" i="2"/>
  <c r="AH63" i="2"/>
  <c r="AI63" i="2" s="1"/>
  <c r="AK63" i="2" s="1"/>
  <c r="AL63" i="2" s="1"/>
  <c r="AM63" i="2" s="1"/>
  <c r="AQ63" i="2" s="1"/>
  <c r="AH78" i="2"/>
  <c r="AI78" i="2" s="1"/>
  <c r="AK78" i="2" s="1"/>
  <c r="AL78" i="2" s="1"/>
  <c r="AM78" i="2" s="1"/>
  <c r="AQ78" i="2" s="1"/>
  <c r="AH94" i="2"/>
  <c r="AI94" i="2" s="1"/>
  <c r="AK94" i="2" s="1"/>
  <c r="AL94" i="2" s="1"/>
  <c r="AM94" i="2" s="1"/>
  <c r="AQ94" i="2" s="1"/>
  <c r="AH110" i="2"/>
  <c r="AI110" i="2" s="1"/>
  <c r="AK110" i="2" s="1"/>
  <c r="AL110" i="2" s="1"/>
  <c r="AM110" i="2" s="1"/>
  <c r="AQ110" i="2" s="1"/>
  <c r="AI111" i="2"/>
  <c r="AK111" i="2" s="1"/>
  <c r="AL111" i="2" s="1"/>
  <c r="AM111" i="2" s="1"/>
  <c r="AQ111" i="2" s="1"/>
  <c r="AI129" i="2"/>
  <c r="AK129" i="2" s="1"/>
  <c r="AL129" i="2" s="1"/>
  <c r="AM129" i="2" s="1"/>
  <c r="AQ129" i="2" s="1"/>
  <c r="AI10" i="2"/>
  <c r="AK10" i="2" s="1"/>
  <c r="AL10" i="2" s="1"/>
  <c r="AM10" i="2" s="1"/>
  <c r="AQ10" i="2" s="1"/>
  <c r="AI67" i="2"/>
  <c r="AI39" i="2"/>
  <c r="AK39" i="2" s="1"/>
  <c r="AL39" i="2" s="1"/>
  <c r="AM39" i="2" s="1"/>
  <c r="AQ39" i="2" s="1"/>
  <c r="AI47" i="2"/>
  <c r="AK47" i="2" s="1"/>
  <c r="AL47" i="2" s="1"/>
  <c r="AM47" i="2" s="1"/>
  <c r="AQ47" i="2" s="1"/>
  <c r="AI55" i="2"/>
  <c r="AK55" i="2" s="1"/>
  <c r="AL55" i="2" s="1"/>
  <c r="AM55" i="2" s="1"/>
  <c r="AQ55" i="2" s="1"/>
  <c r="AH172" i="2"/>
  <c r="AI172" i="2" s="1"/>
  <c r="AK172" i="2" s="1"/>
  <c r="AL172" i="2" s="1"/>
  <c r="AM172" i="2" s="1"/>
  <c r="AQ172" i="2" s="1"/>
  <c r="AI196" i="2"/>
  <c r="AK196" i="2" s="1"/>
  <c r="AL196" i="2" s="1"/>
  <c r="AM196" i="2" s="1"/>
  <c r="AQ196" i="2" s="1"/>
  <c r="AJ270" i="2"/>
  <c r="AI302" i="2"/>
  <c r="AI150" i="2"/>
  <c r="AK150" i="2" s="1"/>
  <c r="AL150" i="2" s="1"/>
  <c r="AM150" i="2" s="1"/>
  <c r="AQ150" i="2" s="1"/>
  <c r="AI181" i="2"/>
  <c r="AK181" i="2" s="1"/>
  <c r="AL181" i="2" s="1"/>
  <c r="AM181" i="2" s="1"/>
  <c r="AQ181" i="2" s="1"/>
  <c r="AI166" i="2"/>
  <c r="AK166" i="2" s="1"/>
  <c r="AL166" i="2" s="1"/>
  <c r="AM166" i="2" s="1"/>
  <c r="AQ166" i="2" s="1"/>
  <c r="AI127" i="2"/>
  <c r="AK127" i="2" s="1"/>
  <c r="AL127" i="2" s="1"/>
  <c r="AM127" i="2" s="1"/>
  <c r="AQ127" i="2" s="1"/>
  <c r="AG6" i="2"/>
  <c r="AG12" i="2"/>
  <c r="AG2" i="2"/>
  <c r="AJ8" i="2"/>
  <c r="AH19" i="2"/>
  <c r="AI19" i="2" s="1"/>
  <c r="AK19" i="2" s="1"/>
  <c r="AL19" i="2" s="1"/>
  <c r="AM19" i="2" s="1"/>
  <c r="AQ19" i="2" s="1"/>
  <c r="AI37" i="2"/>
  <c r="AH60" i="2"/>
  <c r="AH76" i="2"/>
  <c r="AH91" i="2"/>
  <c r="AH142" i="2"/>
  <c r="AI142" i="2" s="1"/>
  <c r="AK142" i="2" s="1"/>
  <c r="AL142" i="2" s="1"/>
  <c r="AM142" i="2" s="1"/>
  <c r="AQ142" i="2" s="1"/>
  <c r="AI143" i="2"/>
  <c r="AK143" i="2" s="1"/>
  <c r="AL143" i="2" s="1"/>
  <c r="AM143" i="2" s="1"/>
  <c r="AQ143" i="2" s="1"/>
  <c r="AJ205" i="2"/>
  <c r="AI259" i="2"/>
  <c r="AK259" i="2" s="1"/>
  <c r="AL259" i="2" s="1"/>
  <c r="AM259" i="2" s="1"/>
  <c r="AQ259" i="2" s="1"/>
  <c r="AI284" i="2"/>
  <c r="AK284" i="2" s="1"/>
  <c r="AL284" i="2" s="1"/>
  <c r="AM284" i="2" s="1"/>
  <c r="AQ284" i="2" s="1"/>
  <c r="AG288" i="2"/>
  <c r="AH12" i="2"/>
  <c r="AH27" i="2"/>
  <c r="AH34" i="2"/>
  <c r="AI34" i="2" s="1"/>
  <c r="AK34" i="2" s="1"/>
  <c r="AL34" i="2" s="1"/>
  <c r="AM34" i="2" s="1"/>
  <c r="AQ34" i="2" s="1"/>
  <c r="AH41" i="2"/>
  <c r="AI41" i="2" s="1"/>
  <c r="AK41" i="2" s="1"/>
  <c r="AL41" i="2" s="1"/>
  <c r="AM41" i="2" s="1"/>
  <c r="AQ41" i="2" s="1"/>
  <c r="AH49" i="2"/>
  <c r="AI49" i="2" s="1"/>
  <c r="AK49" i="2" s="1"/>
  <c r="AL49" i="2" s="1"/>
  <c r="AM49" i="2" s="1"/>
  <c r="AQ49" i="2" s="1"/>
  <c r="AH57" i="2"/>
  <c r="AI57" i="2" s="1"/>
  <c r="AK57" i="2" s="1"/>
  <c r="AL57" i="2" s="1"/>
  <c r="AM57" i="2" s="1"/>
  <c r="AQ57" i="2" s="1"/>
  <c r="AH70" i="2"/>
  <c r="AH73" i="2"/>
  <c r="AI73" i="2" s="1"/>
  <c r="AK73" i="2" s="1"/>
  <c r="AL73" i="2" s="1"/>
  <c r="AM73" i="2" s="1"/>
  <c r="AQ73" i="2" s="1"/>
  <c r="AH85" i="2"/>
  <c r="AH88" i="2"/>
  <c r="AI88" i="2" s="1"/>
  <c r="AK88" i="2" s="1"/>
  <c r="AL88" i="2" s="1"/>
  <c r="AM88" i="2" s="1"/>
  <c r="AQ88" i="2" s="1"/>
  <c r="AH101" i="2"/>
  <c r="AH104" i="2"/>
  <c r="AI104" i="2" s="1"/>
  <c r="AK104" i="2" s="1"/>
  <c r="AL104" i="2" s="1"/>
  <c r="AM104" i="2" s="1"/>
  <c r="AQ104" i="2" s="1"/>
  <c r="AH120" i="2"/>
  <c r="AI120" i="2" s="1"/>
  <c r="AK120" i="2" s="1"/>
  <c r="AL120" i="2" s="1"/>
  <c r="AM120" i="2" s="1"/>
  <c r="AQ120" i="2" s="1"/>
  <c r="AH136" i="2"/>
  <c r="AI136" i="2" s="1"/>
  <c r="AK136" i="2" s="1"/>
  <c r="AL136" i="2" s="1"/>
  <c r="AM136" i="2" s="1"/>
  <c r="AQ136" i="2" s="1"/>
  <c r="AH151" i="2"/>
  <c r="AI151" i="2" s="1"/>
  <c r="AK151" i="2" s="1"/>
  <c r="AL151" i="2" s="1"/>
  <c r="AM151" i="2" s="1"/>
  <c r="AQ151" i="2" s="1"/>
  <c r="AH167" i="2"/>
  <c r="AI167" i="2" s="1"/>
  <c r="AK167" i="2" s="1"/>
  <c r="AL167" i="2" s="1"/>
  <c r="AM167" i="2" s="1"/>
  <c r="AQ167" i="2" s="1"/>
  <c r="AG177" i="2"/>
  <c r="AJ184" i="2"/>
  <c r="AJ191" i="2"/>
  <c r="AG205" i="2"/>
  <c r="AI205" i="2" s="1"/>
  <c r="AJ211" i="2"/>
  <c r="AI220" i="2"/>
  <c r="AK220" i="2" s="1"/>
  <c r="AL220" i="2" s="1"/>
  <c r="AM220" i="2" s="1"/>
  <c r="AQ220" i="2" s="1"/>
  <c r="AJ233" i="2"/>
  <c r="AH53" i="2"/>
  <c r="AH62" i="2"/>
  <c r="AH77" i="2"/>
  <c r="AH80" i="2"/>
  <c r="AI80" i="2" s="1"/>
  <c r="AK80" i="2" s="1"/>
  <c r="AL80" i="2" s="1"/>
  <c r="AM80" i="2" s="1"/>
  <c r="AQ80" i="2" s="1"/>
  <c r="AH93" i="2"/>
  <c r="AH96" i="2"/>
  <c r="AI96" i="2" s="1"/>
  <c r="AK96" i="2" s="1"/>
  <c r="AL96" i="2" s="1"/>
  <c r="AM96" i="2" s="1"/>
  <c r="AQ96" i="2" s="1"/>
  <c r="AH112" i="2"/>
  <c r="AI112" i="2" s="1"/>
  <c r="AK112" i="2" s="1"/>
  <c r="AL112" i="2" s="1"/>
  <c r="AM112" i="2" s="1"/>
  <c r="AQ112" i="2" s="1"/>
  <c r="AH128" i="2"/>
  <c r="AI128" i="2" s="1"/>
  <c r="AK128" i="2" s="1"/>
  <c r="AL128" i="2" s="1"/>
  <c r="AM128" i="2" s="1"/>
  <c r="AQ128" i="2" s="1"/>
  <c r="AH144" i="2"/>
  <c r="AI144" i="2" s="1"/>
  <c r="AK144" i="2" s="1"/>
  <c r="AL144" i="2" s="1"/>
  <c r="AM144" i="2" s="1"/>
  <c r="AQ144" i="2" s="1"/>
  <c r="AH159" i="2"/>
  <c r="AI159" i="2" s="1"/>
  <c r="AK159" i="2" s="1"/>
  <c r="AL159" i="2" s="1"/>
  <c r="AM159" i="2" s="1"/>
  <c r="AQ159" i="2" s="1"/>
  <c r="AH174" i="2"/>
  <c r="AI174" i="2" s="1"/>
  <c r="AK174" i="2" s="1"/>
  <c r="AL174" i="2" s="1"/>
  <c r="AM174" i="2" s="1"/>
  <c r="AQ174" i="2" s="1"/>
  <c r="AH186" i="2"/>
  <c r="AI252" i="2"/>
  <c r="AK252" i="2" s="1"/>
  <c r="AL252" i="2" s="1"/>
  <c r="AM252" i="2" s="1"/>
  <c r="AQ252" i="2" s="1"/>
  <c r="AJ264" i="2"/>
  <c r="AI307" i="2"/>
  <c r="AK307" i="2" s="1"/>
  <c r="AL307" i="2" s="1"/>
  <c r="AM307" i="2" s="1"/>
  <c r="AQ307" i="2" s="1"/>
  <c r="AI118" i="2"/>
  <c r="AK118" i="2" s="1"/>
  <c r="AL118" i="2" s="1"/>
  <c r="AM118" i="2" s="1"/>
  <c r="AQ118" i="2" s="1"/>
  <c r="AH20" i="2"/>
  <c r="AI20" i="2" s="1"/>
  <c r="AK20" i="2" s="1"/>
  <c r="AL20" i="2" s="1"/>
  <c r="AM20" i="2" s="1"/>
  <c r="AQ20" i="2" s="1"/>
  <c r="AH45" i="2"/>
  <c r="AH65" i="2"/>
  <c r="AI65" i="2" s="1"/>
  <c r="AK65" i="2" s="1"/>
  <c r="AL65" i="2" s="1"/>
  <c r="AM65" i="2" s="1"/>
  <c r="AQ65" i="2" s="1"/>
  <c r="AH18" i="2"/>
  <c r="AI18" i="2" s="1"/>
  <c r="AK18" i="2" s="1"/>
  <c r="AL18" i="2" s="1"/>
  <c r="AM18" i="2" s="1"/>
  <c r="AQ18" i="2" s="1"/>
  <c r="AH33" i="2"/>
  <c r="AI33" i="2" s="1"/>
  <c r="AK33" i="2" s="1"/>
  <c r="AL33" i="2" s="1"/>
  <c r="AM33" i="2" s="1"/>
  <c r="AQ33" i="2" s="1"/>
  <c r="AH40" i="2"/>
  <c r="AI40" i="2" s="1"/>
  <c r="AH48" i="2"/>
  <c r="AI48" i="2" s="1"/>
  <c r="AK48" i="2" s="1"/>
  <c r="AL48" i="2" s="1"/>
  <c r="AM48" i="2" s="1"/>
  <c r="AQ48" i="2" s="1"/>
  <c r="AH56" i="2"/>
  <c r="AH59" i="2"/>
  <c r="AH72" i="2"/>
  <c r="AI72" i="2" s="1"/>
  <c r="AK72" i="2" s="1"/>
  <c r="AL72" i="2" s="1"/>
  <c r="AM72" i="2" s="1"/>
  <c r="AQ72" i="2" s="1"/>
  <c r="AH75" i="2"/>
  <c r="AH87" i="2"/>
  <c r="AI87" i="2" s="1"/>
  <c r="AK87" i="2" s="1"/>
  <c r="AL87" i="2" s="1"/>
  <c r="AM87" i="2" s="1"/>
  <c r="AQ87" i="2" s="1"/>
  <c r="AH90" i="2"/>
  <c r="AH103" i="2"/>
  <c r="AI103" i="2" s="1"/>
  <c r="AH106" i="2"/>
  <c r="AH122" i="2"/>
  <c r="AH138" i="2"/>
  <c r="AH153" i="2"/>
  <c r="AJ188" i="2"/>
  <c r="AJ225" i="2"/>
  <c r="AI253" i="2"/>
  <c r="AK253" i="2" s="1"/>
  <c r="AL253" i="2" s="1"/>
  <c r="AM253" i="2" s="1"/>
  <c r="AQ253" i="2" s="1"/>
  <c r="AH275" i="2"/>
  <c r="AI275" i="2" s="1"/>
  <c r="AK275" i="2" s="1"/>
  <c r="AL275" i="2" s="1"/>
  <c r="AM275" i="2" s="1"/>
  <c r="AQ275" i="2" s="1"/>
  <c r="AI276" i="2"/>
  <c r="AK276" i="2" s="1"/>
  <c r="AL276" i="2" s="1"/>
  <c r="AM276" i="2" s="1"/>
  <c r="AQ276" i="2" s="1"/>
  <c r="AI134" i="2"/>
  <c r="AK134" i="2" s="1"/>
  <c r="AL134" i="2" s="1"/>
  <c r="AM134" i="2" s="1"/>
  <c r="AQ134" i="2" s="1"/>
  <c r="AI149" i="2"/>
  <c r="AK149" i="2" s="1"/>
  <c r="AL149" i="2" s="1"/>
  <c r="AM149" i="2" s="1"/>
  <c r="AQ149" i="2" s="1"/>
  <c r="AI165" i="2"/>
  <c r="AK165" i="2" s="1"/>
  <c r="AL165" i="2" s="1"/>
  <c r="AM165" i="2" s="1"/>
  <c r="AQ165" i="2" s="1"/>
  <c r="AI182" i="2"/>
  <c r="AI330" i="2"/>
  <c r="AK330" i="2" s="1"/>
  <c r="AL330" i="2" s="1"/>
  <c r="AM330" i="2" s="1"/>
  <c r="AQ330" i="2" s="1"/>
  <c r="AH16" i="2"/>
  <c r="AH31" i="2"/>
  <c r="AH36" i="2"/>
  <c r="AH43" i="2"/>
  <c r="AH51" i="2"/>
  <c r="AI51" i="2" s="1"/>
  <c r="AH66" i="2"/>
  <c r="AH69" i="2"/>
  <c r="AH81" i="2"/>
  <c r="AH84" i="2"/>
  <c r="AH97" i="2"/>
  <c r="AH100" i="2"/>
  <c r="AH116" i="2"/>
  <c r="AH132" i="2"/>
  <c r="AH148" i="2"/>
  <c r="AH163" i="2"/>
  <c r="AJ176" i="2"/>
  <c r="AJ182" i="2"/>
  <c r="AG200" i="2"/>
  <c r="AI200" i="2" s="1"/>
  <c r="AI236" i="2"/>
  <c r="AK236" i="2" s="1"/>
  <c r="AL236" i="2" s="1"/>
  <c r="AM236" i="2" s="1"/>
  <c r="AQ236" i="2" s="1"/>
  <c r="AJ249" i="2"/>
  <c r="AG282" i="2"/>
  <c r="AJ286" i="2"/>
  <c r="AG206" i="2"/>
  <c r="AI206" i="2" s="1"/>
  <c r="AG211" i="2"/>
  <c r="AG217" i="2"/>
  <c r="AG218" i="2"/>
  <c r="AG225" i="2"/>
  <c r="AG226" i="2"/>
  <c r="AG233" i="2"/>
  <c r="AG234" i="2"/>
  <c r="AG241" i="2"/>
  <c r="AI241" i="2" s="1"/>
  <c r="AG242" i="2"/>
  <c r="AG250" i="2"/>
  <c r="AG257" i="2"/>
  <c r="AG295" i="2"/>
  <c r="AH305" i="2"/>
  <c r="AI314" i="2"/>
  <c r="AK314" i="2" s="1"/>
  <c r="AL314" i="2" s="1"/>
  <c r="AM314" i="2" s="1"/>
  <c r="AQ314" i="2" s="1"/>
  <c r="AG318" i="2"/>
  <c r="AI318" i="2" s="1"/>
  <c r="AI338" i="2"/>
  <c r="AK338" i="2" s="1"/>
  <c r="AL338" i="2" s="1"/>
  <c r="AM338" i="2" s="1"/>
  <c r="AQ338" i="2" s="1"/>
  <c r="AH362" i="2"/>
  <c r="AI362" i="2" s="1"/>
  <c r="AK362" i="2" s="1"/>
  <c r="AL362" i="2" s="1"/>
  <c r="AM362" i="2" s="1"/>
  <c r="AQ362" i="2" s="1"/>
  <c r="AI425" i="2"/>
  <c r="AK425" i="2" s="1"/>
  <c r="AL425" i="2" s="1"/>
  <c r="AM425" i="2" s="1"/>
  <c r="AQ425" i="2" s="1"/>
  <c r="AG198" i="2"/>
  <c r="AG203" i="2"/>
  <c r="AG214" i="2"/>
  <c r="AG221" i="2"/>
  <c r="AG222" i="2"/>
  <c r="AI222" i="2" s="1"/>
  <c r="AG229" i="2"/>
  <c r="AG230" i="2"/>
  <c r="AG237" i="2"/>
  <c r="AG238" i="2"/>
  <c r="AI238" i="2" s="1"/>
  <c r="AG246" i="2"/>
  <c r="AI246" i="2" s="1"/>
  <c r="AG261" i="2"/>
  <c r="AI267" i="2"/>
  <c r="AK267" i="2" s="1"/>
  <c r="AL267" i="2" s="1"/>
  <c r="AM267" i="2" s="1"/>
  <c r="AQ267" i="2" s="1"/>
  <c r="AJ292" i="2"/>
  <c r="AG303" i="2"/>
  <c r="AJ309" i="2"/>
  <c r="AH331" i="2"/>
  <c r="AI331" i="2" s="1"/>
  <c r="AK331" i="2" s="1"/>
  <c r="AL331" i="2" s="1"/>
  <c r="AM331" i="2" s="1"/>
  <c r="AQ331" i="2" s="1"/>
  <c r="AI387" i="2"/>
  <c r="AK387" i="2" s="1"/>
  <c r="AL387" i="2" s="1"/>
  <c r="AM387" i="2" s="1"/>
  <c r="AQ387" i="2" s="1"/>
  <c r="AI411" i="2"/>
  <c r="AI419" i="2"/>
  <c r="AK419" i="2" s="1"/>
  <c r="AL419" i="2" s="1"/>
  <c r="AM419" i="2" s="1"/>
  <c r="AQ419" i="2" s="1"/>
  <c r="AJ520" i="2"/>
  <c r="AJ521" i="2"/>
  <c r="AG176" i="2"/>
  <c r="AI176" i="2" s="1"/>
  <c r="AG184" i="2"/>
  <c r="AG190" i="2"/>
  <c r="AG194" i="2"/>
  <c r="AG204" i="2"/>
  <c r="AG209" i="2"/>
  <c r="AJ215" i="2"/>
  <c r="AJ223" i="2"/>
  <c r="AJ231" i="2"/>
  <c r="AJ239" i="2"/>
  <c r="AJ247" i="2"/>
  <c r="AJ254" i="2"/>
  <c r="AJ262" i="2"/>
  <c r="AG310" i="2"/>
  <c r="AI310" i="2" s="1"/>
  <c r="AH315" i="2"/>
  <c r="AI315" i="2" s="1"/>
  <c r="AK315" i="2" s="1"/>
  <c r="AL315" i="2" s="1"/>
  <c r="AM315" i="2" s="1"/>
  <c r="AQ315" i="2" s="1"/>
  <c r="AI349" i="2"/>
  <c r="AK349" i="2" s="1"/>
  <c r="AL349" i="2" s="1"/>
  <c r="AM349" i="2" s="1"/>
  <c r="AQ349" i="2" s="1"/>
  <c r="AI386" i="2"/>
  <c r="AK386" i="2" s="1"/>
  <c r="AL386" i="2" s="1"/>
  <c r="AM386" i="2" s="1"/>
  <c r="AQ386" i="2" s="1"/>
  <c r="AI395" i="2"/>
  <c r="AK395" i="2" s="1"/>
  <c r="AL395" i="2" s="1"/>
  <c r="AM395" i="2" s="1"/>
  <c r="AQ395" i="2" s="1"/>
  <c r="AJ414" i="2"/>
  <c r="AI435" i="2"/>
  <c r="AK435" i="2" s="1"/>
  <c r="AL435" i="2" s="1"/>
  <c r="AM435" i="2" s="1"/>
  <c r="AQ435" i="2" s="1"/>
  <c r="AI467" i="2"/>
  <c r="AK467" i="2" s="1"/>
  <c r="AL467" i="2" s="1"/>
  <c r="AM467" i="2" s="1"/>
  <c r="AQ467" i="2" s="1"/>
  <c r="AG199" i="2"/>
  <c r="AG210" i="2"/>
  <c r="AG215" i="2"/>
  <c r="AG216" i="2"/>
  <c r="AG223" i="2"/>
  <c r="AI223" i="2" s="1"/>
  <c r="AG224" i="2"/>
  <c r="AG231" i="2"/>
  <c r="AG232" i="2"/>
  <c r="AI232" i="2" s="1"/>
  <c r="AG239" i="2"/>
  <c r="AG240" i="2"/>
  <c r="AI240" i="2" s="1"/>
  <c r="AG248" i="2"/>
  <c r="AI248" i="2" s="1"/>
  <c r="AG255" i="2"/>
  <c r="AG263" i="2"/>
  <c r="AI263" i="2" s="1"/>
  <c r="AH268" i="2"/>
  <c r="AI268" i="2" s="1"/>
  <c r="AK268" i="2" s="1"/>
  <c r="AL268" i="2" s="1"/>
  <c r="AM268" i="2" s="1"/>
  <c r="AQ268" i="2" s="1"/>
  <c r="AH274" i="2"/>
  <c r="AH281" i="2"/>
  <c r="AI299" i="2"/>
  <c r="AK299" i="2" s="1"/>
  <c r="AL299" i="2" s="1"/>
  <c r="AM299" i="2" s="1"/>
  <c r="AQ299" i="2" s="1"/>
  <c r="AJ317" i="2"/>
  <c r="AI324" i="2"/>
  <c r="AK324" i="2" s="1"/>
  <c r="AL324" i="2" s="1"/>
  <c r="AM324" i="2" s="1"/>
  <c r="AQ324" i="2" s="1"/>
  <c r="AI355" i="2"/>
  <c r="AK355" i="2" s="1"/>
  <c r="AL355" i="2" s="1"/>
  <c r="AM355" i="2" s="1"/>
  <c r="AQ355" i="2" s="1"/>
  <c r="AI370" i="2"/>
  <c r="AK370" i="2" s="1"/>
  <c r="AL370" i="2" s="1"/>
  <c r="AM370" i="2" s="1"/>
  <c r="AQ370" i="2" s="1"/>
  <c r="AJ452" i="2"/>
  <c r="AH266" i="2"/>
  <c r="AI266" i="2" s="1"/>
  <c r="AH282" i="2"/>
  <c r="AH298" i="2"/>
  <c r="AH311" i="2"/>
  <c r="AH319" i="2"/>
  <c r="AH325" i="2"/>
  <c r="AH264" i="2"/>
  <c r="AH280" i="2"/>
  <c r="AH296" i="2"/>
  <c r="AI401" i="2"/>
  <c r="AK401" i="2" s="1"/>
  <c r="AL401" i="2" s="1"/>
  <c r="AM401" i="2" s="1"/>
  <c r="AQ401" i="2" s="1"/>
  <c r="AI409" i="2"/>
  <c r="AK409" i="2" s="1"/>
  <c r="AL409" i="2" s="1"/>
  <c r="AM409" i="2" s="1"/>
  <c r="AQ409" i="2" s="1"/>
  <c r="AG440" i="2"/>
  <c r="AI385" i="2"/>
  <c r="AJ411" i="2"/>
  <c r="AJ436" i="2"/>
  <c r="AJ454" i="2"/>
  <c r="AG396" i="2"/>
  <c r="AG404" i="2"/>
  <c r="AG412" i="2"/>
  <c r="AH433" i="2"/>
  <c r="AI433" i="2" s="1"/>
  <c r="AK433" i="2" s="1"/>
  <c r="AL433" i="2" s="1"/>
  <c r="AM433" i="2" s="1"/>
  <c r="AQ433" i="2" s="1"/>
  <c r="AI481" i="2"/>
  <c r="AK481" i="2" s="1"/>
  <c r="AL481" i="2" s="1"/>
  <c r="AM481" i="2" s="1"/>
  <c r="AQ481" i="2" s="1"/>
  <c r="AI530" i="2"/>
  <c r="AK530" i="2" s="1"/>
  <c r="AL530" i="2" s="1"/>
  <c r="AM530" i="2" s="1"/>
  <c r="AQ530" i="2" s="1"/>
  <c r="AH442" i="2"/>
  <c r="AJ444" i="2"/>
  <c r="AH449" i="2"/>
  <c r="AI449" i="2" s="1"/>
  <c r="AK449" i="2" s="1"/>
  <c r="AL449" i="2" s="1"/>
  <c r="AM449" i="2" s="1"/>
  <c r="AQ449" i="2" s="1"/>
  <c r="AJ456" i="2"/>
  <c r="AI499" i="2"/>
  <c r="AK499" i="2" s="1"/>
  <c r="AL499" i="2" s="1"/>
  <c r="AM499" i="2" s="1"/>
  <c r="AQ499" i="2" s="1"/>
  <c r="AG600" i="2"/>
  <c r="AI600" i="2" s="1"/>
  <c r="AH420" i="2"/>
  <c r="AJ424" i="2"/>
  <c r="AJ428" i="2"/>
  <c r="AI483" i="2"/>
  <c r="AK483" i="2" s="1"/>
  <c r="AL483" i="2" s="1"/>
  <c r="AM483" i="2" s="1"/>
  <c r="AQ483" i="2" s="1"/>
  <c r="AI465" i="2"/>
  <c r="AK465" i="2" s="1"/>
  <c r="AL465" i="2" s="1"/>
  <c r="AM465" i="2" s="1"/>
  <c r="AQ465" i="2" s="1"/>
  <c r="AI489" i="2"/>
  <c r="AK489" i="2" s="1"/>
  <c r="AL489" i="2" s="1"/>
  <c r="AM489" i="2" s="1"/>
  <c r="AQ489" i="2" s="1"/>
  <c r="AH440" i="2"/>
  <c r="AH456" i="2"/>
  <c r="AJ472" i="2"/>
  <c r="AG521" i="2"/>
  <c r="AJ585" i="2"/>
  <c r="AJ588" i="2"/>
  <c r="AH432" i="2"/>
  <c r="AH448" i="2"/>
  <c r="AH464" i="2"/>
  <c r="AJ510" i="2"/>
  <c r="AG540" i="2"/>
  <c r="AI583" i="2"/>
  <c r="AK583" i="2" s="1"/>
  <c r="AL583" i="2" s="1"/>
  <c r="AM583" i="2" s="1"/>
  <c r="AQ583" i="2" s="1"/>
  <c r="AJ616" i="2"/>
  <c r="AJ623" i="2"/>
  <c r="AJ502" i="2"/>
  <c r="AJ506" i="2"/>
  <c r="AG510" i="2"/>
  <c r="AJ513" i="2"/>
  <c r="AJ514" i="2"/>
  <c r="AI520" i="2"/>
  <c r="AG567" i="2"/>
  <c r="AI567" i="2" s="1"/>
  <c r="AJ569" i="2"/>
  <c r="AG575" i="2"/>
  <c r="AI575" i="2" s="1"/>
  <c r="AH428" i="2"/>
  <c r="AI428" i="2" s="1"/>
  <c r="AH444" i="2"/>
  <c r="AI444" i="2" s="1"/>
  <c r="AH460" i="2"/>
  <c r="AI460" i="2" s="1"/>
  <c r="AK460" i="2" s="1"/>
  <c r="AL460" i="2" s="1"/>
  <c r="AM460" i="2" s="1"/>
  <c r="AQ460" i="2" s="1"/>
  <c r="AJ468" i="2"/>
  <c r="AG514" i="2"/>
  <c r="AK515" i="2"/>
  <c r="AL515" i="2" s="1"/>
  <c r="AM515" i="2" s="1"/>
  <c r="AQ515" i="2" s="1"/>
  <c r="AJ517" i="2"/>
  <c r="AJ577" i="2"/>
  <c r="AJ601" i="2"/>
  <c r="AJ607" i="2"/>
  <c r="AG526" i="2"/>
  <c r="AJ603" i="2"/>
  <c r="AI607" i="2"/>
  <c r="AG615" i="2"/>
  <c r="AI615" i="2" s="1"/>
  <c r="AJ618" i="2"/>
  <c r="AG550" i="2"/>
  <c r="AG557" i="2"/>
  <c r="AG565" i="2"/>
  <c r="AG573" i="2"/>
  <c r="AG581" i="2"/>
  <c r="AG589" i="2"/>
  <c r="AG598" i="2"/>
  <c r="AJ599" i="2"/>
  <c r="AJ604" i="2"/>
  <c r="AG613" i="2"/>
  <c r="AJ614" i="2"/>
  <c r="AJ619" i="2"/>
  <c r="AG548" i="2"/>
  <c r="AG555" i="2"/>
  <c r="AG563" i="2"/>
  <c r="AI563" i="2" s="1"/>
  <c r="AG571" i="2"/>
  <c r="AI571" i="2" s="1"/>
  <c r="AG579" i="2"/>
  <c r="AG587" i="2"/>
  <c r="AI587" i="2" s="1"/>
  <c r="AG595" i="2"/>
  <c r="AJ600" i="2"/>
  <c r="AG609" i="2"/>
  <c r="AI609" i="2" s="1"/>
  <c r="AJ610" i="2"/>
  <c r="AJ615" i="2"/>
  <c r="AG625" i="2"/>
  <c r="AI625" i="2" s="1"/>
  <c r="AJ626" i="2"/>
  <c r="AG554" i="2"/>
  <c r="AG561" i="2"/>
  <c r="AI561" i="2" s="1"/>
  <c r="AG569" i="2"/>
  <c r="AI569" i="2" s="1"/>
  <c r="AG577" i="2"/>
  <c r="AI577" i="2" s="1"/>
  <c r="AG585" i="2"/>
  <c r="AI585" i="2" s="1"/>
  <c r="AG591" i="2"/>
  <c r="AI591" i="2" s="1"/>
  <c r="AJ592" i="2"/>
  <c r="AJ596" i="2"/>
  <c r="AJ606" i="2"/>
  <c r="AJ611" i="2"/>
  <c r="AG621" i="2"/>
  <c r="AI621" i="2" s="1"/>
  <c r="AJ622" i="2"/>
  <c r="AJ627" i="2"/>
  <c r="AG596" i="2"/>
  <c r="AG611" i="2"/>
  <c r="AG627" i="2"/>
  <c r="AI627" i="2" s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H2" i="1"/>
  <c r="G2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2" i="1"/>
  <c r="AK435" i="4" l="1"/>
  <c r="AL435" i="4" s="1"/>
  <c r="AK538" i="4"/>
  <c r="AL538" i="4" s="1"/>
  <c r="AK575" i="4"/>
  <c r="AL575" i="4" s="1"/>
  <c r="AK402" i="4"/>
  <c r="AL402" i="4" s="1"/>
  <c r="AK55" i="4"/>
  <c r="AL55" i="4" s="1"/>
  <c r="AK252" i="4"/>
  <c r="AL252" i="4" s="1"/>
  <c r="AK583" i="4"/>
  <c r="AL583" i="4" s="1"/>
  <c r="AK338" i="4"/>
  <c r="AL338" i="4" s="1"/>
  <c r="AK275" i="4"/>
  <c r="AL275" i="4" s="1"/>
  <c r="AK134" i="4"/>
  <c r="AL134" i="4" s="1"/>
  <c r="AK196" i="4"/>
  <c r="AL196" i="4" s="1"/>
  <c r="AI68" i="4"/>
  <c r="AK63" i="4"/>
  <c r="AL63" i="4" s="1"/>
  <c r="AK457" i="4"/>
  <c r="AL457" i="4" s="1"/>
  <c r="AK314" i="3"/>
  <c r="AL314" i="3" s="1"/>
  <c r="AM314" i="3" s="1"/>
  <c r="AQ314" i="3" s="1"/>
  <c r="AK157" i="3"/>
  <c r="AL157" i="3" s="1"/>
  <c r="AM157" i="3" s="1"/>
  <c r="AQ157" i="3" s="1"/>
  <c r="AK250" i="3"/>
  <c r="AL250" i="3" s="1"/>
  <c r="AM250" i="3" s="1"/>
  <c r="AQ250" i="3" s="1"/>
  <c r="AK509" i="3"/>
  <c r="AL509" i="3" s="1"/>
  <c r="AM509" i="3" s="1"/>
  <c r="AQ509" i="3" s="1"/>
  <c r="AK67" i="2"/>
  <c r="AL67" i="2" s="1"/>
  <c r="AM67" i="2" s="1"/>
  <c r="AQ67" i="2" s="1"/>
  <c r="AI341" i="2"/>
  <c r="AK341" i="2" s="1"/>
  <c r="AL341" i="2" s="1"/>
  <c r="AM341" i="2" s="1"/>
  <c r="AQ341" i="2" s="1"/>
  <c r="AI588" i="2"/>
  <c r="AI92" i="2"/>
  <c r="AK92" i="2" s="1"/>
  <c r="AL92" i="2" s="1"/>
  <c r="AM92" i="2" s="1"/>
  <c r="AQ92" i="2" s="1"/>
  <c r="AI209" i="2"/>
  <c r="AK209" i="2" s="1"/>
  <c r="AL209" i="2" s="1"/>
  <c r="AM209" i="2" s="1"/>
  <c r="AQ209" i="2" s="1"/>
  <c r="AI56" i="2"/>
  <c r="AK56" i="2" s="1"/>
  <c r="AL56" i="2" s="1"/>
  <c r="AM56" i="2" s="1"/>
  <c r="AQ56" i="2" s="1"/>
  <c r="AI486" i="2"/>
  <c r="AK486" i="2" s="1"/>
  <c r="AL486" i="2" s="1"/>
  <c r="AM486" i="2" s="1"/>
  <c r="AQ486" i="2" s="1"/>
  <c r="AI503" i="2"/>
  <c r="AK503" i="2" s="1"/>
  <c r="AL503" i="2" s="1"/>
  <c r="AM503" i="2" s="1"/>
  <c r="AQ503" i="2" s="1"/>
  <c r="AK334" i="2"/>
  <c r="AL334" i="2" s="1"/>
  <c r="AM334" i="2" s="1"/>
  <c r="AQ334" i="2" s="1"/>
  <c r="AI553" i="2"/>
  <c r="AI624" i="2"/>
  <c r="AK624" i="2" s="1"/>
  <c r="AL624" i="2" s="1"/>
  <c r="AM624" i="2" s="1"/>
  <c r="AQ624" i="2" s="1"/>
  <c r="AI247" i="2"/>
  <c r="AK247" i="2" s="1"/>
  <c r="AL247" i="2" s="1"/>
  <c r="AM247" i="2" s="1"/>
  <c r="AQ247" i="2" s="1"/>
  <c r="AK126" i="4"/>
  <c r="AL126" i="4" s="1"/>
  <c r="AK188" i="4"/>
  <c r="AL188" i="4" s="1"/>
  <c r="AI484" i="2"/>
  <c r="AK484" i="2" s="1"/>
  <c r="AL484" i="2" s="1"/>
  <c r="AM484" i="2" s="1"/>
  <c r="AQ484" i="2" s="1"/>
  <c r="AI106" i="2"/>
  <c r="AK106" i="2" s="1"/>
  <c r="AL106" i="2" s="1"/>
  <c r="AM106" i="2" s="1"/>
  <c r="AQ106" i="2" s="1"/>
  <c r="AK457" i="3"/>
  <c r="AL457" i="3" s="1"/>
  <c r="AM457" i="3" s="1"/>
  <c r="AQ457" i="3" s="1"/>
  <c r="AK9" i="3"/>
  <c r="AL9" i="3" s="1"/>
  <c r="AM9" i="3" s="1"/>
  <c r="AQ9" i="3" s="1"/>
  <c r="AK407" i="3"/>
  <c r="AL407" i="3" s="1"/>
  <c r="AM407" i="3" s="1"/>
  <c r="AQ407" i="3" s="1"/>
  <c r="AK330" i="4"/>
  <c r="AL330" i="4" s="1"/>
  <c r="AK78" i="3"/>
  <c r="AL78" i="3" s="1"/>
  <c r="AM78" i="3" s="1"/>
  <c r="AQ78" i="3" s="1"/>
  <c r="AK180" i="4"/>
  <c r="AL180" i="4" s="1"/>
  <c r="AI14" i="3"/>
  <c r="AK14" i="3" s="1"/>
  <c r="AL14" i="3" s="1"/>
  <c r="AM14" i="3" s="1"/>
  <c r="AQ14" i="3" s="1"/>
  <c r="AK43" i="3"/>
  <c r="AL43" i="3" s="1"/>
  <c r="AM43" i="3" s="1"/>
  <c r="AQ43" i="3" s="1"/>
  <c r="AK240" i="3"/>
  <c r="AL240" i="3" s="1"/>
  <c r="AM240" i="3" s="1"/>
  <c r="AQ240" i="3" s="1"/>
  <c r="AK309" i="2"/>
  <c r="AL309" i="2" s="1"/>
  <c r="AM309" i="2" s="1"/>
  <c r="AQ309" i="2" s="1"/>
  <c r="AI297" i="3"/>
  <c r="AI21" i="3"/>
  <c r="AK21" i="3" s="1"/>
  <c r="AL21" i="3" s="1"/>
  <c r="AM21" i="3" s="1"/>
  <c r="AQ21" i="3" s="1"/>
  <c r="AI195" i="4"/>
  <c r="AI170" i="4"/>
  <c r="AK170" i="4" s="1"/>
  <c r="AL170" i="4" s="1"/>
  <c r="AI133" i="4"/>
  <c r="AK133" i="4" s="1"/>
  <c r="AL133" i="4" s="1"/>
  <c r="AK304" i="4"/>
  <c r="AL304" i="4" s="1"/>
  <c r="AK182" i="4"/>
  <c r="AL182" i="4" s="1"/>
  <c r="AI38" i="2"/>
  <c r="AK38" i="2" s="1"/>
  <c r="AL38" i="2" s="1"/>
  <c r="AM38" i="2" s="1"/>
  <c r="AQ38" i="2" s="1"/>
  <c r="AK469" i="2"/>
  <c r="AL469" i="2" s="1"/>
  <c r="AM469" i="2" s="1"/>
  <c r="AQ469" i="2" s="1"/>
  <c r="AK461" i="2"/>
  <c r="AL461" i="2" s="1"/>
  <c r="AM461" i="2" s="1"/>
  <c r="AQ461" i="2" s="1"/>
  <c r="AK154" i="2"/>
  <c r="AL154" i="2" s="1"/>
  <c r="AM154" i="2" s="1"/>
  <c r="AQ154" i="2" s="1"/>
  <c r="AK509" i="2"/>
  <c r="AL509" i="2" s="1"/>
  <c r="AM509" i="2" s="1"/>
  <c r="AQ509" i="2" s="1"/>
  <c r="AI209" i="3"/>
  <c r="AK209" i="3" s="1"/>
  <c r="AL209" i="3" s="1"/>
  <c r="AM209" i="3" s="1"/>
  <c r="AQ209" i="3" s="1"/>
  <c r="AI609" i="3"/>
  <c r="AK609" i="3" s="1"/>
  <c r="AL609" i="3" s="1"/>
  <c r="AM609" i="3" s="1"/>
  <c r="AQ609" i="3" s="1"/>
  <c r="AI282" i="3"/>
  <c r="AK282" i="3" s="1"/>
  <c r="AL282" i="3" s="1"/>
  <c r="AM282" i="3" s="1"/>
  <c r="AQ282" i="3" s="1"/>
  <c r="AI29" i="3"/>
  <c r="AK29" i="3" s="1"/>
  <c r="AL29" i="3" s="1"/>
  <c r="AM29" i="3" s="1"/>
  <c r="AQ29" i="3" s="1"/>
  <c r="AI193" i="3"/>
  <c r="AK193" i="3" s="1"/>
  <c r="AL193" i="3" s="1"/>
  <c r="AM193" i="3" s="1"/>
  <c r="AQ193" i="3" s="1"/>
  <c r="AK501" i="3"/>
  <c r="AL501" i="3" s="1"/>
  <c r="AM501" i="3" s="1"/>
  <c r="AQ501" i="3" s="1"/>
  <c r="AK292" i="3"/>
  <c r="AL292" i="3" s="1"/>
  <c r="AM292" i="3" s="1"/>
  <c r="AQ292" i="3" s="1"/>
  <c r="AK567" i="4"/>
  <c r="AL567" i="4" s="1"/>
  <c r="AK441" i="4"/>
  <c r="AL441" i="4" s="1"/>
  <c r="AK192" i="2"/>
  <c r="AL192" i="2" s="1"/>
  <c r="AM192" i="2" s="1"/>
  <c r="AQ192" i="2" s="1"/>
  <c r="AI99" i="4"/>
  <c r="AK99" i="4" s="1"/>
  <c r="AL99" i="4" s="1"/>
  <c r="AK15" i="4"/>
  <c r="AL15" i="4" s="1"/>
  <c r="AK151" i="4"/>
  <c r="AL151" i="4" s="1"/>
  <c r="AI155" i="4"/>
  <c r="AK155" i="4" s="1"/>
  <c r="AL155" i="4" s="1"/>
  <c r="AK104" i="4"/>
  <c r="AL104" i="4" s="1"/>
  <c r="AK489" i="4"/>
  <c r="AL489" i="4" s="1"/>
  <c r="AK261" i="4"/>
  <c r="AL261" i="4" s="1"/>
  <c r="AK288" i="4"/>
  <c r="AL288" i="4" s="1"/>
  <c r="AK411" i="4"/>
  <c r="AL411" i="4" s="1"/>
  <c r="AK322" i="4"/>
  <c r="AL322" i="4" s="1"/>
  <c r="AK92" i="4"/>
  <c r="AL92" i="4" s="1"/>
  <c r="AK41" i="4"/>
  <c r="AL41" i="4" s="1"/>
  <c r="AK244" i="4"/>
  <c r="AL244" i="4" s="1"/>
  <c r="AI215" i="2"/>
  <c r="AK215" i="2" s="1"/>
  <c r="AL215" i="2" s="1"/>
  <c r="AM215" i="2" s="1"/>
  <c r="AQ215" i="2" s="1"/>
  <c r="AI556" i="3"/>
  <c r="AK556" i="3" s="1"/>
  <c r="AL556" i="3" s="1"/>
  <c r="AM556" i="3" s="1"/>
  <c r="AQ556" i="3" s="1"/>
  <c r="AI458" i="2"/>
  <c r="AK458" i="2" s="1"/>
  <c r="AL458" i="2" s="1"/>
  <c r="AM458" i="2" s="1"/>
  <c r="AQ458" i="2" s="1"/>
  <c r="AK141" i="2"/>
  <c r="AL141" i="2" s="1"/>
  <c r="AM141" i="2" s="1"/>
  <c r="AQ141" i="2" s="1"/>
  <c r="AI352" i="3"/>
  <c r="AK352" i="3" s="1"/>
  <c r="AL352" i="3" s="1"/>
  <c r="AM352" i="3" s="1"/>
  <c r="AQ352" i="3" s="1"/>
  <c r="AI43" i="2"/>
  <c r="AK43" i="2" s="1"/>
  <c r="AL43" i="2" s="1"/>
  <c r="AM43" i="2" s="1"/>
  <c r="AQ43" i="2" s="1"/>
  <c r="AI454" i="3"/>
  <c r="AK454" i="3" s="1"/>
  <c r="AL454" i="3" s="1"/>
  <c r="AM454" i="3" s="1"/>
  <c r="AQ454" i="3" s="1"/>
  <c r="AK386" i="3"/>
  <c r="AL386" i="3" s="1"/>
  <c r="AM386" i="3" s="1"/>
  <c r="AQ386" i="3" s="1"/>
  <c r="AK222" i="4"/>
  <c r="AL222" i="4" s="1"/>
  <c r="AK88" i="4"/>
  <c r="AL88" i="4" s="1"/>
  <c r="AK615" i="4"/>
  <c r="AL615" i="4" s="1"/>
  <c r="AK300" i="4"/>
  <c r="AL300" i="4" s="1"/>
  <c r="AK567" i="3"/>
  <c r="AL567" i="3" s="1"/>
  <c r="AM567" i="3" s="1"/>
  <c r="AQ567" i="3" s="1"/>
  <c r="AK525" i="3"/>
  <c r="AL525" i="3" s="1"/>
  <c r="AM525" i="3" s="1"/>
  <c r="AQ525" i="3" s="1"/>
  <c r="AK11" i="4"/>
  <c r="AL11" i="4" s="1"/>
  <c r="AK220" i="4"/>
  <c r="AL220" i="4" s="1"/>
  <c r="AI7" i="3"/>
  <c r="AK7" i="3" s="1"/>
  <c r="AL7" i="3" s="1"/>
  <c r="AM7" i="3" s="1"/>
  <c r="AQ7" i="3" s="1"/>
  <c r="AI470" i="3"/>
  <c r="AK470" i="3" s="1"/>
  <c r="AL470" i="3" s="1"/>
  <c r="AM470" i="3" s="1"/>
  <c r="AQ470" i="3" s="1"/>
  <c r="AI382" i="3"/>
  <c r="AK382" i="3" s="1"/>
  <c r="AL382" i="3" s="1"/>
  <c r="AM382" i="3" s="1"/>
  <c r="AQ382" i="3" s="1"/>
  <c r="AI461" i="3"/>
  <c r="AK461" i="3" s="1"/>
  <c r="AL461" i="3" s="1"/>
  <c r="AM461" i="3" s="1"/>
  <c r="AQ461" i="3" s="1"/>
  <c r="AI487" i="3"/>
  <c r="AK487" i="3" s="1"/>
  <c r="AL487" i="3" s="1"/>
  <c r="AM487" i="3" s="1"/>
  <c r="AQ487" i="3" s="1"/>
  <c r="AI420" i="3"/>
  <c r="AK420" i="3" s="1"/>
  <c r="AL420" i="3" s="1"/>
  <c r="AM420" i="3" s="1"/>
  <c r="AQ420" i="3" s="1"/>
  <c r="AI446" i="3"/>
  <c r="AK446" i="3" s="1"/>
  <c r="AL446" i="3" s="1"/>
  <c r="AM446" i="3" s="1"/>
  <c r="AQ446" i="3" s="1"/>
  <c r="AI37" i="3"/>
  <c r="AK37" i="3" s="1"/>
  <c r="AL37" i="3" s="1"/>
  <c r="AM37" i="3" s="1"/>
  <c r="AQ37" i="3" s="1"/>
  <c r="AI201" i="3"/>
  <c r="AK201" i="3" s="1"/>
  <c r="AL201" i="3" s="1"/>
  <c r="AM201" i="3" s="1"/>
  <c r="AQ201" i="3" s="1"/>
  <c r="AI502" i="3"/>
  <c r="AK502" i="3" s="1"/>
  <c r="AL502" i="3" s="1"/>
  <c r="AM502" i="3" s="1"/>
  <c r="AQ502" i="3" s="1"/>
  <c r="AI46" i="3"/>
  <c r="AK46" i="3" s="1"/>
  <c r="AL46" i="3" s="1"/>
  <c r="AM46" i="3" s="1"/>
  <c r="AQ46" i="3" s="1"/>
  <c r="AI243" i="3"/>
  <c r="AK243" i="3" s="1"/>
  <c r="AL243" i="3" s="1"/>
  <c r="AM243" i="3" s="1"/>
  <c r="AQ243" i="3" s="1"/>
  <c r="AI527" i="3"/>
  <c r="AK527" i="3" s="1"/>
  <c r="AL527" i="3" s="1"/>
  <c r="AM527" i="3" s="1"/>
  <c r="AQ527" i="3" s="1"/>
  <c r="AI30" i="3"/>
  <c r="AK30" i="3" s="1"/>
  <c r="AL30" i="3" s="1"/>
  <c r="AM30" i="3" s="1"/>
  <c r="AQ30" i="3" s="1"/>
  <c r="AI28" i="3"/>
  <c r="AK28" i="3" s="1"/>
  <c r="AL28" i="3" s="1"/>
  <c r="AM28" i="3" s="1"/>
  <c r="AQ28" i="3" s="1"/>
  <c r="AI516" i="3"/>
  <c r="AK516" i="3" s="1"/>
  <c r="AL516" i="3" s="1"/>
  <c r="AM516" i="3" s="1"/>
  <c r="AQ516" i="3" s="1"/>
  <c r="AI564" i="3"/>
  <c r="AK564" i="3" s="1"/>
  <c r="AL564" i="3" s="1"/>
  <c r="AM564" i="3" s="1"/>
  <c r="AQ564" i="3" s="1"/>
  <c r="AK71" i="3"/>
  <c r="AL71" i="3" s="1"/>
  <c r="AM71" i="3" s="1"/>
  <c r="AQ71" i="3" s="1"/>
  <c r="AK149" i="3"/>
  <c r="AL149" i="3" s="1"/>
  <c r="AM149" i="3" s="1"/>
  <c r="AQ149" i="3" s="1"/>
  <c r="AI257" i="3"/>
  <c r="AK257" i="3" s="1"/>
  <c r="AL257" i="3" s="1"/>
  <c r="AM257" i="3" s="1"/>
  <c r="AQ257" i="3" s="1"/>
  <c r="AI618" i="3"/>
  <c r="AK618" i="3" s="1"/>
  <c r="AL618" i="3" s="1"/>
  <c r="AM618" i="3" s="1"/>
  <c r="AQ618" i="3" s="1"/>
  <c r="AI98" i="3"/>
  <c r="AK98" i="3" s="1"/>
  <c r="AL98" i="3" s="1"/>
  <c r="AM98" i="3" s="1"/>
  <c r="AQ98" i="3" s="1"/>
  <c r="AI325" i="3"/>
  <c r="AK325" i="3" s="1"/>
  <c r="AL325" i="3" s="1"/>
  <c r="AM325" i="3" s="1"/>
  <c r="AQ325" i="3" s="1"/>
  <c r="AK306" i="3"/>
  <c r="AL306" i="3" s="1"/>
  <c r="AM306" i="3" s="1"/>
  <c r="AQ306" i="3" s="1"/>
  <c r="AK216" i="3"/>
  <c r="AL216" i="3" s="1"/>
  <c r="AM216" i="3" s="1"/>
  <c r="AQ216" i="3" s="1"/>
  <c r="AK55" i="3"/>
  <c r="AL55" i="3" s="1"/>
  <c r="AM55" i="3" s="1"/>
  <c r="AQ55" i="3" s="1"/>
  <c r="AK449" i="3"/>
  <c r="AL449" i="3" s="1"/>
  <c r="AM449" i="3" s="1"/>
  <c r="AQ449" i="3" s="1"/>
  <c r="AK520" i="3"/>
  <c r="AL520" i="3" s="1"/>
  <c r="AM520" i="3" s="1"/>
  <c r="AQ520" i="3" s="1"/>
  <c r="AK528" i="3"/>
  <c r="AL528" i="3" s="1"/>
  <c r="AM528" i="3" s="1"/>
  <c r="AQ528" i="3" s="1"/>
  <c r="AK221" i="3"/>
  <c r="AL221" i="3" s="1"/>
  <c r="AM221" i="3" s="1"/>
  <c r="AQ221" i="3" s="1"/>
  <c r="AK397" i="3"/>
  <c r="AL397" i="3" s="1"/>
  <c r="AM397" i="3" s="1"/>
  <c r="AQ397" i="3" s="1"/>
  <c r="AK441" i="3"/>
  <c r="AL441" i="3" s="1"/>
  <c r="AM441" i="3" s="1"/>
  <c r="AQ441" i="3" s="1"/>
  <c r="AK245" i="3"/>
  <c r="AL245" i="3" s="1"/>
  <c r="AM245" i="3" s="1"/>
  <c r="AQ245" i="3" s="1"/>
  <c r="AK68" i="3"/>
  <c r="AL68" i="3" s="1"/>
  <c r="AM68" i="3" s="1"/>
  <c r="AQ68" i="3" s="1"/>
  <c r="AK318" i="3"/>
  <c r="AL318" i="3" s="1"/>
  <c r="AM318" i="3" s="1"/>
  <c r="AQ318" i="3" s="1"/>
  <c r="AK161" i="3"/>
  <c r="AL161" i="3" s="1"/>
  <c r="AM161" i="3" s="1"/>
  <c r="AQ161" i="3" s="1"/>
  <c r="AK310" i="3"/>
  <c r="AL310" i="3" s="1"/>
  <c r="AM310" i="3" s="1"/>
  <c r="AQ310" i="3" s="1"/>
  <c r="AK563" i="3"/>
  <c r="AL563" i="3" s="1"/>
  <c r="AM563" i="3" s="1"/>
  <c r="AQ563" i="3" s="1"/>
  <c r="AI35" i="2"/>
  <c r="AK35" i="2" s="1"/>
  <c r="AL35" i="2" s="1"/>
  <c r="AM35" i="2" s="1"/>
  <c r="AQ35" i="2" s="1"/>
  <c r="AI570" i="2"/>
  <c r="AK570" i="2" s="1"/>
  <c r="AL570" i="2" s="1"/>
  <c r="AM570" i="2" s="1"/>
  <c r="AQ570" i="2" s="1"/>
  <c r="AI42" i="2"/>
  <c r="AK42" i="2" s="1"/>
  <c r="AL42" i="2" s="1"/>
  <c r="AM42" i="2" s="1"/>
  <c r="AQ42" i="2" s="1"/>
  <c r="AI452" i="2"/>
  <c r="AK452" i="2" s="1"/>
  <c r="AL452" i="2" s="1"/>
  <c r="AM452" i="2" s="1"/>
  <c r="AQ452" i="2" s="1"/>
  <c r="AI77" i="2"/>
  <c r="AK77" i="2" s="1"/>
  <c r="AL77" i="2" s="1"/>
  <c r="AM77" i="2" s="1"/>
  <c r="AQ77" i="2" s="1"/>
  <c r="AK5" i="2"/>
  <c r="AL5" i="2" s="1"/>
  <c r="AM5" i="2" s="1"/>
  <c r="AQ5" i="2" s="1"/>
  <c r="AI272" i="2"/>
  <c r="AK272" i="2" s="1"/>
  <c r="AL272" i="2" s="1"/>
  <c r="AM272" i="2" s="1"/>
  <c r="AQ272" i="2" s="1"/>
  <c r="AI121" i="2"/>
  <c r="AK121" i="2" s="1"/>
  <c r="AL121" i="2" s="1"/>
  <c r="AM121" i="2" s="1"/>
  <c r="AQ121" i="2" s="1"/>
  <c r="AI612" i="2"/>
  <c r="AK612" i="2" s="1"/>
  <c r="AL612" i="2" s="1"/>
  <c r="AM612" i="2" s="1"/>
  <c r="AQ612" i="2" s="1"/>
  <c r="AI264" i="2"/>
  <c r="AK264" i="2" s="1"/>
  <c r="AL264" i="2" s="1"/>
  <c r="AM264" i="2" s="1"/>
  <c r="AQ264" i="2" s="1"/>
  <c r="AI119" i="2"/>
  <c r="AK119" i="2" s="1"/>
  <c r="AL119" i="2" s="1"/>
  <c r="AM119" i="2" s="1"/>
  <c r="AQ119" i="2" s="1"/>
  <c r="AI542" i="2"/>
  <c r="AK542" i="2" s="1"/>
  <c r="AL542" i="2" s="1"/>
  <c r="AM542" i="2" s="1"/>
  <c r="AQ542" i="2" s="1"/>
  <c r="AK95" i="3"/>
  <c r="AL95" i="3" s="1"/>
  <c r="AM95" i="3" s="1"/>
  <c r="AQ95" i="3" s="1"/>
  <c r="AI574" i="2"/>
  <c r="AK574" i="2" s="1"/>
  <c r="AL574" i="2" s="1"/>
  <c r="AM574" i="2" s="1"/>
  <c r="AQ574" i="2" s="1"/>
  <c r="AI531" i="3"/>
  <c r="AK531" i="3" s="1"/>
  <c r="AL531" i="3" s="1"/>
  <c r="AM531" i="3" s="1"/>
  <c r="AQ531" i="3" s="1"/>
  <c r="AK369" i="4"/>
  <c r="AL369" i="4" s="1"/>
  <c r="AI263" i="3"/>
  <c r="AK263" i="3" s="1"/>
  <c r="AL263" i="3" s="1"/>
  <c r="AM263" i="3" s="1"/>
  <c r="AQ263" i="3" s="1"/>
  <c r="AK276" i="3"/>
  <c r="AL276" i="3" s="1"/>
  <c r="AM276" i="3" s="1"/>
  <c r="AQ276" i="3" s="1"/>
  <c r="AK347" i="4"/>
  <c r="AL347" i="4" s="1"/>
  <c r="AI5" i="3"/>
  <c r="AK5" i="3" s="1"/>
  <c r="AL5" i="3" s="1"/>
  <c r="AM5" i="3" s="1"/>
  <c r="AQ5" i="3" s="1"/>
  <c r="AI279" i="3"/>
  <c r="AK279" i="3" s="1"/>
  <c r="AL279" i="3" s="1"/>
  <c r="AM279" i="3" s="1"/>
  <c r="AQ279" i="3" s="1"/>
  <c r="AI235" i="3"/>
  <c r="AK235" i="3" s="1"/>
  <c r="AL235" i="3" s="1"/>
  <c r="AM235" i="3" s="1"/>
  <c r="AQ235" i="3" s="1"/>
  <c r="AI562" i="2"/>
  <c r="AK562" i="2" s="1"/>
  <c r="AL562" i="2" s="1"/>
  <c r="AM562" i="2" s="1"/>
  <c r="AQ562" i="2" s="1"/>
  <c r="AI282" i="2"/>
  <c r="AK282" i="2" s="1"/>
  <c r="AL282" i="2" s="1"/>
  <c r="AM282" i="2" s="1"/>
  <c r="AQ282" i="2" s="1"/>
  <c r="AI58" i="3"/>
  <c r="AK58" i="3" s="1"/>
  <c r="AL58" i="3" s="1"/>
  <c r="AM58" i="3" s="1"/>
  <c r="AQ58" i="3" s="1"/>
  <c r="AI211" i="4"/>
  <c r="AK211" i="4" s="1"/>
  <c r="AL211" i="4" s="1"/>
  <c r="AI164" i="4"/>
  <c r="AK164" i="4" s="1"/>
  <c r="AL164" i="4" s="1"/>
  <c r="AK185" i="4"/>
  <c r="AL185" i="4" s="1"/>
  <c r="AK23" i="4"/>
  <c r="AL23" i="4" s="1"/>
  <c r="AK219" i="4"/>
  <c r="AL219" i="4" s="1"/>
  <c r="AK26" i="4"/>
  <c r="AL26" i="4" s="1"/>
  <c r="AK45" i="4"/>
  <c r="AL45" i="4" s="1"/>
  <c r="AK84" i="4"/>
  <c r="AL84" i="4" s="1"/>
  <c r="AK455" i="4"/>
  <c r="AL455" i="4" s="1"/>
  <c r="AK551" i="4"/>
  <c r="AL551" i="4" s="1"/>
  <c r="AK167" i="4"/>
  <c r="AL167" i="4" s="1"/>
  <c r="AK343" i="4"/>
  <c r="AL343" i="4" s="1"/>
  <c r="AI156" i="4"/>
  <c r="AK156" i="4" s="1"/>
  <c r="AL156" i="4" s="1"/>
  <c r="AI585" i="3"/>
  <c r="AK585" i="3" s="1"/>
  <c r="AL585" i="3" s="1"/>
  <c r="AM585" i="3" s="1"/>
  <c r="AQ585" i="3" s="1"/>
  <c r="AI53" i="3"/>
  <c r="AK53" i="3" s="1"/>
  <c r="AL53" i="3" s="1"/>
  <c r="AM53" i="3" s="1"/>
  <c r="AQ53" i="3" s="1"/>
  <c r="AI132" i="3"/>
  <c r="AK132" i="3" s="1"/>
  <c r="AL132" i="3" s="1"/>
  <c r="AM132" i="3" s="1"/>
  <c r="AQ132" i="3" s="1"/>
  <c r="AI138" i="3"/>
  <c r="AK138" i="3" s="1"/>
  <c r="AL138" i="3" s="1"/>
  <c r="AM138" i="3" s="1"/>
  <c r="AQ138" i="3" s="1"/>
  <c r="AI92" i="3"/>
  <c r="AK92" i="3" s="1"/>
  <c r="AL92" i="3" s="1"/>
  <c r="AM92" i="3" s="1"/>
  <c r="AQ92" i="3" s="1"/>
  <c r="AI270" i="3"/>
  <c r="AK270" i="3" s="1"/>
  <c r="AL270" i="3" s="1"/>
  <c r="AM270" i="3" s="1"/>
  <c r="AQ270" i="3" s="1"/>
  <c r="AI100" i="3"/>
  <c r="AK100" i="3" s="1"/>
  <c r="AL100" i="3" s="1"/>
  <c r="AM100" i="3" s="1"/>
  <c r="AQ100" i="3" s="1"/>
  <c r="AK44" i="3"/>
  <c r="AL44" i="3" s="1"/>
  <c r="AM44" i="3" s="1"/>
  <c r="AQ44" i="3" s="1"/>
  <c r="AK526" i="3"/>
  <c r="AL526" i="3" s="1"/>
  <c r="AM526" i="3" s="1"/>
  <c r="AQ526" i="3" s="1"/>
  <c r="AK583" i="3"/>
  <c r="AL583" i="3" s="1"/>
  <c r="AM583" i="3" s="1"/>
  <c r="AQ583" i="3" s="1"/>
  <c r="AK299" i="3"/>
  <c r="AL299" i="3" s="1"/>
  <c r="AM299" i="3" s="1"/>
  <c r="AQ299" i="3" s="1"/>
  <c r="AK378" i="3"/>
  <c r="AL378" i="3" s="1"/>
  <c r="AM378" i="3" s="1"/>
  <c r="AQ378" i="3" s="1"/>
  <c r="AI82" i="3"/>
  <c r="AK82" i="3" s="1"/>
  <c r="AL82" i="3" s="1"/>
  <c r="AM82" i="3" s="1"/>
  <c r="AQ82" i="3" s="1"/>
  <c r="AI176" i="3"/>
  <c r="AK176" i="3" s="1"/>
  <c r="AL176" i="3" s="1"/>
  <c r="AM176" i="3" s="1"/>
  <c r="AQ176" i="3" s="1"/>
  <c r="AI271" i="3"/>
  <c r="AI460" i="3"/>
  <c r="AK460" i="3" s="1"/>
  <c r="AL460" i="3" s="1"/>
  <c r="AM460" i="3" s="1"/>
  <c r="AQ460" i="3" s="1"/>
  <c r="AI579" i="3"/>
  <c r="AK579" i="3" s="1"/>
  <c r="AL579" i="3" s="1"/>
  <c r="AM579" i="3" s="1"/>
  <c r="AQ579" i="3" s="1"/>
  <c r="AI366" i="3"/>
  <c r="AK366" i="3" s="1"/>
  <c r="AL366" i="3" s="1"/>
  <c r="AM366" i="3" s="1"/>
  <c r="AQ366" i="3" s="1"/>
  <c r="AI210" i="3"/>
  <c r="AK210" i="3" s="1"/>
  <c r="AL210" i="3" s="1"/>
  <c r="AM210" i="3" s="1"/>
  <c r="AQ210" i="3" s="1"/>
  <c r="AI368" i="3"/>
  <c r="AK368" i="3" s="1"/>
  <c r="AL368" i="3" s="1"/>
  <c r="AM368" i="3" s="1"/>
  <c r="AQ368" i="3" s="1"/>
  <c r="AI447" i="3"/>
  <c r="AK447" i="3" s="1"/>
  <c r="AL447" i="3" s="1"/>
  <c r="AM447" i="3" s="1"/>
  <c r="AQ447" i="3" s="1"/>
  <c r="AI542" i="3"/>
  <c r="AK542" i="3" s="1"/>
  <c r="AL542" i="3" s="1"/>
  <c r="AM542" i="3" s="1"/>
  <c r="AQ542" i="3" s="1"/>
  <c r="AI445" i="3"/>
  <c r="AK445" i="3" s="1"/>
  <c r="AL445" i="3" s="1"/>
  <c r="AM445" i="3" s="1"/>
  <c r="AQ445" i="3" s="1"/>
  <c r="AI554" i="3"/>
  <c r="AK554" i="3" s="1"/>
  <c r="AL554" i="3" s="1"/>
  <c r="AM554" i="3" s="1"/>
  <c r="AQ554" i="3" s="1"/>
  <c r="AI320" i="3"/>
  <c r="AK320" i="3" s="1"/>
  <c r="AL320" i="3" s="1"/>
  <c r="AM320" i="3" s="1"/>
  <c r="AQ320" i="3" s="1"/>
  <c r="AI392" i="3"/>
  <c r="AK392" i="3" s="1"/>
  <c r="AL392" i="3" s="1"/>
  <c r="AM392" i="3" s="1"/>
  <c r="AQ392" i="3" s="1"/>
  <c r="AI493" i="3"/>
  <c r="AK493" i="3" s="1"/>
  <c r="AL493" i="3" s="1"/>
  <c r="AM493" i="3" s="1"/>
  <c r="AQ493" i="3" s="1"/>
  <c r="AI595" i="3"/>
  <c r="AK595" i="3" s="1"/>
  <c r="AL595" i="3" s="1"/>
  <c r="AM595" i="3" s="1"/>
  <c r="AQ595" i="3" s="1"/>
  <c r="AI472" i="3"/>
  <c r="AK472" i="3" s="1"/>
  <c r="AL472" i="3" s="1"/>
  <c r="AM472" i="3" s="1"/>
  <c r="AQ472" i="3" s="1"/>
  <c r="AI147" i="3"/>
  <c r="AK147" i="3" s="1"/>
  <c r="AL147" i="3" s="1"/>
  <c r="AM147" i="3" s="1"/>
  <c r="AQ147" i="3" s="1"/>
  <c r="AI533" i="3"/>
  <c r="AK533" i="3" s="1"/>
  <c r="AL533" i="3" s="1"/>
  <c r="AM533" i="3" s="1"/>
  <c r="AQ533" i="3" s="1"/>
  <c r="AI376" i="3"/>
  <c r="AK376" i="3" s="1"/>
  <c r="AL376" i="3" s="1"/>
  <c r="AM376" i="3" s="1"/>
  <c r="AQ376" i="3" s="1"/>
  <c r="AI488" i="3"/>
  <c r="AK488" i="3" s="1"/>
  <c r="AL488" i="3" s="1"/>
  <c r="AM488" i="3" s="1"/>
  <c r="AQ488" i="3" s="1"/>
  <c r="AI612" i="3"/>
  <c r="AK612" i="3" s="1"/>
  <c r="AL612" i="3" s="1"/>
  <c r="AM612" i="3" s="1"/>
  <c r="AQ612" i="3" s="1"/>
  <c r="AI117" i="3"/>
  <c r="AK117" i="3" s="1"/>
  <c r="AL117" i="3" s="1"/>
  <c r="AM117" i="3" s="1"/>
  <c r="AQ117" i="3" s="1"/>
  <c r="AI541" i="3"/>
  <c r="AK541" i="3" s="1"/>
  <c r="AL541" i="3" s="1"/>
  <c r="AM541" i="3" s="1"/>
  <c r="AQ541" i="3" s="1"/>
  <c r="AI353" i="3"/>
  <c r="AK353" i="3" s="1"/>
  <c r="AL353" i="3" s="1"/>
  <c r="AM353" i="3" s="1"/>
  <c r="AQ353" i="3" s="1"/>
  <c r="AK230" i="3"/>
  <c r="AL230" i="3" s="1"/>
  <c r="AM230" i="3" s="1"/>
  <c r="AQ230" i="3" s="1"/>
  <c r="AI169" i="3"/>
  <c r="AK169" i="3" s="1"/>
  <c r="AL169" i="3" s="1"/>
  <c r="AM169" i="3" s="1"/>
  <c r="AQ169" i="3" s="1"/>
  <c r="AI287" i="3"/>
  <c r="AK287" i="3" s="1"/>
  <c r="AL287" i="3" s="1"/>
  <c r="AM287" i="3" s="1"/>
  <c r="AQ287" i="3" s="1"/>
  <c r="AK462" i="3"/>
  <c r="AL462" i="3" s="1"/>
  <c r="AM462" i="3" s="1"/>
  <c r="AQ462" i="3" s="1"/>
  <c r="AK283" i="3"/>
  <c r="AL283" i="3" s="1"/>
  <c r="AM283" i="3" s="1"/>
  <c r="AQ283" i="3" s="1"/>
  <c r="AK47" i="3"/>
  <c r="AL47" i="3" s="1"/>
  <c r="AM47" i="3" s="1"/>
  <c r="AQ47" i="3" s="1"/>
  <c r="AK60" i="3"/>
  <c r="AL60" i="3" s="1"/>
  <c r="AM60" i="3" s="1"/>
  <c r="AQ60" i="3" s="1"/>
  <c r="AK350" i="3"/>
  <c r="AL350" i="3" s="1"/>
  <c r="AM350" i="3" s="1"/>
  <c r="AQ350" i="3" s="1"/>
  <c r="AK425" i="3"/>
  <c r="AL425" i="3" s="1"/>
  <c r="AM425" i="3" s="1"/>
  <c r="AQ425" i="3" s="1"/>
  <c r="AK354" i="3"/>
  <c r="AL354" i="3" s="1"/>
  <c r="AM354" i="3" s="1"/>
  <c r="AQ354" i="3" s="1"/>
  <c r="AK267" i="3"/>
  <c r="AL267" i="3" s="1"/>
  <c r="AM267" i="3" s="1"/>
  <c r="AQ267" i="3" s="1"/>
  <c r="AI510" i="2"/>
  <c r="AK510" i="2" s="1"/>
  <c r="AL510" i="2" s="1"/>
  <c r="AM510" i="2" s="1"/>
  <c r="AQ510" i="2" s="1"/>
  <c r="AK450" i="2"/>
  <c r="AL450" i="2" s="1"/>
  <c r="AM450" i="2" s="1"/>
  <c r="AQ450" i="2" s="1"/>
  <c r="AK235" i="2"/>
  <c r="AL235" i="2" s="1"/>
  <c r="AM235" i="2" s="1"/>
  <c r="AQ235" i="2" s="1"/>
  <c r="AK572" i="2"/>
  <c r="AL572" i="2" s="1"/>
  <c r="AM572" i="2" s="1"/>
  <c r="AQ572" i="2" s="1"/>
  <c r="AI344" i="2"/>
  <c r="AK344" i="2" s="1"/>
  <c r="AL344" i="2" s="1"/>
  <c r="AM344" i="2" s="1"/>
  <c r="AQ344" i="2" s="1"/>
  <c r="AI502" i="2"/>
  <c r="AK502" i="2" s="1"/>
  <c r="AL502" i="2" s="1"/>
  <c r="AM502" i="2" s="1"/>
  <c r="AQ502" i="2" s="1"/>
  <c r="AI610" i="2"/>
  <c r="AK610" i="2" s="1"/>
  <c r="AL610" i="2" s="1"/>
  <c r="AM610" i="2" s="1"/>
  <c r="AQ610" i="2" s="1"/>
  <c r="AI596" i="2"/>
  <c r="AK596" i="2" s="1"/>
  <c r="AL596" i="2" s="1"/>
  <c r="AM596" i="2" s="1"/>
  <c r="AQ596" i="2" s="1"/>
  <c r="AI91" i="2"/>
  <c r="AK91" i="2" s="1"/>
  <c r="AL91" i="2" s="1"/>
  <c r="AM91" i="2" s="1"/>
  <c r="AQ91" i="2" s="1"/>
  <c r="AI69" i="2"/>
  <c r="AK69" i="2" s="1"/>
  <c r="AL69" i="2" s="1"/>
  <c r="AM69" i="2" s="1"/>
  <c r="AQ69" i="2" s="1"/>
  <c r="AI132" i="2"/>
  <c r="AK132" i="2" s="1"/>
  <c r="AL132" i="2" s="1"/>
  <c r="AM132" i="2" s="1"/>
  <c r="AQ132" i="2" s="1"/>
  <c r="AI14" i="2"/>
  <c r="AK14" i="2" s="1"/>
  <c r="AL14" i="2" s="1"/>
  <c r="AM14" i="2" s="1"/>
  <c r="AQ14" i="2" s="1"/>
  <c r="AK171" i="2"/>
  <c r="AL171" i="2" s="1"/>
  <c r="AM171" i="2" s="1"/>
  <c r="AQ171" i="2" s="1"/>
  <c r="AK529" i="2"/>
  <c r="AL529" i="2" s="1"/>
  <c r="AM529" i="2" s="1"/>
  <c r="AQ529" i="2" s="1"/>
  <c r="AK23" i="2"/>
  <c r="AL23" i="2" s="1"/>
  <c r="AM23" i="2" s="1"/>
  <c r="AQ23" i="2" s="1"/>
  <c r="AK416" i="2"/>
  <c r="AL416" i="2" s="1"/>
  <c r="AM416" i="2" s="1"/>
  <c r="AQ416" i="2" s="1"/>
  <c r="AK103" i="2"/>
  <c r="AL103" i="2" s="1"/>
  <c r="AM103" i="2" s="1"/>
  <c r="AQ103" i="2" s="1"/>
  <c r="AK552" i="4"/>
  <c r="AL552" i="4" s="1"/>
  <c r="AK409" i="4"/>
  <c r="AL409" i="4" s="1"/>
  <c r="AK245" i="4"/>
  <c r="AL245" i="4" s="1"/>
  <c r="AK314" i="4"/>
  <c r="AL314" i="4" s="1"/>
  <c r="AK419" i="4"/>
  <c r="AL419" i="4" s="1"/>
  <c r="AK7" i="4"/>
  <c r="AL7" i="4" s="1"/>
  <c r="AK471" i="4"/>
  <c r="AL471" i="4" s="1"/>
  <c r="AK507" i="4"/>
  <c r="AL507" i="4" s="1"/>
  <c r="AK228" i="4"/>
  <c r="AL228" i="4" s="1"/>
  <c r="AK212" i="4"/>
  <c r="AL212" i="4" s="1"/>
  <c r="AK195" i="2"/>
  <c r="AL195" i="2" s="1"/>
  <c r="AM195" i="2" s="1"/>
  <c r="AQ195" i="2" s="1"/>
  <c r="AI594" i="2"/>
  <c r="AK594" i="2" s="1"/>
  <c r="AL594" i="2" s="1"/>
  <c r="AM594" i="2" s="1"/>
  <c r="AQ594" i="2" s="1"/>
  <c r="AI281" i="2"/>
  <c r="AK281" i="2" s="1"/>
  <c r="AL281" i="2" s="1"/>
  <c r="AM281" i="2" s="1"/>
  <c r="AQ281" i="2" s="1"/>
  <c r="AI256" i="3"/>
  <c r="AK256" i="3" s="1"/>
  <c r="AL256" i="3" s="1"/>
  <c r="AM256" i="3" s="1"/>
  <c r="AQ256" i="3" s="1"/>
  <c r="AI170" i="3"/>
  <c r="AK170" i="3" s="1"/>
  <c r="AL170" i="3" s="1"/>
  <c r="AM170" i="3" s="1"/>
  <c r="AQ170" i="3" s="1"/>
  <c r="AK135" i="4"/>
  <c r="AL135" i="4" s="1"/>
  <c r="AK157" i="4"/>
  <c r="AL157" i="4" s="1"/>
  <c r="AI154" i="3"/>
  <c r="AK154" i="3" s="1"/>
  <c r="AL154" i="3" s="1"/>
  <c r="AM154" i="3" s="1"/>
  <c r="AQ154" i="3" s="1"/>
  <c r="AK219" i="3"/>
  <c r="AL219" i="3" s="1"/>
  <c r="AM219" i="3" s="1"/>
  <c r="AQ219" i="3" s="1"/>
  <c r="AK305" i="4"/>
  <c r="AL305" i="4" s="1"/>
  <c r="AI213" i="3"/>
  <c r="AK213" i="3" s="1"/>
  <c r="AL213" i="3" s="1"/>
  <c r="AM213" i="3" s="1"/>
  <c r="AQ213" i="3" s="1"/>
  <c r="AK366" i="2"/>
  <c r="AL366" i="2" s="1"/>
  <c r="AM366" i="2" s="1"/>
  <c r="AQ366" i="2" s="1"/>
  <c r="AK166" i="4"/>
  <c r="AL166" i="4" s="1"/>
  <c r="AK440" i="4"/>
  <c r="AL440" i="4" s="1"/>
  <c r="AI76" i="4"/>
  <c r="AK76" i="4" s="1"/>
  <c r="AL76" i="4" s="1"/>
  <c r="AK19" i="4"/>
  <c r="AL19" i="4" s="1"/>
  <c r="AK24" i="3"/>
  <c r="AL24" i="3" s="1"/>
  <c r="AM24" i="3" s="1"/>
  <c r="AQ24" i="3" s="1"/>
  <c r="AK321" i="4"/>
  <c r="AL321" i="4" s="1"/>
  <c r="AK590" i="4"/>
  <c r="AL590" i="4" s="1"/>
  <c r="AI341" i="3"/>
  <c r="AK341" i="3" s="1"/>
  <c r="AL341" i="3" s="1"/>
  <c r="AM341" i="3" s="1"/>
  <c r="AQ341" i="3" s="1"/>
  <c r="AI468" i="3"/>
  <c r="AK468" i="3" s="1"/>
  <c r="AL468" i="3" s="1"/>
  <c r="AM468" i="3" s="1"/>
  <c r="AQ468" i="3" s="1"/>
  <c r="AK2" i="3"/>
  <c r="AL2" i="3" s="1"/>
  <c r="AM2" i="3" s="1"/>
  <c r="AQ2" i="3" s="1"/>
  <c r="AI523" i="2"/>
  <c r="AK523" i="2" s="1"/>
  <c r="AL523" i="2" s="1"/>
  <c r="AM523" i="2" s="1"/>
  <c r="AQ523" i="2" s="1"/>
  <c r="AK31" i="4"/>
  <c r="AL31" i="4" s="1"/>
  <c r="AK200" i="3"/>
  <c r="AL200" i="3" s="1"/>
  <c r="AM200" i="3" s="1"/>
  <c r="AQ200" i="3" s="1"/>
  <c r="AK508" i="4"/>
  <c r="AL508" i="4" s="1"/>
  <c r="AK612" i="4"/>
  <c r="AL612" i="4" s="1"/>
  <c r="AK32" i="4"/>
  <c r="AL32" i="4" s="1"/>
  <c r="AK274" i="4"/>
  <c r="AL274" i="4" s="1"/>
  <c r="AK480" i="4"/>
  <c r="AL480" i="4" s="1"/>
  <c r="AI16" i="2"/>
  <c r="AK16" i="2" s="1"/>
  <c r="AL16" i="2" s="1"/>
  <c r="AM16" i="2" s="1"/>
  <c r="AQ16" i="2" s="1"/>
  <c r="AK306" i="4"/>
  <c r="AL306" i="4" s="1"/>
  <c r="AK39" i="3"/>
  <c r="AL39" i="3" s="1"/>
  <c r="AM39" i="3" s="1"/>
  <c r="AQ39" i="3" s="1"/>
  <c r="AI494" i="2"/>
  <c r="AK494" i="2" s="1"/>
  <c r="AL494" i="2" s="1"/>
  <c r="AM494" i="2" s="1"/>
  <c r="AQ494" i="2" s="1"/>
  <c r="AK188" i="3"/>
  <c r="AL188" i="3" s="1"/>
  <c r="AM188" i="3" s="1"/>
  <c r="AQ188" i="3" s="1"/>
  <c r="AK327" i="4"/>
  <c r="AL327" i="4" s="1"/>
  <c r="AK558" i="4"/>
  <c r="AL558" i="4" s="1"/>
  <c r="AI93" i="4"/>
  <c r="AK93" i="4" s="1"/>
  <c r="AL93" i="4" s="1"/>
  <c r="AI90" i="3"/>
  <c r="AK90" i="3" s="1"/>
  <c r="AL90" i="3" s="1"/>
  <c r="AM90" i="3" s="1"/>
  <c r="AQ90" i="3" s="1"/>
  <c r="AK540" i="3"/>
  <c r="AL540" i="3" s="1"/>
  <c r="AM540" i="3" s="1"/>
  <c r="AQ540" i="3" s="1"/>
  <c r="AI225" i="3"/>
  <c r="AK225" i="3" s="1"/>
  <c r="AL225" i="3" s="1"/>
  <c r="AM225" i="3" s="1"/>
  <c r="AQ225" i="3" s="1"/>
  <c r="AI444" i="3"/>
  <c r="AK444" i="3" s="1"/>
  <c r="AL444" i="3" s="1"/>
  <c r="AM444" i="3" s="1"/>
  <c r="AQ444" i="3" s="1"/>
  <c r="AI36" i="3"/>
  <c r="AK36" i="3" s="1"/>
  <c r="AL36" i="3" s="1"/>
  <c r="AM36" i="3" s="1"/>
  <c r="AQ36" i="3" s="1"/>
  <c r="AI326" i="3"/>
  <c r="AK326" i="3" s="1"/>
  <c r="AL326" i="3" s="1"/>
  <c r="AM326" i="3" s="1"/>
  <c r="AQ326" i="3" s="1"/>
  <c r="AK165" i="3"/>
  <c r="AL165" i="3" s="1"/>
  <c r="AM165" i="3" s="1"/>
  <c r="AQ165" i="3" s="1"/>
  <c r="AI436" i="3"/>
  <c r="AK436" i="3" s="1"/>
  <c r="AL436" i="3" s="1"/>
  <c r="AM436" i="3" s="1"/>
  <c r="AQ436" i="3" s="1"/>
  <c r="AI523" i="3"/>
  <c r="AK523" i="3" s="1"/>
  <c r="AL523" i="3" s="1"/>
  <c r="AM523" i="3" s="1"/>
  <c r="AQ523" i="3" s="1"/>
  <c r="AI586" i="3"/>
  <c r="AK586" i="3" s="1"/>
  <c r="AL586" i="3" s="1"/>
  <c r="AM586" i="3" s="1"/>
  <c r="AQ586" i="3" s="1"/>
  <c r="AI532" i="3"/>
  <c r="AK532" i="3" s="1"/>
  <c r="AL532" i="3" s="1"/>
  <c r="AM532" i="3" s="1"/>
  <c r="AQ532" i="3" s="1"/>
  <c r="AI202" i="4"/>
  <c r="AK202" i="4" s="1"/>
  <c r="AL202" i="4" s="1"/>
  <c r="AI242" i="4"/>
  <c r="AK242" i="4" s="1"/>
  <c r="AL242" i="4" s="1"/>
  <c r="AI64" i="4"/>
  <c r="AK64" i="4" s="1"/>
  <c r="AL64" i="4" s="1"/>
  <c r="AI217" i="4"/>
  <c r="AK217" i="4" s="1"/>
  <c r="AL217" i="4" s="1"/>
  <c r="AK283" i="4"/>
  <c r="AL283" i="4" s="1"/>
  <c r="AK136" i="4"/>
  <c r="AL136" i="4" s="1"/>
  <c r="AK398" i="4"/>
  <c r="AL398" i="4" s="1"/>
  <c r="AK588" i="4"/>
  <c r="AL588" i="4" s="1"/>
  <c r="AK576" i="4"/>
  <c r="AL576" i="4" s="1"/>
  <c r="AK118" i="4"/>
  <c r="AL118" i="4" s="1"/>
  <c r="AK78" i="4"/>
  <c r="AL78" i="4" s="1"/>
  <c r="AK298" i="4"/>
  <c r="AL298" i="4" s="1"/>
  <c r="AK530" i="4"/>
  <c r="AL530" i="4" s="1"/>
  <c r="AK197" i="4"/>
  <c r="AL197" i="4" s="1"/>
  <c r="AK165" i="4"/>
  <c r="AL165" i="4" s="1"/>
  <c r="AK603" i="4"/>
  <c r="AL603" i="4" s="1"/>
  <c r="AK71" i="4"/>
  <c r="AL71" i="4" s="1"/>
  <c r="AK238" i="4"/>
  <c r="AL238" i="4" s="1"/>
  <c r="AK112" i="4"/>
  <c r="AL112" i="4" s="1"/>
  <c r="AK47" i="4"/>
  <c r="AL47" i="4" s="1"/>
  <c r="AK533" i="4"/>
  <c r="AL533" i="4" s="1"/>
  <c r="AK427" i="4"/>
  <c r="AL427" i="4" s="1"/>
  <c r="AK96" i="4"/>
  <c r="AL96" i="4" s="1"/>
  <c r="AK68" i="4"/>
  <c r="AL68" i="4" s="1"/>
  <c r="AK605" i="4"/>
  <c r="AL605" i="4" s="1"/>
  <c r="AK600" i="4"/>
  <c r="AL600" i="4" s="1"/>
  <c r="AK94" i="4"/>
  <c r="AL94" i="4" s="1"/>
  <c r="AK2" i="4"/>
  <c r="AL2" i="4" s="1"/>
  <c r="AK494" i="4"/>
  <c r="AL494" i="4" s="1"/>
  <c r="AK401" i="4"/>
  <c r="AL401" i="4" s="1"/>
  <c r="AI179" i="4"/>
  <c r="AK179" i="4" s="1"/>
  <c r="AL179" i="4" s="1"/>
  <c r="AK403" i="4"/>
  <c r="AL403" i="4" s="1"/>
  <c r="AK390" i="4"/>
  <c r="AL390" i="4" s="1"/>
  <c r="AI229" i="4"/>
  <c r="AK229" i="4" s="1"/>
  <c r="AL229" i="4" s="1"/>
  <c r="AI79" i="4"/>
  <c r="AK79" i="4" s="1"/>
  <c r="AL79" i="4" s="1"/>
  <c r="AI100" i="4"/>
  <c r="AK100" i="4" s="1"/>
  <c r="AL100" i="4" s="1"/>
  <c r="AI186" i="4"/>
  <c r="AK186" i="4" s="1"/>
  <c r="AL186" i="4" s="1"/>
  <c r="AI141" i="4"/>
  <c r="AK141" i="4" s="1"/>
  <c r="AL141" i="4" s="1"/>
  <c r="AK293" i="4"/>
  <c r="AL293" i="4" s="1"/>
  <c r="AI95" i="4"/>
  <c r="AK95" i="4" s="1"/>
  <c r="AL95" i="4" s="1"/>
  <c r="AK474" i="4"/>
  <c r="AL474" i="4" s="1"/>
  <c r="AK397" i="4"/>
  <c r="AL397" i="4" s="1"/>
  <c r="AK465" i="4"/>
  <c r="AL465" i="4" s="1"/>
  <c r="AK277" i="4"/>
  <c r="AL277" i="4" s="1"/>
  <c r="AK451" i="4"/>
  <c r="AL451" i="4" s="1"/>
  <c r="AK408" i="4"/>
  <c r="AL408" i="4" s="1"/>
  <c r="AK378" i="4"/>
  <c r="AL378" i="4" s="1"/>
  <c r="AK372" i="4"/>
  <c r="AL372" i="4" s="1"/>
  <c r="AK251" i="4"/>
  <c r="AL251" i="4" s="1"/>
  <c r="AK481" i="4"/>
  <c r="AL481" i="4" s="1"/>
  <c r="AK291" i="4"/>
  <c r="AL291" i="4" s="1"/>
  <c r="AK236" i="4"/>
  <c r="AL236" i="4" s="1"/>
  <c r="AK174" i="4"/>
  <c r="AL174" i="4" s="1"/>
  <c r="AK125" i="4"/>
  <c r="AL125" i="4" s="1"/>
  <c r="AK39" i="4"/>
  <c r="AL39" i="4" s="1"/>
  <c r="AK3" i="4"/>
  <c r="AL3" i="4" s="1"/>
  <c r="AK308" i="4"/>
  <c r="AL308" i="4" s="1"/>
  <c r="AK549" i="4"/>
  <c r="AL549" i="4" s="1"/>
  <c r="AK172" i="4"/>
  <c r="AL172" i="4" s="1"/>
  <c r="AK9" i="4"/>
  <c r="AL9" i="4" s="1"/>
  <c r="AK110" i="4"/>
  <c r="AL110" i="4" s="1"/>
  <c r="AK234" i="4"/>
  <c r="AL234" i="4" s="1"/>
  <c r="AK352" i="4"/>
  <c r="AL352" i="4" s="1"/>
  <c r="AK416" i="4"/>
  <c r="AL416" i="4" s="1"/>
  <c r="AK536" i="4"/>
  <c r="AL536" i="4" s="1"/>
  <c r="AK149" i="4"/>
  <c r="AL149" i="4" s="1"/>
  <c r="AK606" i="4"/>
  <c r="AL606" i="4" s="1"/>
  <c r="AK345" i="4"/>
  <c r="AL345" i="4" s="1"/>
  <c r="AK159" i="4"/>
  <c r="AL159" i="4" s="1"/>
  <c r="AK80" i="4"/>
  <c r="AL80" i="4" s="1"/>
  <c r="AK29" i="4"/>
  <c r="AL29" i="4" s="1"/>
  <c r="AK528" i="4"/>
  <c r="AL528" i="4" s="1"/>
  <c r="AK22" i="4"/>
  <c r="AL22" i="4" s="1"/>
  <c r="AK497" i="4"/>
  <c r="AL497" i="4" s="1"/>
  <c r="AK506" i="4"/>
  <c r="AL506" i="4" s="1"/>
  <c r="AK230" i="4"/>
  <c r="AL230" i="4" s="1"/>
  <c r="AK488" i="4"/>
  <c r="AL488" i="4" s="1"/>
  <c r="AK128" i="4"/>
  <c r="AL128" i="4" s="1"/>
  <c r="AK142" i="4"/>
  <c r="AL142" i="4" s="1"/>
  <c r="AK123" i="4"/>
  <c r="AL123" i="4" s="1"/>
  <c r="AK73" i="4"/>
  <c r="AL73" i="4" s="1"/>
  <c r="AK473" i="4"/>
  <c r="AL473" i="4" s="1"/>
  <c r="AK559" i="4"/>
  <c r="AL559" i="4" s="1"/>
  <c r="AK597" i="4"/>
  <c r="AL597" i="4" s="1"/>
  <c r="AK544" i="4"/>
  <c r="AL544" i="4" s="1"/>
  <c r="AK362" i="4"/>
  <c r="AL362" i="4" s="1"/>
  <c r="AK388" i="4"/>
  <c r="AL388" i="4" s="1"/>
  <c r="AK195" i="4"/>
  <c r="AL195" i="4" s="1"/>
  <c r="AK65" i="4"/>
  <c r="AL65" i="4" s="1"/>
  <c r="AK17" i="4"/>
  <c r="AL17" i="4" s="1"/>
  <c r="AK24" i="4"/>
  <c r="AL24" i="4" s="1"/>
  <c r="AK423" i="4"/>
  <c r="AL423" i="4" s="1"/>
  <c r="AK256" i="4"/>
  <c r="AL256" i="4" s="1"/>
  <c r="AK264" i="4"/>
  <c r="AL264" i="4" s="1"/>
  <c r="AK30" i="4"/>
  <c r="AL30" i="4" s="1"/>
  <c r="AK422" i="4"/>
  <c r="AL422" i="4" s="1"/>
  <c r="AK62" i="4"/>
  <c r="AL62" i="4" s="1"/>
  <c r="AK285" i="4"/>
  <c r="AL285" i="4" s="1"/>
  <c r="AK163" i="4"/>
  <c r="AL163" i="4" s="1"/>
  <c r="AK299" i="4"/>
  <c r="AL299" i="4" s="1"/>
  <c r="AK144" i="4"/>
  <c r="AL144" i="4" s="1"/>
  <c r="AK353" i="4"/>
  <c r="AL353" i="4" s="1"/>
  <c r="AK187" i="4"/>
  <c r="AL187" i="4" s="1"/>
  <c r="AK432" i="4"/>
  <c r="AL432" i="4" s="1"/>
  <c r="AK307" i="4"/>
  <c r="AL307" i="4" s="1"/>
  <c r="AK250" i="4"/>
  <c r="AL250" i="4" s="1"/>
  <c r="AK86" i="4"/>
  <c r="AL86" i="4" s="1"/>
  <c r="AK204" i="4"/>
  <c r="AL204" i="4" s="1"/>
  <c r="AI424" i="3"/>
  <c r="AK424" i="3" s="1"/>
  <c r="AL424" i="3" s="1"/>
  <c r="AM424" i="3" s="1"/>
  <c r="AQ424" i="3" s="1"/>
  <c r="AI479" i="3"/>
  <c r="AK479" i="3" s="1"/>
  <c r="AL479" i="3" s="1"/>
  <c r="AM479" i="3" s="1"/>
  <c r="AQ479" i="3" s="1"/>
  <c r="AI13" i="3"/>
  <c r="AK13" i="3" s="1"/>
  <c r="AL13" i="3" s="1"/>
  <c r="AM13" i="3" s="1"/>
  <c r="AQ13" i="3" s="1"/>
  <c r="AI588" i="3"/>
  <c r="AK588" i="3" s="1"/>
  <c r="AL588" i="3" s="1"/>
  <c r="AM588" i="3" s="1"/>
  <c r="AQ588" i="3" s="1"/>
  <c r="AI6" i="3"/>
  <c r="AK6" i="3" s="1"/>
  <c r="AL6" i="3" s="1"/>
  <c r="AM6" i="3" s="1"/>
  <c r="AQ6" i="3" s="1"/>
  <c r="AI156" i="3"/>
  <c r="AK156" i="3" s="1"/>
  <c r="AL156" i="3" s="1"/>
  <c r="AM156" i="3" s="1"/>
  <c r="AQ156" i="3" s="1"/>
  <c r="AI115" i="3"/>
  <c r="AK115" i="3" s="1"/>
  <c r="AL115" i="3" s="1"/>
  <c r="AM115" i="3" s="1"/>
  <c r="AQ115" i="3" s="1"/>
  <c r="AI335" i="3"/>
  <c r="AK335" i="3" s="1"/>
  <c r="AL335" i="3" s="1"/>
  <c r="AM335" i="3" s="1"/>
  <c r="AQ335" i="3" s="1"/>
  <c r="AI187" i="3"/>
  <c r="AK187" i="3" s="1"/>
  <c r="AL187" i="3" s="1"/>
  <c r="AM187" i="3" s="1"/>
  <c r="AQ187" i="3" s="1"/>
  <c r="AI192" i="3"/>
  <c r="AK192" i="3" s="1"/>
  <c r="AL192" i="3" s="1"/>
  <c r="AM192" i="3" s="1"/>
  <c r="AQ192" i="3" s="1"/>
  <c r="AI349" i="3"/>
  <c r="AK349" i="3" s="1"/>
  <c r="AL349" i="3" s="1"/>
  <c r="AM349" i="3" s="1"/>
  <c r="AQ349" i="3" s="1"/>
  <c r="AI547" i="3"/>
  <c r="AK547" i="3" s="1"/>
  <c r="AL547" i="3" s="1"/>
  <c r="AM547" i="3" s="1"/>
  <c r="AQ547" i="3" s="1"/>
  <c r="AI305" i="3"/>
  <c r="AK305" i="3" s="1"/>
  <c r="AL305" i="3" s="1"/>
  <c r="AM305" i="3" s="1"/>
  <c r="AQ305" i="3" s="1"/>
  <c r="AI582" i="3"/>
  <c r="AK582" i="3" s="1"/>
  <c r="AL582" i="3" s="1"/>
  <c r="AM582" i="3" s="1"/>
  <c r="AQ582" i="3" s="1"/>
  <c r="AI597" i="3"/>
  <c r="AK597" i="3" s="1"/>
  <c r="AL597" i="3" s="1"/>
  <c r="AM597" i="3" s="1"/>
  <c r="AQ597" i="3" s="1"/>
  <c r="AK544" i="3"/>
  <c r="AL544" i="3" s="1"/>
  <c r="AM544" i="3" s="1"/>
  <c r="AQ544" i="3" s="1"/>
  <c r="AK196" i="3"/>
  <c r="AL196" i="3" s="1"/>
  <c r="AM196" i="3" s="1"/>
  <c r="AQ196" i="3" s="1"/>
  <c r="AK102" i="3"/>
  <c r="AL102" i="3" s="1"/>
  <c r="AM102" i="3" s="1"/>
  <c r="AQ102" i="3" s="1"/>
  <c r="AK146" i="3"/>
  <c r="AL146" i="3" s="1"/>
  <c r="AM146" i="3" s="1"/>
  <c r="AQ146" i="3" s="1"/>
  <c r="AK473" i="3"/>
  <c r="AL473" i="3" s="1"/>
  <c r="AM473" i="3" s="1"/>
  <c r="AQ473" i="3" s="1"/>
  <c r="AK32" i="3"/>
  <c r="AL32" i="3" s="1"/>
  <c r="AM32" i="3" s="1"/>
  <c r="AQ32" i="3" s="1"/>
  <c r="AK342" i="3"/>
  <c r="AL342" i="3" s="1"/>
  <c r="AM342" i="3" s="1"/>
  <c r="AQ342" i="3" s="1"/>
  <c r="AK529" i="3"/>
  <c r="AL529" i="3" s="1"/>
  <c r="AM529" i="3" s="1"/>
  <c r="AQ529" i="3" s="1"/>
  <c r="AK362" i="3"/>
  <c r="AL362" i="3" s="1"/>
  <c r="AM362" i="3" s="1"/>
  <c r="AQ362" i="3" s="1"/>
  <c r="AK8" i="3"/>
  <c r="AL8" i="3" s="1"/>
  <c r="AM8" i="3" s="1"/>
  <c r="AQ8" i="3" s="1"/>
  <c r="AK614" i="3"/>
  <c r="AL614" i="3" s="1"/>
  <c r="AM614" i="3" s="1"/>
  <c r="AQ614" i="3" s="1"/>
  <c r="AI381" i="3"/>
  <c r="AK381" i="3" s="1"/>
  <c r="AL381" i="3" s="1"/>
  <c r="AM381" i="3" s="1"/>
  <c r="AQ381" i="3" s="1"/>
  <c r="AI518" i="3"/>
  <c r="AK518" i="3" s="1"/>
  <c r="AL518" i="3" s="1"/>
  <c r="AM518" i="3" s="1"/>
  <c r="AQ518" i="3" s="1"/>
  <c r="AI412" i="3"/>
  <c r="AK412" i="3" s="1"/>
  <c r="AL412" i="3" s="1"/>
  <c r="AM412" i="3" s="1"/>
  <c r="AQ412" i="3" s="1"/>
  <c r="AI303" i="3"/>
  <c r="AK303" i="3" s="1"/>
  <c r="AL303" i="3" s="1"/>
  <c r="AM303" i="3" s="1"/>
  <c r="AQ303" i="3" s="1"/>
  <c r="AI534" i="3"/>
  <c r="AK534" i="3" s="1"/>
  <c r="AL534" i="3" s="1"/>
  <c r="AM534" i="3" s="1"/>
  <c r="AQ534" i="3" s="1"/>
  <c r="AK593" i="3"/>
  <c r="AL593" i="3" s="1"/>
  <c r="AM593" i="3" s="1"/>
  <c r="AQ593" i="3" s="1"/>
  <c r="AI153" i="3"/>
  <c r="AK153" i="3" s="1"/>
  <c r="AL153" i="3" s="1"/>
  <c r="AM153" i="3" s="1"/>
  <c r="AQ153" i="3" s="1"/>
  <c r="AI224" i="3"/>
  <c r="AK224" i="3" s="1"/>
  <c r="AL224" i="3" s="1"/>
  <c r="AM224" i="3" s="1"/>
  <c r="AQ224" i="3" s="1"/>
  <c r="AI469" i="3"/>
  <c r="AK469" i="3" s="1"/>
  <c r="AL469" i="3" s="1"/>
  <c r="AM469" i="3" s="1"/>
  <c r="AQ469" i="3" s="1"/>
  <c r="AI186" i="3"/>
  <c r="AK186" i="3" s="1"/>
  <c r="AL186" i="3" s="1"/>
  <c r="AM186" i="3" s="1"/>
  <c r="AQ186" i="3" s="1"/>
  <c r="AI344" i="3"/>
  <c r="AK344" i="3" s="1"/>
  <c r="AL344" i="3" s="1"/>
  <c r="AM344" i="3" s="1"/>
  <c r="AQ344" i="3" s="1"/>
  <c r="AI415" i="3"/>
  <c r="AK415" i="3" s="1"/>
  <c r="AL415" i="3" s="1"/>
  <c r="AM415" i="3" s="1"/>
  <c r="AQ415" i="3" s="1"/>
  <c r="AI109" i="3"/>
  <c r="AK109" i="3" s="1"/>
  <c r="AL109" i="3" s="1"/>
  <c r="AM109" i="3" s="1"/>
  <c r="AQ109" i="3" s="1"/>
  <c r="AI51" i="3"/>
  <c r="AK51" i="3" s="1"/>
  <c r="AL51" i="3" s="1"/>
  <c r="AM51" i="3" s="1"/>
  <c r="AQ51" i="3" s="1"/>
  <c r="AI232" i="3"/>
  <c r="AK232" i="3" s="1"/>
  <c r="AL232" i="3" s="1"/>
  <c r="AM232" i="3" s="1"/>
  <c r="AQ232" i="3" s="1"/>
  <c r="AI405" i="3"/>
  <c r="AK405" i="3" s="1"/>
  <c r="AL405" i="3" s="1"/>
  <c r="AM405" i="3" s="1"/>
  <c r="AQ405" i="3" s="1"/>
  <c r="AI477" i="3"/>
  <c r="AK477" i="3" s="1"/>
  <c r="AL477" i="3" s="1"/>
  <c r="AM477" i="3" s="1"/>
  <c r="AQ477" i="3" s="1"/>
  <c r="AI603" i="3"/>
  <c r="AK603" i="3" s="1"/>
  <c r="AL603" i="3" s="1"/>
  <c r="AM603" i="3" s="1"/>
  <c r="AQ603" i="3" s="1"/>
  <c r="AI608" i="3"/>
  <c r="AK608" i="3" s="1"/>
  <c r="AL608" i="3" s="1"/>
  <c r="AM608" i="3" s="1"/>
  <c r="AQ608" i="3" s="1"/>
  <c r="AI569" i="3"/>
  <c r="AK569" i="3" s="1"/>
  <c r="AL569" i="3" s="1"/>
  <c r="AM569" i="3" s="1"/>
  <c r="AQ569" i="3" s="1"/>
  <c r="AI503" i="3"/>
  <c r="AK503" i="3" s="1"/>
  <c r="AL503" i="3" s="1"/>
  <c r="AM503" i="3" s="1"/>
  <c r="AQ503" i="3" s="1"/>
  <c r="AI375" i="3"/>
  <c r="AK375" i="3" s="1"/>
  <c r="AL375" i="3" s="1"/>
  <c r="AM375" i="3" s="1"/>
  <c r="AQ375" i="3" s="1"/>
  <c r="AI194" i="3"/>
  <c r="AK194" i="3" s="1"/>
  <c r="AL194" i="3" s="1"/>
  <c r="AM194" i="3" s="1"/>
  <c r="AQ194" i="3" s="1"/>
  <c r="AI423" i="3"/>
  <c r="AK423" i="3" s="1"/>
  <c r="AL423" i="3" s="1"/>
  <c r="AM423" i="3" s="1"/>
  <c r="AQ423" i="3" s="1"/>
  <c r="AI189" i="3"/>
  <c r="AK189" i="3" s="1"/>
  <c r="AL189" i="3" s="1"/>
  <c r="AM189" i="3" s="1"/>
  <c r="AQ189" i="3" s="1"/>
  <c r="AI223" i="3"/>
  <c r="AK223" i="3" s="1"/>
  <c r="AL223" i="3" s="1"/>
  <c r="AM223" i="3" s="1"/>
  <c r="AQ223" i="3" s="1"/>
  <c r="AI75" i="3"/>
  <c r="AK75" i="3" s="1"/>
  <c r="AL75" i="3" s="1"/>
  <c r="AM75" i="3" s="1"/>
  <c r="AQ75" i="3" s="1"/>
  <c r="AI485" i="3"/>
  <c r="AK485" i="3" s="1"/>
  <c r="AL485" i="3" s="1"/>
  <c r="AM485" i="3" s="1"/>
  <c r="AQ485" i="3" s="1"/>
  <c r="AI452" i="3"/>
  <c r="AK452" i="3" s="1"/>
  <c r="AL452" i="3" s="1"/>
  <c r="AM452" i="3" s="1"/>
  <c r="AQ452" i="3" s="1"/>
  <c r="AI539" i="3"/>
  <c r="AK539" i="3" s="1"/>
  <c r="AL539" i="3" s="1"/>
  <c r="AM539" i="3" s="1"/>
  <c r="AQ539" i="3" s="1"/>
  <c r="AI565" i="3"/>
  <c r="AK565" i="3" s="1"/>
  <c r="AL565" i="3" s="1"/>
  <c r="AM565" i="3" s="1"/>
  <c r="AQ565" i="3" s="1"/>
  <c r="AI379" i="3"/>
  <c r="AK379" i="3" s="1"/>
  <c r="AL379" i="3" s="1"/>
  <c r="AM379" i="3" s="1"/>
  <c r="AQ379" i="3" s="1"/>
  <c r="AI404" i="3"/>
  <c r="AK404" i="3" s="1"/>
  <c r="AL404" i="3" s="1"/>
  <c r="AM404" i="3" s="1"/>
  <c r="AQ404" i="3" s="1"/>
  <c r="AI312" i="3"/>
  <c r="AK312" i="3" s="1"/>
  <c r="AL312" i="3" s="1"/>
  <c r="AM312" i="3" s="1"/>
  <c r="AQ312" i="3" s="1"/>
  <c r="AI384" i="3"/>
  <c r="AK384" i="3" s="1"/>
  <c r="AL384" i="3" s="1"/>
  <c r="AM384" i="3" s="1"/>
  <c r="AQ384" i="3" s="1"/>
  <c r="AI557" i="3"/>
  <c r="AK557" i="3" s="1"/>
  <c r="AL557" i="3" s="1"/>
  <c r="AM557" i="3" s="1"/>
  <c r="AQ557" i="3" s="1"/>
  <c r="AI16" i="3"/>
  <c r="AK16" i="3" s="1"/>
  <c r="AL16" i="3" s="1"/>
  <c r="AM16" i="3" s="1"/>
  <c r="AQ16" i="3" s="1"/>
  <c r="AI77" i="3"/>
  <c r="AK77" i="3" s="1"/>
  <c r="AL77" i="3" s="1"/>
  <c r="AM77" i="3" s="1"/>
  <c r="AQ77" i="3" s="1"/>
  <c r="AI494" i="3"/>
  <c r="AK494" i="3" s="1"/>
  <c r="AL494" i="3" s="1"/>
  <c r="AM494" i="3" s="1"/>
  <c r="AQ494" i="3" s="1"/>
  <c r="AI623" i="3"/>
  <c r="AK623" i="3" s="1"/>
  <c r="AL623" i="3" s="1"/>
  <c r="AM623" i="3" s="1"/>
  <c r="AQ623" i="3" s="1"/>
  <c r="AI355" i="3"/>
  <c r="AK355" i="3" s="1"/>
  <c r="AL355" i="3" s="1"/>
  <c r="AM355" i="3" s="1"/>
  <c r="AQ355" i="3" s="1"/>
  <c r="AI358" i="3"/>
  <c r="AK358" i="3" s="1"/>
  <c r="AL358" i="3" s="1"/>
  <c r="AM358" i="3" s="1"/>
  <c r="AQ358" i="3" s="1"/>
  <c r="AI114" i="3"/>
  <c r="AK114" i="3" s="1"/>
  <c r="AL114" i="3" s="1"/>
  <c r="AM114" i="3" s="1"/>
  <c r="AQ114" i="3" s="1"/>
  <c r="AI450" i="3"/>
  <c r="AK450" i="3" s="1"/>
  <c r="AL450" i="3" s="1"/>
  <c r="AM450" i="3" s="1"/>
  <c r="AQ450" i="3" s="1"/>
  <c r="AI184" i="3"/>
  <c r="AK184" i="3" s="1"/>
  <c r="AL184" i="3" s="1"/>
  <c r="AM184" i="3" s="1"/>
  <c r="AQ184" i="3" s="1"/>
  <c r="AI437" i="3"/>
  <c r="AK437" i="3" s="1"/>
  <c r="AL437" i="3" s="1"/>
  <c r="AM437" i="3" s="1"/>
  <c r="AQ437" i="3" s="1"/>
  <c r="AI389" i="3"/>
  <c r="AK389" i="3" s="1"/>
  <c r="AL389" i="3" s="1"/>
  <c r="AM389" i="3" s="1"/>
  <c r="AQ389" i="3" s="1"/>
  <c r="AI108" i="3"/>
  <c r="AK108" i="3" s="1"/>
  <c r="AL108" i="3" s="1"/>
  <c r="AM108" i="3" s="1"/>
  <c r="AQ108" i="3" s="1"/>
  <c r="AI328" i="3"/>
  <c r="AK328" i="3" s="1"/>
  <c r="AL328" i="3" s="1"/>
  <c r="AM328" i="3" s="1"/>
  <c r="AQ328" i="3" s="1"/>
  <c r="AI141" i="3"/>
  <c r="AK141" i="3" s="1"/>
  <c r="AL141" i="3" s="1"/>
  <c r="AM141" i="3" s="1"/>
  <c r="AQ141" i="3" s="1"/>
  <c r="AI83" i="3"/>
  <c r="AK83" i="3" s="1"/>
  <c r="AL83" i="3" s="1"/>
  <c r="AM83" i="3" s="1"/>
  <c r="AQ83" i="3" s="1"/>
  <c r="AI233" i="3"/>
  <c r="AK233" i="3" s="1"/>
  <c r="AL233" i="3" s="1"/>
  <c r="AM233" i="3" s="1"/>
  <c r="AQ233" i="3" s="1"/>
  <c r="AI549" i="3"/>
  <c r="AK549" i="3" s="1"/>
  <c r="AL549" i="3" s="1"/>
  <c r="AM549" i="3" s="1"/>
  <c r="AQ549" i="3" s="1"/>
  <c r="AI587" i="3"/>
  <c r="AK587" i="3" s="1"/>
  <c r="AL587" i="3" s="1"/>
  <c r="AM587" i="3" s="1"/>
  <c r="AQ587" i="3" s="1"/>
  <c r="AI377" i="3"/>
  <c r="AK377" i="3" s="1"/>
  <c r="AL377" i="3" s="1"/>
  <c r="AM377" i="3" s="1"/>
  <c r="AQ377" i="3" s="1"/>
  <c r="AI107" i="3"/>
  <c r="AK107" i="3" s="1"/>
  <c r="AL107" i="3" s="1"/>
  <c r="AM107" i="3" s="1"/>
  <c r="AQ107" i="3" s="1"/>
  <c r="AI177" i="3"/>
  <c r="AK177" i="3" s="1"/>
  <c r="AL177" i="3" s="1"/>
  <c r="AM177" i="3" s="1"/>
  <c r="AQ177" i="3" s="1"/>
  <c r="AI319" i="3"/>
  <c r="AK319" i="3" s="1"/>
  <c r="AL319" i="3" s="1"/>
  <c r="AM319" i="3" s="1"/>
  <c r="AQ319" i="3" s="1"/>
  <c r="AI589" i="3"/>
  <c r="AK589" i="3" s="1"/>
  <c r="AL589" i="3" s="1"/>
  <c r="AM589" i="3" s="1"/>
  <c r="AQ589" i="3" s="1"/>
  <c r="AI571" i="3"/>
  <c r="AK571" i="3" s="1"/>
  <c r="AL571" i="3" s="1"/>
  <c r="AM571" i="3" s="1"/>
  <c r="AQ571" i="3" s="1"/>
  <c r="AI164" i="3"/>
  <c r="AK164" i="3" s="1"/>
  <c r="AL164" i="3" s="1"/>
  <c r="AM164" i="3" s="1"/>
  <c r="AQ164" i="3" s="1"/>
  <c r="AI351" i="3"/>
  <c r="AK351" i="3" s="1"/>
  <c r="AL351" i="3" s="1"/>
  <c r="AM351" i="3" s="1"/>
  <c r="AQ351" i="3" s="1"/>
  <c r="AI486" i="3"/>
  <c r="AK486" i="3" s="1"/>
  <c r="AL486" i="3" s="1"/>
  <c r="AM486" i="3" s="1"/>
  <c r="AQ486" i="3" s="1"/>
  <c r="AI572" i="3"/>
  <c r="AK572" i="3" s="1"/>
  <c r="AL572" i="3" s="1"/>
  <c r="AM572" i="3" s="1"/>
  <c r="AQ572" i="3" s="1"/>
  <c r="AI266" i="3"/>
  <c r="AK266" i="3" s="1"/>
  <c r="AL266" i="3" s="1"/>
  <c r="AM266" i="3" s="1"/>
  <c r="AQ266" i="3" s="1"/>
  <c r="AI99" i="3"/>
  <c r="AK99" i="3" s="1"/>
  <c r="AL99" i="3" s="1"/>
  <c r="AM99" i="3" s="1"/>
  <c r="AQ99" i="3" s="1"/>
  <c r="AI286" i="3"/>
  <c r="AK286" i="3" s="1"/>
  <c r="AL286" i="3" s="1"/>
  <c r="AM286" i="3" s="1"/>
  <c r="AQ286" i="3" s="1"/>
  <c r="AI61" i="3"/>
  <c r="AK61" i="3" s="1"/>
  <c r="AL61" i="3" s="1"/>
  <c r="AM61" i="3" s="1"/>
  <c r="AQ61" i="3" s="1"/>
  <c r="AI555" i="3"/>
  <c r="AK555" i="3" s="1"/>
  <c r="AL555" i="3" s="1"/>
  <c r="AM555" i="3" s="1"/>
  <c r="AQ555" i="3" s="1"/>
  <c r="AK552" i="3"/>
  <c r="AL552" i="3" s="1"/>
  <c r="AM552" i="3" s="1"/>
  <c r="AQ552" i="3" s="1"/>
  <c r="AK429" i="3"/>
  <c r="AL429" i="3" s="1"/>
  <c r="AM429" i="3" s="1"/>
  <c r="AQ429" i="3" s="1"/>
  <c r="AK409" i="3"/>
  <c r="AL409" i="3" s="1"/>
  <c r="AM409" i="3" s="1"/>
  <c r="AQ409" i="3" s="1"/>
  <c r="AK236" i="3"/>
  <c r="AL236" i="3" s="1"/>
  <c r="AM236" i="3" s="1"/>
  <c r="AQ236" i="3" s="1"/>
  <c r="AK64" i="3"/>
  <c r="AL64" i="3" s="1"/>
  <c r="AM64" i="3" s="1"/>
  <c r="AQ64" i="3" s="1"/>
  <c r="AK417" i="3"/>
  <c r="AL417" i="3" s="1"/>
  <c r="AM417" i="3" s="1"/>
  <c r="AQ417" i="3" s="1"/>
  <c r="AK510" i="3"/>
  <c r="AL510" i="3" s="1"/>
  <c r="AM510" i="3" s="1"/>
  <c r="AQ510" i="3" s="1"/>
  <c r="AK271" i="3"/>
  <c r="AL271" i="3" s="1"/>
  <c r="AM271" i="3" s="1"/>
  <c r="AQ271" i="3" s="1"/>
  <c r="AK401" i="3"/>
  <c r="AL401" i="3" s="1"/>
  <c r="AM401" i="3" s="1"/>
  <c r="AQ401" i="3" s="1"/>
  <c r="AK172" i="3"/>
  <c r="AL172" i="3" s="1"/>
  <c r="AM172" i="3" s="1"/>
  <c r="AQ172" i="3" s="1"/>
  <c r="AK330" i="3"/>
  <c r="AL330" i="3" s="1"/>
  <c r="AM330" i="3" s="1"/>
  <c r="AQ330" i="3" s="1"/>
  <c r="AK336" i="3"/>
  <c r="AL336" i="3" s="1"/>
  <c r="AM336" i="3" s="1"/>
  <c r="AQ336" i="3" s="1"/>
  <c r="AK94" i="3"/>
  <c r="AL94" i="3" s="1"/>
  <c r="AM94" i="3" s="1"/>
  <c r="AQ94" i="3" s="1"/>
  <c r="AK489" i="3"/>
  <c r="AL489" i="3" s="1"/>
  <c r="AM489" i="3" s="1"/>
  <c r="AQ489" i="3" s="1"/>
  <c r="AK208" i="3"/>
  <c r="AL208" i="3" s="1"/>
  <c r="AM208" i="3" s="1"/>
  <c r="AQ208" i="3" s="1"/>
  <c r="AK84" i="3"/>
  <c r="AL84" i="3" s="1"/>
  <c r="AM84" i="3" s="1"/>
  <c r="AQ84" i="3" s="1"/>
  <c r="AK465" i="3"/>
  <c r="AL465" i="3" s="1"/>
  <c r="AM465" i="3" s="1"/>
  <c r="AQ465" i="3" s="1"/>
  <c r="AK180" i="3"/>
  <c r="AL180" i="3" s="1"/>
  <c r="AM180" i="3" s="1"/>
  <c r="AQ180" i="3" s="1"/>
  <c r="AK241" i="3"/>
  <c r="AL241" i="3" s="1"/>
  <c r="AM241" i="3" s="1"/>
  <c r="AQ241" i="3" s="1"/>
  <c r="AK495" i="3"/>
  <c r="AL495" i="3" s="1"/>
  <c r="AM495" i="3" s="1"/>
  <c r="AQ495" i="3" s="1"/>
  <c r="AK25" i="3"/>
  <c r="AL25" i="3" s="1"/>
  <c r="AM25" i="3" s="1"/>
  <c r="AQ25" i="3" s="1"/>
  <c r="AK334" i="3"/>
  <c r="AL334" i="3" s="1"/>
  <c r="AM334" i="3" s="1"/>
  <c r="AQ334" i="3" s="1"/>
  <c r="AK346" i="3"/>
  <c r="AL346" i="3" s="1"/>
  <c r="AM346" i="3" s="1"/>
  <c r="AQ346" i="3" s="1"/>
  <c r="AK162" i="3"/>
  <c r="AL162" i="3" s="1"/>
  <c r="AM162" i="3" s="1"/>
  <c r="AQ162" i="3" s="1"/>
  <c r="AK86" i="3"/>
  <c r="AL86" i="3" s="1"/>
  <c r="AM86" i="3" s="1"/>
  <c r="AQ86" i="3" s="1"/>
  <c r="AK517" i="3"/>
  <c r="AL517" i="3" s="1"/>
  <c r="AM517" i="3" s="1"/>
  <c r="AQ517" i="3" s="1"/>
  <c r="AK338" i="3"/>
  <c r="AL338" i="3" s="1"/>
  <c r="AM338" i="3" s="1"/>
  <c r="AQ338" i="3" s="1"/>
  <c r="AK625" i="3"/>
  <c r="AL625" i="3" s="1"/>
  <c r="AM625" i="3" s="1"/>
  <c r="AQ625" i="3" s="1"/>
  <c r="AK433" i="3"/>
  <c r="AL433" i="3" s="1"/>
  <c r="AM433" i="3" s="1"/>
  <c r="AQ433" i="3" s="1"/>
  <c r="AK374" i="3"/>
  <c r="AL374" i="3" s="1"/>
  <c r="AM374" i="3" s="1"/>
  <c r="AQ374" i="3" s="1"/>
  <c r="AK626" i="3"/>
  <c r="AL626" i="3" s="1"/>
  <c r="AM626" i="3" s="1"/>
  <c r="AQ626" i="3" s="1"/>
  <c r="AK524" i="3"/>
  <c r="AL524" i="3" s="1"/>
  <c r="AM524" i="3" s="1"/>
  <c r="AQ524" i="3" s="1"/>
  <c r="AK244" i="3"/>
  <c r="AL244" i="3" s="1"/>
  <c r="AM244" i="3" s="1"/>
  <c r="AQ244" i="3" s="1"/>
  <c r="AK17" i="3"/>
  <c r="AL17" i="3" s="1"/>
  <c r="AM17" i="3" s="1"/>
  <c r="AQ17" i="3" s="1"/>
  <c r="AK421" i="3"/>
  <c r="AL421" i="3" s="1"/>
  <c r="AM421" i="3" s="1"/>
  <c r="AQ421" i="3" s="1"/>
  <c r="AK302" i="3"/>
  <c r="AL302" i="3" s="1"/>
  <c r="AM302" i="3" s="1"/>
  <c r="AQ302" i="3" s="1"/>
  <c r="AI448" i="2"/>
  <c r="AK448" i="2" s="1"/>
  <c r="AL448" i="2" s="1"/>
  <c r="AM448" i="2" s="1"/>
  <c r="AQ448" i="2" s="1"/>
  <c r="AI438" i="2"/>
  <c r="AK438" i="2" s="1"/>
  <c r="AL438" i="2" s="1"/>
  <c r="AM438" i="2" s="1"/>
  <c r="AQ438" i="2" s="1"/>
  <c r="AI50" i="2"/>
  <c r="AK50" i="2" s="1"/>
  <c r="AL50" i="2" s="1"/>
  <c r="AM50" i="2" s="1"/>
  <c r="AQ50" i="2" s="1"/>
  <c r="AI512" i="2"/>
  <c r="AK512" i="2" s="1"/>
  <c r="AL512" i="2" s="1"/>
  <c r="AM512" i="2" s="1"/>
  <c r="AQ512" i="2" s="1"/>
  <c r="AI58" i="2"/>
  <c r="AK58" i="2" s="1"/>
  <c r="AL58" i="2" s="1"/>
  <c r="AM58" i="2" s="1"/>
  <c r="AQ58" i="2" s="1"/>
  <c r="AI160" i="2"/>
  <c r="AK160" i="2" s="1"/>
  <c r="AL160" i="2" s="1"/>
  <c r="AM160" i="2" s="1"/>
  <c r="AQ160" i="2" s="1"/>
  <c r="AI616" i="2"/>
  <c r="AK616" i="2" s="1"/>
  <c r="AL616" i="2" s="1"/>
  <c r="AM616" i="2" s="1"/>
  <c r="AQ616" i="2" s="1"/>
  <c r="AI62" i="2"/>
  <c r="AK62" i="2" s="1"/>
  <c r="AL62" i="2" s="1"/>
  <c r="AM62" i="2" s="1"/>
  <c r="AQ62" i="2" s="1"/>
  <c r="AI618" i="2"/>
  <c r="AK618" i="2" s="1"/>
  <c r="AL618" i="2" s="1"/>
  <c r="AM618" i="2" s="1"/>
  <c r="AQ618" i="2" s="1"/>
  <c r="AK287" i="2"/>
  <c r="AL287" i="2" s="1"/>
  <c r="AM287" i="2" s="1"/>
  <c r="AQ287" i="2" s="1"/>
  <c r="AI256" i="2"/>
  <c r="AK256" i="2" s="1"/>
  <c r="AL256" i="2" s="1"/>
  <c r="AM256" i="2" s="1"/>
  <c r="AQ256" i="2" s="1"/>
  <c r="AI626" i="2"/>
  <c r="AK626" i="2" s="1"/>
  <c r="AL626" i="2" s="1"/>
  <c r="AM626" i="2" s="1"/>
  <c r="AQ626" i="2" s="1"/>
  <c r="AK493" i="2"/>
  <c r="AL493" i="2" s="1"/>
  <c r="AM493" i="2" s="1"/>
  <c r="AQ493" i="2" s="1"/>
  <c r="AI210" i="2"/>
  <c r="AK210" i="2" s="1"/>
  <c r="AL210" i="2" s="1"/>
  <c r="AM210" i="2" s="1"/>
  <c r="AQ210" i="2" s="1"/>
  <c r="AI148" i="2"/>
  <c r="AK148" i="2" s="1"/>
  <c r="AL148" i="2" s="1"/>
  <c r="AM148" i="2" s="1"/>
  <c r="AQ148" i="2" s="1"/>
  <c r="AI21" i="2"/>
  <c r="AK21" i="2" s="1"/>
  <c r="AL21" i="2" s="1"/>
  <c r="AM21" i="2" s="1"/>
  <c r="AQ21" i="2" s="1"/>
  <c r="AI296" i="2"/>
  <c r="AK296" i="2" s="1"/>
  <c r="AL296" i="2" s="1"/>
  <c r="AM296" i="2" s="1"/>
  <c r="AQ296" i="2" s="1"/>
  <c r="AI305" i="2"/>
  <c r="AK305" i="2" s="1"/>
  <c r="AL305" i="2" s="1"/>
  <c r="AM305" i="2" s="1"/>
  <c r="AQ305" i="2" s="1"/>
  <c r="AK51" i="2"/>
  <c r="AL51" i="2" s="1"/>
  <c r="AM51" i="2" s="1"/>
  <c r="AQ51" i="2" s="1"/>
  <c r="AK466" i="2"/>
  <c r="AL466" i="2" s="1"/>
  <c r="AM466" i="2" s="1"/>
  <c r="AQ466" i="2" s="1"/>
  <c r="AK358" i="2"/>
  <c r="AL358" i="2" s="1"/>
  <c r="AM358" i="2" s="1"/>
  <c r="AQ358" i="2" s="1"/>
  <c r="AI7" i="2"/>
  <c r="AK7" i="2" s="1"/>
  <c r="AL7" i="2" s="1"/>
  <c r="AM7" i="2" s="1"/>
  <c r="AQ7" i="2" s="1"/>
  <c r="AK237" i="3"/>
  <c r="AL237" i="3" s="1"/>
  <c r="AM237" i="3" s="1"/>
  <c r="AQ237" i="3" s="1"/>
  <c r="AK292" i="4"/>
  <c r="AL292" i="4" s="1"/>
  <c r="AI471" i="2"/>
  <c r="AK471" i="2" s="1"/>
  <c r="AL471" i="2" s="1"/>
  <c r="AM471" i="2" s="1"/>
  <c r="AQ471" i="2" s="1"/>
  <c r="AI270" i="2"/>
  <c r="AK270" i="2" s="1"/>
  <c r="AL270" i="2" s="1"/>
  <c r="AM270" i="2" s="1"/>
  <c r="AQ270" i="2" s="1"/>
  <c r="AK347" i="3"/>
  <c r="AL347" i="3" s="1"/>
  <c r="AM347" i="3" s="1"/>
  <c r="AQ347" i="3" s="1"/>
  <c r="AI534" i="2"/>
  <c r="AK534" i="2" s="1"/>
  <c r="AL534" i="2" s="1"/>
  <c r="AM534" i="2" s="1"/>
  <c r="AQ534" i="2" s="1"/>
  <c r="AK337" i="2"/>
  <c r="AL337" i="2" s="1"/>
  <c r="AM337" i="2" s="1"/>
  <c r="AQ337" i="2" s="1"/>
  <c r="AK408" i="2"/>
  <c r="AL408" i="2" s="1"/>
  <c r="AM408" i="2" s="1"/>
  <c r="AQ408" i="2" s="1"/>
  <c r="AI608" i="2"/>
  <c r="AK608" i="2" s="1"/>
  <c r="AL608" i="2" s="1"/>
  <c r="AM608" i="2" s="1"/>
  <c r="AQ608" i="2" s="1"/>
  <c r="AI162" i="2"/>
  <c r="AK162" i="2" s="1"/>
  <c r="AL162" i="2" s="1"/>
  <c r="AM162" i="2" s="1"/>
  <c r="AQ162" i="2" s="1"/>
  <c r="AI202" i="2"/>
  <c r="AK202" i="2" s="1"/>
  <c r="AL202" i="2" s="1"/>
  <c r="AM202" i="2" s="1"/>
  <c r="AQ202" i="2" s="1"/>
  <c r="AK345" i="2"/>
  <c r="AL345" i="2" s="1"/>
  <c r="AM345" i="2" s="1"/>
  <c r="AQ345" i="2" s="1"/>
  <c r="AK103" i="4"/>
  <c r="AL103" i="4" s="1"/>
  <c r="AI375" i="2"/>
  <c r="AK375" i="2" s="1"/>
  <c r="AL375" i="2" s="1"/>
  <c r="AM375" i="2" s="1"/>
  <c r="AQ375" i="2" s="1"/>
  <c r="AI29" i="2"/>
  <c r="AK29" i="2" s="1"/>
  <c r="AL29" i="2" s="1"/>
  <c r="AM29" i="2" s="1"/>
  <c r="AQ29" i="2" s="1"/>
  <c r="AI500" i="2"/>
  <c r="AK500" i="2" s="1"/>
  <c r="AL500" i="2" s="1"/>
  <c r="AM500" i="2" s="1"/>
  <c r="AQ500" i="2" s="1"/>
  <c r="AI597" i="2"/>
  <c r="AK597" i="2" s="1"/>
  <c r="AL597" i="2" s="1"/>
  <c r="AM597" i="2" s="1"/>
  <c r="AQ597" i="2" s="1"/>
  <c r="AI414" i="2"/>
  <c r="AK414" i="2" s="1"/>
  <c r="AL414" i="2" s="1"/>
  <c r="AM414" i="2" s="1"/>
  <c r="AQ414" i="2" s="1"/>
  <c r="AI61" i="2"/>
  <c r="AK61" i="2" s="1"/>
  <c r="AL61" i="2" s="1"/>
  <c r="AM61" i="2" s="1"/>
  <c r="AQ61" i="2" s="1"/>
  <c r="AI399" i="2"/>
  <c r="AK399" i="2" s="1"/>
  <c r="AL399" i="2" s="1"/>
  <c r="AM399" i="2" s="1"/>
  <c r="AQ399" i="2" s="1"/>
  <c r="AI297" i="2"/>
  <c r="AK297" i="2" s="1"/>
  <c r="AL297" i="2" s="1"/>
  <c r="AM297" i="2" s="1"/>
  <c r="AQ297" i="2" s="1"/>
  <c r="AI74" i="2"/>
  <c r="AK74" i="2" s="1"/>
  <c r="AL74" i="2" s="1"/>
  <c r="AM74" i="2" s="1"/>
  <c r="AQ74" i="2" s="1"/>
  <c r="AI589" i="2"/>
  <c r="AK589" i="2" s="1"/>
  <c r="AL589" i="2" s="1"/>
  <c r="AM589" i="2" s="1"/>
  <c r="AQ589" i="2" s="1"/>
  <c r="AI178" i="2"/>
  <c r="AK178" i="2" s="1"/>
  <c r="AL178" i="2" s="1"/>
  <c r="AM178" i="2" s="1"/>
  <c r="AQ178" i="2" s="1"/>
  <c r="AI384" i="2"/>
  <c r="AK384" i="2" s="1"/>
  <c r="AL384" i="2" s="1"/>
  <c r="AM384" i="2" s="1"/>
  <c r="AQ384" i="2" s="1"/>
  <c r="AI396" i="2"/>
  <c r="AK396" i="2" s="1"/>
  <c r="AL396" i="2" s="1"/>
  <c r="AM396" i="2" s="1"/>
  <c r="AQ396" i="2" s="1"/>
  <c r="AI335" i="2"/>
  <c r="AK335" i="2" s="1"/>
  <c r="AL335" i="2" s="1"/>
  <c r="AM335" i="2" s="1"/>
  <c r="AQ335" i="2" s="1"/>
  <c r="AI15" i="2"/>
  <c r="AK15" i="2" s="1"/>
  <c r="AL15" i="2" s="1"/>
  <c r="AM15" i="2" s="1"/>
  <c r="AQ15" i="2" s="1"/>
  <c r="AI265" i="2"/>
  <c r="AK265" i="2" s="1"/>
  <c r="AL265" i="2" s="1"/>
  <c r="AM265" i="2" s="1"/>
  <c r="AQ265" i="2" s="1"/>
  <c r="AI604" i="2"/>
  <c r="AK604" i="2" s="1"/>
  <c r="AL604" i="2" s="1"/>
  <c r="AM604" i="2" s="1"/>
  <c r="AQ604" i="2" s="1"/>
  <c r="AI351" i="2"/>
  <c r="AK351" i="2" s="1"/>
  <c r="AL351" i="2" s="1"/>
  <c r="AM351" i="2" s="1"/>
  <c r="AQ351" i="2" s="1"/>
  <c r="AI325" i="2"/>
  <c r="AK325" i="2" s="1"/>
  <c r="AL325" i="2" s="1"/>
  <c r="AM325" i="2" s="1"/>
  <c r="AQ325" i="2" s="1"/>
  <c r="AI84" i="2"/>
  <c r="AK84" i="2" s="1"/>
  <c r="AL84" i="2" s="1"/>
  <c r="AM84" i="2" s="1"/>
  <c r="AQ84" i="2" s="1"/>
  <c r="AI122" i="2"/>
  <c r="AK122" i="2" s="1"/>
  <c r="AL122" i="2" s="1"/>
  <c r="AM122" i="2" s="1"/>
  <c r="AQ122" i="2" s="1"/>
  <c r="AI101" i="2"/>
  <c r="AK101" i="2" s="1"/>
  <c r="AL101" i="2" s="1"/>
  <c r="AM101" i="2" s="1"/>
  <c r="AQ101" i="2" s="1"/>
  <c r="AI470" i="2"/>
  <c r="AK470" i="2" s="1"/>
  <c r="AL470" i="2" s="1"/>
  <c r="AM470" i="2" s="1"/>
  <c r="AQ470" i="2" s="1"/>
  <c r="AI173" i="2"/>
  <c r="AK173" i="2" s="1"/>
  <c r="AL173" i="2" s="1"/>
  <c r="AM173" i="2" s="1"/>
  <c r="AQ173" i="2" s="1"/>
  <c r="AI535" i="2"/>
  <c r="AK535" i="2" s="1"/>
  <c r="AL535" i="2" s="1"/>
  <c r="AM535" i="2" s="1"/>
  <c r="AQ535" i="2" s="1"/>
  <c r="AI488" i="2"/>
  <c r="AK488" i="2" s="1"/>
  <c r="AL488" i="2" s="1"/>
  <c r="AM488" i="2" s="1"/>
  <c r="AQ488" i="2" s="1"/>
  <c r="AI66" i="2"/>
  <c r="AK66" i="2" s="1"/>
  <c r="AL66" i="2" s="1"/>
  <c r="AM66" i="2" s="1"/>
  <c r="AQ66" i="2" s="1"/>
  <c r="AI90" i="2"/>
  <c r="AK90" i="2" s="1"/>
  <c r="AL90" i="2" s="1"/>
  <c r="AM90" i="2" s="1"/>
  <c r="AQ90" i="2" s="1"/>
  <c r="AI442" i="2"/>
  <c r="AK442" i="2" s="1"/>
  <c r="AL442" i="2" s="1"/>
  <c r="AM442" i="2" s="1"/>
  <c r="AQ442" i="2" s="1"/>
  <c r="AI36" i="2"/>
  <c r="AK36" i="2" s="1"/>
  <c r="AL36" i="2" s="1"/>
  <c r="AM36" i="2" s="1"/>
  <c r="AQ36" i="2" s="1"/>
  <c r="AI153" i="2"/>
  <c r="AK153" i="2" s="1"/>
  <c r="AL153" i="2" s="1"/>
  <c r="AM153" i="2" s="1"/>
  <c r="AQ153" i="2" s="1"/>
  <c r="AI93" i="2"/>
  <c r="AK93" i="2" s="1"/>
  <c r="AL93" i="2" s="1"/>
  <c r="AM93" i="2" s="1"/>
  <c r="AQ93" i="2" s="1"/>
  <c r="AK350" i="2"/>
  <c r="AL350" i="2" s="1"/>
  <c r="AM350" i="2" s="1"/>
  <c r="AQ350" i="2" s="1"/>
  <c r="AK208" i="2"/>
  <c r="AL208" i="2" s="1"/>
  <c r="AM208" i="2" s="1"/>
  <c r="AQ208" i="2" s="1"/>
  <c r="AK532" i="2"/>
  <c r="AL532" i="2" s="1"/>
  <c r="AM532" i="2" s="1"/>
  <c r="AQ532" i="2" s="1"/>
  <c r="AK553" i="2"/>
  <c r="AL553" i="2" s="1"/>
  <c r="AM553" i="2" s="1"/>
  <c r="AQ553" i="2" s="1"/>
  <c r="AK343" i="2"/>
  <c r="AL343" i="2" s="1"/>
  <c r="AM343" i="2" s="1"/>
  <c r="AQ343" i="2" s="1"/>
  <c r="AK413" i="2"/>
  <c r="AL413" i="2" s="1"/>
  <c r="AM413" i="2" s="1"/>
  <c r="AQ413" i="2" s="1"/>
  <c r="AK501" i="2"/>
  <c r="AL501" i="2" s="1"/>
  <c r="AM501" i="2" s="1"/>
  <c r="AQ501" i="2" s="1"/>
  <c r="AK109" i="2"/>
  <c r="AL109" i="2" s="1"/>
  <c r="AM109" i="2" s="1"/>
  <c r="AQ109" i="2" s="1"/>
  <c r="AK353" i="2"/>
  <c r="AL353" i="2" s="1"/>
  <c r="AM353" i="2" s="1"/>
  <c r="AQ353" i="2" s="1"/>
  <c r="AK107" i="2"/>
  <c r="AL107" i="2" s="1"/>
  <c r="AM107" i="2" s="1"/>
  <c r="AQ107" i="2" s="1"/>
  <c r="AK197" i="2"/>
  <c r="AL197" i="2" s="1"/>
  <c r="AM197" i="2" s="1"/>
  <c r="AQ197" i="2" s="1"/>
  <c r="AK323" i="2"/>
  <c r="AL323" i="2" s="1"/>
  <c r="AM323" i="2" s="1"/>
  <c r="AQ323" i="2" s="1"/>
  <c r="AK391" i="2"/>
  <c r="AL391" i="2" s="1"/>
  <c r="AM391" i="2" s="1"/>
  <c r="AQ391" i="2" s="1"/>
  <c r="AK369" i="2"/>
  <c r="AL369" i="2" s="1"/>
  <c r="AM369" i="2" s="1"/>
  <c r="AQ369" i="2" s="1"/>
  <c r="AK279" i="2"/>
  <c r="AL279" i="2" s="1"/>
  <c r="AM279" i="2" s="1"/>
  <c r="AQ279" i="2" s="1"/>
  <c r="AI541" i="2"/>
  <c r="AK541" i="2" s="1"/>
  <c r="AL541" i="2" s="1"/>
  <c r="AM541" i="2" s="1"/>
  <c r="AQ541" i="2" s="1"/>
  <c r="AI368" i="2"/>
  <c r="AK368" i="2" s="1"/>
  <c r="AL368" i="2" s="1"/>
  <c r="AM368" i="2" s="1"/>
  <c r="AQ368" i="2" s="1"/>
  <c r="AI398" i="2"/>
  <c r="AK398" i="2" s="1"/>
  <c r="AL398" i="2" s="1"/>
  <c r="AM398" i="2" s="1"/>
  <c r="AQ398" i="2" s="1"/>
  <c r="AI462" i="2"/>
  <c r="AK462" i="2" s="1"/>
  <c r="AL462" i="2" s="1"/>
  <c r="AM462" i="2" s="1"/>
  <c r="AQ462" i="2" s="1"/>
  <c r="AI549" i="2"/>
  <c r="AK549" i="2" s="1"/>
  <c r="AL549" i="2" s="1"/>
  <c r="AM549" i="2" s="1"/>
  <c r="AQ549" i="2" s="1"/>
  <c r="AI170" i="2"/>
  <c r="AK170" i="2" s="1"/>
  <c r="AL170" i="2" s="1"/>
  <c r="AM170" i="2" s="1"/>
  <c r="AQ170" i="2" s="1"/>
  <c r="AI376" i="2"/>
  <c r="AK376" i="2" s="1"/>
  <c r="AL376" i="2" s="1"/>
  <c r="AM376" i="2" s="1"/>
  <c r="AQ376" i="2" s="1"/>
  <c r="AI447" i="2"/>
  <c r="AK447" i="2" s="1"/>
  <c r="AL447" i="2" s="1"/>
  <c r="AM447" i="2" s="1"/>
  <c r="AQ447" i="2" s="1"/>
  <c r="AI543" i="2"/>
  <c r="AK543" i="2" s="1"/>
  <c r="AL543" i="2" s="1"/>
  <c r="AM543" i="2" s="1"/>
  <c r="AQ543" i="2" s="1"/>
  <c r="AI89" i="2"/>
  <c r="AK89" i="2" s="1"/>
  <c r="AL89" i="2" s="1"/>
  <c r="AM89" i="2" s="1"/>
  <c r="AQ89" i="2" s="1"/>
  <c r="AI99" i="2"/>
  <c r="AK99" i="2" s="1"/>
  <c r="AL99" i="2" s="1"/>
  <c r="AM99" i="2" s="1"/>
  <c r="AQ99" i="2" s="1"/>
  <c r="AI169" i="2"/>
  <c r="AK169" i="2" s="1"/>
  <c r="AL169" i="2" s="1"/>
  <c r="AM169" i="2" s="1"/>
  <c r="AQ169" i="2" s="1"/>
  <c r="AI367" i="2"/>
  <c r="AK367" i="2" s="1"/>
  <c r="AL367" i="2" s="1"/>
  <c r="AM367" i="2" s="1"/>
  <c r="AQ367" i="2" s="1"/>
  <c r="AI479" i="2"/>
  <c r="AK479" i="2" s="1"/>
  <c r="AL479" i="2" s="1"/>
  <c r="AM479" i="2" s="1"/>
  <c r="AQ479" i="2" s="1"/>
  <c r="AI294" i="2"/>
  <c r="AK294" i="2" s="1"/>
  <c r="AL294" i="2" s="1"/>
  <c r="AM294" i="2" s="1"/>
  <c r="AQ294" i="2" s="1"/>
  <c r="AI496" i="2"/>
  <c r="AK496" i="2" s="1"/>
  <c r="AL496" i="2" s="1"/>
  <c r="AM496" i="2" s="1"/>
  <c r="AQ496" i="2" s="1"/>
  <c r="AI578" i="2"/>
  <c r="AK578" i="2" s="1"/>
  <c r="AL578" i="2" s="1"/>
  <c r="AM578" i="2" s="1"/>
  <c r="AQ578" i="2" s="1"/>
  <c r="AI487" i="2"/>
  <c r="AK487" i="2" s="1"/>
  <c r="AL487" i="2" s="1"/>
  <c r="AM487" i="2" s="1"/>
  <c r="AQ487" i="2" s="1"/>
  <c r="AI601" i="2"/>
  <c r="AK601" i="2" s="1"/>
  <c r="AL601" i="2" s="1"/>
  <c r="AM601" i="2" s="1"/>
  <c r="AQ601" i="2" s="1"/>
  <c r="AI123" i="2"/>
  <c r="AK123" i="2" s="1"/>
  <c r="AL123" i="2" s="1"/>
  <c r="AM123" i="2" s="1"/>
  <c r="AQ123" i="2" s="1"/>
  <c r="AI431" i="2"/>
  <c r="AK431" i="2" s="1"/>
  <c r="AL431" i="2" s="1"/>
  <c r="AM431" i="2" s="1"/>
  <c r="AQ431" i="2" s="1"/>
  <c r="AK188" i="2"/>
  <c r="AL188" i="2" s="1"/>
  <c r="AM188" i="2" s="1"/>
  <c r="AQ188" i="2" s="1"/>
  <c r="AI46" i="2"/>
  <c r="AK46" i="2" s="1"/>
  <c r="AL46" i="2" s="1"/>
  <c r="AM46" i="2" s="1"/>
  <c r="AQ46" i="2" s="1"/>
  <c r="AI274" i="2"/>
  <c r="AK274" i="2" s="1"/>
  <c r="AL274" i="2" s="1"/>
  <c r="AM274" i="2" s="1"/>
  <c r="AQ274" i="2" s="1"/>
  <c r="AI97" i="2"/>
  <c r="AK97" i="2" s="1"/>
  <c r="AL97" i="2" s="1"/>
  <c r="AM97" i="2" s="1"/>
  <c r="AQ97" i="2" s="1"/>
  <c r="AI31" i="2"/>
  <c r="AK31" i="2" s="1"/>
  <c r="AL31" i="2" s="1"/>
  <c r="AM31" i="2" s="1"/>
  <c r="AQ31" i="2" s="1"/>
  <c r="AI75" i="2"/>
  <c r="AK75" i="2" s="1"/>
  <c r="AL75" i="2" s="1"/>
  <c r="AM75" i="2" s="1"/>
  <c r="AQ75" i="2" s="1"/>
  <c r="AI392" i="2"/>
  <c r="AK392" i="2" s="1"/>
  <c r="AL392" i="2" s="1"/>
  <c r="AM392" i="2" s="1"/>
  <c r="AQ392" i="2" s="1"/>
  <c r="AI605" i="2"/>
  <c r="AK605" i="2" s="1"/>
  <c r="AL605" i="2" s="1"/>
  <c r="AM605" i="2" s="1"/>
  <c r="AQ605" i="2" s="1"/>
  <c r="AK576" i="2"/>
  <c r="AL576" i="2" s="1"/>
  <c r="AM576" i="2" s="1"/>
  <c r="AQ576" i="2" s="1"/>
  <c r="AI420" i="2"/>
  <c r="AK420" i="2" s="1"/>
  <c r="AL420" i="2" s="1"/>
  <c r="AM420" i="2" s="1"/>
  <c r="AQ420" i="2" s="1"/>
  <c r="AI280" i="2"/>
  <c r="AK280" i="2" s="1"/>
  <c r="AL280" i="2" s="1"/>
  <c r="AM280" i="2" s="1"/>
  <c r="AQ280" i="2" s="1"/>
  <c r="AK254" i="2"/>
  <c r="AL254" i="2" s="1"/>
  <c r="AM254" i="2" s="1"/>
  <c r="AQ254" i="2" s="1"/>
  <c r="AI81" i="2"/>
  <c r="AK81" i="2" s="1"/>
  <c r="AL81" i="2" s="1"/>
  <c r="AM81" i="2" s="1"/>
  <c r="AQ81" i="2" s="1"/>
  <c r="AI138" i="2"/>
  <c r="AK138" i="2" s="1"/>
  <c r="AL138" i="2" s="1"/>
  <c r="AM138" i="2" s="1"/>
  <c r="AQ138" i="2" s="1"/>
  <c r="AI480" i="2"/>
  <c r="AK480" i="2" s="1"/>
  <c r="AL480" i="2" s="1"/>
  <c r="AM480" i="2" s="1"/>
  <c r="AQ480" i="2" s="1"/>
  <c r="AI558" i="2"/>
  <c r="AK558" i="2" s="1"/>
  <c r="AL558" i="2" s="1"/>
  <c r="AM558" i="2" s="1"/>
  <c r="AQ558" i="2" s="1"/>
  <c r="AI620" i="2"/>
  <c r="AK620" i="2" s="1"/>
  <c r="AL620" i="2" s="1"/>
  <c r="AM620" i="2" s="1"/>
  <c r="AQ620" i="2" s="1"/>
  <c r="AK551" i="2"/>
  <c r="AL551" i="2" s="1"/>
  <c r="AM551" i="2" s="1"/>
  <c r="AQ551" i="2" s="1"/>
  <c r="AK317" i="2"/>
  <c r="AL317" i="2" s="1"/>
  <c r="AM317" i="2" s="1"/>
  <c r="AQ317" i="2" s="1"/>
  <c r="AI456" i="2"/>
  <c r="AK456" i="2" s="1"/>
  <c r="AL456" i="2" s="1"/>
  <c r="AM456" i="2" s="1"/>
  <c r="AQ456" i="2" s="1"/>
  <c r="AI60" i="2"/>
  <c r="AK60" i="2" s="1"/>
  <c r="AL60" i="2" s="1"/>
  <c r="AM60" i="2" s="1"/>
  <c r="AQ60" i="2" s="1"/>
  <c r="AK44" i="2"/>
  <c r="AL44" i="2" s="1"/>
  <c r="AM44" i="2" s="1"/>
  <c r="AQ44" i="2" s="1"/>
  <c r="AK390" i="2"/>
  <c r="AL390" i="2" s="1"/>
  <c r="AM390" i="2" s="1"/>
  <c r="AQ390" i="2" s="1"/>
  <c r="AK405" i="2"/>
  <c r="AL405" i="2" s="1"/>
  <c r="AM405" i="2" s="1"/>
  <c r="AQ405" i="2" s="1"/>
  <c r="AK28" i="2"/>
  <c r="AL28" i="2" s="1"/>
  <c r="AM28" i="2" s="1"/>
  <c r="AQ28" i="2" s="1"/>
  <c r="AK374" i="2"/>
  <c r="AL374" i="2" s="1"/>
  <c r="AM374" i="2" s="1"/>
  <c r="AQ374" i="2" s="1"/>
  <c r="AK617" i="2"/>
  <c r="AL617" i="2" s="1"/>
  <c r="AM617" i="2" s="1"/>
  <c r="AQ617" i="2" s="1"/>
  <c r="AK602" i="2"/>
  <c r="AL602" i="2" s="1"/>
  <c r="AM602" i="2" s="1"/>
  <c r="AQ602" i="2" s="1"/>
  <c r="AK321" i="2"/>
  <c r="AL321" i="2" s="1"/>
  <c r="AM321" i="2" s="1"/>
  <c r="AQ321" i="2" s="1"/>
  <c r="AK485" i="2"/>
  <c r="AL485" i="2" s="1"/>
  <c r="AM485" i="2" s="1"/>
  <c r="AQ485" i="2" s="1"/>
  <c r="AK37" i="2"/>
  <c r="AL37" i="2" s="1"/>
  <c r="AM37" i="2" s="1"/>
  <c r="AQ37" i="2" s="1"/>
  <c r="AK397" i="2"/>
  <c r="AL397" i="2" s="1"/>
  <c r="AM397" i="2" s="1"/>
  <c r="AQ397" i="2" s="1"/>
  <c r="AK302" i="2"/>
  <c r="AL302" i="2" s="1"/>
  <c r="AM302" i="2" s="1"/>
  <c r="AQ302" i="2" s="1"/>
  <c r="AK312" i="2"/>
  <c r="AL312" i="2" s="1"/>
  <c r="AM312" i="2" s="1"/>
  <c r="AQ312" i="2" s="1"/>
  <c r="AK327" i="2"/>
  <c r="AL327" i="2" s="1"/>
  <c r="AM327" i="2" s="1"/>
  <c r="AQ327" i="2" s="1"/>
  <c r="AK161" i="2"/>
  <c r="AL161" i="2" s="1"/>
  <c r="AM161" i="2" s="1"/>
  <c r="AQ161" i="2" s="1"/>
  <c r="AK556" i="2"/>
  <c r="AL556" i="2" s="1"/>
  <c r="AM556" i="2" s="1"/>
  <c r="AQ556" i="2" s="1"/>
  <c r="AK560" i="2"/>
  <c r="AL560" i="2" s="1"/>
  <c r="AM560" i="2" s="1"/>
  <c r="AQ560" i="2" s="1"/>
  <c r="AK114" i="2"/>
  <c r="AL114" i="2" s="1"/>
  <c r="AM114" i="2" s="1"/>
  <c r="AQ114" i="2" s="1"/>
  <c r="AK385" i="2"/>
  <c r="AL385" i="2" s="1"/>
  <c r="AM385" i="2" s="1"/>
  <c r="AQ385" i="2" s="1"/>
  <c r="AK266" i="2"/>
  <c r="AL266" i="2" s="1"/>
  <c r="AM266" i="2" s="1"/>
  <c r="AQ266" i="2" s="1"/>
  <c r="AK213" i="2"/>
  <c r="AL213" i="2" s="1"/>
  <c r="AM213" i="2" s="1"/>
  <c r="AQ213" i="2" s="1"/>
  <c r="AK40" i="2"/>
  <c r="AL40" i="2" s="1"/>
  <c r="AM40" i="2" s="1"/>
  <c r="AQ40" i="2" s="1"/>
  <c r="AK146" i="2"/>
  <c r="AL146" i="2" s="1"/>
  <c r="AM146" i="2" s="1"/>
  <c r="AQ146" i="2" s="1"/>
  <c r="AK329" i="2"/>
  <c r="AL329" i="2" s="1"/>
  <c r="AM329" i="2" s="1"/>
  <c r="AQ329" i="2" s="1"/>
  <c r="AK453" i="2"/>
  <c r="AL453" i="2" s="1"/>
  <c r="AM453" i="2" s="1"/>
  <c r="AQ453" i="2" s="1"/>
  <c r="AK342" i="2"/>
  <c r="AL342" i="2" s="1"/>
  <c r="AM342" i="2" s="1"/>
  <c r="AQ342" i="2" s="1"/>
  <c r="AI124" i="2"/>
  <c r="AK124" i="2" s="1"/>
  <c r="AL124" i="2" s="1"/>
  <c r="AM124" i="2" s="1"/>
  <c r="AQ124" i="2" s="1"/>
  <c r="AK265" i="4"/>
  <c r="AL265" i="4" s="1"/>
  <c r="AK503" i="4"/>
  <c r="AL503" i="4" s="1"/>
  <c r="AK85" i="4"/>
  <c r="AL85" i="4" s="1"/>
  <c r="AK290" i="4"/>
  <c r="AL290" i="4" s="1"/>
  <c r="AK628" i="4"/>
  <c r="AL628" i="4" s="1"/>
  <c r="AI478" i="2"/>
  <c r="AK478" i="2" s="1"/>
  <c r="AL478" i="2" s="1"/>
  <c r="AM478" i="2" s="1"/>
  <c r="AQ478" i="2" s="1"/>
  <c r="AI580" i="2"/>
  <c r="AK580" i="2" s="1"/>
  <c r="AL580" i="2" s="1"/>
  <c r="AM580" i="2" s="1"/>
  <c r="AQ580" i="2" s="1"/>
  <c r="AK418" i="2"/>
  <c r="AL418" i="2" s="1"/>
  <c r="AM418" i="2" s="1"/>
  <c r="AQ418" i="2" s="1"/>
  <c r="AK326" i="2"/>
  <c r="AL326" i="2" s="1"/>
  <c r="AM326" i="2" s="1"/>
  <c r="AQ326" i="2" s="1"/>
  <c r="AK428" i="2"/>
  <c r="AL428" i="2" s="1"/>
  <c r="AM428" i="2" s="1"/>
  <c r="AQ428" i="2" s="1"/>
  <c r="AI140" i="2"/>
  <c r="AK140" i="2" s="1"/>
  <c r="AL140" i="2" s="1"/>
  <c r="AM140" i="2" s="1"/>
  <c r="AQ140" i="2" s="1"/>
  <c r="AI336" i="2"/>
  <c r="AK336" i="2" s="1"/>
  <c r="AL336" i="2" s="1"/>
  <c r="AM336" i="2" s="1"/>
  <c r="AQ336" i="2" s="1"/>
  <c r="AI423" i="2"/>
  <c r="AK423" i="2" s="1"/>
  <c r="AL423" i="2" s="1"/>
  <c r="AM423" i="2" s="1"/>
  <c r="AQ423" i="2" s="1"/>
  <c r="AI69" i="3"/>
  <c r="AK69" i="3" s="1"/>
  <c r="AL69" i="3" s="1"/>
  <c r="AM69" i="3" s="1"/>
  <c r="AQ69" i="3" s="1"/>
  <c r="AK14" i="4"/>
  <c r="AL14" i="4" s="1"/>
  <c r="AK504" i="4"/>
  <c r="AL504" i="4" s="1"/>
  <c r="AI290" i="3"/>
  <c r="AK290" i="3" s="1"/>
  <c r="AL290" i="3" s="1"/>
  <c r="AM290" i="3" s="1"/>
  <c r="AQ290" i="3" s="1"/>
  <c r="AK360" i="2"/>
  <c r="AL360" i="2" s="1"/>
  <c r="AM360" i="2" s="1"/>
  <c r="AQ360" i="2" s="1"/>
  <c r="AK48" i="3"/>
  <c r="AL48" i="3" s="1"/>
  <c r="AM48" i="3" s="1"/>
  <c r="AQ48" i="3" s="1"/>
  <c r="AK187" i="2"/>
  <c r="AL187" i="2" s="1"/>
  <c r="AM187" i="2" s="1"/>
  <c r="AQ187" i="2" s="1"/>
  <c r="AK361" i="2"/>
  <c r="AL361" i="2" s="1"/>
  <c r="AM361" i="2" s="1"/>
  <c r="AQ361" i="2" s="1"/>
  <c r="AI628" i="2"/>
  <c r="AK628" i="2" s="1"/>
  <c r="AL628" i="2" s="1"/>
  <c r="AM628" i="2" s="1"/>
  <c r="AQ628" i="2" s="1"/>
  <c r="AI399" i="3"/>
  <c r="AK399" i="3" s="1"/>
  <c r="AL399" i="3" s="1"/>
  <c r="AM399" i="3" s="1"/>
  <c r="AQ399" i="3" s="1"/>
  <c r="AI496" i="3"/>
  <c r="AK496" i="3" s="1"/>
  <c r="AL496" i="3" s="1"/>
  <c r="AM496" i="3" s="1"/>
  <c r="AQ496" i="3" s="1"/>
  <c r="AI101" i="3"/>
  <c r="AK101" i="3" s="1"/>
  <c r="AL101" i="3" s="1"/>
  <c r="AM101" i="3" s="1"/>
  <c r="AQ101" i="3" s="1"/>
  <c r="AK229" i="3"/>
  <c r="AL229" i="3" s="1"/>
  <c r="AM229" i="3" s="1"/>
  <c r="AQ229" i="3" s="1"/>
  <c r="AI431" i="3"/>
  <c r="AK431" i="3" s="1"/>
  <c r="AL431" i="3" s="1"/>
  <c r="AM431" i="3" s="1"/>
  <c r="AQ431" i="3" s="1"/>
  <c r="AI525" i="2"/>
  <c r="AK525" i="2" s="1"/>
  <c r="AL525" i="2" s="1"/>
  <c r="AM525" i="2" s="1"/>
  <c r="AQ525" i="2" s="1"/>
  <c r="AI289" i="2"/>
  <c r="AK289" i="2" s="1"/>
  <c r="AL289" i="2" s="1"/>
  <c r="AM289" i="2" s="1"/>
  <c r="AQ289" i="2" s="1"/>
  <c r="AK545" i="2"/>
  <c r="AL545" i="2" s="1"/>
  <c r="AM545" i="2" s="1"/>
  <c r="AQ545" i="2" s="1"/>
  <c r="AI115" i="2"/>
  <c r="AK115" i="2" s="1"/>
  <c r="AL115" i="2" s="1"/>
  <c r="AM115" i="2" s="1"/>
  <c r="AQ115" i="2" s="1"/>
  <c r="AK521" i="4"/>
  <c r="AL521" i="4" s="1"/>
  <c r="AI519" i="2"/>
  <c r="AK519" i="2" s="1"/>
  <c r="AL519" i="2" s="1"/>
  <c r="AM519" i="2" s="1"/>
  <c r="AQ519" i="2" s="1"/>
  <c r="AI582" i="2"/>
  <c r="AK582" i="2" s="1"/>
  <c r="AL582" i="2" s="1"/>
  <c r="AM582" i="2" s="1"/>
  <c r="AQ582" i="2" s="1"/>
  <c r="AI131" i="2"/>
  <c r="AK131" i="2" s="1"/>
  <c r="AL131" i="2" s="1"/>
  <c r="AM131" i="2" s="1"/>
  <c r="AQ131" i="2" s="1"/>
  <c r="AI273" i="2"/>
  <c r="AK273" i="2" s="1"/>
  <c r="AL273" i="2" s="1"/>
  <c r="AM273" i="2" s="1"/>
  <c r="AQ273" i="2" s="1"/>
  <c r="AI619" i="2"/>
  <c r="AK619" i="2" s="1"/>
  <c r="AL619" i="2" s="1"/>
  <c r="AM619" i="2" s="1"/>
  <c r="AQ619" i="2" s="1"/>
  <c r="AK281" i="3"/>
  <c r="AL281" i="3" s="1"/>
  <c r="AM281" i="3" s="1"/>
  <c r="AQ281" i="3" s="1"/>
  <c r="AI242" i="3"/>
  <c r="AK242" i="3" s="1"/>
  <c r="AL242" i="3" s="1"/>
  <c r="AM242" i="3" s="1"/>
  <c r="AQ242" i="3" s="1"/>
  <c r="AK72" i="3"/>
  <c r="AL72" i="3" s="1"/>
  <c r="AM72" i="3" s="1"/>
  <c r="AQ72" i="3" s="1"/>
  <c r="AK312" i="4"/>
  <c r="AL312" i="4" s="1"/>
  <c r="AK542" i="4"/>
  <c r="AL542" i="4" s="1"/>
  <c r="AK337" i="4"/>
  <c r="AL337" i="4" s="1"/>
  <c r="AK400" i="4"/>
  <c r="AL400" i="4" s="1"/>
  <c r="AK393" i="2"/>
  <c r="AL393" i="2" s="1"/>
  <c r="AM393" i="2" s="1"/>
  <c r="AQ393" i="2" s="1"/>
  <c r="AK527" i="2"/>
  <c r="AL527" i="2" s="1"/>
  <c r="AM527" i="2" s="1"/>
  <c r="AQ527" i="2" s="1"/>
  <c r="AI313" i="3"/>
  <c r="AK313" i="3" s="1"/>
  <c r="AL313" i="3" s="1"/>
  <c r="AM313" i="3" s="1"/>
  <c r="AQ313" i="3" s="1"/>
  <c r="AK135" i="3"/>
  <c r="AL135" i="3" s="1"/>
  <c r="AM135" i="3" s="1"/>
  <c r="AQ135" i="3" s="1"/>
  <c r="AI91" i="3"/>
  <c r="AK91" i="3" s="1"/>
  <c r="AL91" i="3" s="1"/>
  <c r="AM91" i="3" s="1"/>
  <c r="AQ91" i="3" s="1"/>
  <c r="AI533" i="2"/>
  <c r="AK533" i="2" s="1"/>
  <c r="AL533" i="2" s="1"/>
  <c r="AM533" i="2" s="1"/>
  <c r="AQ533" i="2" s="1"/>
  <c r="AI463" i="2"/>
  <c r="AK463" i="2" s="1"/>
  <c r="AL463" i="2" s="1"/>
  <c r="AM463" i="2" s="1"/>
  <c r="AQ463" i="2" s="1"/>
  <c r="AK156" i="2"/>
  <c r="AL156" i="2" s="1"/>
  <c r="AM156" i="2" s="1"/>
  <c r="AQ156" i="2" s="1"/>
  <c r="AK400" i="2"/>
  <c r="AL400" i="2" s="1"/>
  <c r="AM400" i="2" s="1"/>
  <c r="AQ400" i="2" s="1"/>
  <c r="AI472" i="2"/>
  <c r="AK472" i="2" s="1"/>
  <c r="AL472" i="2" s="1"/>
  <c r="AM472" i="2" s="1"/>
  <c r="AQ472" i="2" s="1"/>
  <c r="AI22" i="2"/>
  <c r="AK22" i="2" s="1"/>
  <c r="AL22" i="2" s="1"/>
  <c r="AM22" i="2" s="1"/>
  <c r="AQ22" i="2" s="1"/>
  <c r="AI422" i="2"/>
  <c r="AK422" i="2" s="1"/>
  <c r="AL422" i="2" s="1"/>
  <c r="AM422" i="2" s="1"/>
  <c r="AQ422" i="2" s="1"/>
  <c r="AI108" i="2"/>
  <c r="AK108" i="2" s="1"/>
  <c r="AL108" i="2" s="1"/>
  <c r="AM108" i="2" s="1"/>
  <c r="AQ108" i="2" s="1"/>
  <c r="AI407" i="2"/>
  <c r="AK407" i="2" s="1"/>
  <c r="AL407" i="2" s="1"/>
  <c r="AM407" i="2" s="1"/>
  <c r="AQ407" i="2" s="1"/>
  <c r="AI495" i="2"/>
  <c r="AK495" i="2" s="1"/>
  <c r="AL495" i="2" s="1"/>
  <c r="AM495" i="2" s="1"/>
  <c r="AQ495" i="2" s="1"/>
  <c r="AI604" i="3"/>
  <c r="AK604" i="3" s="1"/>
  <c r="AL604" i="3" s="1"/>
  <c r="AM604" i="3" s="1"/>
  <c r="AQ604" i="3" s="1"/>
  <c r="AK363" i="3"/>
  <c r="AL363" i="3" s="1"/>
  <c r="AM363" i="3" s="1"/>
  <c r="AQ363" i="3" s="1"/>
  <c r="AK280" i="4"/>
  <c r="AL280" i="4" s="1"/>
  <c r="AK257" i="4"/>
  <c r="AL257" i="4" s="1"/>
  <c r="AK573" i="4"/>
  <c r="AL573" i="4" s="1"/>
  <c r="AK592" i="2"/>
  <c r="AL592" i="2" s="1"/>
  <c r="AM592" i="2" s="1"/>
  <c r="AQ592" i="2" s="1"/>
  <c r="AI48" i="4"/>
  <c r="AK48" i="4" s="1"/>
  <c r="AL48" i="4" s="1"/>
  <c r="AK560" i="4"/>
  <c r="AL560" i="4" s="1"/>
  <c r="AK566" i="4"/>
  <c r="AL566" i="4" s="1"/>
  <c r="AI553" i="3"/>
  <c r="AK553" i="3" s="1"/>
  <c r="AL553" i="3" s="1"/>
  <c r="AM553" i="3" s="1"/>
  <c r="AQ553" i="3" s="1"/>
  <c r="AI410" i="2"/>
  <c r="AK410" i="2" s="1"/>
  <c r="AL410" i="2" s="1"/>
  <c r="AM410" i="2" s="1"/>
  <c r="AQ410" i="2" s="1"/>
  <c r="AI511" i="2"/>
  <c r="AK511" i="2" s="1"/>
  <c r="AL511" i="2" s="1"/>
  <c r="AM511" i="2" s="1"/>
  <c r="AQ511" i="2" s="1"/>
  <c r="AK52" i="3"/>
  <c r="AL52" i="3" s="1"/>
  <c r="AM52" i="3" s="1"/>
  <c r="AQ52" i="3" s="1"/>
  <c r="AK606" i="3"/>
  <c r="AL606" i="3" s="1"/>
  <c r="AM606" i="3" s="1"/>
  <c r="AQ606" i="3" s="1"/>
  <c r="AK537" i="3"/>
  <c r="AL537" i="3" s="1"/>
  <c r="AM537" i="3" s="1"/>
  <c r="AQ537" i="3" s="1"/>
  <c r="AK56" i="3"/>
  <c r="AL56" i="3" s="1"/>
  <c r="AM56" i="3" s="1"/>
  <c r="AQ56" i="3" s="1"/>
  <c r="AK181" i="3"/>
  <c r="AL181" i="3" s="1"/>
  <c r="AM181" i="3" s="1"/>
  <c r="AQ181" i="3" s="1"/>
  <c r="AI54" i="2"/>
  <c r="AK54" i="2" s="1"/>
  <c r="AL54" i="2" s="1"/>
  <c r="AM54" i="2" s="1"/>
  <c r="AQ54" i="2" s="1"/>
  <c r="AI359" i="3"/>
  <c r="AK359" i="3" s="1"/>
  <c r="AL359" i="3" s="1"/>
  <c r="AM359" i="3" s="1"/>
  <c r="AQ359" i="3" s="1"/>
  <c r="AI206" i="4"/>
  <c r="AK206" i="4" s="1"/>
  <c r="AL206" i="4" s="1"/>
  <c r="AK130" i="2"/>
  <c r="AL130" i="2" s="1"/>
  <c r="AM130" i="2" s="1"/>
  <c r="AQ130" i="2" s="1"/>
  <c r="AK446" i="2"/>
  <c r="AL446" i="2" s="1"/>
  <c r="AM446" i="2" s="1"/>
  <c r="AQ446" i="2" s="1"/>
  <c r="AI430" i="2"/>
  <c r="AK430" i="2" s="1"/>
  <c r="AL430" i="2" s="1"/>
  <c r="AM430" i="2" s="1"/>
  <c r="AQ430" i="2" s="1"/>
  <c r="AI415" i="2"/>
  <c r="AK415" i="2" s="1"/>
  <c r="AL415" i="2" s="1"/>
  <c r="AM415" i="2" s="1"/>
  <c r="AQ415" i="2" s="1"/>
  <c r="AI566" i="2"/>
  <c r="AK566" i="2" s="1"/>
  <c r="AL566" i="2" s="1"/>
  <c r="AM566" i="2" s="1"/>
  <c r="AQ566" i="2" s="1"/>
  <c r="AI580" i="3"/>
  <c r="AK580" i="3" s="1"/>
  <c r="AL580" i="3" s="1"/>
  <c r="AM580" i="3" s="1"/>
  <c r="AQ580" i="3" s="1"/>
  <c r="AI490" i="3"/>
  <c r="AK490" i="3" s="1"/>
  <c r="AL490" i="3" s="1"/>
  <c r="AM490" i="3" s="1"/>
  <c r="AQ490" i="3" s="1"/>
  <c r="AK8" i="4"/>
  <c r="AL8" i="4" s="1"/>
  <c r="AK361" i="4"/>
  <c r="AL361" i="4" s="1"/>
  <c r="AK472" i="4"/>
  <c r="AL472" i="4" s="1"/>
  <c r="AK133" i="2"/>
  <c r="AL133" i="2" s="1"/>
  <c r="AM133" i="2" s="1"/>
  <c r="AQ133" i="2" s="1"/>
  <c r="AK313" i="2"/>
  <c r="AL313" i="2" s="1"/>
  <c r="AM313" i="2" s="1"/>
  <c r="AQ313" i="2" s="1"/>
  <c r="AK377" i="2"/>
  <c r="AL377" i="2" s="1"/>
  <c r="AM377" i="2" s="1"/>
  <c r="AQ377" i="2" s="1"/>
  <c r="AK524" i="2"/>
  <c r="AL524" i="2" s="1"/>
  <c r="AM524" i="2" s="1"/>
  <c r="AQ524" i="2" s="1"/>
  <c r="AI606" i="2"/>
  <c r="AK606" i="2" s="1"/>
  <c r="AL606" i="2" s="1"/>
  <c r="AM606" i="2" s="1"/>
  <c r="AQ606" i="2" s="1"/>
  <c r="AK347" i="2"/>
  <c r="AL347" i="2" s="1"/>
  <c r="AM347" i="2" s="1"/>
  <c r="AQ347" i="2" s="1"/>
  <c r="AK607" i="2"/>
  <c r="AL607" i="2" s="1"/>
  <c r="AM607" i="2" s="1"/>
  <c r="AQ607" i="2" s="1"/>
  <c r="AI432" i="2"/>
  <c r="AK432" i="2" s="1"/>
  <c r="AL432" i="2" s="1"/>
  <c r="AM432" i="2" s="1"/>
  <c r="AQ432" i="2" s="1"/>
  <c r="AI440" i="2"/>
  <c r="AK440" i="2" s="1"/>
  <c r="AL440" i="2" s="1"/>
  <c r="AM440" i="2" s="1"/>
  <c r="AQ440" i="2" s="1"/>
  <c r="AK622" i="4"/>
  <c r="AL622" i="4" s="1"/>
  <c r="AK219" i="2"/>
  <c r="AL219" i="2" s="1"/>
  <c r="AM219" i="2" s="1"/>
  <c r="AQ219" i="2" s="1"/>
  <c r="AK557" i="4"/>
  <c r="AL557" i="4" s="1"/>
  <c r="AI52" i="2"/>
  <c r="AK52" i="2" s="1"/>
  <c r="AL52" i="2" s="1"/>
  <c r="AM52" i="2" s="1"/>
  <c r="AQ52" i="2" s="1"/>
  <c r="AI603" i="2"/>
  <c r="AK603" i="2" s="1"/>
  <c r="AL603" i="2" s="1"/>
  <c r="AM603" i="2" s="1"/>
  <c r="AQ603" i="2" s="1"/>
  <c r="AI30" i="2"/>
  <c r="AK30" i="2" s="1"/>
  <c r="AL30" i="2" s="1"/>
  <c r="AM30" i="2" s="1"/>
  <c r="AQ30" i="2" s="1"/>
  <c r="AI614" i="2"/>
  <c r="AK614" i="2" s="1"/>
  <c r="AL614" i="2" s="1"/>
  <c r="AM614" i="2" s="1"/>
  <c r="AQ614" i="2" s="1"/>
  <c r="AK243" i="2"/>
  <c r="AL243" i="2" s="1"/>
  <c r="AM243" i="2" s="1"/>
  <c r="AQ243" i="2" s="1"/>
  <c r="AI464" i="2"/>
  <c r="AK464" i="2" s="1"/>
  <c r="AL464" i="2" s="1"/>
  <c r="AM464" i="2" s="1"/>
  <c r="AQ464" i="2" s="1"/>
  <c r="AI100" i="2"/>
  <c r="AK100" i="2" s="1"/>
  <c r="AL100" i="2" s="1"/>
  <c r="AM100" i="2" s="1"/>
  <c r="AQ100" i="2" s="1"/>
  <c r="AI70" i="2"/>
  <c r="AK70" i="2" s="1"/>
  <c r="AL70" i="2" s="1"/>
  <c r="AM70" i="2" s="1"/>
  <c r="AQ70" i="2" s="1"/>
  <c r="AK627" i="4"/>
  <c r="AL627" i="4" s="1"/>
  <c r="AK539" i="4"/>
  <c r="AL539" i="4" s="1"/>
  <c r="AI203" i="4"/>
  <c r="AK203" i="4" s="1"/>
  <c r="AL203" i="4" s="1"/>
  <c r="AK383" i="4"/>
  <c r="AL383" i="4" s="1"/>
  <c r="AK179" i="2"/>
  <c r="AL179" i="2" s="1"/>
  <c r="AM179" i="2" s="1"/>
  <c r="AQ179" i="2" s="1"/>
  <c r="AK189" i="2"/>
  <c r="AL189" i="2" s="1"/>
  <c r="AM189" i="2" s="1"/>
  <c r="AQ189" i="2" s="1"/>
  <c r="AK201" i="4"/>
  <c r="AL201" i="4" s="1"/>
  <c r="AK377" i="4"/>
  <c r="AL377" i="4" s="1"/>
  <c r="AK614" i="4"/>
  <c r="AL614" i="4" s="1"/>
  <c r="AK290" i="2"/>
  <c r="AL290" i="2" s="1"/>
  <c r="AM290" i="2" s="1"/>
  <c r="AQ290" i="2" s="1"/>
  <c r="AI22" i="3"/>
  <c r="AK22" i="3" s="1"/>
  <c r="AL22" i="3" s="1"/>
  <c r="AM22" i="3" s="1"/>
  <c r="AQ22" i="3" s="1"/>
  <c r="AI185" i="3"/>
  <c r="AK185" i="3" s="1"/>
  <c r="AL185" i="3" s="1"/>
  <c r="AM185" i="3" s="1"/>
  <c r="AQ185" i="3" s="1"/>
  <c r="AI478" i="3"/>
  <c r="AK478" i="3" s="1"/>
  <c r="AL478" i="3" s="1"/>
  <c r="AM478" i="3" s="1"/>
  <c r="AQ478" i="3" s="1"/>
  <c r="AI124" i="3"/>
  <c r="AK124" i="3" s="1"/>
  <c r="AL124" i="3" s="1"/>
  <c r="AM124" i="3" s="1"/>
  <c r="AQ124" i="3" s="1"/>
  <c r="AI619" i="3"/>
  <c r="AK619" i="3" s="1"/>
  <c r="AL619" i="3" s="1"/>
  <c r="AM619" i="3" s="1"/>
  <c r="AQ619" i="3" s="1"/>
  <c r="AI85" i="3"/>
  <c r="AK85" i="3" s="1"/>
  <c r="AL85" i="3" s="1"/>
  <c r="AM85" i="3" s="1"/>
  <c r="AQ85" i="3" s="1"/>
  <c r="AI628" i="3"/>
  <c r="AK628" i="3" s="1"/>
  <c r="AL628" i="3" s="1"/>
  <c r="AM628" i="3" s="1"/>
  <c r="AQ628" i="3" s="1"/>
  <c r="AI434" i="3"/>
  <c r="AK434" i="3" s="1"/>
  <c r="AL434" i="3" s="1"/>
  <c r="AM434" i="3" s="1"/>
  <c r="AQ434" i="3" s="1"/>
  <c r="AK564" i="4"/>
  <c r="AL564" i="4" s="1"/>
  <c r="AK233" i="4"/>
  <c r="AL233" i="4" s="1"/>
  <c r="AK335" i="4"/>
  <c r="AL335" i="4" s="1"/>
  <c r="AK227" i="4"/>
  <c r="AL227" i="4" s="1"/>
  <c r="AK599" i="2"/>
  <c r="AL599" i="2" s="1"/>
  <c r="AM599" i="2" s="1"/>
  <c r="AQ599" i="2" s="1"/>
  <c r="AK436" i="2"/>
  <c r="AL436" i="2" s="1"/>
  <c r="AM436" i="2" s="1"/>
  <c r="AQ436" i="2" s="1"/>
  <c r="AI319" i="2"/>
  <c r="AK319" i="2" s="1"/>
  <c r="AL319" i="2" s="1"/>
  <c r="AM319" i="2" s="1"/>
  <c r="AQ319" i="2" s="1"/>
  <c r="AK286" i="2"/>
  <c r="AL286" i="2" s="1"/>
  <c r="AM286" i="2" s="1"/>
  <c r="AQ286" i="2" s="1"/>
  <c r="AI163" i="2"/>
  <c r="AK163" i="2" s="1"/>
  <c r="AL163" i="2" s="1"/>
  <c r="AM163" i="2" s="1"/>
  <c r="AQ163" i="2" s="1"/>
  <c r="AI416" i="3"/>
  <c r="AK416" i="3" s="1"/>
  <c r="AL416" i="3" s="1"/>
  <c r="AM416" i="3" s="1"/>
  <c r="AQ416" i="3" s="1"/>
  <c r="AI339" i="3"/>
  <c r="AK339" i="3" s="1"/>
  <c r="AL339" i="3" s="1"/>
  <c r="AM339" i="3" s="1"/>
  <c r="AQ339" i="3" s="1"/>
  <c r="AI143" i="3"/>
  <c r="AK143" i="3" s="1"/>
  <c r="AL143" i="3" s="1"/>
  <c r="AM143" i="3" s="1"/>
  <c r="AQ143" i="3" s="1"/>
  <c r="AI124" i="4"/>
  <c r="AK124" i="4" s="1"/>
  <c r="AL124" i="4" s="1"/>
  <c r="AK246" i="4"/>
  <c r="AL246" i="4" s="1"/>
  <c r="AK226" i="4"/>
  <c r="AL226" i="4" s="1"/>
  <c r="AK162" i="4"/>
  <c r="AL162" i="4" s="1"/>
  <c r="AK421" i="2"/>
  <c r="AL421" i="2" s="1"/>
  <c r="AM421" i="2" s="1"/>
  <c r="AQ421" i="2" s="1"/>
  <c r="AK258" i="2"/>
  <c r="AL258" i="2" s="1"/>
  <c r="AM258" i="2" s="1"/>
  <c r="AQ258" i="2" s="1"/>
  <c r="AK147" i="2"/>
  <c r="AL147" i="2" s="1"/>
  <c r="AM147" i="2" s="1"/>
  <c r="AQ147" i="2" s="1"/>
  <c r="AI304" i="2"/>
  <c r="AK304" i="2" s="1"/>
  <c r="AL304" i="2" s="1"/>
  <c r="AM304" i="2" s="1"/>
  <c r="AQ304" i="2" s="1"/>
  <c r="AI455" i="2"/>
  <c r="AK455" i="2" s="1"/>
  <c r="AL455" i="2" s="1"/>
  <c r="AM455" i="2" s="1"/>
  <c r="AQ455" i="2" s="1"/>
  <c r="AI454" i="2"/>
  <c r="AK454" i="2" s="1"/>
  <c r="AL454" i="2" s="1"/>
  <c r="AM454" i="2" s="1"/>
  <c r="AQ454" i="2" s="1"/>
  <c r="AI155" i="2"/>
  <c r="AK155" i="2" s="1"/>
  <c r="AL155" i="2" s="1"/>
  <c r="AM155" i="2" s="1"/>
  <c r="AQ155" i="2" s="1"/>
  <c r="AI439" i="2"/>
  <c r="AK439" i="2" s="1"/>
  <c r="AL439" i="2" s="1"/>
  <c r="AM439" i="2" s="1"/>
  <c r="AQ439" i="2" s="1"/>
  <c r="AI504" i="2"/>
  <c r="AK504" i="2" s="1"/>
  <c r="AL504" i="2" s="1"/>
  <c r="AM504" i="2" s="1"/>
  <c r="AQ504" i="2" s="1"/>
  <c r="AI155" i="3"/>
  <c r="AK155" i="3" s="1"/>
  <c r="AL155" i="3" s="1"/>
  <c r="AM155" i="3" s="1"/>
  <c r="AQ155" i="3" s="1"/>
  <c r="AK521" i="3"/>
  <c r="AL521" i="3" s="1"/>
  <c r="AM521" i="3" s="1"/>
  <c r="AQ521" i="3" s="1"/>
  <c r="AK474" i="3"/>
  <c r="AL474" i="3" s="1"/>
  <c r="AM474" i="3" s="1"/>
  <c r="AQ474" i="3" s="1"/>
  <c r="AK375" i="4"/>
  <c r="AL375" i="4" s="1"/>
  <c r="AK281" i="4"/>
  <c r="AL281" i="4" s="1"/>
  <c r="AK431" i="4"/>
  <c r="AL431" i="4" s="1"/>
  <c r="AK101" i="4"/>
  <c r="AL101" i="4" s="1"/>
  <c r="AK235" i="4"/>
  <c r="AL235" i="4" s="1"/>
  <c r="AK512" i="4"/>
  <c r="AL512" i="4" s="1"/>
  <c r="AK599" i="4"/>
  <c r="AL599" i="4" s="1"/>
  <c r="AK622" i="2"/>
  <c r="AL622" i="2" s="1"/>
  <c r="AM622" i="2" s="1"/>
  <c r="AQ622" i="2" s="1"/>
  <c r="AK477" i="2"/>
  <c r="AL477" i="2" s="1"/>
  <c r="AM477" i="2" s="1"/>
  <c r="AQ477" i="2" s="1"/>
  <c r="AI311" i="2"/>
  <c r="AK311" i="2" s="1"/>
  <c r="AL311" i="2" s="1"/>
  <c r="AM311" i="2" s="1"/>
  <c r="AQ311" i="2" s="1"/>
  <c r="AK382" i="2"/>
  <c r="AL382" i="2" s="1"/>
  <c r="AM382" i="2" s="1"/>
  <c r="AQ382" i="2" s="1"/>
  <c r="AI59" i="2"/>
  <c r="AK59" i="2" s="1"/>
  <c r="AL59" i="2" s="1"/>
  <c r="AM59" i="2" s="1"/>
  <c r="AQ59" i="2" s="1"/>
  <c r="AI27" i="2"/>
  <c r="AK27" i="2" s="1"/>
  <c r="AL27" i="2" s="1"/>
  <c r="AM27" i="2" s="1"/>
  <c r="AQ27" i="2" s="1"/>
  <c r="AK529" i="4"/>
  <c r="AL529" i="4" s="1"/>
  <c r="AK523" i="4"/>
  <c r="AL523" i="4" s="1"/>
  <c r="AI178" i="4"/>
  <c r="AK178" i="4" s="1"/>
  <c r="AL178" i="4" s="1"/>
  <c r="AI116" i="4"/>
  <c r="AK116" i="4" s="1"/>
  <c r="AL116" i="4" s="1"/>
  <c r="AK363" i="4"/>
  <c r="AL363" i="4" s="1"/>
  <c r="AK251" i="2"/>
  <c r="AL251" i="2" s="1"/>
  <c r="AM251" i="2" s="1"/>
  <c r="AQ251" i="2" s="1"/>
  <c r="AI328" i="2"/>
  <c r="AK328" i="2" s="1"/>
  <c r="AL328" i="2" s="1"/>
  <c r="AM328" i="2" s="1"/>
  <c r="AQ328" i="2" s="1"/>
  <c r="AI352" i="2"/>
  <c r="AK352" i="2" s="1"/>
  <c r="AL352" i="2" s="1"/>
  <c r="AM352" i="2" s="1"/>
  <c r="AQ352" i="2" s="1"/>
  <c r="AI590" i="2"/>
  <c r="AK590" i="2" s="1"/>
  <c r="AL590" i="2" s="1"/>
  <c r="AM590" i="2" s="1"/>
  <c r="AQ590" i="2" s="1"/>
  <c r="AK249" i="3"/>
  <c r="AL249" i="3" s="1"/>
  <c r="AM249" i="3" s="1"/>
  <c r="AQ249" i="3" s="1"/>
  <c r="AI345" i="3"/>
  <c r="AK345" i="3" s="1"/>
  <c r="AL345" i="3" s="1"/>
  <c r="AM345" i="3" s="1"/>
  <c r="AQ345" i="3" s="1"/>
  <c r="AI76" i="3"/>
  <c r="AK76" i="3" s="1"/>
  <c r="AL76" i="3" s="1"/>
  <c r="AM76" i="3" s="1"/>
  <c r="AQ76" i="3" s="1"/>
  <c r="AI15" i="3"/>
  <c r="AK15" i="3" s="1"/>
  <c r="AL15" i="3" s="1"/>
  <c r="AM15" i="3" s="1"/>
  <c r="AQ15" i="3" s="1"/>
  <c r="AI361" i="3"/>
  <c r="AK361" i="3" s="1"/>
  <c r="AL361" i="3" s="1"/>
  <c r="AM361" i="3" s="1"/>
  <c r="AQ361" i="3" s="1"/>
  <c r="AK545" i="3"/>
  <c r="AL545" i="3" s="1"/>
  <c r="AM545" i="3" s="1"/>
  <c r="AQ545" i="3" s="1"/>
  <c r="AI498" i="3"/>
  <c r="AK498" i="3" s="1"/>
  <c r="AL498" i="3" s="1"/>
  <c r="AM498" i="3" s="1"/>
  <c r="AQ498" i="3" s="1"/>
  <c r="AK466" i="3"/>
  <c r="AL466" i="3" s="1"/>
  <c r="AM466" i="3" s="1"/>
  <c r="AQ466" i="3" s="1"/>
  <c r="AK119" i="3"/>
  <c r="AL119" i="3" s="1"/>
  <c r="AM119" i="3" s="1"/>
  <c r="AQ119" i="3" s="1"/>
  <c r="AK626" i="4"/>
  <c r="AL626" i="4" s="1"/>
  <c r="AK143" i="4"/>
  <c r="AL143" i="4" s="1"/>
  <c r="AK69" i="4"/>
  <c r="AL69" i="4" s="1"/>
  <c r="AK218" i="4"/>
  <c r="AL218" i="4" s="1"/>
  <c r="AK526" i="4"/>
  <c r="AL526" i="4" s="1"/>
  <c r="AK46" i="4"/>
  <c r="AL46" i="4" s="1"/>
  <c r="AK243" i="4"/>
  <c r="AL243" i="4" s="1"/>
  <c r="AK519" i="4"/>
  <c r="AL519" i="4" s="1"/>
  <c r="AI298" i="2"/>
  <c r="AK298" i="2" s="1"/>
  <c r="AL298" i="2" s="1"/>
  <c r="AM298" i="2" s="1"/>
  <c r="AQ298" i="2" s="1"/>
  <c r="AK262" i="2"/>
  <c r="AL262" i="2" s="1"/>
  <c r="AM262" i="2" s="1"/>
  <c r="AQ262" i="2" s="1"/>
  <c r="AI85" i="2"/>
  <c r="AK85" i="2" s="1"/>
  <c r="AL85" i="2" s="1"/>
  <c r="AM85" i="2" s="1"/>
  <c r="AQ85" i="2" s="1"/>
  <c r="AI511" i="3"/>
  <c r="AK511" i="3" s="1"/>
  <c r="AL511" i="3" s="1"/>
  <c r="AM511" i="3" s="1"/>
  <c r="AQ511" i="3" s="1"/>
  <c r="AI323" i="3"/>
  <c r="AK323" i="3" s="1"/>
  <c r="AL323" i="3" s="1"/>
  <c r="AM323" i="3" s="1"/>
  <c r="AQ323" i="3" s="1"/>
  <c r="AI203" i="3"/>
  <c r="AK203" i="3" s="1"/>
  <c r="AL203" i="3" s="1"/>
  <c r="AM203" i="3" s="1"/>
  <c r="AQ203" i="3" s="1"/>
  <c r="AK482" i="3"/>
  <c r="AL482" i="3" s="1"/>
  <c r="AM482" i="3" s="1"/>
  <c r="AQ482" i="3" s="1"/>
  <c r="AK385" i="4"/>
  <c r="AL385" i="4" s="1"/>
  <c r="AK60" i="4"/>
  <c r="AL60" i="4" s="1"/>
  <c r="AK193" i="4"/>
  <c r="AL193" i="4" s="1"/>
  <c r="AK414" i="4"/>
  <c r="AL414" i="4" s="1"/>
  <c r="AK447" i="4"/>
  <c r="AL447" i="4" s="1"/>
  <c r="AK117" i="4"/>
  <c r="AL117" i="4" s="1"/>
  <c r="AK260" i="4"/>
  <c r="AL260" i="4" s="1"/>
  <c r="AK454" i="4"/>
  <c r="AL454" i="4" s="1"/>
  <c r="AK52" i="4"/>
  <c r="AL52" i="4" s="1"/>
  <c r="AK604" i="4"/>
  <c r="AL604" i="4" s="1"/>
  <c r="AK462" i="4"/>
  <c r="AL462" i="4" s="1"/>
  <c r="AI140" i="4"/>
  <c r="AK140" i="4" s="1"/>
  <c r="AL140" i="4" s="1"/>
  <c r="AI171" i="4"/>
  <c r="AK171" i="4" s="1"/>
  <c r="AL171" i="4" s="1"/>
  <c r="AK382" i="4"/>
  <c r="AL382" i="4" s="1"/>
  <c r="AK407" i="4"/>
  <c r="AL407" i="4" s="1"/>
  <c r="AI194" i="4"/>
  <c r="AK194" i="4" s="1"/>
  <c r="AL194" i="4" s="1"/>
  <c r="AI132" i="4"/>
  <c r="AK132" i="4" s="1"/>
  <c r="AL132" i="4" s="1"/>
  <c r="AI83" i="4"/>
  <c r="AK83" i="4" s="1"/>
  <c r="AL83" i="4" s="1"/>
  <c r="AK611" i="4"/>
  <c r="AL611" i="4" s="1"/>
  <c r="AK439" i="4"/>
  <c r="AL439" i="4" s="1"/>
  <c r="AK593" i="4"/>
  <c r="AL593" i="4" s="1"/>
  <c r="AK478" i="4"/>
  <c r="AL478" i="4" s="1"/>
  <c r="AK541" i="4"/>
  <c r="AL541" i="4" s="1"/>
  <c r="AI225" i="4"/>
  <c r="AK225" i="4" s="1"/>
  <c r="AL225" i="4" s="1"/>
  <c r="AI289" i="4"/>
  <c r="AK289" i="4" s="1"/>
  <c r="AL289" i="4" s="1"/>
  <c r="AK610" i="4"/>
  <c r="AL610" i="4" s="1"/>
  <c r="AK543" i="4"/>
  <c r="AL543" i="4" s="1"/>
  <c r="AI210" i="4"/>
  <c r="AK210" i="4" s="1"/>
  <c r="AL210" i="4" s="1"/>
  <c r="AI148" i="4"/>
  <c r="AK148" i="4" s="1"/>
  <c r="AL148" i="4" s="1"/>
  <c r="AK38" i="4"/>
  <c r="AL38" i="4" s="1"/>
  <c r="AK109" i="4"/>
  <c r="AL109" i="4" s="1"/>
  <c r="AK393" i="4"/>
  <c r="AL393" i="4" s="1"/>
  <c r="AK297" i="4"/>
  <c r="AL297" i="4" s="1"/>
  <c r="AK282" i="4"/>
  <c r="AL282" i="4" s="1"/>
  <c r="AK618" i="4"/>
  <c r="AL618" i="4" s="1"/>
  <c r="AK518" i="4"/>
  <c r="AL518" i="4" s="1"/>
  <c r="AK70" i="4"/>
  <c r="AL70" i="4" s="1"/>
  <c r="AK329" i="4"/>
  <c r="AL329" i="4" s="1"/>
  <c r="AK534" i="4"/>
  <c r="AL534" i="4" s="1"/>
  <c r="AK319" i="4"/>
  <c r="AL319" i="4" s="1"/>
  <c r="AK16" i="4"/>
  <c r="AL16" i="4" s="1"/>
  <c r="AK37" i="4"/>
  <c r="AL37" i="4" s="1"/>
  <c r="AK115" i="4"/>
  <c r="AL115" i="4" s="1"/>
  <c r="AK527" i="4"/>
  <c r="AL527" i="4" s="1"/>
  <c r="AK303" i="4"/>
  <c r="AL303" i="4" s="1"/>
  <c r="AK496" i="4"/>
  <c r="AL496" i="4" s="1"/>
  <c r="AK448" i="4"/>
  <c r="AL448" i="4" s="1"/>
  <c r="AK273" i="4"/>
  <c r="AL273" i="4" s="1"/>
  <c r="AK77" i="4"/>
  <c r="AL77" i="4" s="1"/>
  <c r="AK525" i="4"/>
  <c r="AL525" i="4" s="1"/>
  <c r="AK54" i="4"/>
  <c r="AL54" i="4" s="1"/>
  <c r="AK241" i="4"/>
  <c r="AL241" i="4" s="1"/>
  <c r="AK487" i="4"/>
  <c r="AL487" i="4" s="1"/>
  <c r="AK582" i="4"/>
  <c r="AL582" i="4" s="1"/>
  <c r="AK620" i="4"/>
  <c r="AL620" i="4" s="1"/>
  <c r="AK44" i="4"/>
  <c r="AL44" i="4" s="1"/>
  <c r="AK464" i="4"/>
  <c r="AL464" i="4" s="1"/>
  <c r="AK6" i="4"/>
  <c r="AL6" i="4" s="1"/>
  <c r="AK139" i="4"/>
  <c r="AL139" i="4" s="1"/>
  <c r="AK446" i="4"/>
  <c r="AL446" i="4" s="1"/>
  <c r="AK391" i="4"/>
  <c r="AL391" i="4" s="1"/>
  <c r="AK108" i="4"/>
  <c r="AL108" i="4" s="1"/>
  <c r="AK258" i="4"/>
  <c r="AL258" i="4" s="1"/>
  <c r="AK516" i="4"/>
  <c r="AL516" i="4" s="1"/>
  <c r="AK537" i="4"/>
  <c r="AL537" i="4" s="1"/>
  <c r="AK415" i="4"/>
  <c r="AL415" i="4" s="1"/>
  <c r="AI91" i="4"/>
  <c r="AK91" i="4" s="1"/>
  <c r="AL91" i="4" s="1"/>
  <c r="AK374" i="4"/>
  <c r="AL374" i="4" s="1"/>
  <c r="AK405" i="4"/>
  <c r="AL405" i="4" s="1"/>
  <c r="AK596" i="4"/>
  <c r="AL596" i="4" s="1"/>
  <c r="AK424" i="4"/>
  <c r="AL424" i="4" s="1"/>
  <c r="AK545" i="4"/>
  <c r="AL545" i="4" s="1"/>
  <c r="AK486" i="4"/>
  <c r="AL486" i="4" s="1"/>
  <c r="AK412" i="4"/>
  <c r="AL412" i="4" s="1"/>
  <c r="AK58" i="4"/>
  <c r="AL58" i="4" s="1"/>
  <c r="AI70" i="3"/>
  <c r="AK70" i="3" s="1"/>
  <c r="AL70" i="3" s="1"/>
  <c r="AM70" i="3" s="1"/>
  <c r="AQ70" i="3" s="1"/>
  <c r="AI385" i="3"/>
  <c r="AK385" i="3" s="1"/>
  <c r="AL385" i="3" s="1"/>
  <c r="AM385" i="3" s="1"/>
  <c r="AQ385" i="3" s="1"/>
  <c r="AI535" i="3"/>
  <c r="AK535" i="3" s="1"/>
  <c r="AL535" i="3" s="1"/>
  <c r="AM535" i="3" s="1"/>
  <c r="AQ535" i="3" s="1"/>
  <c r="AI23" i="3"/>
  <c r="AK23" i="3" s="1"/>
  <c r="AL23" i="3" s="1"/>
  <c r="AM23" i="3" s="1"/>
  <c r="AQ23" i="3" s="1"/>
  <c r="AI504" i="3"/>
  <c r="AK504" i="3" s="1"/>
  <c r="AL504" i="3" s="1"/>
  <c r="AM504" i="3" s="1"/>
  <c r="AQ504" i="3" s="1"/>
  <c r="AI226" i="3"/>
  <c r="AK226" i="3" s="1"/>
  <c r="AL226" i="3" s="1"/>
  <c r="AM226" i="3" s="1"/>
  <c r="AQ226" i="3" s="1"/>
  <c r="AI566" i="3"/>
  <c r="AK566" i="3" s="1"/>
  <c r="AL566" i="3" s="1"/>
  <c r="AM566" i="3" s="1"/>
  <c r="AQ566" i="3" s="1"/>
  <c r="AI440" i="3"/>
  <c r="AK440" i="3" s="1"/>
  <c r="AL440" i="3" s="1"/>
  <c r="AM440" i="3" s="1"/>
  <c r="AQ440" i="3" s="1"/>
  <c r="AI611" i="3"/>
  <c r="AK611" i="3" s="1"/>
  <c r="AL611" i="3" s="1"/>
  <c r="AM611" i="3" s="1"/>
  <c r="AQ611" i="3" s="1"/>
  <c r="AI298" i="3"/>
  <c r="AK298" i="3" s="1"/>
  <c r="AL298" i="3" s="1"/>
  <c r="AM298" i="3" s="1"/>
  <c r="AQ298" i="3" s="1"/>
  <c r="AI432" i="3"/>
  <c r="AK432" i="3" s="1"/>
  <c r="AL432" i="3" s="1"/>
  <c r="AM432" i="3" s="1"/>
  <c r="AQ432" i="3" s="1"/>
  <c r="AI253" i="3"/>
  <c r="AK253" i="3" s="1"/>
  <c r="AL253" i="3" s="1"/>
  <c r="AM253" i="3" s="1"/>
  <c r="AQ253" i="3" s="1"/>
  <c r="AI45" i="3"/>
  <c r="AK45" i="3" s="1"/>
  <c r="AL45" i="3" s="1"/>
  <c r="AM45" i="3" s="1"/>
  <c r="AQ45" i="3" s="1"/>
  <c r="AK214" i="3"/>
  <c r="AL214" i="3" s="1"/>
  <c r="AM214" i="3" s="1"/>
  <c r="AQ214" i="3" s="1"/>
  <c r="AI558" i="3"/>
  <c r="AK558" i="3" s="1"/>
  <c r="AL558" i="3" s="1"/>
  <c r="AM558" i="3" s="1"/>
  <c r="AQ558" i="3" s="1"/>
  <c r="AI195" i="3"/>
  <c r="AK195" i="3" s="1"/>
  <c r="AL195" i="3" s="1"/>
  <c r="AM195" i="3" s="1"/>
  <c r="AQ195" i="3" s="1"/>
  <c r="AI605" i="3"/>
  <c r="AK605" i="3" s="1"/>
  <c r="AL605" i="3" s="1"/>
  <c r="AM605" i="3" s="1"/>
  <c r="AQ605" i="3" s="1"/>
  <c r="AI620" i="3"/>
  <c r="AK620" i="3" s="1"/>
  <c r="AL620" i="3" s="1"/>
  <c r="AM620" i="3" s="1"/>
  <c r="AQ620" i="3" s="1"/>
  <c r="AK442" i="3"/>
  <c r="AL442" i="3" s="1"/>
  <c r="AM442" i="3" s="1"/>
  <c r="AQ442" i="3" s="1"/>
  <c r="AK622" i="3"/>
  <c r="AL622" i="3" s="1"/>
  <c r="AM622" i="3" s="1"/>
  <c r="AQ622" i="3" s="1"/>
  <c r="AK205" i="3"/>
  <c r="AL205" i="3" s="1"/>
  <c r="AM205" i="3" s="1"/>
  <c r="AQ205" i="3" s="1"/>
  <c r="AK79" i="3"/>
  <c r="AL79" i="3" s="1"/>
  <c r="AM79" i="3" s="1"/>
  <c r="AQ79" i="3" s="1"/>
  <c r="AK592" i="3"/>
  <c r="AL592" i="3" s="1"/>
  <c r="AM592" i="3" s="1"/>
  <c r="AQ592" i="3" s="1"/>
  <c r="AK514" i="3"/>
  <c r="AL514" i="3" s="1"/>
  <c r="AM514" i="3" s="1"/>
  <c r="AQ514" i="3" s="1"/>
  <c r="AK173" i="3"/>
  <c r="AL173" i="3" s="1"/>
  <c r="AM173" i="3" s="1"/>
  <c r="AQ173" i="3" s="1"/>
  <c r="AK103" i="3"/>
  <c r="AL103" i="3" s="1"/>
  <c r="AM103" i="3" s="1"/>
  <c r="AQ103" i="3" s="1"/>
  <c r="AK197" i="3"/>
  <c r="AL197" i="3" s="1"/>
  <c r="AM197" i="3" s="1"/>
  <c r="AQ197" i="3" s="1"/>
  <c r="AK40" i="3"/>
  <c r="AL40" i="3" s="1"/>
  <c r="AM40" i="3" s="1"/>
  <c r="AQ40" i="3" s="1"/>
  <c r="AK38" i="3"/>
  <c r="AL38" i="3" s="1"/>
  <c r="AM38" i="3" s="1"/>
  <c r="AQ38" i="3" s="1"/>
  <c r="AK458" i="3"/>
  <c r="AL458" i="3" s="1"/>
  <c r="AM458" i="3" s="1"/>
  <c r="AQ458" i="3" s="1"/>
  <c r="AK411" i="3"/>
  <c r="AL411" i="3" s="1"/>
  <c r="AM411" i="3" s="1"/>
  <c r="AQ411" i="3" s="1"/>
  <c r="AI62" i="3"/>
  <c r="AK62" i="3" s="1"/>
  <c r="AL62" i="3" s="1"/>
  <c r="AM62" i="3" s="1"/>
  <c r="AQ62" i="3" s="1"/>
  <c r="AI163" i="3"/>
  <c r="AK163" i="3" s="1"/>
  <c r="AL163" i="3" s="1"/>
  <c r="AM163" i="3" s="1"/>
  <c r="AQ163" i="3" s="1"/>
  <c r="AI463" i="3"/>
  <c r="AK463" i="3" s="1"/>
  <c r="AL463" i="3" s="1"/>
  <c r="AM463" i="3" s="1"/>
  <c r="AQ463" i="3" s="1"/>
  <c r="AI265" i="3"/>
  <c r="AK265" i="3" s="1"/>
  <c r="AL265" i="3" s="1"/>
  <c r="AM265" i="3" s="1"/>
  <c r="AQ265" i="3" s="1"/>
  <c r="AI93" i="3"/>
  <c r="AK93" i="3" s="1"/>
  <c r="AL93" i="3" s="1"/>
  <c r="AM93" i="3" s="1"/>
  <c r="AQ93" i="3" s="1"/>
  <c r="AI512" i="3"/>
  <c r="AK512" i="3" s="1"/>
  <c r="AL512" i="3" s="1"/>
  <c r="AM512" i="3" s="1"/>
  <c r="AQ512" i="3" s="1"/>
  <c r="AK610" i="3"/>
  <c r="AL610" i="3" s="1"/>
  <c r="AM610" i="3" s="1"/>
  <c r="AQ610" i="3" s="1"/>
  <c r="AI471" i="3"/>
  <c r="AK471" i="3" s="1"/>
  <c r="AL471" i="3" s="1"/>
  <c r="AM471" i="3" s="1"/>
  <c r="AQ471" i="3" s="1"/>
  <c r="AI140" i="3"/>
  <c r="AK140" i="3" s="1"/>
  <c r="AL140" i="3" s="1"/>
  <c r="AM140" i="3" s="1"/>
  <c r="AQ140" i="3" s="1"/>
  <c r="AI273" i="3"/>
  <c r="AK273" i="3" s="1"/>
  <c r="AL273" i="3" s="1"/>
  <c r="AM273" i="3" s="1"/>
  <c r="AQ273" i="3" s="1"/>
  <c r="AI360" i="3"/>
  <c r="AK360" i="3" s="1"/>
  <c r="AL360" i="3" s="1"/>
  <c r="AM360" i="3" s="1"/>
  <c r="AQ360" i="3" s="1"/>
  <c r="AI439" i="3"/>
  <c r="AK439" i="3" s="1"/>
  <c r="AL439" i="3" s="1"/>
  <c r="AM439" i="3" s="1"/>
  <c r="AQ439" i="3" s="1"/>
  <c r="AI171" i="3"/>
  <c r="AK171" i="3" s="1"/>
  <c r="AL171" i="3" s="1"/>
  <c r="AM171" i="3" s="1"/>
  <c r="AQ171" i="3" s="1"/>
  <c r="AI329" i="3"/>
  <c r="AK329" i="3" s="1"/>
  <c r="AL329" i="3" s="1"/>
  <c r="AM329" i="3" s="1"/>
  <c r="AQ329" i="3" s="1"/>
  <c r="AI456" i="3"/>
  <c r="AK456" i="3" s="1"/>
  <c r="AL456" i="3" s="1"/>
  <c r="AM456" i="3" s="1"/>
  <c r="AQ456" i="3" s="1"/>
  <c r="AK584" i="3"/>
  <c r="AL584" i="3" s="1"/>
  <c r="AM584" i="3" s="1"/>
  <c r="AQ584" i="3" s="1"/>
  <c r="AI227" i="3"/>
  <c r="AK227" i="3" s="1"/>
  <c r="AL227" i="3" s="1"/>
  <c r="AM227" i="3" s="1"/>
  <c r="AQ227" i="3" s="1"/>
  <c r="AI234" i="3"/>
  <c r="AK234" i="3" s="1"/>
  <c r="AL234" i="3" s="1"/>
  <c r="AM234" i="3" s="1"/>
  <c r="AQ234" i="3" s="1"/>
  <c r="AK370" i="3"/>
  <c r="AL370" i="3" s="1"/>
  <c r="AM370" i="3" s="1"/>
  <c r="AQ370" i="3" s="1"/>
  <c r="AI179" i="3"/>
  <c r="AK179" i="3" s="1"/>
  <c r="AL179" i="3" s="1"/>
  <c r="AM179" i="3" s="1"/>
  <c r="AQ179" i="3" s="1"/>
  <c r="AI464" i="3"/>
  <c r="AK464" i="3" s="1"/>
  <c r="AL464" i="3" s="1"/>
  <c r="AM464" i="3" s="1"/>
  <c r="AQ464" i="3" s="1"/>
  <c r="AI590" i="3"/>
  <c r="AK590" i="3" s="1"/>
  <c r="AL590" i="3" s="1"/>
  <c r="AM590" i="3" s="1"/>
  <c r="AQ590" i="3" s="1"/>
  <c r="AI178" i="3"/>
  <c r="AK178" i="3" s="1"/>
  <c r="AL178" i="3" s="1"/>
  <c r="AM178" i="3" s="1"/>
  <c r="AQ178" i="3" s="1"/>
  <c r="AI211" i="3"/>
  <c r="AK211" i="3" s="1"/>
  <c r="AL211" i="3" s="1"/>
  <c r="AM211" i="3" s="1"/>
  <c r="AQ211" i="3" s="1"/>
  <c r="AI218" i="3"/>
  <c r="AK218" i="3" s="1"/>
  <c r="AL218" i="3" s="1"/>
  <c r="AM218" i="3" s="1"/>
  <c r="AQ218" i="3" s="1"/>
  <c r="AK380" i="3"/>
  <c r="AL380" i="3" s="1"/>
  <c r="AM380" i="3" s="1"/>
  <c r="AQ380" i="3" s="1"/>
  <c r="AK198" i="3"/>
  <c r="AL198" i="3" s="1"/>
  <c r="AM198" i="3" s="1"/>
  <c r="AQ198" i="3" s="1"/>
  <c r="AK599" i="3"/>
  <c r="AL599" i="3" s="1"/>
  <c r="AM599" i="3" s="1"/>
  <c r="AQ599" i="3" s="1"/>
  <c r="AI54" i="3"/>
  <c r="AK54" i="3" s="1"/>
  <c r="AL54" i="3" s="1"/>
  <c r="AM54" i="3" s="1"/>
  <c r="AQ54" i="3" s="1"/>
  <c r="AI258" i="3"/>
  <c r="AK258" i="3" s="1"/>
  <c r="AL258" i="3" s="1"/>
  <c r="AM258" i="3" s="1"/>
  <c r="AQ258" i="3" s="1"/>
  <c r="AI543" i="3"/>
  <c r="AK543" i="3" s="1"/>
  <c r="AL543" i="3" s="1"/>
  <c r="AM543" i="3" s="1"/>
  <c r="AQ543" i="3" s="1"/>
  <c r="AK289" i="3"/>
  <c r="AL289" i="3" s="1"/>
  <c r="AM289" i="3" s="1"/>
  <c r="AQ289" i="3" s="1"/>
  <c r="AI551" i="3"/>
  <c r="AK551" i="3" s="1"/>
  <c r="AL551" i="3" s="1"/>
  <c r="AM551" i="3" s="1"/>
  <c r="AQ551" i="3" s="1"/>
  <c r="AK106" i="3"/>
  <c r="AL106" i="3" s="1"/>
  <c r="AM106" i="3" s="1"/>
  <c r="AQ106" i="3" s="1"/>
  <c r="AK438" i="3"/>
  <c r="AL438" i="3" s="1"/>
  <c r="AM438" i="3" s="1"/>
  <c r="AQ438" i="3" s="1"/>
  <c r="AI148" i="3"/>
  <c r="AK148" i="3" s="1"/>
  <c r="AL148" i="3" s="1"/>
  <c r="AM148" i="3" s="1"/>
  <c r="AQ148" i="3" s="1"/>
  <c r="AI455" i="3"/>
  <c r="AK455" i="3" s="1"/>
  <c r="AL455" i="3" s="1"/>
  <c r="AM455" i="3" s="1"/>
  <c r="AQ455" i="3" s="1"/>
  <c r="AI596" i="3"/>
  <c r="AK596" i="3" s="1"/>
  <c r="AL596" i="3" s="1"/>
  <c r="AM596" i="3" s="1"/>
  <c r="AQ596" i="3" s="1"/>
  <c r="AI251" i="3"/>
  <c r="AK251" i="3" s="1"/>
  <c r="AL251" i="3" s="1"/>
  <c r="AM251" i="3" s="1"/>
  <c r="AQ251" i="3" s="1"/>
  <c r="AI448" i="3"/>
  <c r="AK448" i="3" s="1"/>
  <c r="AL448" i="3" s="1"/>
  <c r="AM448" i="3" s="1"/>
  <c r="AQ448" i="3" s="1"/>
  <c r="AI559" i="3"/>
  <c r="AK559" i="3" s="1"/>
  <c r="AL559" i="3" s="1"/>
  <c r="AM559" i="3" s="1"/>
  <c r="AQ559" i="3" s="1"/>
  <c r="AI627" i="3"/>
  <c r="AK627" i="3" s="1"/>
  <c r="AL627" i="3" s="1"/>
  <c r="AM627" i="3" s="1"/>
  <c r="AQ627" i="3" s="1"/>
  <c r="AI574" i="3"/>
  <c r="AK574" i="3" s="1"/>
  <c r="AL574" i="3" s="1"/>
  <c r="AM574" i="3" s="1"/>
  <c r="AQ574" i="3" s="1"/>
  <c r="AI202" i="3"/>
  <c r="AK202" i="3" s="1"/>
  <c r="AL202" i="3" s="1"/>
  <c r="AM202" i="3" s="1"/>
  <c r="AQ202" i="3" s="1"/>
  <c r="AI31" i="3"/>
  <c r="AK31" i="3" s="1"/>
  <c r="AL31" i="3" s="1"/>
  <c r="AM31" i="3" s="1"/>
  <c r="AQ31" i="3" s="1"/>
  <c r="AI116" i="3"/>
  <c r="AK116" i="3" s="1"/>
  <c r="AL116" i="3" s="1"/>
  <c r="AM116" i="3" s="1"/>
  <c r="AQ116" i="3" s="1"/>
  <c r="AI125" i="3"/>
  <c r="AK125" i="3" s="1"/>
  <c r="AL125" i="3" s="1"/>
  <c r="AM125" i="3" s="1"/>
  <c r="AQ125" i="3" s="1"/>
  <c r="AI519" i="3"/>
  <c r="AK519" i="3" s="1"/>
  <c r="AL519" i="3" s="1"/>
  <c r="AM519" i="3" s="1"/>
  <c r="AQ519" i="3" s="1"/>
  <c r="AK419" i="3"/>
  <c r="AL419" i="3" s="1"/>
  <c r="AM419" i="3" s="1"/>
  <c r="AQ419" i="3" s="1"/>
  <c r="AK365" i="3"/>
  <c r="AL365" i="3" s="1"/>
  <c r="AM365" i="3" s="1"/>
  <c r="AQ365" i="3" s="1"/>
  <c r="AI393" i="3"/>
  <c r="AK393" i="3" s="1"/>
  <c r="AL393" i="3" s="1"/>
  <c r="AM393" i="3" s="1"/>
  <c r="AQ393" i="3" s="1"/>
  <c r="AK568" i="3"/>
  <c r="AL568" i="3" s="1"/>
  <c r="AM568" i="3" s="1"/>
  <c r="AQ568" i="3" s="1"/>
  <c r="AK480" i="3"/>
  <c r="AL480" i="3" s="1"/>
  <c r="AM480" i="3" s="1"/>
  <c r="AQ480" i="3" s="1"/>
  <c r="AK573" i="3"/>
  <c r="AL573" i="3" s="1"/>
  <c r="AM573" i="3" s="1"/>
  <c r="AQ573" i="3" s="1"/>
  <c r="AK297" i="3"/>
  <c r="AL297" i="3" s="1"/>
  <c r="AM297" i="3" s="1"/>
  <c r="AQ297" i="3" s="1"/>
  <c r="AK560" i="3"/>
  <c r="AL560" i="3" s="1"/>
  <c r="AM560" i="3" s="1"/>
  <c r="AQ560" i="3" s="1"/>
  <c r="AK215" i="3"/>
  <c r="AL215" i="3" s="1"/>
  <c r="AM215" i="3" s="1"/>
  <c r="AQ215" i="3" s="1"/>
  <c r="AK81" i="3"/>
  <c r="AL81" i="3" s="1"/>
  <c r="AM81" i="3" s="1"/>
  <c r="AQ81" i="3" s="1"/>
  <c r="AI575" i="3"/>
  <c r="AK575" i="3" s="1"/>
  <c r="AL575" i="3" s="1"/>
  <c r="AM575" i="3" s="1"/>
  <c r="AQ575" i="3" s="1"/>
  <c r="AK403" i="3"/>
  <c r="AL403" i="3" s="1"/>
  <c r="AM403" i="3" s="1"/>
  <c r="AQ403" i="3" s="1"/>
  <c r="AI274" i="3"/>
  <c r="AK274" i="3" s="1"/>
  <c r="AL274" i="3" s="1"/>
  <c r="AM274" i="3" s="1"/>
  <c r="AQ274" i="3" s="1"/>
  <c r="AK175" i="3"/>
  <c r="AL175" i="3" s="1"/>
  <c r="AM175" i="3" s="1"/>
  <c r="AQ175" i="3" s="1"/>
  <c r="AK66" i="3"/>
  <c r="AL66" i="3" s="1"/>
  <c r="AM66" i="3" s="1"/>
  <c r="AQ66" i="3" s="1"/>
  <c r="AK199" i="3"/>
  <c r="AL199" i="3" s="1"/>
  <c r="AM199" i="3" s="1"/>
  <c r="AQ199" i="3" s="1"/>
  <c r="AK260" i="3"/>
  <c r="AL260" i="3" s="1"/>
  <c r="AM260" i="3" s="1"/>
  <c r="AQ260" i="3" s="1"/>
  <c r="AI68" i="2"/>
  <c r="AK68" i="2" s="1"/>
  <c r="AL68" i="2" s="1"/>
  <c r="AM68" i="2" s="1"/>
  <c r="AQ68" i="2" s="1"/>
  <c r="AI526" i="2"/>
  <c r="AK526" i="2" s="1"/>
  <c r="AL526" i="2" s="1"/>
  <c r="AM526" i="2" s="1"/>
  <c r="AQ526" i="2" s="1"/>
  <c r="AI406" i="2"/>
  <c r="AK406" i="2" s="1"/>
  <c r="AL406" i="2" s="1"/>
  <c r="AM406" i="2" s="1"/>
  <c r="AQ406" i="2" s="1"/>
  <c r="AI564" i="2"/>
  <c r="AK564" i="2" s="1"/>
  <c r="AL564" i="2" s="1"/>
  <c r="AM564" i="2" s="1"/>
  <c r="AQ564" i="2" s="1"/>
  <c r="AI518" i="2"/>
  <c r="AK518" i="2" s="1"/>
  <c r="AL518" i="2" s="1"/>
  <c r="AM518" i="2" s="1"/>
  <c r="AQ518" i="2" s="1"/>
  <c r="AI581" i="2"/>
  <c r="AK581" i="2" s="1"/>
  <c r="AL581" i="2" s="1"/>
  <c r="AM581" i="2" s="1"/>
  <c r="AQ581" i="2" s="1"/>
  <c r="AI116" i="2"/>
  <c r="AK116" i="2" s="1"/>
  <c r="AL116" i="2" s="1"/>
  <c r="AM116" i="2" s="1"/>
  <c r="AQ116" i="2" s="1"/>
  <c r="AI186" i="2"/>
  <c r="AK186" i="2" s="1"/>
  <c r="AL186" i="2" s="1"/>
  <c r="AM186" i="2" s="1"/>
  <c r="AQ186" i="2" s="1"/>
  <c r="AI45" i="2"/>
  <c r="AK45" i="2" s="1"/>
  <c r="AL45" i="2" s="1"/>
  <c r="AM45" i="2" s="1"/>
  <c r="AQ45" i="2" s="1"/>
  <c r="AI53" i="2"/>
  <c r="AK53" i="2" s="1"/>
  <c r="AL53" i="2" s="1"/>
  <c r="AM53" i="2" s="1"/>
  <c r="AQ53" i="2" s="1"/>
  <c r="AI76" i="2"/>
  <c r="AK76" i="2" s="1"/>
  <c r="AL76" i="2" s="1"/>
  <c r="AM76" i="2" s="1"/>
  <c r="AQ76" i="2" s="1"/>
  <c r="AK383" i="2"/>
  <c r="AL383" i="2" s="1"/>
  <c r="AM383" i="2" s="1"/>
  <c r="AQ383" i="2" s="1"/>
  <c r="AK193" i="2"/>
  <c r="AL193" i="2" s="1"/>
  <c r="AM193" i="2" s="1"/>
  <c r="AQ193" i="2" s="1"/>
  <c r="AK588" i="2"/>
  <c r="AL588" i="2" s="1"/>
  <c r="AM588" i="2" s="1"/>
  <c r="AQ588" i="2" s="1"/>
  <c r="AK185" i="2"/>
  <c r="AL185" i="2" s="1"/>
  <c r="AM185" i="2" s="1"/>
  <c r="AQ185" i="2" s="1"/>
  <c r="AK139" i="2"/>
  <c r="AL139" i="2" s="1"/>
  <c r="AM139" i="2" s="1"/>
  <c r="AQ139" i="2" s="1"/>
  <c r="AK83" i="2"/>
  <c r="AL83" i="2" s="1"/>
  <c r="AM83" i="2" s="1"/>
  <c r="AQ83" i="2" s="1"/>
  <c r="AK320" i="2"/>
  <c r="AL320" i="2" s="1"/>
  <c r="AM320" i="2" s="1"/>
  <c r="AQ320" i="2" s="1"/>
  <c r="AK623" i="2"/>
  <c r="AL623" i="2" s="1"/>
  <c r="AM623" i="2" s="1"/>
  <c r="AQ623" i="2" s="1"/>
  <c r="AK513" i="2"/>
  <c r="AL513" i="2" s="1"/>
  <c r="AM513" i="2" s="1"/>
  <c r="AQ513" i="2" s="1"/>
  <c r="AK424" i="2"/>
  <c r="AL424" i="2" s="1"/>
  <c r="AM424" i="2" s="1"/>
  <c r="AQ424" i="2" s="1"/>
  <c r="AK506" i="2"/>
  <c r="AL506" i="2" s="1"/>
  <c r="AM506" i="2" s="1"/>
  <c r="AQ506" i="2" s="1"/>
  <c r="AK517" i="2"/>
  <c r="AL517" i="2" s="1"/>
  <c r="AM517" i="2" s="1"/>
  <c r="AQ517" i="2" s="1"/>
  <c r="AK4" i="2"/>
  <c r="AL4" i="2" s="1"/>
  <c r="AM4" i="2" s="1"/>
  <c r="AQ4" i="2" s="1"/>
  <c r="AK182" i="2"/>
  <c r="AL182" i="2" s="1"/>
  <c r="AM182" i="2" s="1"/>
  <c r="AQ182" i="2" s="1"/>
  <c r="AK191" i="2"/>
  <c r="AL191" i="2" s="1"/>
  <c r="AM191" i="2" s="1"/>
  <c r="AQ191" i="2" s="1"/>
  <c r="AK589" i="4"/>
  <c r="AL589" i="4" s="1"/>
  <c r="AK490" i="4"/>
  <c r="AL490" i="4" s="1"/>
  <c r="AI328" i="4"/>
  <c r="AK328" i="4" s="1"/>
  <c r="AL328" i="4" s="1"/>
  <c r="AK386" i="4"/>
  <c r="AL386" i="4" s="1"/>
  <c r="AK320" i="4"/>
  <c r="AL320" i="4" s="1"/>
  <c r="AI107" i="4"/>
  <c r="AK107" i="4" s="1"/>
  <c r="AL107" i="4" s="1"/>
  <c r="AK535" i="4"/>
  <c r="AL535" i="4" s="1"/>
  <c r="AK470" i="4"/>
  <c r="AL470" i="4" s="1"/>
  <c r="AK456" i="4"/>
  <c r="AL456" i="4" s="1"/>
  <c r="AI198" i="4"/>
  <c r="AK198" i="4" s="1"/>
  <c r="AL198" i="4" s="1"/>
  <c r="AK316" i="4"/>
  <c r="AL316" i="4" s="1"/>
  <c r="AI264" i="3"/>
  <c r="AK264" i="3" s="1"/>
  <c r="AL264" i="3" s="1"/>
  <c r="AM264" i="3" s="1"/>
  <c r="AQ264" i="3" s="1"/>
  <c r="AI294" i="3"/>
  <c r="AK294" i="3" s="1"/>
  <c r="AL294" i="3" s="1"/>
  <c r="AM294" i="3" s="1"/>
  <c r="AQ294" i="3" s="1"/>
  <c r="AI296" i="3"/>
  <c r="AK296" i="3" s="1"/>
  <c r="AL296" i="3" s="1"/>
  <c r="AM296" i="3" s="1"/>
  <c r="AQ296" i="3" s="1"/>
  <c r="AK183" i="3"/>
  <c r="AL183" i="3" s="1"/>
  <c r="AM183" i="3" s="1"/>
  <c r="AQ183" i="3" s="1"/>
  <c r="AK249" i="2"/>
  <c r="AL249" i="2" s="1"/>
  <c r="AM249" i="2" s="1"/>
  <c r="AQ249" i="2" s="1"/>
  <c r="AK411" i="2"/>
  <c r="AL411" i="2" s="1"/>
  <c r="AM411" i="2" s="1"/>
  <c r="AQ411" i="2" s="1"/>
  <c r="AK468" i="2"/>
  <c r="AL468" i="2" s="1"/>
  <c r="AM468" i="2" s="1"/>
  <c r="AQ468" i="2" s="1"/>
  <c r="AK444" i="2"/>
  <c r="AL444" i="2" s="1"/>
  <c r="AM444" i="2" s="1"/>
  <c r="AQ444" i="2" s="1"/>
  <c r="AK520" i="2"/>
  <c r="AL520" i="2" s="1"/>
  <c r="AM520" i="2" s="1"/>
  <c r="AQ520" i="2" s="1"/>
  <c r="AK360" i="4"/>
  <c r="AL360" i="4" s="1"/>
  <c r="AI368" i="4"/>
  <c r="AK368" i="4" s="1"/>
  <c r="AL368" i="4" s="1"/>
  <c r="AI313" i="4"/>
  <c r="AK313" i="4" s="1"/>
  <c r="AL313" i="4" s="1"/>
  <c r="AK61" i="4"/>
  <c r="AL61" i="4" s="1"/>
  <c r="AK53" i="4"/>
  <c r="AL53" i="4" s="1"/>
  <c r="AK602" i="4"/>
  <c r="AL602" i="4" s="1"/>
  <c r="AI577" i="4"/>
  <c r="AK577" i="4" s="1"/>
  <c r="AL577" i="4" s="1"/>
  <c r="AI607" i="4"/>
  <c r="AK607" i="4" s="1"/>
  <c r="AL607" i="4" s="1"/>
  <c r="AI550" i="4"/>
  <c r="AK550" i="4" s="1"/>
  <c r="AL550" i="4" s="1"/>
  <c r="AK505" i="4"/>
  <c r="AL505" i="4" s="1"/>
  <c r="AI565" i="4"/>
  <c r="AK565" i="4" s="1"/>
  <c r="AL565" i="4" s="1"/>
  <c r="AK479" i="4"/>
  <c r="AL479" i="4" s="1"/>
  <c r="AK499" i="4"/>
  <c r="AL499" i="4" s="1"/>
  <c r="AI395" i="4"/>
  <c r="AK395" i="4" s="1"/>
  <c r="AL395" i="4" s="1"/>
  <c r="AI332" i="4"/>
  <c r="AK332" i="4" s="1"/>
  <c r="AL332" i="4" s="1"/>
  <c r="AK443" i="4"/>
  <c r="AL443" i="4" s="1"/>
  <c r="AI214" i="4"/>
  <c r="AK214" i="4" s="1"/>
  <c r="AL214" i="4" s="1"/>
  <c r="AI429" i="4"/>
  <c r="AK429" i="4" s="1"/>
  <c r="AL429" i="4" s="1"/>
  <c r="AI623" i="4"/>
  <c r="AK623" i="4" s="1"/>
  <c r="AL623" i="4" s="1"/>
  <c r="AK475" i="4"/>
  <c r="AL475" i="4" s="1"/>
  <c r="AI621" i="4"/>
  <c r="AK621" i="4" s="1"/>
  <c r="AL621" i="4" s="1"/>
  <c r="AI483" i="4"/>
  <c r="AK483" i="4" s="1"/>
  <c r="AL483" i="4" s="1"/>
  <c r="AK449" i="4"/>
  <c r="AL449" i="4" s="1"/>
  <c r="AI485" i="4"/>
  <c r="AK485" i="4" s="1"/>
  <c r="AL485" i="4" s="1"/>
  <c r="AI340" i="4"/>
  <c r="AK340" i="4" s="1"/>
  <c r="AL340" i="4" s="1"/>
  <c r="AK376" i="4"/>
  <c r="AL376" i="4" s="1"/>
  <c r="AK619" i="4"/>
  <c r="AL619" i="4" s="1"/>
  <c r="AI581" i="4"/>
  <c r="AK581" i="4" s="1"/>
  <c r="AL581" i="4" s="1"/>
  <c r="AK517" i="4"/>
  <c r="AL517" i="4" s="1"/>
  <c r="AK433" i="4"/>
  <c r="AL433" i="4" s="1"/>
  <c r="AK502" i="4"/>
  <c r="AL502" i="4" s="1"/>
  <c r="AK453" i="4"/>
  <c r="AL453" i="4" s="1"/>
  <c r="AK366" i="4"/>
  <c r="AL366" i="4" s="1"/>
  <c r="AI467" i="4"/>
  <c r="AK467" i="4" s="1"/>
  <c r="AL467" i="4" s="1"/>
  <c r="AK309" i="4"/>
  <c r="AL309" i="4" s="1"/>
  <c r="AK585" i="4"/>
  <c r="AL585" i="4" s="1"/>
  <c r="AK430" i="4"/>
  <c r="AL430" i="4" s="1"/>
  <c r="AI356" i="4"/>
  <c r="AK356" i="4" s="1"/>
  <c r="AL356" i="4" s="1"/>
  <c r="AI561" i="4"/>
  <c r="AK561" i="4" s="1"/>
  <c r="AL561" i="4" s="1"/>
  <c r="AI380" i="4"/>
  <c r="AK380" i="4" s="1"/>
  <c r="AL380" i="4" s="1"/>
  <c r="AI344" i="4"/>
  <c r="AK344" i="4" s="1"/>
  <c r="AL344" i="4" s="1"/>
  <c r="AI617" i="4"/>
  <c r="AK617" i="4" s="1"/>
  <c r="AL617" i="4" s="1"/>
  <c r="AK613" i="4"/>
  <c r="AL613" i="4" s="1"/>
  <c r="AK554" i="4"/>
  <c r="AL554" i="4" s="1"/>
  <c r="AK509" i="4"/>
  <c r="AL509" i="4" s="1"/>
  <c r="AK437" i="4"/>
  <c r="AL437" i="4" s="1"/>
  <c r="AI598" i="4"/>
  <c r="AK598" i="4" s="1"/>
  <c r="AL598" i="4" s="1"/>
  <c r="AI384" i="4"/>
  <c r="AK384" i="4" s="1"/>
  <c r="AL384" i="4" s="1"/>
  <c r="AK324" i="4"/>
  <c r="AL324" i="4" s="1"/>
  <c r="AI392" i="4"/>
  <c r="AK392" i="4" s="1"/>
  <c r="AL392" i="4" s="1"/>
  <c r="AK72" i="4"/>
  <c r="AL72" i="4" s="1"/>
  <c r="AK569" i="4"/>
  <c r="AL569" i="4" s="1"/>
  <c r="AI399" i="4"/>
  <c r="AK399" i="4" s="1"/>
  <c r="AL399" i="4" s="1"/>
  <c r="AI469" i="4"/>
  <c r="AK469" i="4" s="1"/>
  <c r="AL469" i="4" s="1"/>
  <c r="AI591" i="4"/>
  <c r="AK591" i="4" s="1"/>
  <c r="AL591" i="4" s="1"/>
  <c r="AK548" i="4"/>
  <c r="AL548" i="4" s="1"/>
  <c r="AI556" i="4"/>
  <c r="AK556" i="4" s="1"/>
  <c r="AL556" i="4" s="1"/>
  <c r="AK520" i="4"/>
  <c r="AL520" i="4" s="1"/>
  <c r="AI572" i="4"/>
  <c r="AK572" i="4" s="1"/>
  <c r="AL572" i="4" s="1"/>
  <c r="AI501" i="4"/>
  <c r="AK501" i="4" s="1"/>
  <c r="AL501" i="4" s="1"/>
  <c r="AK495" i="4"/>
  <c r="AL495" i="4" s="1"/>
  <c r="AI510" i="4"/>
  <c r="AK510" i="4" s="1"/>
  <c r="AL510" i="4" s="1"/>
  <c r="AK445" i="4"/>
  <c r="AL445" i="4" s="1"/>
  <c r="AK421" i="4"/>
  <c r="AL421" i="4" s="1"/>
  <c r="AI364" i="4"/>
  <c r="AK364" i="4" s="1"/>
  <c r="AL364" i="4" s="1"/>
  <c r="AI513" i="4"/>
  <c r="AK513" i="4" s="1"/>
  <c r="AL513" i="4" s="1"/>
  <c r="AK348" i="4"/>
  <c r="AL348" i="4" s="1"/>
  <c r="AK311" i="4"/>
  <c r="AL311" i="4" s="1"/>
  <c r="AI417" i="4"/>
  <c r="AK417" i="4" s="1"/>
  <c r="AL417" i="4" s="1"/>
  <c r="AI463" i="4"/>
  <c r="AK463" i="4" s="1"/>
  <c r="AL463" i="4" s="1"/>
  <c r="AI491" i="4"/>
  <c r="AK491" i="4" s="1"/>
  <c r="AL491" i="4" s="1"/>
  <c r="AI370" i="4"/>
  <c r="AK370" i="4" s="1"/>
  <c r="AL370" i="4" s="1"/>
  <c r="AK57" i="4"/>
  <c r="AL57" i="4" s="1"/>
  <c r="AI59" i="4"/>
  <c r="AK59" i="4" s="1"/>
  <c r="AL59" i="4" s="1"/>
  <c r="AK373" i="3"/>
  <c r="AL373" i="3" s="1"/>
  <c r="AM373" i="3" s="1"/>
  <c r="AQ373" i="3" s="1"/>
  <c r="AI406" i="3"/>
  <c r="AK406" i="3" s="1"/>
  <c r="AL406" i="3" s="1"/>
  <c r="AM406" i="3" s="1"/>
  <c r="AQ406" i="3" s="1"/>
  <c r="AI343" i="3"/>
  <c r="AK343" i="3" s="1"/>
  <c r="AL343" i="3" s="1"/>
  <c r="AM343" i="3" s="1"/>
  <c r="AQ343" i="3" s="1"/>
  <c r="AI337" i="3"/>
  <c r="AK337" i="3" s="1"/>
  <c r="AL337" i="3" s="1"/>
  <c r="AM337" i="3" s="1"/>
  <c r="AQ337" i="3" s="1"/>
  <c r="AI228" i="3"/>
  <c r="AK228" i="3" s="1"/>
  <c r="AL228" i="3" s="1"/>
  <c r="AM228" i="3" s="1"/>
  <c r="AQ228" i="3" s="1"/>
  <c r="AK613" i="3"/>
  <c r="AL613" i="3" s="1"/>
  <c r="AM613" i="3" s="1"/>
  <c r="AQ613" i="3" s="1"/>
  <c r="AI515" i="3"/>
  <c r="AK515" i="3" s="1"/>
  <c r="AL515" i="3" s="1"/>
  <c r="AM515" i="3" s="1"/>
  <c r="AQ515" i="3" s="1"/>
  <c r="AI617" i="3"/>
  <c r="AK617" i="3" s="1"/>
  <c r="AL617" i="3" s="1"/>
  <c r="AM617" i="3" s="1"/>
  <c r="AQ617" i="3" s="1"/>
  <c r="AK398" i="3"/>
  <c r="AL398" i="3" s="1"/>
  <c r="AM398" i="3" s="1"/>
  <c r="AQ398" i="3" s="1"/>
  <c r="AI280" i="3"/>
  <c r="AK280" i="3" s="1"/>
  <c r="AL280" i="3" s="1"/>
  <c r="AM280" i="3" s="1"/>
  <c r="AQ280" i="3" s="1"/>
  <c r="AI428" i="3"/>
  <c r="AK428" i="3" s="1"/>
  <c r="AL428" i="3" s="1"/>
  <c r="AM428" i="3" s="1"/>
  <c r="AQ428" i="3" s="1"/>
  <c r="AI317" i="3"/>
  <c r="AK317" i="3" s="1"/>
  <c r="AL317" i="3" s="1"/>
  <c r="AM317" i="3" s="1"/>
  <c r="AQ317" i="3" s="1"/>
  <c r="AI284" i="3"/>
  <c r="AK284" i="3" s="1"/>
  <c r="AL284" i="3" s="1"/>
  <c r="AM284" i="3" s="1"/>
  <c r="AQ284" i="3" s="1"/>
  <c r="AK166" i="3"/>
  <c r="AL166" i="3" s="1"/>
  <c r="AM166" i="3" s="1"/>
  <c r="AQ166" i="3" s="1"/>
  <c r="AK118" i="3"/>
  <c r="AL118" i="3" s="1"/>
  <c r="AM118" i="3" s="1"/>
  <c r="AQ118" i="3" s="1"/>
  <c r="AI321" i="3"/>
  <c r="AK321" i="3" s="1"/>
  <c r="AL321" i="3" s="1"/>
  <c r="AM321" i="3" s="1"/>
  <c r="AQ321" i="3" s="1"/>
  <c r="AI331" i="3"/>
  <c r="AK331" i="3" s="1"/>
  <c r="AL331" i="3" s="1"/>
  <c r="AM331" i="3" s="1"/>
  <c r="AQ331" i="3" s="1"/>
  <c r="AK288" i="3"/>
  <c r="AL288" i="3" s="1"/>
  <c r="AM288" i="3" s="1"/>
  <c r="AQ288" i="3" s="1"/>
  <c r="AK598" i="3"/>
  <c r="AL598" i="3" s="1"/>
  <c r="AM598" i="3" s="1"/>
  <c r="AQ598" i="3" s="1"/>
  <c r="AI499" i="3"/>
  <c r="AK499" i="3" s="1"/>
  <c r="AL499" i="3" s="1"/>
  <c r="AM499" i="3" s="1"/>
  <c r="AQ499" i="3" s="1"/>
  <c r="AI278" i="3"/>
  <c r="AK278" i="3" s="1"/>
  <c r="AL278" i="3" s="1"/>
  <c r="AM278" i="3" s="1"/>
  <c r="AQ278" i="3" s="1"/>
  <c r="AI550" i="3"/>
  <c r="AK550" i="3" s="1"/>
  <c r="AL550" i="3" s="1"/>
  <c r="AM550" i="3" s="1"/>
  <c r="AQ550" i="3" s="1"/>
  <c r="AI268" i="3"/>
  <c r="AK268" i="3" s="1"/>
  <c r="AL268" i="3" s="1"/>
  <c r="AM268" i="3" s="1"/>
  <c r="AQ268" i="3" s="1"/>
  <c r="AI131" i="3"/>
  <c r="AK131" i="3" s="1"/>
  <c r="AL131" i="3" s="1"/>
  <c r="AM131" i="3" s="1"/>
  <c r="AQ131" i="3" s="1"/>
  <c r="AI607" i="3"/>
  <c r="AK607" i="3" s="1"/>
  <c r="AL607" i="3" s="1"/>
  <c r="AM607" i="3" s="1"/>
  <c r="AQ607" i="3" s="1"/>
  <c r="AK410" i="3"/>
  <c r="AL410" i="3" s="1"/>
  <c r="AM410" i="3" s="1"/>
  <c r="AQ410" i="3" s="1"/>
  <c r="AI430" i="3"/>
  <c r="AK430" i="3" s="1"/>
  <c r="AL430" i="3" s="1"/>
  <c r="AM430" i="3" s="1"/>
  <c r="AQ430" i="3" s="1"/>
  <c r="AI387" i="3"/>
  <c r="AK387" i="3" s="1"/>
  <c r="AL387" i="3" s="1"/>
  <c r="AM387" i="3" s="1"/>
  <c r="AQ387" i="3" s="1"/>
  <c r="AI307" i="3"/>
  <c r="AK307" i="3" s="1"/>
  <c r="AL307" i="3" s="1"/>
  <c r="AM307" i="3" s="1"/>
  <c r="AQ307" i="3" s="1"/>
  <c r="AI396" i="3"/>
  <c r="AK396" i="3" s="1"/>
  <c r="AL396" i="3" s="1"/>
  <c r="AM396" i="3" s="1"/>
  <c r="AQ396" i="3" s="1"/>
  <c r="AI262" i="3"/>
  <c r="AK262" i="3" s="1"/>
  <c r="AL262" i="3" s="1"/>
  <c r="AM262" i="3" s="1"/>
  <c r="AQ262" i="3" s="1"/>
  <c r="AI204" i="3"/>
  <c r="AK204" i="3" s="1"/>
  <c r="AL204" i="3" s="1"/>
  <c r="AM204" i="3" s="1"/>
  <c r="AQ204" i="3" s="1"/>
  <c r="AK127" i="3"/>
  <c r="AL127" i="3" s="1"/>
  <c r="AM127" i="3" s="1"/>
  <c r="AQ127" i="3" s="1"/>
  <c r="AK126" i="3"/>
  <c r="AL126" i="3" s="1"/>
  <c r="AM126" i="3" s="1"/>
  <c r="AQ126" i="3" s="1"/>
  <c r="AK150" i="3"/>
  <c r="AL150" i="3" s="1"/>
  <c r="AM150" i="3" s="1"/>
  <c r="AQ150" i="3" s="1"/>
  <c r="AI128" i="3"/>
  <c r="AK128" i="3" s="1"/>
  <c r="AL128" i="3" s="1"/>
  <c r="AM128" i="3" s="1"/>
  <c r="AQ128" i="3" s="1"/>
  <c r="AI591" i="3"/>
  <c r="AK591" i="3" s="1"/>
  <c r="AL591" i="3" s="1"/>
  <c r="AM591" i="3" s="1"/>
  <c r="AQ591" i="3" s="1"/>
  <c r="AI391" i="3"/>
  <c r="AK391" i="3" s="1"/>
  <c r="AL391" i="3" s="1"/>
  <c r="AM391" i="3" s="1"/>
  <c r="AQ391" i="3" s="1"/>
  <c r="AI327" i="3"/>
  <c r="AK327" i="3" s="1"/>
  <c r="AL327" i="3" s="1"/>
  <c r="AM327" i="3" s="1"/>
  <c r="AQ327" i="3" s="1"/>
  <c r="AI548" i="3"/>
  <c r="AK548" i="3" s="1"/>
  <c r="AL548" i="3" s="1"/>
  <c r="AM548" i="3" s="1"/>
  <c r="AQ548" i="3" s="1"/>
  <c r="AI220" i="3"/>
  <c r="AK220" i="3" s="1"/>
  <c r="AL220" i="3" s="1"/>
  <c r="AM220" i="3" s="1"/>
  <c r="AQ220" i="3" s="1"/>
  <c r="AI139" i="3"/>
  <c r="AK139" i="3" s="1"/>
  <c r="AL139" i="3" s="1"/>
  <c r="AM139" i="3" s="1"/>
  <c r="AQ139" i="3" s="1"/>
  <c r="AK426" i="3"/>
  <c r="AL426" i="3" s="1"/>
  <c r="AM426" i="3" s="1"/>
  <c r="AQ426" i="3" s="1"/>
  <c r="AK142" i="3"/>
  <c r="AL142" i="3" s="1"/>
  <c r="AM142" i="3" s="1"/>
  <c r="AQ142" i="3" s="1"/>
  <c r="AI577" i="3"/>
  <c r="AK577" i="3" s="1"/>
  <c r="AL577" i="3" s="1"/>
  <c r="AM577" i="3" s="1"/>
  <c r="AQ577" i="3" s="1"/>
  <c r="AI311" i="3"/>
  <c r="AK311" i="3" s="1"/>
  <c r="AL311" i="3" s="1"/>
  <c r="AM311" i="3" s="1"/>
  <c r="AQ311" i="3" s="1"/>
  <c r="AI383" i="3"/>
  <c r="AK383" i="3" s="1"/>
  <c r="AL383" i="3" s="1"/>
  <c r="AM383" i="3" s="1"/>
  <c r="AQ383" i="3" s="1"/>
  <c r="AI123" i="3"/>
  <c r="AK123" i="3" s="1"/>
  <c r="AL123" i="3" s="1"/>
  <c r="AM123" i="3" s="1"/>
  <c r="AQ123" i="3" s="1"/>
  <c r="AI621" i="3"/>
  <c r="AK621" i="3" s="1"/>
  <c r="AL621" i="3" s="1"/>
  <c r="AM621" i="3" s="1"/>
  <c r="AQ621" i="3" s="1"/>
  <c r="AI561" i="3"/>
  <c r="AK561" i="3" s="1"/>
  <c r="AL561" i="3" s="1"/>
  <c r="AM561" i="3" s="1"/>
  <c r="AQ561" i="3" s="1"/>
  <c r="AK402" i="3"/>
  <c r="AL402" i="3" s="1"/>
  <c r="AM402" i="3" s="1"/>
  <c r="AQ402" i="3" s="1"/>
  <c r="AI422" i="3"/>
  <c r="AK422" i="3" s="1"/>
  <c r="AL422" i="3" s="1"/>
  <c r="AM422" i="3" s="1"/>
  <c r="AQ422" i="3" s="1"/>
  <c r="AI581" i="3"/>
  <c r="AK581" i="3" s="1"/>
  <c r="AL581" i="3" s="1"/>
  <c r="AM581" i="3" s="1"/>
  <c r="AQ581" i="3" s="1"/>
  <c r="AI333" i="3"/>
  <c r="AK333" i="3" s="1"/>
  <c r="AL333" i="3" s="1"/>
  <c r="AM333" i="3" s="1"/>
  <c r="AQ333" i="3" s="1"/>
  <c r="AI300" i="3"/>
  <c r="AK300" i="3" s="1"/>
  <c r="AL300" i="3" s="1"/>
  <c r="AM300" i="3" s="1"/>
  <c r="AQ300" i="3" s="1"/>
  <c r="AI255" i="3"/>
  <c r="AK255" i="3" s="1"/>
  <c r="AL255" i="3" s="1"/>
  <c r="AM255" i="3" s="1"/>
  <c r="AQ255" i="3" s="1"/>
  <c r="AI122" i="3"/>
  <c r="AK122" i="3" s="1"/>
  <c r="AL122" i="3" s="1"/>
  <c r="AM122" i="3" s="1"/>
  <c r="AQ122" i="3" s="1"/>
  <c r="AK505" i="3"/>
  <c r="AL505" i="3" s="1"/>
  <c r="AM505" i="3" s="1"/>
  <c r="AQ505" i="3" s="1"/>
  <c r="AI507" i="3"/>
  <c r="AK507" i="3" s="1"/>
  <c r="AL507" i="3" s="1"/>
  <c r="AM507" i="3" s="1"/>
  <c r="AQ507" i="3" s="1"/>
  <c r="AI304" i="3"/>
  <c r="AK304" i="3" s="1"/>
  <c r="AL304" i="3" s="1"/>
  <c r="AM304" i="3" s="1"/>
  <c r="AQ304" i="3" s="1"/>
  <c r="AI400" i="3"/>
  <c r="AK400" i="3" s="1"/>
  <c r="AL400" i="3" s="1"/>
  <c r="AM400" i="3" s="1"/>
  <c r="AQ400" i="3" s="1"/>
  <c r="AI269" i="3"/>
  <c r="AK269" i="3" s="1"/>
  <c r="AL269" i="3" s="1"/>
  <c r="AM269" i="3" s="1"/>
  <c r="AQ269" i="3" s="1"/>
  <c r="AK134" i="3"/>
  <c r="AL134" i="3" s="1"/>
  <c r="AM134" i="3" s="1"/>
  <c r="AQ134" i="3" s="1"/>
  <c r="AI602" i="3"/>
  <c r="AK602" i="3" s="1"/>
  <c r="AL602" i="3" s="1"/>
  <c r="AM602" i="3" s="1"/>
  <c r="AQ602" i="3" s="1"/>
  <c r="AK418" i="3"/>
  <c r="AL418" i="3" s="1"/>
  <c r="AM418" i="3" s="1"/>
  <c r="AQ418" i="3" s="1"/>
  <c r="AI315" i="3"/>
  <c r="AK315" i="3" s="1"/>
  <c r="AL315" i="3" s="1"/>
  <c r="AM315" i="3" s="1"/>
  <c r="AQ315" i="3" s="1"/>
  <c r="AK272" i="3"/>
  <c r="AL272" i="3" s="1"/>
  <c r="AM272" i="3" s="1"/>
  <c r="AQ272" i="3" s="1"/>
  <c r="AI371" i="3"/>
  <c r="AK371" i="3" s="1"/>
  <c r="AL371" i="3" s="1"/>
  <c r="AM371" i="3" s="1"/>
  <c r="AQ371" i="3" s="1"/>
  <c r="AI408" i="3"/>
  <c r="AK408" i="3" s="1"/>
  <c r="AL408" i="3" s="1"/>
  <c r="AM408" i="3" s="1"/>
  <c r="AQ408" i="3" s="1"/>
  <c r="AK394" i="3"/>
  <c r="AL394" i="3" s="1"/>
  <c r="AM394" i="3" s="1"/>
  <c r="AQ394" i="3" s="1"/>
  <c r="AI414" i="3"/>
  <c r="AK414" i="3" s="1"/>
  <c r="AL414" i="3" s="1"/>
  <c r="AM414" i="3" s="1"/>
  <c r="AQ414" i="3" s="1"/>
  <c r="AI367" i="3"/>
  <c r="AK367" i="3" s="1"/>
  <c r="AL367" i="3" s="1"/>
  <c r="AM367" i="3" s="1"/>
  <c r="AQ367" i="3" s="1"/>
  <c r="AK291" i="3"/>
  <c r="AL291" i="3" s="1"/>
  <c r="AM291" i="3" s="1"/>
  <c r="AQ291" i="3" s="1"/>
  <c r="AI513" i="3"/>
  <c r="AK513" i="3" s="1"/>
  <c r="AL513" i="3" s="1"/>
  <c r="AM513" i="3" s="1"/>
  <c r="AQ513" i="3" s="1"/>
  <c r="AI369" i="3"/>
  <c r="AK369" i="3" s="1"/>
  <c r="AL369" i="3" s="1"/>
  <c r="AM369" i="3" s="1"/>
  <c r="AQ369" i="3" s="1"/>
  <c r="AI158" i="3"/>
  <c r="AK158" i="3" s="1"/>
  <c r="AL158" i="3" s="1"/>
  <c r="AM158" i="3" s="1"/>
  <c r="AQ158" i="3" s="1"/>
  <c r="AK133" i="3"/>
  <c r="AL133" i="3" s="1"/>
  <c r="AM133" i="3" s="1"/>
  <c r="AQ133" i="3" s="1"/>
  <c r="AI261" i="2"/>
  <c r="AK261" i="2" s="1"/>
  <c r="AL261" i="2" s="1"/>
  <c r="AM261" i="2" s="1"/>
  <c r="AQ261" i="2" s="1"/>
  <c r="AI550" i="2"/>
  <c r="AK550" i="2" s="1"/>
  <c r="AL550" i="2" s="1"/>
  <c r="AM550" i="2" s="1"/>
  <c r="AQ550" i="2" s="1"/>
  <c r="AI198" i="2"/>
  <c r="AK198" i="2" s="1"/>
  <c r="AL198" i="2" s="1"/>
  <c r="AM198" i="2" s="1"/>
  <c r="AQ198" i="2" s="1"/>
  <c r="AI257" i="2"/>
  <c r="AK257" i="2" s="1"/>
  <c r="AL257" i="2" s="1"/>
  <c r="AM257" i="2" s="1"/>
  <c r="AQ257" i="2" s="1"/>
  <c r="AI514" i="2"/>
  <c r="AK514" i="2" s="1"/>
  <c r="AL514" i="2" s="1"/>
  <c r="AM514" i="2" s="1"/>
  <c r="AQ514" i="2" s="1"/>
  <c r="AK263" i="2"/>
  <c r="AL263" i="2" s="1"/>
  <c r="AM263" i="2" s="1"/>
  <c r="AQ263" i="2" s="1"/>
  <c r="AI303" i="2"/>
  <c r="AK303" i="2" s="1"/>
  <c r="AL303" i="2" s="1"/>
  <c r="AM303" i="2" s="1"/>
  <c r="AQ303" i="2" s="1"/>
  <c r="AK625" i="2"/>
  <c r="AL625" i="2" s="1"/>
  <c r="AM625" i="2" s="1"/>
  <c r="AQ625" i="2" s="1"/>
  <c r="AI521" i="2"/>
  <c r="AK521" i="2" s="1"/>
  <c r="AL521" i="2" s="1"/>
  <c r="AM521" i="2" s="1"/>
  <c r="AQ521" i="2" s="1"/>
  <c r="AI242" i="2"/>
  <c r="AK242" i="2" s="1"/>
  <c r="AL242" i="2" s="1"/>
  <c r="AM242" i="2" s="1"/>
  <c r="AQ242" i="2" s="1"/>
  <c r="AI554" i="2"/>
  <c r="AK554" i="2" s="1"/>
  <c r="AL554" i="2" s="1"/>
  <c r="AM554" i="2" s="1"/>
  <c r="AQ554" i="2" s="1"/>
  <c r="AI177" i="2"/>
  <c r="AK177" i="2" s="1"/>
  <c r="AL177" i="2" s="1"/>
  <c r="AM177" i="2" s="1"/>
  <c r="AQ177" i="2" s="1"/>
  <c r="AI12" i="2"/>
  <c r="AK12" i="2" s="1"/>
  <c r="AL12" i="2" s="1"/>
  <c r="AM12" i="2" s="1"/>
  <c r="AQ12" i="2" s="1"/>
  <c r="AI255" i="2"/>
  <c r="AK255" i="2" s="1"/>
  <c r="AL255" i="2" s="1"/>
  <c r="AM255" i="2" s="1"/>
  <c r="AQ255" i="2" s="1"/>
  <c r="AI190" i="2"/>
  <c r="AK190" i="2" s="1"/>
  <c r="AL190" i="2" s="1"/>
  <c r="AM190" i="2" s="1"/>
  <c r="AQ190" i="2" s="1"/>
  <c r="AK577" i="2"/>
  <c r="AL577" i="2" s="1"/>
  <c r="AM577" i="2" s="1"/>
  <c r="AQ577" i="2" s="1"/>
  <c r="AI573" i="2"/>
  <c r="AK573" i="2" s="1"/>
  <c r="AL573" i="2" s="1"/>
  <c r="AM573" i="2" s="1"/>
  <c r="AQ573" i="2" s="1"/>
  <c r="AI221" i="2"/>
  <c r="AK221" i="2" s="1"/>
  <c r="AL221" i="2" s="1"/>
  <c r="AM221" i="2" s="1"/>
  <c r="AQ221" i="2" s="1"/>
  <c r="AI295" i="2"/>
  <c r="AK295" i="2" s="1"/>
  <c r="AL295" i="2" s="1"/>
  <c r="AM295" i="2" s="1"/>
  <c r="AQ295" i="2" s="1"/>
  <c r="AI540" i="2"/>
  <c r="AK540" i="2" s="1"/>
  <c r="AL540" i="2" s="1"/>
  <c r="AM540" i="2" s="1"/>
  <c r="AQ540" i="2" s="1"/>
  <c r="AI218" i="2"/>
  <c r="AK218" i="2" s="1"/>
  <c r="AL218" i="2" s="1"/>
  <c r="AM218" i="2" s="1"/>
  <c r="AQ218" i="2" s="1"/>
  <c r="AK223" i="2"/>
  <c r="AL223" i="2" s="1"/>
  <c r="AM223" i="2" s="1"/>
  <c r="AQ223" i="2" s="1"/>
  <c r="AI237" i="2"/>
  <c r="AK237" i="2" s="1"/>
  <c r="AL237" i="2" s="1"/>
  <c r="AM237" i="2" s="1"/>
  <c r="AQ237" i="2" s="1"/>
  <c r="AI8" i="2"/>
  <c r="AK8" i="2" s="1"/>
  <c r="AL8" i="2" s="1"/>
  <c r="AM8" i="2" s="1"/>
  <c r="AQ8" i="2" s="1"/>
  <c r="AK627" i="2"/>
  <c r="AL627" i="2" s="1"/>
  <c r="AM627" i="2" s="1"/>
  <c r="AQ627" i="2" s="1"/>
  <c r="AK621" i="2"/>
  <c r="AL621" i="2" s="1"/>
  <c r="AM621" i="2" s="1"/>
  <c r="AQ621" i="2" s="1"/>
  <c r="AK591" i="2"/>
  <c r="AL591" i="2" s="1"/>
  <c r="AM591" i="2" s="1"/>
  <c r="AQ591" i="2" s="1"/>
  <c r="AK615" i="2"/>
  <c r="AL615" i="2" s="1"/>
  <c r="AM615" i="2" s="1"/>
  <c r="AQ615" i="2" s="1"/>
  <c r="AK567" i="2"/>
  <c r="AL567" i="2" s="1"/>
  <c r="AM567" i="2" s="1"/>
  <c r="AQ567" i="2" s="1"/>
  <c r="AK248" i="2"/>
  <c r="AL248" i="2" s="1"/>
  <c r="AM248" i="2" s="1"/>
  <c r="AQ248" i="2" s="1"/>
  <c r="AI184" i="2"/>
  <c r="AK184" i="2" s="1"/>
  <c r="AL184" i="2" s="1"/>
  <c r="AM184" i="2" s="1"/>
  <c r="AQ184" i="2" s="1"/>
  <c r="AK292" i="2"/>
  <c r="AL292" i="2" s="1"/>
  <c r="AM292" i="2" s="1"/>
  <c r="AQ292" i="2" s="1"/>
  <c r="AI229" i="2"/>
  <c r="AK229" i="2" s="1"/>
  <c r="AL229" i="2" s="1"/>
  <c r="AM229" i="2" s="1"/>
  <c r="AQ229" i="2" s="1"/>
  <c r="AK241" i="2"/>
  <c r="AL241" i="2" s="1"/>
  <c r="AM241" i="2" s="1"/>
  <c r="AQ241" i="2" s="1"/>
  <c r="AK206" i="2"/>
  <c r="AL206" i="2" s="1"/>
  <c r="AM206" i="2" s="1"/>
  <c r="AQ206" i="2" s="1"/>
  <c r="AI211" i="2"/>
  <c r="AK211" i="2" s="1"/>
  <c r="AL211" i="2" s="1"/>
  <c r="AM211" i="2" s="1"/>
  <c r="AQ211" i="2" s="1"/>
  <c r="AI216" i="2"/>
  <c r="AK216" i="2" s="1"/>
  <c r="AL216" i="2" s="1"/>
  <c r="AM216" i="2" s="1"/>
  <c r="AQ216" i="2" s="1"/>
  <c r="AI2" i="2"/>
  <c r="AK2" i="2" s="1"/>
  <c r="AL2" i="2" s="1"/>
  <c r="AM2" i="2" s="1"/>
  <c r="AQ2" i="2" s="1"/>
  <c r="AK600" i="2"/>
  <c r="AL600" i="2" s="1"/>
  <c r="AM600" i="2" s="1"/>
  <c r="AQ600" i="2" s="1"/>
  <c r="AI404" i="2"/>
  <c r="AK404" i="2" s="1"/>
  <c r="AL404" i="2" s="1"/>
  <c r="AM404" i="2" s="1"/>
  <c r="AQ404" i="2" s="1"/>
  <c r="AK310" i="2"/>
  <c r="AL310" i="2" s="1"/>
  <c r="AM310" i="2" s="1"/>
  <c r="AQ310" i="2" s="1"/>
  <c r="AK238" i="2"/>
  <c r="AL238" i="2" s="1"/>
  <c r="AM238" i="2" s="1"/>
  <c r="AQ238" i="2" s="1"/>
  <c r="AI233" i="2"/>
  <c r="AK233" i="2" s="1"/>
  <c r="AL233" i="2" s="1"/>
  <c r="AM233" i="2" s="1"/>
  <c r="AQ233" i="2" s="1"/>
  <c r="AI250" i="2"/>
  <c r="AK250" i="2" s="1"/>
  <c r="AL250" i="2" s="1"/>
  <c r="AM250" i="2" s="1"/>
  <c r="AQ250" i="2" s="1"/>
  <c r="AK585" i="2"/>
  <c r="AL585" i="2" s="1"/>
  <c r="AM585" i="2" s="1"/>
  <c r="AQ585" i="2" s="1"/>
  <c r="AK587" i="2"/>
  <c r="AL587" i="2" s="1"/>
  <c r="AM587" i="2" s="1"/>
  <c r="AQ587" i="2" s="1"/>
  <c r="AI613" i="2"/>
  <c r="AK613" i="2" s="1"/>
  <c r="AL613" i="2" s="1"/>
  <c r="AM613" i="2" s="1"/>
  <c r="AQ613" i="2" s="1"/>
  <c r="AI598" i="2"/>
  <c r="AK598" i="2" s="1"/>
  <c r="AL598" i="2" s="1"/>
  <c r="AM598" i="2" s="1"/>
  <c r="AQ598" i="2" s="1"/>
  <c r="AK240" i="2"/>
  <c r="AL240" i="2" s="1"/>
  <c r="AM240" i="2" s="1"/>
  <c r="AQ240" i="2" s="1"/>
  <c r="AK176" i="2"/>
  <c r="AL176" i="2" s="1"/>
  <c r="AM176" i="2" s="1"/>
  <c r="AQ176" i="2" s="1"/>
  <c r="AK222" i="2"/>
  <c r="AL222" i="2" s="1"/>
  <c r="AM222" i="2" s="1"/>
  <c r="AQ222" i="2" s="1"/>
  <c r="AI412" i="2"/>
  <c r="AK412" i="2" s="1"/>
  <c r="AL412" i="2" s="1"/>
  <c r="AM412" i="2" s="1"/>
  <c r="AQ412" i="2" s="1"/>
  <c r="AI234" i="2"/>
  <c r="AK234" i="2" s="1"/>
  <c r="AL234" i="2" s="1"/>
  <c r="AM234" i="2" s="1"/>
  <c r="AQ234" i="2" s="1"/>
  <c r="AK200" i="2"/>
  <c r="AL200" i="2" s="1"/>
  <c r="AM200" i="2" s="1"/>
  <c r="AQ200" i="2" s="1"/>
  <c r="AI217" i="2"/>
  <c r="AK217" i="2" s="1"/>
  <c r="AL217" i="2" s="1"/>
  <c r="AM217" i="2" s="1"/>
  <c r="AQ217" i="2" s="1"/>
  <c r="AI239" i="2"/>
  <c r="AK239" i="2" s="1"/>
  <c r="AL239" i="2" s="1"/>
  <c r="AM239" i="2" s="1"/>
  <c r="AQ239" i="2" s="1"/>
  <c r="AI6" i="2"/>
  <c r="AK6" i="2" s="1"/>
  <c r="AL6" i="2" s="1"/>
  <c r="AM6" i="2" s="1"/>
  <c r="AQ6" i="2" s="1"/>
  <c r="AI32" i="2"/>
  <c r="AK32" i="2" s="1"/>
  <c r="AL32" i="2" s="1"/>
  <c r="AM32" i="2" s="1"/>
  <c r="AQ32" i="2" s="1"/>
  <c r="AK569" i="2"/>
  <c r="AL569" i="2" s="1"/>
  <c r="AM569" i="2" s="1"/>
  <c r="AQ569" i="2" s="1"/>
  <c r="AK609" i="2"/>
  <c r="AL609" i="2" s="1"/>
  <c r="AM609" i="2" s="1"/>
  <c r="AQ609" i="2" s="1"/>
  <c r="AK571" i="2"/>
  <c r="AL571" i="2" s="1"/>
  <c r="AM571" i="2" s="1"/>
  <c r="AQ571" i="2" s="1"/>
  <c r="AI565" i="2"/>
  <c r="AK565" i="2" s="1"/>
  <c r="AL565" i="2" s="1"/>
  <c r="AM565" i="2" s="1"/>
  <c r="AQ565" i="2" s="1"/>
  <c r="AI579" i="2"/>
  <c r="AK579" i="2" s="1"/>
  <c r="AL579" i="2" s="1"/>
  <c r="AM579" i="2" s="1"/>
  <c r="AQ579" i="2" s="1"/>
  <c r="AI555" i="2"/>
  <c r="AK555" i="2" s="1"/>
  <c r="AL555" i="2" s="1"/>
  <c r="AM555" i="2" s="1"/>
  <c r="AQ555" i="2" s="1"/>
  <c r="AK232" i="2"/>
  <c r="AL232" i="2" s="1"/>
  <c r="AM232" i="2" s="1"/>
  <c r="AQ232" i="2" s="1"/>
  <c r="AI214" i="2"/>
  <c r="AK214" i="2" s="1"/>
  <c r="AL214" i="2" s="1"/>
  <c r="AM214" i="2" s="1"/>
  <c r="AQ214" i="2" s="1"/>
  <c r="AI226" i="2"/>
  <c r="AK226" i="2" s="1"/>
  <c r="AL226" i="2" s="1"/>
  <c r="AM226" i="2" s="1"/>
  <c r="AQ226" i="2" s="1"/>
  <c r="AI224" i="2"/>
  <c r="AK224" i="2" s="1"/>
  <c r="AL224" i="2" s="1"/>
  <c r="AM224" i="2" s="1"/>
  <c r="AQ224" i="2" s="1"/>
  <c r="AK205" i="2"/>
  <c r="AL205" i="2" s="1"/>
  <c r="AM205" i="2" s="1"/>
  <c r="AQ205" i="2" s="1"/>
  <c r="AI288" i="2"/>
  <c r="AK288" i="2" s="1"/>
  <c r="AL288" i="2" s="1"/>
  <c r="AM288" i="2" s="1"/>
  <c r="AQ288" i="2" s="1"/>
  <c r="AI204" i="2"/>
  <c r="AK204" i="2" s="1"/>
  <c r="AL204" i="2" s="1"/>
  <c r="AM204" i="2" s="1"/>
  <c r="AQ204" i="2" s="1"/>
  <c r="AI199" i="2"/>
  <c r="AK199" i="2" s="1"/>
  <c r="AL199" i="2" s="1"/>
  <c r="AM199" i="2" s="1"/>
  <c r="AQ199" i="2" s="1"/>
  <c r="AK561" i="2"/>
  <c r="AL561" i="2" s="1"/>
  <c r="AM561" i="2" s="1"/>
  <c r="AQ561" i="2" s="1"/>
  <c r="AK563" i="2"/>
  <c r="AL563" i="2" s="1"/>
  <c r="AM563" i="2" s="1"/>
  <c r="AQ563" i="2" s="1"/>
  <c r="AI557" i="2"/>
  <c r="AK557" i="2" s="1"/>
  <c r="AL557" i="2" s="1"/>
  <c r="AM557" i="2" s="1"/>
  <c r="AQ557" i="2" s="1"/>
  <c r="AI611" i="2"/>
  <c r="AK611" i="2" s="1"/>
  <c r="AL611" i="2" s="1"/>
  <c r="AM611" i="2" s="1"/>
  <c r="AQ611" i="2" s="1"/>
  <c r="AK575" i="2"/>
  <c r="AL575" i="2" s="1"/>
  <c r="AM575" i="2" s="1"/>
  <c r="AQ575" i="2" s="1"/>
  <c r="AI548" i="2"/>
  <c r="AK548" i="2" s="1"/>
  <c r="AL548" i="2" s="1"/>
  <c r="AM548" i="2" s="1"/>
  <c r="AQ548" i="2" s="1"/>
  <c r="AI595" i="2"/>
  <c r="AK595" i="2" s="1"/>
  <c r="AL595" i="2" s="1"/>
  <c r="AM595" i="2" s="1"/>
  <c r="AQ595" i="2" s="1"/>
  <c r="AI231" i="2"/>
  <c r="AK231" i="2" s="1"/>
  <c r="AL231" i="2" s="1"/>
  <c r="AM231" i="2" s="1"/>
  <c r="AQ231" i="2" s="1"/>
  <c r="AK246" i="2"/>
  <c r="AL246" i="2" s="1"/>
  <c r="AM246" i="2" s="1"/>
  <c r="AQ246" i="2" s="1"/>
  <c r="AI203" i="2"/>
  <c r="AK203" i="2" s="1"/>
  <c r="AL203" i="2" s="1"/>
  <c r="AM203" i="2" s="1"/>
  <c r="AQ203" i="2" s="1"/>
  <c r="AK318" i="2"/>
  <c r="AL318" i="2" s="1"/>
  <c r="AM318" i="2" s="1"/>
  <c r="AQ318" i="2" s="1"/>
  <c r="AI225" i="2"/>
  <c r="AK225" i="2" s="1"/>
  <c r="AL225" i="2" s="1"/>
  <c r="AM225" i="2" s="1"/>
  <c r="AQ225" i="2" s="1"/>
  <c r="AI194" i="2"/>
  <c r="AK194" i="2" s="1"/>
  <c r="AL194" i="2" s="1"/>
  <c r="AM194" i="2" s="1"/>
  <c r="AQ194" i="2" s="1"/>
  <c r="AI230" i="2"/>
  <c r="AK230" i="2" s="1"/>
  <c r="AL230" i="2" s="1"/>
  <c r="AM230" i="2" s="1"/>
  <c r="AQ230" i="2" s="1"/>
  <c r="AK25" i="2"/>
  <c r="AL25" i="2" s="1"/>
  <c r="AM25" i="2" s="1"/>
  <c r="AQ25" i="2" s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H2" i="1"/>
  <c r="AJ2" i="1"/>
  <c r="AG2" i="1"/>
  <c r="AI625" i="1" l="1"/>
  <c r="AK625" i="1" s="1"/>
  <c r="AL625" i="1" s="1"/>
  <c r="AM625" i="1" s="1"/>
  <c r="AQ625" i="1" s="1"/>
  <c r="AI609" i="1"/>
  <c r="AI587" i="1"/>
  <c r="AK587" i="1" s="1"/>
  <c r="AL587" i="1" s="1"/>
  <c r="AM587" i="1" s="1"/>
  <c r="AQ587" i="1" s="1"/>
  <c r="AI571" i="1"/>
  <c r="AK571" i="1" s="1"/>
  <c r="AL571" i="1" s="1"/>
  <c r="AM571" i="1" s="1"/>
  <c r="AQ571" i="1" s="1"/>
  <c r="AI555" i="1"/>
  <c r="AK555" i="1" s="1"/>
  <c r="AL555" i="1" s="1"/>
  <c r="AM555" i="1" s="1"/>
  <c r="AQ555" i="1" s="1"/>
  <c r="AI540" i="1"/>
  <c r="AK540" i="1" s="1"/>
  <c r="AL540" i="1" s="1"/>
  <c r="AM540" i="1" s="1"/>
  <c r="AQ540" i="1" s="1"/>
  <c r="AI524" i="1"/>
  <c r="AK524" i="1" s="1"/>
  <c r="AL524" i="1" s="1"/>
  <c r="AM524" i="1" s="1"/>
  <c r="AQ524" i="1" s="1"/>
  <c r="AI517" i="1"/>
  <c r="AK517" i="1" s="1"/>
  <c r="AL517" i="1" s="1"/>
  <c r="AM517" i="1" s="1"/>
  <c r="AQ517" i="1" s="1"/>
  <c r="AI509" i="1"/>
  <c r="AI501" i="1"/>
  <c r="AK501" i="1" s="1"/>
  <c r="AL501" i="1" s="1"/>
  <c r="AM501" i="1" s="1"/>
  <c r="AQ501" i="1" s="1"/>
  <c r="AI485" i="1"/>
  <c r="AK485" i="1" s="1"/>
  <c r="AL485" i="1" s="1"/>
  <c r="AM485" i="1" s="1"/>
  <c r="AQ485" i="1" s="1"/>
  <c r="AI477" i="1"/>
  <c r="AK477" i="1" s="1"/>
  <c r="AL477" i="1" s="1"/>
  <c r="AM477" i="1" s="1"/>
  <c r="AQ477" i="1" s="1"/>
  <c r="AI469" i="1"/>
  <c r="AK469" i="1" s="1"/>
  <c r="AL469" i="1" s="1"/>
  <c r="AM469" i="1" s="1"/>
  <c r="AQ469" i="1" s="1"/>
  <c r="AI461" i="1"/>
  <c r="AK461" i="1" s="1"/>
  <c r="AL461" i="1" s="1"/>
  <c r="AM461" i="1" s="1"/>
  <c r="AQ461" i="1" s="1"/>
  <c r="AI453" i="1"/>
  <c r="AK453" i="1" s="1"/>
  <c r="AL453" i="1" s="1"/>
  <c r="AM453" i="1" s="1"/>
  <c r="AQ453" i="1" s="1"/>
  <c r="AI445" i="1"/>
  <c r="AK445" i="1" s="1"/>
  <c r="AL445" i="1" s="1"/>
  <c r="AM445" i="1" s="1"/>
  <c r="AQ445" i="1" s="1"/>
  <c r="AI437" i="1"/>
  <c r="AK437" i="1" s="1"/>
  <c r="AL437" i="1" s="1"/>
  <c r="AM437" i="1" s="1"/>
  <c r="AQ437" i="1" s="1"/>
  <c r="AI429" i="1"/>
  <c r="AI421" i="1"/>
  <c r="AK421" i="1" s="1"/>
  <c r="AL421" i="1" s="1"/>
  <c r="AM421" i="1" s="1"/>
  <c r="AQ421" i="1" s="1"/>
  <c r="AI413" i="1"/>
  <c r="AK413" i="1" s="1"/>
  <c r="AL413" i="1" s="1"/>
  <c r="AM413" i="1" s="1"/>
  <c r="AQ413" i="1" s="1"/>
  <c r="AI405" i="1"/>
  <c r="AK405" i="1" s="1"/>
  <c r="AL405" i="1" s="1"/>
  <c r="AM405" i="1" s="1"/>
  <c r="AQ405" i="1" s="1"/>
  <c r="AI397" i="1"/>
  <c r="AK397" i="1" s="1"/>
  <c r="AL397" i="1" s="1"/>
  <c r="AM397" i="1" s="1"/>
  <c r="AQ397" i="1" s="1"/>
  <c r="AI390" i="1"/>
  <c r="AK390" i="1" s="1"/>
  <c r="AL390" i="1" s="1"/>
  <c r="AM390" i="1" s="1"/>
  <c r="AQ390" i="1" s="1"/>
  <c r="AI382" i="1"/>
  <c r="AK382" i="1" s="1"/>
  <c r="AL382" i="1" s="1"/>
  <c r="AM382" i="1" s="1"/>
  <c r="AQ382" i="1" s="1"/>
  <c r="AI374" i="1"/>
  <c r="AI366" i="1"/>
  <c r="AI358" i="1"/>
  <c r="AK358" i="1" s="1"/>
  <c r="AL358" i="1" s="1"/>
  <c r="AM358" i="1" s="1"/>
  <c r="AQ358" i="1" s="1"/>
  <c r="AI350" i="1"/>
  <c r="AK350" i="1" s="1"/>
  <c r="AL350" i="1" s="1"/>
  <c r="AM350" i="1" s="1"/>
  <c r="AQ350" i="1" s="1"/>
  <c r="AI342" i="1"/>
  <c r="AK342" i="1" s="1"/>
  <c r="AL342" i="1" s="1"/>
  <c r="AM342" i="1" s="1"/>
  <c r="AQ342" i="1" s="1"/>
  <c r="AI334" i="1"/>
  <c r="AK334" i="1" s="1"/>
  <c r="AL334" i="1" s="1"/>
  <c r="AM334" i="1" s="1"/>
  <c r="AQ334" i="1" s="1"/>
  <c r="AI326" i="1"/>
  <c r="AK326" i="1" s="1"/>
  <c r="AL326" i="1" s="1"/>
  <c r="AM326" i="1" s="1"/>
  <c r="AQ326" i="1" s="1"/>
  <c r="AI318" i="1"/>
  <c r="AK318" i="1" s="1"/>
  <c r="AL318" i="1" s="1"/>
  <c r="AM318" i="1" s="1"/>
  <c r="AQ318" i="1" s="1"/>
  <c r="AI310" i="1"/>
  <c r="AI302" i="1"/>
  <c r="AK302" i="1" s="1"/>
  <c r="AL302" i="1" s="1"/>
  <c r="AM302" i="1" s="1"/>
  <c r="AQ302" i="1" s="1"/>
  <c r="AI295" i="1"/>
  <c r="AK295" i="1" s="1"/>
  <c r="AL295" i="1" s="1"/>
  <c r="AM295" i="1" s="1"/>
  <c r="AQ295" i="1" s="1"/>
  <c r="AI287" i="1"/>
  <c r="AK287" i="1" s="1"/>
  <c r="AL287" i="1" s="1"/>
  <c r="AM287" i="1" s="1"/>
  <c r="AQ287" i="1" s="1"/>
  <c r="AI279" i="1"/>
  <c r="AK279" i="1" s="1"/>
  <c r="AL279" i="1" s="1"/>
  <c r="AM279" i="1" s="1"/>
  <c r="AQ279" i="1" s="1"/>
  <c r="AI271" i="1"/>
  <c r="AK271" i="1" s="1"/>
  <c r="AL271" i="1" s="1"/>
  <c r="AM271" i="1" s="1"/>
  <c r="AQ271" i="1" s="1"/>
  <c r="AI263" i="1"/>
  <c r="AK263" i="1" s="1"/>
  <c r="AL263" i="1" s="1"/>
  <c r="AM263" i="1" s="1"/>
  <c r="AQ263" i="1" s="1"/>
  <c r="AI255" i="1"/>
  <c r="AK255" i="1" s="1"/>
  <c r="AL255" i="1" s="1"/>
  <c r="AM255" i="1" s="1"/>
  <c r="AQ255" i="1" s="1"/>
  <c r="AI248" i="1"/>
  <c r="AI240" i="1"/>
  <c r="AK240" i="1" s="1"/>
  <c r="AL240" i="1" s="1"/>
  <c r="AM240" i="1" s="1"/>
  <c r="AQ240" i="1" s="1"/>
  <c r="AI232" i="1"/>
  <c r="AK232" i="1" s="1"/>
  <c r="AL232" i="1" s="1"/>
  <c r="AM232" i="1" s="1"/>
  <c r="AQ232" i="1" s="1"/>
  <c r="AI224" i="1"/>
  <c r="AK224" i="1" s="1"/>
  <c r="AL224" i="1" s="1"/>
  <c r="AM224" i="1" s="1"/>
  <c r="AQ224" i="1" s="1"/>
  <c r="AI216" i="1"/>
  <c r="AK216" i="1" s="1"/>
  <c r="AL216" i="1" s="1"/>
  <c r="AM216" i="1" s="1"/>
  <c r="AQ216" i="1" s="1"/>
  <c r="AI208" i="1"/>
  <c r="AK208" i="1" s="1"/>
  <c r="AL208" i="1" s="1"/>
  <c r="AM208" i="1" s="1"/>
  <c r="AQ208" i="1" s="1"/>
  <c r="AI200" i="1"/>
  <c r="AK200" i="1" s="1"/>
  <c r="AL200" i="1" s="1"/>
  <c r="AM200" i="1" s="1"/>
  <c r="AQ200" i="1" s="1"/>
  <c r="AI192" i="1"/>
  <c r="AK192" i="1" s="1"/>
  <c r="AL192" i="1" s="1"/>
  <c r="AM192" i="1" s="1"/>
  <c r="AQ192" i="1" s="1"/>
  <c r="AI184" i="1"/>
  <c r="AI176" i="1"/>
  <c r="AK176" i="1" s="1"/>
  <c r="AL176" i="1" s="1"/>
  <c r="AM176" i="1" s="1"/>
  <c r="AQ176" i="1" s="1"/>
  <c r="AI161" i="1"/>
  <c r="AK161" i="1" s="1"/>
  <c r="AL161" i="1" s="1"/>
  <c r="AM161" i="1" s="1"/>
  <c r="AQ161" i="1" s="1"/>
  <c r="AI153" i="1"/>
  <c r="AK153" i="1" s="1"/>
  <c r="AL153" i="1" s="1"/>
  <c r="AM153" i="1" s="1"/>
  <c r="AQ153" i="1" s="1"/>
  <c r="AI146" i="1"/>
  <c r="AK146" i="1" s="1"/>
  <c r="AL146" i="1" s="1"/>
  <c r="AM146" i="1" s="1"/>
  <c r="AQ146" i="1" s="1"/>
  <c r="AI138" i="1"/>
  <c r="AK138" i="1" s="1"/>
  <c r="AL138" i="1" s="1"/>
  <c r="AM138" i="1" s="1"/>
  <c r="AQ138" i="1" s="1"/>
  <c r="AI130" i="1"/>
  <c r="AK130" i="1" s="1"/>
  <c r="AL130" i="1" s="1"/>
  <c r="AM130" i="1" s="1"/>
  <c r="AQ130" i="1" s="1"/>
  <c r="AI122" i="1"/>
  <c r="AK122" i="1" s="1"/>
  <c r="AL122" i="1" s="1"/>
  <c r="AM122" i="1" s="1"/>
  <c r="AQ122" i="1" s="1"/>
  <c r="AI114" i="1"/>
  <c r="AI106" i="1"/>
  <c r="AK106" i="1" s="1"/>
  <c r="AL106" i="1" s="1"/>
  <c r="AM106" i="1" s="1"/>
  <c r="AQ106" i="1" s="1"/>
  <c r="AI98" i="1"/>
  <c r="AK98" i="1" s="1"/>
  <c r="AL98" i="1" s="1"/>
  <c r="AM98" i="1" s="1"/>
  <c r="AQ98" i="1" s="1"/>
  <c r="AI90" i="1"/>
  <c r="AK90" i="1" s="1"/>
  <c r="AL90" i="1" s="1"/>
  <c r="AM90" i="1" s="1"/>
  <c r="AQ90" i="1" s="1"/>
  <c r="AI82" i="1"/>
  <c r="AK82" i="1" s="1"/>
  <c r="AL82" i="1" s="1"/>
  <c r="AM82" i="1" s="1"/>
  <c r="AQ82" i="1" s="1"/>
  <c r="AI75" i="1"/>
  <c r="AK75" i="1" s="1"/>
  <c r="AL75" i="1" s="1"/>
  <c r="AM75" i="1" s="1"/>
  <c r="AQ75" i="1" s="1"/>
  <c r="AI67" i="1"/>
  <c r="AK67" i="1" s="1"/>
  <c r="AL67" i="1" s="1"/>
  <c r="AM67" i="1" s="1"/>
  <c r="AQ67" i="1" s="1"/>
  <c r="AI59" i="1"/>
  <c r="AK59" i="1" s="1"/>
  <c r="AL59" i="1" s="1"/>
  <c r="AM59" i="1" s="1"/>
  <c r="AQ59" i="1" s="1"/>
  <c r="AI51" i="1"/>
  <c r="AI43" i="1"/>
  <c r="AK43" i="1" s="1"/>
  <c r="AL43" i="1" s="1"/>
  <c r="AM43" i="1" s="1"/>
  <c r="AQ43" i="1" s="1"/>
  <c r="AI36" i="1"/>
  <c r="AK36" i="1" s="1"/>
  <c r="AL36" i="1" s="1"/>
  <c r="AM36" i="1" s="1"/>
  <c r="AQ36" i="1" s="1"/>
  <c r="AI28" i="1"/>
  <c r="AK28" i="1" s="1"/>
  <c r="AL28" i="1" s="1"/>
  <c r="AM28" i="1" s="1"/>
  <c r="AQ28" i="1" s="1"/>
  <c r="AI21" i="1"/>
  <c r="AK21" i="1" s="1"/>
  <c r="AL21" i="1" s="1"/>
  <c r="AM21" i="1" s="1"/>
  <c r="AQ21" i="1" s="1"/>
  <c r="AI13" i="1"/>
  <c r="AK13" i="1" s="1"/>
  <c r="AL13" i="1" s="1"/>
  <c r="AM13" i="1" s="1"/>
  <c r="AQ13" i="1" s="1"/>
  <c r="AI5" i="1"/>
  <c r="AK5" i="1" s="1"/>
  <c r="AL5" i="1" s="1"/>
  <c r="AM5" i="1" s="1"/>
  <c r="AQ5" i="1" s="1"/>
  <c r="AI617" i="1"/>
  <c r="AK617" i="1" s="1"/>
  <c r="AL617" i="1" s="1"/>
  <c r="AM617" i="1" s="1"/>
  <c r="AQ617" i="1" s="1"/>
  <c r="AI602" i="1"/>
  <c r="AK602" i="1" s="1"/>
  <c r="AL602" i="1" s="1"/>
  <c r="AM602" i="1" s="1"/>
  <c r="AQ602" i="1" s="1"/>
  <c r="AI595" i="1"/>
  <c r="AK595" i="1" s="1"/>
  <c r="AL595" i="1" s="1"/>
  <c r="AM595" i="1" s="1"/>
  <c r="AQ595" i="1" s="1"/>
  <c r="AI579" i="1"/>
  <c r="AK579" i="1" s="1"/>
  <c r="AL579" i="1" s="1"/>
  <c r="AM579" i="1" s="1"/>
  <c r="AQ579" i="1" s="1"/>
  <c r="AI563" i="1"/>
  <c r="AK563" i="1" s="1"/>
  <c r="AL563" i="1" s="1"/>
  <c r="AM563" i="1" s="1"/>
  <c r="AQ563" i="1" s="1"/>
  <c r="AI548" i="1"/>
  <c r="AK548" i="1" s="1"/>
  <c r="AL548" i="1" s="1"/>
  <c r="AM548" i="1" s="1"/>
  <c r="AQ548" i="1" s="1"/>
  <c r="AI532" i="1"/>
  <c r="AK532" i="1" s="1"/>
  <c r="AL532" i="1" s="1"/>
  <c r="AM532" i="1" s="1"/>
  <c r="AQ532" i="1" s="1"/>
  <c r="AI493" i="1"/>
  <c r="AK493" i="1" s="1"/>
  <c r="AL493" i="1" s="1"/>
  <c r="AM493" i="1" s="1"/>
  <c r="AQ493" i="1" s="1"/>
  <c r="AI619" i="1"/>
  <c r="AK619" i="1" s="1"/>
  <c r="AL619" i="1" s="1"/>
  <c r="AM619" i="1" s="1"/>
  <c r="AQ619" i="1" s="1"/>
  <c r="AI479" i="1"/>
  <c r="AK479" i="1" s="1"/>
  <c r="AL479" i="1" s="1"/>
  <c r="AM479" i="1" s="1"/>
  <c r="AQ479" i="1" s="1"/>
  <c r="AI415" i="1"/>
  <c r="AI352" i="1"/>
  <c r="AK352" i="1" s="1"/>
  <c r="AL352" i="1" s="1"/>
  <c r="AM352" i="1" s="1"/>
  <c r="AQ352" i="1" s="1"/>
  <c r="AI163" i="1"/>
  <c r="AK163" i="1" s="1"/>
  <c r="AL163" i="1" s="1"/>
  <c r="AM163" i="1" s="1"/>
  <c r="AQ163" i="1" s="1"/>
  <c r="AI626" i="1"/>
  <c r="AK626" i="1" s="1"/>
  <c r="AL626" i="1" s="1"/>
  <c r="AM626" i="1" s="1"/>
  <c r="AQ626" i="1" s="1"/>
  <c r="AI618" i="1"/>
  <c r="AK618" i="1" s="1"/>
  <c r="AL618" i="1" s="1"/>
  <c r="AM618" i="1" s="1"/>
  <c r="AQ618" i="1" s="1"/>
  <c r="AI610" i="1"/>
  <c r="AK610" i="1" s="1"/>
  <c r="AL610" i="1" s="1"/>
  <c r="AM610" i="1" s="1"/>
  <c r="AQ610" i="1" s="1"/>
  <c r="AI603" i="1"/>
  <c r="AK603" i="1" s="1"/>
  <c r="AL603" i="1" s="1"/>
  <c r="AM603" i="1" s="1"/>
  <c r="AQ603" i="1" s="1"/>
  <c r="AI588" i="1"/>
  <c r="AI580" i="1"/>
  <c r="AK580" i="1" s="1"/>
  <c r="AL580" i="1" s="1"/>
  <c r="AM580" i="1" s="1"/>
  <c r="AQ580" i="1" s="1"/>
  <c r="AI572" i="1"/>
  <c r="AK572" i="1" s="1"/>
  <c r="AL572" i="1" s="1"/>
  <c r="AM572" i="1" s="1"/>
  <c r="AQ572" i="1" s="1"/>
  <c r="AI564" i="1"/>
  <c r="AK564" i="1" s="1"/>
  <c r="AL564" i="1" s="1"/>
  <c r="AM564" i="1" s="1"/>
  <c r="AQ564" i="1" s="1"/>
  <c r="AI556" i="1"/>
  <c r="AK556" i="1" s="1"/>
  <c r="AL556" i="1" s="1"/>
  <c r="AM556" i="1" s="1"/>
  <c r="AQ556" i="1" s="1"/>
  <c r="AI549" i="1"/>
  <c r="AK549" i="1" s="1"/>
  <c r="AL549" i="1" s="1"/>
  <c r="AM549" i="1" s="1"/>
  <c r="AQ549" i="1" s="1"/>
  <c r="AI541" i="1"/>
  <c r="AK541" i="1" s="1"/>
  <c r="AL541" i="1" s="1"/>
  <c r="AM541" i="1" s="1"/>
  <c r="AQ541" i="1" s="1"/>
  <c r="AI533" i="1"/>
  <c r="AK533" i="1" s="1"/>
  <c r="AL533" i="1" s="1"/>
  <c r="AM533" i="1" s="1"/>
  <c r="AQ533" i="1" s="1"/>
  <c r="AI525" i="1"/>
  <c r="AI510" i="1"/>
  <c r="AK510" i="1" s="1"/>
  <c r="AL510" i="1" s="1"/>
  <c r="AM510" i="1" s="1"/>
  <c r="AQ510" i="1" s="1"/>
  <c r="AI502" i="1"/>
  <c r="AK502" i="1" s="1"/>
  <c r="AL502" i="1" s="1"/>
  <c r="AM502" i="1" s="1"/>
  <c r="AQ502" i="1" s="1"/>
  <c r="AI494" i="1"/>
  <c r="AK494" i="1" s="1"/>
  <c r="AL494" i="1" s="1"/>
  <c r="AM494" i="1" s="1"/>
  <c r="AQ494" i="1" s="1"/>
  <c r="AI486" i="1"/>
  <c r="AK486" i="1" s="1"/>
  <c r="AL486" i="1" s="1"/>
  <c r="AM486" i="1" s="1"/>
  <c r="AQ486" i="1" s="1"/>
  <c r="AI478" i="1"/>
  <c r="AK478" i="1" s="1"/>
  <c r="AL478" i="1" s="1"/>
  <c r="AM478" i="1" s="1"/>
  <c r="AQ478" i="1" s="1"/>
  <c r="AI470" i="1"/>
  <c r="AK470" i="1" s="1"/>
  <c r="AL470" i="1" s="1"/>
  <c r="AM470" i="1" s="1"/>
  <c r="AQ470" i="1" s="1"/>
  <c r="AI462" i="1"/>
  <c r="AK462" i="1" s="1"/>
  <c r="AL462" i="1" s="1"/>
  <c r="AM462" i="1" s="1"/>
  <c r="AQ462" i="1" s="1"/>
  <c r="AI454" i="1"/>
  <c r="AK454" i="1" s="1"/>
  <c r="AL454" i="1" s="1"/>
  <c r="AM454" i="1" s="1"/>
  <c r="AQ454" i="1" s="1"/>
  <c r="AI446" i="1"/>
  <c r="AK446" i="1" s="1"/>
  <c r="AL446" i="1" s="1"/>
  <c r="AM446" i="1" s="1"/>
  <c r="AQ446" i="1" s="1"/>
  <c r="AI438" i="1"/>
  <c r="AK438" i="1" s="1"/>
  <c r="AL438" i="1" s="1"/>
  <c r="AM438" i="1" s="1"/>
  <c r="AQ438" i="1" s="1"/>
  <c r="AI430" i="1"/>
  <c r="AK430" i="1" s="1"/>
  <c r="AL430" i="1" s="1"/>
  <c r="AM430" i="1" s="1"/>
  <c r="AQ430" i="1" s="1"/>
  <c r="AI422" i="1"/>
  <c r="AK422" i="1" s="1"/>
  <c r="AL422" i="1" s="1"/>
  <c r="AM422" i="1" s="1"/>
  <c r="AQ422" i="1" s="1"/>
  <c r="AI414" i="1"/>
  <c r="AK414" i="1" s="1"/>
  <c r="AL414" i="1" s="1"/>
  <c r="AM414" i="1" s="1"/>
  <c r="AQ414" i="1" s="1"/>
  <c r="AI406" i="1"/>
  <c r="AK406" i="1" s="1"/>
  <c r="AL406" i="1" s="1"/>
  <c r="AM406" i="1" s="1"/>
  <c r="AQ406" i="1" s="1"/>
  <c r="AI398" i="1"/>
  <c r="AK398" i="1" s="1"/>
  <c r="AL398" i="1" s="1"/>
  <c r="AM398" i="1" s="1"/>
  <c r="AQ398" i="1" s="1"/>
  <c r="AI391" i="1"/>
  <c r="AK391" i="1" s="1"/>
  <c r="AL391" i="1" s="1"/>
  <c r="AM391" i="1" s="1"/>
  <c r="AQ391" i="1" s="1"/>
  <c r="AI383" i="1"/>
  <c r="AK383" i="1" s="1"/>
  <c r="AL383" i="1" s="1"/>
  <c r="AM383" i="1" s="1"/>
  <c r="AQ383" i="1" s="1"/>
  <c r="AI375" i="1"/>
  <c r="AK375" i="1" s="1"/>
  <c r="AL375" i="1" s="1"/>
  <c r="AM375" i="1" s="1"/>
  <c r="AQ375" i="1" s="1"/>
  <c r="AI367" i="1"/>
  <c r="AK367" i="1" s="1"/>
  <c r="AL367" i="1" s="1"/>
  <c r="AM367" i="1" s="1"/>
  <c r="AQ367" i="1" s="1"/>
  <c r="AI359" i="1"/>
  <c r="AK359" i="1" s="1"/>
  <c r="AL359" i="1" s="1"/>
  <c r="AM359" i="1" s="1"/>
  <c r="AQ359" i="1" s="1"/>
  <c r="AI351" i="1"/>
  <c r="AK351" i="1" s="1"/>
  <c r="AL351" i="1" s="1"/>
  <c r="AM351" i="1" s="1"/>
  <c r="AQ351" i="1" s="1"/>
  <c r="AI343" i="1"/>
  <c r="AK343" i="1" s="1"/>
  <c r="AL343" i="1" s="1"/>
  <c r="AM343" i="1" s="1"/>
  <c r="AQ343" i="1" s="1"/>
  <c r="AI335" i="1"/>
  <c r="AK335" i="1" s="1"/>
  <c r="AL335" i="1" s="1"/>
  <c r="AM335" i="1" s="1"/>
  <c r="AQ335" i="1" s="1"/>
  <c r="AI327" i="1"/>
  <c r="AK327" i="1" s="1"/>
  <c r="AL327" i="1" s="1"/>
  <c r="AM327" i="1" s="1"/>
  <c r="AQ327" i="1" s="1"/>
  <c r="AI319" i="1"/>
  <c r="AK319" i="1" s="1"/>
  <c r="AL319" i="1" s="1"/>
  <c r="AM319" i="1" s="1"/>
  <c r="AQ319" i="1" s="1"/>
  <c r="AI311" i="1"/>
  <c r="AK311" i="1" s="1"/>
  <c r="AL311" i="1" s="1"/>
  <c r="AM311" i="1" s="1"/>
  <c r="AQ311" i="1" s="1"/>
  <c r="AI303" i="1"/>
  <c r="AK303" i="1" s="1"/>
  <c r="AL303" i="1" s="1"/>
  <c r="AM303" i="1" s="1"/>
  <c r="AQ303" i="1" s="1"/>
  <c r="AI296" i="1"/>
  <c r="AK296" i="1" s="1"/>
  <c r="AL296" i="1" s="1"/>
  <c r="AM296" i="1" s="1"/>
  <c r="AQ296" i="1" s="1"/>
  <c r="AI288" i="1"/>
  <c r="AK288" i="1" s="1"/>
  <c r="AL288" i="1" s="1"/>
  <c r="AM288" i="1" s="1"/>
  <c r="AQ288" i="1" s="1"/>
  <c r="AI280" i="1"/>
  <c r="AK280" i="1" s="1"/>
  <c r="AL280" i="1" s="1"/>
  <c r="AM280" i="1" s="1"/>
  <c r="AQ280" i="1" s="1"/>
  <c r="AI272" i="1"/>
  <c r="AK272" i="1" s="1"/>
  <c r="AL272" i="1" s="1"/>
  <c r="AM272" i="1" s="1"/>
  <c r="AQ272" i="1" s="1"/>
  <c r="AI264" i="1"/>
  <c r="AK264" i="1" s="1"/>
  <c r="AL264" i="1" s="1"/>
  <c r="AM264" i="1" s="1"/>
  <c r="AQ264" i="1" s="1"/>
  <c r="AI256" i="1"/>
  <c r="AK256" i="1" s="1"/>
  <c r="AL256" i="1" s="1"/>
  <c r="AM256" i="1" s="1"/>
  <c r="AQ256" i="1" s="1"/>
  <c r="AI249" i="1"/>
  <c r="AK249" i="1" s="1"/>
  <c r="AL249" i="1" s="1"/>
  <c r="AM249" i="1" s="1"/>
  <c r="AQ249" i="1" s="1"/>
  <c r="AI241" i="1"/>
  <c r="AK241" i="1" s="1"/>
  <c r="AL241" i="1" s="1"/>
  <c r="AM241" i="1" s="1"/>
  <c r="AQ241" i="1" s="1"/>
  <c r="AI233" i="1"/>
  <c r="AK233" i="1" s="1"/>
  <c r="AL233" i="1" s="1"/>
  <c r="AM233" i="1" s="1"/>
  <c r="AQ233" i="1" s="1"/>
  <c r="AI225" i="1"/>
  <c r="AK225" i="1" s="1"/>
  <c r="AL225" i="1" s="1"/>
  <c r="AM225" i="1" s="1"/>
  <c r="AQ225" i="1" s="1"/>
  <c r="AI217" i="1"/>
  <c r="AK217" i="1" s="1"/>
  <c r="AL217" i="1" s="1"/>
  <c r="AM217" i="1" s="1"/>
  <c r="AQ217" i="1" s="1"/>
  <c r="AI209" i="1"/>
  <c r="AK209" i="1" s="1"/>
  <c r="AL209" i="1" s="1"/>
  <c r="AM209" i="1" s="1"/>
  <c r="AQ209" i="1" s="1"/>
  <c r="AI201" i="1"/>
  <c r="AK201" i="1" s="1"/>
  <c r="AL201" i="1" s="1"/>
  <c r="AM201" i="1" s="1"/>
  <c r="AQ201" i="1" s="1"/>
  <c r="AI193" i="1"/>
  <c r="AK193" i="1" s="1"/>
  <c r="AL193" i="1" s="1"/>
  <c r="AM193" i="1" s="1"/>
  <c r="AQ193" i="1" s="1"/>
  <c r="AI185" i="1"/>
  <c r="AK185" i="1" s="1"/>
  <c r="AL185" i="1" s="1"/>
  <c r="AM185" i="1" s="1"/>
  <c r="AQ185" i="1" s="1"/>
  <c r="AI177" i="1"/>
  <c r="AK177" i="1" s="1"/>
  <c r="AL177" i="1" s="1"/>
  <c r="AM177" i="1" s="1"/>
  <c r="AQ177" i="1" s="1"/>
  <c r="AI169" i="1"/>
  <c r="AK169" i="1" s="1"/>
  <c r="AL169" i="1" s="1"/>
  <c r="AM169" i="1" s="1"/>
  <c r="AQ169" i="1" s="1"/>
  <c r="AI162" i="1"/>
  <c r="AK162" i="1" s="1"/>
  <c r="AL162" i="1" s="1"/>
  <c r="AM162" i="1" s="1"/>
  <c r="AQ162" i="1" s="1"/>
  <c r="AI154" i="1"/>
  <c r="AK154" i="1" s="1"/>
  <c r="AL154" i="1" s="1"/>
  <c r="AM154" i="1" s="1"/>
  <c r="AQ154" i="1" s="1"/>
  <c r="AI147" i="1"/>
  <c r="AK147" i="1" s="1"/>
  <c r="AL147" i="1" s="1"/>
  <c r="AM147" i="1" s="1"/>
  <c r="AQ147" i="1" s="1"/>
  <c r="AI115" i="1"/>
  <c r="AK115" i="1" s="1"/>
  <c r="AL115" i="1" s="1"/>
  <c r="AM115" i="1" s="1"/>
  <c r="AQ115" i="1" s="1"/>
  <c r="AI107" i="1"/>
  <c r="AK107" i="1" s="1"/>
  <c r="AL107" i="1" s="1"/>
  <c r="AM107" i="1" s="1"/>
  <c r="AQ107" i="1" s="1"/>
  <c r="AI99" i="1"/>
  <c r="AK99" i="1" s="1"/>
  <c r="AL99" i="1" s="1"/>
  <c r="AM99" i="1" s="1"/>
  <c r="AQ99" i="1" s="1"/>
  <c r="AI83" i="1"/>
  <c r="AK83" i="1" s="1"/>
  <c r="AL83" i="1" s="1"/>
  <c r="AM83" i="1" s="1"/>
  <c r="AQ83" i="1" s="1"/>
  <c r="AI68" i="1"/>
  <c r="AK68" i="1" s="1"/>
  <c r="AL68" i="1" s="1"/>
  <c r="AM68" i="1" s="1"/>
  <c r="AQ68" i="1" s="1"/>
  <c r="AI52" i="1"/>
  <c r="AK52" i="1" s="1"/>
  <c r="AL52" i="1" s="1"/>
  <c r="AM52" i="1" s="1"/>
  <c r="AQ52" i="1" s="1"/>
  <c r="AI37" i="1"/>
  <c r="AK37" i="1" s="1"/>
  <c r="AL37" i="1" s="1"/>
  <c r="AM37" i="1" s="1"/>
  <c r="AQ37" i="1" s="1"/>
  <c r="AI29" i="1"/>
  <c r="AK29" i="1" s="1"/>
  <c r="AL29" i="1" s="1"/>
  <c r="AM29" i="1" s="1"/>
  <c r="AQ29" i="1" s="1"/>
  <c r="AI22" i="1"/>
  <c r="AK22" i="1" s="1"/>
  <c r="AL22" i="1" s="1"/>
  <c r="AM22" i="1" s="1"/>
  <c r="AQ22" i="1" s="1"/>
  <c r="AI14" i="1"/>
  <c r="AK14" i="1" s="1"/>
  <c r="AL14" i="1" s="1"/>
  <c r="AM14" i="1" s="1"/>
  <c r="AQ14" i="1" s="1"/>
  <c r="AI6" i="1"/>
  <c r="AK6" i="1" s="1"/>
  <c r="AL6" i="1" s="1"/>
  <c r="AM6" i="1" s="1"/>
  <c r="AQ6" i="1" s="1"/>
  <c r="AI465" i="1"/>
  <c r="AK465" i="1" s="1"/>
  <c r="AL465" i="1" s="1"/>
  <c r="AM465" i="1" s="1"/>
  <c r="AQ465" i="1" s="1"/>
  <c r="AI441" i="1"/>
  <c r="AK441" i="1" s="1"/>
  <c r="AL441" i="1" s="1"/>
  <c r="AM441" i="1" s="1"/>
  <c r="AQ441" i="1" s="1"/>
  <c r="AI401" i="1"/>
  <c r="AK401" i="1" s="1"/>
  <c r="AL401" i="1" s="1"/>
  <c r="AM401" i="1" s="1"/>
  <c r="AQ401" i="1" s="1"/>
  <c r="AI378" i="1"/>
  <c r="AI338" i="1"/>
  <c r="AK338" i="1" s="1"/>
  <c r="AL338" i="1" s="1"/>
  <c r="AM338" i="1" s="1"/>
  <c r="AQ338" i="1" s="1"/>
  <c r="AI314" i="1"/>
  <c r="AK314" i="1" s="1"/>
  <c r="AL314" i="1" s="1"/>
  <c r="AM314" i="1" s="1"/>
  <c r="AQ314" i="1" s="1"/>
  <c r="AI275" i="1"/>
  <c r="AK275" i="1" s="1"/>
  <c r="AL275" i="1" s="1"/>
  <c r="AM275" i="1" s="1"/>
  <c r="AQ275" i="1" s="1"/>
  <c r="AI252" i="1"/>
  <c r="AK252" i="1" s="1"/>
  <c r="AL252" i="1" s="1"/>
  <c r="AM252" i="1" s="1"/>
  <c r="AQ252" i="1" s="1"/>
  <c r="AI212" i="1"/>
  <c r="AK212" i="1" s="1"/>
  <c r="AL212" i="1" s="1"/>
  <c r="AM212" i="1" s="1"/>
  <c r="AQ212" i="1" s="1"/>
  <c r="AI188" i="1"/>
  <c r="AK188" i="1" s="1"/>
  <c r="AL188" i="1" s="1"/>
  <c r="AM188" i="1" s="1"/>
  <c r="AQ188" i="1" s="1"/>
  <c r="AI134" i="1"/>
  <c r="AK134" i="1" s="1"/>
  <c r="AL134" i="1" s="1"/>
  <c r="AM134" i="1" s="1"/>
  <c r="AQ134" i="1" s="1"/>
  <c r="AI118" i="1"/>
  <c r="AK118" i="1" s="1"/>
  <c r="AL118" i="1" s="1"/>
  <c r="AM118" i="1" s="1"/>
  <c r="AQ118" i="1" s="1"/>
  <c r="AI32" i="1"/>
  <c r="AK32" i="1" s="1"/>
  <c r="AL32" i="1" s="1"/>
  <c r="AM32" i="1" s="1"/>
  <c r="AQ32" i="1" s="1"/>
  <c r="AK366" i="1"/>
  <c r="AL366" i="1" s="1"/>
  <c r="AM366" i="1" s="1"/>
  <c r="AQ366" i="1" s="1"/>
  <c r="AK248" i="1"/>
  <c r="AL248" i="1" s="1"/>
  <c r="AM248" i="1" s="1"/>
  <c r="AQ248" i="1" s="1"/>
  <c r="AK184" i="1"/>
  <c r="AL184" i="1" s="1"/>
  <c r="AM184" i="1" s="1"/>
  <c r="AQ184" i="1" s="1"/>
  <c r="AK114" i="1"/>
  <c r="AL114" i="1" s="1"/>
  <c r="AM114" i="1" s="1"/>
  <c r="AQ114" i="1" s="1"/>
  <c r="AK51" i="1"/>
  <c r="AL51" i="1" s="1"/>
  <c r="AM51" i="1" s="1"/>
  <c r="AQ51" i="1" s="1"/>
  <c r="AK609" i="1"/>
  <c r="AL609" i="1" s="1"/>
  <c r="AM609" i="1" s="1"/>
  <c r="AQ609" i="1" s="1"/>
  <c r="AK509" i="1"/>
  <c r="AL509" i="1" s="1"/>
  <c r="AM509" i="1" s="1"/>
  <c r="AQ509" i="1" s="1"/>
  <c r="AK429" i="1"/>
  <c r="AL429" i="1" s="1"/>
  <c r="AM429" i="1" s="1"/>
  <c r="AQ429" i="1" s="1"/>
  <c r="AK374" i="1"/>
  <c r="AL374" i="1" s="1"/>
  <c r="AM374" i="1" s="1"/>
  <c r="AQ374" i="1" s="1"/>
  <c r="AK310" i="1"/>
  <c r="AL310" i="1" s="1"/>
  <c r="AM310" i="1" s="1"/>
  <c r="AQ310" i="1" s="1"/>
  <c r="AI598" i="1"/>
  <c r="AK598" i="1" s="1"/>
  <c r="AL598" i="1" s="1"/>
  <c r="AM598" i="1" s="1"/>
  <c r="AQ598" i="1" s="1"/>
  <c r="AI567" i="1"/>
  <c r="AK567" i="1" s="1"/>
  <c r="AL567" i="1" s="1"/>
  <c r="AM567" i="1" s="1"/>
  <c r="AQ567" i="1" s="1"/>
  <c r="AI528" i="1"/>
  <c r="AK528" i="1" s="1"/>
  <c r="AL528" i="1" s="1"/>
  <c r="AM528" i="1" s="1"/>
  <c r="AQ528" i="1" s="1"/>
  <c r="AI505" i="1"/>
  <c r="AK505" i="1" s="1"/>
  <c r="AL505" i="1" s="1"/>
  <c r="AM505" i="1" s="1"/>
  <c r="AQ505" i="1" s="1"/>
  <c r="AI628" i="1"/>
  <c r="AK628" i="1" s="1"/>
  <c r="AL628" i="1" s="1"/>
  <c r="AM628" i="1" s="1"/>
  <c r="AQ628" i="1" s="1"/>
  <c r="AI131" i="1"/>
  <c r="AK131" i="1" s="1"/>
  <c r="AL131" i="1" s="1"/>
  <c r="AM131" i="1" s="1"/>
  <c r="AQ131" i="1" s="1"/>
  <c r="AI123" i="1"/>
  <c r="AK123" i="1" s="1"/>
  <c r="AL123" i="1" s="1"/>
  <c r="AM123" i="1" s="1"/>
  <c r="AQ123" i="1" s="1"/>
  <c r="AI76" i="1"/>
  <c r="AK76" i="1" s="1"/>
  <c r="AL76" i="1" s="1"/>
  <c r="AM76" i="1" s="1"/>
  <c r="AQ76" i="1" s="1"/>
  <c r="AI44" i="1"/>
  <c r="AK44" i="1" s="1"/>
  <c r="AL44" i="1" s="1"/>
  <c r="AM44" i="1" s="1"/>
  <c r="AQ44" i="1" s="1"/>
  <c r="AI600" i="1"/>
  <c r="AK600" i="1" s="1"/>
  <c r="AL600" i="1" s="1"/>
  <c r="AM600" i="1" s="1"/>
  <c r="AQ600" i="1" s="1"/>
  <c r="AI577" i="1"/>
  <c r="AK577" i="1" s="1"/>
  <c r="AL577" i="1" s="1"/>
  <c r="AM577" i="1" s="1"/>
  <c r="AQ577" i="1" s="1"/>
  <c r="AI569" i="1"/>
  <c r="AK569" i="1" s="1"/>
  <c r="AL569" i="1" s="1"/>
  <c r="AM569" i="1" s="1"/>
  <c r="AQ569" i="1" s="1"/>
  <c r="AI554" i="1"/>
  <c r="AK554" i="1" s="1"/>
  <c r="AL554" i="1" s="1"/>
  <c r="AM554" i="1" s="1"/>
  <c r="AQ554" i="1" s="1"/>
  <c r="AI515" i="1"/>
  <c r="AK515" i="1" s="1"/>
  <c r="AL515" i="1" s="1"/>
  <c r="AM515" i="1" s="1"/>
  <c r="AQ515" i="1" s="1"/>
  <c r="AI507" i="1"/>
  <c r="AK507" i="1" s="1"/>
  <c r="AL507" i="1" s="1"/>
  <c r="AM507" i="1" s="1"/>
  <c r="AQ507" i="1" s="1"/>
  <c r="AI491" i="1"/>
  <c r="AK491" i="1" s="1"/>
  <c r="AL491" i="1" s="1"/>
  <c r="AM491" i="1" s="1"/>
  <c r="AQ491" i="1" s="1"/>
  <c r="AI451" i="1"/>
  <c r="AK451" i="1" s="1"/>
  <c r="AL451" i="1" s="1"/>
  <c r="AM451" i="1" s="1"/>
  <c r="AQ451" i="1" s="1"/>
  <c r="AI443" i="1"/>
  <c r="AK443" i="1" s="1"/>
  <c r="AL443" i="1" s="1"/>
  <c r="AM443" i="1" s="1"/>
  <c r="AQ443" i="1" s="1"/>
  <c r="AI427" i="1"/>
  <c r="AK427" i="1" s="1"/>
  <c r="AL427" i="1" s="1"/>
  <c r="AM427" i="1" s="1"/>
  <c r="AQ427" i="1" s="1"/>
  <c r="AI395" i="1"/>
  <c r="AK395" i="1" s="1"/>
  <c r="AL395" i="1" s="1"/>
  <c r="AM395" i="1" s="1"/>
  <c r="AQ395" i="1" s="1"/>
  <c r="AI388" i="1"/>
  <c r="AK388" i="1" s="1"/>
  <c r="AL388" i="1" s="1"/>
  <c r="AM388" i="1" s="1"/>
  <c r="AQ388" i="1" s="1"/>
  <c r="AI380" i="1"/>
  <c r="AK380" i="1" s="1"/>
  <c r="AL380" i="1" s="1"/>
  <c r="AM380" i="1" s="1"/>
  <c r="AQ380" i="1" s="1"/>
  <c r="AI364" i="1"/>
  <c r="AK364" i="1" s="1"/>
  <c r="AL364" i="1" s="1"/>
  <c r="AM364" i="1" s="1"/>
  <c r="AQ364" i="1" s="1"/>
  <c r="AI332" i="1"/>
  <c r="AK332" i="1" s="1"/>
  <c r="AL332" i="1" s="1"/>
  <c r="AM332" i="1" s="1"/>
  <c r="AQ332" i="1" s="1"/>
  <c r="AI324" i="1"/>
  <c r="AK324" i="1" s="1"/>
  <c r="AL324" i="1" s="1"/>
  <c r="AM324" i="1" s="1"/>
  <c r="AQ324" i="1" s="1"/>
  <c r="AI316" i="1"/>
  <c r="AK316" i="1" s="1"/>
  <c r="AL316" i="1" s="1"/>
  <c r="AM316" i="1" s="1"/>
  <c r="AQ316" i="1" s="1"/>
  <c r="AI300" i="1"/>
  <c r="AK300" i="1" s="1"/>
  <c r="AL300" i="1" s="1"/>
  <c r="AM300" i="1" s="1"/>
  <c r="AQ300" i="1" s="1"/>
  <c r="AI269" i="1"/>
  <c r="AK269" i="1" s="1"/>
  <c r="AL269" i="1" s="1"/>
  <c r="AM269" i="1" s="1"/>
  <c r="AQ269" i="1" s="1"/>
  <c r="AI261" i="1"/>
  <c r="AK261" i="1" s="1"/>
  <c r="AL261" i="1" s="1"/>
  <c r="AM261" i="1" s="1"/>
  <c r="AQ261" i="1" s="1"/>
  <c r="AI238" i="1"/>
  <c r="AK238" i="1" s="1"/>
  <c r="AL238" i="1" s="1"/>
  <c r="AM238" i="1" s="1"/>
  <c r="AQ238" i="1" s="1"/>
  <c r="AI206" i="1"/>
  <c r="AK206" i="1" s="1"/>
  <c r="AL206" i="1" s="1"/>
  <c r="AM206" i="1" s="1"/>
  <c r="AQ206" i="1" s="1"/>
  <c r="AI198" i="1"/>
  <c r="AK198" i="1" s="1"/>
  <c r="AL198" i="1" s="1"/>
  <c r="AM198" i="1" s="1"/>
  <c r="AQ198" i="1" s="1"/>
  <c r="AI190" i="1"/>
  <c r="AK190" i="1" s="1"/>
  <c r="AL190" i="1" s="1"/>
  <c r="AM190" i="1" s="1"/>
  <c r="AQ190" i="1" s="1"/>
  <c r="AI174" i="1"/>
  <c r="AK174" i="1" s="1"/>
  <c r="AL174" i="1" s="1"/>
  <c r="AM174" i="1" s="1"/>
  <c r="AQ174" i="1" s="1"/>
  <c r="AI151" i="1"/>
  <c r="AK151" i="1" s="1"/>
  <c r="AL151" i="1" s="1"/>
  <c r="AM151" i="1" s="1"/>
  <c r="AQ151" i="1" s="1"/>
  <c r="AI120" i="1"/>
  <c r="AK120" i="1" s="1"/>
  <c r="AL120" i="1" s="1"/>
  <c r="AM120" i="1" s="1"/>
  <c r="AQ120" i="1" s="1"/>
  <c r="AI112" i="1"/>
  <c r="AK112" i="1" s="1"/>
  <c r="AL112" i="1" s="1"/>
  <c r="AM112" i="1" s="1"/>
  <c r="AQ112" i="1" s="1"/>
  <c r="AI104" i="1"/>
  <c r="AK104" i="1" s="1"/>
  <c r="AL104" i="1" s="1"/>
  <c r="AM104" i="1" s="1"/>
  <c r="AQ104" i="1" s="1"/>
  <c r="AI88" i="1"/>
  <c r="AK88" i="1" s="1"/>
  <c r="AL88" i="1" s="1"/>
  <c r="AM88" i="1" s="1"/>
  <c r="AQ88" i="1" s="1"/>
  <c r="AI26" i="1"/>
  <c r="AK26" i="1" s="1"/>
  <c r="AL26" i="1" s="1"/>
  <c r="AM26" i="1" s="1"/>
  <c r="AQ26" i="1" s="1"/>
  <c r="AI3" i="1"/>
  <c r="AK3" i="1" s="1"/>
  <c r="AL3" i="1" s="1"/>
  <c r="AM3" i="1" s="1"/>
  <c r="AQ3" i="1" s="1"/>
  <c r="AI607" i="1"/>
  <c r="AK607" i="1" s="1"/>
  <c r="AL607" i="1" s="1"/>
  <c r="AM607" i="1" s="1"/>
  <c r="AQ607" i="1" s="1"/>
  <c r="AI624" i="1"/>
  <c r="AK624" i="1" s="1"/>
  <c r="AL624" i="1" s="1"/>
  <c r="AM624" i="1" s="1"/>
  <c r="AQ624" i="1" s="1"/>
  <c r="AI616" i="1"/>
  <c r="AK616" i="1" s="1"/>
  <c r="AL616" i="1" s="1"/>
  <c r="AM616" i="1" s="1"/>
  <c r="AQ616" i="1" s="1"/>
  <c r="AI608" i="1"/>
  <c r="AK608" i="1" s="1"/>
  <c r="AL608" i="1" s="1"/>
  <c r="AM608" i="1" s="1"/>
  <c r="AQ608" i="1" s="1"/>
  <c r="AI601" i="1"/>
  <c r="AK601" i="1" s="1"/>
  <c r="AL601" i="1" s="1"/>
  <c r="AM601" i="1" s="1"/>
  <c r="AQ601" i="1" s="1"/>
  <c r="AI594" i="1"/>
  <c r="AK594" i="1" s="1"/>
  <c r="AL594" i="1" s="1"/>
  <c r="AM594" i="1" s="1"/>
  <c r="AQ594" i="1" s="1"/>
  <c r="AI586" i="1"/>
  <c r="AK586" i="1" s="1"/>
  <c r="AL586" i="1" s="1"/>
  <c r="AM586" i="1" s="1"/>
  <c r="AQ586" i="1" s="1"/>
  <c r="AI578" i="1"/>
  <c r="AK578" i="1" s="1"/>
  <c r="AL578" i="1" s="1"/>
  <c r="AM578" i="1" s="1"/>
  <c r="AQ578" i="1" s="1"/>
  <c r="AI570" i="1"/>
  <c r="AK570" i="1" s="1"/>
  <c r="AL570" i="1" s="1"/>
  <c r="AM570" i="1" s="1"/>
  <c r="AQ570" i="1" s="1"/>
  <c r="AI562" i="1"/>
  <c r="AK562" i="1" s="1"/>
  <c r="AL562" i="1" s="1"/>
  <c r="AM562" i="1" s="1"/>
  <c r="AQ562" i="1" s="1"/>
  <c r="AI547" i="1"/>
  <c r="AK547" i="1" s="1"/>
  <c r="AL547" i="1" s="1"/>
  <c r="AM547" i="1" s="1"/>
  <c r="AQ547" i="1" s="1"/>
  <c r="AI539" i="1"/>
  <c r="AK539" i="1" s="1"/>
  <c r="AL539" i="1" s="1"/>
  <c r="AM539" i="1" s="1"/>
  <c r="AQ539" i="1" s="1"/>
  <c r="AI531" i="1"/>
  <c r="AK531" i="1" s="1"/>
  <c r="AL531" i="1" s="1"/>
  <c r="AM531" i="1" s="1"/>
  <c r="AQ531" i="1" s="1"/>
  <c r="AI523" i="1"/>
  <c r="AK523" i="1" s="1"/>
  <c r="AL523" i="1" s="1"/>
  <c r="AM523" i="1" s="1"/>
  <c r="AQ523" i="1" s="1"/>
  <c r="AI516" i="1"/>
  <c r="AK516" i="1" s="1"/>
  <c r="AL516" i="1" s="1"/>
  <c r="AM516" i="1" s="1"/>
  <c r="AQ516" i="1" s="1"/>
  <c r="AI508" i="1"/>
  <c r="AK508" i="1" s="1"/>
  <c r="AL508" i="1" s="1"/>
  <c r="AM508" i="1" s="1"/>
  <c r="AQ508" i="1" s="1"/>
  <c r="AI500" i="1"/>
  <c r="AK500" i="1" s="1"/>
  <c r="AL500" i="1" s="1"/>
  <c r="AM500" i="1" s="1"/>
  <c r="AQ500" i="1" s="1"/>
  <c r="AI492" i="1"/>
  <c r="AK492" i="1" s="1"/>
  <c r="AL492" i="1" s="1"/>
  <c r="AM492" i="1" s="1"/>
  <c r="AQ492" i="1" s="1"/>
  <c r="AI484" i="1"/>
  <c r="AK484" i="1" s="1"/>
  <c r="AL484" i="1" s="1"/>
  <c r="AM484" i="1" s="1"/>
  <c r="AQ484" i="1" s="1"/>
  <c r="AI476" i="1"/>
  <c r="AK476" i="1" s="1"/>
  <c r="AL476" i="1" s="1"/>
  <c r="AM476" i="1" s="1"/>
  <c r="AQ476" i="1" s="1"/>
  <c r="AI468" i="1"/>
  <c r="AK468" i="1" s="1"/>
  <c r="AL468" i="1" s="1"/>
  <c r="AM468" i="1" s="1"/>
  <c r="AQ468" i="1" s="1"/>
  <c r="AI460" i="1"/>
  <c r="AK460" i="1" s="1"/>
  <c r="AL460" i="1" s="1"/>
  <c r="AM460" i="1" s="1"/>
  <c r="AQ460" i="1" s="1"/>
  <c r="AI452" i="1"/>
  <c r="AK452" i="1" s="1"/>
  <c r="AL452" i="1" s="1"/>
  <c r="AM452" i="1" s="1"/>
  <c r="AQ452" i="1" s="1"/>
  <c r="AI444" i="1"/>
  <c r="AK444" i="1" s="1"/>
  <c r="AL444" i="1" s="1"/>
  <c r="AM444" i="1" s="1"/>
  <c r="AQ444" i="1" s="1"/>
  <c r="AI436" i="1"/>
  <c r="AK436" i="1" s="1"/>
  <c r="AL436" i="1" s="1"/>
  <c r="AM436" i="1" s="1"/>
  <c r="AQ436" i="1" s="1"/>
  <c r="AI428" i="1"/>
  <c r="AK428" i="1" s="1"/>
  <c r="AL428" i="1" s="1"/>
  <c r="AM428" i="1" s="1"/>
  <c r="AQ428" i="1" s="1"/>
  <c r="AI420" i="1"/>
  <c r="AK420" i="1" s="1"/>
  <c r="AL420" i="1" s="1"/>
  <c r="AM420" i="1" s="1"/>
  <c r="AQ420" i="1" s="1"/>
  <c r="AI412" i="1"/>
  <c r="AK412" i="1" s="1"/>
  <c r="AL412" i="1" s="1"/>
  <c r="AM412" i="1" s="1"/>
  <c r="AQ412" i="1" s="1"/>
  <c r="AI404" i="1"/>
  <c r="AK404" i="1" s="1"/>
  <c r="AL404" i="1" s="1"/>
  <c r="AM404" i="1" s="1"/>
  <c r="AQ404" i="1" s="1"/>
  <c r="AI396" i="1"/>
  <c r="AK396" i="1" s="1"/>
  <c r="AL396" i="1" s="1"/>
  <c r="AM396" i="1" s="1"/>
  <c r="AQ396" i="1" s="1"/>
  <c r="AI389" i="1"/>
  <c r="AK389" i="1" s="1"/>
  <c r="AL389" i="1" s="1"/>
  <c r="AM389" i="1" s="1"/>
  <c r="AQ389" i="1" s="1"/>
  <c r="AI381" i="1"/>
  <c r="AK381" i="1" s="1"/>
  <c r="AL381" i="1" s="1"/>
  <c r="AM381" i="1" s="1"/>
  <c r="AQ381" i="1" s="1"/>
  <c r="AI373" i="1"/>
  <c r="AK373" i="1" s="1"/>
  <c r="AL373" i="1" s="1"/>
  <c r="AM373" i="1" s="1"/>
  <c r="AQ373" i="1" s="1"/>
  <c r="AI365" i="1"/>
  <c r="AK365" i="1" s="1"/>
  <c r="AL365" i="1" s="1"/>
  <c r="AM365" i="1" s="1"/>
  <c r="AQ365" i="1" s="1"/>
  <c r="AI357" i="1"/>
  <c r="AK357" i="1" s="1"/>
  <c r="AL357" i="1" s="1"/>
  <c r="AM357" i="1" s="1"/>
  <c r="AQ357" i="1" s="1"/>
  <c r="AI349" i="1"/>
  <c r="AK349" i="1" s="1"/>
  <c r="AL349" i="1" s="1"/>
  <c r="AM349" i="1" s="1"/>
  <c r="AQ349" i="1" s="1"/>
  <c r="AI341" i="1"/>
  <c r="AK341" i="1" s="1"/>
  <c r="AL341" i="1" s="1"/>
  <c r="AM341" i="1" s="1"/>
  <c r="AQ341" i="1" s="1"/>
  <c r="AI333" i="1"/>
  <c r="AK333" i="1" s="1"/>
  <c r="AL333" i="1" s="1"/>
  <c r="AM333" i="1" s="1"/>
  <c r="AQ333" i="1" s="1"/>
  <c r="AI325" i="1"/>
  <c r="AK325" i="1" s="1"/>
  <c r="AL325" i="1" s="1"/>
  <c r="AM325" i="1" s="1"/>
  <c r="AQ325" i="1" s="1"/>
  <c r="AI317" i="1"/>
  <c r="AK317" i="1" s="1"/>
  <c r="AL317" i="1" s="1"/>
  <c r="AM317" i="1" s="1"/>
  <c r="AQ317" i="1" s="1"/>
  <c r="AI309" i="1"/>
  <c r="AK309" i="1" s="1"/>
  <c r="AL309" i="1" s="1"/>
  <c r="AM309" i="1" s="1"/>
  <c r="AQ309" i="1" s="1"/>
  <c r="AI301" i="1"/>
  <c r="AK301" i="1" s="1"/>
  <c r="AL301" i="1" s="1"/>
  <c r="AM301" i="1" s="1"/>
  <c r="AQ301" i="1" s="1"/>
  <c r="AI294" i="1"/>
  <c r="AK294" i="1" s="1"/>
  <c r="AL294" i="1" s="1"/>
  <c r="AM294" i="1" s="1"/>
  <c r="AQ294" i="1" s="1"/>
  <c r="AI286" i="1"/>
  <c r="AK286" i="1" s="1"/>
  <c r="AL286" i="1" s="1"/>
  <c r="AM286" i="1" s="1"/>
  <c r="AQ286" i="1" s="1"/>
  <c r="AI278" i="1"/>
  <c r="AK278" i="1" s="1"/>
  <c r="AL278" i="1" s="1"/>
  <c r="AM278" i="1" s="1"/>
  <c r="AQ278" i="1" s="1"/>
  <c r="AI270" i="1"/>
  <c r="AK270" i="1" s="1"/>
  <c r="AL270" i="1" s="1"/>
  <c r="AM270" i="1" s="1"/>
  <c r="AQ270" i="1" s="1"/>
  <c r="AI262" i="1"/>
  <c r="AK262" i="1" s="1"/>
  <c r="AL262" i="1" s="1"/>
  <c r="AM262" i="1" s="1"/>
  <c r="AQ262" i="1" s="1"/>
  <c r="AI254" i="1"/>
  <c r="AK254" i="1" s="1"/>
  <c r="AL254" i="1" s="1"/>
  <c r="AM254" i="1" s="1"/>
  <c r="AQ254" i="1" s="1"/>
  <c r="AI247" i="1"/>
  <c r="AK247" i="1" s="1"/>
  <c r="AL247" i="1" s="1"/>
  <c r="AM247" i="1" s="1"/>
  <c r="AQ247" i="1" s="1"/>
  <c r="AI239" i="1"/>
  <c r="AK239" i="1" s="1"/>
  <c r="AL239" i="1" s="1"/>
  <c r="AM239" i="1" s="1"/>
  <c r="AQ239" i="1" s="1"/>
  <c r="AI231" i="1"/>
  <c r="AK231" i="1" s="1"/>
  <c r="AL231" i="1" s="1"/>
  <c r="AM231" i="1" s="1"/>
  <c r="AQ231" i="1" s="1"/>
  <c r="AI223" i="1"/>
  <c r="AK223" i="1" s="1"/>
  <c r="AL223" i="1" s="1"/>
  <c r="AM223" i="1" s="1"/>
  <c r="AQ223" i="1" s="1"/>
  <c r="AI215" i="1"/>
  <c r="AK215" i="1" s="1"/>
  <c r="AL215" i="1" s="1"/>
  <c r="AM215" i="1" s="1"/>
  <c r="AQ215" i="1" s="1"/>
  <c r="AI207" i="1"/>
  <c r="AK207" i="1" s="1"/>
  <c r="AL207" i="1" s="1"/>
  <c r="AM207" i="1" s="1"/>
  <c r="AQ207" i="1" s="1"/>
  <c r="AI199" i="1"/>
  <c r="AK199" i="1" s="1"/>
  <c r="AL199" i="1" s="1"/>
  <c r="AM199" i="1" s="1"/>
  <c r="AQ199" i="1" s="1"/>
  <c r="AI191" i="1"/>
  <c r="AK191" i="1" s="1"/>
  <c r="AL191" i="1" s="1"/>
  <c r="AM191" i="1" s="1"/>
  <c r="AQ191" i="1" s="1"/>
  <c r="AI183" i="1"/>
  <c r="AK183" i="1" s="1"/>
  <c r="AL183" i="1" s="1"/>
  <c r="AM183" i="1" s="1"/>
  <c r="AQ183" i="1" s="1"/>
  <c r="AI175" i="1"/>
  <c r="AK175" i="1" s="1"/>
  <c r="AL175" i="1" s="1"/>
  <c r="AM175" i="1" s="1"/>
  <c r="AQ175" i="1" s="1"/>
  <c r="AI168" i="1"/>
  <c r="AK168" i="1" s="1"/>
  <c r="AL168" i="1" s="1"/>
  <c r="AM168" i="1" s="1"/>
  <c r="AQ168" i="1" s="1"/>
  <c r="AI160" i="1"/>
  <c r="AK160" i="1" s="1"/>
  <c r="AL160" i="1" s="1"/>
  <c r="AM160" i="1" s="1"/>
  <c r="AQ160" i="1" s="1"/>
  <c r="AI152" i="1"/>
  <c r="AK152" i="1" s="1"/>
  <c r="AL152" i="1" s="1"/>
  <c r="AM152" i="1" s="1"/>
  <c r="AQ152" i="1" s="1"/>
  <c r="AI145" i="1"/>
  <c r="AK145" i="1" s="1"/>
  <c r="AL145" i="1" s="1"/>
  <c r="AM145" i="1" s="1"/>
  <c r="AQ145" i="1" s="1"/>
  <c r="AI137" i="1"/>
  <c r="AK137" i="1" s="1"/>
  <c r="AL137" i="1" s="1"/>
  <c r="AM137" i="1" s="1"/>
  <c r="AQ137" i="1" s="1"/>
  <c r="AI129" i="1"/>
  <c r="AK129" i="1" s="1"/>
  <c r="AL129" i="1" s="1"/>
  <c r="AM129" i="1" s="1"/>
  <c r="AQ129" i="1" s="1"/>
  <c r="AI121" i="1"/>
  <c r="AK121" i="1" s="1"/>
  <c r="AL121" i="1" s="1"/>
  <c r="AM121" i="1" s="1"/>
  <c r="AQ121" i="1" s="1"/>
  <c r="AI113" i="1"/>
  <c r="AK113" i="1" s="1"/>
  <c r="AL113" i="1" s="1"/>
  <c r="AM113" i="1" s="1"/>
  <c r="AQ113" i="1" s="1"/>
  <c r="AI105" i="1"/>
  <c r="AK105" i="1" s="1"/>
  <c r="AL105" i="1" s="1"/>
  <c r="AM105" i="1" s="1"/>
  <c r="AQ105" i="1" s="1"/>
  <c r="AI97" i="1"/>
  <c r="AK97" i="1" s="1"/>
  <c r="AL97" i="1" s="1"/>
  <c r="AM97" i="1" s="1"/>
  <c r="AQ97" i="1" s="1"/>
  <c r="AI89" i="1"/>
  <c r="AK89" i="1" s="1"/>
  <c r="AL89" i="1" s="1"/>
  <c r="AM89" i="1" s="1"/>
  <c r="AQ89" i="1" s="1"/>
  <c r="AI81" i="1"/>
  <c r="AK81" i="1" s="1"/>
  <c r="AL81" i="1" s="1"/>
  <c r="AM81" i="1" s="1"/>
  <c r="AQ81" i="1" s="1"/>
  <c r="AI74" i="1"/>
  <c r="AK74" i="1" s="1"/>
  <c r="AL74" i="1" s="1"/>
  <c r="AM74" i="1" s="1"/>
  <c r="AQ74" i="1" s="1"/>
  <c r="AI66" i="1"/>
  <c r="AK66" i="1" s="1"/>
  <c r="AL66" i="1" s="1"/>
  <c r="AM66" i="1" s="1"/>
  <c r="AQ66" i="1" s="1"/>
  <c r="AI58" i="1"/>
  <c r="AK58" i="1" s="1"/>
  <c r="AL58" i="1" s="1"/>
  <c r="AM58" i="1" s="1"/>
  <c r="AQ58" i="1" s="1"/>
  <c r="AI50" i="1"/>
  <c r="AK50" i="1" s="1"/>
  <c r="AL50" i="1" s="1"/>
  <c r="AM50" i="1" s="1"/>
  <c r="AQ50" i="1" s="1"/>
  <c r="AI42" i="1"/>
  <c r="AK42" i="1" s="1"/>
  <c r="AL42" i="1" s="1"/>
  <c r="AM42" i="1" s="1"/>
  <c r="AQ42" i="1" s="1"/>
  <c r="AI35" i="1"/>
  <c r="AK35" i="1" s="1"/>
  <c r="AL35" i="1" s="1"/>
  <c r="AM35" i="1" s="1"/>
  <c r="AQ35" i="1" s="1"/>
  <c r="AI27" i="1"/>
  <c r="AK27" i="1" s="1"/>
  <c r="AL27" i="1" s="1"/>
  <c r="AM27" i="1" s="1"/>
  <c r="AQ27" i="1" s="1"/>
  <c r="AI20" i="1"/>
  <c r="AK20" i="1" s="1"/>
  <c r="AL20" i="1" s="1"/>
  <c r="AM20" i="1" s="1"/>
  <c r="AQ20" i="1" s="1"/>
  <c r="AI12" i="1"/>
  <c r="AK12" i="1" s="1"/>
  <c r="AL12" i="1" s="1"/>
  <c r="AM12" i="1" s="1"/>
  <c r="AQ12" i="1" s="1"/>
  <c r="AI4" i="1"/>
  <c r="AK4" i="1" s="1"/>
  <c r="AL4" i="1" s="1"/>
  <c r="AM4" i="1" s="1"/>
  <c r="AQ4" i="1" s="1"/>
  <c r="AI606" i="1"/>
  <c r="AK606" i="1" s="1"/>
  <c r="AL606" i="1" s="1"/>
  <c r="AM606" i="1" s="1"/>
  <c r="AQ606" i="1" s="1"/>
  <c r="AI576" i="1"/>
  <c r="AK576" i="1" s="1"/>
  <c r="AL576" i="1" s="1"/>
  <c r="AM576" i="1" s="1"/>
  <c r="AQ576" i="1" s="1"/>
  <c r="AI560" i="1"/>
  <c r="AK560" i="1" s="1"/>
  <c r="AL560" i="1" s="1"/>
  <c r="AM560" i="1" s="1"/>
  <c r="AQ560" i="1" s="1"/>
  <c r="AI553" i="1"/>
  <c r="AK553" i="1" s="1"/>
  <c r="AL553" i="1" s="1"/>
  <c r="AM553" i="1" s="1"/>
  <c r="AQ553" i="1" s="1"/>
  <c r="AI545" i="1"/>
  <c r="AK545" i="1" s="1"/>
  <c r="AL545" i="1" s="1"/>
  <c r="AM545" i="1" s="1"/>
  <c r="AQ545" i="1" s="1"/>
  <c r="AI529" i="1"/>
  <c r="AK529" i="1" s="1"/>
  <c r="AL529" i="1" s="1"/>
  <c r="AM529" i="1" s="1"/>
  <c r="AQ529" i="1" s="1"/>
  <c r="AI514" i="1"/>
  <c r="AK514" i="1" s="1"/>
  <c r="AL514" i="1" s="1"/>
  <c r="AM514" i="1" s="1"/>
  <c r="AQ514" i="1" s="1"/>
  <c r="AI498" i="1"/>
  <c r="AK498" i="1" s="1"/>
  <c r="AL498" i="1" s="1"/>
  <c r="AM498" i="1" s="1"/>
  <c r="AQ498" i="1" s="1"/>
  <c r="AI490" i="1"/>
  <c r="AK490" i="1" s="1"/>
  <c r="AL490" i="1" s="1"/>
  <c r="AM490" i="1" s="1"/>
  <c r="AQ490" i="1" s="1"/>
  <c r="AI482" i="1"/>
  <c r="AK482" i="1" s="1"/>
  <c r="AL482" i="1" s="1"/>
  <c r="AM482" i="1" s="1"/>
  <c r="AQ482" i="1" s="1"/>
  <c r="AI466" i="1"/>
  <c r="AK466" i="1" s="1"/>
  <c r="AL466" i="1" s="1"/>
  <c r="AM466" i="1" s="1"/>
  <c r="AQ466" i="1" s="1"/>
  <c r="AI450" i="1"/>
  <c r="AK450" i="1" s="1"/>
  <c r="AL450" i="1" s="1"/>
  <c r="AM450" i="1" s="1"/>
  <c r="AQ450" i="1" s="1"/>
  <c r="AI434" i="1"/>
  <c r="AK434" i="1" s="1"/>
  <c r="AL434" i="1" s="1"/>
  <c r="AM434" i="1" s="1"/>
  <c r="AQ434" i="1" s="1"/>
  <c r="AI426" i="1"/>
  <c r="AK426" i="1" s="1"/>
  <c r="AL426" i="1" s="1"/>
  <c r="AM426" i="1" s="1"/>
  <c r="AQ426" i="1" s="1"/>
  <c r="AI418" i="1"/>
  <c r="AK418" i="1" s="1"/>
  <c r="AL418" i="1" s="1"/>
  <c r="AM418" i="1" s="1"/>
  <c r="AQ418" i="1" s="1"/>
  <c r="AI402" i="1"/>
  <c r="AK402" i="1" s="1"/>
  <c r="AL402" i="1" s="1"/>
  <c r="AM402" i="1" s="1"/>
  <c r="AQ402" i="1" s="1"/>
  <c r="AI387" i="1"/>
  <c r="AK387" i="1" s="1"/>
  <c r="AL387" i="1" s="1"/>
  <c r="AM387" i="1" s="1"/>
  <c r="AQ387" i="1" s="1"/>
  <c r="AI371" i="1"/>
  <c r="AK371" i="1" s="1"/>
  <c r="AL371" i="1" s="1"/>
  <c r="AM371" i="1" s="1"/>
  <c r="AQ371" i="1" s="1"/>
  <c r="AI363" i="1"/>
  <c r="AK363" i="1" s="1"/>
  <c r="AL363" i="1" s="1"/>
  <c r="AM363" i="1" s="1"/>
  <c r="AQ363" i="1" s="1"/>
  <c r="AI355" i="1"/>
  <c r="AK355" i="1" s="1"/>
  <c r="AL355" i="1" s="1"/>
  <c r="AM355" i="1" s="1"/>
  <c r="AQ355" i="1" s="1"/>
  <c r="AI339" i="1"/>
  <c r="AK339" i="1" s="1"/>
  <c r="AL339" i="1" s="1"/>
  <c r="AM339" i="1" s="1"/>
  <c r="AQ339" i="1" s="1"/>
  <c r="AI323" i="1"/>
  <c r="AK323" i="1" s="1"/>
  <c r="AL323" i="1" s="1"/>
  <c r="AM323" i="1" s="1"/>
  <c r="AQ323" i="1" s="1"/>
  <c r="AI307" i="1"/>
  <c r="AK307" i="1" s="1"/>
  <c r="AL307" i="1" s="1"/>
  <c r="AM307" i="1" s="1"/>
  <c r="AQ307" i="1" s="1"/>
  <c r="AI292" i="1"/>
  <c r="AK292" i="1" s="1"/>
  <c r="AL292" i="1" s="1"/>
  <c r="AM292" i="1" s="1"/>
  <c r="AQ292" i="1" s="1"/>
  <c r="AI276" i="1"/>
  <c r="AK276" i="1" s="1"/>
  <c r="AL276" i="1" s="1"/>
  <c r="AM276" i="1" s="1"/>
  <c r="AQ276" i="1" s="1"/>
  <c r="AI260" i="1"/>
  <c r="AK260" i="1" s="1"/>
  <c r="AL260" i="1" s="1"/>
  <c r="AM260" i="1" s="1"/>
  <c r="AQ260" i="1" s="1"/>
  <c r="AI245" i="1"/>
  <c r="AK245" i="1" s="1"/>
  <c r="AL245" i="1" s="1"/>
  <c r="AM245" i="1" s="1"/>
  <c r="AQ245" i="1" s="1"/>
  <c r="AI237" i="1"/>
  <c r="AK237" i="1" s="1"/>
  <c r="AL237" i="1" s="1"/>
  <c r="AM237" i="1" s="1"/>
  <c r="AQ237" i="1" s="1"/>
  <c r="AI229" i="1"/>
  <c r="AK229" i="1" s="1"/>
  <c r="AL229" i="1" s="1"/>
  <c r="AM229" i="1" s="1"/>
  <c r="AQ229" i="1" s="1"/>
  <c r="AI213" i="1"/>
  <c r="AK213" i="1" s="1"/>
  <c r="AL213" i="1" s="1"/>
  <c r="AM213" i="1" s="1"/>
  <c r="AQ213" i="1" s="1"/>
  <c r="AI197" i="1"/>
  <c r="AK197" i="1" s="1"/>
  <c r="AL197" i="1" s="1"/>
  <c r="AM197" i="1" s="1"/>
  <c r="AQ197" i="1" s="1"/>
  <c r="AI181" i="1"/>
  <c r="AK181" i="1" s="1"/>
  <c r="AL181" i="1" s="1"/>
  <c r="AM181" i="1" s="1"/>
  <c r="AQ181" i="1" s="1"/>
  <c r="AI173" i="1"/>
  <c r="AK173" i="1" s="1"/>
  <c r="AL173" i="1" s="1"/>
  <c r="AM173" i="1" s="1"/>
  <c r="AQ173" i="1" s="1"/>
  <c r="AI166" i="1"/>
  <c r="AK166" i="1" s="1"/>
  <c r="AL166" i="1" s="1"/>
  <c r="AM166" i="1" s="1"/>
  <c r="AQ166" i="1" s="1"/>
  <c r="AI158" i="1"/>
  <c r="AK158" i="1" s="1"/>
  <c r="AL158" i="1" s="1"/>
  <c r="AM158" i="1" s="1"/>
  <c r="AQ158" i="1" s="1"/>
  <c r="AI127" i="1"/>
  <c r="AK127" i="1" s="1"/>
  <c r="AL127" i="1" s="1"/>
  <c r="AM127" i="1" s="1"/>
  <c r="AQ127" i="1" s="1"/>
  <c r="AI103" i="1"/>
  <c r="AK103" i="1" s="1"/>
  <c r="AL103" i="1" s="1"/>
  <c r="AM103" i="1" s="1"/>
  <c r="AQ103" i="1" s="1"/>
  <c r="AI79" i="1"/>
  <c r="AK79" i="1" s="1"/>
  <c r="AL79" i="1" s="1"/>
  <c r="AM79" i="1" s="1"/>
  <c r="AQ79" i="1" s="1"/>
  <c r="AI48" i="1"/>
  <c r="AK48" i="1" s="1"/>
  <c r="AL48" i="1" s="1"/>
  <c r="AM48" i="1" s="1"/>
  <c r="AQ48" i="1" s="1"/>
  <c r="AI40" i="1"/>
  <c r="AK40" i="1" s="1"/>
  <c r="AL40" i="1" s="1"/>
  <c r="AM40" i="1" s="1"/>
  <c r="AQ40" i="1" s="1"/>
  <c r="AI33" i="1"/>
  <c r="AK33" i="1" s="1"/>
  <c r="AL33" i="1" s="1"/>
  <c r="AM33" i="1" s="1"/>
  <c r="AQ33" i="1" s="1"/>
  <c r="AI18" i="1"/>
  <c r="AK18" i="1" s="1"/>
  <c r="AL18" i="1" s="1"/>
  <c r="AM18" i="1" s="1"/>
  <c r="AQ18" i="1" s="1"/>
  <c r="AI10" i="1"/>
  <c r="AK10" i="1" s="1"/>
  <c r="AL10" i="1" s="1"/>
  <c r="AM10" i="1" s="1"/>
  <c r="AQ10" i="1" s="1"/>
  <c r="AI597" i="1"/>
  <c r="AK597" i="1" s="1"/>
  <c r="AL597" i="1" s="1"/>
  <c r="AM597" i="1" s="1"/>
  <c r="AQ597" i="1" s="1"/>
  <c r="AI156" i="1"/>
  <c r="AK156" i="1" s="1"/>
  <c r="AL156" i="1" s="1"/>
  <c r="AM156" i="1" s="1"/>
  <c r="AQ156" i="1" s="1"/>
  <c r="AI141" i="1"/>
  <c r="AK141" i="1" s="1"/>
  <c r="AL141" i="1" s="1"/>
  <c r="AM141" i="1" s="1"/>
  <c r="AQ141" i="1" s="1"/>
  <c r="AI109" i="1"/>
  <c r="AK109" i="1" s="1"/>
  <c r="AL109" i="1" s="1"/>
  <c r="AM109" i="1" s="1"/>
  <c r="AQ109" i="1" s="1"/>
  <c r="AI62" i="1"/>
  <c r="AK62" i="1" s="1"/>
  <c r="AL62" i="1" s="1"/>
  <c r="AM62" i="1" s="1"/>
  <c r="AQ62" i="1" s="1"/>
  <c r="AI46" i="1"/>
  <c r="AK46" i="1" s="1"/>
  <c r="AL46" i="1" s="1"/>
  <c r="AM46" i="1" s="1"/>
  <c r="AQ46" i="1" s="1"/>
  <c r="AI31" i="1"/>
  <c r="AK31" i="1" s="1"/>
  <c r="AL31" i="1" s="1"/>
  <c r="AM31" i="1" s="1"/>
  <c r="AQ31" i="1" s="1"/>
  <c r="AI542" i="1"/>
  <c r="AK542" i="1" s="1"/>
  <c r="AL542" i="1" s="1"/>
  <c r="AM542" i="1" s="1"/>
  <c r="AQ542" i="1" s="1"/>
  <c r="AI623" i="1"/>
  <c r="AK623" i="1" s="1"/>
  <c r="AL623" i="1" s="1"/>
  <c r="AM623" i="1" s="1"/>
  <c r="AQ623" i="1" s="1"/>
  <c r="AI585" i="1"/>
  <c r="AK585" i="1" s="1"/>
  <c r="AL585" i="1" s="1"/>
  <c r="AM585" i="1" s="1"/>
  <c r="AQ585" i="1" s="1"/>
  <c r="AI561" i="1"/>
  <c r="AK561" i="1" s="1"/>
  <c r="AL561" i="1" s="1"/>
  <c r="AM561" i="1" s="1"/>
  <c r="AQ561" i="1" s="1"/>
  <c r="AI546" i="1"/>
  <c r="AK546" i="1" s="1"/>
  <c r="AL546" i="1" s="1"/>
  <c r="AM546" i="1" s="1"/>
  <c r="AQ546" i="1" s="1"/>
  <c r="AI530" i="1"/>
  <c r="AK530" i="1" s="1"/>
  <c r="AL530" i="1" s="1"/>
  <c r="AM530" i="1" s="1"/>
  <c r="AQ530" i="1" s="1"/>
  <c r="AI483" i="1"/>
  <c r="AK483" i="1" s="1"/>
  <c r="AL483" i="1" s="1"/>
  <c r="AM483" i="1" s="1"/>
  <c r="AQ483" i="1" s="1"/>
  <c r="AI467" i="1"/>
  <c r="AK467" i="1" s="1"/>
  <c r="AL467" i="1" s="1"/>
  <c r="AM467" i="1" s="1"/>
  <c r="AQ467" i="1" s="1"/>
  <c r="AI435" i="1"/>
  <c r="AK435" i="1" s="1"/>
  <c r="AL435" i="1" s="1"/>
  <c r="AM435" i="1" s="1"/>
  <c r="AQ435" i="1" s="1"/>
  <c r="AI411" i="1"/>
  <c r="AK411" i="1" s="1"/>
  <c r="AL411" i="1" s="1"/>
  <c r="AM411" i="1" s="1"/>
  <c r="AQ411" i="1" s="1"/>
  <c r="AI356" i="1"/>
  <c r="AK356" i="1" s="1"/>
  <c r="AL356" i="1" s="1"/>
  <c r="AM356" i="1" s="1"/>
  <c r="AQ356" i="1" s="1"/>
  <c r="AI340" i="1"/>
  <c r="AK340" i="1" s="1"/>
  <c r="AL340" i="1" s="1"/>
  <c r="AM340" i="1" s="1"/>
  <c r="AQ340" i="1" s="1"/>
  <c r="AI285" i="1"/>
  <c r="AK285" i="1" s="1"/>
  <c r="AL285" i="1" s="1"/>
  <c r="AM285" i="1" s="1"/>
  <c r="AQ285" i="1" s="1"/>
  <c r="AI230" i="1"/>
  <c r="AK230" i="1" s="1"/>
  <c r="AL230" i="1" s="1"/>
  <c r="AM230" i="1" s="1"/>
  <c r="AQ230" i="1" s="1"/>
  <c r="AI214" i="1"/>
  <c r="AK214" i="1" s="1"/>
  <c r="AL214" i="1" s="1"/>
  <c r="AM214" i="1" s="1"/>
  <c r="AQ214" i="1" s="1"/>
  <c r="AI182" i="1"/>
  <c r="AK182" i="1" s="1"/>
  <c r="AL182" i="1" s="1"/>
  <c r="AM182" i="1" s="1"/>
  <c r="AQ182" i="1" s="1"/>
  <c r="AI167" i="1"/>
  <c r="AK167" i="1" s="1"/>
  <c r="AL167" i="1" s="1"/>
  <c r="AM167" i="1" s="1"/>
  <c r="AQ167" i="1" s="1"/>
  <c r="AI136" i="1"/>
  <c r="AK136" i="1" s="1"/>
  <c r="AL136" i="1" s="1"/>
  <c r="AM136" i="1" s="1"/>
  <c r="AQ136" i="1" s="1"/>
  <c r="AI73" i="1"/>
  <c r="AK73" i="1" s="1"/>
  <c r="AL73" i="1" s="1"/>
  <c r="AM73" i="1" s="1"/>
  <c r="AQ73" i="1" s="1"/>
  <c r="AI57" i="1"/>
  <c r="AK57" i="1" s="1"/>
  <c r="AL57" i="1" s="1"/>
  <c r="AM57" i="1" s="1"/>
  <c r="AQ57" i="1" s="1"/>
  <c r="AI41" i="1"/>
  <c r="AK41" i="1" s="1"/>
  <c r="AL41" i="1" s="1"/>
  <c r="AM41" i="1" s="1"/>
  <c r="AQ41" i="1" s="1"/>
  <c r="AI11" i="1"/>
  <c r="AK11" i="1" s="1"/>
  <c r="AL11" i="1" s="1"/>
  <c r="AM11" i="1" s="1"/>
  <c r="AQ11" i="1" s="1"/>
  <c r="AI589" i="1"/>
  <c r="AK589" i="1" s="1"/>
  <c r="AL589" i="1" s="1"/>
  <c r="AM589" i="1" s="1"/>
  <c r="AQ589" i="1" s="1"/>
  <c r="AI289" i="1"/>
  <c r="AK289" i="1" s="1"/>
  <c r="AL289" i="1" s="1"/>
  <c r="AM289" i="1" s="1"/>
  <c r="AQ289" i="1" s="1"/>
  <c r="AI226" i="1"/>
  <c r="AK226" i="1" s="1"/>
  <c r="AL226" i="1" s="1"/>
  <c r="AM226" i="1" s="1"/>
  <c r="AQ226" i="1" s="1"/>
  <c r="AI15" i="1"/>
  <c r="AK15" i="1" s="1"/>
  <c r="AL15" i="1" s="1"/>
  <c r="AM15" i="1" s="1"/>
  <c r="AQ15" i="1" s="1"/>
  <c r="AI615" i="1"/>
  <c r="AK615" i="1" s="1"/>
  <c r="AL615" i="1" s="1"/>
  <c r="AM615" i="1" s="1"/>
  <c r="AQ615" i="1" s="1"/>
  <c r="AI593" i="1"/>
  <c r="AK593" i="1" s="1"/>
  <c r="AL593" i="1" s="1"/>
  <c r="AM593" i="1" s="1"/>
  <c r="AQ593" i="1" s="1"/>
  <c r="AI538" i="1"/>
  <c r="AK538" i="1" s="1"/>
  <c r="AL538" i="1" s="1"/>
  <c r="AM538" i="1" s="1"/>
  <c r="AQ538" i="1" s="1"/>
  <c r="AI522" i="1"/>
  <c r="AK522" i="1" s="1"/>
  <c r="AL522" i="1" s="1"/>
  <c r="AM522" i="1" s="1"/>
  <c r="AQ522" i="1" s="1"/>
  <c r="AI499" i="1"/>
  <c r="AK499" i="1" s="1"/>
  <c r="AL499" i="1" s="1"/>
  <c r="AM499" i="1" s="1"/>
  <c r="AQ499" i="1" s="1"/>
  <c r="AI475" i="1"/>
  <c r="AK475" i="1" s="1"/>
  <c r="AL475" i="1" s="1"/>
  <c r="AM475" i="1" s="1"/>
  <c r="AQ475" i="1" s="1"/>
  <c r="AI459" i="1"/>
  <c r="AK459" i="1" s="1"/>
  <c r="AL459" i="1" s="1"/>
  <c r="AM459" i="1" s="1"/>
  <c r="AQ459" i="1" s="1"/>
  <c r="AI419" i="1"/>
  <c r="AK419" i="1" s="1"/>
  <c r="AL419" i="1" s="1"/>
  <c r="AM419" i="1" s="1"/>
  <c r="AQ419" i="1" s="1"/>
  <c r="AI403" i="1"/>
  <c r="AK403" i="1" s="1"/>
  <c r="AL403" i="1" s="1"/>
  <c r="AM403" i="1" s="1"/>
  <c r="AQ403" i="1" s="1"/>
  <c r="AI372" i="1"/>
  <c r="AK372" i="1" s="1"/>
  <c r="AL372" i="1" s="1"/>
  <c r="AM372" i="1" s="1"/>
  <c r="AQ372" i="1" s="1"/>
  <c r="AI348" i="1"/>
  <c r="AK348" i="1" s="1"/>
  <c r="AL348" i="1" s="1"/>
  <c r="AM348" i="1" s="1"/>
  <c r="AQ348" i="1" s="1"/>
  <c r="AI308" i="1"/>
  <c r="AK308" i="1" s="1"/>
  <c r="AL308" i="1" s="1"/>
  <c r="AM308" i="1" s="1"/>
  <c r="AQ308" i="1" s="1"/>
  <c r="AI293" i="1"/>
  <c r="AK293" i="1" s="1"/>
  <c r="AL293" i="1" s="1"/>
  <c r="AM293" i="1" s="1"/>
  <c r="AQ293" i="1" s="1"/>
  <c r="AI277" i="1"/>
  <c r="AK277" i="1" s="1"/>
  <c r="AL277" i="1" s="1"/>
  <c r="AM277" i="1" s="1"/>
  <c r="AQ277" i="1" s="1"/>
  <c r="AI246" i="1"/>
  <c r="AK246" i="1" s="1"/>
  <c r="AL246" i="1" s="1"/>
  <c r="AM246" i="1" s="1"/>
  <c r="AQ246" i="1" s="1"/>
  <c r="AI222" i="1"/>
  <c r="AK222" i="1" s="1"/>
  <c r="AL222" i="1" s="1"/>
  <c r="AM222" i="1" s="1"/>
  <c r="AQ222" i="1" s="1"/>
  <c r="AI159" i="1"/>
  <c r="AK159" i="1" s="1"/>
  <c r="AL159" i="1" s="1"/>
  <c r="AM159" i="1" s="1"/>
  <c r="AQ159" i="1" s="1"/>
  <c r="AI144" i="1"/>
  <c r="AK144" i="1" s="1"/>
  <c r="AL144" i="1" s="1"/>
  <c r="AM144" i="1" s="1"/>
  <c r="AQ144" i="1" s="1"/>
  <c r="AI128" i="1"/>
  <c r="AK128" i="1" s="1"/>
  <c r="AL128" i="1" s="1"/>
  <c r="AM128" i="1" s="1"/>
  <c r="AQ128" i="1" s="1"/>
  <c r="AI96" i="1"/>
  <c r="AK96" i="1" s="1"/>
  <c r="AL96" i="1" s="1"/>
  <c r="AM96" i="1" s="1"/>
  <c r="AQ96" i="1" s="1"/>
  <c r="AI80" i="1"/>
  <c r="AK80" i="1" s="1"/>
  <c r="AL80" i="1" s="1"/>
  <c r="AM80" i="1" s="1"/>
  <c r="AQ80" i="1" s="1"/>
  <c r="AI65" i="1"/>
  <c r="AK65" i="1" s="1"/>
  <c r="AL65" i="1" s="1"/>
  <c r="AM65" i="1" s="1"/>
  <c r="AQ65" i="1" s="1"/>
  <c r="AI49" i="1"/>
  <c r="AK49" i="1" s="1"/>
  <c r="AL49" i="1" s="1"/>
  <c r="AM49" i="1" s="1"/>
  <c r="AQ49" i="1" s="1"/>
  <c r="AI34" i="1"/>
  <c r="AK34" i="1" s="1"/>
  <c r="AL34" i="1" s="1"/>
  <c r="AM34" i="1" s="1"/>
  <c r="AQ34" i="1" s="1"/>
  <c r="AI19" i="1"/>
  <c r="AK19" i="1" s="1"/>
  <c r="AL19" i="1" s="1"/>
  <c r="AM19" i="1" s="1"/>
  <c r="AQ19" i="1" s="1"/>
  <c r="AI139" i="1"/>
  <c r="AK139" i="1" s="1"/>
  <c r="AL139" i="1" s="1"/>
  <c r="AM139" i="1" s="1"/>
  <c r="AQ139" i="1" s="1"/>
  <c r="AI91" i="1"/>
  <c r="AK91" i="1" s="1"/>
  <c r="AL91" i="1" s="1"/>
  <c r="AM91" i="1" s="1"/>
  <c r="AQ91" i="1" s="1"/>
  <c r="AI60" i="1"/>
  <c r="AK60" i="1" s="1"/>
  <c r="AL60" i="1" s="1"/>
  <c r="AM60" i="1" s="1"/>
  <c r="AQ60" i="1" s="1"/>
  <c r="AI622" i="1"/>
  <c r="AK622" i="1" s="1"/>
  <c r="AL622" i="1" s="1"/>
  <c r="AM622" i="1" s="1"/>
  <c r="AQ622" i="1" s="1"/>
  <c r="AI599" i="1"/>
  <c r="AK599" i="1" s="1"/>
  <c r="AL599" i="1" s="1"/>
  <c r="AM599" i="1" s="1"/>
  <c r="AQ599" i="1" s="1"/>
  <c r="AI584" i="1"/>
  <c r="AK584" i="1" s="1"/>
  <c r="AL584" i="1" s="1"/>
  <c r="AM584" i="1" s="1"/>
  <c r="AQ584" i="1" s="1"/>
  <c r="AI568" i="1"/>
  <c r="AK568" i="1" s="1"/>
  <c r="AL568" i="1" s="1"/>
  <c r="AM568" i="1" s="1"/>
  <c r="AQ568" i="1" s="1"/>
  <c r="AI521" i="1"/>
  <c r="AK521" i="1" s="1"/>
  <c r="AL521" i="1" s="1"/>
  <c r="AM521" i="1" s="1"/>
  <c r="AQ521" i="1" s="1"/>
  <c r="AI458" i="1"/>
  <c r="AK458" i="1" s="1"/>
  <c r="AL458" i="1" s="1"/>
  <c r="AM458" i="1" s="1"/>
  <c r="AQ458" i="1" s="1"/>
  <c r="AI410" i="1"/>
  <c r="AK410" i="1" s="1"/>
  <c r="AL410" i="1" s="1"/>
  <c r="AM410" i="1" s="1"/>
  <c r="AQ410" i="1" s="1"/>
  <c r="AI394" i="1"/>
  <c r="AK394" i="1" s="1"/>
  <c r="AL394" i="1" s="1"/>
  <c r="AM394" i="1" s="1"/>
  <c r="AQ394" i="1" s="1"/>
  <c r="AI331" i="1"/>
  <c r="AK331" i="1" s="1"/>
  <c r="AL331" i="1" s="1"/>
  <c r="AM331" i="1" s="1"/>
  <c r="AQ331" i="1" s="1"/>
  <c r="AI284" i="1"/>
  <c r="AK284" i="1" s="1"/>
  <c r="AL284" i="1" s="1"/>
  <c r="AM284" i="1" s="1"/>
  <c r="AQ284" i="1" s="1"/>
  <c r="AI268" i="1"/>
  <c r="AK268" i="1" s="1"/>
  <c r="AL268" i="1" s="1"/>
  <c r="AM268" i="1" s="1"/>
  <c r="AQ268" i="1" s="1"/>
  <c r="AI205" i="1"/>
  <c r="AK205" i="1" s="1"/>
  <c r="AL205" i="1" s="1"/>
  <c r="AM205" i="1" s="1"/>
  <c r="AQ205" i="1" s="1"/>
  <c r="AI150" i="1"/>
  <c r="AK150" i="1" s="1"/>
  <c r="AL150" i="1" s="1"/>
  <c r="AM150" i="1" s="1"/>
  <c r="AQ150" i="1" s="1"/>
  <c r="AI135" i="1"/>
  <c r="AK135" i="1" s="1"/>
  <c r="AL135" i="1" s="1"/>
  <c r="AM135" i="1" s="1"/>
  <c r="AQ135" i="1" s="1"/>
  <c r="AI111" i="1"/>
  <c r="AK111" i="1" s="1"/>
  <c r="AL111" i="1" s="1"/>
  <c r="AM111" i="1" s="1"/>
  <c r="AQ111" i="1" s="1"/>
  <c r="AI72" i="1"/>
  <c r="AK72" i="1" s="1"/>
  <c r="AL72" i="1" s="1"/>
  <c r="AM72" i="1" s="1"/>
  <c r="AQ72" i="1" s="1"/>
  <c r="AI56" i="1"/>
  <c r="AK56" i="1" s="1"/>
  <c r="AL56" i="1" s="1"/>
  <c r="AM56" i="1" s="1"/>
  <c r="AQ56" i="1" s="1"/>
  <c r="AI613" i="1"/>
  <c r="AK613" i="1" s="1"/>
  <c r="AL613" i="1" s="1"/>
  <c r="AM613" i="1" s="1"/>
  <c r="AQ613" i="1" s="1"/>
  <c r="AI591" i="1"/>
  <c r="AK591" i="1" s="1"/>
  <c r="AL591" i="1" s="1"/>
  <c r="AM591" i="1" s="1"/>
  <c r="AQ591" i="1" s="1"/>
  <c r="AI575" i="1"/>
  <c r="AK575" i="1" s="1"/>
  <c r="AL575" i="1" s="1"/>
  <c r="AM575" i="1" s="1"/>
  <c r="AQ575" i="1" s="1"/>
  <c r="AI559" i="1"/>
  <c r="AK559" i="1" s="1"/>
  <c r="AL559" i="1" s="1"/>
  <c r="AM559" i="1" s="1"/>
  <c r="AQ559" i="1" s="1"/>
  <c r="AI544" i="1"/>
  <c r="AK544" i="1" s="1"/>
  <c r="AL544" i="1" s="1"/>
  <c r="AM544" i="1" s="1"/>
  <c r="AQ544" i="1" s="1"/>
  <c r="AI513" i="1"/>
  <c r="AK513" i="1" s="1"/>
  <c r="AL513" i="1" s="1"/>
  <c r="AM513" i="1" s="1"/>
  <c r="AQ513" i="1" s="1"/>
  <c r="AI489" i="1"/>
  <c r="AK489" i="1" s="1"/>
  <c r="AL489" i="1" s="1"/>
  <c r="AM489" i="1" s="1"/>
  <c r="AQ489" i="1" s="1"/>
  <c r="AI473" i="1"/>
  <c r="AK473" i="1" s="1"/>
  <c r="AL473" i="1" s="1"/>
  <c r="AM473" i="1" s="1"/>
  <c r="AQ473" i="1" s="1"/>
  <c r="AI457" i="1"/>
  <c r="AK457" i="1" s="1"/>
  <c r="AL457" i="1" s="1"/>
  <c r="AM457" i="1" s="1"/>
  <c r="AQ457" i="1" s="1"/>
  <c r="AI425" i="1"/>
  <c r="AK425" i="1" s="1"/>
  <c r="AL425" i="1" s="1"/>
  <c r="AM425" i="1" s="1"/>
  <c r="AQ425" i="1" s="1"/>
  <c r="AI409" i="1"/>
  <c r="AK409" i="1" s="1"/>
  <c r="AL409" i="1" s="1"/>
  <c r="AM409" i="1" s="1"/>
  <c r="AQ409" i="1" s="1"/>
  <c r="AI370" i="1"/>
  <c r="AK370" i="1" s="1"/>
  <c r="AL370" i="1" s="1"/>
  <c r="AM370" i="1" s="1"/>
  <c r="AQ370" i="1" s="1"/>
  <c r="AI354" i="1"/>
  <c r="AK354" i="1" s="1"/>
  <c r="AL354" i="1" s="1"/>
  <c r="AM354" i="1" s="1"/>
  <c r="AQ354" i="1" s="1"/>
  <c r="AI322" i="1"/>
  <c r="AK322" i="1" s="1"/>
  <c r="AL322" i="1" s="1"/>
  <c r="AM322" i="1" s="1"/>
  <c r="AQ322" i="1" s="1"/>
  <c r="AI306" i="1"/>
  <c r="AK306" i="1" s="1"/>
  <c r="AL306" i="1" s="1"/>
  <c r="AM306" i="1" s="1"/>
  <c r="AQ306" i="1" s="1"/>
  <c r="AI291" i="1"/>
  <c r="AK291" i="1" s="1"/>
  <c r="AL291" i="1" s="1"/>
  <c r="AM291" i="1" s="1"/>
  <c r="AQ291" i="1" s="1"/>
  <c r="AI259" i="1"/>
  <c r="AK259" i="1" s="1"/>
  <c r="AL259" i="1" s="1"/>
  <c r="AM259" i="1" s="1"/>
  <c r="AQ259" i="1" s="1"/>
  <c r="AI244" i="1"/>
  <c r="AK244" i="1" s="1"/>
  <c r="AL244" i="1" s="1"/>
  <c r="AM244" i="1" s="1"/>
  <c r="AQ244" i="1" s="1"/>
  <c r="AI228" i="1"/>
  <c r="AK228" i="1" s="1"/>
  <c r="AL228" i="1" s="1"/>
  <c r="AM228" i="1" s="1"/>
  <c r="AQ228" i="1" s="1"/>
  <c r="AI204" i="1"/>
  <c r="AK204" i="1" s="1"/>
  <c r="AL204" i="1" s="1"/>
  <c r="AM204" i="1" s="1"/>
  <c r="AQ204" i="1" s="1"/>
  <c r="AI180" i="1"/>
  <c r="AK180" i="1" s="1"/>
  <c r="AL180" i="1" s="1"/>
  <c r="AM180" i="1" s="1"/>
  <c r="AQ180" i="1" s="1"/>
  <c r="AI172" i="1"/>
  <c r="AK172" i="1" s="1"/>
  <c r="AL172" i="1" s="1"/>
  <c r="AM172" i="1" s="1"/>
  <c r="AQ172" i="1" s="1"/>
  <c r="AI157" i="1"/>
  <c r="AK157" i="1" s="1"/>
  <c r="AL157" i="1" s="1"/>
  <c r="AM157" i="1" s="1"/>
  <c r="AQ157" i="1" s="1"/>
  <c r="AI142" i="1"/>
  <c r="AK142" i="1" s="1"/>
  <c r="AL142" i="1" s="1"/>
  <c r="AM142" i="1" s="1"/>
  <c r="AQ142" i="1" s="1"/>
  <c r="AI102" i="1"/>
  <c r="AK102" i="1" s="1"/>
  <c r="AL102" i="1" s="1"/>
  <c r="AM102" i="1" s="1"/>
  <c r="AQ102" i="1" s="1"/>
  <c r="AI86" i="1"/>
  <c r="AK86" i="1" s="1"/>
  <c r="AL86" i="1" s="1"/>
  <c r="AM86" i="1" s="1"/>
  <c r="AQ86" i="1" s="1"/>
  <c r="AI71" i="1"/>
  <c r="AK71" i="1" s="1"/>
  <c r="AL71" i="1" s="1"/>
  <c r="AM71" i="1" s="1"/>
  <c r="AQ71" i="1" s="1"/>
  <c r="AI55" i="1"/>
  <c r="AK55" i="1" s="1"/>
  <c r="AL55" i="1" s="1"/>
  <c r="AM55" i="1" s="1"/>
  <c r="AQ55" i="1" s="1"/>
  <c r="AI39" i="1"/>
  <c r="AK39" i="1" s="1"/>
  <c r="AL39" i="1" s="1"/>
  <c r="AM39" i="1" s="1"/>
  <c r="AQ39" i="1" s="1"/>
  <c r="AI17" i="1"/>
  <c r="AK17" i="1" s="1"/>
  <c r="AL17" i="1" s="1"/>
  <c r="AM17" i="1" s="1"/>
  <c r="AQ17" i="1" s="1"/>
  <c r="AI620" i="1"/>
  <c r="AK620" i="1" s="1"/>
  <c r="AL620" i="1" s="1"/>
  <c r="AM620" i="1" s="1"/>
  <c r="AQ620" i="1" s="1"/>
  <c r="AI612" i="1"/>
  <c r="AK612" i="1" s="1"/>
  <c r="AL612" i="1" s="1"/>
  <c r="AM612" i="1" s="1"/>
  <c r="AQ612" i="1" s="1"/>
  <c r="AI614" i="1"/>
  <c r="AK614" i="1" s="1"/>
  <c r="AL614" i="1" s="1"/>
  <c r="AM614" i="1" s="1"/>
  <c r="AQ614" i="1" s="1"/>
  <c r="AI592" i="1"/>
  <c r="AK592" i="1" s="1"/>
  <c r="AL592" i="1" s="1"/>
  <c r="AM592" i="1" s="1"/>
  <c r="AQ592" i="1" s="1"/>
  <c r="AI537" i="1"/>
  <c r="AK537" i="1" s="1"/>
  <c r="AL537" i="1" s="1"/>
  <c r="AM537" i="1" s="1"/>
  <c r="AQ537" i="1" s="1"/>
  <c r="AI506" i="1"/>
  <c r="AK506" i="1" s="1"/>
  <c r="AL506" i="1" s="1"/>
  <c r="AM506" i="1" s="1"/>
  <c r="AQ506" i="1" s="1"/>
  <c r="AI474" i="1"/>
  <c r="AK474" i="1" s="1"/>
  <c r="AL474" i="1" s="1"/>
  <c r="AM474" i="1" s="1"/>
  <c r="AQ474" i="1" s="1"/>
  <c r="AI442" i="1"/>
  <c r="AK442" i="1" s="1"/>
  <c r="AL442" i="1" s="1"/>
  <c r="AM442" i="1" s="1"/>
  <c r="AQ442" i="1" s="1"/>
  <c r="AI379" i="1"/>
  <c r="AK379" i="1" s="1"/>
  <c r="AL379" i="1" s="1"/>
  <c r="AM379" i="1" s="1"/>
  <c r="AQ379" i="1" s="1"/>
  <c r="AI347" i="1"/>
  <c r="AK347" i="1" s="1"/>
  <c r="AL347" i="1" s="1"/>
  <c r="AM347" i="1" s="1"/>
  <c r="AQ347" i="1" s="1"/>
  <c r="AI315" i="1"/>
  <c r="AK315" i="1" s="1"/>
  <c r="AL315" i="1" s="1"/>
  <c r="AM315" i="1" s="1"/>
  <c r="AQ315" i="1" s="1"/>
  <c r="AI253" i="1"/>
  <c r="AK253" i="1" s="1"/>
  <c r="AL253" i="1" s="1"/>
  <c r="AM253" i="1" s="1"/>
  <c r="AQ253" i="1" s="1"/>
  <c r="AI221" i="1"/>
  <c r="AK221" i="1" s="1"/>
  <c r="AL221" i="1" s="1"/>
  <c r="AM221" i="1" s="1"/>
  <c r="AQ221" i="1" s="1"/>
  <c r="AI189" i="1"/>
  <c r="AK189" i="1" s="1"/>
  <c r="AL189" i="1" s="1"/>
  <c r="AM189" i="1" s="1"/>
  <c r="AQ189" i="1" s="1"/>
  <c r="AI143" i="1"/>
  <c r="AK143" i="1" s="1"/>
  <c r="AL143" i="1" s="1"/>
  <c r="AM143" i="1" s="1"/>
  <c r="AQ143" i="1" s="1"/>
  <c r="AI119" i="1"/>
  <c r="AK119" i="1" s="1"/>
  <c r="AL119" i="1" s="1"/>
  <c r="AM119" i="1" s="1"/>
  <c r="AQ119" i="1" s="1"/>
  <c r="AI95" i="1"/>
  <c r="AK95" i="1" s="1"/>
  <c r="AL95" i="1" s="1"/>
  <c r="AM95" i="1" s="1"/>
  <c r="AQ95" i="1" s="1"/>
  <c r="AI87" i="1"/>
  <c r="AK87" i="1" s="1"/>
  <c r="AL87" i="1" s="1"/>
  <c r="AM87" i="1" s="1"/>
  <c r="AQ87" i="1" s="1"/>
  <c r="AI64" i="1"/>
  <c r="AK64" i="1" s="1"/>
  <c r="AL64" i="1" s="1"/>
  <c r="AM64" i="1" s="1"/>
  <c r="AQ64" i="1" s="1"/>
  <c r="AI25" i="1"/>
  <c r="AK25" i="1" s="1"/>
  <c r="AL25" i="1" s="1"/>
  <c r="AM25" i="1" s="1"/>
  <c r="AQ25" i="1" s="1"/>
  <c r="AI621" i="1"/>
  <c r="AK621" i="1" s="1"/>
  <c r="AL621" i="1" s="1"/>
  <c r="AM621" i="1" s="1"/>
  <c r="AQ621" i="1" s="1"/>
  <c r="AI583" i="1"/>
  <c r="AK583" i="1" s="1"/>
  <c r="AL583" i="1" s="1"/>
  <c r="AM583" i="1" s="1"/>
  <c r="AQ583" i="1" s="1"/>
  <c r="AI552" i="1"/>
  <c r="AK552" i="1" s="1"/>
  <c r="AL552" i="1" s="1"/>
  <c r="AM552" i="1" s="1"/>
  <c r="AQ552" i="1" s="1"/>
  <c r="AI536" i="1"/>
  <c r="AK536" i="1" s="1"/>
  <c r="AL536" i="1" s="1"/>
  <c r="AM536" i="1" s="1"/>
  <c r="AQ536" i="1" s="1"/>
  <c r="AI520" i="1"/>
  <c r="AK520" i="1" s="1"/>
  <c r="AL520" i="1" s="1"/>
  <c r="AM520" i="1" s="1"/>
  <c r="AQ520" i="1" s="1"/>
  <c r="AI497" i="1"/>
  <c r="AK497" i="1" s="1"/>
  <c r="AL497" i="1" s="1"/>
  <c r="AM497" i="1" s="1"/>
  <c r="AQ497" i="1" s="1"/>
  <c r="AI481" i="1"/>
  <c r="AK481" i="1" s="1"/>
  <c r="AL481" i="1" s="1"/>
  <c r="AM481" i="1" s="1"/>
  <c r="AQ481" i="1" s="1"/>
  <c r="AI449" i="1"/>
  <c r="AK449" i="1" s="1"/>
  <c r="AL449" i="1" s="1"/>
  <c r="AM449" i="1" s="1"/>
  <c r="AQ449" i="1" s="1"/>
  <c r="AI433" i="1"/>
  <c r="AK433" i="1" s="1"/>
  <c r="AL433" i="1" s="1"/>
  <c r="AM433" i="1" s="1"/>
  <c r="AQ433" i="1" s="1"/>
  <c r="AI417" i="1"/>
  <c r="AK417" i="1" s="1"/>
  <c r="AL417" i="1" s="1"/>
  <c r="AM417" i="1" s="1"/>
  <c r="AQ417" i="1" s="1"/>
  <c r="AI386" i="1"/>
  <c r="AK386" i="1" s="1"/>
  <c r="AL386" i="1" s="1"/>
  <c r="AM386" i="1" s="1"/>
  <c r="AQ386" i="1" s="1"/>
  <c r="AI362" i="1"/>
  <c r="AK362" i="1" s="1"/>
  <c r="AL362" i="1" s="1"/>
  <c r="AM362" i="1" s="1"/>
  <c r="AQ362" i="1" s="1"/>
  <c r="AI346" i="1"/>
  <c r="AK346" i="1" s="1"/>
  <c r="AL346" i="1" s="1"/>
  <c r="AM346" i="1" s="1"/>
  <c r="AQ346" i="1" s="1"/>
  <c r="AI330" i="1"/>
  <c r="AK330" i="1" s="1"/>
  <c r="AL330" i="1" s="1"/>
  <c r="AM330" i="1" s="1"/>
  <c r="AQ330" i="1" s="1"/>
  <c r="AI299" i="1"/>
  <c r="AK299" i="1" s="1"/>
  <c r="AL299" i="1" s="1"/>
  <c r="AM299" i="1" s="1"/>
  <c r="AQ299" i="1" s="1"/>
  <c r="AI283" i="1"/>
  <c r="AK283" i="1" s="1"/>
  <c r="AL283" i="1" s="1"/>
  <c r="AM283" i="1" s="1"/>
  <c r="AQ283" i="1" s="1"/>
  <c r="AI267" i="1"/>
  <c r="AK267" i="1" s="1"/>
  <c r="AL267" i="1" s="1"/>
  <c r="AM267" i="1" s="1"/>
  <c r="AQ267" i="1" s="1"/>
  <c r="AI236" i="1"/>
  <c r="AK236" i="1" s="1"/>
  <c r="AL236" i="1" s="1"/>
  <c r="AM236" i="1" s="1"/>
  <c r="AQ236" i="1" s="1"/>
  <c r="AI220" i="1"/>
  <c r="AK220" i="1" s="1"/>
  <c r="AL220" i="1" s="1"/>
  <c r="AM220" i="1" s="1"/>
  <c r="AQ220" i="1" s="1"/>
  <c r="AI196" i="1"/>
  <c r="AK196" i="1" s="1"/>
  <c r="AL196" i="1" s="1"/>
  <c r="AM196" i="1" s="1"/>
  <c r="AQ196" i="1" s="1"/>
  <c r="AI165" i="1"/>
  <c r="AK165" i="1" s="1"/>
  <c r="AL165" i="1" s="1"/>
  <c r="AM165" i="1" s="1"/>
  <c r="AQ165" i="1" s="1"/>
  <c r="AI149" i="1"/>
  <c r="AK149" i="1" s="1"/>
  <c r="AL149" i="1" s="1"/>
  <c r="AM149" i="1" s="1"/>
  <c r="AQ149" i="1" s="1"/>
  <c r="AI126" i="1"/>
  <c r="AK126" i="1" s="1"/>
  <c r="AL126" i="1" s="1"/>
  <c r="AM126" i="1" s="1"/>
  <c r="AQ126" i="1" s="1"/>
  <c r="AI110" i="1"/>
  <c r="AK110" i="1" s="1"/>
  <c r="AL110" i="1" s="1"/>
  <c r="AM110" i="1" s="1"/>
  <c r="AQ110" i="1" s="1"/>
  <c r="AI94" i="1"/>
  <c r="AK94" i="1" s="1"/>
  <c r="AL94" i="1" s="1"/>
  <c r="AM94" i="1" s="1"/>
  <c r="AQ94" i="1" s="1"/>
  <c r="AI78" i="1"/>
  <c r="AK78" i="1" s="1"/>
  <c r="AL78" i="1" s="1"/>
  <c r="AM78" i="1" s="1"/>
  <c r="AQ78" i="1" s="1"/>
  <c r="AI63" i="1"/>
  <c r="AK63" i="1" s="1"/>
  <c r="AL63" i="1" s="1"/>
  <c r="AM63" i="1" s="1"/>
  <c r="AQ63" i="1" s="1"/>
  <c r="AI47" i="1"/>
  <c r="AK47" i="1" s="1"/>
  <c r="AL47" i="1" s="1"/>
  <c r="AM47" i="1" s="1"/>
  <c r="AQ47" i="1" s="1"/>
  <c r="AI24" i="1"/>
  <c r="AK24" i="1" s="1"/>
  <c r="AL24" i="1" s="1"/>
  <c r="AM24" i="1" s="1"/>
  <c r="AQ24" i="1" s="1"/>
  <c r="AI9" i="1"/>
  <c r="AK9" i="1" s="1"/>
  <c r="AL9" i="1" s="1"/>
  <c r="AM9" i="1" s="1"/>
  <c r="AQ9" i="1" s="1"/>
  <c r="AI627" i="1"/>
  <c r="AK627" i="1" s="1"/>
  <c r="AL627" i="1" s="1"/>
  <c r="AM627" i="1" s="1"/>
  <c r="AQ627" i="1" s="1"/>
  <c r="AI611" i="1"/>
  <c r="AK611" i="1" s="1"/>
  <c r="AL611" i="1" s="1"/>
  <c r="AM611" i="1" s="1"/>
  <c r="AQ611" i="1" s="1"/>
  <c r="AI605" i="1"/>
  <c r="AK605" i="1" s="1"/>
  <c r="AL605" i="1" s="1"/>
  <c r="AM605" i="1" s="1"/>
  <c r="AQ605" i="1" s="1"/>
  <c r="AI590" i="1"/>
  <c r="AK590" i="1" s="1"/>
  <c r="AL590" i="1" s="1"/>
  <c r="AM590" i="1" s="1"/>
  <c r="AQ590" i="1" s="1"/>
  <c r="AI582" i="1"/>
  <c r="AK582" i="1" s="1"/>
  <c r="AL582" i="1" s="1"/>
  <c r="AM582" i="1" s="1"/>
  <c r="AQ582" i="1" s="1"/>
  <c r="AI574" i="1"/>
  <c r="AK574" i="1" s="1"/>
  <c r="AL574" i="1" s="1"/>
  <c r="AM574" i="1" s="1"/>
  <c r="AQ574" i="1" s="1"/>
  <c r="AI566" i="1"/>
  <c r="AK566" i="1" s="1"/>
  <c r="AL566" i="1" s="1"/>
  <c r="AM566" i="1" s="1"/>
  <c r="AQ566" i="1" s="1"/>
  <c r="AI558" i="1"/>
  <c r="AK558" i="1" s="1"/>
  <c r="AL558" i="1" s="1"/>
  <c r="AM558" i="1" s="1"/>
  <c r="AQ558" i="1" s="1"/>
  <c r="AI551" i="1"/>
  <c r="AK551" i="1" s="1"/>
  <c r="AL551" i="1" s="1"/>
  <c r="AM551" i="1" s="1"/>
  <c r="AQ551" i="1" s="1"/>
  <c r="AI543" i="1"/>
  <c r="AK543" i="1" s="1"/>
  <c r="AL543" i="1" s="1"/>
  <c r="AM543" i="1" s="1"/>
  <c r="AQ543" i="1" s="1"/>
  <c r="AI535" i="1"/>
  <c r="AK535" i="1" s="1"/>
  <c r="AL535" i="1" s="1"/>
  <c r="AM535" i="1" s="1"/>
  <c r="AQ535" i="1" s="1"/>
  <c r="AI527" i="1"/>
  <c r="AK527" i="1" s="1"/>
  <c r="AL527" i="1" s="1"/>
  <c r="AM527" i="1" s="1"/>
  <c r="AQ527" i="1" s="1"/>
  <c r="AI519" i="1"/>
  <c r="AK519" i="1" s="1"/>
  <c r="AL519" i="1" s="1"/>
  <c r="AM519" i="1" s="1"/>
  <c r="AQ519" i="1" s="1"/>
  <c r="AI512" i="1"/>
  <c r="AK512" i="1" s="1"/>
  <c r="AL512" i="1" s="1"/>
  <c r="AM512" i="1" s="1"/>
  <c r="AQ512" i="1" s="1"/>
  <c r="AI504" i="1"/>
  <c r="AK504" i="1" s="1"/>
  <c r="AL504" i="1" s="1"/>
  <c r="AM504" i="1" s="1"/>
  <c r="AQ504" i="1" s="1"/>
  <c r="AI496" i="1"/>
  <c r="AK496" i="1" s="1"/>
  <c r="AL496" i="1" s="1"/>
  <c r="AM496" i="1" s="1"/>
  <c r="AQ496" i="1" s="1"/>
  <c r="AI488" i="1"/>
  <c r="AK488" i="1" s="1"/>
  <c r="AL488" i="1" s="1"/>
  <c r="AM488" i="1" s="1"/>
  <c r="AQ488" i="1" s="1"/>
  <c r="AI480" i="1"/>
  <c r="AK480" i="1" s="1"/>
  <c r="AL480" i="1" s="1"/>
  <c r="AM480" i="1" s="1"/>
  <c r="AQ480" i="1" s="1"/>
  <c r="AI472" i="1"/>
  <c r="AK472" i="1" s="1"/>
  <c r="AL472" i="1" s="1"/>
  <c r="AM472" i="1" s="1"/>
  <c r="AQ472" i="1" s="1"/>
  <c r="AI464" i="1"/>
  <c r="AK464" i="1" s="1"/>
  <c r="AL464" i="1" s="1"/>
  <c r="AM464" i="1" s="1"/>
  <c r="AQ464" i="1" s="1"/>
  <c r="AI456" i="1"/>
  <c r="AK456" i="1" s="1"/>
  <c r="AL456" i="1" s="1"/>
  <c r="AM456" i="1" s="1"/>
  <c r="AQ456" i="1" s="1"/>
  <c r="AI448" i="1"/>
  <c r="AK448" i="1" s="1"/>
  <c r="AL448" i="1" s="1"/>
  <c r="AM448" i="1" s="1"/>
  <c r="AQ448" i="1" s="1"/>
  <c r="AI440" i="1"/>
  <c r="AK440" i="1" s="1"/>
  <c r="AL440" i="1" s="1"/>
  <c r="AM440" i="1" s="1"/>
  <c r="AQ440" i="1" s="1"/>
  <c r="AI432" i="1"/>
  <c r="AK432" i="1" s="1"/>
  <c r="AL432" i="1" s="1"/>
  <c r="AM432" i="1" s="1"/>
  <c r="AQ432" i="1" s="1"/>
  <c r="AI424" i="1"/>
  <c r="AK424" i="1" s="1"/>
  <c r="AL424" i="1" s="1"/>
  <c r="AM424" i="1" s="1"/>
  <c r="AQ424" i="1" s="1"/>
  <c r="AI416" i="1"/>
  <c r="AK416" i="1" s="1"/>
  <c r="AL416" i="1" s="1"/>
  <c r="AM416" i="1" s="1"/>
  <c r="AQ416" i="1" s="1"/>
  <c r="AI408" i="1"/>
  <c r="AK408" i="1" s="1"/>
  <c r="AL408" i="1" s="1"/>
  <c r="AM408" i="1" s="1"/>
  <c r="AQ408" i="1" s="1"/>
  <c r="AI400" i="1"/>
  <c r="AK400" i="1" s="1"/>
  <c r="AL400" i="1" s="1"/>
  <c r="AM400" i="1" s="1"/>
  <c r="AQ400" i="1" s="1"/>
  <c r="AI393" i="1"/>
  <c r="AK393" i="1" s="1"/>
  <c r="AL393" i="1" s="1"/>
  <c r="AM393" i="1" s="1"/>
  <c r="AQ393" i="1" s="1"/>
  <c r="AI385" i="1"/>
  <c r="AK385" i="1" s="1"/>
  <c r="AL385" i="1" s="1"/>
  <c r="AM385" i="1" s="1"/>
  <c r="AQ385" i="1" s="1"/>
  <c r="AI377" i="1"/>
  <c r="AK377" i="1" s="1"/>
  <c r="AL377" i="1" s="1"/>
  <c r="AM377" i="1" s="1"/>
  <c r="AQ377" i="1" s="1"/>
  <c r="AI369" i="1"/>
  <c r="AK369" i="1" s="1"/>
  <c r="AL369" i="1" s="1"/>
  <c r="AM369" i="1" s="1"/>
  <c r="AQ369" i="1" s="1"/>
  <c r="AI361" i="1"/>
  <c r="AK361" i="1" s="1"/>
  <c r="AL361" i="1" s="1"/>
  <c r="AM361" i="1" s="1"/>
  <c r="AQ361" i="1" s="1"/>
  <c r="AI353" i="1"/>
  <c r="AK353" i="1" s="1"/>
  <c r="AL353" i="1" s="1"/>
  <c r="AM353" i="1" s="1"/>
  <c r="AQ353" i="1" s="1"/>
  <c r="AI345" i="1"/>
  <c r="AK345" i="1" s="1"/>
  <c r="AL345" i="1" s="1"/>
  <c r="AM345" i="1" s="1"/>
  <c r="AQ345" i="1" s="1"/>
  <c r="AI337" i="1"/>
  <c r="AK337" i="1" s="1"/>
  <c r="AL337" i="1" s="1"/>
  <c r="AM337" i="1" s="1"/>
  <c r="AQ337" i="1" s="1"/>
  <c r="AI329" i="1"/>
  <c r="AK329" i="1" s="1"/>
  <c r="AL329" i="1" s="1"/>
  <c r="AM329" i="1" s="1"/>
  <c r="AQ329" i="1" s="1"/>
  <c r="AI321" i="1"/>
  <c r="AK321" i="1" s="1"/>
  <c r="AL321" i="1" s="1"/>
  <c r="AM321" i="1" s="1"/>
  <c r="AQ321" i="1" s="1"/>
  <c r="AI313" i="1"/>
  <c r="AK313" i="1" s="1"/>
  <c r="AL313" i="1" s="1"/>
  <c r="AM313" i="1" s="1"/>
  <c r="AQ313" i="1" s="1"/>
  <c r="AI305" i="1"/>
  <c r="AK305" i="1" s="1"/>
  <c r="AL305" i="1" s="1"/>
  <c r="AM305" i="1" s="1"/>
  <c r="AQ305" i="1" s="1"/>
  <c r="AI298" i="1"/>
  <c r="AK298" i="1" s="1"/>
  <c r="AL298" i="1" s="1"/>
  <c r="AM298" i="1" s="1"/>
  <c r="AQ298" i="1" s="1"/>
  <c r="AI290" i="1"/>
  <c r="AK290" i="1" s="1"/>
  <c r="AL290" i="1" s="1"/>
  <c r="AM290" i="1" s="1"/>
  <c r="AQ290" i="1" s="1"/>
  <c r="AI282" i="1"/>
  <c r="AK282" i="1" s="1"/>
  <c r="AL282" i="1" s="1"/>
  <c r="AM282" i="1" s="1"/>
  <c r="AQ282" i="1" s="1"/>
  <c r="AI274" i="1"/>
  <c r="AK274" i="1" s="1"/>
  <c r="AL274" i="1" s="1"/>
  <c r="AM274" i="1" s="1"/>
  <c r="AQ274" i="1" s="1"/>
  <c r="AI266" i="1"/>
  <c r="AK266" i="1" s="1"/>
  <c r="AL266" i="1" s="1"/>
  <c r="AM266" i="1" s="1"/>
  <c r="AQ266" i="1" s="1"/>
  <c r="AI258" i="1"/>
  <c r="AK258" i="1" s="1"/>
  <c r="AL258" i="1" s="1"/>
  <c r="AM258" i="1" s="1"/>
  <c r="AQ258" i="1" s="1"/>
  <c r="AI251" i="1"/>
  <c r="AK251" i="1" s="1"/>
  <c r="AL251" i="1" s="1"/>
  <c r="AM251" i="1" s="1"/>
  <c r="AQ251" i="1" s="1"/>
  <c r="AI243" i="1"/>
  <c r="AK243" i="1" s="1"/>
  <c r="AL243" i="1" s="1"/>
  <c r="AM243" i="1" s="1"/>
  <c r="AQ243" i="1" s="1"/>
  <c r="AI235" i="1"/>
  <c r="AK235" i="1" s="1"/>
  <c r="AL235" i="1" s="1"/>
  <c r="AM235" i="1" s="1"/>
  <c r="AQ235" i="1" s="1"/>
  <c r="AI227" i="1"/>
  <c r="AK227" i="1" s="1"/>
  <c r="AL227" i="1" s="1"/>
  <c r="AM227" i="1" s="1"/>
  <c r="AQ227" i="1" s="1"/>
  <c r="AI219" i="1"/>
  <c r="AK219" i="1" s="1"/>
  <c r="AL219" i="1" s="1"/>
  <c r="AM219" i="1" s="1"/>
  <c r="AQ219" i="1" s="1"/>
  <c r="AI211" i="1"/>
  <c r="AK211" i="1" s="1"/>
  <c r="AL211" i="1" s="1"/>
  <c r="AM211" i="1" s="1"/>
  <c r="AQ211" i="1" s="1"/>
  <c r="AI203" i="1"/>
  <c r="AK203" i="1" s="1"/>
  <c r="AL203" i="1" s="1"/>
  <c r="AM203" i="1" s="1"/>
  <c r="AQ203" i="1" s="1"/>
  <c r="AI195" i="1"/>
  <c r="AK195" i="1" s="1"/>
  <c r="AL195" i="1" s="1"/>
  <c r="AM195" i="1" s="1"/>
  <c r="AQ195" i="1" s="1"/>
  <c r="AI187" i="1"/>
  <c r="AK187" i="1" s="1"/>
  <c r="AL187" i="1" s="1"/>
  <c r="AM187" i="1" s="1"/>
  <c r="AQ187" i="1" s="1"/>
  <c r="AI179" i="1"/>
  <c r="AK179" i="1" s="1"/>
  <c r="AL179" i="1" s="1"/>
  <c r="AM179" i="1" s="1"/>
  <c r="AQ179" i="1" s="1"/>
  <c r="AI171" i="1"/>
  <c r="AK171" i="1" s="1"/>
  <c r="AL171" i="1" s="1"/>
  <c r="AM171" i="1" s="1"/>
  <c r="AQ171" i="1" s="1"/>
  <c r="AI164" i="1"/>
  <c r="AK164" i="1" s="1"/>
  <c r="AL164" i="1" s="1"/>
  <c r="AM164" i="1" s="1"/>
  <c r="AQ164" i="1" s="1"/>
  <c r="AI133" i="1"/>
  <c r="AK133" i="1" s="1"/>
  <c r="AL133" i="1" s="1"/>
  <c r="AM133" i="1" s="1"/>
  <c r="AQ133" i="1" s="1"/>
  <c r="AI125" i="1"/>
  <c r="AK125" i="1" s="1"/>
  <c r="AL125" i="1" s="1"/>
  <c r="AM125" i="1" s="1"/>
  <c r="AQ125" i="1" s="1"/>
  <c r="AI117" i="1"/>
  <c r="AK117" i="1" s="1"/>
  <c r="AL117" i="1" s="1"/>
  <c r="AM117" i="1" s="1"/>
  <c r="AQ117" i="1" s="1"/>
  <c r="AI101" i="1"/>
  <c r="AK101" i="1" s="1"/>
  <c r="AL101" i="1" s="1"/>
  <c r="AM101" i="1" s="1"/>
  <c r="AQ101" i="1" s="1"/>
  <c r="AI93" i="1"/>
  <c r="AK93" i="1" s="1"/>
  <c r="AL93" i="1" s="1"/>
  <c r="AM93" i="1" s="1"/>
  <c r="AQ93" i="1" s="1"/>
  <c r="AI85" i="1"/>
  <c r="AK85" i="1" s="1"/>
  <c r="AL85" i="1" s="1"/>
  <c r="AM85" i="1" s="1"/>
  <c r="AQ85" i="1" s="1"/>
  <c r="AI77" i="1"/>
  <c r="AK77" i="1" s="1"/>
  <c r="AL77" i="1" s="1"/>
  <c r="AM77" i="1" s="1"/>
  <c r="AQ77" i="1" s="1"/>
  <c r="AI70" i="1"/>
  <c r="AK70" i="1" s="1"/>
  <c r="AL70" i="1" s="1"/>
  <c r="AM70" i="1" s="1"/>
  <c r="AQ70" i="1" s="1"/>
  <c r="AI54" i="1"/>
  <c r="AK54" i="1" s="1"/>
  <c r="AL54" i="1" s="1"/>
  <c r="AM54" i="1" s="1"/>
  <c r="AQ54" i="1" s="1"/>
  <c r="AI38" i="1"/>
  <c r="AK38" i="1" s="1"/>
  <c r="AL38" i="1" s="1"/>
  <c r="AM38" i="1" s="1"/>
  <c r="AQ38" i="1" s="1"/>
  <c r="AI23" i="1"/>
  <c r="AK23" i="1" s="1"/>
  <c r="AL23" i="1" s="1"/>
  <c r="AM23" i="1" s="1"/>
  <c r="AQ23" i="1" s="1"/>
  <c r="AI16" i="1"/>
  <c r="AK16" i="1" s="1"/>
  <c r="AL16" i="1" s="1"/>
  <c r="AM16" i="1" s="1"/>
  <c r="AQ16" i="1" s="1"/>
  <c r="AI8" i="1"/>
  <c r="AK8" i="1" s="1"/>
  <c r="AL8" i="1" s="1"/>
  <c r="AM8" i="1" s="1"/>
  <c r="AQ8" i="1" s="1"/>
  <c r="AI604" i="1"/>
  <c r="AK604" i="1" s="1"/>
  <c r="AL604" i="1" s="1"/>
  <c r="AM604" i="1" s="1"/>
  <c r="AQ604" i="1" s="1"/>
  <c r="AI596" i="1"/>
  <c r="AK596" i="1" s="1"/>
  <c r="AL596" i="1" s="1"/>
  <c r="AM596" i="1" s="1"/>
  <c r="AQ596" i="1" s="1"/>
  <c r="AI581" i="1"/>
  <c r="AK581" i="1" s="1"/>
  <c r="AL581" i="1" s="1"/>
  <c r="AM581" i="1" s="1"/>
  <c r="AQ581" i="1" s="1"/>
  <c r="AI573" i="1"/>
  <c r="AK573" i="1" s="1"/>
  <c r="AL573" i="1" s="1"/>
  <c r="AM573" i="1" s="1"/>
  <c r="AQ573" i="1" s="1"/>
  <c r="AI565" i="1"/>
  <c r="AK565" i="1" s="1"/>
  <c r="AL565" i="1" s="1"/>
  <c r="AM565" i="1" s="1"/>
  <c r="AQ565" i="1" s="1"/>
  <c r="AI557" i="1"/>
  <c r="AK557" i="1" s="1"/>
  <c r="AL557" i="1" s="1"/>
  <c r="AM557" i="1" s="1"/>
  <c r="AQ557" i="1" s="1"/>
  <c r="AI550" i="1"/>
  <c r="AK550" i="1" s="1"/>
  <c r="AL550" i="1" s="1"/>
  <c r="AM550" i="1" s="1"/>
  <c r="AQ550" i="1" s="1"/>
  <c r="AI534" i="1"/>
  <c r="AK534" i="1" s="1"/>
  <c r="AL534" i="1" s="1"/>
  <c r="AM534" i="1" s="1"/>
  <c r="AQ534" i="1" s="1"/>
  <c r="AI526" i="1"/>
  <c r="AK526" i="1" s="1"/>
  <c r="AL526" i="1" s="1"/>
  <c r="AM526" i="1" s="1"/>
  <c r="AQ526" i="1" s="1"/>
  <c r="AI518" i="1"/>
  <c r="AK518" i="1" s="1"/>
  <c r="AL518" i="1" s="1"/>
  <c r="AM518" i="1" s="1"/>
  <c r="AQ518" i="1" s="1"/>
  <c r="AI511" i="1"/>
  <c r="AK511" i="1" s="1"/>
  <c r="AL511" i="1" s="1"/>
  <c r="AM511" i="1" s="1"/>
  <c r="AQ511" i="1" s="1"/>
  <c r="AI503" i="1"/>
  <c r="AK503" i="1" s="1"/>
  <c r="AL503" i="1" s="1"/>
  <c r="AM503" i="1" s="1"/>
  <c r="AQ503" i="1" s="1"/>
  <c r="AI495" i="1"/>
  <c r="AK495" i="1" s="1"/>
  <c r="AL495" i="1" s="1"/>
  <c r="AM495" i="1" s="1"/>
  <c r="AQ495" i="1" s="1"/>
  <c r="AI487" i="1"/>
  <c r="AK487" i="1" s="1"/>
  <c r="AL487" i="1" s="1"/>
  <c r="AM487" i="1" s="1"/>
  <c r="AQ487" i="1" s="1"/>
  <c r="AI471" i="1"/>
  <c r="AK471" i="1" s="1"/>
  <c r="AL471" i="1" s="1"/>
  <c r="AM471" i="1" s="1"/>
  <c r="AQ471" i="1" s="1"/>
  <c r="AI463" i="1"/>
  <c r="AK463" i="1" s="1"/>
  <c r="AL463" i="1" s="1"/>
  <c r="AM463" i="1" s="1"/>
  <c r="AQ463" i="1" s="1"/>
  <c r="AI455" i="1"/>
  <c r="AK455" i="1" s="1"/>
  <c r="AL455" i="1" s="1"/>
  <c r="AM455" i="1" s="1"/>
  <c r="AQ455" i="1" s="1"/>
  <c r="AI447" i="1"/>
  <c r="AK447" i="1" s="1"/>
  <c r="AL447" i="1" s="1"/>
  <c r="AM447" i="1" s="1"/>
  <c r="AQ447" i="1" s="1"/>
  <c r="AI439" i="1"/>
  <c r="AK439" i="1" s="1"/>
  <c r="AL439" i="1" s="1"/>
  <c r="AM439" i="1" s="1"/>
  <c r="AQ439" i="1" s="1"/>
  <c r="AI431" i="1"/>
  <c r="AK431" i="1" s="1"/>
  <c r="AL431" i="1" s="1"/>
  <c r="AM431" i="1" s="1"/>
  <c r="AQ431" i="1" s="1"/>
  <c r="AI423" i="1"/>
  <c r="AK423" i="1" s="1"/>
  <c r="AL423" i="1" s="1"/>
  <c r="AM423" i="1" s="1"/>
  <c r="AQ423" i="1" s="1"/>
  <c r="AI407" i="1"/>
  <c r="AK407" i="1" s="1"/>
  <c r="AL407" i="1" s="1"/>
  <c r="AM407" i="1" s="1"/>
  <c r="AQ407" i="1" s="1"/>
  <c r="AI399" i="1"/>
  <c r="AK399" i="1" s="1"/>
  <c r="AL399" i="1" s="1"/>
  <c r="AM399" i="1" s="1"/>
  <c r="AQ399" i="1" s="1"/>
  <c r="AI392" i="1"/>
  <c r="AK392" i="1" s="1"/>
  <c r="AL392" i="1" s="1"/>
  <c r="AM392" i="1" s="1"/>
  <c r="AQ392" i="1" s="1"/>
  <c r="AI384" i="1"/>
  <c r="AK384" i="1" s="1"/>
  <c r="AL384" i="1" s="1"/>
  <c r="AM384" i="1" s="1"/>
  <c r="AQ384" i="1" s="1"/>
  <c r="AI376" i="1"/>
  <c r="AK376" i="1" s="1"/>
  <c r="AL376" i="1" s="1"/>
  <c r="AM376" i="1" s="1"/>
  <c r="AQ376" i="1" s="1"/>
  <c r="AI368" i="1"/>
  <c r="AK368" i="1" s="1"/>
  <c r="AL368" i="1" s="1"/>
  <c r="AM368" i="1" s="1"/>
  <c r="AQ368" i="1" s="1"/>
  <c r="AI360" i="1"/>
  <c r="AK360" i="1" s="1"/>
  <c r="AL360" i="1" s="1"/>
  <c r="AM360" i="1" s="1"/>
  <c r="AQ360" i="1" s="1"/>
  <c r="AI344" i="1"/>
  <c r="AK344" i="1" s="1"/>
  <c r="AL344" i="1" s="1"/>
  <c r="AM344" i="1" s="1"/>
  <c r="AQ344" i="1" s="1"/>
  <c r="AI336" i="1"/>
  <c r="AK336" i="1" s="1"/>
  <c r="AL336" i="1" s="1"/>
  <c r="AM336" i="1" s="1"/>
  <c r="AQ336" i="1" s="1"/>
  <c r="AI328" i="1"/>
  <c r="AK328" i="1" s="1"/>
  <c r="AL328" i="1" s="1"/>
  <c r="AM328" i="1" s="1"/>
  <c r="AQ328" i="1" s="1"/>
  <c r="AI320" i="1"/>
  <c r="AK320" i="1" s="1"/>
  <c r="AL320" i="1" s="1"/>
  <c r="AM320" i="1" s="1"/>
  <c r="AQ320" i="1" s="1"/>
  <c r="AI312" i="1"/>
  <c r="AK312" i="1" s="1"/>
  <c r="AL312" i="1" s="1"/>
  <c r="AM312" i="1" s="1"/>
  <c r="AQ312" i="1" s="1"/>
  <c r="AI304" i="1"/>
  <c r="AK304" i="1" s="1"/>
  <c r="AL304" i="1" s="1"/>
  <c r="AM304" i="1" s="1"/>
  <c r="AQ304" i="1" s="1"/>
  <c r="AI297" i="1"/>
  <c r="AK297" i="1" s="1"/>
  <c r="AL297" i="1" s="1"/>
  <c r="AM297" i="1" s="1"/>
  <c r="AQ297" i="1" s="1"/>
  <c r="AI281" i="1"/>
  <c r="AK281" i="1" s="1"/>
  <c r="AL281" i="1" s="1"/>
  <c r="AM281" i="1" s="1"/>
  <c r="AQ281" i="1" s="1"/>
  <c r="AI273" i="1"/>
  <c r="AK273" i="1" s="1"/>
  <c r="AL273" i="1" s="1"/>
  <c r="AM273" i="1" s="1"/>
  <c r="AQ273" i="1" s="1"/>
  <c r="AI265" i="1"/>
  <c r="AK265" i="1" s="1"/>
  <c r="AL265" i="1" s="1"/>
  <c r="AM265" i="1" s="1"/>
  <c r="AQ265" i="1" s="1"/>
  <c r="AI257" i="1"/>
  <c r="AK257" i="1" s="1"/>
  <c r="AL257" i="1" s="1"/>
  <c r="AM257" i="1" s="1"/>
  <c r="AQ257" i="1" s="1"/>
  <c r="AI250" i="1"/>
  <c r="AK250" i="1" s="1"/>
  <c r="AL250" i="1" s="1"/>
  <c r="AM250" i="1" s="1"/>
  <c r="AQ250" i="1" s="1"/>
  <c r="AI242" i="1"/>
  <c r="AK242" i="1" s="1"/>
  <c r="AL242" i="1" s="1"/>
  <c r="AM242" i="1" s="1"/>
  <c r="AQ242" i="1" s="1"/>
  <c r="AI234" i="1"/>
  <c r="AK234" i="1" s="1"/>
  <c r="AL234" i="1" s="1"/>
  <c r="AM234" i="1" s="1"/>
  <c r="AQ234" i="1" s="1"/>
  <c r="AI218" i="1"/>
  <c r="AK218" i="1" s="1"/>
  <c r="AL218" i="1" s="1"/>
  <c r="AM218" i="1" s="1"/>
  <c r="AQ218" i="1" s="1"/>
  <c r="AI210" i="1"/>
  <c r="AK210" i="1" s="1"/>
  <c r="AL210" i="1" s="1"/>
  <c r="AM210" i="1" s="1"/>
  <c r="AQ210" i="1" s="1"/>
  <c r="AI202" i="1"/>
  <c r="AK202" i="1" s="1"/>
  <c r="AL202" i="1" s="1"/>
  <c r="AM202" i="1" s="1"/>
  <c r="AQ202" i="1" s="1"/>
  <c r="AI194" i="1"/>
  <c r="AK194" i="1" s="1"/>
  <c r="AL194" i="1" s="1"/>
  <c r="AM194" i="1" s="1"/>
  <c r="AQ194" i="1" s="1"/>
  <c r="AI186" i="1"/>
  <c r="AK186" i="1" s="1"/>
  <c r="AL186" i="1" s="1"/>
  <c r="AM186" i="1" s="1"/>
  <c r="AQ186" i="1" s="1"/>
  <c r="AI178" i="1"/>
  <c r="AK178" i="1" s="1"/>
  <c r="AL178" i="1" s="1"/>
  <c r="AM178" i="1" s="1"/>
  <c r="AQ178" i="1" s="1"/>
  <c r="AI170" i="1"/>
  <c r="AK170" i="1" s="1"/>
  <c r="AL170" i="1" s="1"/>
  <c r="AM170" i="1" s="1"/>
  <c r="AQ170" i="1" s="1"/>
  <c r="AI155" i="1"/>
  <c r="AK155" i="1" s="1"/>
  <c r="AL155" i="1" s="1"/>
  <c r="AM155" i="1" s="1"/>
  <c r="AQ155" i="1" s="1"/>
  <c r="AI148" i="1"/>
  <c r="AK148" i="1" s="1"/>
  <c r="AL148" i="1" s="1"/>
  <c r="AM148" i="1" s="1"/>
  <c r="AQ148" i="1" s="1"/>
  <c r="AI140" i="1"/>
  <c r="AK140" i="1" s="1"/>
  <c r="AL140" i="1" s="1"/>
  <c r="AM140" i="1" s="1"/>
  <c r="AQ140" i="1" s="1"/>
  <c r="AI132" i="1"/>
  <c r="AK132" i="1" s="1"/>
  <c r="AL132" i="1" s="1"/>
  <c r="AM132" i="1" s="1"/>
  <c r="AQ132" i="1" s="1"/>
  <c r="AI124" i="1"/>
  <c r="AK124" i="1" s="1"/>
  <c r="AL124" i="1" s="1"/>
  <c r="AM124" i="1" s="1"/>
  <c r="AQ124" i="1" s="1"/>
  <c r="AI116" i="1"/>
  <c r="AK116" i="1" s="1"/>
  <c r="AL116" i="1" s="1"/>
  <c r="AM116" i="1" s="1"/>
  <c r="AQ116" i="1" s="1"/>
  <c r="AI108" i="1"/>
  <c r="AK108" i="1" s="1"/>
  <c r="AL108" i="1" s="1"/>
  <c r="AM108" i="1" s="1"/>
  <c r="AQ108" i="1" s="1"/>
  <c r="AI100" i="1"/>
  <c r="AK100" i="1" s="1"/>
  <c r="AL100" i="1" s="1"/>
  <c r="AM100" i="1" s="1"/>
  <c r="AQ100" i="1" s="1"/>
  <c r="AI92" i="1"/>
  <c r="AK92" i="1" s="1"/>
  <c r="AL92" i="1" s="1"/>
  <c r="AM92" i="1" s="1"/>
  <c r="AQ92" i="1" s="1"/>
  <c r="AI84" i="1"/>
  <c r="AK84" i="1" s="1"/>
  <c r="AL84" i="1" s="1"/>
  <c r="AM84" i="1" s="1"/>
  <c r="AQ84" i="1" s="1"/>
  <c r="AI69" i="1"/>
  <c r="AK69" i="1" s="1"/>
  <c r="AL69" i="1" s="1"/>
  <c r="AM69" i="1" s="1"/>
  <c r="AQ69" i="1" s="1"/>
  <c r="AI61" i="1"/>
  <c r="AK61" i="1" s="1"/>
  <c r="AL61" i="1" s="1"/>
  <c r="AM61" i="1" s="1"/>
  <c r="AQ61" i="1" s="1"/>
  <c r="AI53" i="1"/>
  <c r="AK53" i="1" s="1"/>
  <c r="AL53" i="1" s="1"/>
  <c r="AM53" i="1" s="1"/>
  <c r="AQ53" i="1" s="1"/>
  <c r="AI45" i="1"/>
  <c r="AK45" i="1" s="1"/>
  <c r="AL45" i="1" s="1"/>
  <c r="AM45" i="1" s="1"/>
  <c r="AQ45" i="1" s="1"/>
  <c r="AI30" i="1"/>
  <c r="AK30" i="1" s="1"/>
  <c r="AL30" i="1" s="1"/>
  <c r="AM30" i="1" s="1"/>
  <c r="AQ30" i="1" s="1"/>
  <c r="AI7" i="1"/>
  <c r="AK7" i="1" s="1"/>
  <c r="AL7" i="1" s="1"/>
  <c r="AM7" i="1" s="1"/>
  <c r="AQ7" i="1" s="1"/>
  <c r="AK378" i="1"/>
  <c r="AL378" i="1" s="1"/>
  <c r="AM378" i="1" s="1"/>
  <c r="AQ378" i="1" s="1"/>
  <c r="AK415" i="1"/>
  <c r="AL415" i="1" s="1"/>
  <c r="AM415" i="1" s="1"/>
  <c r="AQ415" i="1" s="1"/>
  <c r="AK588" i="1"/>
  <c r="AL588" i="1" s="1"/>
  <c r="AM588" i="1" s="1"/>
  <c r="AQ588" i="1" s="1"/>
  <c r="AK525" i="1"/>
  <c r="AL525" i="1" s="1"/>
  <c r="AM525" i="1" s="1"/>
  <c r="AQ525" i="1" s="1"/>
  <c r="AI2" i="1"/>
  <c r="AK2" i="1" s="1"/>
  <c r="AL2" i="1" s="1"/>
  <c r="AM2" i="1" s="1"/>
  <c r="AQ2" i="1" s="1"/>
</calcChain>
</file>

<file path=xl/sharedStrings.xml><?xml version="1.0" encoding="utf-8"?>
<sst xmlns="http://schemas.openxmlformats.org/spreadsheetml/2006/main" count="5139" uniqueCount="736">
  <si>
    <t>Sr. No.</t>
  </si>
  <si>
    <t>Roll No.</t>
  </si>
  <si>
    <t>15BC002</t>
  </si>
  <si>
    <t>A-1</t>
  </si>
  <si>
    <t>15BC054</t>
  </si>
  <si>
    <t>A-2</t>
  </si>
  <si>
    <t>15BC057</t>
  </si>
  <si>
    <t>A-3</t>
  </si>
  <si>
    <t>15BC082</t>
  </si>
  <si>
    <t>A-4</t>
  </si>
  <si>
    <t>15BC091</t>
  </si>
  <si>
    <t>A-5</t>
  </si>
  <si>
    <t>15BC103</t>
  </si>
  <si>
    <t>15BC116</t>
  </si>
  <si>
    <t>15BC128</t>
  </si>
  <si>
    <t>15BC134</t>
  </si>
  <si>
    <t>15BC138</t>
  </si>
  <si>
    <t>15BC152</t>
  </si>
  <si>
    <t>15BC161</t>
  </si>
  <si>
    <t>15BC167</t>
  </si>
  <si>
    <t>15BC169</t>
  </si>
  <si>
    <t>15BC173</t>
  </si>
  <si>
    <t>15BC174</t>
  </si>
  <si>
    <t>15BC175</t>
  </si>
  <si>
    <t>15BC194</t>
  </si>
  <si>
    <t>15BC196</t>
  </si>
  <si>
    <t>15BC204</t>
  </si>
  <si>
    <t>15BC208</t>
  </si>
  <si>
    <t>15BC213</t>
  </si>
  <si>
    <t>15BC214</t>
  </si>
  <si>
    <t>15BC225</t>
  </si>
  <si>
    <t>15BC251</t>
  </si>
  <si>
    <t>15BC278</t>
  </si>
  <si>
    <t>15BC299</t>
  </si>
  <si>
    <t>15BC301</t>
  </si>
  <si>
    <t>15BC305</t>
  </si>
  <si>
    <t>15BC332</t>
  </si>
  <si>
    <t>15BC351</t>
  </si>
  <si>
    <t>15BC457</t>
  </si>
  <si>
    <t>15BC459</t>
  </si>
  <si>
    <t>15BC474</t>
  </si>
  <si>
    <t>15BC478</t>
  </si>
  <si>
    <t>15BC479</t>
  </si>
  <si>
    <t>15BC569</t>
  </si>
  <si>
    <t>15BC595</t>
  </si>
  <si>
    <t>15BC603</t>
  </si>
  <si>
    <t>15BC620</t>
  </si>
  <si>
    <t>15BC623</t>
  </si>
  <si>
    <t>15BC655</t>
  </si>
  <si>
    <t>15BC659</t>
  </si>
  <si>
    <t>15BC672</t>
  </si>
  <si>
    <t>15BC674</t>
  </si>
  <si>
    <t>15BC675</t>
  </si>
  <si>
    <t>15BC676</t>
  </si>
  <si>
    <t>15BC678</t>
  </si>
  <si>
    <t>15BC001</t>
  </si>
  <si>
    <t>B-6</t>
  </si>
  <si>
    <t>15BC008</t>
  </si>
  <si>
    <t>B-7</t>
  </si>
  <si>
    <t>15BC009</t>
  </si>
  <si>
    <t>B-8</t>
  </si>
  <si>
    <t>15BC042</t>
  </si>
  <si>
    <t>B-9</t>
  </si>
  <si>
    <t>15BC063</t>
  </si>
  <si>
    <t>B-10</t>
  </si>
  <si>
    <t>15BC070</t>
  </si>
  <si>
    <t>15BC078</t>
  </si>
  <si>
    <t>15BC079</t>
  </si>
  <si>
    <t>15BC093</t>
  </si>
  <si>
    <t>15BC108</t>
  </si>
  <si>
    <t>15BC122</t>
  </si>
  <si>
    <t>15BC136</t>
  </si>
  <si>
    <t>15BC150</t>
  </si>
  <si>
    <t>15BC181</t>
  </si>
  <si>
    <t>15BC201</t>
  </si>
  <si>
    <t>15BC235</t>
  </si>
  <si>
    <t>15BC250</t>
  </si>
  <si>
    <t>15BC268</t>
  </si>
  <si>
    <t>15BC287</t>
  </si>
  <si>
    <t>15BC304</t>
  </si>
  <si>
    <t>15BC319</t>
  </si>
  <si>
    <t>15BC333</t>
  </si>
  <si>
    <t>15BC347</t>
  </si>
  <si>
    <t>15BC348</t>
  </si>
  <si>
    <t>15BC374</t>
  </si>
  <si>
    <t>15BC387</t>
  </si>
  <si>
    <t>15BC399</t>
  </si>
  <si>
    <t>15BC433</t>
  </si>
  <si>
    <t>15BC446</t>
  </si>
  <si>
    <t>15BC460</t>
  </si>
  <si>
    <t>15BC475</t>
  </si>
  <si>
    <t>15BC487</t>
  </si>
  <si>
    <t>15BC500</t>
  </si>
  <si>
    <t>15BC510</t>
  </si>
  <si>
    <t>15BC522</t>
  </si>
  <si>
    <t>15BC534</t>
  </si>
  <si>
    <t>15BC545</t>
  </si>
  <si>
    <t>15BC556</t>
  </si>
  <si>
    <t>15BC575</t>
  </si>
  <si>
    <t>15BC591</t>
  </si>
  <si>
    <t>15BC608</t>
  </si>
  <si>
    <t>15BC624</t>
  </si>
  <si>
    <t>15BC634</t>
  </si>
  <si>
    <t>15BC636</t>
  </si>
  <si>
    <t>15BC638</t>
  </si>
  <si>
    <t>15BC644</t>
  </si>
  <si>
    <t>15BC656</t>
  </si>
  <si>
    <t>15BC662</t>
  </si>
  <si>
    <t>15BC669</t>
  </si>
  <si>
    <t>15BC671</t>
  </si>
  <si>
    <t>15BC011</t>
  </si>
  <si>
    <t>C-11</t>
  </si>
  <si>
    <t>15BC022</t>
  </si>
  <si>
    <t>C-12</t>
  </si>
  <si>
    <t>15BC026</t>
  </si>
  <si>
    <t>C-13</t>
  </si>
  <si>
    <t>15BC028</t>
  </si>
  <si>
    <t>C-14</t>
  </si>
  <si>
    <t>15BC046</t>
  </si>
  <si>
    <t>C-15</t>
  </si>
  <si>
    <t>15BC055</t>
  </si>
  <si>
    <t>15BC060</t>
  </si>
  <si>
    <t>15BC061</t>
  </si>
  <si>
    <t>15BC062</t>
  </si>
  <si>
    <t>15BC064</t>
  </si>
  <si>
    <t>15BC066</t>
  </si>
  <si>
    <t>15BC072</t>
  </si>
  <si>
    <t>15BC083</t>
  </si>
  <si>
    <t>15BC084</t>
  </si>
  <si>
    <t>15BC085</t>
  </si>
  <si>
    <t>15BC086</t>
  </si>
  <si>
    <t>15BC087</t>
  </si>
  <si>
    <t>15BC090</t>
  </si>
  <si>
    <t>15BC094</t>
  </si>
  <si>
    <t>15BC095</t>
  </si>
  <si>
    <t>15BC097</t>
  </si>
  <si>
    <t>15BC098</t>
  </si>
  <si>
    <t>15BC100</t>
  </si>
  <si>
    <t>15BC101</t>
  </si>
  <si>
    <t>15BC105</t>
  </si>
  <si>
    <t>15BC110</t>
  </si>
  <si>
    <t>15BC119</t>
  </si>
  <si>
    <t>15BC123</t>
  </si>
  <si>
    <t>15BC133</t>
  </si>
  <si>
    <t>15BC145</t>
  </si>
  <si>
    <t>15BC148</t>
  </si>
  <si>
    <t>15BC151</t>
  </si>
  <si>
    <t>15BC153</t>
  </si>
  <si>
    <t>15BC154</t>
  </si>
  <si>
    <t>15BC156</t>
  </si>
  <si>
    <t>15BC157</t>
  </si>
  <si>
    <t>15BC158</t>
  </si>
  <si>
    <t>15BC162</t>
  </si>
  <si>
    <t>15BC163</t>
  </si>
  <si>
    <t>15BC164</t>
  </si>
  <si>
    <t>15BC166</t>
  </si>
  <si>
    <t>15BC170</t>
  </si>
  <si>
    <t>15BC172</t>
  </si>
  <si>
    <t>15BC180</t>
  </si>
  <si>
    <t>15BC183</t>
  </si>
  <si>
    <t>15BC195</t>
  </si>
  <si>
    <t>15BC212</t>
  </si>
  <si>
    <t>15BC650</t>
  </si>
  <si>
    <t>15BC667</t>
  </si>
  <si>
    <t>D-16</t>
  </si>
  <si>
    <t>15BC010</t>
  </si>
  <si>
    <t>D-17</t>
  </si>
  <si>
    <t>15BC018</t>
  </si>
  <si>
    <t>D-18</t>
  </si>
  <si>
    <t>15BC019</t>
  </si>
  <si>
    <t>D-19</t>
  </si>
  <si>
    <t>15BC035</t>
  </si>
  <si>
    <t>D-20</t>
  </si>
  <si>
    <t>15BC048</t>
  </si>
  <si>
    <t>15BC065</t>
  </si>
  <si>
    <t>15BC080</t>
  </si>
  <si>
    <t>15BC111</t>
  </si>
  <si>
    <t>15BC124</t>
  </si>
  <si>
    <t>15BC137</t>
  </si>
  <si>
    <t>15BC144</t>
  </si>
  <si>
    <t>15BC159</t>
  </si>
  <si>
    <t>15BC182</t>
  </si>
  <si>
    <t>15BC202</t>
  </si>
  <si>
    <t>15BC221</t>
  </si>
  <si>
    <t>15BC236</t>
  </si>
  <si>
    <t>15BC252</t>
  </si>
  <si>
    <t>15BC270</t>
  </si>
  <si>
    <t>15BC290</t>
  </si>
  <si>
    <t>15BC321</t>
  </si>
  <si>
    <t>15BC334</t>
  </si>
  <si>
    <t>15BC353</t>
  </si>
  <si>
    <t>15BC365</t>
  </si>
  <si>
    <t>15BC375</t>
  </si>
  <si>
    <t>15BC388</t>
  </si>
  <si>
    <t>15BC400</t>
  </si>
  <si>
    <t>15BC420</t>
  </si>
  <si>
    <t>15BC434</t>
  </si>
  <si>
    <t>15BC448</t>
  </si>
  <si>
    <t>15BC461</t>
  </si>
  <si>
    <t>15BC464</t>
  </si>
  <si>
    <t>15BC476</t>
  </si>
  <si>
    <t>15BC488</t>
  </si>
  <si>
    <t>15BC501</t>
  </si>
  <si>
    <t>15BC512</t>
  </si>
  <si>
    <t>15BC523</t>
  </si>
  <si>
    <t>15BC535</t>
  </si>
  <si>
    <t>15BC546</t>
  </si>
  <si>
    <t>15BC554</t>
  </si>
  <si>
    <t>15BC557</t>
  </si>
  <si>
    <t>15BC567</t>
  </si>
  <si>
    <t>15BC580</t>
  </si>
  <si>
    <t>15BC593</t>
  </si>
  <si>
    <t>15BC609</t>
  </si>
  <si>
    <t>15BC625</t>
  </si>
  <si>
    <t>15BC639</t>
  </si>
  <si>
    <t>15BC651</t>
  </si>
  <si>
    <t>15BC673</t>
  </si>
  <si>
    <t>15BC227</t>
  </si>
  <si>
    <t>E-21</t>
  </si>
  <si>
    <t>15BC232</t>
  </si>
  <si>
    <t>E-22</t>
  </si>
  <si>
    <t>15BC239</t>
  </si>
  <si>
    <t>E-23</t>
  </si>
  <si>
    <t>15BC248</t>
  </si>
  <si>
    <t>E-24</t>
  </si>
  <si>
    <t>15BC249</t>
  </si>
  <si>
    <t>E-25</t>
  </si>
  <si>
    <t>15BC253</t>
  </si>
  <si>
    <t>15BC255</t>
  </si>
  <si>
    <t>15BC264</t>
  </si>
  <si>
    <t>15BC266</t>
  </si>
  <si>
    <t>15BC267</t>
  </si>
  <si>
    <t>15BC269</t>
  </si>
  <si>
    <t>15BC273</t>
  </si>
  <si>
    <t>15BC276</t>
  </si>
  <si>
    <t>15BC277</t>
  </si>
  <si>
    <t>15BC279</t>
  </si>
  <si>
    <t>15BC282</t>
  </si>
  <si>
    <t>15BC288</t>
  </si>
  <si>
    <t>15BC289</t>
  </si>
  <si>
    <t>15BC294</t>
  </si>
  <si>
    <t>15BC298</t>
  </si>
  <si>
    <t>15BC308</t>
  </si>
  <si>
    <t>15BC320</t>
  </si>
  <si>
    <t>15BC330</t>
  </si>
  <si>
    <t>15BC335</t>
  </si>
  <si>
    <t>15BC338</t>
  </si>
  <si>
    <t>15BC350</t>
  </si>
  <si>
    <t>15BC378</t>
  </si>
  <si>
    <t>15BC389</t>
  </si>
  <si>
    <t>15BC403</t>
  </si>
  <si>
    <t>15BC405</t>
  </si>
  <si>
    <t>15BC408</t>
  </si>
  <si>
    <t>15BC410</t>
  </si>
  <si>
    <t>15BC418</t>
  </si>
  <si>
    <t>15BC421</t>
  </si>
  <si>
    <t>15BC424</t>
  </si>
  <si>
    <t>15BC437</t>
  </si>
  <si>
    <t>15BC456</t>
  </si>
  <si>
    <t>15BC462</t>
  </si>
  <si>
    <t>15BC467</t>
  </si>
  <si>
    <t>15BC494</t>
  </si>
  <si>
    <t>15BC499</t>
  </si>
  <si>
    <t>15BC529</t>
  </si>
  <si>
    <t>15BC555</t>
  </si>
  <si>
    <t>15BC572</t>
  </si>
  <si>
    <t>15BC592</t>
  </si>
  <si>
    <t>15BC598</t>
  </si>
  <si>
    <t>15BC612</t>
  </si>
  <si>
    <t>15BC617</t>
  </si>
  <si>
    <t>15BC670</t>
  </si>
  <si>
    <t>15BC677</t>
  </si>
  <si>
    <t>15BC004</t>
  </si>
  <si>
    <t>F-26</t>
  </si>
  <si>
    <t>15BC021</t>
  </si>
  <si>
    <t>F-27</t>
  </si>
  <si>
    <t>15BC034</t>
  </si>
  <si>
    <t>F-28</t>
  </si>
  <si>
    <t>15BC036</t>
  </si>
  <si>
    <t>F-29</t>
  </si>
  <si>
    <t>15BC049</t>
  </si>
  <si>
    <t>F-30</t>
  </si>
  <si>
    <t>15BC067</t>
  </si>
  <si>
    <t>15BC081</t>
  </si>
  <si>
    <t>15BC125</t>
  </si>
  <si>
    <t>15BC139</t>
  </si>
  <si>
    <t>15BC160</t>
  </si>
  <si>
    <t>15BC184</t>
  </si>
  <si>
    <t>15BC200</t>
  </si>
  <si>
    <t>15BC203</t>
  </si>
  <si>
    <t>15BC222</t>
  </si>
  <si>
    <t>15BC237</t>
  </si>
  <si>
    <t>15BC254</t>
  </si>
  <si>
    <t>15BC274</t>
  </si>
  <si>
    <t>15BC291</t>
  </si>
  <si>
    <t>15BC307</t>
  </si>
  <si>
    <t>15BC322</t>
  </si>
  <si>
    <t>15BC337</t>
  </si>
  <si>
    <t>15BC354</t>
  </si>
  <si>
    <t>15BC362</t>
  </si>
  <si>
    <t>15BC366</t>
  </si>
  <si>
    <t>15BC373</t>
  </si>
  <si>
    <t>15BC376</t>
  </si>
  <si>
    <t>15BC390</t>
  </si>
  <si>
    <t>15BC404</t>
  </si>
  <si>
    <t>15BC423</t>
  </si>
  <si>
    <t>15BC436</t>
  </si>
  <si>
    <t>15BC445</t>
  </si>
  <si>
    <t>15BC449</t>
  </si>
  <si>
    <t>15BC463</t>
  </si>
  <si>
    <t>15BC477</t>
  </si>
  <si>
    <t>15BC489</t>
  </si>
  <si>
    <t>15BC502</t>
  </si>
  <si>
    <t>15BC513</t>
  </si>
  <si>
    <t>15BC524</t>
  </si>
  <si>
    <t>15BC536</t>
  </si>
  <si>
    <t>15BC547</t>
  </si>
  <si>
    <t>15BC558</t>
  </si>
  <si>
    <t>15BC568</t>
  </si>
  <si>
    <t>15BC581</t>
  </si>
  <si>
    <t>15BC596</t>
  </si>
  <si>
    <t>15BC610</t>
  </si>
  <si>
    <t>15BC626</t>
  </si>
  <si>
    <t>15BC640</t>
  </si>
  <si>
    <t>15BC652</t>
  </si>
  <si>
    <t>15BC005</t>
  </si>
  <si>
    <t>15BC017</t>
  </si>
  <si>
    <t>15BC023</t>
  </si>
  <si>
    <t>15BC033</t>
  </si>
  <si>
    <t>15BC037</t>
  </si>
  <si>
    <t>15BC050</t>
  </si>
  <si>
    <t>15BC069</t>
  </si>
  <si>
    <t>15BC089</t>
  </si>
  <si>
    <t>15BC113</t>
  </si>
  <si>
    <t>15BC126</t>
  </si>
  <si>
    <t>15BC140</t>
  </si>
  <si>
    <t>15BC165</t>
  </si>
  <si>
    <t>15BC186</t>
  </si>
  <si>
    <t>15BC206</t>
  </si>
  <si>
    <t>15BC223</t>
  </si>
  <si>
    <t>15BC234</t>
  </si>
  <si>
    <t>15BC238</t>
  </si>
  <si>
    <t>15BC256</t>
  </si>
  <si>
    <t>15BC275</t>
  </si>
  <si>
    <t>15BC292</t>
  </si>
  <si>
    <t>15BC310</t>
  </si>
  <si>
    <t>15BC323</t>
  </si>
  <si>
    <t>15BC340</t>
  </si>
  <si>
    <t>15BC355</t>
  </si>
  <si>
    <t>15BC367</t>
  </si>
  <si>
    <t>15BC377</t>
  </si>
  <si>
    <t>15BC391</t>
  </si>
  <si>
    <t>15BC407</t>
  </si>
  <si>
    <t>15BC425</t>
  </si>
  <si>
    <t>15BC439</t>
  </si>
  <si>
    <t>15BC450</t>
  </si>
  <si>
    <t>15BC465</t>
  </si>
  <si>
    <t>15BC480</t>
  </si>
  <si>
    <t>15BC490</t>
  </si>
  <si>
    <t>15BC503</t>
  </si>
  <si>
    <t>15BC514</t>
  </si>
  <si>
    <t>15BC525</t>
  </si>
  <si>
    <t>15BC537</t>
  </si>
  <si>
    <t>15BC548</t>
  </si>
  <si>
    <t>15BC559</t>
  </si>
  <si>
    <t>15BC570</t>
  </si>
  <si>
    <t>15BC582</t>
  </si>
  <si>
    <t>15BC597</t>
  </si>
  <si>
    <t>15BC611</t>
  </si>
  <si>
    <t>15BC627</t>
  </si>
  <si>
    <t>15BC641</t>
  </si>
  <si>
    <t>15BC653</t>
  </si>
  <si>
    <t>15BC007</t>
  </si>
  <si>
    <t>H-36</t>
  </si>
  <si>
    <t>15BC012</t>
  </si>
  <si>
    <t>H-37</t>
  </si>
  <si>
    <t>15BC020</t>
  </si>
  <si>
    <t>H-38</t>
  </si>
  <si>
    <t>15BC025</t>
  </si>
  <si>
    <t>H-39</t>
  </si>
  <si>
    <t>15BC038</t>
  </si>
  <si>
    <t>H-40</t>
  </si>
  <si>
    <t>15BC051</t>
  </si>
  <si>
    <t>15BC071</t>
  </si>
  <si>
    <t>15BC092</t>
  </si>
  <si>
    <t>15BC114</t>
  </si>
  <si>
    <t>15BC127</t>
  </si>
  <si>
    <t>15BC141</t>
  </si>
  <si>
    <t>15BC168</t>
  </si>
  <si>
    <t>15BC187</t>
  </si>
  <si>
    <t>15BC207</t>
  </si>
  <si>
    <t>15BC220</t>
  </si>
  <si>
    <t>15BC224</t>
  </si>
  <si>
    <t>15BC242</t>
  </si>
  <si>
    <t>15BC257</t>
  </si>
  <si>
    <t>15BC280</t>
  </si>
  <si>
    <t>15BC286</t>
  </si>
  <si>
    <t>15BC293</t>
  </si>
  <si>
    <t>15BC303</t>
  </si>
  <si>
    <t>15BC312</t>
  </si>
  <si>
    <t>15BC324</t>
  </si>
  <si>
    <t>15BC341</t>
  </si>
  <si>
    <t>15BC357</t>
  </si>
  <si>
    <t>15BC368</t>
  </si>
  <si>
    <t>15BC379</t>
  </si>
  <si>
    <t>15BC392</t>
  </si>
  <si>
    <t>15BC409</t>
  </si>
  <si>
    <t>15BC426</t>
  </si>
  <si>
    <t>15BC440</t>
  </si>
  <si>
    <t>15BC451</t>
  </si>
  <si>
    <t>15BC466</t>
  </si>
  <si>
    <t>15BC481</t>
  </si>
  <si>
    <t>15BC491</t>
  </si>
  <si>
    <t>15BC504</t>
  </si>
  <si>
    <t>15BC515</t>
  </si>
  <si>
    <t>15BC526</t>
  </si>
  <si>
    <t>15BC538</t>
  </si>
  <si>
    <t>15BC549</t>
  </si>
  <si>
    <t>15BC560</t>
  </si>
  <si>
    <t>15BC571</t>
  </si>
  <si>
    <t>15BC583</t>
  </si>
  <si>
    <t>15BC600</t>
  </si>
  <si>
    <t>15BC614</t>
  </si>
  <si>
    <t>15BC630</t>
  </si>
  <si>
    <t>15BC642</t>
  </si>
  <si>
    <t>15BC658</t>
  </si>
  <si>
    <t>15BC013</t>
  </si>
  <si>
    <t>I-41</t>
  </si>
  <si>
    <t>15BC027</t>
  </si>
  <si>
    <t>I-42</t>
  </si>
  <si>
    <t>15BC039</t>
  </si>
  <si>
    <t>i-43</t>
  </si>
  <si>
    <t>I-44</t>
  </si>
  <si>
    <t>15BC073</t>
  </si>
  <si>
    <t>I-45</t>
  </si>
  <si>
    <t>15BC099</t>
  </si>
  <si>
    <t>15BC115</t>
  </si>
  <si>
    <t>15BC129</t>
  </si>
  <si>
    <t>15BC142</t>
  </si>
  <si>
    <t>15BC171</t>
  </si>
  <si>
    <t>15BC189</t>
  </si>
  <si>
    <t>15BC211</t>
  </si>
  <si>
    <t>15BC228</t>
  </si>
  <si>
    <t>15BC243</t>
  </si>
  <si>
    <t>15BC258</t>
  </si>
  <si>
    <t>15BC281</t>
  </si>
  <si>
    <t>15BC295</t>
  </si>
  <si>
    <t>15BC313</t>
  </si>
  <si>
    <t>15BC325</t>
  </si>
  <si>
    <t>15BC342</t>
  </si>
  <si>
    <t>15BC358</t>
  </si>
  <si>
    <t>15BC363</t>
  </si>
  <si>
    <t>15BC369</t>
  </si>
  <si>
    <t>15BC380</t>
  </si>
  <si>
    <t>15BC386</t>
  </si>
  <si>
    <t>15BC393</t>
  </si>
  <si>
    <t>15BC397</t>
  </si>
  <si>
    <t>15BC411</t>
  </si>
  <si>
    <t>15BC427</t>
  </si>
  <si>
    <t>15BC441</t>
  </si>
  <si>
    <t>15BC452</t>
  </si>
  <si>
    <t>15BC458</t>
  </si>
  <si>
    <t>15BC468</t>
  </si>
  <si>
    <t>15BC482</t>
  </si>
  <si>
    <t>15BC493</t>
  </si>
  <si>
    <t>15BC505</t>
  </si>
  <si>
    <t>15BC516</t>
  </si>
  <si>
    <t>15BC527</t>
  </si>
  <si>
    <t>15BC539</t>
  </si>
  <si>
    <t>15BC550</t>
  </si>
  <si>
    <t>15BC561</t>
  </si>
  <si>
    <t>15BC573</t>
  </si>
  <si>
    <t>15BC584</t>
  </si>
  <si>
    <t>15BC601</t>
  </si>
  <si>
    <t>15BC615</t>
  </si>
  <si>
    <t>15BC631</t>
  </si>
  <si>
    <t>15BC643</t>
  </si>
  <si>
    <t>15BC660</t>
  </si>
  <si>
    <t>15BC664</t>
  </si>
  <si>
    <t>15BC014</t>
  </si>
  <si>
    <t>J-46</t>
  </si>
  <si>
    <t>15BC030</t>
  </si>
  <si>
    <t>J-47</t>
  </si>
  <si>
    <t>15BC040</t>
  </si>
  <si>
    <t>J-48</t>
  </si>
  <si>
    <t>15BC053</t>
  </si>
  <si>
    <t>J-49</t>
  </si>
  <si>
    <t>15BC074</t>
  </si>
  <si>
    <t>J-50</t>
  </si>
  <si>
    <t>15BC102</t>
  </si>
  <si>
    <t>15BC117</t>
  </si>
  <si>
    <t>15BC130</t>
  </si>
  <si>
    <t>15BC135</t>
  </si>
  <si>
    <t>15BC143</t>
  </si>
  <si>
    <t>15BC176</t>
  </si>
  <si>
    <t>15BC193</t>
  </si>
  <si>
    <t>15BC215</t>
  </si>
  <si>
    <t>15BC229</t>
  </si>
  <si>
    <t>15BC244</t>
  </si>
  <si>
    <t>15BC259</t>
  </si>
  <si>
    <t>15BC283</t>
  </si>
  <si>
    <t>15BC296</t>
  </si>
  <si>
    <t>15BC314</t>
  </si>
  <si>
    <t>15BC317</t>
  </si>
  <si>
    <t>15BC326</t>
  </si>
  <si>
    <t>15BC343</t>
  </si>
  <si>
    <t>15BC359</t>
  </si>
  <si>
    <t>15BC370</t>
  </si>
  <si>
    <t>15BC383</t>
  </si>
  <si>
    <t>15BC394</t>
  </si>
  <si>
    <t>15BC413</t>
  </si>
  <si>
    <t>15BC428</t>
  </si>
  <si>
    <t>15BC442</t>
  </si>
  <si>
    <t>15BC453</t>
  </si>
  <si>
    <t>15BC469</t>
  </si>
  <si>
    <t>15BC483</t>
  </si>
  <si>
    <t>15BC495</t>
  </si>
  <si>
    <t>15BC506</t>
  </si>
  <si>
    <t>15BC517</t>
  </si>
  <si>
    <t>15BC528</t>
  </si>
  <si>
    <t>15BC540</t>
  </si>
  <si>
    <t>15BC551</t>
  </si>
  <si>
    <t>15BC562</t>
  </si>
  <si>
    <t>15BC574</t>
  </si>
  <si>
    <t>15BC579</t>
  </si>
  <si>
    <t>15BC585</t>
  </si>
  <si>
    <t>15BC602</t>
  </si>
  <si>
    <t>15BC616</t>
  </si>
  <si>
    <t>15BC632</t>
  </si>
  <si>
    <t>15BC645</t>
  </si>
  <si>
    <t>15BC661</t>
  </si>
  <si>
    <t>15BC665</t>
  </si>
  <si>
    <t>15BC015</t>
  </si>
  <si>
    <t>K-51</t>
  </si>
  <si>
    <t>15BC024</t>
  </si>
  <si>
    <t>K-52</t>
  </si>
  <si>
    <t>15BC031</t>
  </si>
  <si>
    <t>K-53</t>
  </si>
  <si>
    <t>15BC041</t>
  </si>
  <si>
    <t>K-54</t>
  </si>
  <si>
    <t>15BC056</t>
  </si>
  <si>
    <t>K-55</t>
  </si>
  <si>
    <t>15BC075</t>
  </si>
  <si>
    <t>15BC104</t>
  </si>
  <si>
    <t>15BC118</t>
  </si>
  <si>
    <t>15BC131</t>
  </si>
  <si>
    <t>15BC146</t>
  </si>
  <si>
    <t>15BC149</t>
  </si>
  <si>
    <t>15BC177</t>
  </si>
  <si>
    <t>15BC197</t>
  </si>
  <si>
    <t>15BC216</t>
  </si>
  <si>
    <t>15BC230</t>
  </si>
  <si>
    <t>15BC245</t>
  </si>
  <si>
    <t>15BC260</t>
  </si>
  <si>
    <t>15BC265</t>
  </si>
  <si>
    <t>15BC284</t>
  </si>
  <si>
    <t>15BC297</t>
  </si>
  <si>
    <t>15BC315</t>
  </si>
  <si>
    <t>15BC327</t>
  </si>
  <si>
    <t>15BC344</t>
  </si>
  <si>
    <t>15BC360</t>
  </si>
  <si>
    <t>15BC371</t>
  </si>
  <si>
    <t>15BC384</t>
  </si>
  <si>
    <t>15BC395</t>
  </si>
  <si>
    <t>15BC414</t>
  </si>
  <si>
    <t>15BC429</t>
  </si>
  <si>
    <t>15BC443</t>
  </si>
  <si>
    <t>15BC454</t>
  </si>
  <si>
    <t>15BC484</t>
  </si>
  <si>
    <t>15BC496</t>
  </si>
  <si>
    <t>15BC507</t>
  </si>
  <si>
    <t>15BC518</t>
  </si>
  <si>
    <t>15BC530</t>
  </si>
  <si>
    <t>15BC541</t>
  </si>
  <si>
    <t>15BC552</t>
  </si>
  <si>
    <t>15BC563</t>
  </si>
  <si>
    <t>15BC566</t>
  </si>
  <si>
    <t>15BC576</t>
  </si>
  <si>
    <t>15BC586</t>
  </si>
  <si>
    <t>15BC604</t>
  </si>
  <si>
    <t>15BC618</t>
  </si>
  <si>
    <t>15BC633</t>
  </si>
  <si>
    <t>15BC646</t>
  </si>
  <si>
    <t>15BC649</t>
  </si>
  <si>
    <t>15BC666</t>
  </si>
  <si>
    <t>15BC668</t>
  </si>
  <si>
    <t>15BC016</t>
  </si>
  <si>
    <t>L-56</t>
  </si>
  <si>
    <t>15BC032</t>
  </si>
  <si>
    <t>L-57</t>
  </si>
  <si>
    <t>15BC043</t>
  </si>
  <si>
    <t>L-58</t>
  </si>
  <si>
    <t>15BC058</t>
  </si>
  <si>
    <t>L-59</t>
  </si>
  <si>
    <t>15BC076</t>
  </si>
  <si>
    <t>L-60</t>
  </si>
  <si>
    <t>15BC106</t>
  </si>
  <si>
    <t>15BC120</t>
  </si>
  <si>
    <t>15BC132</t>
  </si>
  <si>
    <t>15BC147</t>
  </si>
  <si>
    <t>15BC178</t>
  </si>
  <si>
    <t>15BC199</t>
  </si>
  <si>
    <t>15BC217</t>
  </si>
  <si>
    <t>15BC233</t>
  </si>
  <si>
    <t>15BC246</t>
  </si>
  <si>
    <t>15BC261</t>
  </si>
  <si>
    <t>15BC285</t>
  </si>
  <si>
    <t>15BC302</t>
  </si>
  <si>
    <t>15BC316</t>
  </si>
  <si>
    <t>15BC329</t>
  </si>
  <si>
    <t>15BC361</t>
  </si>
  <si>
    <t>15BC372</t>
  </si>
  <si>
    <t>15BC385</t>
  </si>
  <si>
    <t>15BC396</t>
  </si>
  <si>
    <t>15BC416</t>
  </si>
  <si>
    <t>15BC417</t>
  </si>
  <si>
    <t>15BC431</t>
  </si>
  <si>
    <t>15BC444</t>
  </si>
  <si>
    <t>15BC455</t>
  </si>
  <si>
    <t>15BC471</t>
  </si>
  <si>
    <t>15BC485</t>
  </si>
  <si>
    <t>15BC497</t>
  </si>
  <si>
    <t>15BC508</t>
  </si>
  <si>
    <t>15BC520</t>
  </si>
  <si>
    <t>15BC532</t>
  </si>
  <si>
    <t>15BC533</t>
  </si>
  <si>
    <t>15BC542</t>
  </si>
  <si>
    <t>15BC553</t>
  </si>
  <si>
    <t>15BC564</t>
  </si>
  <si>
    <t>15BC577</t>
  </si>
  <si>
    <t>15BC587</t>
  </si>
  <si>
    <t>15BC605</t>
  </si>
  <si>
    <t>15BC619</t>
  </si>
  <si>
    <t>15BC635</t>
  </si>
  <si>
    <t>15BC637</t>
  </si>
  <si>
    <t>15BC647</t>
  </si>
  <si>
    <t>15BC648</t>
  </si>
  <si>
    <t>15BC044</t>
  </si>
  <si>
    <t>M-61</t>
  </si>
  <si>
    <t>15BC059</t>
  </si>
  <si>
    <t>M-62</t>
  </si>
  <si>
    <t>15BC077</t>
  </si>
  <si>
    <t>M-63</t>
  </si>
  <si>
    <t>15BC088</t>
  </si>
  <si>
    <t>M-64</t>
  </si>
  <si>
    <t>15BC107</t>
  </si>
  <si>
    <t>M-65</t>
  </si>
  <si>
    <t>15BC109</t>
  </si>
  <si>
    <t>15BC121</t>
  </si>
  <si>
    <t>15BC179</t>
  </si>
  <si>
    <t>15BC218</t>
  </si>
  <si>
    <t>15BC226</t>
  </si>
  <si>
    <t>15BC247</t>
  </si>
  <si>
    <t>15BC263</t>
  </si>
  <si>
    <t>15BC300</t>
  </si>
  <si>
    <t>15BC311</t>
  </si>
  <si>
    <t>15BC331</t>
  </si>
  <si>
    <t>15BC346</t>
  </si>
  <si>
    <t>15BC352</t>
  </si>
  <si>
    <t>15BC381</t>
  </si>
  <si>
    <t>15BC415</t>
  </si>
  <si>
    <t>15BC422</t>
  </si>
  <si>
    <t>15BC432</t>
  </si>
  <si>
    <t>15BC435</t>
  </si>
  <si>
    <t>15BC472</t>
  </si>
  <si>
    <t>15BC473</t>
  </si>
  <si>
    <t>15BC492</t>
  </si>
  <si>
    <t>15BC498</t>
  </si>
  <si>
    <t>15BC509</t>
  </si>
  <si>
    <t>15BC519</t>
  </si>
  <si>
    <t>15BC521</t>
  </si>
  <si>
    <t>15BC531</t>
  </si>
  <si>
    <t>15BC543</t>
  </si>
  <si>
    <t>15BC544</t>
  </si>
  <si>
    <t>15BC565</t>
  </si>
  <si>
    <t>15BC578</t>
  </si>
  <si>
    <t>15BC589</t>
  </si>
  <si>
    <t>15BC590</t>
  </si>
  <si>
    <t>15BC594</t>
  </si>
  <si>
    <t>15BC599</t>
  </si>
  <si>
    <t>15BC606</t>
  </si>
  <si>
    <t>15BC607</t>
  </si>
  <si>
    <t>15BC621</t>
  </si>
  <si>
    <t>15BC622</t>
  </si>
  <si>
    <t>15BC628</t>
  </si>
  <si>
    <t>15BC629</t>
  </si>
  <si>
    <t>15BC654</t>
  </si>
  <si>
    <t>15BC657</t>
  </si>
  <si>
    <t>15BC663</t>
  </si>
  <si>
    <t>July  Th ClassesAttended</t>
  </si>
  <si>
    <t>July  Th Classes Held</t>
  </si>
  <si>
    <t xml:space="preserve">July Final Calculated Benefits </t>
  </si>
  <si>
    <t>July  Tut ClassesAttended</t>
  </si>
  <si>
    <t>July  Tut Classes Held</t>
  </si>
  <si>
    <t xml:space="preserve">July Tut Final Calculated Benefits </t>
  </si>
  <si>
    <t>Tut Group</t>
  </si>
  <si>
    <t>Aug  Th ClassesAttended</t>
  </si>
  <si>
    <t>Aug  Th Classes Held</t>
  </si>
  <si>
    <t xml:space="preserve">Aug Final Calculated Benefits </t>
  </si>
  <si>
    <t>Aug  Tut ClassesAttended</t>
  </si>
  <si>
    <t>Aug  Tut Classes Held</t>
  </si>
  <si>
    <t xml:space="preserve">Aug Tut Final Calculated Benefits </t>
  </si>
  <si>
    <t>Sep  Th ClassesAttended</t>
  </si>
  <si>
    <t>Sep  Th Classes Held</t>
  </si>
  <si>
    <t xml:space="preserve">Sep Final Calculated Benefits </t>
  </si>
  <si>
    <t>Sep  Tut ClassesAttended</t>
  </si>
  <si>
    <t>Sep  Tut Classes Held</t>
  </si>
  <si>
    <t xml:space="preserve">Sep Tut Final Calculated Benefits </t>
  </si>
  <si>
    <t>Oct  Th ClassesAttended</t>
  </si>
  <si>
    <t>Oct  Th Classes Held</t>
  </si>
  <si>
    <t xml:space="preserve">Oct Final Calculated Benefits </t>
  </si>
  <si>
    <t>Oct  Tut ClassesAttended</t>
  </si>
  <si>
    <t>Oct  Tut Classes Held</t>
  </si>
  <si>
    <t xml:space="preserve">Oct Tut Final Calculated Benefits </t>
  </si>
  <si>
    <t>nOV  Th ClassesAttended</t>
  </si>
  <si>
    <t>Nov  Th Classes Held</t>
  </si>
  <si>
    <t xml:space="preserve">Nov Final Calculated Benefits </t>
  </si>
  <si>
    <t>Nov  Tut ClassesAttended</t>
  </si>
  <si>
    <t>Nov  Tut Classes Held</t>
  </si>
  <si>
    <t xml:space="preserve">Nov Tut Final Calculated Benefits </t>
  </si>
  <si>
    <t>Total Classes Held in Semester</t>
  </si>
  <si>
    <t>Total Benefits initially given in the semester</t>
  </si>
  <si>
    <t>Final Benefits given to the student</t>
  </si>
  <si>
    <t>Total Classes Attended by the student</t>
  </si>
  <si>
    <t>Total classes attended + attendance benefits</t>
  </si>
  <si>
    <t>Attendance Percentage</t>
  </si>
  <si>
    <t>Attendance Marks</t>
  </si>
  <si>
    <t xml:space="preserve"> Assignment (tutorial test) marks out of 10</t>
  </si>
  <si>
    <t>Assignment (class test) marks out of 10</t>
  </si>
  <si>
    <t>Final Marks Out of 25</t>
  </si>
  <si>
    <t>G-35</t>
  </si>
  <si>
    <t>Student was absent in class test</t>
  </si>
  <si>
    <t>G-31</t>
  </si>
  <si>
    <t>G-32</t>
  </si>
  <si>
    <t>G-33</t>
  </si>
  <si>
    <t>G-34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</si>
</sst>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BB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66FF3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 applyAlignment="1">
      <alignment wrapText="1"/>
    </xf>
    <xf numFmtId="0" fontId="0" fillId="2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5" borderId="1" xfId="0" applyFill="1" applyBorder="1" applyAlignment="1">
      <alignment wrapText="1"/>
    </xf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6" borderId="1" xfId="0" applyFill="1" applyBorder="1"/>
    <xf numFmtId="0" fontId="0" fillId="5" borderId="1" xfId="0" applyFill="1" applyBorder="1"/>
    <xf numFmtId="0" fontId="0" fillId="0" borderId="1" xfId="0" applyFill="1" applyBorder="1" applyAlignment="1">
      <alignment wrapText="1"/>
    </xf>
    <xf numFmtId="0" fontId="0" fillId="0" borderId="1" xfId="0" applyFill="1" applyBorder="1"/>
    <xf numFmtId="0" fontId="0" fillId="7" borderId="1" xfId="0" applyFill="1" applyBorder="1"/>
    <xf numFmtId="0" fontId="0" fillId="8" borderId="1" xfId="0" applyFill="1" applyBorder="1"/>
    <xf numFmtId="0" fontId="0" fillId="9" borderId="1" xfId="0" applyFill="1" applyBorder="1"/>
    <xf numFmtId="0" fontId="0" fillId="10" borderId="1" xfId="0" applyFill="1" applyBorder="1"/>
    <xf numFmtId="0" fontId="0" fillId="9" borderId="1" xfId="0" applyFill="1" applyBorder="1" applyAlignment="1">
      <alignment wrapText="1"/>
    </xf>
    <xf numFmtId="0" fontId="0" fillId="11" borderId="1" xfId="0" applyFill="1" applyBorder="1"/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66FF33"/>
      <color rgb="FFFF3300"/>
      <color rgb="FFFFFF99"/>
      <color rgb="FFFFCCFF"/>
      <color rgb="FF769B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att_july_bcom_sem1_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att_aug_bcom_sem1_new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Att_Sept_B.Com_SemI_2015_new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Att_Oct_B.Com_SemI_2015_new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Att_Npv_B.Com_SemI_2015_NEW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Oct_Nov_semI_ATT/Oct%20_B.com_B.A/Att_Oct_B.Com_SemI_2015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</sheetNames>
    <sheetDataSet>
      <sheetData sheetId="0">
        <row r="1">
          <cell r="B1" t="str">
            <v>Roll No.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5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>Financial Accounting/      Theory/ Total Classes held/                 10</v>
          </cell>
          <cell r="M1" t="str">
            <v>Benefits</v>
          </cell>
          <cell r="N1" t="str">
            <v>Final Calculated Benefits as per rules</v>
          </cell>
          <cell r="O1" t="str">
            <v>Financial Accounting/  Tutorial/ Classes Attended</v>
          </cell>
          <cell r="P1" t="str">
            <v>Financial Accounting/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 xml:space="preserve">     Business Law / Theory/                             Classes Attended        </v>
          </cell>
          <cell r="T1" t="str">
            <v xml:space="preserve">    Business Law/  Theory/ Total Classes held/                 8</v>
          </cell>
          <cell r="U1" t="str">
            <v>Benefits</v>
          </cell>
          <cell r="V1" t="str">
            <v>Final Calculated Benefits as per rules</v>
          </cell>
          <cell r="W1" t="str">
            <v>Business Law/  Tutorial/ Classes Attended</v>
          </cell>
          <cell r="X1" t="str">
            <v>Business Law/  Tutorial/Total Classes held</v>
          </cell>
          <cell r="Y1" t="str">
            <v>Benefits</v>
          </cell>
          <cell r="Z1" t="str">
            <v>Final Calculated Benefits as per rules</v>
          </cell>
          <cell r="AA1" t="str">
            <v xml:space="preserve">      EVS / Theory/                             Classes Attended        </v>
          </cell>
          <cell r="AB1" t="str">
            <v>EVS/ Total Classes held/                 4</v>
          </cell>
          <cell r="AC1" t="str">
            <v>Benefits</v>
          </cell>
          <cell r="AD1" t="str">
            <v>Final Calculated Benefits as per rules</v>
          </cell>
          <cell r="AE1" t="str">
            <v>EVS/  Tutorial/ Classes Attended</v>
          </cell>
          <cell r="AF1" t="str">
            <v>EVS/ Tutorial/ Total Classes held</v>
          </cell>
        </row>
        <row r="2">
          <cell r="B2" t="str">
            <v>15BC002</v>
          </cell>
          <cell r="C2">
            <v>3</v>
          </cell>
          <cell r="D2">
            <v>5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6</v>
          </cell>
          <cell r="L2">
            <v>10</v>
          </cell>
          <cell r="M2">
            <v>0</v>
          </cell>
          <cell r="N2">
            <v>0</v>
          </cell>
          <cell r="O2">
            <v>0</v>
          </cell>
          <cell r="P2">
            <v>1</v>
          </cell>
          <cell r="Q2">
            <v>0</v>
          </cell>
          <cell r="R2">
            <v>0</v>
          </cell>
          <cell r="S2">
            <v>7</v>
          </cell>
          <cell r="T2">
            <v>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4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</row>
        <row r="3">
          <cell r="B3" t="str">
            <v>15BC054</v>
          </cell>
          <cell r="C3">
            <v>4</v>
          </cell>
          <cell r="D3">
            <v>5</v>
          </cell>
          <cell r="E3">
            <v>0</v>
          </cell>
          <cell r="F3">
            <v>0</v>
          </cell>
          <cell r="G3">
            <v>2</v>
          </cell>
          <cell r="H3">
            <v>2</v>
          </cell>
          <cell r="I3">
            <v>0</v>
          </cell>
          <cell r="J3">
            <v>0</v>
          </cell>
          <cell r="K3">
            <v>10</v>
          </cell>
          <cell r="L3">
            <v>10</v>
          </cell>
          <cell r="M3">
            <v>0</v>
          </cell>
          <cell r="N3">
            <v>0</v>
          </cell>
          <cell r="O3">
            <v>2</v>
          </cell>
          <cell r="P3">
            <v>2</v>
          </cell>
          <cell r="Q3">
            <v>0</v>
          </cell>
          <cell r="R3">
            <v>0</v>
          </cell>
          <cell r="S3">
            <v>8</v>
          </cell>
          <cell r="T3">
            <v>8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4</v>
          </cell>
          <cell r="AB3">
            <v>4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B4" t="str">
            <v>15BC057</v>
          </cell>
          <cell r="C4">
            <v>4</v>
          </cell>
          <cell r="D4">
            <v>5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10</v>
          </cell>
          <cell r="L4">
            <v>10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0</v>
          </cell>
          <cell r="R4">
            <v>0</v>
          </cell>
          <cell r="S4">
            <v>8</v>
          </cell>
          <cell r="T4">
            <v>8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3</v>
          </cell>
          <cell r="AB4">
            <v>4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B5" t="str">
            <v>15BC082</v>
          </cell>
          <cell r="C5">
            <v>5</v>
          </cell>
          <cell r="D5">
            <v>5</v>
          </cell>
          <cell r="E5">
            <v>0</v>
          </cell>
          <cell r="F5">
            <v>0</v>
          </cell>
          <cell r="G5">
            <v>1</v>
          </cell>
          <cell r="H5">
            <v>1</v>
          </cell>
          <cell r="I5">
            <v>0</v>
          </cell>
          <cell r="J5">
            <v>0</v>
          </cell>
          <cell r="K5">
            <v>10</v>
          </cell>
          <cell r="L5">
            <v>10</v>
          </cell>
          <cell r="M5">
            <v>0</v>
          </cell>
          <cell r="N5">
            <v>0</v>
          </cell>
          <cell r="O5">
            <v>1</v>
          </cell>
          <cell r="P5">
            <v>1</v>
          </cell>
          <cell r="Q5">
            <v>0</v>
          </cell>
          <cell r="R5">
            <v>0</v>
          </cell>
          <cell r="S5">
            <v>8</v>
          </cell>
          <cell r="T5">
            <v>8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4</v>
          </cell>
          <cell r="AB5">
            <v>4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B6" t="str">
            <v>15BC091</v>
          </cell>
          <cell r="C6">
            <v>3</v>
          </cell>
          <cell r="D6">
            <v>5</v>
          </cell>
          <cell r="E6">
            <v>0</v>
          </cell>
          <cell r="F6">
            <v>0</v>
          </cell>
          <cell r="G6">
            <v>2</v>
          </cell>
          <cell r="H6">
            <v>2</v>
          </cell>
          <cell r="I6">
            <v>0</v>
          </cell>
          <cell r="J6">
            <v>0</v>
          </cell>
          <cell r="K6">
            <v>9</v>
          </cell>
          <cell r="L6">
            <v>10</v>
          </cell>
          <cell r="M6">
            <v>0</v>
          </cell>
          <cell r="N6">
            <v>0</v>
          </cell>
          <cell r="O6">
            <v>2</v>
          </cell>
          <cell r="P6">
            <v>2</v>
          </cell>
          <cell r="Q6">
            <v>0</v>
          </cell>
          <cell r="R6">
            <v>0</v>
          </cell>
          <cell r="S6">
            <v>8</v>
          </cell>
          <cell r="T6">
            <v>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4</v>
          </cell>
          <cell r="AB6">
            <v>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B7" t="str">
            <v>15BC103</v>
          </cell>
          <cell r="C7">
            <v>4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10</v>
          </cell>
          <cell r="L7">
            <v>10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8</v>
          </cell>
          <cell r="T7">
            <v>8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3</v>
          </cell>
          <cell r="AB7">
            <v>4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 t="str">
            <v>15BC116</v>
          </cell>
          <cell r="C8">
            <v>5</v>
          </cell>
          <cell r="D8">
            <v>5</v>
          </cell>
          <cell r="E8">
            <v>0</v>
          </cell>
          <cell r="F8">
            <v>0</v>
          </cell>
          <cell r="G8">
            <v>2</v>
          </cell>
          <cell r="H8">
            <v>2</v>
          </cell>
          <cell r="I8">
            <v>0</v>
          </cell>
          <cell r="J8">
            <v>0</v>
          </cell>
          <cell r="K8">
            <v>9</v>
          </cell>
          <cell r="L8">
            <v>10</v>
          </cell>
          <cell r="M8">
            <v>0</v>
          </cell>
          <cell r="N8">
            <v>0</v>
          </cell>
          <cell r="O8">
            <v>2</v>
          </cell>
          <cell r="P8">
            <v>2</v>
          </cell>
          <cell r="Q8">
            <v>0</v>
          </cell>
          <cell r="R8">
            <v>0</v>
          </cell>
          <cell r="S8">
            <v>8</v>
          </cell>
          <cell r="T8">
            <v>8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</v>
          </cell>
          <cell r="AB8">
            <v>4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 t="str">
            <v>15BC128</v>
          </cell>
          <cell r="C9">
            <v>4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</v>
          </cell>
          <cell r="L9">
            <v>10</v>
          </cell>
          <cell r="M9">
            <v>0</v>
          </cell>
          <cell r="N9">
            <v>0</v>
          </cell>
          <cell r="O9">
            <v>1</v>
          </cell>
          <cell r="P9">
            <v>1</v>
          </cell>
          <cell r="Q9">
            <v>0</v>
          </cell>
          <cell r="R9">
            <v>0</v>
          </cell>
          <cell r="S9">
            <v>7</v>
          </cell>
          <cell r="T9">
            <v>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</v>
          </cell>
          <cell r="AB9">
            <v>4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15BC134</v>
          </cell>
          <cell r="C10">
            <v>5</v>
          </cell>
          <cell r="D10">
            <v>5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0</v>
          </cell>
          <cell r="J10">
            <v>0</v>
          </cell>
          <cell r="K10">
            <v>8</v>
          </cell>
          <cell r="L10">
            <v>10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0</v>
          </cell>
          <cell r="S10">
            <v>7</v>
          </cell>
          <cell r="T10">
            <v>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</v>
          </cell>
          <cell r="AB10">
            <v>4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15BC138</v>
          </cell>
          <cell r="C11">
            <v>4</v>
          </cell>
          <cell r="D11">
            <v>5</v>
          </cell>
          <cell r="E11">
            <v>0</v>
          </cell>
          <cell r="F11">
            <v>0</v>
          </cell>
          <cell r="G11">
            <v>2</v>
          </cell>
          <cell r="H11">
            <v>2</v>
          </cell>
          <cell r="I11">
            <v>0</v>
          </cell>
          <cell r="J11">
            <v>0</v>
          </cell>
          <cell r="K11">
            <v>9</v>
          </cell>
          <cell r="L11">
            <v>10</v>
          </cell>
          <cell r="M11">
            <v>0</v>
          </cell>
          <cell r="N11">
            <v>0</v>
          </cell>
          <cell r="O11">
            <v>2</v>
          </cell>
          <cell r="P11">
            <v>2</v>
          </cell>
          <cell r="Q11">
            <v>0</v>
          </cell>
          <cell r="R11">
            <v>0</v>
          </cell>
          <cell r="S11">
            <v>7</v>
          </cell>
          <cell r="T11">
            <v>8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</v>
          </cell>
          <cell r="AB11">
            <v>4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15BC152</v>
          </cell>
          <cell r="C12">
            <v>4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10</v>
          </cell>
          <cell r="L12">
            <v>10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8</v>
          </cell>
          <cell r="T12">
            <v>8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</v>
          </cell>
          <cell r="AB12">
            <v>4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15BC161</v>
          </cell>
          <cell r="C13">
            <v>5</v>
          </cell>
          <cell r="D13">
            <v>5</v>
          </cell>
          <cell r="E13">
            <v>0</v>
          </cell>
          <cell r="F13">
            <v>0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10</v>
          </cell>
          <cell r="L13">
            <v>10</v>
          </cell>
          <cell r="M13">
            <v>0</v>
          </cell>
          <cell r="N13">
            <v>0</v>
          </cell>
          <cell r="O13">
            <v>2</v>
          </cell>
          <cell r="P13">
            <v>2</v>
          </cell>
          <cell r="Q13">
            <v>0</v>
          </cell>
          <cell r="R13">
            <v>0</v>
          </cell>
          <cell r="S13">
            <v>8</v>
          </cell>
          <cell r="T13">
            <v>8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4</v>
          </cell>
          <cell r="AB13">
            <v>4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15BC167</v>
          </cell>
          <cell r="C14">
            <v>3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8</v>
          </cell>
          <cell r="L14">
            <v>10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0</v>
          </cell>
          <cell r="R14">
            <v>0</v>
          </cell>
          <cell r="S14">
            <v>6</v>
          </cell>
          <cell r="T14">
            <v>8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3</v>
          </cell>
          <cell r="AB14">
            <v>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15BC169</v>
          </cell>
          <cell r="C15">
            <v>5</v>
          </cell>
          <cell r="D15">
            <v>5</v>
          </cell>
          <cell r="E15">
            <v>0</v>
          </cell>
          <cell r="F15">
            <v>0</v>
          </cell>
          <cell r="G15">
            <v>1</v>
          </cell>
          <cell r="H15">
            <v>1</v>
          </cell>
          <cell r="I15">
            <v>0</v>
          </cell>
          <cell r="J15">
            <v>0</v>
          </cell>
          <cell r="K15">
            <v>10</v>
          </cell>
          <cell r="L15">
            <v>10</v>
          </cell>
          <cell r="M15">
            <v>0</v>
          </cell>
          <cell r="N15">
            <v>0</v>
          </cell>
          <cell r="O15">
            <v>1</v>
          </cell>
          <cell r="P15">
            <v>1</v>
          </cell>
          <cell r="Q15">
            <v>0</v>
          </cell>
          <cell r="R15">
            <v>0</v>
          </cell>
          <cell r="S15">
            <v>8</v>
          </cell>
          <cell r="T15">
            <v>8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4</v>
          </cell>
          <cell r="AB15">
            <v>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15BC173</v>
          </cell>
          <cell r="C16">
            <v>5</v>
          </cell>
          <cell r="D16">
            <v>5</v>
          </cell>
          <cell r="E16">
            <v>0</v>
          </cell>
          <cell r="F16">
            <v>0</v>
          </cell>
          <cell r="G16">
            <v>2</v>
          </cell>
          <cell r="H16">
            <v>2</v>
          </cell>
          <cell r="I16">
            <v>0</v>
          </cell>
          <cell r="J16">
            <v>0</v>
          </cell>
          <cell r="K16">
            <v>8</v>
          </cell>
          <cell r="L16">
            <v>10</v>
          </cell>
          <cell r="M16">
            <v>0</v>
          </cell>
          <cell r="N16">
            <v>0</v>
          </cell>
          <cell r="O16">
            <v>2</v>
          </cell>
          <cell r="P16">
            <v>2</v>
          </cell>
          <cell r="Q16">
            <v>0</v>
          </cell>
          <cell r="R16">
            <v>0</v>
          </cell>
          <cell r="S16">
            <v>8</v>
          </cell>
          <cell r="T16">
            <v>8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4</v>
          </cell>
          <cell r="AB16">
            <v>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15BC174</v>
          </cell>
          <cell r="C17">
            <v>5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1</v>
          </cell>
          <cell r="I17">
            <v>0</v>
          </cell>
          <cell r="J17">
            <v>0</v>
          </cell>
          <cell r="K17">
            <v>10</v>
          </cell>
          <cell r="L17">
            <v>10</v>
          </cell>
          <cell r="M17">
            <v>0</v>
          </cell>
          <cell r="N17">
            <v>0</v>
          </cell>
          <cell r="O17">
            <v>1</v>
          </cell>
          <cell r="P17">
            <v>1</v>
          </cell>
          <cell r="Q17">
            <v>0</v>
          </cell>
          <cell r="R17">
            <v>0</v>
          </cell>
          <cell r="S17">
            <v>8</v>
          </cell>
          <cell r="T17">
            <v>8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3</v>
          </cell>
          <cell r="AB17">
            <v>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15BC175</v>
          </cell>
          <cell r="C18">
            <v>5</v>
          </cell>
          <cell r="D18">
            <v>5</v>
          </cell>
          <cell r="E18">
            <v>0</v>
          </cell>
          <cell r="F18">
            <v>0</v>
          </cell>
          <cell r="G18">
            <v>2</v>
          </cell>
          <cell r="H18">
            <v>2</v>
          </cell>
          <cell r="I18">
            <v>0</v>
          </cell>
          <cell r="J18">
            <v>0</v>
          </cell>
          <cell r="K18">
            <v>9</v>
          </cell>
          <cell r="L18">
            <v>10</v>
          </cell>
          <cell r="M18">
            <v>0</v>
          </cell>
          <cell r="N18">
            <v>0</v>
          </cell>
          <cell r="O18">
            <v>2</v>
          </cell>
          <cell r="P18">
            <v>2</v>
          </cell>
          <cell r="Q18">
            <v>0</v>
          </cell>
          <cell r="R18">
            <v>0</v>
          </cell>
          <cell r="S18">
            <v>8</v>
          </cell>
          <cell r="T18">
            <v>8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3</v>
          </cell>
          <cell r="AB18">
            <v>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 t="str">
            <v>15BC194</v>
          </cell>
          <cell r="C19">
            <v>4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8</v>
          </cell>
          <cell r="L19">
            <v>10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  <cell r="R19">
            <v>0</v>
          </cell>
          <cell r="S19">
            <v>8</v>
          </cell>
          <cell r="T19">
            <v>8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15BC196</v>
          </cell>
          <cell r="C20">
            <v>5</v>
          </cell>
          <cell r="D20">
            <v>5</v>
          </cell>
          <cell r="E20">
            <v>0</v>
          </cell>
          <cell r="F20">
            <v>0</v>
          </cell>
          <cell r="G20">
            <v>1</v>
          </cell>
          <cell r="H20">
            <v>1</v>
          </cell>
          <cell r="I20">
            <v>0</v>
          </cell>
          <cell r="J20">
            <v>0</v>
          </cell>
          <cell r="K20">
            <v>10</v>
          </cell>
          <cell r="L20">
            <v>10</v>
          </cell>
          <cell r="M20">
            <v>0</v>
          </cell>
          <cell r="N20">
            <v>0</v>
          </cell>
          <cell r="O20">
            <v>1</v>
          </cell>
          <cell r="P20">
            <v>1</v>
          </cell>
          <cell r="Q20">
            <v>0</v>
          </cell>
          <cell r="R20">
            <v>0</v>
          </cell>
          <cell r="S20">
            <v>8</v>
          </cell>
          <cell r="T20">
            <v>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</v>
          </cell>
          <cell r="AB20">
            <v>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15BC204</v>
          </cell>
          <cell r="C21">
            <v>5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2</v>
          </cell>
          <cell r="I21">
            <v>0</v>
          </cell>
          <cell r="J21">
            <v>0</v>
          </cell>
          <cell r="K21">
            <v>9</v>
          </cell>
          <cell r="L21">
            <v>10</v>
          </cell>
          <cell r="M21">
            <v>0</v>
          </cell>
          <cell r="N21">
            <v>0</v>
          </cell>
          <cell r="O21">
            <v>2</v>
          </cell>
          <cell r="P21">
            <v>2</v>
          </cell>
          <cell r="Q21">
            <v>0</v>
          </cell>
          <cell r="R21">
            <v>0</v>
          </cell>
          <cell r="S21">
            <v>7</v>
          </cell>
          <cell r="T21">
            <v>8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4</v>
          </cell>
          <cell r="AB21">
            <v>4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15BC208</v>
          </cell>
          <cell r="C22">
            <v>4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10</v>
          </cell>
          <cell r="L22">
            <v>10</v>
          </cell>
          <cell r="M22">
            <v>0</v>
          </cell>
          <cell r="N22">
            <v>0</v>
          </cell>
          <cell r="O22">
            <v>1</v>
          </cell>
          <cell r="P22">
            <v>1</v>
          </cell>
          <cell r="Q22">
            <v>0</v>
          </cell>
          <cell r="R22">
            <v>0</v>
          </cell>
          <cell r="S22">
            <v>8</v>
          </cell>
          <cell r="T22">
            <v>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3</v>
          </cell>
          <cell r="AB22">
            <v>4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15BC209</v>
          </cell>
          <cell r="C23">
            <v>4</v>
          </cell>
          <cell r="D23">
            <v>5</v>
          </cell>
          <cell r="E23">
            <v>0</v>
          </cell>
          <cell r="F23">
            <v>0</v>
          </cell>
          <cell r="G23">
            <v>2</v>
          </cell>
          <cell r="H23">
            <v>2</v>
          </cell>
          <cell r="I23">
            <v>0</v>
          </cell>
          <cell r="J23">
            <v>0</v>
          </cell>
          <cell r="K23">
            <v>5</v>
          </cell>
          <cell r="L23">
            <v>10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6</v>
          </cell>
          <cell r="T23">
            <v>8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</v>
          </cell>
          <cell r="AB23">
            <v>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15BC213</v>
          </cell>
          <cell r="C24">
            <v>4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10</v>
          </cell>
          <cell r="L24">
            <v>10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0</v>
          </cell>
          <cell r="R24">
            <v>0</v>
          </cell>
          <cell r="S24">
            <v>8</v>
          </cell>
          <cell r="T24">
            <v>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</v>
          </cell>
          <cell r="AB24">
            <v>4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15BC214</v>
          </cell>
          <cell r="C25">
            <v>5</v>
          </cell>
          <cell r="D25">
            <v>5</v>
          </cell>
          <cell r="E25">
            <v>0</v>
          </cell>
          <cell r="F25">
            <v>0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10</v>
          </cell>
          <cell r="L25">
            <v>10</v>
          </cell>
          <cell r="M25">
            <v>0</v>
          </cell>
          <cell r="N25">
            <v>0</v>
          </cell>
          <cell r="O25">
            <v>1</v>
          </cell>
          <cell r="P25">
            <v>1</v>
          </cell>
          <cell r="Q25">
            <v>0</v>
          </cell>
          <cell r="R25">
            <v>0</v>
          </cell>
          <cell r="S25">
            <v>8</v>
          </cell>
          <cell r="T25">
            <v>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</v>
          </cell>
          <cell r="AB25">
            <v>4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15BC225</v>
          </cell>
          <cell r="C26">
            <v>5</v>
          </cell>
          <cell r="D26">
            <v>5</v>
          </cell>
          <cell r="E26">
            <v>0</v>
          </cell>
          <cell r="F26">
            <v>0</v>
          </cell>
          <cell r="G26">
            <v>2</v>
          </cell>
          <cell r="H26">
            <v>2</v>
          </cell>
          <cell r="I26">
            <v>0</v>
          </cell>
          <cell r="J26">
            <v>0</v>
          </cell>
          <cell r="K26">
            <v>9</v>
          </cell>
          <cell r="L26">
            <v>10</v>
          </cell>
          <cell r="M26">
            <v>0</v>
          </cell>
          <cell r="N26">
            <v>0</v>
          </cell>
          <cell r="O26">
            <v>2</v>
          </cell>
          <cell r="P26">
            <v>2</v>
          </cell>
          <cell r="Q26">
            <v>0</v>
          </cell>
          <cell r="R26">
            <v>0</v>
          </cell>
          <cell r="S26">
            <v>7</v>
          </cell>
          <cell r="T26">
            <v>8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</v>
          </cell>
          <cell r="AB26">
            <v>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15BC251</v>
          </cell>
          <cell r="C27">
            <v>4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9</v>
          </cell>
          <cell r="L27">
            <v>10</v>
          </cell>
          <cell r="M27">
            <v>0</v>
          </cell>
          <cell r="N27">
            <v>0</v>
          </cell>
          <cell r="O27">
            <v>1</v>
          </cell>
          <cell r="P27">
            <v>1</v>
          </cell>
          <cell r="Q27">
            <v>0</v>
          </cell>
          <cell r="R27">
            <v>0</v>
          </cell>
          <cell r="S27">
            <v>8</v>
          </cell>
          <cell r="T27">
            <v>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4</v>
          </cell>
          <cell r="AB27">
            <v>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15BC278</v>
          </cell>
          <cell r="C28">
            <v>4</v>
          </cell>
          <cell r="D28">
            <v>5</v>
          </cell>
          <cell r="E28">
            <v>0</v>
          </cell>
          <cell r="F28">
            <v>0</v>
          </cell>
          <cell r="G28">
            <v>2</v>
          </cell>
          <cell r="H28">
            <v>2</v>
          </cell>
          <cell r="I28">
            <v>0</v>
          </cell>
          <cell r="J28">
            <v>0</v>
          </cell>
          <cell r="K28">
            <v>8</v>
          </cell>
          <cell r="L28">
            <v>10</v>
          </cell>
          <cell r="M28">
            <v>0</v>
          </cell>
          <cell r="N28">
            <v>0</v>
          </cell>
          <cell r="O28">
            <v>2</v>
          </cell>
          <cell r="P28">
            <v>2</v>
          </cell>
          <cell r="Q28">
            <v>0</v>
          </cell>
          <cell r="R28">
            <v>0</v>
          </cell>
          <cell r="S28">
            <v>7</v>
          </cell>
          <cell r="T28">
            <v>8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</v>
          </cell>
          <cell r="AB28">
            <v>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15BC299</v>
          </cell>
          <cell r="C29">
            <v>5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10</v>
          </cell>
          <cell r="L29">
            <v>10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0</v>
          </cell>
          <cell r="S29">
            <v>8</v>
          </cell>
          <cell r="T29">
            <v>8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</v>
          </cell>
          <cell r="AB29">
            <v>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15BC301</v>
          </cell>
          <cell r="C30">
            <v>5</v>
          </cell>
          <cell r="D30">
            <v>5</v>
          </cell>
          <cell r="E30">
            <v>0</v>
          </cell>
          <cell r="F30">
            <v>0</v>
          </cell>
          <cell r="G30">
            <v>1</v>
          </cell>
          <cell r="H30">
            <v>1</v>
          </cell>
          <cell r="I30">
            <v>0</v>
          </cell>
          <cell r="J30">
            <v>0</v>
          </cell>
          <cell r="K30">
            <v>10</v>
          </cell>
          <cell r="L30">
            <v>10</v>
          </cell>
          <cell r="M30">
            <v>0</v>
          </cell>
          <cell r="N30">
            <v>0</v>
          </cell>
          <cell r="O30">
            <v>1</v>
          </cell>
          <cell r="P30">
            <v>1</v>
          </cell>
          <cell r="Q30">
            <v>0</v>
          </cell>
          <cell r="R30">
            <v>0</v>
          </cell>
          <cell r="S30">
            <v>8</v>
          </cell>
          <cell r="T30">
            <v>8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4</v>
          </cell>
          <cell r="AB30">
            <v>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15BC305</v>
          </cell>
          <cell r="C31">
            <v>5</v>
          </cell>
          <cell r="D31">
            <v>5</v>
          </cell>
          <cell r="E31">
            <v>0</v>
          </cell>
          <cell r="F31">
            <v>0</v>
          </cell>
          <cell r="G31">
            <v>2</v>
          </cell>
          <cell r="H31">
            <v>2</v>
          </cell>
          <cell r="I31">
            <v>0</v>
          </cell>
          <cell r="J31">
            <v>0</v>
          </cell>
          <cell r="K31">
            <v>10</v>
          </cell>
          <cell r="L31">
            <v>10</v>
          </cell>
          <cell r="M31">
            <v>0</v>
          </cell>
          <cell r="N31">
            <v>0</v>
          </cell>
          <cell r="O31">
            <v>2</v>
          </cell>
          <cell r="P31">
            <v>2</v>
          </cell>
          <cell r="Q31">
            <v>0</v>
          </cell>
          <cell r="R31">
            <v>0</v>
          </cell>
          <cell r="S31">
            <v>8</v>
          </cell>
          <cell r="T31">
            <v>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15BC332</v>
          </cell>
          <cell r="C32">
            <v>5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4</v>
          </cell>
          <cell r="L32">
            <v>10</v>
          </cell>
          <cell r="M32">
            <v>0</v>
          </cell>
          <cell r="N32">
            <v>0</v>
          </cell>
          <cell r="O32">
            <v>1</v>
          </cell>
          <cell r="P32">
            <v>1</v>
          </cell>
          <cell r="Q32">
            <v>0</v>
          </cell>
          <cell r="R32">
            <v>0</v>
          </cell>
          <cell r="S32">
            <v>7</v>
          </cell>
          <cell r="T32">
            <v>8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</v>
          </cell>
          <cell r="AB32">
            <v>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15BC351</v>
          </cell>
          <cell r="C33">
            <v>5</v>
          </cell>
          <cell r="D33">
            <v>5</v>
          </cell>
          <cell r="E33">
            <v>0</v>
          </cell>
          <cell r="F33">
            <v>0</v>
          </cell>
          <cell r="G33">
            <v>2</v>
          </cell>
          <cell r="H33">
            <v>2</v>
          </cell>
          <cell r="I33">
            <v>0</v>
          </cell>
          <cell r="J33">
            <v>0</v>
          </cell>
          <cell r="K33">
            <v>10</v>
          </cell>
          <cell r="L33">
            <v>10</v>
          </cell>
          <cell r="M33">
            <v>0</v>
          </cell>
          <cell r="N33">
            <v>0</v>
          </cell>
          <cell r="O33">
            <v>2</v>
          </cell>
          <cell r="P33">
            <v>2</v>
          </cell>
          <cell r="Q33">
            <v>0</v>
          </cell>
          <cell r="R33">
            <v>0</v>
          </cell>
          <cell r="S33">
            <v>8</v>
          </cell>
          <cell r="T33">
            <v>8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4</v>
          </cell>
          <cell r="AB33">
            <v>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15BC457</v>
          </cell>
          <cell r="C34">
            <v>5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10</v>
          </cell>
          <cell r="L34">
            <v>10</v>
          </cell>
          <cell r="M34">
            <v>0</v>
          </cell>
          <cell r="N34">
            <v>0</v>
          </cell>
          <cell r="O34">
            <v>1</v>
          </cell>
          <cell r="P34">
            <v>1</v>
          </cell>
          <cell r="Q34">
            <v>0</v>
          </cell>
          <cell r="R34">
            <v>0</v>
          </cell>
          <cell r="S34">
            <v>8</v>
          </cell>
          <cell r="T34">
            <v>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</v>
          </cell>
          <cell r="AB34">
            <v>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>15BC459</v>
          </cell>
          <cell r="C35">
            <v>5</v>
          </cell>
          <cell r="D35">
            <v>5</v>
          </cell>
          <cell r="E35">
            <v>0</v>
          </cell>
          <cell r="F35">
            <v>0</v>
          </cell>
          <cell r="G35">
            <v>1</v>
          </cell>
          <cell r="H35">
            <v>1</v>
          </cell>
          <cell r="I35">
            <v>0</v>
          </cell>
          <cell r="J35">
            <v>0</v>
          </cell>
          <cell r="K35">
            <v>8</v>
          </cell>
          <cell r="L35">
            <v>10</v>
          </cell>
          <cell r="M35">
            <v>0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  <cell r="R35">
            <v>0</v>
          </cell>
          <cell r="S35">
            <v>8</v>
          </cell>
          <cell r="T35">
            <v>8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4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15BC474</v>
          </cell>
          <cell r="C36">
            <v>5</v>
          </cell>
          <cell r="D36">
            <v>5</v>
          </cell>
          <cell r="E36">
            <v>0</v>
          </cell>
          <cell r="F36">
            <v>0</v>
          </cell>
          <cell r="G36">
            <v>2</v>
          </cell>
          <cell r="H36">
            <v>2</v>
          </cell>
          <cell r="I36">
            <v>0</v>
          </cell>
          <cell r="J36">
            <v>0</v>
          </cell>
          <cell r="K36">
            <v>10</v>
          </cell>
          <cell r="L36">
            <v>10</v>
          </cell>
          <cell r="M36">
            <v>0</v>
          </cell>
          <cell r="N36">
            <v>0</v>
          </cell>
          <cell r="O36">
            <v>2</v>
          </cell>
          <cell r="P36">
            <v>2</v>
          </cell>
          <cell r="Q36">
            <v>0</v>
          </cell>
          <cell r="R36">
            <v>0</v>
          </cell>
          <cell r="S36">
            <v>8</v>
          </cell>
          <cell r="T36">
            <v>8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4</v>
          </cell>
          <cell r="AB36">
            <v>4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15BC478</v>
          </cell>
          <cell r="C37">
            <v>4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0</v>
          </cell>
          <cell r="J37">
            <v>0</v>
          </cell>
          <cell r="K37">
            <v>10</v>
          </cell>
          <cell r="L37">
            <v>10</v>
          </cell>
          <cell r="M37">
            <v>0</v>
          </cell>
          <cell r="N37">
            <v>0</v>
          </cell>
          <cell r="O37">
            <v>1</v>
          </cell>
          <cell r="P37">
            <v>1</v>
          </cell>
          <cell r="Q37">
            <v>0</v>
          </cell>
          <cell r="R37">
            <v>0</v>
          </cell>
          <cell r="S37">
            <v>8</v>
          </cell>
          <cell r="T37">
            <v>8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4</v>
          </cell>
          <cell r="AB37">
            <v>4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15BC479</v>
          </cell>
          <cell r="C38">
            <v>5</v>
          </cell>
          <cell r="D38">
            <v>5</v>
          </cell>
          <cell r="E38">
            <v>0</v>
          </cell>
          <cell r="F38">
            <v>0</v>
          </cell>
          <cell r="G38">
            <v>2</v>
          </cell>
          <cell r="H38">
            <v>2</v>
          </cell>
          <cell r="I38">
            <v>0</v>
          </cell>
          <cell r="J38">
            <v>0</v>
          </cell>
          <cell r="K38">
            <v>6</v>
          </cell>
          <cell r="L38">
            <v>10</v>
          </cell>
          <cell r="M38">
            <v>0</v>
          </cell>
          <cell r="N38">
            <v>0</v>
          </cell>
          <cell r="O38">
            <v>2</v>
          </cell>
          <cell r="P38">
            <v>2</v>
          </cell>
          <cell r="Q38">
            <v>0</v>
          </cell>
          <cell r="R38">
            <v>0</v>
          </cell>
          <cell r="S38">
            <v>7</v>
          </cell>
          <cell r="T38">
            <v>8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</v>
          </cell>
          <cell r="AB38">
            <v>4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15BC511</v>
          </cell>
          <cell r="C39">
            <v>0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 xml:space="preserve"> </v>
          </cell>
          <cell r="L39">
            <v>10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0</v>
          </cell>
          <cell r="T39">
            <v>8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15BC569</v>
          </cell>
          <cell r="C40">
            <v>1</v>
          </cell>
          <cell r="D40">
            <v>5</v>
          </cell>
          <cell r="E40">
            <v>0</v>
          </cell>
          <cell r="F40">
            <v>0</v>
          </cell>
          <cell r="G40">
            <v>1</v>
          </cell>
          <cell r="H40">
            <v>1</v>
          </cell>
          <cell r="I40">
            <v>0</v>
          </cell>
          <cell r="J40">
            <v>0</v>
          </cell>
          <cell r="K40">
            <v>6</v>
          </cell>
          <cell r="L40">
            <v>10</v>
          </cell>
          <cell r="M40">
            <v>0</v>
          </cell>
          <cell r="N40">
            <v>0</v>
          </cell>
          <cell r="O40" t="str">
            <v xml:space="preserve"> </v>
          </cell>
          <cell r="P40">
            <v>1</v>
          </cell>
          <cell r="Q40">
            <v>0</v>
          </cell>
          <cell r="R40">
            <v>0</v>
          </cell>
          <cell r="S40">
            <v>4</v>
          </cell>
          <cell r="T40">
            <v>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</v>
          </cell>
          <cell r="AB40">
            <v>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 t="str">
            <v>15BC595</v>
          </cell>
          <cell r="C41">
            <v>0</v>
          </cell>
          <cell r="D41">
            <v>5</v>
          </cell>
          <cell r="E41">
            <v>0</v>
          </cell>
          <cell r="F41">
            <v>0</v>
          </cell>
          <cell r="G41">
            <v>2</v>
          </cell>
          <cell r="H41">
            <v>2</v>
          </cell>
          <cell r="I41">
            <v>0</v>
          </cell>
          <cell r="J41">
            <v>0</v>
          </cell>
          <cell r="K41">
            <v>2</v>
          </cell>
          <cell r="L41">
            <v>10</v>
          </cell>
          <cell r="M41">
            <v>0</v>
          </cell>
          <cell r="N41">
            <v>0</v>
          </cell>
          <cell r="O41">
            <v>2</v>
          </cell>
          <cell r="P41">
            <v>2</v>
          </cell>
          <cell r="Q41">
            <v>0</v>
          </cell>
          <cell r="R41">
            <v>0</v>
          </cell>
          <cell r="S41">
            <v>3</v>
          </cell>
          <cell r="T41">
            <v>8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15BC603</v>
          </cell>
          <cell r="C42">
            <v>4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8</v>
          </cell>
          <cell r="L42">
            <v>10</v>
          </cell>
          <cell r="M42">
            <v>0</v>
          </cell>
          <cell r="N42">
            <v>0</v>
          </cell>
          <cell r="O42">
            <v>1</v>
          </cell>
          <cell r="P42">
            <v>1</v>
          </cell>
          <cell r="Q42">
            <v>0</v>
          </cell>
          <cell r="R42">
            <v>0</v>
          </cell>
          <cell r="S42">
            <v>8</v>
          </cell>
          <cell r="T42">
            <v>8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4</v>
          </cell>
          <cell r="AB42">
            <v>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15BC620</v>
          </cell>
          <cell r="C43">
            <v>3</v>
          </cell>
          <cell r="D43">
            <v>5</v>
          </cell>
          <cell r="E43">
            <v>0</v>
          </cell>
          <cell r="F43">
            <v>0</v>
          </cell>
          <cell r="G43">
            <v>2</v>
          </cell>
          <cell r="H43">
            <v>2</v>
          </cell>
          <cell r="I43">
            <v>0</v>
          </cell>
          <cell r="J43">
            <v>0</v>
          </cell>
          <cell r="K43">
            <v>8</v>
          </cell>
          <cell r="L43">
            <v>10</v>
          </cell>
          <cell r="M43">
            <v>0</v>
          </cell>
          <cell r="N43">
            <v>0</v>
          </cell>
          <cell r="O43">
            <v>2</v>
          </cell>
          <cell r="P43">
            <v>2</v>
          </cell>
          <cell r="Q43">
            <v>0</v>
          </cell>
          <cell r="R43">
            <v>0</v>
          </cell>
          <cell r="S43">
            <v>8</v>
          </cell>
          <cell r="T43">
            <v>8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3</v>
          </cell>
          <cell r="AB43">
            <v>4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15BC623</v>
          </cell>
          <cell r="C44">
            <v>1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</v>
          </cell>
          <cell r="L44">
            <v>10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0</v>
          </cell>
          <cell r="R44">
            <v>0</v>
          </cell>
          <cell r="S44">
            <v>8</v>
          </cell>
          <cell r="T44">
            <v>8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4</v>
          </cell>
          <cell r="AB44">
            <v>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15BC655</v>
          </cell>
          <cell r="C45">
            <v>2</v>
          </cell>
          <cell r="D45">
            <v>5</v>
          </cell>
          <cell r="E45">
            <v>0</v>
          </cell>
          <cell r="F45">
            <v>0</v>
          </cell>
          <cell r="G45">
            <v>1</v>
          </cell>
          <cell r="H45">
            <v>1</v>
          </cell>
          <cell r="I45">
            <v>0</v>
          </cell>
          <cell r="J45">
            <v>0</v>
          </cell>
          <cell r="K45">
            <v>4</v>
          </cell>
          <cell r="L45">
            <v>10</v>
          </cell>
          <cell r="M45">
            <v>0</v>
          </cell>
          <cell r="N45">
            <v>0</v>
          </cell>
          <cell r="O45">
            <v>1</v>
          </cell>
          <cell r="P45">
            <v>1</v>
          </cell>
          <cell r="Q45">
            <v>0</v>
          </cell>
          <cell r="R45">
            <v>0</v>
          </cell>
          <cell r="S45">
            <v>6</v>
          </cell>
          <cell r="T45">
            <v>8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3</v>
          </cell>
          <cell r="AB45">
            <v>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15BC659</v>
          </cell>
          <cell r="C46">
            <v>4</v>
          </cell>
          <cell r="D46">
            <v>5</v>
          </cell>
          <cell r="E46">
            <v>0</v>
          </cell>
          <cell r="F46">
            <v>0</v>
          </cell>
          <cell r="G46">
            <v>2</v>
          </cell>
          <cell r="H46">
            <v>2</v>
          </cell>
          <cell r="I46">
            <v>0</v>
          </cell>
          <cell r="J46">
            <v>0</v>
          </cell>
          <cell r="K46">
            <v>6</v>
          </cell>
          <cell r="L46">
            <v>10</v>
          </cell>
          <cell r="M46">
            <v>0</v>
          </cell>
          <cell r="N46">
            <v>0</v>
          </cell>
          <cell r="O46">
            <v>2</v>
          </cell>
          <cell r="P46">
            <v>2</v>
          </cell>
          <cell r="Q46">
            <v>0</v>
          </cell>
          <cell r="R46">
            <v>0</v>
          </cell>
          <cell r="S46">
            <v>6</v>
          </cell>
          <cell r="T46">
            <v>8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3</v>
          </cell>
          <cell r="AB46">
            <v>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15BC672</v>
          </cell>
          <cell r="C47">
            <v>1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3</v>
          </cell>
          <cell r="T47">
            <v>5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4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15BC674</v>
          </cell>
          <cell r="C48">
            <v>2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3</v>
          </cell>
          <cell r="T48">
            <v>3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15BC675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4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15BC676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15BC678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15BC001</v>
          </cell>
          <cell r="C52">
            <v>7</v>
          </cell>
          <cell r="D52">
            <v>7</v>
          </cell>
          <cell r="E52">
            <v>0</v>
          </cell>
          <cell r="F52">
            <v>0</v>
          </cell>
          <cell r="G52">
            <v>1</v>
          </cell>
          <cell r="H52">
            <v>1</v>
          </cell>
          <cell r="I52">
            <v>0</v>
          </cell>
          <cell r="J52">
            <v>0</v>
          </cell>
          <cell r="K52">
            <v>10</v>
          </cell>
          <cell r="L52">
            <v>10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0</v>
          </cell>
          <cell r="R52">
            <v>0</v>
          </cell>
          <cell r="S52">
            <v>10</v>
          </cell>
          <cell r="T52">
            <v>10</v>
          </cell>
          <cell r="U52">
            <v>0</v>
          </cell>
          <cell r="V52">
            <v>0</v>
          </cell>
          <cell r="W52">
            <v>1</v>
          </cell>
          <cell r="X52">
            <v>1</v>
          </cell>
          <cell r="Y52">
            <v>0</v>
          </cell>
          <cell r="Z52">
            <v>0</v>
          </cell>
          <cell r="AA52">
            <v>4</v>
          </cell>
          <cell r="AB52">
            <v>4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 t="str">
            <v>15BC008</v>
          </cell>
          <cell r="C53">
            <v>7</v>
          </cell>
          <cell r="D53">
            <v>7</v>
          </cell>
          <cell r="E53">
            <v>0</v>
          </cell>
          <cell r="F53">
            <v>0</v>
          </cell>
          <cell r="G53">
            <v>1</v>
          </cell>
          <cell r="H53">
            <v>1</v>
          </cell>
          <cell r="I53">
            <v>0</v>
          </cell>
          <cell r="J53">
            <v>0</v>
          </cell>
          <cell r="K53">
            <v>9</v>
          </cell>
          <cell r="L53">
            <v>10</v>
          </cell>
          <cell r="M53">
            <v>0</v>
          </cell>
          <cell r="N53">
            <v>0</v>
          </cell>
          <cell r="O53">
            <v>2</v>
          </cell>
          <cell r="P53">
            <v>2</v>
          </cell>
          <cell r="Q53">
            <v>0</v>
          </cell>
          <cell r="R53">
            <v>0</v>
          </cell>
          <cell r="S53">
            <v>10</v>
          </cell>
          <cell r="T53">
            <v>10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4</v>
          </cell>
          <cell r="AB53">
            <v>4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15BC009</v>
          </cell>
          <cell r="C54">
            <v>7</v>
          </cell>
          <cell r="D54">
            <v>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10</v>
          </cell>
          <cell r="L54">
            <v>10</v>
          </cell>
          <cell r="M54">
            <v>0</v>
          </cell>
          <cell r="N54">
            <v>0</v>
          </cell>
          <cell r="O54">
            <v>1</v>
          </cell>
          <cell r="P54">
            <v>1</v>
          </cell>
          <cell r="Q54">
            <v>0</v>
          </cell>
          <cell r="R54">
            <v>0</v>
          </cell>
          <cell r="S54">
            <v>10</v>
          </cell>
          <cell r="T54">
            <v>10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0</v>
          </cell>
          <cell r="Z54">
            <v>0</v>
          </cell>
          <cell r="AA54">
            <v>4</v>
          </cell>
          <cell r="AB54">
            <v>4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15BC042</v>
          </cell>
          <cell r="C55">
            <v>7</v>
          </cell>
          <cell r="D55">
            <v>7</v>
          </cell>
          <cell r="E55">
            <v>0</v>
          </cell>
          <cell r="F55">
            <v>0</v>
          </cell>
          <cell r="G55">
            <v>1</v>
          </cell>
          <cell r="H55">
            <v>1</v>
          </cell>
          <cell r="I55">
            <v>0</v>
          </cell>
          <cell r="J55">
            <v>0</v>
          </cell>
          <cell r="K55">
            <v>8</v>
          </cell>
          <cell r="L55">
            <v>10</v>
          </cell>
          <cell r="M55">
            <v>0</v>
          </cell>
          <cell r="N55">
            <v>0</v>
          </cell>
          <cell r="O55">
            <v>2</v>
          </cell>
          <cell r="P55">
            <v>2</v>
          </cell>
          <cell r="Q55">
            <v>0</v>
          </cell>
          <cell r="R55">
            <v>0</v>
          </cell>
          <cell r="S55">
            <v>10</v>
          </cell>
          <cell r="T55">
            <v>10</v>
          </cell>
          <cell r="U55">
            <v>0</v>
          </cell>
          <cell r="V55">
            <v>0</v>
          </cell>
          <cell r="W55">
            <v>2</v>
          </cell>
          <cell r="X55">
            <v>2</v>
          </cell>
          <cell r="Y55">
            <v>0</v>
          </cell>
          <cell r="Z55">
            <v>0</v>
          </cell>
          <cell r="AA55">
            <v>4</v>
          </cell>
          <cell r="AB55">
            <v>4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 t="str">
            <v>15BC063</v>
          </cell>
          <cell r="C56">
            <v>7</v>
          </cell>
          <cell r="D56">
            <v>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9</v>
          </cell>
          <cell r="L56">
            <v>10</v>
          </cell>
          <cell r="M56">
            <v>0</v>
          </cell>
          <cell r="N56">
            <v>0</v>
          </cell>
          <cell r="O56">
            <v>1</v>
          </cell>
          <cell r="P56">
            <v>1</v>
          </cell>
          <cell r="Q56">
            <v>0</v>
          </cell>
          <cell r="R56">
            <v>0</v>
          </cell>
          <cell r="S56">
            <v>10</v>
          </cell>
          <cell r="T56">
            <v>10</v>
          </cell>
          <cell r="U56">
            <v>0</v>
          </cell>
          <cell r="V56">
            <v>0</v>
          </cell>
          <cell r="W56">
            <v>2</v>
          </cell>
          <cell r="X56">
            <v>2</v>
          </cell>
          <cell r="Y56">
            <v>0</v>
          </cell>
          <cell r="Z56">
            <v>0</v>
          </cell>
          <cell r="AA56">
            <v>2</v>
          </cell>
          <cell r="AB56">
            <v>4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 t="str">
            <v>15BC070</v>
          </cell>
          <cell r="C57">
            <v>7</v>
          </cell>
          <cell r="D57">
            <v>7</v>
          </cell>
          <cell r="E57">
            <v>0</v>
          </cell>
          <cell r="F57">
            <v>0</v>
          </cell>
          <cell r="G57">
            <v>1</v>
          </cell>
          <cell r="H57">
            <v>1</v>
          </cell>
          <cell r="I57">
            <v>0</v>
          </cell>
          <cell r="J57">
            <v>0</v>
          </cell>
          <cell r="K57">
            <v>10</v>
          </cell>
          <cell r="L57">
            <v>10</v>
          </cell>
          <cell r="M57">
            <v>0</v>
          </cell>
          <cell r="N57">
            <v>0</v>
          </cell>
          <cell r="O57">
            <v>1</v>
          </cell>
          <cell r="P57">
            <v>1</v>
          </cell>
          <cell r="Q57">
            <v>0</v>
          </cell>
          <cell r="R57">
            <v>0</v>
          </cell>
          <cell r="S57">
            <v>10</v>
          </cell>
          <cell r="T57">
            <v>10</v>
          </cell>
          <cell r="U57">
            <v>0</v>
          </cell>
          <cell r="V57">
            <v>0</v>
          </cell>
          <cell r="W57">
            <v>1</v>
          </cell>
          <cell r="X57">
            <v>1</v>
          </cell>
          <cell r="Y57">
            <v>0</v>
          </cell>
          <cell r="Z57">
            <v>0</v>
          </cell>
          <cell r="AA57">
            <v>4</v>
          </cell>
          <cell r="AB57">
            <v>4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15BC078</v>
          </cell>
          <cell r="C58">
            <v>7</v>
          </cell>
          <cell r="D58">
            <v>7</v>
          </cell>
          <cell r="E58">
            <v>0</v>
          </cell>
          <cell r="F58">
            <v>0</v>
          </cell>
          <cell r="G58">
            <v>1</v>
          </cell>
          <cell r="H58">
            <v>1</v>
          </cell>
          <cell r="I58">
            <v>0</v>
          </cell>
          <cell r="J58">
            <v>0</v>
          </cell>
          <cell r="K58">
            <v>9</v>
          </cell>
          <cell r="L58">
            <v>10</v>
          </cell>
          <cell r="M58">
            <v>0</v>
          </cell>
          <cell r="N58">
            <v>0</v>
          </cell>
          <cell r="O58">
            <v>2</v>
          </cell>
          <cell r="P58">
            <v>2</v>
          </cell>
          <cell r="Q58">
            <v>0</v>
          </cell>
          <cell r="R58">
            <v>0</v>
          </cell>
          <cell r="S58">
            <v>10</v>
          </cell>
          <cell r="T58">
            <v>10</v>
          </cell>
          <cell r="U58">
            <v>0</v>
          </cell>
          <cell r="V58">
            <v>0</v>
          </cell>
          <cell r="W58">
            <v>2</v>
          </cell>
          <cell r="X58">
            <v>2</v>
          </cell>
          <cell r="Y58">
            <v>0</v>
          </cell>
          <cell r="Z58">
            <v>0</v>
          </cell>
          <cell r="AA58">
            <v>4</v>
          </cell>
          <cell r="AB58">
            <v>4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15BC079</v>
          </cell>
          <cell r="C59">
            <v>7</v>
          </cell>
          <cell r="D59">
            <v>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  <cell r="L59">
            <v>10</v>
          </cell>
          <cell r="M59">
            <v>0</v>
          </cell>
          <cell r="N59">
            <v>0</v>
          </cell>
          <cell r="O59">
            <v>1</v>
          </cell>
          <cell r="P59">
            <v>1</v>
          </cell>
          <cell r="Q59">
            <v>0</v>
          </cell>
          <cell r="R59">
            <v>0</v>
          </cell>
          <cell r="S59">
            <v>10</v>
          </cell>
          <cell r="T59">
            <v>10</v>
          </cell>
          <cell r="U59">
            <v>0</v>
          </cell>
          <cell r="V59">
            <v>0</v>
          </cell>
          <cell r="W59">
            <v>2</v>
          </cell>
          <cell r="X59">
            <v>2</v>
          </cell>
          <cell r="Y59">
            <v>0</v>
          </cell>
          <cell r="Z59">
            <v>0</v>
          </cell>
          <cell r="AA59">
            <v>4</v>
          </cell>
          <cell r="AB59">
            <v>4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15BC093</v>
          </cell>
          <cell r="C60">
            <v>7</v>
          </cell>
          <cell r="D60">
            <v>7</v>
          </cell>
          <cell r="E60">
            <v>0</v>
          </cell>
          <cell r="F60">
            <v>0</v>
          </cell>
          <cell r="G60">
            <v>1</v>
          </cell>
          <cell r="H60">
            <v>1</v>
          </cell>
          <cell r="I60">
            <v>0</v>
          </cell>
          <cell r="J60">
            <v>0</v>
          </cell>
          <cell r="K60">
            <v>10</v>
          </cell>
          <cell r="L60">
            <v>10</v>
          </cell>
          <cell r="M60">
            <v>0</v>
          </cell>
          <cell r="N60">
            <v>0</v>
          </cell>
          <cell r="O60">
            <v>2</v>
          </cell>
          <cell r="P60">
            <v>2</v>
          </cell>
          <cell r="Q60">
            <v>0</v>
          </cell>
          <cell r="R60">
            <v>0</v>
          </cell>
          <cell r="S60">
            <v>10</v>
          </cell>
          <cell r="T60">
            <v>10</v>
          </cell>
          <cell r="U60">
            <v>0</v>
          </cell>
          <cell r="V60">
            <v>0</v>
          </cell>
          <cell r="W60">
            <v>2</v>
          </cell>
          <cell r="X60">
            <v>2</v>
          </cell>
          <cell r="Y60">
            <v>0</v>
          </cell>
          <cell r="Z60">
            <v>0</v>
          </cell>
          <cell r="AA60">
            <v>4</v>
          </cell>
          <cell r="AB60">
            <v>4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15BC108</v>
          </cell>
          <cell r="C61">
            <v>7</v>
          </cell>
          <cell r="D61">
            <v>7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8</v>
          </cell>
          <cell r="L61">
            <v>10</v>
          </cell>
          <cell r="M61">
            <v>0</v>
          </cell>
          <cell r="N61">
            <v>0</v>
          </cell>
          <cell r="O61">
            <v>1</v>
          </cell>
          <cell r="P61">
            <v>1</v>
          </cell>
          <cell r="Q61">
            <v>0</v>
          </cell>
          <cell r="R61">
            <v>0</v>
          </cell>
          <cell r="S61">
            <v>10</v>
          </cell>
          <cell r="T61">
            <v>10</v>
          </cell>
          <cell r="U61">
            <v>0</v>
          </cell>
          <cell r="V61">
            <v>0</v>
          </cell>
          <cell r="W61">
            <v>2</v>
          </cell>
          <cell r="X61">
            <v>2</v>
          </cell>
          <cell r="Y61">
            <v>0</v>
          </cell>
          <cell r="Z61">
            <v>0</v>
          </cell>
          <cell r="AA61">
            <v>4</v>
          </cell>
          <cell r="AB61">
            <v>4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15BC122</v>
          </cell>
          <cell r="C62">
            <v>6</v>
          </cell>
          <cell r="D62">
            <v>7</v>
          </cell>
          <cell r="E62">
            <v>0</v>
          </cell>
          <cell r="F62">
            <v>0</v>
          </cell>
          <cell r="G62">
            <v>1</v>
          </cell>
          <cell r="H62">
            <v>1</v>
          </cell>
          <cell r="I62">
            <v>0</v>
          </cell>
          <cell r="J62">
            <v>0</v>
          </cell>
          <cell r="K62">
            <v>7</v>
          </cell>
          <cell r="L62">
            <v>10</v>
          </cell>
          <cell r="M62">
            <v>0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0</v>
          </cell>
          <cell r="S62">
            <v>10</v>
          </cell>
          <cell r="T62">
            <v>10</v>
          </cell>
          <cell r="U62">
            <v>0</v>
          </cell>
          <cell r="V62">
            <v>0</v>
          </cell>
          <cell r="W62">
            <v>1</v>
          </cell>
          <cell r="X62">
            <v>1</v>
          </cell>
          <cell r="Y62">
            <v>0</v>
          </cell>
          <cell r="Z62">
            <v>0</v>
          </cell>
          <cell r="AA62">
            <v>4</v>
          </cell>
          <cell r="AB62">
            <v>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15BC136</v>
          </cell>
          <cell r="C63">
            <v>7</v>
          </cell>
          <cell r="D63">
            <v>7</v>
          </cell>
          <cell r="E63">
            <v>0</v>
          </cell>
          <cell r="F63">
            <v>0</v>
          </cell>
          <cell r="G63">
            <v>1</v>
          </cell>
          <cell r="H63">
            <v>1</v>
          </cell>
          <cell r="I63">
            <v>0</v>
          </cell>
          <cell r="J63">
            <v>0</v>
          </cell>
          <cell r="K63">
            <v>10</v>
          </cell>
          <cell r="L63">
            <v>10</v>
          </cell>
          <cell r="M63">
            <v>0</v>
          </cell>
          <cell r="N63">
            <v>0</v>
          </cell>
          <cell r="O63">
            <v>2</v>
          </cell>
          <cell r="P63">
            <v>2</v>
          </cell>
          <cell r="Q63">
            <v>0</v>
          </cell>
          <cell r="R63">
            <v>0</v>
          </cell>
          <cell r="S63">
            <v>10</v>
          </cell>
          <cell r="T63">
            <v>10</v>
          </cell>
          <cell r="U63">
            <v>0</v>
          </cell>
          <cell r="V63">
            <v>0</v>
          </cell>
          <cell r="W63">
            <v>2</v>
          </cell>
          <cell r="X63">
            <v>2</v>
          </cell>
          <cell r="Y63">
            <v>0</v>
          </cell>
          <cell r="Z63">
            <v>0</v>
          </cell>
          <cell r="AA63">
            <v>4</v>
          </cell>
          <cell r="AB63">
            <v>4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15BC150</v>
          </cell>
          <cell r="C64">
            <v>6</v>
          </cell>
          <cell r="D64">
            <v>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</v>
          </cell>
          <cell r="L64">
            <v>10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10</v>
          </cell>
          <cell r="T64">
            <v>10</v>
          </cell>
          <cell r="U64">
            <v>0</v>
          </cell>
          <cell r="V64">
            <v>0</v>
          </cell>
          <cell r="W64">
            <v>2</v>
          </cell>
          <cell r="X64">
            <v>2</v>
          </cell>
          <cell r="Y64">
            <v>0</v>
          </cell>
          <cell r="Z64">
            <v>0</v>
          </cell>
          <cell r="AA64">
            <v>3</v>
          </cell>
          <cell r="AB64">
            <v>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15BC181</v>
          </cell>
          <cell r="C65">
            <v>7</v>
          </cell>
          <cell r="D65">
            <v>7</v>
          </cell>
          <cell r="E65">
            <v>0</v>
          </cell>
          <cell r="F65">
            <v>0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10</v>
          </cell>
          <cell r="L65">
            <v>10</v>
          </cell>
          <cell r="M65">
            <v>0</v>
          </cell>
          <cell r="N65">
            <v>0</v>
          </cell>
          <cell r="O65">
            <v>2</v>
          </cell>
          <cell r="P65">
            <v>2</v>
          </cell>
          <cell r="Q65">
            <v>0</v>
          </cell>
          <cell r="R65">
            <v>0</v>
          </cell>
          <cell r="S65">
            <v>9</v>
          </cell>
          <cell r="T65">
            <v>10</v>
          </cell>
          <cell r="U65">
            <v>0</v>
          </cell>
          <cell r="V65">
            <v>0</v>
          </cell>
          <cell r="W65">
            <v>2</v>
          </cell>
          <cell r="X65">
            <v>2</v>
          </cell>
          <cell r="Y65">
            <v>0</v>
          </cell>
          <cell r="Z65">
            <v>0</v>
          </cell>
          <cell r="AA65">
            <v>4</v>
          </cell>
          <cell r="AB65">
            <v>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15BC201</v>
          </cell>
          <cell r="C66">
            <v>7</v>
          </cell>
          <cell r="D66">
            <v>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</v>
          </cell>
          <cell r="L66">
            <v>10</v>
          </cell>
          <cell r="M66">
            <v>0</v>
          </cell>
          <cell r="N66">
            <v>0</v>
          </cell>
          <cell r="O66">
            <v>1</v>
          </cell>
          <cell r="P66">
            <v>1</v>
          </cell>
          <cell r="Q66">
            <v>0</v>
          </cell>
          <cell r="R66">
            <v>0</v>
          </cell>
          <cell r="S66">
            <v>9</v>
          </cell>
          <cell r="T66">
            <v>10</v>
          </cell>
          <cell r="U66">
            <v>0</v>
          </cell>
          <cell r="V66">
            <v>0</v>
          </cell>
          <cell r="W66">
            <v>2</v>
          </cell>
          <cell r="X66">
            <v>2</v>
          </cell>
          <cell r="Y66">
            <v>0</v>
          </cell>
          <cell r="Z66">
            <v>0</v>
          </cell>
          <cell r="AA66">
            <v>4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15BC235</v>
          </cell>
          <cell r="C67">
            <v>5</v>
          </cell>
          <cell r="D67">
            <v>7</v>
          </cell>
          <cell r="E67">
            <v>0</v>
          </cell>
          <cell r="F67">
            <v>0</v>
          </cell>
          <cell r="G67">
            <v>1</v>
          </cell>
          <cell r="H67">
            <v>1</v>
          </cell>
          <cell r="I67">
            <v>0</v>
          </cell>
          <cell r="J67">
            <v>0</v>
          </cell>
          <cell r="K67">
            <v>6</v>
          </cell>
          <cell r="L67">
            <v>10</v>
          </cell>
          <cell r="M67">
            <v>0</v>
          </cell>
          <cell r="N67">
            <v>0</v>
          </cell>
          <cell r="O67">
            <v>1</v>
          </cell>
          <cell r="P67">
            <v>1</v>
          </cell>
          <cell r="Q67">
            <v>0</v>
          </cell>
          <cell r="R67">
            <v>0</v>
          </cell>
          <cell r="S67">
            <v>7</v>
          </cell>
          <cell r="T67">
            <v>10</v>
          </cell>
          <cell r="U67">
            <v>0</v>
          </cell>
          <cell r="V67">
            <v>0</v>
          </cell>
          <cell r="W67">
            <v>1</v>
          </cell>
          <cell r="X67">
            <v>1</v>
          </cell>
          <cell r="Y67">
            <v>0</v>
          </cell>
          <cell r="Z67">
            <v>0</v>
          </cell>
          <cell r="AA67">
            <v>3</v>
          </cell>
          <cell r="AB67">
            <v>4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15BC250</v>
          </cell>
          <cell r="C68">
            <v>5</v>
          </cell>
          <cell r="D68">
            <v>7</v>
          </cell>
          <cell r="E68">
            <v>0</v>
          </cell>
          <cell r="F68">
            <v>0</v>
          </cell>
          <cell r="G68">
            <v>1</v>
          </cell>
          <cell r="H68">
            <v>1</v>
          </cell>
          <cell r="I68">
            <v>0</v>
          </cell>
          <cell r="J68">
            <v>0</v>
          </cell>
          <cell r="K68">
            <v>6</v>
          </cell>
          <cell r="L68">
            <v>10</v>
          </cell>
          <cell r="M68">
            <v>0</v>
          </cell>
          <cell r="N68">
            <v>0</v>
          </cell>
          <cell r="O68">
            <v>1</v>
          </cell>
          <cell r="P68">
            <v>2</v>
          </cell>
          <cell r="Q68">
            <v>0</v>
          </cell>
          <cell r="R68">
            <v>0</v>
          </cell>
          <cell r="S68">
            <v>6</v>
          </cell>
          <cell r="T68">
            <v>10</v>
          </cell>
          <cell r="U68">
            <v>0</v>
          </cell>
          <cell r="V68">
            <v>0</v>
          </cell>
          <cell r="W68">
            <v>2</v>
          </cell>
          <cell r="X68">
            <v>2</v>
          </cell>
          <cell r="Y68">
            <v>0</v>
          </cell>
          <cell r="Z68">
            <v>0</v>
          </cell>
          <cell r="AA68">
            <v>2</v>
          </cell>
          <cell r="AB68">
            <v>4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15BC268</v>
          </cell>
          <cell r="C69">
            <v>7</v>
          </cell>
          <cell r="D69">
            <v>7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10</v>
          </cell>
          <cell r="L69">
            <v>10</v>
          </cell>
          <cell r="M69">
            <v>0</v>
          </cell>
          <cell r="N69">
            <v>0</v>
          </cell>
          <cell r="O69">
            <v>1</v>
          </cell>
          <cell r="P69">
            <v>1</v>
          </cell>
          <cell r="Q69">
            <v>0</v>
          </cell>
          <cell r="R69">
            <v>0</v>
          </cell>
          <cell r="S69">
            <v>10</v>
          </cell>
          <cell r="T69">
            <v>10</v>
          </cell>
          <cell r="U69">
            <v>0</v>
          </cell>
          <cell r="V69">
            <v>0</v>
          </cell>
          <cell r="W69">
            <v>2</v>
          </cell>
          <cell r="X69">
            <v>2</v>
          </cell>
          <cell r="Y69">
            <v>0</v>
          </cell>
          <cell r="Z69">
            <v>0</v>
          </cell>
          <cell r="AA69">
            <v>4</v>
          </cell>
          <cell r="AB69">
            <v>4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15BC287</v>
          </cell>
          <cell r="C70">
            <v>6</v>
          </cell>
          <cell r="D70">
            <v>7</v>
          </cell>
          <cell r="E70">
            <v>0</v>
          </cell>
          <cell r="F70">
            <v>0</v>
          </cell>
          <cell r="G70">
            <v>1</v>
          </cell>
          <cell r="H70">
            <v>1</v>
          </cell>
          <cell r="I70">
            <v>0</v>
          </cell>
          <cell r="J70">
            <v>0</v>
          </cell>
          <cell r="K70">
            <v>10</v>
          </cell>
          <cell r="L70">
            <v>10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0</v>
          </cell>
          <cell r="R70">
            <v>0</v>
          </cell>
          <cell r="S70">
            <v>10</v>
          </cell>
          <cell r="T70">
            <v>10</v>
          </cell>
          <cell r="U70">
            <v>0</v>
          </cell>
          <cell r="V70">
            <v>0</v>
          </cell>
          <cell r="W70">
            <v>0</v>
          </cell>
          <cell r="X70">
            <v>2</v>
          </cell>
          <cell r="Y70">
            <v>0</v>
          </cell>
          <cell r="Z70">
            <v>0</v>
          </cell>
          <cell r="AA70">
            <v>4</v>
          </cell>
          <cell r="AB70">
            <v>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15BC304</v>
          </cell>
          <cell r="C71">
            <v>7</v>
          </cell>
          <cell r="D71">
            <v>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10</v>
          </cell>
          <cell r="L71">
            <v>10</v>
          </cell>
          <cell r="M71">
            <v>0</v>
          </cell>
          <cell r="N71">
            <v>0</v>
          </cell>
          <cell r="O71">
            <v>1</v>
          </cell>
          <cell r="P71">
            <v>1</v>
          </cell>
          <cell r="Q71">
            <v>0</v>
          </cell>
          <cell r="R71">
            <v>0</v>
          </cell>
          <cell r="S71">
            <v>10</v>
          </cell>
          <cell r="T71">
            <v>10</v>
          </cell>
          <cell r="U71">
            <v>0</v>
          </cell>
          <cell r="V71">
            <v>0</v>
          </cell>
          <cell r="W71">
            <v>2</v>
          </cell>
          <cell r="X71">
            <v>2</v>
          </cell>
          <cell r="Y71">
            <v>0</v>
          </cell>
          <cell r="Z71">
            <v>0</v>
          </cell>
          <cell r="AA71">
            <v>4</v>
          </cell>
          <cell r="AB71">
            <v>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 t="str">
            <v>15BC319</v>
          </cell>
          <cell r="C72">
            <v>7</v>
          </cell>
          <cell r="D72">
            <v>7</v>
          </cell>
          <cell r="E72">
            <v>0</v>
          </cell>
          <cell r="F72">
            <v>0</v>
          </cell>
          <cell r="G72">
            <v>1</v>
          </cell>
          <cell r="H72">
            <v>1</v>
          </cell>
          <cell r="I72">
            <v>0</v>
          </cell>
          <cell r="J72">
            <v>0</v>
          </cell>
          <cell r="K72">
            <v>9</v>
          </cell>
          <cell r="L72">
            <v>10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0</v>
          </cell>
          <cell r="R72">
            <v>0</v>
          </cell>
          <cell r="S72">
            <v>9</v>
          </cell>
          <cell r="T72">
            <v>10</v>
          </cell>
          <cell r="U72">
            <v>0</v>
          </cell>
          <cell r="V72">
            <v>0</v>
          </cell>
          <cell r="W72">
            <v>1</v>
          </cell>
          <cell r="X72">
            <v>1</v>
          </cell>
          <cell r="Y72">
            <v>0</v>
          </cell>
          <cell r="Z72">
            <v>0</v>
          </cell>
          <cell r="AA72">
            <v>4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15BC333</v>
          </cell>
          <cell r="C73">
            <v>7</v>
          </cell>
          <cell r="D73">
            <v>7</v>
          </cell>
          <cell r="E73">
            <v>0</v>
          </cell>
          <cell r="F73">
            <v>0</v>
          </cell>
          <cell r="G73">
            <v>1</v>
          </cell>
          <cell r="H73">
            <v>1</v>
          </cell>
          <cell r="I73">
            <v>0</v>
          </cell>
          <cell r="J73">
            <v>0</v>
          </cell>
          <cell r="K73">
            <v>9</v>
          </cell>
          <cell r="L73">
            <v>10</v>
          </cell>
          <cell r="M73">
            <v>0</v>
          </cell>
          <cell r="N73">
            <v>0</v>
          </cell>
          <cell r="O73">
            <v>2</v>
          </cell>
          <cell r="P73">
            <v>2</v>
          </cell>
          <cell r="Q73">
            <v>0</v>
          </cell>
          <cell r="R73">
            <v>0</v>
          </cell>
          <cell r="S73">
            <v>10</v>
          </cell>
          <cell r="T73">
            <v>10</v>
          </cell>
          <cell r="U73">
            <v>0</v>
          </cell>
          <cell r="V73">
            <v>0</v>
          </cell>
          <cell r="W73">
            <v>2</v>
          </cell>
          <cell r="X73">
            <v>2</v>
          </cell>
          <cell r="Y73">
            <v>0</v>
          </cell>
          <cell r="Z73">
            <v>0</v>
          </cell>
          <cell r="AA73">
            <v>4</v>
          </cell>
          <cell r="AB73">
            <v>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15BC347</v>
          </cell>
          <cell r="C74">
            <v>7</v>
          </cell>
          <cell r="D74">
            <v>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10</v>
          </cell>
          <cell r="L74">
            <v>10</v>
          </cell>
          <cell r="M74">
            <v>0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0</v>
          </cell>
          <cell r="S74">
            <v>10</v>
          </cell>
          <cell r="T74">
            <v>10</v>
          </cell>
          <cell r="U74">
            <v>0</v>
          </cell>
          <cell r="V74">
            <v>0</v>
          </cell>
          <cell r="W74">
            <v>2</v>
          </cell>
          <cell r="X74">
            <v>2</v>
          </cell>
          <cell r="Y74">
            <v>0</v>
          </cell>
          <cell r="Z74">
            <v>0</v>
          </cell>
          <cell r="AA74">
            <v>4</v>
          </cell>
          <cell r="AB74">
            <v>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15BC348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1</v>
          </cell>
          <cell r="H75">
            <v>1</v>
          </cell>
          <cell r="I75">
            <v>0</v>
          </cell>
          <cell r="J75">
            <v>0</v>
          </cell>
          <cell r="K75">
            <v>10</v>
          </cell>
          <cell r="L75">
            <v>10</v>
          </cell>
          <cell r="M75">
            <v>0</v>
          </cell>
          <cell r="N75">
            <v>0</v>
          </cell>
          <cell r="O75">
            <v>2</v>
          </cell>
          <cell r="P75">
            <v>2</v>
          </cell>
          <cell r="Q75">
            <v>0</v>
          </cell>
          <cell r="R75">
            <v>0</v>
          </cell>
          <cell r="S75">
            <v>9</v>
          </cell>
          <cell r="T75">
            <v>10</v>
          </cell>
          <cell r="U75">
            <v>0</v>
          </cell>
          <cell r="V75">
            <v>0</v>
          </cell>
          <cell r="W75">
            <v>2</v>
          </cell>
          <cell r="X75">
            <v>2</v>
          </cell>
          <cell r="Y75">
            <v>0</v>
          </cell>
          <cell r="Z75">
            <v>0</v>
          </cell>
          <cell r="AA75">
            <v>3</v>
          </cell>
          <cell r="AB75">
            <v>4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15BC374</v>
          </cell>
          <cell r="C76">
            <v>7</v>
          </cell>
          <cell r="D76">
            <v>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</v>
          </cell>
          <cell r="L76">
            <v>10</v>
          </cell>
          <cell r="M76">
            <v>0</v>
          </cell>
          <cell r="N76">
            <v>0</v>
          </cell>
          <cell r="O76">
            <v>1</v>
          </cell>
          <cell r="P76">
            <v>1</v>
          </cell>
          <cell r="Q76">
            <v>0</v>
          </cell>
          <cell r="R76">
            <v>0</v>
          </cell>
          <cell r="S76">
            <v>9</v>
          </cell>
          <cell r="T76">
            <v>10</v>
          </cell>
          <cell r="U76">
            <v>0</v>
          </cell>
          <cell r="V76">
            <v>0</v>
          </cell>
          <cell r="W76">
            <v>2</v>
          </cell>
          <cell r="X76">
            <v>2</v>
          </cell>
          <cell r="Y76">
            <v>0</v>
          </cell>
          <cell r="Z76">
            <v>0</v>
          </cell>
          <cell r="AA76">
            <v>3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15BC387</v>
          </cell>
          <cell r="C77">
            <v>7</v>
          </cell>
          <cell r="D77">
            <v>7</v>
          </cell>
          <cell r="E77">
            <v>0</v>
          </cell>
          <cell r="F77">
            <v>0</v>
          </cell>
          <cell r="G77">
            <v>1</v>
          </cell>
          <cell r="H77">
            <v>1</v>
          </cell>
          <cell r="I77">
            <v>0</v>
          </cell>
          <cell r="J77">
            <v>0</v>
          </cell>
          <cell r="K77">
            <v>9</v>
          </cell>
          <cell r="L77">
            <v>10</v>
          </cell>
          <cell r="M77">
            <v>0</v>
          </cell>
          <cell r="N77">
            <v>0</v>
          </cell>
          <cell r="O77">
            <v>1</v>
          </cell>
          <cell r="P77">
            <v>1</v>
          </cell>
          <cell r="Q77">
            <v>0</v>
          </cell>
          <cell r="R77">
            <v>0</v>
          </cell>
          <cell r="S77">
            <v>9</v>
          </cell>
          <cell r="T77">
            <v>10</v>
          </cell>
          <cell r="U77">
            <v>0</v>
          </cell>
          <cell r="V77">
            <v>0</v>
          </cell>
          <cell r="W77">
            <v>1</v>
          </cell>
          <cell r="X77">
            <v>1</v>
          </cell>
          <cell r="Y77">
            <v>0</v>
          </cell>
          <cell r="Z77">
            <v>0</v>
          </cell>
          <cell r="AA77">
            <v>3</v>
          </cell>
          <cell r="AB77">
            <v>4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15BC399</v>
          </cell>
          <cell r="C78">
            <v>7</v>
          </cell>
          <cell r="D78">
            <v>7</v>
          </cell>
          <cell r="E78">
            <v>0</v>
          </cell>
          <cell r="F78">
            <v>0</v>
          </cell>
          <cell r="G78">
            <v>1</v>
          </cell>
          <cell r="H78">
            <v>1</v>
          </cell>
          <cell r="I78">
            <v>0</v>
          </cell>
          <cell r="J78">
            <v>0</v>
          </cell>
          <cell r="K78">
            <v>8</v>
          </cell>
          <cell r="L78">
            <v>10</v>
          </cell>
          <cell r="M78">
            <v>0</v>
          </cell>
          <cell r="N78">
            <v>0</v>
          </cell>
          <cell r="O78">
            <v>1</v>
          </cell>
          <cell r="P78">
            <v>2</v>
          </cell>
          <cell r="Q78">
            <v>0</v>
          </cell>
          <cell r="R78">
            <v>0</v>
          </cell>
          <cell r="S78">
            <v>6</v>
          </cell>
          <cell r="T78">
            <v>10</v>
          </cell>
          <cell r="U78">
            <v>0</v>
          </cell>
          <cell r="V78">
            <v>0</v>
          </cell>
          <cell r="W78">
            <v>2</v>
          </cell>
          <cell r="X78">
            <v>2</v>
          </cell>
          <cell r="Y78">
            <v>0</v>
          </cell>
          <cell r="Z78">
            <v>0</v>
          </cell>
          <cell r="AA78">
            <v>3</v>
          </cell>
          <cell r="AB78">
            <v>4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15BC419</v>
          </cell>
          <cell r="C79">
            <v>0</v>
          </cell>
          <cell r="D79">
            <v>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  <cell r="L79">
            <v>10</v>
          </cell>
          <cell r="M79">
            <v>0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0</v>
          </cell>
          <cell r="S79">
            <v>4</v>
          </cell>
          <cell r="T79">
            <v>10</v>
          </cell>
          <cell r="U79">
            <v>0</v>
          </cell>
          <cell r="V79">
            <v>0</v>
          </cell>
          <cell r="W79">
            <v>0</v>
          </cell>
          <cell r="X79">
            <v>2</v>
          </cell>
          <cell r="Y79">
            <v>0</v>
          </cell>
          <cell r="Z79">
            <v>0</v>
          </cell>
          <cell r="AA79">
            <v>2</v>
          </cell>
          <cell r="AB79">
            <v>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15BC433</v>
          </cell>
          <cell r="C80">
            <v>7</v>
          </cell>
          <cell r="D80">
            <v>7</v>
          </cell>
          <cell r="E80">
            <v>0</v>
          </cell>
          <cell r="F80">
            <v>0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10</v>
          </cell>
          <cell r="L80">
            <v>10</v>
          </cell>
          <cell r="M80">
            <v>0</v>
          </cell>
          <cell r="N80">
            <v>0</v>
          </cell>
          <cell r="O80">
            <v>2</v>
          </cell>
          <cell r="P80">
            <v>2</v>
          </cell>
          <cell r="Q80">
            <v>0</v>
          </cell>
          <cell r="R80">
            <v>0</v>
          </cell>
          <cell r="S80">
            <v>10</v>
          </cell>
          <cell r="T80">
            <v>10</v>
          </cell>
          <cell r="U80">
            <v>0</v>
          </cell>
          <cell r="V80">
            <v>0</v>
          </cell>
          <cell r="W80">
            <v>0</v>
          </cell>
          <cell r="X80">
            <v>2</v>
          </cell>
          <cell r="Y80">
            <v>0</v>
          </cell>
          <cell r="Z80">
            <v>0</v>
          </cell>
          <cell r="AA80">
            <v>3</v>
          </cell>
          <cell r="AB80">
            <v>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15BC446</v>
          </cell>
          <cell r="C81">
            <v>7</v>
          </cell>
          <cell r="D81">
            <v>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10</v>
          </cell>
          <cell r="L81">
            <v>10</v>
          </cell>
          <cell r="M81">
            <v>0</v>
          </cell>
          <cell r="N81">
            <v>0</v>
          </cell>
          <cell r="O81">
            <v>1</v>
          </cell>
          <cell r="P81">
            <v>1</v>
          </cell>
          <cell r="Q81">
            <v>0</v>
          </cell>
          <cell r="R81">
            <v>0</v>
          </cell>
          <cell r="S81">
            <v>10</v>
          </cell>
          <cell r="T81">
            <v>10</v>
          </cell>
          <cell r="U81">
            <v>0</v>
          </cell>
          <cell r="V81">
            <v>0</v>
          </cell>
          <cell r="W81">
            <v>2</v>
          </cell>
          <cell r="X81">
            <v>2</v>
          </cell>
          <cell r="Y81">
            <v>0</v>
          </cell>
          <cell r="Z81">
            <v>0</v>
          </cell>
          <cell r="AA81">
            <v>4</v>
          </cell>
          <cell r="AB81">
            <v>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15BC460</v>
          </cell>
          <cell r="C82">
            <v>7</v>
          </cell>
          <cell r="D82">
            <v>7</v>
          </cell>
          <cell r="E82">
            <v>0</v>
          </cell>
          <cell r="F82">
            <v>0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9</v>
          </cell>
          <cell r="L82">
            <v>10</v>
          </cell>
          <cell r="M82">
            <v>0</v>
          </cell>
          <cell r="N82">
            <v>0</v>
          </cell>
          <cell r="O82">
            <v>1</v>
          </cell>
          <cell r="P82">
            <v>1</v>
          </cell>
          <cell r="Q82">
            <v>0</v>
          </cell>
          <cell r="R82">
            <v>0</v>
          </cell>
          <cell r="S82">
            <v>9</v>
          </cell>
          <cell r="T82">
            <v>10</v>
          </cell>
          <cell r="U82">
            <v>0</v>
          </cell>
          <cell r="V82">
            <v>0</v>
          </cell>
          <cell r="W82">
            <v>1</v>
          </cell>
          <cell r="X82">
            <v>1</v>
          </cell>
          <cell r="Y82">
            <v>0</v>
          </cell>
          <cell r="Z82">
            <v>0</v>
          </cell>
          <cell r="AA82">
            <v>2</v>
          </cell>
          <cell r="AB82">
            <v>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15BC475</v>
          </cell>
          <cell r="C83">
            <v>7</v>
          </cell>
          <cell r="D83">
            <v>7</v>
          </cell>
          <cell r="E83">
            <v>0</v>
          </cell>
          <cell r="F83">
            <v>0</v>
          </cell>
          <cell r="G83">
            <v>1</v>
          </cell>
          <cell r="H83">
            <v>1</v>
          </cell>
          <cell r="I83">
            <v>0</v>
          </cell>
          <cell r="J83">
            <v>0</v>
          </cell>
          <cell r="K83">
            <v>10</v>
          </cell>
          <cell r="L83">
            <v>10</v>
          </cell>
          <cell r="M83">
            <v>0</v>
          </cell>
          <cell r="N83">
            <v>0</v>
          </cell>
          <cell r="O83">
            <v>2</v>
          </cell>
          <cell r="P83">
            <v>2</v>
          </cell>
          <cell r="Q83">
            <v>0</v>
          </cell>
          <cell r="R83">
            <v>0</v>
          </cell>
          <cell r="S83">
            <v>10</v>
          </cell>
          <cell r="T83">
            <v>10</v>
          </cell>
          <cell r="U83">
            <v>0</v>
          </cell>
          <cell r="V83">
            <v>0</v>
          </cell>
          <cell r="W83">
            <v>2</v>
          </cell>
          <cell r="X83">
            <v>2</v>
          </cell>
          <cell r="Y83">
            <v>0</v>
          </cell>
          <cell r="Z83">
            <v>0</v>
          </cell>
          <cell r="AA83">
            <v>3</v>
          </cell>
          <cell r="AB83">
            <v>4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15BC487</v>
          </cell>
          <cell r="C84">
            <v>7</v>
          </cell>
          <cell r="D84">
            <v>7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9</v>
          </cell>
          <cell r="L84">
            <v>10</v>
          </cell>
          <cell r="M84">
            <v>0</v>
          </cell>
          <cell r="N84">
            <v>0</v>
          </cell>
          <cell r="O84">
            <v>1</v>
          </cell>
          <cell r="P84">
            <v>1</v>
          </cell>
          <cell r="Q84">
            <v>0</v>
          </cell>
          <cell r="R84">
            <v>0</v>
          </cell>
          <cell r="S84">
            <v>10</v>
          </cell>
          <cell r="T84">
            <v>10</v>
          </cell>
          <cell r="U84">
            <v>0</v>
          </cell>
          <cell r="V84">
            <v>0</v>
          </cell>
          <cell r="W84">
            <v>2</v>
          </cell>
          <cell r="X84">
            <v>2</v>
          </cell>
          <cell r="Y84">
            <v>0</v>
          </cell>
          <cell r="Z84">
            <v>0</v>
          </cell>
          <cell r="AA84">
            <v>3</v>
          </cell>
          <cell r="AB84">
            <v>4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15BC500</v>
          </cell>
          <cell r="C85">
            <v>6</v>
          </cell>
          <cell r="D85">
            <v>7</v>
          </cell>
          <cell r="E85">
            <v>0</v>
          </cell>
          <cell r="F85">
            <v>0</v>
          </cell>
          <cell r="G85">
            <v>1</v>
          </cell>
          <cell r="H85">
            <v>1</v>
          </cell>
          <cell r="I85">
            <v>0</v>
          </cell>
          <cell r="J85">
            <v>0</v>
          </cell>
          <cell r="K85">
            <v>9</v>
          </cell>
          <cell r="L85">
            <v>10</v>
          </cell>
          <cell r="M85">
            <v>0</v>
          </cell>
          <cell r="N85">
            <v>0</v>
          </cell>
          <cell r="O85">
            <v>2</v>
          </cell>
          <cell r="P85">
            <v>2</v>
          </cell>
          <cell r="Q85">
            <v>0</v>
          </cell>
          <cell r="R85">
            <v>0</v>
          </cell>
          <cell r="S85">
            <v>8</v>
          </cell>
          <cell r="T85">
            <v>10</v>
          </cell>
          <cell r="U85">
            <v>0</v>
          </cell>
          <cell r="V85">
            <v>0</v>
          </cell>
          <cell r="W85">
            <v>0</v>
          </cell>
          <cell r="X85">
            <v>2</v>
          </cell>
          <cell r="Y85">
            <v>0</v>
          </cell>
          <cell r="Z85">
            <v>0</v>
          </cell>
          <cell r="AA85">
            <v>3</v>
          </cell>
          <cell r="AB85">
            <v>4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 t="str">
            <v>15BC510</v>
          </cell>
          <cell r="C86">
            <v>7</v>
          </cell>
          <cell r="D86">
            <v>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10</v>
          </cell>
          <cell r="L86">
            <v>10</v>
          </cell>
          <cell r="M86">
            <v>0</v>
          </cell>
          <cell r="N86">
            <v>0</v>
          </cell>
          <cell r="O86">
            <v>1</v>
          </cell>
          <cell r="P86">
            <v>1</v>
          </cell>
          <cell r="Q86">
            <v>0</v>
          </cell>
          <cell r="R86">
            <v>0</v>
          </cell>
          <cell r="S86">
            <v>10</v>
          </cell>
          <cell r="T86">
            <v>10</v>
          </cell>
          <cell r="U86">
            <v>0</v>
          </cell>
          <cell r="V86">
            <v>0</v>
          </cell>
          <cell r="W86">
            <v>2</v>
          </cell>
          <cell r="X86">
            <v>2</v>
          </cell>
          <cell r="Y86">
            <v>0</v>
          </cell>
          <cell r="Z86">
            <v>0</v>
          </cell>
          <cell r="AA86">
            <v>4</v>
          </cell>
          <cell r="AB86">
            <v>4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 t="str">
            <v>15BC522</v>
          </cell>
          <cell r="C87">
            <v>7</v>
          </cell>
          <cell r="D87">
            <v>7</v>
          </cell>
          <cell r="E87">
            <v>0</v>
          </cell>
          <cell r="F87">
            <v>0</v>
          </cell>
          <cell r="G87">
            <v>1</v>
          </cell>
          <cell r="H87">
            <v>1</v>
          </cell>
          <cell r="I87">
            <v>0</v>
          </cell>
          <cell r="J87">
            <v>0</v>
          </cell>
          <cell r="K87">
            <v>7</v>
          </cell>
          <cell r="L87">
            <v>10</v>
          </cell>
          <cell r="M87">
            <v>0</v>
          </cell>
          <cell r="N87">
            <v>0</v>
          </cell>
          <cell r="O87">
            <v>1</v>
          </cell>
          <cell r="P87">
            <v>1</v>
          </cell>
          <cell r="Q87">
            <v>0</v>
          </cell>
          <cell r="R87">
            <v>0</v>
          </cell>
          <cell r="S87">
            <v>9</v>
          </cell>
          <cell r="T87">
            <v>10</v>
          </cell>
          <cell r="U87">
            <v>0</v>
          </cell>
          <cell r="V87">
            <v>0</v>
          </cell>
          <cell r="W87">
            <v>1</v>
          </cell>
          <cell r="X87">
            <v>1</v>
          </cell>
          <cell r="Y87">
            <v>0</v>
          </cell>
          <cell r="Z87">
            <v>0</v>
          </cell>
          <cell r="AA87">
            <v>4</v>
          </cell>
          <cell r="AB87">
            <v>4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15BC534</v>
          </cell>
          <cell r="C88">
            <v>7</v>
          </cell>
          <cell r="D88">
            <v>7</v>
          </cell>
          <cell r="E88">
            <v>0</v>
          </cell>
          <cell r="F88">
            <v>0</v>
          </cell>
          <cell r="G88">
            <v>1</v>
          </cell>
          <cell r="H88">
            <v>1</v>
          </cell>
          <cell r="I88">
            <v>0</v>
          </cell>
          <cell r="J88">
            <v>0</v>
          </cell>
          <cell r="K88">
            <v>9</v>
          </cell>
          <cell r="L88">
            <v>10</v>
          </cell>
          <cell r="M88">
            <v>0</v>
          </cell>
          <cell r="N88">
            <v>0</v>
          </cell>
          <cell r="O88">
            <v>2</v>
          </cell>
          <cell r="P88">
            <v>2</v>
          </cell>
          <cell r="Q88">
            <v>0</v>
          </cell>
          <cell r="R88">
            <v>0</v>
          </cell>
          <cell r="S88">
            <v>10</v>
          </cell>
          <cell r="T88">
            <v>10</v>
          </cell>
          <cell r="U88">
            <v>0</v>
          </cell>
          <cell r="V88">
            <v>0</v>
          </cell>
          <cell r="W88">
            <v>2</v>
          </cell>
          <cell r="X88">
            <v>2</v>
          </cell>
          <cell r="Y88">
            <v>0</v>
          </cell>
          <cell r="Z88">
            <v>0</v>
          </cell>
          <cell r="AA88">
            <v>4</v>
          </cell>
          <cell r="AB88">
            <v>4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15BC545</v>
          </cell>
          <cell r="C89">
            <v>7</v>
          </cell>
          <cell r="D89">
            <v>7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</v>
          </cell>
          <cell r="L89">
            <v>10</v>
          </cell>
          <cell r="M89">
            <v>0</v>
          </cell>
          <cell r="N89">
            <v>0</v>
          </cell>
          <cell r="O89">
            <v>1</v>
          </cell>
          <cell r="P89">
            <v>1</v>
          </cell>
          <cell r="Q89">
            <v>0</v>
          </cell>
          <cell r="R89">
            <v>0</v>
          </cell>
          <cell r="S89">
            <v>9</v>
          </cell>
          <cell r="T89">
            <v>10</v>
          </cell>
          <cell r="U89">
            <v>0</v>
          </cell>
          <cell r="V89">
            <v>0</v>
          </cell>
          <cell r="W89">
            <v>2</v>
          </cell>
          <cell r="X89">
            <v>2</v>
          </cell>
          <cell r="Y89">
            <v>0</v>
          </cell>
          <cell r="Z89">
            <v>0</v>
          </cell>
          <cell r="AA89">
            <v>0</v>
          </cell>
          <cell r="AB89">
            <v>4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15BC556</v>
          </cell>
          <cell r="C90">
            <v>4</v>
          </cell>
          <cell r="D90">
            <v>7</v>
          </cell>
          <cell r="E90">
            <v>0</v>
          </cell>
          <cell r="F90">
            <v>0</v>
          </cell>
          <cell r="G90">
            <v>1</v>
          </cell>
          <cell r="H90">
            <v>1</v>
          </cell>
          <cell r="I90">
            <v>0</v>
          </cell>
          <cell r="J90">
            <v>0</v>
          </cell>
          <cell r="K90">
            <v>6</v>
          </cell>
          <cell r="L90">
            <v>10</v>
          </cell>
          <cell r="M90">
            <v>0</v>
          </cell>
          <cell r="N90">
            <v>0</v>
          </cell>
          <cell r="O90">
            <v>1</v>
          </cell>
          <cell r="P90">
            <v>2</v>
          </cell>
          <cell r="Q90">
            <v>0</v>
          </cell>
          <cell r="R90">
            <v>0</v>
          </cell>
          <cell r="S90">
            <v>7</v>
          </cell>
          <cell r="T90">
            <v>10</v>
          </cell>
          <cell r="U90">
            <v>0</v>
          </cell>
          <cell r="V90">
            <v>0</v>
          </cell>
          <cell r="W90">
            <v>0</v>
          </cell>
          <cell r="X90">
            <v>2</v>
          </cell>
          <cell r="Y90">
            <v>0</v>
          </cell>
          <cell r="Z90">
            <v>0</v>
          </cell>
          <cell r="AA90">
            <v>3</v>
          </cell>
          <cell r="AB90">
            <v>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15BC575</v>
          </cell>
          <cell r="C91">
            <v>7</v>
          </cell>
          <cell r="D91">
            <v>7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10</v>
          </cell>
          <cell r="L91">
            <v>10</v>
          </cell>
          <cell r="M91">
            <v>0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10</v>
          </cell>
          <cell r="T91">
            <v>10</v>
          </cell>
          <cell r="U91">
            <v>0</v>
          </cell>
          <cell r="V91">
            <v>0</v>
          </cell>
          <cell r="W91">
            <v>2</v>
          </cell>
          <cell r="X91">
            <v>2</v>
          </cell>
          <cell r="Y91">
            <v>0</v>
          </cell>
          <cell r="Z91">
            <v>0</v>
          </cell>
          <cell r="AA91">
            <v>4</v>
          </cell>
          <cell r="AB91">
            <v>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15BC591</v>
          </cell>
          <cell r="C92">
            <v>7</v>
          </cell>
          <cell r="D92">
            <v>7</v>
          </cell>
          <cell r="E92">
            <v>0</v>
          </cell>
          <cell r="F92">
            <v>0</v>
          </cell>
          <cell r="G92">
            <v>1</v>
          </cell>
          <cell r="H92">
            <v>1</v>
          </cell>
          <cell r="I92">
            <v>0</v>
          </cell>
          <cell r="J92">
            <v>0</v>
          </cell>
          <cell r="K92">
            <v>8</v>
          </cell>
          <cell r="L92">
            <v>10</v>
          </cell>
          <cell r="M92">
            <v>0</v>
          </cell>
          <cell r="N92">
            <v>0</v>
          </cell>
          <cell r="O92">
            <v>1</v>
          </cell>
          <cell r="P92">
            <v>1</v>
          </cell>
          <cell r="Q92">
            <v>0</v>
          </cell>
          <cell r="R92">
            <v>0</v>
          </cell>
          <cell r="S92">
            <v>10</v>
          </cell>
          <cell r="T92">
            <v>10</v>
          </cell>
          <cell r="U92">
            <v>0</v>
          </cell>
          <cell r="V92">
            <v>0</v>
          </cell>
          <cell r="W92">
            <v>1</v>
          </cell>
          <cell r="X92">
            <v>1</v>
          </cell>
          <cell r="Y92">
            <v>0</v>
          </cell>
          <cell r="Z92">
            <v>0</v>
          </cell>
          <cell r="AA92">
            <v>4</v>
          </cell>
          <cell r="AB92">
            <v>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15BC608</v>
          </cell>
          <cell r="C93">
            <v>7</v>
          </cell>
          <cell r="D93">
            <v>7</v>
          </cell>
          <cell r="E93">
            <v>0</v>
          </cell>
          <cell r="F93">
            <v>0</v>
          </cell>
          <cell r="G93">
            <v>1</v>
          </cell>
          <cell r="H93">
            <v>1</v>
          </cell>
          <cell r="I93">
            <v>0</v>
          </cell>
          <cell r="J93">
            <v>0</v>
          </cell>
          <cell r="K93">
            <v>10</v>
          </cell>
          <cell r="L93">
            <v>10</v>
          </cell>
          <cell r="M93">
            <v>0</v>
          </cell>
          <cell r="N93">
            <v>0</v>
          </cell>
          <cell r="O93">
            <v>2</v>
          </cell>
          <cell r="P93">
            <v>2</v>
          </cell>
          <cell r="Q93">
            <v>0</v>
          </cell>
          <cell r="R93">
            <v>0</v>
          </cell>
          <cell r="S93">
            <v>10</v>
          </cell>
          <cell r="T93">
            <v>10</v>
          </cell>
          <cell r="U93">
            <v>0</v>
          </cell>
          <cell r="V93">
            <v>0</v>
          </cell>
          <cell r="W93">
            <v>2</v>
          </cell>
          <cell r="X93">
            <v>2</v>
          </cell>
          <cell r="Y93">
            <v>0</v>
          </cell>
          <cell r="Z93">
            <v>0</v>
          </cell>
          <cell r="AA93">
            <v>4</v>
          </cell>
          <cell r="AB93">
            <v>4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15BC624</v>
          </cell>
          <cell r="C94">
            <v>5</v>
          </cell>
          <cell r="D94">
            <v>7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8</v>
          </cell>
          <cell r="L94">
            <v>10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10</v>
          </cell>
          <cell r="T94">
            <v>10</v>
          </cell>
          <cell r="U94">
            <v>0</v>
          </cell>
          <cell r="V94">
            <v>0</v>
          </cell>
          <cell r="W94">
            <v>1</v>
          </cell>
          <cell r="X94">
            <v>2</v>
          </cell>
          <cell r="Y94">
            <v>0</v>
          </cell>
          <cell r="Z94">
            <v>0</v>
          </cell>
          <cell r="AA94">
            <v>3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15BC634</v>
          </cell>
          <cell r="C95">
            <v>4</v>
          </cell>
          <cell r="D95">
            <v>7</v>
          </cell>
          <cell r="E95">
            <v>0</v>
          </cell>
          <cell r="F95">
            <v>0</v>
          </cell>
          <cell r="G95">
            <v>1</v>
          </cell>
          <cell r="H95">
            <v>1</v>
          </cell>
          <cell r="I95">
            <v>0</v>
          </cell>
          <cell r="J95">
            <v>0</v>
          </cell>
          <cell r="K95">
            <v>6</v>
          </cell>
          <cell r="L95">
            <v>10</v>
          </cell>
          <cell r="M95">
            <v>0</v>
          </cell>
          <cell r="N95">
            <v>0</v>
          </cell>
          <cell r="O95">
            <v>2</v>
          </cell>
          <cell r="P95">
            <v>2</v>
          </cell>
          <cell r="Q95">
            <v>0</v>
          </cell>
          <cell r="R95">
            <v>0</v>
          </cell>
          <cell r="S95">
            <v>3</v>
          </cell>
          <cell r="T95">
            <v>10</v>
          </cell>
          <cell r="U95">
            <v>0</v>
          </cell>
          <cell r="V95">
            <v>0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3</v>
          </cell>
          <cell r="AB95">
            <v>4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15BC636</v>
          </cell>
          <cell r="C96">
            <v>6</v>
          </cell>
          <cell r="D96">
            <v>7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8</v>
          </cell>
          <cell r="L96">
            <v>10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0</v>
          </cell>
          <cell r="R96">
            <v>0</v>
          </cell>
          <cell r="S96">
            <v>10</v>
          </cell>
          <cell r="T96">
            <v>10</v>
          </cell>
          <cell r="U96">
            <v>0</v>
          </cell>
          <cell r="V96">
            <v>0</v>
          </cell>
          <cell r="W96">
            <v>2</v>
          </cell>
          <cell r="X96">
            <v>2</v>
          </cell>
          <cell r="Y96">
            <v>0</v>
          </cell>
          <cell r="Z96">
            <v>0</v>
          </cell>
          <cell r="AA96">
            <v>4</v>
          </cell>
          <cell r="AB96">
            <v>4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15BC638</v>
          </cell>
          <cell r="C97">
            <v>0</v>
          </cell>
          <cell r="D97">
            <v>7</v>
          </cell>
          <cell r="E97">
            <v>0</v>
          </cell>
          <cell r="F97">
            <v>0</v>
          </cell>
          <cell r="G97">
            <v>1</v>
          </cell>
          <cell r="H97">
            <v>1</v>
          </cell>
          <cell r="I97">
            <v>0</v>
          </cell>
          <cell r="J97">
            <v>0</v>
          </cell>
          <cell r="K97">
            <v>3</v>
          </cell>
          <cell r="L97">
            <v>10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0</v>
          </cell>
          <cell r="S97">
            <v>1</v>
          </cell>
          <cell r="T97">
            <v>10</v>
          </cell>
          <cell r="U97">
            <v>0</v>
          </cell>
          <cell r="V97">
            <v>0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3</v>
          </cell>
          <cell r="AB97">
            <v>4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15BC644</v>
          </cell>
          <cell r="C98">
            <v>7</v>
          </cell>
          <cell r="D98">
            <v>7</v>
          </cell>
          <cell r="E98">
            <v>0</v>
          </cell>
          <cell r="F98">
            <v>0</v>
          </cell>
          <cell r="G98">
            <v>1</v>
          </cell>
          <cell r="H98">
            <v>1</v>
          </cell>
          <cell r="I98">
            <v>0</v>
          </cell>
          <cell r="J98">
            <v>0</v>
          </cell>
          <cell r="K98">
            <v>10</v>
          </cell>
          <cell r="L98">
            <v>10</v>
          </cell>
          <cell r="M98">
            <v>0</v>
          </cell>
          <cell r="N98">
            <v>0</v>
          </cell>
          <cell r="O98">
            <v>2</v>
          </cell>
          <cell r="P98">
            <v>2</v>
          </cell>
          <cell r="Q98">
            <v>0</v>
          </cell>
          <cell r="R98">
            <v>0</v>
          </cell>
          <cell r="S98">
            <v>10</v>
          </cell>
          <cell r="T98">
            <v>10</v>
          </cell>
          <cell r="U98">
            <v>0</v>
          </cell>
          <cell r="V98">
            <v>0</v>
          </cell>
          <cell r="W98">
            <v>2</v>
          </cell>
          <cell r="X98">
            <v>2</v>
          </cell>
          <cell r="Y98">
            <v>0</v>
          </cell>
          <cell r="Z98">
            <v>0</v>
          </cell>
          <cell r="AA98">
            <v>3</v>
          </cell>
          <cell r="AB98">
            <v>4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15BC656</v>
          </cell>
          <cell r="C99">
            <v>7</v>
          </cell>
          <cell r="D99">
            <v>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10</v>
          </cell>
          <cell r="L99">
            <v>10</v>
          </cell>
          <cell r="M99">
            <v>0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0</v>
          </cell>
          <cell r="S99">
            <v>10</v>
          </cell>
          <cell r="T99">
            <v>10</v>
          </cell>
          <cell r="U99">
            <v>0</v>
          </cell>
          <cell r="V99">
            <v>0</v>
          </cell>
          <cell r="W99">
            <v>2</v>
          </cell>
          <cell r="X99">
            <v>2</v>
          </cell>
          <cell r="Y99">
            <v>0</v>
          </cell>
          <cell r="Z99">
            <v>0</v>
          </cell>
          <cell r="AA99">
            <v>3</v>
          </cell>
          <cell r="AB99">
            <v>4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15BC662</v>
          </cell>
          <cell r="C100">
            <v>7</v>
          </cell>
          <cell r="D100">
            <v>7</v>
          </cell>
          <cell r="E100">
            <v>0</v>
          </cell>
          <cell r="F100">
            <v>0</v>
          </cell>
          <cell r="G100">
            <v>1</v>
          </cell>
          <cell r="H100">
            <v>1</v>
          </cell>
          <cell r="I100">
            <v>0</v>
          </cell>
          <cell r="J100">
            <v>0</v>
          </cell>
          <cell r="K100">
            <v>10</v>
          </cell>
          <cell r="L100">
            <v>10</v>
          </cell>
          <cell r="M100">
            <v>0</v>
          </cell>
          <cell r="N100">
            <v>0</v>
          </cell>
          <cell r="O100">
            <v>2</v>
          </cell>
          <cell r="P100">
            <v>2</v>
          </cell>
          <cell r="Q100">
            <v>0</v>
          </cell>
          <cell r="R100">
            <v>0</v>
          </cell>
          <cell r="S100">
            <v>10</v>
          </cell>
          <cell r="T100">
            <v>10</v>
          </cell>
          <cell r="U100">
            <v>0</v>
          </cell>
          <cell r="V100">
            <v>0</v>
          </cell>
          <cell r="W100">
            <v>2</v>
          </cell>
          <cell r="X100">
            <v>2</v>
          </cell>
          <cell r="Y100">
            <v>0</v>
          </cell>
          <cell r="Z100">
            <v>0</v>
          </cell>
          <cell r="AA100">
            <v>4</v>
          </cell>
          <cell r="AB100">
            <v>4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15BC669</v>
          </cell>
          <cell r="C101">
            <v>4</v>
          </cell>
          <cell r="D101">
            <v>5</v>
          </cell>
          <cell r="E101">
            <v>0</v>
          </cell>
          <cell r="F101">
            <v>0</v>
          </cell>
          <cell r="G101">
            <v>1</v>
          </cell>
          <cell r="H101">
            <v>1</v>
          </cell>
          <cell r="I101">
            <v>0</v>
          </cell>
          <cell r="J101">
            <v>0</v>
          </cell>
          <cell r="K101">
            <v>4</v>
          </cell>
          <cell r="L101">
            <v>7</v>
          </cell>
          <cell r="M101">
            <v>0</v>
          </cell>
          <cell r="N101">
            <v>0</v>
          </cell>
          <cell r="O101">
            <v>1</v>
          </cell>
          <cell r="P101">
            <v>2</v>
          </cell>
          <cell r="Q101">
            <v>0</v>
          </cell>
          <cell r="R101">
            <v>0</v>
          </cell>
          <cell r="S101">
            <v>4</v>
          </cell>
          <cell r="T101">
            <v>10</v>
          </cell>
          <cell r="U101">
            <v>0</v>
          </cell>
          <cell r="V101">
            <v>0</v>
          </cell>
          <cell r="W101">
            <v>1</v>
          </cell>
          <cell r="X101">
            <v>2</v>
          </cell>
          <cell r="Y101">
            <v>0</v>
          </cell>
          <cell r="Z101">
            <v>0</v>
          </cell>
          <cell r="AA101">
            <v>3</v>
          </cell>
          <cell r="AB101">
            <v>4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15BC671</v>
          </cell>
          <cell r="C102">
            <v>4</v>
          </cell>
          <cell r="D102">
            <v>4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</v>
          </cell>
          <cell r="L102">
            <v>7</v>
          </cell>
          <cell r="M102">
            <v>0</v>
          </cell>
          <cell r="N102">
            <v>0</v>
          </cell>
          <cell r="O102">
            <v>1</v>
          </cell>
          <cell r="P102">
            <v>1</v>
          </cell>
          <cell r="Q102">
            <v>0</v>
          </cell>
          <cell r="R102">
            <v>0</v>
          </cell>
          <cell r="S102">
            <v>6</v>
          </cell>
          <cell r="T102">
            <v>10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3</v>
          </cell>
          <cell r="AB102">
            <v>4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15BC011</v>
          </cell>
          <cell r="C103">
            <v>3</v>
          </cell>
          <cell r="D103">
            <v>4</v>
          </cell>
          <cell r="E103">
            <v>0</v>
          </cell>
          <cell r="F103">
            <v>0</v>
          </cell>
          <cell r="G103">
            <v>2</v>
          </cell>
          <cell r="H103">
            <v>2</v>
          </cell>
          <cell r="I103">
            <v>0</v>
          </cell>
          <cell r="J103">
            <v>0</v>
          </cell>
          <cell r="K103">
            <v>5</v>
          </cell>
          <cell r="L103">
            <v>6</v>
          </cell>
          <cell r="M103">
            <v>0</v>
          </cell>
          <cell r="N103">
            <v>0</v>
          </cell>
          <cell r="O103">
            <v>2</v>
          </cell>
          <cell r="P103">
            <v>2</v>
          </cell>
          <cell r="Q103">
            <v>0</v>
          </cell>
          <cell r="R103">
            <v>0</v>
          </cell>
          <cell r="S103">
            <v>5</v>
          </cell>
          <cell r="T103">
            <v>6</v>
          </cell>
          <cell r="U103">
            <v>0</v>
          </cell>
          <cell r="V103">
            <v>0</v>
          </cell>
          <cell r="W103">
            <v>1</v>
          </cell>
          <cell r="X103">
            <v>1</v>
          </cell>
          <cell r="Y103">
            <v>0</v>
          </cell>
          <cell r="Z103">
            <v>0</v>
          </cell>
          <cell r="AA103">
            <v>4</v>
          </cell>
          <cell r="AB103">
            <v>4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15BC022</v>
          </cell>
          <cell r="C104">
            <v>4</v>
          </cell>
          <cell r="D104">
            <v>4</v>
          </cell>
          <cell r="E104">
            <v>0</v>
          </cell>
          <cell r="F104">
            <v>0</v>
          </cell>
          <cell r="G104">
            <v>1</v>
          </cell>
          <cell r="H104">
            <v>1</v>
          </cell>
          <cell r="I104">
            <v>0</v>
          </cell>
          <cell r="J104">
            <v>0</v>
          </cell>
          <cell r="K104">
            <v>6</v>
          </cell>
          <cell r="L104">
            <v>6</v>
          </cell>
          <cell r="M104">
            <v>0</v>
          </cell>
          <cell r="N104">
            <v>0</v>
          </cell>
          <cell r="O104">
            <v>2</v>
          </cell>
          <cell r="P104">
            <v>2</v>
          </cell>
          <cell r="Q104">
            <v>0</v>
          </cell>
          <cell r="R104">
            <v>0</v>
          </cell>
          <cell r="S104">
            <v>6</v>
          </cell>
          <cell r="T104">
            <v>6</v>
          </cell>
          <cell r="U104">
            <v>0</v>
          </cell>
          <cell r="V104">
            <v>0</v>
          </cell>
          <cell r="W104">
            <v>1</v>
          </cell>
          <cell r="X104">
            <v>1</v>
          </cell>
          <cell r="Y104">
            <v>0</v>
          </cell>
          <cell r="Z104">
            <v>0</v>
          </cell>
          <cell r="AA104">
            <v>4</v>
          </cell>
          <cell r="AB104">
            <v>4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15BC026</v>
          </cell>
          <cell r="C105">
            <v>4</v>
          </cell>
          <cell r="D105">
            <v>4</v>
          </cell>
          <cell r="E105">
            <v>0</v>
          </cell>
          <cell r="F105">
            <v>0</v>
          </cell>
          <cell r="G105">
            <v>0</v>
          </cell>
          <cell r="H105">
            <v>1</v>
          </cell>
          <cell r="I105">
            <v>0</v>
          </cell>
          <cell r="J105">
            <v>0</v>
          </cell>
          <cell r="K105">
            <v>6</v>
          </cell>
          <cell r="L105">
            <v>6</v>
          </cell>
          <cell r="M105">
            <v>0</v>
          </cell>
          <cell r="N105">
            <v>0</v>
          </cell>
          <cell r="O105">
            <v>1</v>
          </cell>
          <cell r="P105">
            <v>1</v>
          </cell>
          <cell r="Q105">
            <v>0</v>
          </cell>
          <cell r="R105">
            <v>0</v>
          </cell>
          <cell r="S105">
            <v>6</v>
          </cell>
          <cell r="T105">
            <v>6</v>
          </cell>
          <cell r="U105">
            <v>0</v>
          </cell>
          <cell r="V105">
            <v>0</v>
          </cell>
          <cell r="W105">
            <v>1</v>
          </cell>
          <cell r="X105">
            <v>1</v>
          </cell>
          <cell r="Y105">
            <v>0</v>
          </cell>
          <cell r="Z105">
            <v>0</v>
          </cell>
          <cell r="AA105">
            <v>3</v>
          </cell>
          <cell r="AB105">
            <v>4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15BC028</v>
          </cell>
          <cell r="C106">
            <v>4</v>
          </cell>
          <cell r="D106">
            <v>4</v>
          </cell>
          <cell r="E106">
            <v>0</v>
          </cell>
          <cell r="F106">
            <v>0</v>
          </cell>
          <cell r="G106">
            <v>1</v>
          </cell>
          <cell r="H106">
            <v>1</v>
          </cell>
          <cell r="I106">
            <v>0</v>
          </cell>
          <cell r="J106">
            <v>0</v>
          </cell>
          <cell r="K106">
            <v>6</v>
          </cell>
          <cell r="L106">
            <v>6</v>
          </cell>
          <cell r="M106">
            <v>0</v>
          </cell>
          <cell r="N106">
            <v>0</v>
          </cell>
          <cell r="O106">
            <v>1</v>
          </cell>
          <cell r="P106">
            <v>1</v>
          </cell>
          <cell r="Q106">
            <v>0</v>
          </cell>
          <cell r="R106">
            <v>0</v>
          </cell>
          <cell r="S106">
            <v>6</v>
          </cell>
          <cell r="T106">
            <v>6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0</v>
          </cell>
          <cell r="Z106">
            <v>0</v>
          </cell>
          <cell r="AA106">
            <v>4</v>
          </cell>
          <cell r="AB106">
            <v>4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15BC046</v>
          </cell>
          <cell r="C107">
            <v>4</v>
          </cell>
          <cell r="D107">
            <v>4</v>
          </cell>
          <cell r="E107">
            <v>0</v>
          </cell>
          <cell r="F107">
            <v>0</v>
          </cell>
          <cell r="G107">
            <v>1</v>
          </cell>
          <cell r="H107">
            <v>1</v>
          </cell>
          <cell r="I107">
            <v>0</v>
          </cell>
          <cell r="J107">
            <v>0</v>
          </cell>
          <cell r="K107">
            <v>6</v>
          </cell>
          <cell r="L107">
            <v>6</v>
          </cell>
          <cell r="M107">
            <v>0</v>
          </cell>
          <cell r="N107">
            <v>0</v>
          </cell>
          <cell r="O107">
            <v>1</v>
          </cell>
          <cell r="P107">
            <v>1</v>
          </cell>
          <cell r="Q107">
            <v>0</v>
          </cell>
          <cell r="R107">
            <v>0</v>
          </cell>
          <cell r="S107">
            <v>6</v>
          </cell>
          <cell r="T107">
            <v>6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4</v>
          </cell>
          <cell r="AB107">
            <v>4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15BC055</v>
          </cell>
          <cell r="C108">
            <v>4</v>
          </cell>
          <cell r="D108">
            <v>4</v>
          </cell>
          <cell r="E108">
            <v>0</v>
          </cell>
          <cell r="F108">
            <v>0</v>
          </cell>
          <cell r="G108">
            <v>2</v>
          </cell>
          <cell r="H108">
            <v>2</v>
          </cell>
          <cell r="I108">
            <v>0</v>
          </cell>
          <cell r="J108">
            <v>0</v>
          </cell>
          <cell r="K108">
            <v>6</v>
          </cell>
          <cell r="L108">
            <v>6</v>
          </cell>
          <cell r="M108">
            <v>0</v>
          </cell>
          <cell r="N108">
            <v>0</v>
          </cell>
          <cell r="O108">
            <v>2</v>
          </cell>
          <cell r="P108">
            <v>2</v>
          </cell>
          <cell r="Q108">
            <v>0</v>
          </cell>
          <cell r="R108">
            <v>0</v>
          </cell>
          <cell r="S108">
            <v>6</v>
          </cell>
          <cell r="T108">
            <v>6</v>
          </cell>
          <cell r="U108">
            <v>0</v>
          </cell>
          <cell r="V108">
            <v>0</v>
          </cell>
          <cell r="W108">
            <v>1</v>
          </cell>
          <cell r="X108">
            <v>1</v>
          </cell>
          <cell r="Y108">
            <v>0</v>
          </cell>
          <cell r="Z108">
            <v>0</v>
          </cell>
          <cell r="AA108">
            <v>4</v>
          </cell>
          <cell r="AB108">
            <v>4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 t="str">
            <v>15BC060</v>
          </cell>
          <cell r="C109">
            <v>4</v>
          </cell>
          <cell r="D109">
            <v>4</v>
          </cell>
          <cell r="E109">
            <v>0</v>
          </cell>
          <cell r="F109">
            <v>0</v>
          </cell>
          <cell r="G109">
            <v>1</v>
          </cell>
          <cell r="H109">
            <v>1</v>
          </cell>
          <cell r="I109">
            <v>0</v>
          </cell>
          <cell r="J109">
            <v>0</v>
          </cell>
          <cell r="K109">
            <v>5</v>
          </cell>
          <cell r="L109">
            <v>6</v>
          </cell>
          <cell r="M109">
            <v>0</v>
          </cell>
          <cell r="N109">
            <v>0</v>
          </cell>
          <cell r="O109">
            <v>2</v>
          </cell>
          <cell r="P109">
            <v>2</v>
          </cell>
          <cell r="Q109">
            <v>0</v>
          </cell>
          <cell r="R109">
            <v>0</v>
          </cell>
          <cell r="S109">
            <v>5</v>
          </cell>
          <cell r="T109">
            <v>6</v>
          </cell>
          <cell r="U109">
            <v>0</v>
          </cell>
          <cell r="V109">
            <v>0</v>
          </cell>
          <cell r="W109">
            <v>1</v>
          </cell>
          <cell r="X109">
            <v>1</v>
          </cell>
          <cell r="Y109">
            <v>0</v>
          </cell>
          <cell r="Z109">
            <v>0</v>
          </cell>
          <cell r="AA109">
            <v>4</v>
          </cell>
          <cell r="AB109">
            <v>4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15BC061</v>
          </cell>
          <cell r="C110">
            <v>4</v>
          </cell>
          <cell r="D110">
            <v>4</v>
          </cell>
          <cell r="E110">
            <v>0</v>
          </cell>
          <cell r="F110">
            <v>0</v>
          </cell>
          <cell r="G110">
            <v>0</v>
          </cell>
          <cell r="H110">
            <v>1</v>
          </cell>
          <cell r="I110">
            <v>0</v>
          </cell>
          <cell r="J110">
            <v>0</v>
          </cell>
          <cell r="K110">
            <v>6</v>
          </cell>
          <cell r="L110">
            <v>6</v>
          </cell>
          <cell r="M110">
            <v>0</v>
          </cell>
          <cell r="N110">
            <v>0</v>
          </cell>
          <cell r="O110">
            <v>1</v>
          </cell>
          <cell r="P110">
            <v>1</v>
          </cell>
          <cell r="Q110">
            <v>0</v>
          </cell>
          <cell r="R110">
            <v>0</v>
          </cell>
          <cell r="S110">
            <v>5</v>
          </cell>
          <cell r="T110">
            <v>6</v>
          </cell>
          <cell r="U110">
            <v>0</v>
          </cell>
          <cell r="V110">
            <v>0</v>
          </cell>
          <cell r="W110">
            <v>1</v>
          </cell>
          <cell r="X110">
            <v>1</v>
          </cell>
          <cell r="Y110">
            <v>0</v>
          </cell>
          <cell r="Z110">
            <v>0</v>
          </cell>
          <cell r="AA110">
            <v>4</v>
          </cell>
          <cell r="AB110">
            <v>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15BC062</v>
          </cell>
          <cell r="C111">
            <v>3</v>
          </cell>
          <cell r="D111">
            <v>4</v>
          </cell>
          <cell r="E111">
            <v>0</v>
          </cell>
          <cell r="F111">
            <v>0</v>
          </cell>
          <cell r="G111">
            <v>1</v>
          </cell>
          <cell r="H111">
            <v>1</v>
          </cell>
          <cell r="I111">
            <v>0</v>
          </cell>
          <cell r="J111">
            <v>0</v>
          </cell>
          <cell r="K111">
            <v>6</v>
          </cell>
          <cell r="L111">
            <v>6</v>
          </cell>
          <cell r="M111">
            <v>0</v>
          </cell>
          <cell r="N111">
            <v>0</v>
          </cell>
          <cell r="O111">
            <v>1</v>
          </cell>
          <cell r="P111">
            <v>1</v>
          </cell>
          <cell r="Q111">
            <v>0</v>
          </cell>
          <cell r="R111">
            <v>0</v>
          </cell>
          <cell r="S111">
            <v>6</v>
          </cell>
          <cell r="T111">
            <v>6</v>
          </cell>
          <cell r="U111">
            <v>0</v>
          </cell>
          <cell r="V111">
            <v>0</v>
          </cell>
          <cell r="W111">
            <v>1</v>
          </cell>
          <cell r="X111">
            <v>1</v>
          </cell>
          <cell r="Y111">
            <v>0</v>
          </cell>
          <cell r="Z111">
            <v>0</v>
          </cell>
          <cell r="AA111">
            <v>4</v>
          </cell>
          <cell r="AB111">
            <v>4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15BC064</v>
          </cell>
          <cell r="C112">
            <v>4</v>
          </cell>
          <cell r="D112">
            <v>4</v>
          </cell>
          <cell r="E112">
            <v>0</v>
          </cell>
          <cell r="F112">
            <v>0</v>
          </cell>
          <cell r="G112">
            <v>1</v>
          </cell>
          <cell r="H112">
            <v>1</v>
          </cell>
          <cell r="I112">
            <v>0</v>
          </cell>
          <cell r="J112">
            <v>0</v>
          </cell>
          <cell r="K112">
            <v>5</v>
          </cell>
          <cell r="L112">
            <v>6</v>
          </cell>
          <cell r="M112">
            <v>0</v>
          </cell>
          <cell r="N112">
            <v>0</v>
          </cell>
          <cell r="O112">
            <v>1</v>
          </cell>
          <cell r="P112">
            <v>1</v>
          </cell>
          <cell r="Q112">
            <v>0</v>
          </cell>
          <cell r="R112">
            <v>0</v>
          </cell>
          <cell r="S112">
            <v>3</v>
          </cell>
          <cell r="T112">
            <v>6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4</v>
          </cell>
          <cell r="AB112">
            <v>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 t="str">
            <v>15BC066</v>
          </cell>
          <cell r="C113">
            <v>4</v>
          </cell>
          <cell r="D113">
            <v>4</v>
          </cell>
          <cell r="E113">
            <v>0</v>
          </cell>
          <cell r="F113">
            <v>0</v>
          </cell>
          <cell r="G113">
            <v>2</v>
          </cell>
          <cell r="H113">
            <v>2</v>
          </cell>
          <cell r="I113">
            <v>0</v>
          </cell>
          <cell r="J113">
            <v>0</v>
          </cell>
          <cell r="K113">
            <v>6</v>
          </cell>
          <cell r="L113">
            <v>6</v>
          </cell>
          <cell r="M113">
            <v>0</v>
          </cell>
          <cell r="N113">
            <v>0</v>
          </cell>
          <cell r="O113">
            <v>2</v>
          </cell>
          <cell r="P113">
            <v>2</v>
          </cell>
          <cell r="Q113">
            <v>0</v>
          </cell>
          <cell r="R113">
            <v>0</v>
          </cell>
          <cell r="S113">
            <v>6</v>
          </cell>
          <cell r="T113">
            <v>6</v>
          </cell>
          <cell r="U113">
            <v>0</v>
          </cell>
          <cell r="V113">
            <v>0</v>
          </cell>
          <cell r="W113">
            <v>1</v>
          </cell>
          <cell r="X113">
            <v>1</v>
          </cell>
          <cell r="Y113">
            <v>0</v>
          </cell>
          <cell r="Z113">
            <v>0</v>
          </cell>
          <cell r="AA113">
            <v>4</v>
          </cell>
          <cell r="AB113">
            <v>4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15BC072</v>
          </cell>
          <cell r="C114">
            <v>4</v>
          </cell>
          <cell r="D114">
            <v>4</v>
          </cell>
          <cell r="E114">
            <v>0</v>
          </cell>
          <cell r="F114">
            <v>0</v>
          </cell>
          <cell r="G114">
            <v>1</v>
          </cell>
          <cell r="H114">
            <v>1</v>
          </cell>
          <cell r="I114">
            <v>0</v>
          </cell>
          <cell r="J114">
            <v>0</v>
          </cell>
          <cell r="K114">
            <v>6</v>
          </cell>
          <cell r="L114">
            <v>6</v>
          </cell>
          <cell r="M114">
            <v>0</v>
          </cell>
          <cell r="N114">
            <v>0</v>
          </cell>
          <cell r="O114">
            <v>2</v>
          </cell>
          <cell r="P114">
            <v>2</v>
          </cell>
          <cell r="Q114">
            <v>0</v>
          </cell>
          <cell r="R114">
            <v>0</v>
          </cell>
          <cell r="S114">
            <v>6</v>
          </cell>
          <cell r="T114">
            <v>6</v>
          </cell>
          <cell r="U114">
            <v>0</v>
          </cell>
          <cell r="V114">
            <v>0</v>
          </cell>
          <cell r="W114">
            <v>1</v>
          </cell>
          <cell r="X114">
            <v>1</v>
          </cell>
          <cell r="Y114">
            <v>0</v>
          </cell>
          <cell r="Z114">
            <v>0</v>
          </cell>
          <cell r="AA114">
            <v>4</v>
          </cell>
          <cell r="AB114">
            <v>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 t="str">
            <v>15BC083</v>
          </cell>
          <cell r="C115">
            <v>3</v>
          </cell>
          <cell r="D115">
            <v>4</v>
          </cell>
          <cell r="E115">
            <v>0</v>
          </cell>
          <cell r="F115">
            <v>0</v>
          </cell>
          <cell r="G115">
            <v>1</v>
          </cell>
          <cell r="H115">
            <v>1</v>
          </cell>
          <cell r="I115">
            <v>0</v>
          </cell>
          <cell r="J115">
            <v>0</v>
          </cell>
          <cell r="K115">
            <v>5</v>
          </cell>
          <cell r="L115">
            <v>6</v>
          </cell>
          <cell r="M115">
            <v>0</v>
          </cell>
          <cell r="N115">
            <v>0</v>
          </cell>
          <cell r="O115">
            <v>1</v>
          </cell>
          <cell r="P115">
            <v>1</v>
          </cell>
          <cell r="Q115">
            <v>0</v>
          </cell>
          <cell r="R115">
            <v>0</v>
          </cell>
          <cell r="S115">
            <v>6</v>
          </cell>
          <cell r="T115">
            <v>6</v>
          </cell>
          <cell r="U115">
            <v>0</v>
          </cell>
          <cell r="V115">
            <v>0</v>
          </cell>
          <cell r="W115">
            <v>1</v>
          </cell>
          <cell r="X115">
            <v>1</v>
          </cell>
          <cell r="Y115">
            <v>0</v>
          </cell>
          <cell r="Z115">
            <v>0</v>
          </cell>
          <cell r="AA115">
            <v>4</v>
          </cell>
          <cell r="AB115">
            <v>4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15BC084</v>
          </cell>
          <cell r="C116">
            <v>4</v>
          </cell>
          <cell r="D116">
            <v>4</v>
          </cell>
          <cell r="E116">
            <v>0</v>
          </cell>
          <cell r="F116">
            <v>0</v>
          </cell>
          <cell r="G116">
            <v>1</v>
          </cell>
          <cell r="H116">
            <v>1</v>
          </cell>
          <cell r="I116">
            <v>0</v>
          </cell>
          <cell r="J116">
            <v>0</v>
          </cell>
          <cell r="K116">
            <v>5</v>
          </cell>
          <cell r="L116">
            <v>6</v>
          </cell>
          <cell r="M116">
            <v>0</v>
          </cell>
          <cell r="N116">
            <v>0</v>
          </cell>
          <cell r="O116">
            <v>1</v>
          </cell>
          <cell r="P116">
            <v>1</v>
          </cell>
          <cell r="Q116">
            <v>0</v>
          </cell>
          <cell r="R116">
            <v>0</v>
          </cell>
          <cell r="S116">
            <v>6</v>
          </cell>
          <cell r="T116">
            <v>6</v>
          </cell>
          <cell r="U116">
            <v>0</v>
          </cell>
          <cell r="V116">
            <v>0</v>
          </cell>
          <cell r="W116">
            <v>1</v>
          </cell>
          <cell r="X116">
            <v>1</v>
          </cell>
          <cell r="Y116">
            <v>0</v>
          </cell>
          <cell r="Z116">
            <v>0</v>
          </cell>
          <cell r="AA116">
            <v>4</v>
          </cell>
          <cell r="AB116">
            <v>4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15BC085</v>
          </cell>
          <cell r="C117">
            <v>4</v>
          </cell>
          <cell r="D117">
            <v>4</v>
          </cell>
          <cell r="E117">
            <v>0</v>
          </cell>
          <cell r="F117">
            <v>0</v>
          </cell>
          <cell r="G117">
            <v>1</v>
          </cell>
          <cell r="H117">
            <v>1</v>
          </cell>
          <cell r="I117">
            <v>0</v>
          </cell>
          <cell r="J117">
            <v>0</v>
          </cell>
          <cell r="K117">
            <v>6</v>
          </cell>
          <cell r="L117">
            <v>6</v>
          </cell>
          <cell r="M117">
            <v>0</v>
          </cell>
          <cell r="N117">
            <v>0</v>
          </cell>
          <cell r="O117">
            <v>1</v>
          </cell>
          <cell r="P117">
            <v>1</v>
          </cell>
          <cell r="Q117">
            <v>0</v>
          </cell>
          <cell r="R117">
            <v>0</v>
          </cell>
          <cell r="S117">
            <v>6</v>
          </cell>
          <cell r="T117">
            <v>6</v>
          </cell>
          <cell r="U117">
            <v>0</v>
          </cell>
          <cell r="V117">
            <v>0</v>
          </cell>
          <cell r="W117">
            <v>1</v>
          </cell>
          <cell r="X117">
            <v>1</v>
          </cell>
          <cell r="Y117">
            <v>0</v>
          </cell>
          <cell r="Z117">
            <v>0</v>
          </cell>
          <cell r="AA117">
            <v>4</v>
          </cell>
          <cell r="AB117">
            <v>4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15BC086</v>
          </cell>
          <cell r="C118">
            <v>3</v>
          </cell>
          <cell r="D118">
            <v>4</v>
          </cell>
          <cell r="E118">
            <v>0</v>
          </cell>
          <cell r="F118">
            <v>0</v>
          </cell>
          <cell r="G118">
            <v>2</v>
          </cell>
          <cell r="H118">
            <v>2</v>
          </cell>
          <cell r="I118">
            <v>0</v>
          </cell>
          <cell r="J118">
            <v>0</v>
          </cell>
          <cell r="K118">
            <v>6</v>
          </cell>
          <cell r="L118">
            <v>6</v>
          </cell>
          <cell r="M118">
            <v>0</v>
          </cell>
          <cell r="N118">
            <v>0</v>
          </cell>
          <cell r="O118">
            <v>2</v>
          </cell>
          <cell r="P118">
            <v>2</v>
          </cell>
          <cell r="Q118">
            <v>0</v>
          </cell>
          <cell r="R118">
            <v>0</v>
          </cell>
          <cell r="S118">
            <v>5</v>
          </cell>
          <cell r="T118">
            <v>6</v>
          </cell>
          <cell r="U118">
            <v>0</v>
          </cell>
          <cell r="V118">
            <v>0</v>
          </cell>
          <cell r="W118">
            <v>1</v>
          </cell>
          <cell r="X118">
            <v>1</v>
          </cell>
          <cell r="Y118">
            <v>0</v>
          </cell>
          <cell r="Z118">
            <v>0</v>
          </cell>
          <cell r="AA118">
            <v>4</v>
          </cell>
          <cell r="AB118">
            <v>4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15BC087</v>
          </cell>
          <cell r="C119">
            <v>4</v>
          </cell>
          <cell r="D119">
            <v>4</v>
          </cell>
          <cell r="E119">
            <v>0</v>
          </cell>
          <cell r="F119">
            <v>0</v>
          </cell>
          <cell r="G119">
            <v>1</v>
          </cell>
          <cell r="H119">
            <v>1</v>
          </cell>
          <cell r="I119">
            <v>0</v>
          </cell>
          <cell r="J119">
            <v>0</v>
          </cell>
          <cell r="K119">
            <v>5</v>
          </cell>
          <cell r="L119">
            <v>6</v>
          </cell>
          <cell r="M119">
            <v>0</v>
          </cell>
          <cell r="N119">
            <v>0</v>
          </cell>
          <cell r="O119">
            <v>2</v>
          </cell>
          <cell r="P119">
            <v>2</v>
          </cell>
          <cell r="Q119">
            <v>0</v>
          </cell>
          <cell r="R119">
            <v>0</v>
          </cell>
          <cell r="S119">
            <v>6</v>
          </cell>
          <cell r="T119">
            <v>6</v>
          </cell>
          <cell r="U119">
            <v>0</v>
          </cell>
          <cell r="V119">
            <v>0</v>
          </cell>
          <cell r="W119">
            <v>1</v>
          </cell>
          <cell r="X119">
            <v>1</v>
          </cell>
          <cell r="Y119">
            <v>0</v>
          </cell>
          <cell r="Z119">
            <v>0</v>
          </cell>
          <cell r="AA119">
            <v>4</v>
          </cell>
          <cell r="AB119">
            <v>4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15BC090</v>
          </cell>
          <cell r="C120">
            <v>4</v>
          </cell>
          <cell r="D120">
            <v>4</v>
          </cell>
          <cell r="E120">
            <v>0</v>
          </cell>
          <cell r="F120">
            <v>0</v>
          </cell>
          <cell r="G120">
            <v>1</v>
          </cell>
          <cell r="H120">
            <v>1</v>
          </cell>
          <cell r="I120">
            <v>0</v>
          </cell>
          <cell r="J120">
            <v>0</v>
          </cell>
          <cell r="K120">
            <v>6</v>
          </cell>
          <cell r="L120">
            <v>6</v>
          </cell>
          <cell r="M120">
            <v>0</v>
          </cell>
          <cell r="N120">
            <v>0</v>
          </cell>
          <cell r="O120">
            <v>1</v>
          </cell>
          <cell r="P120">
            <v>1</v>
          </cell>
          <cell r="Q120">
            <v>0</v>
          </cell>
          <cell r="R120">
            <v>0</v>
          </cell>
          <cell r="S120">
            <v>6</v>
          </cell>
          <cell r="T120">
            <v>6</v>
          </cell>
          <cell r="U120">
            <v>0</v>
          </cell>
          <cell r="V120">
            <v>0</v>
          </cell>
          <cell r="W120">
            <v>1</v>
          </cell>
          <cell r="X120">
            <v>1</v>
          </cell>
          <cell r="Y120">
            <v>0</v>
          </cell>
          <cell r="Z120">
            <v>0</v>
          </cell>
          <cell r="AA120">
            <v>4</v>
          </cell>
          <cell r="AB120">
            <v>4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 t="str">
            <v>15BC094</v>
          </cell>
          <cell r="C121">
            <v>2</v>
          </cell>
          <cell r="D121">
            <v>4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6</v>
          </cell>
          <cell r="L121">
            <v>6</v>
          </cell>
          <cell r="M121">
            <v>0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0</v>
          </cell>
          <cell r="S121">
            <v>4</v>
          </cell>
          <cell r="T121">
            <v>6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4</v>
          </cell>
          <cell r="AB121">
            <v>4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15BC095</v>
          </cell>
          <cell r="C122">
            <v>4</v>
          </cell>
          <cell r="D122">
            <v>4</v>
          </cell>
          <cell r="E122">
            <v>0</v>
          </cell>
          <cell r="F122">
            <v>0</v>
          </cell>
          <cell r="G122">
            <v>1</v>
          </cell>
          <cell r="H122">
            <v>1</v>
          </cell>
          <cell r="I122">
            <v>0</v>
          </cell>
          <cell r="J122">
            <v>0</v>
          </cell>
          <cell r="K122">
            <v>5</v>
          </cell>
          <cell r="L122">
            <v>6</v>
          </cell>
          <cell r="M122">
            <v>0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0</v>
          </cell>
          <cell r="S122">
            <v>6</v>
          </cell>
          <cell r="T122">
            <v>6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0</v>
          </cell>
          <cell r="Z122">
            <v>0</v>
          </cell>
          <cell r="AA122">
            <v>4</v>
          </cell>
          <cell r="AB122">
            <v>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 t="str">
            <v>15BC097</v>
          </cell>
          <cell r="C123">
            <v>4</v>
          </cell>
          <cell r="D123">
            <v>4</v>
          </cell>
          <cell r="E123">
            <v>0</v>
          </cell>
          <cell r="F123">
            <v>0</v>
          </cell>
          <cell r="G123">
            <v>2</v>
          </cell>
          <cell r="H123">
            <v>2</v>
          </cell>
          <cell r="I123">
            <v>0</v>
          </cell>
          <cell r="J123">
            <v>0</v>
          </cell>
          <cell r="K123">
            <v>6</v>
          </cell>
          <cell r="L123">
            <v>6</v>
          </cell>
          <cell r="M123">
            <v>0</v>
          </cell>
          <cell r="N123">
            <v>0</v>
          </cell>
          <cell r="O123">
            <v>2</v>
          </cell>
          <cell r="P123">
            <v>2</v>
          </cell>
          <cell r="Q123">
            <v>0</v>
          </cell>
          <cell r="R123">
            <v>0</v>
          </cell>
          <cell r="S123">
            <v>5</v>
          </cell>
          <cell r="T123">
            <v>6</v>
          </cell>
          <cell r="U123">
            <v>0</v>
          </cell>
          <cell r="V123">
            <v>0</v>
          </cell>
          <cell r="W123">
            <v>1</v>
          </cell>
          <cell r="X123">
            <v>1</v>
          </cell>
          <cell r="Y123">
            <v>0</v>
          </cell>
          <cell r="Z123">
            <v>0</v>
          </cell>
          <cell r="AA123">
            <v>4</v>
          </cell>
          <cell r="AB123">
            <v>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 t="str">
            <v>15BC098</v>
          </cell>
          <cell r="C124">
            <v>4</v>
          </cell>
          <cell r="D124">
            <v>4</v>
          </cell>
          <cell r="E124">
            <v>0</v>
          </cell>
          <cell r="F124">
            <v>0</v>
          </cell>
          <cell r="G124">
            <v>1</v>
          </cell>
          <cell r="H124">
            <v>1</v>
          </cell>
          <cell r="I124">
            <v>0</v>
          </cell>
          <cell r="J124">
            <v>0</v>
          </cell>
          <cell r="K124">
            <v>6</v>
          </cell>
          <cell r="L124">
            <v>6</v>
          </cell>
          <cell r="M124">
            <v>0</v>
          </cell>
          <cell r="N124">
            <v>0</v>
          </cell>
          <cell r="O124">
            <v>2</v>
          </cell>
          <cell r="P124">
            <v>2</v>
          </cell>
          <cell r="Q124">
            <v>0</v>
          </cell>
          <cell r="R124">
            <v>0</v>
          </cell>
          <cell r="S124">
            <v>4</v>
          </cell>
          <cell r="T124">
            <v>6</v>
          </cell>
          <cell r="U124">
            <v>0</v>
          </cell>
          <cell r="V124">
            <v>0</v>
          </cell>
          <cell r="W124">
            <v>1</v>
          </cell>
          <cell r="X124">
            <v>1</v>
          </cell>
          <cell r="Y124">
            <v>0</v>
          </cell>
          <cell r="Z124">
            <v>0</v>
          </cell>
          <cell r="AA124">
            <v>4</v>
          </cell>
          <cell r="AB124">
            <v>4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15BC100</v>
          </cell>
          <cell r="C125">
            <v>4</v>
          </cell>
          <cell r="D125">
            <v>4</v>
          </cell>
          <cell r="E125">
            <v>0</v>
          </cell>
          <cell r="F125">
            <v>0</v>
          </cell>
          <cell r="G125">
            <v>1</v>
          </cell>
          <cell r="H125">
            <v>1</v>
          </cell>
          <cell r="I125">
            <v>0</v>
          </cell>
          <cell r="J125">
            <v>0</v>
          </cell>
          <cell r="K125">
            <v>6</v>
          </cell>
          <cell r="L125">
            <v>6</v>
          </cell>
          <cell r="M125">
            <v>0</v>
          </cell>
          <cell r="N125">
            <v>0</v>
          </cell>
          <cell r="O125">
            <v>1</v>
          </cell>
          <cell r="P125">
            <v>1</v>
          </cell>
          <cell r="Q125">
            <v>0</v>
          </cell>
          <cell r="R125">
            <v>0</v>
          </cell>
          <cell r="S125">
            <v>6</v>
          </cell>
          <cell r="T125">
            <v>6</v>
          </cell>
          <cell r="U125">
            <v>0</v>
          </cell>
          <cell r="V125">
            <v>0</v>
          </cell>
          <cell r="W125">
            <v>1</v>
          </cell>
          <cell r="X125">
            <v>1</v>
          </cell>
          <cell r="Y125">
            <v>0</v>
          </cell>
          <cell r="Z125">
            <v>0</v>
          </cell>
          <cell r="AA125">
            <v>4</v>
          </cell>
          <cell r="AB125">
            <v>4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15BC101</v>
          </cell>
          <cell r="C126">
            <v>4</v>
          </cell>
          <cell r="D126">
            <v>4</v>
          </cell>
          <cell r="E126">
            <v>0</v>
          </cell>
          <cell r="F126">
            <v>0</v>
          </cell>
          <cell r="G126">
            <v>1</v>
          </cell>
          <cell r="H126">
            <v>1</v>
          </cell>
          <cell r="I126">
            <v>0</v>
          </cell>
          <cell r="J126">
            <v>0</v>
          </cell>
          <cell r="K126">
            <v>6</v>
          </cell>
          <cell r="L126">
            <v>6</v>
          </cell>
          <cell r="M126">
            <v>0</v>
          </cell>
          <cell r="N126">
            <v>0</v>
          </cell>
          <cell r="O126">
            <v>1</v>
          </cell>
          <cell r="P126">
            <v>1</v>
          </cell>
          <cell r="Q126">
            <v>0</v>
          </cell>
          <cell r="R126">
            <v>0</v>
          </cell>
          <cell r="S126">
            <v>4</v>
          </cell>
          <cell r="T126">
            <v>6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0</v>
          </cell>
          <cell r="Z126">
            <v>0</v>
          </cell>
          <cell r="AA126">
            <v>4</v>
          </cell>
          <cell r="AB126">
            <v>4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 t="str">
            <v>15BC105</v>
          </cell>
          <cell r="C127">
            <v>3</v>
          </cell>
          <cell r="D127">
            <v>4</v>
          </cell>
          <cell r="E127">
            <v>0</v>
          </cell>
          <cell r="F127">
            <v>0</v>
          </cell>
          <cell r="G127">
            <v>1</v>
          </cell>
          <cell r="H127">
            <v>1</v>
          </cell>
          <cell r="I127">
            <v>0</v>
          </cell>
          <cell r="J127">
            <v>0</v>
          </cell>
          <cell r="K127">
            <v>6</v>
          </cell>
          <cell r="L127">
            <v>6</v>
          </cell>
          <cell r="M127">
            <v>0</v>
          </cell>
          <cell r="N127">
            <v>0</v>
          </cell>
          <cell r="O127">
            <v>1</v>
          </cell>
          <cell r="P127">
            <v>1</v>
          </cell>
          <cell r="Q127">
            <v>0</v>
          </cell>
          <cell r="R127">
            <v>0</v>
          </cell>
          <cell r="S127">
            <v>6</v>
          </cell>
          <cell r="T127">
            <v>6</v>
          </cell>
          <cell r="U127">
            <v>0</v>
          </cell>
          <cell r="V127">
            <v>0</v>
          </cell>
          <cell r="W127">
            <v>1</v>
          </cell>
          <cell r="X127">
            <v>1</v>
          </cell>
          <cell r="Y127">
            <v>0</v>
          </cell>
          <cell r="Z127">
            <v>0</v>
          </cell>
          <cell r="AA127">
            <v>4</v>
          </cell>
          <cell r="AB127">
            <v>4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 t="str">
            <v>15BC110</v>
          </cell>
          <cell r="C128">
            <v>4</v>
          </cell>
          <cell r="D128">
            <v>4</v>
          </cell>
          <cell r="E128">
            <v>0</v>
          </cell>
          <cell r="F128">
            <v>0</v>
          </cell>
          <cell r="G128">
            <v>2</v>
          </cell>
          <cell r="H128">
            <v>2</v>
          </cell>
          <cell r="I128">
            <v>0</v>
          </cell>
          <cell r="J128">
            <v>0</v>
          </cell>
          <cell r="K128">
            <v>6</v>
          </cell>
          <cell r="L128">
            <v>6</v>
          </cell>
          <cell r="M128">
            <v>0</v>
          </cell>
          <cell r="N128">
            <v>0</v>
          </cell>
          <cell r="O128">
            <v>2</v>
          </cell>
          <cell r="P128">
            <v>2</v>
          </cell>
          <cell r="Q128">
            <v>0</v>
          </cell>
          <cell r="R128">
            <v>0</v>
          </cell>
          <cell r="S128">
            <v>6</v>
          </cell>
          <cell r="T128">
            <v>6</v>
          </cell>
          <cell r="U128">
            <v>0</v>
          </cell>
          <cell r="V128">
            <v>0</v>
          </cell>
          <cell r="W128">
            <v>1</v>
          </cell>
          <cell r="X128">
            <v>1</v>
          </cell>
          <cell r="Y128">
            <v>0</v>
          </cell>
          <cell r="Z128">
            <v>0</v>
          </cell>
          <cell r="AA128">
            <v>4</v>
          </cell>
          <cell r="AB128">
            <v>4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 t="str">
            <v>15BC119</v>
          </cell>
          <cell r="C129">
            <v>3</v>
          </cell>
          <cell r="D129">
            <v>4</v>
          </cell>
          <cell r="E129">
            <v>0</v>
          </cell>
          <cell r="F129">
            <v>0</v>
          </cell>
          <cell r="G129">
            <v>1</v>
          </cell>
          <cell r="H129">
            <v>1</v>
          </cell>
          <cell r="I129">
            <v>0</v>
          </cell>
          <cell r="J129">
            <v>0</v>
          </cell>
          <cell r="K129">
            <v>4</v>
          </cell>
          <cell r="L129">
            <v>6</v>
          </cell>
          <cell r="M129">
            <v>0</v>
          </cell>
          <cell r="N129">
            <v>0</v>
          </cell>
          <cell r="O129">
            <v>1</v>
          </cell>
          <cell r="P129">
            <v>2</v>
          </cell>
          <cell r="Q129">
            <v>0</v>
          </cell>
          <cell r="R129">
            <v>0</v>
          </cell>
          <cell r="S129">
            <v>4</v>
          </cell>
          <cell r="T129">
            <v>6</v>
          </cell>
          <cell r="U129">
            <v>0</v>
          </cell>
          <cell r="V129">
            <v>0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4</v>
          </cell>
          <cell r="AB129">
            <v>4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15BC123</v>
          </cell>
          <cell r="C130">
            <v>3</v>
          </cell>
          <cell r="D130">
            <v>4</v>
          </cell>
          <cell r="E130">
            <v>0</v>
          </cell>
          <cell r="F130">
            <v>0</v>
          </cell>
          <cell r="G130">
            <v>1</v>
          </cell>
          <cell r="H130">
            <v>1</v>
          </cell>
          <cell r="I130">
            <v>0</v>
          </cell>
          <cell r="J130">
            <v>0</v>
          </cell>
          <cell r="K130">
            <v>6</v>
          </cell>
          <cell r="L130">
            <v>6</v>
          </cell>
          <cell r="M130">
            <v>0</v>
          </cell>
          <cell r="N130">
            <v>0</v>
          </cell>
          <cell r="O130">
            <v>1</v>
          </cell>
          <cell r="P130">
            <v>1</v>
          </cell>
          <cell r="Q130">
            <v>0</v>
          </cell>
          <cell r="R130">
            <v>0</v>
          </cell>
          <cell r="S130">
            <v>6</v>
          </cell>
          <cell r="T130">
            <v>6</v>
          </cell>
          <cell r="U130">
            <v>0</v>
          </cell>
          <cell r="V130">
            <v>0</v>
          </cell>
          <cell r="W130">
            <v>1</v>
          </cell>
          <cell r="X130">
            <v>1</v>
          </cell>
          <cell r="Y130">
            <v>0</v>
          </cell>
          <cell r="Z130">
            <v>0</v>
          </cell>
          <cell r="AA130">
            <v>4</v>
          </cell>
          <cell r="AB130">
            <v>4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15BC133</v>
          </cell>
          <cell r="C131">
            <v>3</v>
          </cell>
          <cell r="D131">
            <v>4</v>
          </cell>
          <cell r="E131">
            <v>0</v>
          </cell>
          <cell r="F131">
            <v>0</v>
          </cell>
          <cell r="G131">
            <v>1</v>
          </cell>
          <cell r="H131">
            <v>1</v>
          </cell>
          <cell r="I131">
            <v>0</v>
          </cell>
          <cell r="J131">
            <v>0</v>
          </cell>
          <cell r="K131">
            <v>6</v>
          </cell>
          <cell r="L131">
            <v>6</v>
          </cell>
          <cell r="M131">
            <v>0</v>
          </cell>
          <cell r="N131">
            <v>0</v>
          </cell>
          <cell r="O131">
            <v>1</v>
          </cell>
          <cell r="P131">
            <v>1</v>
          </cell>
          <cell r="Q131">
            <v>0</v>
          </cell>
          <cell r="R131">
            <v>0</v>
          </cell>
          <cell r="S131">
            <v>6</v>
          </cell>
          <cell r="T131">
            <v>6</v>
          </cell>
          <cell r="U131">
            <v>0</v>
          </cell>
          <cell r="V131">
            <v>0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4</v>
          </cell>
          <cell r="AB131">
            <v>4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15BC145</v>
          </cell>
          <cell r="C132">
            <v>4</v>
          </cell>
          <cell r="D132">
            <v>4</v>
          </cell>
          <cell r="E132">
            <v>0</v>
          </cell>
          <cell r="F132">
            <v>0</v>
          </cell>
          <cell r="G132">
            <v>1</v>
          </cell>
          <cell r="H132">
            <v>1</v>
          </cell>
          <cell r="I132">
            <v>0</v>
          </cell>
          <cell r="J132">
            <v>0</v>
          </cell>
          <cell r="K132">
            <v>6</v>
          </cell>
          <cell r="L132">
            <v>6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0</v>
          </cell>
          <cell r="R132">
            <v>0</v>
          </cell>
          <cell r="S132">
            <v>5</v>
          </cell>
          <cell r="T132">
            <v>6</v>
          </cell>
          <cell r="U132">
            <v>0</v>
          </cell>
          <cell r="V132">
            <v>0</v>
          </cell>
          <cell r="W132">
            <v>1</v>
          </cell>
          <cell r="X132">
            <v>1</v>
          </cell>
          <cell r="Y132">
            <v>0</v>
          </cell>
          <cell r="Z132">
            <v>0</v>
          </cell>
          <cell r="AA132">
            <v>4</v>
          </cell>
          <cell r="AB132">
            <v>4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 t="str">
            <v>15BC148</v>
          </cell>
          <cell r="C133">
            <v>4</v>
          </cell>
          <cell r="D133">
            <v>4</v>
          </cell>
          <cell r="E133">
            <v>0</v>
          </cell>
          <cell r="F133">
            <v>0</v>
          </cell>
          <cell r="G133">
            <v>2</v>
          </cell>
          <cell r="H133">
            <v>2</v>
          </cell>
          <cell r="I133">
            <v>0</v>
          </cell>
          <cell r="J133">
            <v>0</v>
          </cell>
          <cell r="K133">
            <v>6</v>
          </cell>
          <cell r="L133">
            <v>6</v>
          </cell>
          <cell r="M133">
            <v>0</v>
          </cell>
          <cell r="N133">
            <v>0</v>
          </cell>
          <cell r="O133">
            <v>2</v>
          </cell>
          <cell r="P133">
            <v>2</v>
          </cell>
          <cell r="Q133">
            <v>0</v>
          </cell>
          <cell r="R133">
            <v>0</v>
          </cell>
          <cell r="S133">
            <v>6</v>
          </cell>
          <cell r="T133">
            <v>6</v>
          </cell>
          <cell r="U133">
            <v>0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4</v>
          </cell>
          <cell r="AB133">
            <v>4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15BC151</v>
          </cell>
          <cell r="C134">
            <v>4</v>
          </cell>
          <cell r="D134">
            <v>4</v>
          </cell>
          <cell r="E134">
            <v>0</v>
          </cell>
          <cell r="F134">
            <v>0</v>
          </cell>
          <cell r="G134">
            <v>1</v>
          </cell>
          <cell r="H134">
            <v>1</v>
          </cell>
          <cell r="I134">
            <v>0</v>
          </cell>
          <cell r="J134">
            <v>0</v>
          </cell>
          <cell r="K134">
            <v>5</v>
          </cell>
          <cell r="L134">
            <v>6</v>
          </cell>
          <cell r="M134">
            <v>0</v>
          </cell>
          <cell r="N134">
            <v>0</v>
          </cell>
          <cell r="O134">
            <v>2</v>
          </cell>
          <cell r="P134">
            <v>2</v>
          </cell>
          <cell r="Q134">
            <v>0</v>
          </cell>
          <cell r="R134">
            <v>0</v>
          </cell>
          <cell r="S134">
            <v>6</v>
          </cell>
          <cell r="T134">
            <v>6</v>
          </cell>
          <cell r="U134">
            <v>0</v>
          </cell>
          <cell r="V134">
            <v>0</v>
          </cell>
          <cell r="W134">
            <v>1</v>
          </cell>
          <cell r="X134">
            <v>1</v>
          </cell>
          <cell r="Y134">
            <v>0</v>
          </cell>
          <cell r="Z134">
            <v>0</v>
          </cell>
          <cell r="AA134">
            <v>4</v>
          </cell>
          <cell r="AB134">
            <v>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 t="str">
            <v>15BC153</v>
          </cell>
          <cell r="C135">
            <v>4</v>
          </cell>
          <cell r="D135">
            <v>4</v>
          </cell>
          <cell r="E135">
            <v>0</v>
          </cell>
          <cell r="F135">
            <v>0</v>
          </cell>
          <cell r="G135">
            <v>1</v>
          </cell>
          <cell r="H135">
            <v>1</v>
          </cell>
          <cell r="I135">
            <v>0</v>
          </cell>
          <cell r="J135">
            <v>0</v>
          </cell>
          <cell r="K135">
            <v>6</v>
          </cell>
          <cell r="L135">
            <v>6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0</v>
          </cell>
          <cell r="S135">
            <v>5</v>
          </cell>
          <cell r="T135">
            <v>6</v>
          </cell>
          <cell r="U135">
            <v>0</v>
          </cell>
          <cell r="V135">
            <v>0</v>
          </cell>
          <cell r="W135">
            <v>1</v>
          </cell>
          <cell r="X135">
            <v>1</v>
          </cell>
          <cell r="Y135">
            <v>0</v>
          </cell>
          <cell r="Z135">
            <v>0</v>
          </cell>
          <cell r="AA135">
            <v>4</v>
          </cell>
          <cell r="AB135">
            <v>4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 t="str">
            <v>15BC154</v>
          </cell>
          <cell r="C136">
            <v>4</v>
          </cell>
          <cell r="D136">
            <v>4</v>
          </cell>
          <cell r="E136">
            <v>0</v>
          </cell>
          <cell r="F136">
            <v>0</v>
          </cell>
          <cell r="G136">
            <v>1</v>
          </cell>
          <cell r="H136">
            <v>1</v>
          </cell>
          <cell r="I136">
            <v>0</v>
          </cell>
          <cell r="J136">
            <v>0</v>
          </cell>
          <cell r="K136">
            <v>6</v>
          </cell>
          <cell r="L136">
            <v>6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</v>
          </cell>
          <cell r="S136">
            <v>4</v>
          </cell>
          <cell r="T136">
            <v>6</v>
          </cell>
          <cell r="U136">
            <v>0</v>
          </cell>
          <cell r="V136">
            <v>0</v>
          </cell>
          <cell r="W136">
            <v>1</v>
          </cell>
          <cell r="X136">
            <v>1</v>
          </cell>
          <cell r="Y136">
            <v>0</v>
          </cell>
          <cell r="Z136">
            <v>0</v>
          </cell>
          <cell r="AA136">
            <v>4</v>
          </cell>
          <cell r="AB136">
            <v>4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 t="str">
            <v>15BC156</v>
          </cell>
          <cell r="C137">
            <v>2</v>
          </cell>
          <cell r="D137">
            <v>4</v>
          </cell>
          <cell r="E137">
            <v>0</v>
          </cell>
          <cell r="F137">
            <v>0</v>
          </cell>
          <cell r="G137">
            <v>1</v>
          </cell>
          <cell r="H137">
            <v>1</v>
          </cell>
          <cell r="I137">
            <v>0</v>
          </cell>
          <cell r="J137">
            <v>0</v>
          </cell>
          <cell r="K137">
            <v>6</v>
          </cell>
          <cell r="L137">
            <v>6</v>
          </cell>
          <cell r="M137">
            <v>0</v>
          </cell>
          <cell r="N137">
            <v>0</v>
          </cell>
          <cell r="O137">
            <v>1</v>
          </cell>
          <cell r="P137">
            <v>1</v>
          </cell>
          <cell r="Q137">
            <v>0</v>
          </cell>
          <cell r="R137">
            <v>0</v>
          </cell>
          <cell r="S137">
            <v>6</v>
          </cell>
          <cell r="T137">
            <v>6</v>
          </cell>
          <cell r="U137">
            <v>0</v>
          </cell>
          <cell r="V137">
            <v>0</v>
          </cell>
          <cell r="W137">
            <v>1</v>
          </cell>
          <cell r="X137">
            <v>1</v>
          </cell>
          <cell r="Y137">
            <v>0</v>
          </cell>
          <cell r="Z137">
            <v>0</v>
          </cell>
          <cell r="AA137">
            <v>4</v>
          </cell>
          <cell r="AB137">
            <v>4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15BC157</v>
          </cell>
          <cell r="C138">
            <v>4</v>
          </cell>
          <cell r="D138">
            <v>4</v>
          </cell>
          <cell r="E138">
            <v>0</v>
          </cell>
          <cell r="F138">
            <v>0</v>
          </cell>
          <cell r="G138">
            <v>2</v>
          </cell>
          <cell r="H138">
            <v>2</v>
          </cell>
          <cell r="I138">
            <v>0</v>
          </cell>
          <cell r="J138">
            <v>0</v>
          </cell>
          <cell r="K138">
            <v>6</v>
          </cell>
          <cell r="L138">
            <v>6</v>
          </cell>
          <cell r="M138">
            <v>0</v>
          </cell>
          <cell r="N138">
            <v>0</v>
          </cell>
          <cell r="O138">
            <v>2</v>
          </cell>
          <cell r="P138">
            <v>2</v>
          </cell>
          <cell r="Q138">
            <v>0</v>
          </cell>
          <cell r="R138">
            <v>0</v>
          </cell>
          <cell r="S138">
            <v>6</v>
          </cell>
          <cell r="T138">
            <v>6</v>
          </cell>
          <cell r="U138">
            <v>0</v>
          </cell>
          <cell r="V138">
            <v>0</v>
          </cell>
          <cell r="W138">
            <v>1</v>
          </cell>
          <cell r="X138">
            <v>1</v>
          </cell>
          <cell r="Y138">
            <v>0</v>
          </cell>
          <cell r="Z138">
            <v>0</v>
          </cell>
          <cell r="AA138">
            <v>4</v>
          </cell>
          <cell r="AB138">
            <v>4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15BC158</v>
          </cell>
          <cell r="C139">
            <v>4</v>
          </cell>
          <cell r="D139">
            <v>4</v>
          </cell>
          <cell r="E139">
            <v>0</v>
          </cell>
          <cell r="F139">
            <v>0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5</v>
          </cell>
          <cell r="L139">
            <v>6</v>
          </cell>
          <cell r="M139">
            <v>0</v>
          </cell>
          <cell r="N139">
            <v>0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6</v>
          </cell>
          <cell r="T139">
            <v>6</v>
          </cell>
          <cell r="U139">
            <v>0</v>
          </cell>
          <cell r="V139">
            <v>0</v>
          </cell>
          <cell r="W139">
            <v>1</v>
          </cell>
          <cell r="X139">
            <v>1</v>
          </cell>
          <cell r="Y139">
            <v>0</v>
          </cell>
          <cell r="Z139">
            <v>0</v>
          </cell>
          <cell r="AA139">
            <v>4</v>
          </cell>
          <cell r="AB139">
            <v>4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15BC162</v>
          </cell>
          <cell r="C140">
            <v>3</v>
          </cell>
          <cell r="D140">
            <v>4</v>
          </cell>
          <cell r="E140">
            <v>0</v>
          </cell>
          <cell r="F140">
            <v>0</v>
          </cell>
          <cell r="G140">
            <v>1</v>
          </cell>
          <cell r="H140">
            <v>1</v>
          </cell>
          <cell r="I140">
            <v>0</v>
          </cell>
          <cell r="J140">
            <v>0</v>
          </cell>
          <cell r="K140">
            <v>6</v>
          </cell>
          <cell r="L140">
            <v>6</v>
          </cell>
          <cell r="M140">
            <v>0</v>
          </cell>
          <cell r="N140">
            <v>0</v>
          </cell>
          <cell r="O140">
            <v>1</v>
          </cell>
          <cell r="P140">
            <v>1</v>
          </cell>
          <cell r="Q140">
            <v>0</v>
          </cell>
          <cell r="R140">
            <v>0</v>
          </cell>
          <cell r="S140">
            <v>6</v>
          </cell>
          <cell r="T140">
            <v>6</v>
          </cell>
          <cell r="U140">
            <v>0</v>
          </cell>
          <cell r="V140">
            <v>0</v>
          </cell>
          <cell r="W140">
            <v>1</v>
          </cell>
          <cell r="X140">
            <v>1</v>
          </cell>
          <cell r="Y140">
            <v>0</v>
          </cell>
          <cell r="Z140">
            <v>0</v>
          </cell>
          <cell r="AA140">
            <v>4</v>
          </cell>
          <cell r="AB140">
            <v>4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 t="str">
            <v>15BC163</v>
          </cell>
          <cell r="C141">
            <v>4</v>
          </cell>
          <cell r="D141">
            <v>4</v>
          </cell>
          <cell r="E141">
            <v>0</v>
          </cell>
          <cell r="F141">
            <v>0</v>
          </cell>
          <cell r="G141">
            <v>1</v>
          </cell>
          <cell r="H141">
            <v>1</v>
          </cell>
          <cell r="I141">
            <v>0</v>
          </cell>
          <cell r="J141">
            <v>0</v>
          </cell>
          <cell r="K141">
            <v>6</v>
          </cell>
          <cell r="L141">
            <v>6</v>
          </cell>
          <cell r="M141">
            <v>0</v>
          </cell>
          <cell r="N141">
            <v>0</v>
          </cell>
          <cell r="O141">
            <v>1</v>
          </cell>
          <cell r="P141">
            <v>1</v>
          </cell>
          <cell r="Q141">
            <v>0</v>
          </cell>
          <cell r="R141">
            <v>0</v>
          </cell>
          <cell r="S141">
            <v>4</v>
          </cell>
          <cell r="T141">
            <v>6</v>
          </cell>
          <cell r="U141">
            <v>0</v>
          </cell>
          <cell r="V141">
            <v>0</v>
          </cell>
          <cell r="W141">
            <v>1</v>
          </cell>
          <cell r="X141">
            <v>1</v>
          </cell>
          <cell r="Y141">
            <v>0</v>
          </cell>
          <cell r="Z141">
            <v>0</v>
          </cell>
          <cell r="AA141">
            <v>4</v>
          </cell>
          <cell r="AB141">
            <v>4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 t="str">
            <v>15BC164</v>
          </cell>
          <cell r="C142">
            <v>3</v>
          </cell>
          <cell r="D142">
            <v>4</v>
          </cell>
          <cell r="E142">
            <v>0</v>
          </cell>
          <cell r="F142">
            <v>0</v>
          </cell>
          <cell r="G142">
            <v>1</v>
          </cell>
          <cell r="H142">
            <v>1</v>
          </cell>
          <cell r="I142">
            <v>0</v>
          </cell>
          <cell r="J142">
            <v>0</v>
          </cell>
          <cell r="K142">
            <v>6</v>
          </cell>
          <cell r="L142">
            <v>6</v>
          </cell>
          <cell r="M142">
            <v>0</v>
          </cell>
          <cell r="N142">
            <v>0</v>
          </cell>
          <cell r="O142">
            <v>1</v>
          </cell>
          <cell r="P142">
            <v>1</v>
          </cell>
          <cell r="Q142">
            <v>0</v>
          </cell>
          <cell r="R142">
            <v>0</v>
          </cell>
          <cell r="S142">
            <v>6</v>
          </cell>
          <cell r="T142">
            <v>6</v>
          </cell>
          <cell r="U142">
            <v>0</v>
          </cell>
          <cell r="V142">
            <v>0</v>
          </cell>
          <cell r="W142">
            <v>1</v>
          </cell>
          <cell r="X142">
            <v>1</v>
          </cell>
          <cell r="Y142">
            <v>0</v>
          </cell>
          <cell r="Z142">
            <v>0</v>
          </cell>
          <cell r="AA142">
            <v>4</v>
          </cell>
          <cell r="AB142">
            <v>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 t="str">
            <v>15BC166</v>
          </cell>
          <cell r="C143">
            <v>4</v>
          </cell>
          <cell r="D143">
            <v>4</v>
          </cell>
          <cell r="E143">
            <v>0</v>
          </cell>
          <cell r="F143">
            <v>0</v>
          </cell>
          <cell r="G143">
            <v>2</v>
          </cell>
          <cell r="H143">
            <v>2</v>
          </cell>
          <cell r="I143">
            <v>0</v>
          </cell>
          <cell r="J143">
            <v>0</v>
          </cell>
          <cell r="K143">
            <v>6</v>
          </cell>
          <cell r="L143">
            <v>6</v>
          </cell>
          <cell r="M143">
            <v>0</v>
          </cell>
          <cell r="N143">
            <v>0</v>
          </cell>
          <cell r="O143">
            <v>2</v>
          </cell>
          <cell r="P143">
            <v>2</v>
          </cell>
          <cell r="Q143">
            <v>0</v>
          </cell>
          <cell r="R143">
            <v>0</v>
          </cell>
          <cell r="S143">
            <v>6</v>
          </cell>
          <cell r="T143">
            <v>6</v>
          </cell>
          <cell r="U143">
            <v>0</v>
          </cell>
          <cell r="V143">
            <v>0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4</v>
          </cell>
          <cell r="AB143">
            <v>4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 t="str">
            <v>15BC170</v>
          </cell>
          <cell r="C144">
            <v>4</v>
          </cell>
          <cell r="D144">
            <v>4</v>
          </cell>
          <cell r="E144">
            <v>0</v>
          </cell>
          <cell r="F144">
            <v>0</v>
          </cell>
          <cell r="G144">
            <v>1</v>
          </cell>
          <cell r="H144">
            <v>1</v>
          </cell>
          <cell r="I144">
            <v>0</v>
          </cell>
          <cell r="J144">
            <v>0</v>
          </cell>
          <cell r="K144">
            <v>6</v>
          </cell>
          <cell r="L144">
            <v>6</v>
          </cell>
          <cell r="M144">
            <v>0</v>
          </cell>
          <cell r="N144">
            <v>0</v>
          </cell>
          <cell r="O144">
            <v>2</v>
          </cell>
          <cell r="P144">
            <v>2</v>
          </cell>
          <cell r="Q144">
            <v>0</v>
          </cell>
          <cell r="R144">
            <v>0</v>
          </cell>
          <cell r="S144">
            <v>6</v>
          </cell>
          <cell r="T144">
            <v>6</v>
          </cell>
          <cell r="U144">
            <v>0</v>
          </cell>
          <cell r="V144">
            <v>0</v>
          </cell>
          <cell r="W144">
            <v>1</v>
          </cell>
          <cell r="X144">
            <v>1</v>
          </cell>
          <cell r="Y144">
            <v>0</v>
          </cell>
          <cell r="Z144">
            <v>0</v>
          </cell>
          <cell r="AA144">
            <v>4</v>
          </cell>
          <cell r="AB144">
            <v>4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 t="str">
            <v>15BC172</v>
          </cell>
          <cell r="C145">
            <v>4</v>
          </cell>
          <cell r="D145">
            <v>4</v>
          </cell>
          <cell r="E145">
            <v>0</v>
          </cell>
          <cell r="F145">
            <v>0</v>
          </cell>
          <cell r="G145">
            <v>1</v>
          </cell>
          <cell r="H145">
            <v>1</v>
          </cell>
          <cell r="I145">
            <v>0</v>
          </cell>
          <cell r="J145">
            <v>0</v>
          </cell>
          <cell r="K145">
            <v>6</v>
          </cell>
          <cell r="L145">
            <v>6</v>
          </cell>
          <cell r="M145">
            <v>0</v>
          </cell>
          <cell r="N145">
            <v>0</v>
          </cell>
          <cell r="O145">
            <v>1</v>
          </cell>
          <cell r="P145">
            <v>1</v>
          </cell>
          <cell r="Q145">
            <v>0</v>
          </cell>
          <cell r="R145">
            <v>0</v>
          </cell>
          <cell r="S145">
            <v>6</v>
          </cell>
          <cell r="T145">
            <v>6</v>
          </cell>
          <cell r="U145">
            <v>0</v>
          </cell>
          <cell r="V145">
            <v>0</v>
          </cell>
          <cell r="W145">
            <v>1</v>
          </cell>
          <cell r="X145">
            <v>1</v>
          </cell>
          <cell r="Y145">
            <v>0</v>
          </cell>
          <cell r="Z145">
            <v>0</v>
          </cell>
          <cell r="AA145">
            <v>2</v>
          </cell>
          <cell r="AB145">
            <v>4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 t="str">
            <v>15BC180</v>
          </cell>
          <cell r="C146">
            <v>4</v>
          </cell>
          <cell r="D146">
            <v>4</v>
          </cell>
          <cell r="E146">
            <v>0</v>
          </cell>
          <cell r="F146">
            <v>0</v>
          </cell>
          <cell r="G146">
            <v>1</v>
          </cell>
          <cell r="H146">
            <v>1</v>
          </cell>
          <cell r="I146">
            <v>0</v>
          </cell>
          <cell r="J146">
            <v>0</v>
          </cell>
          <cell r="K146">
            <v>6</v>
          </cell>
          <cell r="L146">
            <v>6</v>
          </cell>
          <cell r="M146">
            <v>0</v>
          </cell>
          <cell r="N146">
            <v>0</v>
          </cell>
          <cell r="O146">
            <v>1</v>
          </cell>
          <cell r="P146">
            <v>1</v>
          </cell>
          <cell r="Q146">
            <v>0</v>
          </cell>
          <cell r="R146">
            <v>0</v>
          </cell>
          <cell r="S146">
            <v>6</v>
          </cell>
          <cell r="T146">
            <v>6</v>
          </cell>
          <cell r="U146">
            <v>0</v>
          </cell>
          <cell r="V146">
            <v>0</v>
          </cell>
          <cell r="W146">
            <v>1</v>
          </cell>
          <cell r="X146">
            <v>1</v>
          </cell>
          <cell r="Y146">
            <v>0</v>
          </cell>
          <cell r="Z146">
            <v>0</v>
          </cell>
          <cell r="AA146">
            <v>3</v>
          </cell>
          <cell r="AB146">
            <v>4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 t="str">
            <v>15BC183</v>
          </cell>
          <cell r="C147">
            <v>4</v>
          </cell>
          <cell r="D147">
            <v>4</v>
          </cell>
          <cell r="E147">
            <v>0</v>
          </cell>
          <cell r="F147">
            <v>0</v>
          </cell>
          <cell r="G147">
            <v>1</v>
          </cell>
          <cell r="H147">
            <v>1</v>
          </cell>
          <cell r="I147">
            <v>0</v>
          </cell>
          <cell r="J147">
            <v>0</v>
          </cell>
          <cell r="K147">
            <v>6</v>
          </cell>
          <cell r="L147">
            <v>6</v>
          </cell>
          <cell r="M147">
            <v>0</v>
          </cell>
          <cell r="N147">
            <v>0</v>
          </cell>
          <cell r="O147">
            <v>1</v>
          </cell>
          <cell r="P147">
            <v>1</v>
          </cell>
          <cell r="Q147">
            <v>0</v>
          </cell>
          <cell r="R147">
            <v>0</v>
          </cell>
          <cell r="S147">
            <v>6</v>
          </cell>
          <cell r="T147">
            <v>6</v>
          </cell>
          <cell r="U147">
            <v>0</v>
          </cell>
          <cell r="V147">
            <v>0</v>
          </cell>
          <cell r="W147">
            <v>1</v>
          </cell>
          <cell r="X147">
            <v>1</v>
          </cell>
          <cell r="Y147">
            <v>0</v>
          </cell>
          <cell r="Z147">
            <v>0</v>
          </cell>
          <cell r="AA147">
            <v>2</v>
          </cell>
          <cell r="AB147">
            <v>4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 t="str">
            <v>15BC195</v>
          </cell>
          <cell r="C148">
            <v>4</v>
          </cell>
          <cell r="D148">
            <v>4</v>
          </cell>
          <cell r="E148">
            <v>0</v>
          </cell>
          <cell r="F148">
            <v>0</v>
          </cell>
          <cell r="G148">
            <v>2</v>
          </cell>
          <cell r="H148">
            <v>2</v>
          </cell>
          <cell r="I148">
            <v>0</v>
          </cell>
          <cell r="J148">
            <v>0</v>
          </cell>
          <cell r="K148">
            <v>6</v>
          </cell>
          <cell r="L148">
            <v>6</v>
          </cell>
          <cell r="M148">
            <v>0</v>
          </cell>
          <cell r="N148">
            <v>0</v>
          </cell>
          <cell r="O148">
            <v>2</v>
          </cell>
          <cell r="P148">
            <v>2</v>
          </cell>
          <cell r="Q148">
            <v>0</v>
          </cell>
          <cell r="R148">
            <v>0</v>
          </cell>
          <cell r="S148">
            <v>6</v>
          </cell>
          <cell r="T148">
            <v>6</v>
          </cell>
          <cell r="U148">
            <v>0</v>
          </cell>
          <cell r="V148">
            <v>0</v>
          </cell>
          <cell r="W148">
            <v>1</v>
          </cell>
          <cell r="X148">
            <v>1</v>
          </cell>
          <cell r="Y148">
            <v>0</v>
          </cell>
          <cell r="Z148">
            <v>0</v>
          </cell>
          <cell r="AA148">
            <v>2</v>
          </cell>
          <cell r="AB148">
            <v>4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 t="str">
            <v>15BC212</v>
          </cell>
          <cell r="C149">
            <v>4</v>
          </cell>
          <cell r="D149">
            <v>4</v>
          </cell>
          <cell r="E149">
            <v>0</v>
          </cell>
          <cell r="F149">
            <v>0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6</v>
          </cell>
          <cell r="L149">
            <v>6</v>
          </cell>
          <cell r="M149">
            <v>0</v>
          </cell>
          <cell r="N149">
            <v>0</v>
          </cell>
          <cell r="O149">
            <v>2</v>
          </cell>
          <cell r="P149">
            <v>2</v>
          </cell>
          <cell r="Q149">
            <v>0</v>
          </cell>
          <cell r="R149">
            <v>0</v>
          </cell>
          <cell r="S149">
            <v>6</v>
          </cell>
          <cell r="T149">
            <v>6</v>
          </cell>
          <cell r="U149">
            <v>0</v>
          </cell>
          <cell r="V149">
            <v>0</v>
          </cell>
          <cell r="W149">
            <v>1</v>
          </cell>
          <cell r="X149">
            <v>1</v>
          </cell>
          <cell r="Y149">
            <v>0</v>
          </cell>
          <cell r="Z149">
            <v>0</v>
          </cell>
          <cell r="AA149">
            <v>4</v>
          </cell>
          <cell r="AB149">
            <v>4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 t="str">
            <v>15BC650</v>
          </cell>
          <cell r="C150">
            <v>3</v>
          </cell>
          <cell r="D150">
            <v>4</v>
          </cell>
          <cell r="E150">
            <v>0</v>
          </cell>
          <cell r="F150">
            <v>0</v>
          </cell>
          <cell r="G150">
            <v>1</v>
          </cell>
          <cell r="H150">
            <v>1</v>
          </cell>
          <cell r="I150">
            <v>0</v>
          </cell>
          <cell r="J150">
            <v>0</v>
          </cell>
          <cell r="K150">
            <v>5</v>
          </cell>
          <cell r="L150">
            <v>6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4</v>
          </cell>
          <cell r="T150">
            <v>6</v>
          </cell>
          <cell r="U150">
            <v>0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0</v>
          </cell>
          <cell r="AA150">
            <v>4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 t="str">
            <v>15BC667</v>
          </cell>
          <cell r="C151">
            <v>2</v>
          </cell>
          <cell r="D151">
            <v>4</v>
          </cell>
          <cell r="E151">
            <v>0</v>
          </cell>
          <cell r="F151">
            <v>0</v>
          </cell>
          <cell r="G151">
            <v>1</v>
          </cell>
          <cell r="H151">
            <v>1</v>
          </cell>
          <cell r="I151">
            <v>0</v>
          </cell>
          <cell r="J151">
            <v>0</v>
          </cell>
          <cell r="K151">
            <v>6</v>
          </cell>
          <cell r="L151">
            <v>6</v>
          </cell>
          <cell r="M151">
            <v>0</v>
          </cell>
          <cell r="N151">
            <v>0</v>
          </cell>
          <cell r="O151">
            <v>0</v>
          </cell>
          <cell r="P151">
            <v>1</v>
          </cell>
          <cell r="Q151">
            <v>0</v>
          </cell>
          <cell r="R151">
            <v>0</v>
          </cell>
          <cell r="S151">
            <v>4</v>
          </cell>
          <cell r="T151">
            <v>6</v>
          </cell>
          <cell r="U151">
            <v>0</v>
          </cell>
          <cell r="V151">
            <v>0</v>
          </cell>
          <cell r="W151">
            <v>1</v>
          </cell>
          <cell r="X151">
            <v>1</v>
          </cell>
          <cell r="Y151">
            <v>0</v>
          </cell>
          <cell r="Z151">
            <v>0</v>
          </cell>
          <cell r="AA151">
            <v>2</v>
          </cell>
          <cell r="AB151">
            <v>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 t="str">
            <v>15BC003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3</v>
          </cell>
          <cell r="L152">
            <v>6</v>
          </cell>
          <cell r="M152">
            <v>0</v>
          </cell>
          <cell r="N152">
            <v>0</v>
          </cell>
          <cell r="O152">
            <v>0</v>
          </cell>
          <cell r="P152">
            <v>1</v>
          </cell>
          <cell r="Q152">
            <v>0</v>
          </cell>
          <cell r="R152">
            <v>0</v>
          </cell>
          <cell r="S152">
            <v>0</v>
          </cell>
          <cell r="T152">
            <v>6</v>
          </cell>
          <cell r="U152">
            <v>0</v>
          </cell>
          <cell r="V152">
            <v>0</v>
          </cell>
          <cell r="W152" t="str">
            <v xml:space="preserve"> 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 t="str">
            <v>15BC010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</v>
          </cell>
          <cell r="H153">
            <v>1</v>
          </cell>
          <cell r="I153">
            <v>0</v>
          </cell>
          <cell r="J153">
            <v>0</v>
          </cell>
          <cell r="K153">
            <v>6</v>
          </cell>
          <cell r="L153">
            <v>6</v>
          </cell>
          <cell r="M153">
            <v>0</v>
          </cell>
          <cell r="N153">
            <v>0</v>
          </cell>
          <cell r="O153">
            <v>2</v>
          </cell>
          <cell r="P153">
            <v>2</v>
          </cell>
          <cell r="Q153">
            <v>0</v>
          </cell>
          <cell r="R153">
            <v>0</v>
          </cell>
          <cell r="S153">
            <v>6</v>
          </cell>
          <cell r="T153">
            <v>6</v>
          </cell>
          <cell r="U153">
            <v>0</v>
          </cell>
          <cell r="V153">
            <v>0</v>
          </cell>
          <cell r="W153">
            <v>0</v>
          </cell>
          <cell r="X153">
            <v>1</v>
          </cell>
          <cell r="Y153">
            <v>0</v>
          </cell>
          <cell r="Z153">
            <v>0</v>
          </cell>
          <cell r="AA153">
            <v>4</v>
          </cell>
          <cell r="AB153">
            <v>4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 t="str">
            <v>15BC018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  <cell r="J154">
            <v>0</v>
          </cell>
          <cell r="K154">
            <v>6</v>
          </cell>
          <cell r="L154">
            <v>6</v>
          </cell>
          <cell r="M154">
            <v>0</v>
          </cell>
          <cell r="N154">
            <v>0</v>
          </cell>
          <cell r="O154">
            <v>2</v>
          </cell>
          <cell r="P154">
            <v>2</v>
          </cell>
          <cell r="Q154">
            <v>0</v>
          </cell>
          <cell r="R154">
            <v>0</v>
          </cell>
          <cell r="S154">
            <v>6</v>
          </cell>
          <cell r="T154">
            <v>6</v>
          </cell>
          <cell r="U154">
            <v>0</v>
          </cell>
          <cell r="V154">
            <v>0</v>
          </cell>
          <cell r="W154" t="str">
            <v xml:space="preserve"> </v>
          </cell>
          <cell r="X154">
            <v>0</v>
          </cell>
          <cell r="Y154">
            <v>0</v>
          </cell>
          <cell r="Z154">
            <v>0</v>
          </cell>
          <cell r="AA154">
            <v>4</v>
          </cell>
          <cell r="AB154">
            <v>4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15BC019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6</v>
          </cell>
          <cell r="M155">
            <v>0</v>
          </cell>
          <cell r="N155">
            <v>0</v>
          </cell>
          <cell r="O155">
            <v>1</v>
          </cell>
          <cell r="P155">
            <v>1</v>
          </cell>
          <cell r="Q155">
            <v>0</v>
          </cell>
          <cell r="R155">
            <v>0</v>
          </cell>
          <cell r="S155">
            <v>6</v>
          </cell>
          <cell r="T155">
            <v>6</v>
          </cell>
          <cell r="U155">
            <v>0</v>
          </cell>
          <cell r="V155">
            <v>0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4</v>
          </cell>
          <cell r="AB155">
            <v>4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 t="str">
            <v>15BC035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6</v>
          </cell>
          <cell r="L156">
            <v>6</v>
          </cell>
          <cell r="M156">
            <v>0</v>
          </cell>
          <cell r="N156">
            <v>0</v>
          </cell>
          <cell r="O156">
            <v>2</v>
          </cell>
          <cell r="P156">
            <v>2</v>
          </cell>
          <cell r="Q156">
            <v>0</v>
          </cell>
          <cell r="R156">
            <v>0</v>
          </cell>
          <cell r="S156">
            <v>6</v>
          </cell>
          <cell r="T156">
            <v>6</v>
          </cell>
          <cell r="U156">
            <v>0</v>
          </cell>
          <cell r="V156">
            <v>0</v>
          </cell>
          <cell r="W156">
            <v>1</v>
          </cell>
          <cell r="X156">
            <v>2</v>
          </cell>
          <cell r="Y156">
            <v>0</v>
          </cell>
          <cell r="Z156">
            <v>0</v>
          </cell>
          <cell r="AA156">
            <v>4</v>
          </cell>
          <cell r="AB156">
            <v>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 t="str">
            <v>15BC048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</v>
          </cell>
          <cell r="L157">
            <v>6</v>
          </cell>
          <cell r="M157">
            <v>0</v>
          </cell>
          <cell r="N157">
            <v>0</v>
          </cell>
          <cell r="O157">
            <v>1</v>
          </cell>
          <cell r="P157">
            <v>1</v>
          </cell>
          <cell r="Q157">
            <v>0</v>
          </cell>
          <cell r="R157">
            <v>0</v>
          </cell>
          <cell r="S157">
            <v>6</v>
          </cell>
          <cell r="T157">
            <v>6</v>
          </cell>
          <cell r="U157">
            <v>0</v>
          </cell>
          <cell r="V157">
            <v>0</v>
          </cell>
          <cell r="W157" t="str">
            <v xml:space="preserve"> </v>
          </cell>
          <cell r="X157">
            <v>0</v>
          </cell>
          <cell r="Y157">
            <v>0</v>
          </cell>
          <cell r="Z157">
            <v>0</v>
          </cell>
          <cell r="AA157">
            <v>4</v>
          </cell>
          <cell r="AB157">
            <v>4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 t="str">
            <v>15BC065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</v>
          </cell>
          <cell r="H158">
            <v>1</v>
          </cell>
          <cell r="I158">
            <v>0</v>
          </cell>
          <cell r="J158">
            <v>0</v>
          </cell>
          <cell r="K158">
            <v>6</v>
          </cell>
          <cell r="L158">
            <v>6</v>
          </cell>
          <cell r="M158">
            <v>0</v>
          </cell>
          <cell r="N158">
            <v>0</v>
          </cell>
          <cell r="O158">
            <v>2</v>
          </cell>
          <cell r="P158">
            <v>2</v>
          </cell>
          <cell r="Q158">
            <v>0</v>
          </cell>
          <cell r="R158">
            <v>0</v>
          </cell>
          <cell r="S158">
            <v>6</v>
          </cell>
          <cell r="T158">
            <v>6</v>
          </cell>
          <cell r="U158">
            <v>0</v>
          </cell>
          <cell r="V158">
            <v>0</v>
          </cell>
          <cell r="W158">
            <v>0</v>
          </cell>
          <cell r="X158">
            <v>1</v>
          </cell>
          <cell r="Y158">
            <v>0</v>
          </cell>
          <cell r="Z158">
            <v>0</v>
          </cell>
          <cell r="AA158">
            <v>3</v>
          </cell>
          <cell r="AB158">
            <v>4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 t="str">
            <v>15BC080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6</v>
          </cell>
          <cell r="L159">
            <v>6</v>
          </cell>
          <cell r="M159">
            <v>0</v>
          </cell>
          <cell r="N159">
            <v>0</v>
          </cell>
          <cell r="O159">
            <v>1</v>
          </cell>
          <cell r="P159">
            <v>2</v>
          </cell>
          <cell r="Q159">
            <v>0</v>
          </cell>
          <cell r="R159">
            <v>0</v>
          </cell>
          <cell r="S159">
            <v>5</v>
          </cell>
          <cell r="T159">
            <v>6</v>
          </cell>
          <cell r="U159">
            <v>0</v>
          </cell>
          <cell r="V159">
            <v>0</v>
          </cell>
          <cell r="W159" t="str">
            <v xml:space="preserve"> </v>
          </cell>
          <cell r="X159">
            <v>0</v>
          </cell>
          <cell r="Y159">
            <v>0</v>
          </cell>
          <cell r="Z159">
            <v>0</v>
          </cell>
          <cell r="AA159">
            <v>3</v>
          </cell>
          <cell r="AB159">
            <v>4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 t="str">
            <v>15BC111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</v>
          </cell>
          <cell r="L160">
            <v>6</v>
          </cell>
          <cell r="M160">
            <v>0</v>
          </cell>
          <cell r="N160">
            <v>0</v>
          </cell>
          <cell r="O160">
            <v>1</v>
          </cell>
          <cell r="P160">
            <v>1</v>
          </cell>
          <cell r="Q160">
            <v>0</v>
          </cell>
          <cell r="R160">
            <v>0</v>
          </cell>
          <cell r="S160">
            <v>6</v>
          </cell>
          <cell r="T160">
            <v>6</v>
          </cell>
          <cell r="U160">
            <v>0</v>
          </cell>
          <cell r="V160">
            <v>0</v>
          </cell>
          <cell r="W160">
            <v>1</v>
          </cell>
          <cell r="X160">
            <v>2</v>
          </cell>
          <cell r="Y160">
            <v>0</v>
          </cell>
          <cell r="Z160">
            <v>0</v>
          </cell>
          <cell r="AA160">
            <v>4</v>
          </cell>
          <cell r="AB160">
            <v>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 t="str">
            <v>15BC124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</v>
          </cell>
          <cell r="H161">
            <v>1</v>
          </cell>
          <cell r="I161">
            <v>0</v>
          </cell>
          <cell r="J161">
            <v>0</v>
          </cell>
          <cell r="K161">
            <v>3</v>
          </cell>
          <cell r="L161">
            <v>6</v>
          </cell>
          <cell r="M161">
            <v>0</v>
          </cell>
          <cell r="N161">
            <v>0</v>
          </cell>
          <cell r="O161">
            <v>1</v>
          </cell>
          <cell r="P161">
            <v>2</v>
          </cell>
          <cell r="Q161">
            <v>0</v>
          </cell>
          <cell r="R161">
            <v>0</v>
          </cell>
          <cell r="S161">
            <v>5</v>
          </cell>
          <cell r="T161">
            <v>6</v>
          </cell>
          <cell r="U161">
            <v>0</v>
          </cell>
          <cell r="V161">
            <v>0</v>
          </cell>
          <cell r="W161">
            <v>1</v>
          </cell>
          <cell r="X161">
            <v>2</v>
          </cell>
          <cell r="Y161">
            <v>0</v>
          </cell>
          <cell r="Z161">
            <v>0</v>
          </cell>
          <cell r="AA161">
            <v>4</v>
          </cell>
          <cell r="AB161">
            <v>4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 t="str">
            <v>15BC137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</v>
          </cell>
          <cell r="L162">
            <v>6</v>
          </cell>
          <cell r="M162">
            <v>0</v>
          </cell>
          <cell r="N162">
            <v>0</v>
          </cell>
          <cell r="O162">
            <v>1</v>
          </cell>
          <cell r="P162">
            <v>1</v>
          </cell>
          <cell r="Q162">
            <v>0</v>
          </cell>
          <cell r="R162">
            <v>0</v>
          </cell>
          <cell r="S162">
            <v>6</v>
          </cell>
          <cell r="T162">
            <v>6</v>
          </cell>
          <cell r="U162">
            <v>0</v>
          </cell>
          <cell r="V162">
            <v>0</v>
          </cell>
          <cell r="W162" t="str">
            <v xml:space="preserve"> </v>
          </cell>
          <cell r="X162">
            <v>0</v>
          </cell>
          <cell r="Y162">
            <v>0</v>
          </cell>
          <cell r="Z162">
            <v>0</v>
          </cell>
          <cell r="AA162">
            <v>4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 t="str">
            <v>15BC144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1</v>
          </cell>
          <cell r="H163">
            <v>1</v>
          </cell>
          <cell r="I163">
            <v>0</v>
          </cell>
          <cell r="J163">
            <v>0</v>
          </cell>
          <cell r="K163">
            <v>6</v>
          </cell>
          <cell r="L163">
            <v>6</v>
          </cell>
          <cell r="M163">
            <v>0</v>
          </cell>
          <cell r="N163">
            <v>0</v>
          </cell>
          <cell r="O163">
            <v>1</v>
          </cell>
          <cell r="P163">
            <v>2</v>
          </cell>
          <cell r="Q163">
            <v>0</v>
          </cell>
          <cell r="R163">
            <v>0</v>
          </cell>
          <cell r="S163">
            <v>3</v>
          </cell>
          <cell r="T163">
            <v>6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3</v>
          </cell>
          <cell r="AB163">
            <v>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 t="str">
            <v>15BC159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6</v>
          </cell>
          <cell r="L164">
            <v>6</v>
          </cell>
          <cell r="M164">
            <v>0</v>
          </cell>
          <cell r="N164">
            <v>0</v>
          </cell>
          <cell r="O164">
            <v>2</v>
          </cell>
          <cell r="P164">
            <v>2</v>
          </cell>
          <cell r="Q164">
            <v>0</v>
          </cell>
          <cell r="R164">
            <v>0</v>
          </cell>
          <cell r="S164">
            <v>4</v>
          </cell>
          <cell r="T164">
            <v>6</v>
          </cell>
          <cell r="U164">
            <v>0</v>
          </cell>
          <cell r="V164">
            <v>0</v>
          </cell>
          <cell r="W164" t="str">
            <v xml:space="preserve"> </v>
          </cell>
          <cell r="X164">
            <v>0</v>
          </cell>
          <cell r="Y164">
            <v>0</v>
          </cell>
          <cell r="Z164">
            <v>0</v>
          </cell>
          <cell r="AA164">
            <v>2</v>
          </cell>
          <cell r="AB164">
            <v>4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 t="str">
            <v>15BC182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6</v>
          </cell>
          <cell r="L165">
            <v>6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6</v>
          </cell>
          <cell r="U165">
            <v>0</v>
          </cell>
          <cell r="V165">
            <v>0</v>
          </cell>
          <cell r="W165">
            <v>0</v>
          </cell>
          <cell r="X165">
            <v>2</v>
          </cell>
          <cell r="Y165">
            <v>0</v>
          </cell>
          <cell r="Z165">
            <v>0</v>
          </cell>
          <cell r="AA165">
            <v>3</v>
          </cell>
          <cell r="AB165">
            <v>4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 t="str">
            <v>15BC202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</v>
          </cell>
          <cell r="H166">
            <v>1</v>
          </cell>
          <cell r="I166">
            <v>0</v>
          </cell>
          <cell r="J166">
            <v>0</v>
          </cell>
          <cell r="K166">
            <v>6</v>
          </cell>
          <cell r="L166">
            <v>6</v>
          </cell>
          <cell r="M166">
            <v>0</v>
          </cell>
          <cell r="N166">
            <v>0</v>
          </cell>
          <cell r="O166">
            <v>2</v>
          </cell>
          <cell r="P166">
            <v>2</v>
          </cell>
          <cell r="Q166">
            <v>0</v>
          </cell>
          <cell r="R166">
            <v>0</v>
          </cell>
          <cell r="S166">
            <v>5</v>
          </cell>
          <cell r="T166">
            <v>6</v>
          </cell>
          <cell r="U166">
            <v>0</v>
          </cell>
          <cell r="V166">
            <v>0</v>
          </cell>
          <cell r="W166">
            <v>1</v>
          </cell>
          <cell r="X166">
            <v>2</v>
          </cell>
          <cell r="Y166">
            <v>0</v>
          </cell>
          <cell r="Z166">
            <v>0</v>
          </cell>
          <cell r="AA166">
            <v>4</v>
          </cell>
          <cell r="AB166">
            <v>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 t="str">
            <v>15BC221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6</v>
          </cell>
          <cell r="L167">
            <v>6</v>
          </cell>
          <cell r="M167">
            <v>0</v>
          </cell>
          <cell r="N167">
            <v>0</v>
          </cell>
          <cell r="O167">
            <v>1</v>
          </cell>
          <cell r="P167">
            <v>1</v>
          </cell>
          <cell r="Q167">
            <v>0</v>
          </cell>
          <cell r="R167">
            <v>0</v>
          </cell>
          <cell r="S167">
            <v>6</v>
          </cell>
          <cell r="T167">
            <v>6</v>
          </cell>
          <cell r="U167">
            <v>0</v>
          </cell>
          <cell r="V167">
            <v>0</v>
          </cell>
          <cell r="W167" t="str">
            <v xml:space="preserve"> </v>
          </cell>
          <cell r="X167">
            <v>0</v>
          </cell>
          <cell r="Y167">
            <v>0</v>
          </cell>
          <cell r="Z167">
            <v>0</v>
          </cell>
          <cell r="AA167">
            <v>4</v>
          </cell>
          <cell r="AB167">
            <v>4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 t="str">
            <v>15BC236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</v>
          </cell>
          <cell r="H168">
            <v>1</v>
          </cell>
          <cell r="I168">
            <v>0</v>
          </cell>
          <cell r="J168">
            <v>0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2</v>
          </cell>
          <cell r="P168">
            <v>2</v>
          </cell>
          <cell r="Q168">
            <v>0</v>
          </cell>
          <cell r="R168">
            <v>0</v>
          </cell>
          <cell r="S168">
            <v>2</v>
          </cell>
          <cell r="T168">
            <v>6</v>
          </cell>
          <cell r="U168">
            <v>0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0</v>
          </cell>
          <cell r="AA168">
            <v>4</v>
          </cell>
          <cell r="AB168">
            <v>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 t="str">
            <v>15BC252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6</v>
          </cell>
          <cell r="L169">
            <v>6</v>
          </cell>
          <cell r="M169">
            <v>0</v>
          </cell>
          <cell r="N169">
            <v>0</v>
          </cell>
          <cell r="O169">
            <v>2</v>
          </cell>
          <cell r="P169">
            <v>2</v>
          </cell>
          <cell r="Q169">
            <v>0</v>
          </cell>
          <cell r="R169">
            <v>0</v>
          </cell>
          <cell r="S169">
            <v>4</v>
          </cell>
          <cell r="T169">
            <v>6</v>
          </cell>
          <cell r="U169">
            <v>0</v>
          </cell>
          <cell r="V169">
            <v>0</v>
          </cell>
          <cell r="W169" t="str">
            <v xml:space="preserve"> </v>
          </cell>
          <cell r="X169">
            <v>0</v>
          </cell>
          <cell r="Y169">
            <v>0</v>
          </cell>
          <cell r="Z169">
            <v>0</v>
          </cell>
          <cell r="AA169">
            <v>4</v>
          </cell>
          <cell r="AB169">
            <v>4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 t="str">
            <v>15BC270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</v>
          </cell>
          <cell r="L170">
            <v>6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0</v>
          </cell>
          <cell r="S170">
            <v>6</v>
          </cell>
          <cell r="T170">
            <v>6</v>
          </cell>
          <cell r="U170">
            <v>0</v>
          </cell>
          <cell r="V170">
            <v>0</v>
          </cell>
          <cell r="W170">
            <v>0</v>
          </cell>
          <cell r="X170">
            <v>2</v>
          </cell>
          <cell r="Y170">
            <v>0</v>
          </cell>
          <cell r="Z170">
            <v>0</v>
          </cell>
          <cell r="AA170">
            <v>4</v>
          </cell>
          <cell r="AB170">
            <v>4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 t="str">
            <v>15BC290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6</v>
          </cell>
          <cell r="M171">
            <v>0</v>
          </cell>
          <cell r="N171">
            <v>0</v>
          </cell>
          <cell r="O171">
            <v>0</v>
          </cell>
          <cell r="P171">
            <v>2</v>
          </cell>
          <cell r="Q171">
            <v>0</v>
          </cell>
          <cell r="R171">
            <v>0</v>
          </cell>
          <cell r="S171">
            <v>0</v>
          </cell>
          <cell r="T171">
            <v>6</v>
          </cell>
          <cell r="U171">
            <v>0</v>
          </cell>
          <cell r="V171">
            <v>0</v>
          </cell>
          <cell r="W171">
            <v>0</v>
          </cell>
          <cell r="X171">
            <v>2</v>
          </cell>
          <cell r="Y171">
            <v>0</v>
          </cell>
          <cell r="Z171">
            <v>0</v>
          </cell>
          <cell r="AA171">
            <v>0</v>
          </cell>
          <cell r="AB171">
            <v>4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 t="str">
            <v>15BC321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1</v>
          </cell>
          <cell r="H172">
            <v>1</v>
          </cell>
          <cell r="I172">
            <v>0</v>
          </cell>
          <cell r="J172">
            <v>0</v>
          </cell>
          <cell r="K172">
            <v>6</v>
          </cell>
          <cell r="L172">
            <v>6</v>
          </cell>
          <cell r="M172">
            <v>0</v>
          </cell>
          <cell r="N172">
            <v>0</v>
          </cell>
          <cell r="O172">
            <v>2</v>
          </cell>
          <cell r="P172">
            <v>2</v>
          </cell>
          <cell r="Q172">
            <v>0</v>
          </cell>
          <cell r="R172">
            <v>0</v>
          </cell>
          <cell r="S172">
            <v>6</v>
          </cell>
          <cell r="T172">
            <v>6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</v>
          </cell>
          <cell r="Z172">
            <v>0</v>
          </cell>
          <cell r="AA172">
            <v>4</v>
          </cell>
          <cell r="AB172">
            <v>4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 t="str">
            <v>15bc306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</v>
          </cell>
          <cell r="Q173">
            <v>0</v>
          </cell>
          <cell r="R173">
            <v>0</v>
          </cell>
          <cell r="S173">
            <v>0</v>
          </cell>
          <cell r="T173">
            <v>6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B174" t="str">
            <v>15BC334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0</v>
          </cell>
          <cell r="J174">
            <v>0</v>
          </cell>
          <cell r="K174">
            <v>6</v>
          </cell>
          <cell r="L174">
            <v>6</v>
          </cell>
          <cell r="M174">
            <v>0</v>
          </cell>
          <cell r="N174">
            <v>0</v>
          </cell>
          <cell r="O174">
            <v>2</v>
          </cell>
          <cell r="P174">
            <v>2</v>
          </cell>
          <cell r="Q174">
            <v>0</v>
          </cell>
          <cell r="R174">
            <v>0</v>
          </cell>
          <cell r="S174">
            <v>6</v>
          </cell>
          <cell r="T174">
            <v>6</v>
          </cell>
          <cell r="U174">
            <v>0</v>
          </cell>
          <cell r="V174">
            <v>0</v>
          </cell>
          <cell r="W174" t="str">
            <v xml:space="preserve"> </v>
          </cell>
          <cell r="X174">
            <v>0</v>
          </cell>
          <cell r="Y174">
            <v>0</v>
          </cell>
          <cell r="Z174">
            <v>0</v>
          </cell>
          <cell r="AA174">
            <v>4</v>
          </cell>
          <cell r="AB174">
            <v>4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B175" t="str">
            <v>15BC353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</v>
          </cell>
          <cell r="L175">
            <v>6</v>
          </cell>
          <cell r="M175">
            <v>0</v>
          </cell>
          <cell r="N175">
            <v>0</v>
          </cell>
          <cell r="O175">
            <v>1</v>
          </cell>
          <cell r="P175">
            <v>1</v>
          </cell>
          <cell r="Q175">
            <v>0</v>
          </cell>
          <cell r="R175">
            <v>0</v>
          </cell>
          <cell r="S175">
            <v>6</v>
          </cell>
          <cell r="T175">
            <v>6</v>
          </cell>
          <cell r="U175">
            <v>0</v>
          </cell>
          <cell r="V175">
            <v>0</v>
          </cell>
          <cell r="W175">
            <v>0</v>
          </cell>
          <cell r="X175">
            <v>2</v>
          </cell>
          <cell r="Y175">
            <v>0</v>
          </cell>
          <cell r="Z175">
            <v>0</v>
          </cell>
          <cell r="AA175">
            <v>4</v>
          </cell>
          <cell r="AB175">
            <v>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 t="str">
            <v>15BC365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6</v>
          </cell>
          <cell r="L176">
            <v>6</v>
          </cell>
          <cell r="M176">
            <v>0</v>
          </cell>
          <cell r="N176">
            <v>0</v>
          </cell>
          <cell r="O176">
            <v>0</v>
          </cell>
          <cell r="P176">
            <v>2</v>
          </cell>
          <cell r="Q176">
            <v>0</v>
          </cell>
          <cell r="R176">
            <v>0</v>
          </cell>
          <cell r="S176">
            <v>3</v>
          </cell>
          <cell r="T176">
            <v>6</v>
          </cell>
          <cell r="U176">
            <v>0</v>
          </cell>
          <cell r="V176">
            <v>0</v>
          </cell>
          <cell r="W176">
            <v>0</v>
          </cell>
          <cell r="X176">
            <v>2</v>
          </cell>
          <cell r="Y176">
            <v>0</v>
          </cell>
          <cell r="Z176">
            <v>0</v>
          </cell>
          <cell r="AA176">
            <v>0</v>
          </cell>
          <cell r="AB176">
            <v>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B177" t="str">
            <v>15BC375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6</v>
          </cell>
          <cell r="L177">
            <v>6</v>
          </cell>
          <cell r="M177">
            <v>0</v>
          </cell>
          <cell r="N177">
            <v>0</v>
          </cell>
          <cell r="O177">
            <v>1</v>
          </cell>
          <cell r="P177">
            <v>1</v>
          </cell>
          <cell r="Q177">
            <v>0</v>
          </cell>
          <cell r="R177">
            <v>0</v>
          </cell>
          <cell r="S177">
            <v>4</v>
          </cell>
          <cell r="T177">
            <v>6</v>
          </cell>
          <cell r="U177">
            <v>0</v>
          </cell>
          <cell r="V177">
            <v>0</v>
          </cell>
          <cell r="W177" t="str">
            <v xml:space="preserve"> </v>
          </cell>
          <cell r="X177">
            <v>0</v>
          </cell>
          <cell r="Y177">
            <v>0</v>
          </cell>
          <cell r="Z177">
            <v>0</v>
          </cell>
          <cell r="AA177">
            <v>4</v>
          </cell>
          <cell r="AB177">
            <v>4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>15BC388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0</v>
          </cell>
          <cell r="K178">
            <v>6</v>
          </cell>
          <cell r="L178">
            <v>6</v>
          </cell>
          <cell r="M178">
            <v>0</v>
          </cell>
          <cell r="N178">
            <v>0</v>
          </cell>
          <cell r="O178">
            <v>2</v>
          </cell>
          <cell r="P178">
            <v>2</v>
          </cell>
          <cell r="Q178">
            <v>0</v>
          </cell>
          <cell r="R178">
            <v>0</v>
          </cell>
          <cell r="S178">
            <v>6</v>
          </cell>
          <cell r="T178">
            <v>6</v>
          </cell>
          <cell r="U178">
            <v>0</v>
          </cell>
          <cell r="V178">
            <v>0</v>
          </cell>
          <cell r="W178">
            <v>1</v>
          </cell>
          <cell r="X178">
            <v>1</v>
          </cell>
          <cell r="Y178">
            <v>0</v>
          </cell>
          <cell r="Z178">
            <v>0</v>
          </cell>
          <cell r="AA178">
            <v>4</v>
          </cell>
          <cell r="AB178">
            <v>4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 t="str">
            <v>15BC400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1</v>
          </cell>
          <cell r="I179">
            <v>0</v>
          </cell>
          <cell r="J179">
            <v>0</v>
          </cell>
          <cell r="K179">
            <v>4</v>
          </cell>
          <cell r="L179">
            <v>6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R179">
            <v>0</v>
          </cell>
          <cell r="S179">
            <v>5</v>
          </cell>
          <cell r="T179">
            <v>6</v>
          </cell>
          <cell r="U179">
            <v>0</v>
          </cell>
          <cell r="V179">
            <v>0</v>
          </cell>
          <cell r="W179" t="str">
            <v xml:space="preserve"> </v>
          </cell>
          <cell r="X179">
            <v>0</v>
          </cell>
          <cell r="Y179">
            <v>0</v>
          </cell>
          <cell r="Z179">
            <v>0</v>
          </cell>
          <cell r="AA179">
            <v>4</v>
          </cell>
          <cell r="AB179">
            <v>4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 t="str">
            <v>15BC420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6</v>
          </cell>
          <cell r="L180">
            <v>6</v>
          </cell>
          <cell r="M180">
            <v>0</v>
          </cell>
          <cell r="N180">
            <v>0</v>
          </cell>
          <cell r="O180">
            <v>1</v>
          </cell>
          <cell r="P180">
            <v>1</v>
          </cell>
          <cell r="Q180">
            <v>0</v>
          </cell>
          <cell r="R180">
            <v>0</v>
          </cell>
          <cell r="S180">
            <v>5</v>
          </cell>
          <cell r="T180">
            <v>6</v>
          </cell>
          <cell r="U180">
            <v>0</v>
          </cell>
          <cell r="V180">
            <v>0</v>
          </cell>
          <cell r="W180">
            <v>1</v>
          </cell>
          <cell r="X180">
            <v>2</v>
          </cell>
          <cell r="Y180">
            <v>0</v>
          </cell>
          <cell r="Z180">
            <v>0</v>
          </cell>
          <cell r="AA180">
            <v>4</v>
          </cell>
          <cell r="AB180">
            <v>4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 t="str">
            <v>15BC434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</v>
          </cell>
          <cell r="H181">
            <v>0</v>
          </cell>
          <cell r="I181">
            <v>0</v>
          </cell>
          <cell r="J181">
            <v>0</v>
          </cell>
          <cell r="K181">
            <v>6</v>
          </cell>
          <cell r="L181">
            <v>6</v>
          </cell>
          <cell r="M181">
            <v>0</v>
          </cell>
          <cell r="N181">
            <v>0</v>
          </cell>
          <cell r="O181">
            <v>2</v>
          </cell>
          <cell r="P181">
            <v>2</v>
          </cell>
          <cell r="Q181">
            <v>0</v>
          </cell>
          <cell r="R181">
            <v>0</v>
          </cell>
          <cell r="S181">
            <v>5</v>
          </cell>
          <cell r="T181">
            <v>6</v>
          </cell>
          <cell r="U181">
            <v>0</v>
          </cell>
          <cell r="V181">
            <v>0</v>
          </cell>
          <cell r="W181">
            <v>2</v>
          </cell>
          <cell r="X181">
            <v>2</v>
          </cell>
          <cell r="Y181">
            <v>0</v>
          </cell>
          <cell r="Z181">
            <v>0</v>
          </cell>
          <cell r="AA181">
            <v>4</v>
          </cell>
          <cell r="AB181">
            <v>4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>15BC448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</v>
          </cell>
          <cell r="L182">
            <v>6</v>
          </cell>
          <cell r="M182">
            <v>0</v>
          </cell>
          <cell r="N182">
            <v>0</v>
          </cell>
          <cell r="O182">
            <v>1</v>
          </cell>
          <cell r="P182">
            <v>1</v>
          </cell>
          <cell r="Q182">
            <v>0</v>
          </cell>
          <cell r="R182">
            <v>0</v>
          </cell>
          <cell r="S182">
            <v>6</v>
          </cell>
          <cell r="T182">
            <v>6</v>
          </cell>
          <cell r="U182">
            <v>0</v>
          </cell>
          <cell r="V182">
            <v>0</v>
          </cell>
          <cell r="W182" t="str">
            <v xml:space="preserve"> </v>
          </cell>
          <cell r="X182">
            <v>0</v>
          </cell>
          <cell r="Y182">
            <v>0</v>
          </cell>
          <cell r="Z182">
            <v>0</v>
          </cell>
          <cell r="AA182">
            <v>4</v>
          </cell>
          <cell r="AB182">
            <v>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>15BC461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</v>
          </cell>
          <cell r="H183">
            <v>1</v>
          </cell>
          <cell r="I183">
            <v>0</v>
          </cell>
          <cell r="J183">
            <v>0</v>
          </cell>
          <cell r="K183">
            <v>6</v>
          </cell>
          <cell r="L183">
            <v>6</v>
          </cell>
          <cell r="M183">
            <v>0</v>
          </cell>
          <cell r="N183">
            <v>0</v>
          </cell>
          <cell r="O183">
            <v>2</v>
          </cell>
          <cell r="P183">
            <v>2</v>
          </cell>
          <cell r="Q183">
            <v>0</v>
          </cell>
          <cell r="R183">
            <v>0</v>
          </cell>
          <cell r="S183">
            <v>6</v>
          </cell>
          <cell r="T183">
            <v>6</v>
          </cell>
          <cell r="U183">
            <v>0</v>
          </cell>
          <cell r="V183">
            <v>0</v>
          </cell>
          <cell r="W183">
            <v>1</v>
          </cell>
          <cell r="X183">
            <v>1</v>
          </cell>
          <cell r="Y183">
            <v>0</v>
          </cell>
          <cell r="Z183">
            <v>0</v>
          </cell>
          <cell r="AA183">
            <v>4</v>
          </cell>
          <cell r="AB183">
            <v>4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 t="str">
            <v>15BC464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</v>
          </cell>
          <cell r="I184">
            <v>0</v>
          </cell>
          <cell r="J184">
            <v>0</v>
          </cell>
          <cell r="K184">
            <v>6</v>
          </cell>
          <cell r="L184">
            <v>6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0</v>
          </cell>
          <cell r="R184">
            <v>0</v>
          </cell>
          <cell r="S184">
            <v>5</v>
          </cell>
          <cell r="T184">
            <v>6</v>
          </cell>
          <cell r="U184">
            <v>0</v>
          </cell>
          <cell r="V184">
            <v>0</v>
          </cell>
          <cell r="W184" t="str">
            <v xml:space="preserve"> </v>
          </cell>
          <cell r="X184">
            <v>0</v>
          </cell>
          <cell r="Y184">
            <v>0</v>
          </cell>
          <cell r="Z184">
            <v>0</v>
          </cell>
          <cell r="AA184">
            <v>4</v>
          </cell>
          <cell r="AB184">
            <v>4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 t="str">
            <v>15BC476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</v>
          </cell>
          <cell r="L185">
            <v>6</v>
          </cell>
          <cell r="M185">
            <v>0</v>
          </cell>
          <cell r="N185">
            <v>0</v>
          </cell>
          <cell r="O185">
            <v>1</v>
          </cell>
          <cell r="P185">
            <v>1</v>
          </cell>
          <cell r="Q185">
            <v>0</v>
          </cell>
          <cell r="R185">
            <v>0</v>
          </cell>
          <cell r="S185">
            <v>6</v>
          </cell>
          <cell r="T185">
            <v>6</v>
          </cell>
          <cell r="U185">
            <v>0</v>
          </cell>
          <cell r="V185">
            <v>0</v>
          </cell>
          <cell r="W185">
            <v>0</v>
          </cell>
          <cell r="X185">
            <v>2</v>
          </cell>
          <cell r="Y185">
            <v>0</v>
          </cell>
          <cell r="Z185">
            <v>0</v>
          </cell>
          <cell r="AA185">
            <v>4</v>
          </cell>
          <cell r="AB185">
            <v>4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 t="str">
            <v>15BC488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  <cell r="K186">
            <v>6</v>
          </cell>
          <cell r="L186">
            <v>6</v>
          </cell>
          <cell r="M186">
            <v>0</v>
          </cell>
          <cell r="N186">
            <v>0</v>
          </cell>
          <cell r="O186">
            <v>2</v>
          </cell>
          <cell r="P186">
            <v>2</v>
          </cell>
          <cell r="Q186">
            <v>0</v>
          </cell>
          <cell r="R186">
            <v>0</v>
          </cell>
          <cell r="S186">
            <v>2</v>
          </cell>
          <cell r="T186">
            <v>6</v>
          </cell>
          <cell r="U186">
            <v>0</v>
          </cell>
          <cell r="V186">
            <v>0</v>
          </cell>
          <cell r="W186">
            <v>1</v>
          </cell>
          <cell r="X186">
            <v>2</v>
          </cell>
          <cell r="Y186">
            <v>0</v>
          </cell>
          <cell r="Z186">
            <v>0</v>
          </cell>
          <cell r="AA186">
            <v>4</v>
          </cell>
          <cell r="AB186">
            <v>4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 t="str">
            <v>15BC501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6</v>
          </cell>
          <cell r="L187">
            <v>6</v>
          </cell>
          <cell r="M187">
            <v>0</v>
          </cell>
          <cell r="N187">
            <v>0</v>
          </cell>
          <cell r="O187">
            <v>1</v>
          </cell>
          <cell r="P187">
            <v>1</v>
          </cell>
          <cell r="Q187">
            <v>0</v>
          </cell>
          <cell r="R187">
            <v>0</v>
          </cell>
          <cell r="S187">
            <v>6</v>
          </cell>
          <cell r="T187">
            <v>6</v>
          </cell>
          <cell r="U187">
            <v>0</v>
          </cell>
          <cell r="V187">
            <v>0</v>
          </cell>
          <cell r="W187" t="str">
            <v xml:space="preserve"> </v>
          </cell>
          <cell r="X187">
            <v>0</v>
          </cell>
          <cell r="Y187">
            <v>0</v>
          </cell>
          <cell r="Z187">
            <v>0</v>
          </cell>
          <cell r="AA187">
            <v>4</v>
          </cell>
          <cell r="AB187">
            <v>4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 t="str">
            <v>15BC512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1</v>
          </cell>
          <cell r="H188">
            <v>1</v>
          </cell>
          <cell r="I188">
            <v>0</v>
          </cell>
          <cell r="J188">
            <v>0</v>
          </cell>
          <cell r="K188">
            <v>6</v>
          </cell>
          <cell r="L188">
            <v>6</v>
          </cell>
          <cell r="M188">
            <v>0</v>
          </cell>
          <cell r="N188">
            <v>0</v>
          </cell>
          <cell r="O188">
            <v>2</v>
          </cell>
          <cell r="P188">
            <v>2</v>
          </cell>
          <cell r="Q188">
            <v>0</v>
          </cell>
          <cell r="R188">
            <v>0</v>
          </cell>
          <cell r="S188">
            <v>6</v>
          </cell>
          <cell r="T188">
            <v>6</v>
          </cell>
          <cell r="U188">
            <v>0</v>
          </cell>
          <cell r="V188">
            <v>0</v>
          </cell>
          <cell r="W188">
            <v>1</v>
          </cell>
          <cell r="X188">
            <v>1</v>
          </cell>
          <cell r="Y188">
            <v>0</v>
          </cell>
          <cell r="Z188">
            <v>0</v>
          </cell>
          <cell r="AA188">
            <v>4</v>
          </cell>
          <cell r="AB188">
            <v>4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15BC523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</v>
          </cell>
          <cell r="I189">
            <v>0</v>
          </cell>
          <cell r="J189">
            <v>0</v>
          </cell>
          <cell r="K189">
            <v>6</v>
          </cell>
          <cell r="L189">
            <v>6</v>
          </cell>
          <cell r="M189">
            <v>0</v>
          </cell>
          <cell r="N189">
            <v>0</v>
          </cell>
          <cell r="O189">
            <v>2</v>
          </cell>
          <cell r="P189">
            <v>2</v>
          </cell>
          <cell r="Q189">
            <v>0</v>
          </cell>
          <cell r="R189">
            <v>0</v>
          </cell>
          <cell r="S189">
            <v>5</v>
          </cell>
          <cell r="T189">
            <v>6</v>
          </cell>
          <cell r="U189">
            <v>0</v>
          </cell>
          <cell r="V189">
            <v>0</v>
          </cell>
          <cell r="W189" t="str">
            <v xml:space="preserve"> </v>
          </cell>
          <cell r="X189">
            <v>0</v>
          </cell>
          <cell r="Y189">
            <v>0</v>
          </cell>
          <cell r="Z189">
            <v>0</v>
          </cell>
          <cell r="AA189">
            <v>4</v>
          </cell>
          <cell r="AB189">
            <v>4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 t="str">
            <v>15BC535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6</v>
          </cell>
          <cell r="L190">
            <v>6</v>
          </cell>
          <cell r="M190">
            <v>0</v>
          </cell>
          <cell r="N190">
            <v>0</v>
          </cell>
          <cell r="O190">
            <v>1</v>
          </cell>
          <cell r="P190">
            <v>1</v>
          </cell>
          <cell r="Q190">
            <v>0</v>
          </cell>
          <cell r="R190">
            <v>0</v>
          </cell>
          <cell r="S190">
            <v>4</v>
          </cell>
          <cell r="T190">
            <v>6</v>
          </cell>
          <cell r="U190">
            <v>0</v>
          </cell>
          <cell r="V190">
            <v>0</v>
          </cell>
          <cell r="W190">
            <v>1</v>
          </cell>
          <cell r="X190">
            <v>2</v>
          </cell>
          <cell r="Y190">
            <v>0</v>
          </cell>
          <cell r="Z190">
            <v>0</v>
          </cell>
          <cell r="AA190">
            <v>4</v>
          </cell>
          <cell r="AB190">
            <v>4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 t="str">
            <v>15BC546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</v>
          </cell>
          <cell r="I191">
            <v>0</v>
          </cell>
          <cell r="J191">
            <v>0</v>
          </cell>
          <cell r="K191">
            <v>6</v>
          </cell>
          <cell r="L191">
            <v>6</v>
          </cell>
          <cell r="M191">
            <v>0</v>
          </cell>
          <cell r="N191">
            <v>0</v>
          </cell>
          <cell r="O191">
            <v>0</v>
          </cell>
          <cell r="P191">
            <v>2</v>
          </cell>
          <cell r="Q191">
            <v>0</v>
          </cell>
          <cell r="R191">
            <v>0</v>
          </cell>
          <cell r="S191">
            <v>1</v>
          </cell>
          <cell r="T191">
            <v>6</v>
          </cell>
          <cell r="U191">
            <v>0</v>
          </cell>
          <cell r="V191">
            <v>0</v>
          </cell>
          <cell r="W191">
            <v>1</v>
          </cell>
          <cell r="X191">
            <v>2</v>
          </cell>
          <cell r="Y191">
            <v>0</v>
          </cell>
          <cell r="Z191">
            <v>0</v>
          </cell>
          <cell r="AA191">
            <v>4</v>
          </cell>
          <cell r="AB191">
            <v>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 t="str">
            <v>15BC554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6</v>
          </cell>
          <cell r="L192">
            <v>6</v>
          </cell>
          <cell r="M192">
            <v>0</v>
          </cell>
          <cell r="N192">
            <v>0</v>
          </cell>
          <cell r="O192">
            <v>1</v>
          </cell>
          <cell r="P192">
            <v>1</v>
          </cell>
          <cell r="Q192">
            <v>0</v>
          </cell>
          <cell r="R192">
            <v>0</v>
          </cell>
          <cell r="S192">
            <v>3</v>
          </cell>
          <cell r="T192">
            <v>6</v>
          </cell>
          <cell r="U192">
            <v>0</v>
          </cell>
          <cell r="V192">
            <v>0</v>
          </cell>
          <cell r="W192" t="str">
            <v xml:space="preserve"> </v>
          </cell>
          <cell r="X192">
            <v>0</v>
          </cell>
          <cell r="Y192">
            <v>0</v>
          </cell>
          <cell r="Z192">
            <v>0</v>
          </cell>
          <cell r="AA192">
            <v>4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 t="str">
            <v>15BC557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1</v>
          </cell>
          <cell r="H193">
            <v>1</v>
          </cell>
          <cell r="I193">
            <v>0</v>
          </cell>
          <cell r="J193">
            <v>0</v>
          </cell>
          <cell r="K193">
            <v>6</v>
          </cell>
          <cell r="L193">
            <v>6</v>
          </cell>
          <cell r="M193">
            <v>0</v>
          </cell>
          <cell r="N193">
            <v>0</v>
          </cell>
          <cell r="O193">
            <v>2</v>
          </cell>
          <cell r="P193">
            <v>2</v>
          </cell>
          <cell r="Q193">
            <v>0</v>
          </cell>
          <cell r="R193">
            <v>0</v>
          </cell>
          <cell r="S193">
            <v>4</v>
          </cell>
          <cell r="T193">
            <v>6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4</v>
          </cell>
          <cell r="AB193">
            <v>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 t="str">
            <v>15BC567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1</v>
          </cell>
          <cell r="I194">
            <v>0</v>
          </cell>
          <cell r="J194">
            <v>0</v>
          </cell>
          <cell r="K194">
            <v>6</v>
          </cell>
          <cell r="L194">
            <v>6</v>
          </cell>
          <cell r="M194">
            <v>0</v>
          </cell>
          <cell r="N194">
            <v>0</v>
          </cell>
          <cell r="O194">
            <v>2</v>
          </cell>
          <cell r="P194">
            <v>2</v>
          </cell>
          <cell r="Q194">
            <v>0</v>
          </cell>
          <cell r="R194">
            <v>0</v>
          </cell>
          <cell r="S194">
            <v>5</v>
          </cell>
          <cell r="T194">
            <v>6</v>
          </cell>
          <cell r="U194">
            <v>0</v>
          </cell>
          <cell r="V194">
            <v>0</v>
          </cell>
          <cell r="W194" t="str">
            <v xml:space="preserve"> </v>
          </cell>
          <cell r="X194">
            <v>0</v>
          </cell>
          <cell r="Y194">
            <v>0</v>
          </cell>
          <cell r="Z194">
            <v>0</v>
          </cell>
          <cell r="AA194">
            <v>4</v>
          </cell>
          <cell r="AB194">
            <v>4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 t="str">
            <v>15BC580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6</v>
          </cell>
          <cell r="L195">
            <v>6</v>
          </cell>
          <cell r="M195">
            <v>0</v>
          </cell>
          <cell r="N195">
            <v>0</v>
          </cell>
          <cell r="O195">
            <v>1</v>
          </cell>
          <cell r="P195">
            <v>1</v>
          </cell>
          <cell r="Q195">
            <v>0</v>
          </cell>
          <cell r="R195">
            <v>0</v>
          </cell>
          <cell r="S195">
            <v>6</v>
          </cell>
          <cell r="T195">
            <v>6</v>
          </cell>
          <cell r="U195">
            <v>0</v>
          </cell>
          <cell r="V195">
            <v>0</v>
          </cell>
          <cell r="W195">
            <v>0</v>
          </cell>
          <cell r="X195">
            <v>2</v>
          </cell>
          <cell r="Y195">
            <v>0</v>
          </cell>
          <cell r="Z195">
            <v>0</v>
          </cell>
          <cell r="AA195">
            <v>4</v>
          </cell>
          <cell r="AB195">
            <v>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 t="str">
            <v>15BC593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6</v>
          </cell>
          <cell r="L196">
            <v>6</v>
          </cell>
          <cell r="M196">
            <v>0</v>
          </cell>
          <cell r="N196">
            <v>0</v>
          </cell>
          <cell r="O196">
            <v>2</v>
          </cell>
          <cell r="P196">
            <v>2</v>
          </cell>
          <cell r="Q196">
            <v>0</v>
          </cell>
          <cell r="R196">
            <v>0</v>
          </cell>
          <cell r="S196">
            <v>4</v>
          </cell>
          <cell r="T196">
            <v>6</v>
          </cell>
          <cell r="U196">
            <v>0</v>
          </cell>
          <cell r="V196">
            <v>0</v>
          </cell>
          <cell r="W196">
            <v>2</v>
          </cell>
          <cell r="X196">
            <v>2</v>
          </cell>
          <cell r="Y196">
            <v>0</v>
          </cell>
          <cell r="Z196">
            <v>0</v>
          </cell>
          <cell r="AA196">
            <v>4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 t="str">
            <v>15BC609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</v>
          </cell>
          <cell r="L197">
            <v>6</v>
          </cell>
          <cell r="M197">
            <v>0</v>
          </cell>
          <cell r="N197">
            <v>0</v>
          </cell>
          <cell r="O197">
            <v>1</v>
          </cell>
          <cell r="P197">
            <v>1</v>
          </cell>
          <cell r="Q197">
            <v>0</v>
          </cell>
          <cell r="R197">
            <v>0</v>
          </cell>
          <cell r="S197">
            <v>6</v>
          </cell>
          <cell r="T197">
            <v>6</v>
          </cell>
          <cell r="U197">
            <v>0</v>
          </cell>
          <cell r="V197">
            <v>0</v>
          </cell>
          <cell r="W197" t="str">
            <v xml:space="preserve"> </v>
          </cell>
          <cell r="X197">
            <v>0</v>
          </cell>
          <cell r="Y197">
            <v>0</v>
          </cell>
          <cell r="Z197">
            <v>0</v>
          </cell>
          <cell r="AA197">
            <v>4</v>
          </cell>
          <cell r="AB197">
            <v>4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 t="str">
            <v>15BC625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</v>
          </cell>
          <cell r="H198">
            <v>1</v>
          </cell>
          <cell r="I198">
            <v>0</v>
          </cell>
          <cell r="J198">
            <v>0</v>
          </cell>
          <cell r="K198">
            <v>6</v>
          </cell>
          <cell r="L198">
            <v>6</v>
          </cell>
          <cell r="M198">
            <v>0</v>
          </cell>
          <cell r="N198">
            <v>0</v>
          </cell>
          <cell r="O198">
            <v>2</v>
          </cell>
          <cell r="P198">
            <v>2</v>
          </cell>
          <cell r="Q198">
            <v>0</v>
          </cell>
          <cell r="R198">
            <v>0</v>
          </cell>
          <cell r="S198">
            <v>4</v>
          </cell>
          <cell r="T198">
            <v>6</v>
          </cell>
          <cell r="U198">
            <v>0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0</v>
          </cell>
          <cell r="AA198">
            <v>4</v>
          </cell>
          <cell r="AB198">
            <v>4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 t="str">
            <v>15BC639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1</v>
          </cell>
          <cell r="I199">
            <v>0</v>
          </cell>
          <cell r="J199">
            <v>0</v>
          </cell>
          <cell r="K199">
            <v>6</v>
          </cell>
          <cell r="L199">
            <v>6</v>
          </cell>
          <cell r="M199">
            <v>0</v>
          </cell>
          <cell r="N199">
            <v>0</v>
          </cell>
          <cell r="O199">
            <v>2</v>
          </cell>
          <cell r="P199">
            <v>2</v>
          </cell>
          <cell r="Q199">
            <v>0</v>
          </cell>
          <cell r="R199">
            <v>0</v>
          </cell>
          <cell r="S199">
            <v>4</v>
          </cell>
          <cell r="T199">
            <v>6</v>
          </cell>
          <cell r="U199">
            <v>0</v>
          </cell>
          <cell r="V199">
            <v>0</v>
          </cell>
          <cell r="W199" t="str">
            <v xml:space="preserve"> </v>
          </cell>
          <cell r="X199">
            <v>0</v>
          </cell>
          <cell r="Y199">
            <v>0</v>
          </cell>
          <cell r="Z199">
            <v>0</v>
          </cell>
          <cell r="AA199">
            <v>4</v>
          </cell>
          <cell r="AB199">
            <v>4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 t="str">
            <v>15BC651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6</v>
          </cell>
          <cell r="L200">
            <v>6</v>
          </cell>
          <cell r="M200">
            <v>0</v>
          </cell>
          <cell r="N200">
            <v>0</v>
          </cell>
          <cell r="O200">
            <v>1</v>
          </cell>
          <cell r="P200">
            <v>1</v>
          </cell>
          <cell r="Q200">
            <v>0</v>
          </cell>
          <cell r="R200">
            <v>0</v>
          </cell>
          <cell r="S200">
            <v>5</v>
          </cell>
          <cell r="T200">
            <v>6</v>
          </cell>
          <cell r="U200">
            <v>0</v>
          </cell>
          <cell r="V200">
            <v>0</v>
          </cell>
          <cell r="W200">
            <v>0</v>
          </cell>
          <cell r="X200">
            <v>2</v>
          </cell>
          <cell r="Y200">
            <v>0</v>
          </cell>
          <cell r="Z200">
            <v>0</v>
          </cell>
          <cell r="AA200">
            <v>3</v>
          </cell>
          <cell r="AB200">
            <v>4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 t="str">
            <v>15BC673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 t="str">
            <v xml:space="preserve"> </v>
          </cell>
          <cell r="H201" t="str">
            <v xml:space="preserve"> </v>
          </cell>
          <cell r="I201">
            <v>0</v>
          </cell>
          <cell r="J201">
            <v>0</v>
          </cell>
          <cell r="K201">
            <v>1</v>
          </cell>
          <cell r="L201">
            <v>1</v>
          </cell>
          <cell r="M201">
            <v>0</v>
          </cell>
          <cell r="N201">
            <v>0</v>
          </cell>
          <cell r="O201">
            <v>1</v>
          </cell>
          <cell r="P201">
            <v>2</v>
          </cell>
          <cell r="Q201">
            <v>0</v>
          </cell>
          <cell r="R201">
            <v>0</v>
          </cell>
          <cell r="S201">
            <v>3</v>
          </cell>
          <cell r="T201">
            <v>6</v>
          </cell>
          <cell r="U201">
            <v>0</v>
          </cell>
          <cell r="V201">
            <v>0</v>
          </cell>
          <cell r="W201">
            <v>1</v>
          </cell>
          <cell r="X201">
            <v>2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 t="str">
            <v>15BC227</v>
          </cell>
          <cell r="C202">
            <v>7</v>
          </cell>
          <cell r="D202">
            <v>7</v>
          </cell>
          <cell r="E202">
            <v>0</v>
          </cell>
          <cell r="F202">
            <v>0</v>
          </cell>
          <cell r="G202">
            <v>2</v>
          </cell>
          <cell r="H202">
            <v>2</v>
          </cell>
          <cell r="I202">
            <v>0</v>
          </cell>
          <cell r="J202">
            <v>0</v>
          </cell>
          <cell r="K202">
            <v>7</v>
          </cell>
          <cell r="L202">
            <v>10</v>
          </cell>
          <cell r="M202">
            <v>0</v>
          </cell>
          <cell r="N202">
            <v>0</v>
          </cell>
          <cell r="O202">
            <v>2</v>
          </cell>
          <cell r="P202">
            <v>2</v>
          </cell>
          <cell r="Q202">
            <v>0</v>
          </cell>
          <cell r="R202">
            <v>0</v>
          </cell>
          <cell r="S202">
            <v>8</v>
          </cell>
          <cell r="T202">
            <v>8</v>
          </cell>
          <cell r="U202">
            <v>0</v>
          </cell>
          <cell r="V202">
            <v>0</v>
          </cell>
          <cell r="W202">
            <v>1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 t="str">
            <v>15BC232</v>
          </cell>
          <cell r="C203">
            <v>7</v>
          </cell>
          <cell r="D203">
            <v>7</v>
          </cell>
          <cell r="E203">
            <v>0</v>
          </cell>
          <cell r="F203">
            <v>0</v>
          </cell>
          <cell r="G203">
            <v>2</v>
          </cell>
          <cell r="H203">
            <v>2</v>
          </cell>
          <cell r="I203">
            <v>0</v>
          </cell>
          <cell r="J203">
            <v>0</v>
          </cell>
          <cell r="K203">
            <v>8</v>
          </cell>
          <cell r="L203">
            <v>10</v>
          </cell>
          <cell r="M203">
            <v>0</v>
          </cell>
          <cell r="N203">
            <v>0</v>
          </cell>
          <cell r="O203">
            <v>2</v>
          </cell>
          <cell r="P203">
            <v>2</v>
          </cell>
          <cell r="Q203">
            <v>0</v>
          </cell>
          <cell r="R203">
            <v>0</v>
          </cell>
          <cell r="S203">
            <v>7</v>
          </cell>
          <cell r="T203">
            <v>8</v>
          </cell>
          <cell r="U203">
            <v>0</v>
          </cell>
          <cell r="V203">
            <v>0</v>
          </cell>
          <cell r="W203">
            <v>2</v>
          </cell>
          <cell r="X203">
            <v>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 t="str">
            <v>15BC239</v>
          </cell>
          <cell r="C204">
            <v>7</v>
          </cell>
          <cell r="D204">
            <v>7</v>
          </cell>
          <cell r="E204">
            <v>0</v>
          </cell>
          <cell r="F204">
            <v>0</v>
          </cell>
          <cell r="G204">
            <v>1</v>
          </cell>
          <cell r="H204">
            <v>1</v>
          </cell>
          <cell r="I204">
            <v>0</v>
          </cell>
          <cell r="J204">
            <v>0</v>
          </cell>
          <cell r="K204">
            <v>9</v>
          </cell>
          <cell r="L204">
            <v>10</v>
          </cell>
          <cell r="M204">
            <v>0</v>
          </cell>
          <cell r="N204">
            <v>0</v>
          </cell>
          <cell r="O204">
            <v>2</v>
          </cell>
          <cell r="P204">
            <v>2</v>
          </cell>
          <cell r="Q204">
            <v>0</v>
          </cell>
          <cell r="R204">
            <v>0</v>
          </cell>
          <cell r="S204">
            <v>8</v>
          </cell>
          <cell r="T204">
            <v>8</v>
          </cell>
          <cell r="U204">
            <v>0</v>
          </cell>
          <cell r="V204">
            <v>0</v>
          </cell>
          <cell r="W204">
            <v>2</v>
          </cell>
          <cell r="X204">
            <v>2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 t="str">
            <v>15BC248</v>
          </cell>
          <cell r="C205">
            <v>6</v>
          </cell>
          <cell r="D205">
            <v>7</v>
          </cell>
          <cell r="E205">
            <v>0</v>
          </cell>
          <cell r="F205">
            <v>0</v>
          </cell>
          <cell r="G205">
            <v>2</v>
          </cell>
          <cell r="H205">
            <v>2</v>
          </cell>
          <cell r="I205">
            <v>0</v>
          </cell>
          <cell r="J205">
            <v>0</v>
          </cell>
          <cell r="K205">
            <v>10</v>
          </cell>
          <cell r="L205">
            <v>10</v>
          </cell>
          <cell r="M205">
            <v>0</v>
          </cell>
          <cell r="N205">
            <v>0</v>
          </cell>
          <cell r="O205">
            <v>2</v>
          </cell>
          <cell r="P205">
            <v>2</v>
          </cell>
          <cell r="Q205">
            <v>0</v>
          </cell>
          <cell r="R205">
            <v>0</v>
          </cell>
          <cell r="S205">
            <v>8</v>
          </cell>
          <cell r="T205">
            <v>8</v>
          </cell>
          <cell r="U205">
            <v>0</v>
          </cell>
          <cell r="V205">
            <v>0</v>
          </cell>
          <cell r="W205">
            <v>2</v>
          </cell>
          <cell r="X205">
            <v>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 t="str">
            <v>15BC249</v>
          </cell>
          <cell r="C206">
            <v>7</v>
          </cell>
          <cell r="D206">
            <v>7</v>
          </cell>
          <cell r="E206">
            <v>0</v>
          </cell>
          <cell r="F206">
            <v>0</v>
          </cell>
          <cell r="G206">
            <v>2</v>
          </cell>
          <cell r="H206">
            <v>2</v>
          </cell>
          <cell r="I206">
            <v>0</v>
          </cell>
          <cell r="J206">
            <v>0</v>
          </cell>
          <cell r="K206">
            <v>9</v>
          </cell>
          <cell r="L206">
            <v>10</v>
          </cell>
          <cell r="M206">
            <v>0</v>
          </cell>
          <cell r="N206">
            <v>0</v>
          </cell>
          <cell r="O206">
            <v>1</v>
          </cell>
          <cell r="P206">
            <v>1</v>
          </cell>
          <cell r="Q206">
            <v>0</v>
          </cell>
          <cell r="R206">
            <v>0</v>
          </cell>
          <cell r="S206">
            <v>8</v>
          </cell>
          <cell r="T206">
            <v>8</v>
          </cell>
          <cell r="U206">
            <v>0</v>
          </cell>
          <cell r="V206">
            <v>0</v>
          </cell>
          <cell r="W206">
            <v>2</v>
          </cell>
          <cell r="X206">
            <v>2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 t="str">
            <v>15BC253</v>
          </cell>
          <cell r="C207">
            <v>7</v>
          </cell>
          <cell r="D207">
            <v>7</v>
          </cell>
          <cell r="E207">
            <v>0</v>
          </cell>
          <cell r="F207">
            <v>0</v>
          </cell>
          <cell r="G207">
            <v>2</v>
          </cell>
          <cell r="H207">
            <v>2</v>
          </cell>
          <cell r="I207">
            <v>0</v>
          </cell>
          <cell r="J207">
            <v>0</v>
          </cell>
          <cell r="K207">
            <v>10</v>
          </cell>
          <cell r="L207">
            <v>10</v>
          </cell>
          <cell r="M207">
            <v>0</v>
          </cell>
          <cell r="N207">
            <v>0</v>
          </cell>
          <cell r="O207">
            <v>1</v>
          </cell>
          <cell r="P207">
            <v>2</v>
          </cell>
          <cell r="Q207">
            <v>0</v>
          </cell>
          <cell r="R207">
            <v>0</v>
          </cell>
          <cell r="S207">
            <v>8</v>
          </cell>
          <cell r="T207">
            <v>8</v>
          </cell>
          <cell r="U207">
            <v>0</v>
          </cell>
          <cell r="V207">
            <v>0</v>
          </cell>
          <cell r="W207">
            <v>1</v>
          </cell>
          <cell r="X207">
            <v>1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>15BC255</v>
          </cell>
          <cell r="C208">
            <v>7</v>
          </cell>
          <cell r="D208">
            <v>7</v>
          </cell>
          <cell r="E208">
            <v>0</v>
          </cell>
          <cell r="F208">
            <v>0</v>
          </cell>
          <cell r="G208">
            <v>2</v>
          </cell>
          <cell r="H208">
            <v>2</v>
          </cell>
          <cell r="I208">
            <v>0</v>
          </cell>
          <cell r="J208">
            <v>0</v>
          </cell>
          <cell r="K208">
            <v>9</v>
          </cell>
          <cell r="L208">
            <v>10</v>
          </cell>
          <cell r="M208">
            <v>0</v>
          </cell>
          <cell r="N208">
            <v>0</v>
          </cell>
          <cell r="O208">
            <v>2</v>
          </cell>
          <cell r="P208">
            <v>2</v>
          </cell>
          <cell r="Q208">
            <v>0</v>
          </cell>
          <cell r="R208">
            <v>0</v>
          </cell>
          <cell r="S208">
            <v>7</v>
          </cell>
          <cell r="T208">
            <v>8</v>
          </cell>
          <cell r="U208">
            <v>0</v>
          </cell>
          <cell r="V208">
            <v>0</v>
          </cell>
          <cell r="W208">
            <v>1</v>
          </cell>
          <cell r="X208">
            <v>2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 t="str">
            <v>15BC264</v>
          </cell>
          <cell r="C209">
            <v>7</v>
          </cell>
          <cell r="D209">
            <v>7</v>
          </cell>
          <cell r="E209">
            <v>0</v>
          </cell>
          <cell r="F209">
            <v>0</v>
          </cell>
          <cell r="G209">
            <v>1</v>
          </cell>
          <cell r="H209">
            <v>1</v>
          </cell>
          <cell r="I209">
            <v>0</v>
          </cell>
          <cell r="J209">
            <v>0</v>
          </cell>
          <cell r="K209">
            <v>7</v>
          </cell>
          <cell r="L209">
            <v>10</v>
          </cell>
          <cell r="M209">
            <v>0</v>
          </cell>
          <cell r="N209">
            <v>0</v>
          </cell>
          <cell r="O209">
            <v>2</v>
          </cell>
          <cell r="P209">
            <v>2</v>
          </cell>
          <cell r="Q209">
            <v>0</v>
          </cell>
          <cell r="R209">
            <v>0</v>
          </cell>
          <cell r="S209">
            <v>7</v>
          </cell>
          <cell r="T209">
            <v>8</v>
          </cell>
          <cell r="U209">
            <v>0</v>
          </cell>
          <cell r="V209">
            <v>0</v>
          </cell>
          <cell r="W209">
            <v>2</v>
          </cell>
          <cell r="X209">
            <v>2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 t="str">
            <v>15BC266</v>
          </cell>
          <cell r="C210">
            <v>7</v>
          </cell>
          <cell r="D210">
            <v>7</v>
          </cell>
          <cell r="E210">
            <v>0</v>
          </cell>
          <cell r="F210">
            <v>0</v>
          </cell>
          <cell r="G210">
            <v>2</v>
          </cell>
          <cell r="H210">
            <v>2</v>
          </cell>
          <cell r="I210">
            <v>0</v>
          </cell>
          <cell r="J210">
            <v>0</v>
          </cell>
          <cell r="K210">
            <v>9</v>
          </cell>
          <cell r="L210">
            <v>10</v>
          </cell>
          <cell r="M210">
            <v>0</v>
          </cell>
          <cell r="N210">
            <v>0</v>
          </cell>
          <cell r="O210">
            <v>1</v>
          </cell>
          <cell r="P210">
            <v>2</v>
          </cell>
          <cell r="Q210">
            <v>0</v>
          </cell>
          <cell r="R210">
            <v>0</v>
          </cell>
          <cell r="S210">
            <v>6</v>
          </cell>
          <cell r="T210">
            <v>8</v>
          </cell>
          <cell r="U210">
            <v>0</v>
          </cell>
          <cell r="V210">
            <v>0</v>
          </cell>
          <cell r="W210">
            <v>2</v>
          </cell>
          <cell r="X210">
            <v>2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 t="str">
            <v>15BC267</v>
          </cell>
          <cell r="C211">
            <v>6</v>
          </cell>
          <cell r="D211">
            <v>7</v>
          </cell>
          <cell r="E211">
            <v>0</v>
          </cell>
          <cell r="F211">
            <v>0</v>
          </cell>
          <cell r="G211">
            <v>2</v>
          </cell>
          <cell r="H211">
            <v>2</v>
          </cell>
          <cell r="I211">
            <v>0</v>
          </cell>
          <cell r="J211">
            <v>0</v>
          </cell>
          <cell r="K211">
            <v>8</v>
          </cell>
          <cell r="L211">
            <v>10</v>
          </cell>
          <cell r="M211">
            <v>0</v>
          </cell>
          <cell r="N211">
            <v>0</v>
          </cell>
          <cell r="O211">
            <v>1</v>
          </cell>
          <cell r="P211">
            <v>1</v>
          </cell>
          <cell r="Q211">
            <v>0</v>
          </cell>
          <cell r="R211">
            <v>0</v>
          </cell>
          <cell r="S211">
            <v>7</v>
          </cell>
          <cell r="T211">
            <v>8</v>
          </cell>
          <cell r="U211">
            <v>0</v>
          </cell>
          <cell r="V211">
            <v>0</v>
          </cell>
          <cell r="W211">
            <v>1</v>
          </cell>
          <cell r="X211">
            <v>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 t="str">
            <v>15BC269</v>
          </cell>
          <cell r="C212">
            <v>7</v>
          </cell>
          <cell r="D212">
            <v>7</v>
          </cell>
          <cell r="E212">
            <v>0</v>
          </cell>
          <cell r="F212">
            <v>0</v>
          </cell>
          <cell r="G212">
            <v>2</v>
          </cell>
          <cell r="H212">
            <v>2</v>
          </cell>
          <cell r="I212">
            <v>0</v>
          </cell>
          <cell r="J212">
            <v>0</v>
          </cell>
          <cell r="K212">
            <v>10</v>
          </cell>
          <cell r="L212">
            <v>10</v>
          </cell>
          <cell r="M212">
            <v>0</v>
          </cell>
          <cell r="N212">
            <v>0</v>
          </cell>
          <cell r="O212">
            <v>2</v>
          </cell>
          <cell r="P212">
            <v>2</v>
          </cell>
          <cell r="Q212">
            <v>0</v>
          </cell>
          <cell r="R212">
            <v>0</v>
          </cell>
          <cell r="S212">
            <v>8</v>
          </cell>
          <cell r="T212">
            <v>8</v>
          </cell>
          <cell r="U212">
            <v>0</v>
          </cell>
          <cell r="V212">
            <v>0</v>
          </cell>
          <cell r="W212">
            <v>1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 t="str">
            <v>15BC273</v>
          </cell>
          <cell r="C213">
            <v>5</v>
          </cell>
          <cell r="D213">
            <v>7</v>
          </cell>
          <cell r="E213">
            <v>0</v>
          </cell>
          <cell r="F213">
            <v>0</v>
          </cell>
          <cell r="G213">
            <v>2</v>
          </cell>
          <cell r="H213">
            <v>2</v>
          </cell>
          <cell r="I213">
            <v>0</v>
          </cell>
          <cell r="J213">
            <v>0</v>
          </cell>
          <cell r="K213">
            <v>4</v>
          </cell>
          <cell r="L213">
            <v>10</v>
          </cell>
          <cell r="M213">
            <v>0</v>
          </cell>
          <cell r="N213">
            <v>0</v>
          </cell>
          <cell r="O213">
            <v>2</v>
          </cell>
          <cell r="P213">
            <v>2</v>
          </cell>
          <cell r="Q213">
            <v>0</v>
          </cell>
          <cell r="R213">
            <v>0</v>
          </cell>
          <cell r="S213">
            <v>4</v>
          </cell>
          <cell r="T213">
            <v>8</v>
          </cell>
          <cell r="U213">
            <v>0</v>
          </cell>
          <cell r="V213">
            <v>0</v>
          </cell>
          <cell r="W213">
            <v>1</v>
          </cell>
          <cell r="X213">
            <v>2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 t="str">
            <v>15BC276</v>
          </cell>
          <cell r="C214">
            <v>6</v>
          </cell>
          <cell r="D214">
            <v>7</v>
          </cell>
          <cell r="E214">
            <v>0</v>
          </cell>
          <cell r="F214">
            <v>0</v>
          </cell>
          <cell r="G214">
            <v>1</v>
          </cell>
          <cell r="H214">
            <v>1</v>
          </cell>
          <cell r="I214">
            <v>0</v>
          </cell>
          <cell r="J214">
            <v>0</v>
          </cell>
          <cell r="K214">
            <v>7</v>
          </cell>
          <cell r="L214">
            <v>10</v>
          </cell>
          <cell r="M214">
            <v>0</v>
          </cell>
          <cell r="N214">
            <v>0</v>
          </cell>
          <cell r="O214">
            <v>2</v>
          </cell>
          <cell r="P214">
            <v>2</v>
          </cell>
          <cell r="Q214">
            <v>0</v>
          </cell>
          <cell r="R214">
            <v>0</v>
          </cell>
          <cell r="S214">
            <v>8</v>
          </cell>
          <cell r="T214">
            <v>8</v>
          </cell>
          <cell r="U214">
            <v>0</v>
          </cell>
          <cell r="V214">
            <v>0</v>
          </cell>
          <cell r="W214">
            <v>2</v>
          </cell>
          <cell r="X214">
            <v>2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 t="str">
            <v>15BC277</v>
          </cell>
          <cell r="C215">
            <v>6</v>
          </cell>
          <cell r="D215">
            <v>7</v>
          </cell>
          <cell r="E215">
            <v>0</v>
          </cell>
          <cell r="F215">
            <v>0</v>
          </cell>
          <cell r="G215">
            <v>2</v>
          </cell>
          <cell r="H215">
            <v>2</v>
          </cell>
          <cell r="I215">
            <v>0</v>
          </cell>
          <cell r="J215">
            <v>0</v>
          </cell>
          <cell r="K215">
            <v>10</v>
          </cell>
          <cell r="L215">
            <v>10</v>
          </cell>
          <cell r="M215">
            <v>0</v>
          </cell>
          <cell r="N215">
            <v>0</v>
          </cell>
          <cell r="O215">
            <v>1</v>
          </cell>
          <cell r="P215">
            <v>2</v>
          </cell>
          <cell r="Q215">
            <v>0</v>
          </cell>
          <cell r="R215">
            <v>0</v>
          </cell>
          <cell r="S215">
            <v>8</v>
          </cell>
          <cell r="T215">
            <v>8</v>
          </cell>
          <cell r="U215">
            <v>0</v>
          </cell>
          <cell r="V215">
            <v>0</v>
          </cell>
          <cell r="W215">
            <v>2</v>
          </cell>
          <cell r="X215">
            <v>2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 t="str">
            <v>15BC279</v>
          </cell>
          <cell r="C216">
            <v>7</v>
          </cell>
          <cell r="D216">
            <v>7</v>
          </cell>
          <cell r="E216">
            <v>0</v>
          </cell>
          <cell r="F216">
            <v>0</v>
          </cell>
          <cell r="G216">
            <v>2</v>
          </cell>
          <cell r="H216">
            <v>2</v>
          </cell>
          <cell r="I216">
            <v>0</v>
          </cell>
          <cell r="J216">
            <v>0</v>
          </cell>
          <cell r="K216">
            <v>8</v>
          </cell>
          <cell r="L216">
            <v>10</v>
          </cell>
          <cell r="M216">
            <v>0</v>
          </cell>
          <cell r="N216">
            <v>0</v>
          </cell>
          <cell r="O216">
            <v>1</v>
          </cell>
          <cell r="P216">
            <v>1</v>
          </cell>
          <cell r="Q216">
            <v>0</v>
          </cell>
          <cell r="R216">
            <v>0</v>
          </cell>
          <cell r="S216">
            <v>8</v>
          </cell>
          <cell r="T216">
            <v>8</v>
          </cell>
          <cell r="U216">
            <v>0</v>
          </cell>
          <cell r="V216">
            <v>0</v>
          </cell>
          <cell r="W216">
            <v>1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 t="str">
            <v>15BC282</v>
          </cell>
          <cell r="C217">
            <v>7</v>
          </cell>
          <cell r="D217">
            <v>7</v>
          </cell>
          <cell r="E217">
            <v>0</v>
          </cell>
          <cell r="F217">
            <v>0</v>
          </cell>
          <cell r="G217">
            <v>2</v>
          </cell>
          <cell r="H217">
            <v>2</v>
          </cell>
          <cell r="I217">
            <v>0</v>
          </cell>
          <cell r="J217">
            <v>0</v>
          </cell>
          <cell r="K217">
            <v>9</v>
          </cell>
          <cell r="L217">
            <v>10</v>
          </cell>
          <cell r="M217">
            <v>0</v>
          </cell>
          <cell r="N217">
            <v>0</v>
          </cell>
          <cell r="O217">
            <v>2</v>
          </cell>
          <cell r="P217">
            <v>2</v>
          </cell>
          <cell r="Q217">
            <v>0</v>
          </cell>
          <cell r="R217">
            <v>0</v>
          </cell>
          <cell r="S217">
            <v>7</v>
          </cell>
          <cell r="T217">
            <v>8</v>
          </cell>
          <cell r="U217">
            <v>0</v>
          </cell>
          <cell r="V217">
            <v>0</v>
          </cell>
          <cell r="W217">
            <v>1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15BC288</v>
          </cell>
          <cell r="C218">
            <v>7</v>
          </cell>
          <cell r="D218">
            <v>7</v>
          </cell>
          <cell r="E218">
            <v>0</v>
          </cell>
          <cell r="F218">
            <v>0</v>
          </cell>
          <cell r="G218">
            <v>2</v>
          </cell>
          <cell r="H218">
            <v>2</v>
          </cell>
          <cell r="I218">
            <v>0</v>
          </cell>
          <cell r="J218">
            <v>0</v>
          </cell>
          <cell r="K218">
            <v>8</v>
          </cell>
          <cell r="L218">
            <v>10</v>
          </cell>
          <cell r="M218">
            <v>0</v>
          </cell>
          <cell r="N218">
            <v>0</v>
          </cell>
          <cell r="O218">
            <v>2</v>
          </cell>
          <cell r="P218">
            <v>2</v>
          </cell>
          <cell r="Q218">
            <v>0</v>
          </cell>
          <cell r="R218">
            <v>0</v>
          </cell>
          <cell r="S218">
            <v>8</v>
          </cell>
          <cell r="T218">
            <v>8</v>
          </cell>
          <cell r="U218">
            <v>0</v>
          </cell>
          <cell r="V218">
            <v>0</v>
          </cell>
          <cell r="W218">
            <v>2</v>
          </cell>
          <cell r="X218">
            <v>2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15BC289</v>
          </cell>
          <cell r="C219">
            <v>6</v>
          </cell>
          <cell r="D219">
            <v>7</v>
          </cell>
          <cell r="E219">
            <v>0</v>
          </cell>
          <cell r="F219">
            <v>0</v>
          </cell>
          <cell r="G219">
            <v>1</v>
          </cell>
          <cell r="H219">
            <v>1</v>
          </cell>
          <cell r="I219">
            <v>0</v>
          </cell>
          <cell r="J219">
            <v>0</v>
          </cell>
          <cell r="K219">
            <v>10</v>
          </cell>
          <cell r="L219">
            <v>10</v>
          </cell>
          <cell r="M219">
            <v>0</v>
          </cell>
          <cell r="N219">
            <v>0</v>
          </cell>
          <cell r="O219">
            <v>2</v>
          </cell>
          <cell r="P219">
            <v>2</v>
          </cell>
          <cell r="Q219">
            <v>0</v>
          </cell>
          <cell r="R219">
            <v>0</v>
          </cell>
          <cell r="S219">
            <v>8</v>
          </cell>
          <cell r="T219">
            <v>8</v>
          </cell>
          <cell r="U219">
            <v>0</v>
          </cell>
          <cell r="V219">
            <v>0</v>
          </cell>
          <cell r="W219">
            <v>2</v>
          </cell>
          <cell r="X219">
            <v>2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 t="str">
            <v>15BC294</v>
          </cell>
          <cell r="C220">
            <v>7</v>
          </cell>
          <cell r="D220">
            <v>7</v>
          </cell>
          <cell r="E220">
            <v>0</v>
          </cell>
          <cell r="F220">
            <v>0</v>
          </cell>
          <cell r="G220">
            <v>1</v>
          </cell>
          <cell r="H220">
            <v>2</v>
          </cell>
          <cell r="I220">
            <v>0</v>
          </cell>
          <cell r="J220">
            <v>0</v>
          </cell>
          <cell r="K220">
            <v>10</v>
          </cell>
          <cell r="L220">
            <v>10</v>
          </cell>
          <cell r="M220">
            <v>0</v>
          </cell>
          <cell r="N220">
            <v>0</v>
          </cell>
          <cell r="O220">
            <v>2</v>
          </cell>
          <cell r="P220">
            <v>2</v>
          </cell>
          <cell r="Q220">
            <v>0</v>
          </cell>
          <cell r="R220">
            <v>0</v>
          </cell>
          <cell r="S220">
            <v>8</v>
          </cell>
          <cell r="T220">
            <v>8</v>
          </cell>
          <cell r="U220">
            <v>0</v>
          </cell>
          <cell r="V220">
            <v>0</v>
          </cell>
          <cell r="W220">
            <v>2</v>
          </cell>
          <cell r="X220">
            <v>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 t="str">
            <v>15BC298</v>
          </cell>
          <cell r="C221">
            <v>7</v>
          </cell>
          <cell r="D221">
            <v>7</v>
          </cell>
          <cell r="E221">
            <v>0</v>
          </cell>
          <cell r="F221">
            <v>0</v>
          </cell>
          <cell r="G221">
            <v>2</v>
          </cell>
          <cell r="H221">
            <v>2</v>
          </cell>
          <cell r="I221">
            <v>0</v>
          </cell>
          <cell r="J221">
            <v>0</v>
          </cell>
          <cell r="K221">
            <v>7</v>
          </cell>
          <cell r="L221">
            <v>10</v>
          </cell>
          <cell r="M221">
            <v>0</v>
          </cell>
          <cell r="N221">
            <v>0</v>
          </cell>
          <cell r="O221">
            <v>1</v>
          </cell>
          <cell r="P221">
            <v>1</v>
          </cell>
          <cell r="Q221">
            <v>0</v>
          </cell>
          <cell r="R221">
            <v>0</v>
          </cell>
          <cell r="S221">
            <v>8</v>
          </cell>
          <cell r="T221">
            <v>8</v>
          </cell>
          <cell r="U221">
            <v>0</v>
          </cell>
          <cell r="V221">
            <v>0</v>
          </cell>
          <cell r="W221">
            <v>1</v>
          </cell>
          <cell r="X221">
            <v>2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 t="str">
            <v>15BC308</v>
          </cell>
          <cell r="C222">
            <v>7</v>
          </cell>
          <cell r="D222">
            <v>7</v>
          </cell>
          <cell r="E222">
            <v>0</v>
          </cell>
          <cell r="F222">
            <v>0</v>
          </cell>
          <cell r="G222">
            <v>2</v>
          </cell>
          <cell r="H222">
            <v>2</v>
          </cell>
          <cell r="I222">
            <v>0</v>
          </cell>
          <cell r="J222">
            <v>0</v>
          </cell>
          <cell r="K222">
            <v>6</v>
          </cell>
          <cell r="L222">
            <v>10</v>
          </cell>
          <cell r="M222">
            <v>0</v>
          </cell>
          <cell r="N222">
            <v>0</v>
          </cell>
          <cell r="O222">
            <v>2</v>
          </cell>
          <cell r="P222">
            <v>2</v>
          </cell>
          <cell r="Q222">
            <v>0</v>
          </cell>
          <cell r="R222">
            <v>0</v>
          </cell>
          <cell r="S222">
            <v>8</v>
          </cell>
          <cell r="T222">
            <v>8</v>
          </cell>
          <cell r="U222">
            <v>0</v>
          </cell>
          <cell r="V222">
            <v>0</v>
          </cell>
          <cell r="W222">
            <v>1</v>
          </cell>
          <cell r="X222">
            <v>1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 t="str">
            <v>15BC320</v>
          </cell>
          <cell r="C223">
            <v>7</v>
          </cell>
          <cell r="D223">
            <v>7</v>
          </cell>
          <cell r="E223">
            <v>0</v>
          </cell>
          <cell r="F223">
            <v>0</v>
          </cell>
          <cell r="G223">
            <v>2</v>
          </cell>
          <cell r="H223">
            <v>2</v>
          </cell>
          <cell r="I223">
            <v>0</v>
          </cell>
          <cell r="J223">
            <v>0</v>
          </cell>
          <cell r="K223">
            <v>8</v>
          </cell>
          <cell r="L223">
            <v>10</v>
          </cell>
          <cell r="M223">
            <v>0</v>
          </cell>
          <cell r="N223">
            <v>0</v>
          </cell>
          <cell r="O223">
            <v>2</v>
          </cell>
          <cell r="P223">
            <v>2</v>
          </cell>
          <cell r="Q223">
            <v>0</v>
          </cell>
          <cell r="R223">
            <v>0</v>
          </cell>
          <cell r="S223">
            <v>8</v>
          </cell>
          <cell r="T223">
            <v>8</v>
          </cell>
          <cell r="U223">
            <v>0</v>
          </cell>
          <cell r="V223">
            <v>0</v>
          </cell>
          <cell r="W223">
            <v>2</v>
          </cell>
          <cell r="X223">
            <v>2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 t="str">
            <v>15BC330</v>
          </cell>
          <cell r="C224">
            <v>7</v>
          </cell>
          <cell r="D224">
            <v>7</v>
          </cell>
          <cell r="E224">
            <v>0</v>
          </cell>
          <cell r="F224">
            <v>0</v>
          </cell>
          <cell r="G224">
            <v>1</v>
          </cell>
          <cell r="H224">
            <v>1</v>
          </cell>
          <cell r="I224">
            <v>0</v>
          </cell>
          <cell r="J224">
            <v>0</v>
          </cell>
          <cell r="K224">
            <v>10</v>
          </cell>
          <cell r="L224">
            <v>10</v>
          </cell>
          <cell r="M224">
            <v>0</v>
          </cell>
          <cell r="N224">
            <v>0</v>
          </cell>
          <cell r="O224">
            <v>2</v>
          </cell>
          <cell r="P224">
            <v>2</v>
          </cell>
          <cell r="Q224">
            <v>0</v>
          </cell>
          <cell r="R224">
            <v>0</v>
          </cell>
          <cell r="S224">
            <v>8</v>
          </cell>
          <cell r="T224">
            <v>8</v>
          </cell>
          <cell r="U224">
            <v>0</v>
          </cell>
          <cell r="V224">
            <v>0</v>
          </cell>
          <cell r="W224">
            <v>2</v>
          </cell>
          <cell r="X224">
            <v>2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 t="str">
            <v>15BC335</v>
          </cell>
          <cell r="C225">
            <v>7</v>
          </cell>
          <cell r="D225">
            <v>7</v>
          </cell>
          <cell r="E225">
            <v>0</v>
          </cell>
          <cell r="F225">
            <v>0</v>
          </cell>
          <cell r="G225">
            <v>2</v>
          </cell>
          <cell r="H225">
            <v>2</v>
          </cell>
          <cell r="I225">
            <v>0</v>
          </cell>
          <cell r="J225">
            <v>0</v>
          </cell>
          <cell r="K225">
            <v>10</v>
          </cell>
          <cell r="L225">
            <v>10</v>
          </cell>
          <cell r="M225">
            <v>0</v>
          </cell>
          <cell r="N225">
            <v>0</v>
          </cell>
          <cell r="O225">
            <v>2</v>
          </cell>
          <cell r="P225">
            <v>2</v>
          </cell>
          <cell r="Q225">
            <v>0</v>
          </cell>
          <cell r="R225">
            <v>0</v>
          </cell>
          <cell r="S225">
            <v>8</v>
          </cell>
          <cell r="T225">
            <v>8</v>
          </cell>
          <cell r="U225">
            <v>0</v>
          </cell>
          <cell r="V225">
            <v>0</v>
          </cell>
          <cell r="W225">
            <v>2</v>
          </cell>
          <cell r="X225">
            <v>2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 t="str">
            <v>15BC338</v>
          </cell>
          <cell r="C226">
            <v>6</v>
          </cell>
          <cell r="D226">
            <v>7</v>
          </cell>
          <cell r="E226">
            <v>0</v>
          </cell>
          <cell r="F226">
            <v>0</v>
          </cell>
          <cell r="G226">
            <v>2</v>
          </cell>
          <cell r="H226">
            <v>2</v>
          </cell>
          <cell r="I226">
            <v>0</v>
          </cell>
          <cell r="J226">
            <v>0</v>
          </cell>
          <cell r="K226">
            <v>7</v>
          </cell>
          <cell r="L226">
            <v>10</v>
          </cell>
          <cell r="M226">
            <v>0</v>
          </cell>
          <cell r="N226">
            <v>0</v>
          </cell>
          <cell r="O226">
            <v>1</v>
          </cell>
          <cell r="P226">
            <v>1</v>
          </cell>
          <cell r="Q226">
            <v>0</v>
          </cell>
          <cell r="R226">
            <v>0</v>
          </cell>
          <cell r="S226">
            <v>3</v>
          </cell>
          <cell r="T226">
            <v>8</v>
          </cell>
          <cell r="U226">
            <v>0</v>
          </cell>
          <cell r="V226">
            <v>0</v>
          </cell>
          <cell r="W226">
            <v>0</v>
          </cell>
          <cell r="X226">
            <v>2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 t="str">
            <v>15BC350</v>
          </cell>
          <cell r="C227">
            <v>7</v>
          </cell>
          <cell r="D227">
            <v>7</v>
          </cell>
          <cell r="E227">
            <v>0</v>
          </cell>
          <cell r="F227">
            <v>0</v>
          </cell>
          <cell r="G227">
            <v>2</v>
          </cell>
          <cell r="H227">
            <v>2</v>
          </cell>
          <cell r="I227">
            <v>0</v>
          </cell>
          <cell r="J227">
            <v>0</v>
          </cell>
          <cell r="K227">
            <v>8</v>
          </cell>
          <cell r="L227">
            <v>10</v>
          </cell>
          <cell r="M227">
            <v>0</v>
          </cell>
          <cell r="N227">
            <v>0</v>
          </cell>
          <cell r="O227">
            <v>2</v>
          </cell>
          <cell r="P227">
            <v>2</v>
          </cell>
          <cell r="Q227">
            <v>0</v>
          </cell>
          <cell r="R227">
            <v>0</v>
          </cell>
          <cell r="S227">
            <v>8</v>
          </cell>
          <cell r="T227">
            <v>8</v>
          </cell>
          <cell r="U227">
            <v>0</v>
          </cell>
          <cell r="V227">
            <v>0</v>
          </cell>
          <cell r="W227">
            <v>1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 t="str">
            <v>15BC378</v>
          </cell>
          <cell r="C228">
            <v>6</v>
          </cell>
          <cell r="D228">
            <v>7</v>
          </cell>
          <cell r="E228">
            <v>0</v>
          </cell>
          <cell r="F228">
            <v>0</v>
          </cell>
          <cell r="G228">
            <v>2</v>
          </cell>
          <cell r="H228">
            <v>2</v>
          </cell>
          <cell r="I228">
            <v>0</v>
          </cell>
          <cell r="J228">
            <v>0</v>
          </cell>
          <cell r="K228">
            <v>5</v>
          </cell>
          <cell r="L228">
            <v>10</v>
          </cell>
          <cell r="M228">
            <v>0</v>
          </cell>
          <cell r="N228">
            <v>0</v>
          </cell>
          <cell r="O228">
            <v>1</v>
          </cell>
          <cell r="P228">
            <v>2</v>
          </cell>
          <cell r="Q228">
            <v>0</v>
          </cell>
          <cell r="R228">
            <v>0</v>
          </cell>
          <cell r="S228">
            <v>6</v>
          </cell>
          <cell r="T228">
            <v>8</v>
          </cell>
          <cell r="U228">
            <v>0</v>
          </cell>
          <cell r="V228">
            <v>0</v>
          </cell>
          <cell r="W228">
            <v>1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15BC389</v>
          </cell>
          <cell r="C229">
            <v>7</v>
          </cell>
          <cell r="D229">
            <v>7</v>
          </cell>
          <cell r="E229">
            <v>0</v>
          </cell>
          <cell r="F229">
            <v>0</v>
          </cell>
          <cell r="G229">
            <v>1</v>
          </cell>
          <cell r="H229">
            <v>1</v>
          </cell>
          <cell r="I229">
            <v>0</v>
          </cell>
          <cell r="J229">
            <v>0</v>
          </cell>
          <cell r="K229">
            <v>9</v>
          </cell>
          <cell r="L229">
            <v>10</v>
          </cell>
          <cell r="M229">
            <v>0</v>
          </cell>
          <cell r="N229">
            <v>0</v>
          </cell>
          <cell r="O229">
            <v>2</v>
          </cell>
          <cell r="P229">
            <v>2</v>
          </cell>
          <cell r="Q229">
            <v>0</v>
          </cell>
          <cell r="R229">
            <v>0</v>
          </cell>
          <cell r="S229">
            <v>8</v>
          </cell>
          <cell r="T229">
            <v>8</v>
          </cell>
          <cell r="U229">
            <v>0</v>
          </cell>
          <cell r="V229">
            <v>0</v>
          </cell>
          <cell r="W229">
            <v>2</v>
          </cell>
          <cell r="X229">
            <v>2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15BC403</v>
          </cell>
          <cell r="C230">
            <v>7</v>
          </cell>
          <cell r="D230">
            <v>7</v>
          </cell>
          <cell r="E230">
            <v>0</v>
          </cell>
          <cell r="F230">
            <v>0</v>
          </cell>
          <cell r="G230">
            <v>2</v>
          </cell>
          <cell r="H230">
            <v>2</v>
          </cell>
          <cell r="I230">
            <v>0</v>
          </cell>
          <cell r="J230">
            <v>0</v>
          </cell>
          <cell r="K230">
            <v>10</v>
          </cell>
          <cell r="L230">
            <v>10</v>
          </cell>
          <cell r="M230">
            <v>0</v>
          </cell>
          <cell r="N230">
            <v>0</v>
          </cell>
          <cell r="O230">
            <v>2</v>
          </cell>
          <cell r="P230">
            <v>2</v>
          </cell>
          <cell r="Q230">
            <v>0</v>
          </cell>
          <cell r="R230">
            <v>0</v>
          </cell>
          <cell r="S230">
            <v>8</v>
          </cell>
          <cell r="T230">
            <v>8</v>
          </cell>
          <cell r="U230">
            <v>0</v>
          </cell>
          <cell r="V230">
            <v>0</v>
          </cell>
          <cell r="W230">
            <v>2</v>
          </cell>
          <cell r="X230">
            <v>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 t="str">
            <v>15BC405</v>
          </cell>
          <cell r="C231">
            <v>7</v>
          </cell>
          <cell r="D231">
            <v>7</v>
          </cell>
          <cell r="E231">
            <v>0</v>
          </cell>
          <cell r="F231">
            <v>0</v>
          </cell>
          <cell r="G231">
            <v>2</v>
          </cell>
          <cell r="H231">
            <v>2</v>
          </cell>
          <cell r="I231">
            <v>0</v>
          </cell>
          <cell r="J231">
            <v>0</v>
          </cell>
          <cell r="K231">
            <v>9</v>
          </cell>
          <cell r="L231">
            <v>10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0</v>
          </cell>
          <cell r="S231">
            <v>8</v>
          </cell>
          <cell r="T231">
            <v>8</v>
          </cell>
          <cell r="U231">
            <v>0</v>
          </cell>
          <cell r="V231">
            <v>0</v>
          </cell>
          <cell r="W231">
            <v>1</v>
          </cell>
          <cell r="X231">
            <v>2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 t="str">
            <v>15BC408</v>
          </cell>
          <cell r="C232">
            <v>7</v>
          </cell>
          <cell r="D232">
            <v>7</v>
          </cell>
          <cell r="E232">
            <v>0</v>
          </cell>
          <cell r="F232">
            <v>0</v>
          </cell>
          <cell r="G232">
            <v>2</v>
          </cell>
          <cell r="H232">
            <v>2</v>
          </cell>
          <cell r="I232">
            <v>0</v>
          </cell>
          <cell r="J232">
            <v>0</v>
          </cell>
          <cell r="K232">
            <v>9</v>
          </cell>
          <cell r="L232">
            <v>10</v>
          </cell>
          <cell r="M232">
            <v>0</v>
          </cell>
          <cell r="N232">
            <v>0</v>
          </cell>
          <cell r="O232">
            <v>2</v>
          </cell>
          <cell r="P232">
            <v>2</v>
          </cell>
          <cell r="Q232">
            <v>0</v>
          </cell>
          <cell r="R232">
            <v>0</v>
          </cell>
          <cell r="S232">
            <v>8</v>
          </cell>
          <cell r="T232">
            <v>8</v>
          </cell>
          <cell r="U232">
            <v>0</v>
          </cell>
          <cell r="V232">
            <v>0</v>
          </cell>
          <cell r="W232">
            <v>1</v>
          </cell>
          <cell r="X232">
            <v>1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15BC410</v>
          </cell>
          <cell r="C233">
            <v>7</v>
          </cell>
          <cell r="D233">
            <v>7</v>
          </cell>
          <cell r="E233">
            <v>0</v>
          </cell>
          <cell r="F233">
            <v>0</v>
          </cell>
          <cell r="G233">
            <v>2</v>
          </cell>
          <cell r="H233">
            <v>2</v>
          </cell>
          <cell r="I233">
            <v>0</v>
          </cell>
          <cell r="J233">
            <v>0</v>
          </cell>
          <cell r="K233">
            <v>9</v>
          </cell>
          <cell r="L233">
            <v>10</v>
          </cell>
          <cell r="M233">
            <v>0</v>
          </cell>
          <cell r="N233">
            <v>0</v>
          </cell>
          <cell r="O233">
            <v>2</v>
          </cell>
          <cell r="P233">
            <v>2</v>
          </cell>
          <cell r="Q233">
            <v>0</v>
          </cell>
          <cell r="R233">
            <v>0</v>
          </cell>
          <cell r="S233">
            <v>8</v>
          </cell>
          <cell r="T233">
            <v>8</v>
          </cell>
          <cell r="U233">
            <v>0</v>
          </cell>
          <cell r="V233">
            <v>0</v>
          </cell>
          <cell r="W233">
            <v>2</v>
          </cell>
          <cell r="X233">
            <v>2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 t="str">
            <v>15BC418</v>
          </cell>
          <cell r="C234">
            <v>7</v>
          </cell>
          <cell r="D234">
            <v>7</v>
          </cell>
          <cell r="E234">
            <v>0</v>
          </cell>
          <cell r="F234">
            <v>0</v>
          </cell>
          <cell r="G234">
            <v>1</v>
          </cell>
          <cell r="H234">
            <v>1</v>
          </cell>
          <cell r="I234">
            <v>0</v>
          </cell>
          <cell r="J234">
            <v>0</v>
          </cell>
          <cell r="K234">
            <v>10</v>
          </cell>
          <cell r="L234">
            <v>10</v>
          </cell>
          <cell r="M234">
            <v>0</v>
          </cell>
          <cell r="N234">
            <v>0</v>
          </cell>
          <cell r="O234">
            <v>2</v>
          </cell>
          <cell r="P234">
            <v>2</v>
          </cell>
          <cell r="Q234">
            <v>0</v>
          </cell>
          <cell r="R234">
            <v>0</v>
          </cell>
          <cell r="S234">
            <v>8</v>
          </cell>
          <cell r="T234">
            <v>8</v>
          </cell>
          <cell r="U234">
            <v>0</v>
          </cell>
          <cell r="V234">
            <v>0</v>
          </cell>
          <cell r="W234">
            <v>2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15BC421</v>
          </cell>
          <cell r="C235">
            <v>7</v>
          </cell>
          <cell r="D235">
            <v>7</v>
          </cell>
          <cell r="E235">
            <v>0</v>
          </cell>
          <cell r="F235">
            <v>0</v>
          </cell>
          <cell r="G235">
            <v>2</v>
          </cell>
          <cell r="H235">
            <v>2</v>
          </cell>
          <cell r="I235">
            <v>0</v>
          </cell>
          <cell r="J235">
            <v>0</v>
          </cell>
          <cell r="K235">
            <v>8</v>
          </cell>
          <cell r="L235">
            <v>10</v>
          </cell>
          <cell r="M235">
            <v>0</v>
          </cell>
          <cell r="N235">
            <v>0</v>
          </cell>
          <cell r="O235">
            <v>2</v>
          </cell>
          <cell r="P235">
            <v>2</v>
          </cell>
          <cell r="Q235">
            <v>0</v>
          </cell>
          <cell r="R235">
            <v>0</v>
          </cell>
          <cell r="S235">
            <v>8</v>
          </cell>
          <cell r="T235">
            <v>8</v>
          </cell>
          <cell r="U235">
            <v>0</v>
          </cell>
          <cell r="V235">
            <v>0</v>
          </cell>
          <cell r="W235">
            <v>2</v>
          </cell>
          <cell r="X235">
            <v>2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15BC424</v>
          </cell>
          <cell r="C236">
            <v>7</v>
          </cell>
          <cell r="D236">
            <v>7</v>
          </cell>
          <cell r="E236">
            <v>0</v>
          </cell>
          <cell r="F236">
            <v>0</v>
          </cell>
          <cell r="G236">
            <v>2</v>
          </cell>
          <cell r="H236">
            <v>2</v>
          </cell>
          <cell r="I236">
            <v>0</v>
          </cell>
          <cell r="J236">
            <v>0</v>
          </cell>
          <cell r="K236">
            <v>8</v>
          </cell>
          <cell r="L236">
            <v>10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0</v>
          </cell>
          <cell r="S236">
            <v>8</v>
          </cell>
          <cell r="T236">
            <v>8</v>
          </cell>
          <cell r="U236">
            <v>0</v>
          </cell>
          <cell r="V236">
            <v>0</v>
          </cell>
          <cell r="W236">
            <v>2</v>
          </cell>
          <cell r="X236">
            <v>2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 t="str">
            <v>15BC437</v>
          </cell>
          <cell r="C237">
            <v>7</v>
          </cell>
          <cell r="D237">
            <v>7</v>
          </cell>
          <cell r="E237">
            <v>0</v>
          </cell>
          <cell r="F237">
            <v>0</v>
          </cell>
          <cell r="G237">
            <v>2</v>
          </cell>
          <cell r="H237">
            <v>2</v>
          </cell>
          <cell r="I237">
            <v>0</v>
          </cell>
          <cell r="J237">
            <v>0</v>
          </cell>
          <cell r="K237">
            <v>10</v>
          </cell>
          <cell r="L237">
            <v>10</v>
          </cell>
          <cell r="M237">
            <v>0</v>
          </cell>
          <cell r="N237">
            <v>0</v>
          </cell>
          <cell r="O237">
            <v>2</v>
          </cell>
          <cell r="P237">
            <v>2</v>
          </cell>
          <cell r="Q237">
            <v>0</v>
          </cell>
          <cell r="R237">
            <v>0</v>
          </cell>
          <cell r="S237">
            <v>8</v>
          </cell>
          <cell r="T237">
            <v>8</v>
          </cell>
          <cell r="U237">
            <v>0</v>
          </cell>
          <cell r="V237">
            <v>0</v>
          </cell>
          <cell r="W237">
            <v>1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B238" t="str">
            <v>15BC456</v>
          </cell>
          <cell r="C238">
            <v>7</v>
          </cell>
          <cell r="D238">
            <v>7</v>
          </cell>
          <cell r="E238">
            <v>0</v>
          </cell>
          <cell r="F238">
            <v>0</v>
          </cell>
          <cell r="G238">
            <v>2</v>
          </cell>
          <cell r="H238">
            <v>2</v>
          </cell>
          <cell r="I238">
            <v>0</v>
          </cell>
          <cell r="J238">
            <v>0</v>
          </cell>
          <cell r="K238">
            <v>8</v>
          </cell>
          <cell r="L238">
            <v>10</v>
          </cell>
          <cell r="M238">
            <v>0</v>
          </cell>
          <cell r="N238">
            <v>0</v>
          </cell>
          <cell r="O238">
            <v>2</v>
          </cell>
          <cell r="P238">
            <v>2</v>
          </cell>
          <cell r="Q238">
            <v>0</v>
          </cell>
          <cell r="R238">
            <v>0</v>
          </cell>
          <cell r="S238">
            <v>7</v>
          </cell>
          <cell r="T238">
            <v>8</v>
          </cell>
          <cell r="U238">
            <v>0</v>
          </cell>
          <cell r="V238">
            <v>0</v>
          </cell>
          <cell r="W238">
            <v>2</v>
          </cell>
          <cell r="X238">
            <v>2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 t="str">
            <v>15BC462</v>
          </cell>
          <cell r="C239">
            <v>7</v>
          </cell>
          <cell r="D239">
            <v>7</v>
          </cell>
          <cell r="E239">
            <v>0</v>
          </cell>
          <cell r="F239">
            <v>0</v>
          </cell>
          <cell r="G239">
            <v>1</v>
          </cell>
          <cell r="H239">
            <v>1</v>
          </cell>
          <cell r="I239">
            <v>0</v>
          </cell>
          <cell r="J239">
            <v>0</v>
          </cell>
          <cell r="K239">
            <v>9</v>
          </cell>
          <cell r="L239">
            <v>10</v>
          </cell>
          <cell r="M239">
            <v>0</v>
          </cell>
          <cell r="N239">
            <v>0</v>
          </cell>
          <cell r="O239">
            <v>2</v>
          </cell>
          <cell r="P239">
            <v>2</v>
          </cell>
          <cell r="Q239">
            <v>0</v>
          </cell>
          <cell r="R239">
            <v>0</v>
          </cell>
          <cell r="S239">
            <v>8</v>
          </cell>
          <cell r="T239">
            <v>8</v>
          </cell>
          <cell r="U239">
            <v>0</v>
          </cell>
          <cell r="V239">
            <v>0</v>
          </cell>
          <cell r="W239">
            <v>2</v>
          </cell>
          <cell r="X239">
            <v>2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 t="str">
            <v>15BC467</v>
          </cell>
          <cell r="C240">
            <v>7</v>
          </cell>
          <cell r="D240">
            <v>7</v>
          </cell>
          <cell r="E240">
            <v>0</v>
          </cell>
          <cell r="F240">
            <v>0</v>
          </cell>
          <cell r="G240">
            <v>2</v>
          </cell>
          <cell r="H240">
            <v>2</v>
          </cell>
          <cell r="I240">
            <v>0</v>
          </cell>
          <cell r="J240">
            <v>0</v>
          </cell>
          <cell r="K240">
            <v>10</v>
          </cell>
          <cell r="L240">
            <v>10</v>
          </cell>
          <cell r="M240">
            <v>0</v>
          </cell>
          <cell r="N240">
            <v>0</v>
          </cell>
          <cell r="O240">
            <v>2</v>
          </cell>
          <cell r="P240">
            <v>2</v>
          </cell>
          <cell r="Q240">
            <v>0</v>
          </cell>
          <cell r="R240">
            <v>0</v>
          </cell>
          <cell r="S240">
            <v>8</v>
          </cell>
          <cell r="T240">
            <v>8</v>
          </cell>
          <cell r="U240">
            <v>0</v>
          </cell>
          <cell r="V240">
            <v>0</v>
          </cell>
          <cell r="W240">
            <v>2</v>
          </cell>
          <cell r="X240">
            <v>2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 t="str">
            <v>15BC494</v>
          </cell>
          <cell r="C241">
            <v>7</v>
          </cell>
          <cell r="D241">
            <v>7</v>
          </cell>
          <cell r="E241">
            <v>0</v>
          </cell>
          <cell r="F241">
            <v>0</v>
          </cell>
          <cell r="G241">
            <v>2</v>
          </cell>
          <cell r="H241">
            <v>2</v>
          </cell>
          <cell r="I241">
            <v>0</v>
          </cell>
          <cell r="J241">
            <v>0</v>
          </cell>
          <cell r="K241">
            <v>8</v>
          </cell>
          <cell r="L241">
            <v>10</v>
          </cell>
          <cell r="M241">
            <v>0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0</v>
          </cell>
          <cell r="S241">
            <v>8</v>
          </cell>
          <cell r="T241">
            <v>8</v>
          </cell>
          <cell r="U241">
            <v>0</v>
          </cell>
          <cell r="V241">
            <v>0</v>
          </cell>
          <cell r="W241">
            <v>1</v>
          </cell>
          <cell r="X241">
            <v>2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 t="str">
            <v>15BC499</v>
          </cell>
          <cell r="C242">
            <v>7</v>
          </cell>
          <cell r="D242">
            <v>7</v>
          </cell>
          <cell r="E242">
            <v>0</v>
          </cell>
          <cell r="F242">
            <v>0</v>
          </cell>
          <cell r="G242">
            <v>2</v>
          </cell>
          <cell r="H242">
            <v>2</v>
          </cell>
          <cell r="I242">
            <v>0</v>
          </cell>
          <cell r="J242">
            <v>0</v>
          </cell>
          <cell r="K242">
            <v>9</v>
          </cell>
          <cell r="L242">
            <v>10</v>
          </cell>
          <cell r="M242">
            <v>0</v>
          </cell>
          <cell r="N242">
            <v>0</v>
          </cell>
          <cell r="O242">
            <v>2</v>
          </cell>
          <cell r="P242">
            <v>2</v>
          </cell>
          <cell r="Q242">
            <v>0</v>
          </cell>
          <cell r="R242">
            <v>0</v>
          </cell>
          <cell r="S242">
            <v>7</v>
          </cell>
          <cell r="T242">
            <v>8</v>
          </cell>
          <cell r="U242">
            <v>0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 t="str">
            <v>15BC529</v>
          </cell>
          <cell r="C243">
            <v>7</v>
          </cell>
          <cell r="D243">
            <v>7</v>
          </cell>
          <cell r="E243">
            <v>0</v>
          </cell>
          <cell r="F243">
            <v>0</v>
          </cell>
          <cell r="G243">
            <v>2</v>
          </cell>
          <cell r="H243">
            <v>2</v>
          </cell>
          <cell r="I243">
            <v>0</v>
          </cell>
          <cell r="J243">
            <v>0</v>
          </cell>
          <cell r="K243">
            <v>8</v>
          </cell>
          <cell r="L243">
            <v>10</v>
          </cell>
          <cell r="M243">
            <v>0</v>
          </cell>
          <cell r="N243">
            <v>0</v>
          </cell>
          <cell r="O243">
            <v>2</v>
          </cell>
          <cell r="P243">
            <v>2</v>
          </cell>
          <cell r="Q243">
            <v>0</v>
          </cell>
          <cell r="R243">
            <v>0</v>
          </cell>
          <cell r="S243">
            <v>8</v>
          </cell>
          <cell r="T243">
            <v>8</v>
          </cell>
          <cell r="U243">
            <v>0</v>
          </cell>
          <cell r="V243">
            <v>0</v>
          </cell>
          <cell r="W243">
            <v>1</v>
          </cell>
          <cell r="X243">
            <v>2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 t="str">
            <v>15BC555</v>
          </cell>
          <cell r="C244">
            <v>7</v>
          </cell>
          <cell r="D244">
            <v>7</v>
          </cell>
          <cell r="E244">
            <v>0</v>
          </cell>
          <cell r="F244">
            <v>0</v>
          </cell>
          <cell r="G244">
            <v>1</v>
          </cell>
          <cell r="H244">
            <v>1</v>
          </cell>
          <cell r="I244">
            <v>0</v>
          </cell>
          <cell r="J244">
            <v>0</v>
          </cell>
          <cell r="K244">
            <v>9</v>
          </cell>
          <cell r="L244">
            <v>10</v>
          </cell>
          <cell r="M244">
            <v>0</v>
          </cell>
          <cell r="N244">
            <v>0</v>
          </cell>
          <cell r="O244">
            <v>2</v>
          </cell>
          <cell r="P244">
            <v>2</v>
          </cell>
          <cell r="Q244">
            <v>0</v>
          </cell>
          <cell r="R244">
            <v>0</v>
          </cell>
          <cell r="S244">
            <v>8</v>
          </cell>
          <cell r="T244">
            <v>8</v>
          </cell>
          <cell r="U244">
            <v>0</v>
          </cell>
          <cell r="V244">
            <v>0</v>
          </cell>
          <cell r="W244">
            <v>2</v>
          </cell>
          <cell r="X244">
            <v>2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 t="str">
            <v>15BC572</v>
          </cell>
          <cell r="C245">
            <v>7</v>
          </cell>
          <cell r="D245">
            <v>7</v>
          </cell>
          <cell r="E245">
            <v>0</v>
          </cell>
          <cell r="F245">
            <v>0</v>
          </cell>
          <cell r="G245">
            <v>2</v>
          </cell>
          <cell r="H245">
            <v>2</v>
          </cell>
          <cell r="I245">
            <v>0</v>
          </cell>
          <cell r="J245">
            <v>0</v>
          </cell>
          <cell r="K245">
            <v>10</v>
          </cell>
          <cell r="L245">
            <v>10</v>
          </cell>
          <cell r="M245">
            <v>0</v>
          </cell>
          <cell r="N245">
            <v>0</v>
          </cell>
          <cell r="O245">
            <v>2</v>
          </cell>
          <cell r="P245">
            <v>2</v>
          </cell>
          <cell r="Q245">
            <v>0</v>
          </cell>
          <cell r="R245">
            <v>0</v>
          </cell>
          <cell r="S245">
            <v>8</v>
          </cell>
          <cell r="T245">
            <v>8</v>
          </cell>
          <cell r="U245">
            <v>0</v>
          </cell>
          <cell r="V245">
            <v>0</v>
          </cell>
          <cell r="W245">
            <v>2</v>
          </cell>
          <cell r="X245">
            <v>2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 t="str">
            <v>15BC592</v>
          </cell>
          <cell r="C246">
            <v>7</v>
          </cell>
          <cell r="D246">
            <v>7</v>
          </cell>
          <cell r="E246">
            <v>0</v>
          </cell>
          <cell r="F246">
            <v>0</v>
          </cell>
          <cell r="G246">
            <v>2</v>
          </cell>
          <cell r="H246">
            <v>2</v>
          </cell>
          <cell r="I246">
            <v>0</v>
          </cell>
          <cell r="J246">
            <v>0</v>
          </cell>
          <cell r="K246">
            <v>8</v>
          </cell>
          <cell r="L246">
            <v>10</v>
          </cell>
          <cell r="M246">
            <v>0</v>
          </cell>
          <cell r="N246">
            <v>0</v>
          </cell>
          <cell r="O246">
            <v>1</v>
          </cell>
          <cell r="P246">
            <v>1</v>
          </cell>
          <cell r="Q246">
            <v>0</v>
          </cell>
          <cell r="R246">
            <v>0</v>
          </cell>
          <cell r="S246">
            <v>7</v>
          </cell>
          <cell r="T246">
            <v>8</v>
          </cell>
          <cell r="U246">
            <v>0</v>
          </cell>
          <cell r="V246">
            <v>0</v>
          </cell>
          <cell r="W246">
            <v>1</v>
          </cell>
          <cell r="X246">
            <v>2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 t="str">
            <v>15BC598</v>
          </cell>
          <cell r="C247">
            <v>7</v>
          </cell>
          <cell r="D247">
            <v>7</v>
          </cell>
          <cell r="E247">
            <v>0</v>
          </cell>
          <cell r="F247">
            <v>0</v>
          </cell>
          <cell r="G247">
            <v>2</v>
          </cell>
          <cell r="H247">
            <v>2</v>
          </cell>
          <cell r="I247">
            <v>0</v>
          </cell>
          <cell r="J247">
            <v>0</v>
          </cell>
          <cell r="K247">
            <v>8</v>
          </cell>
          <cell r="L247">
            <v>10</v>
          </cell>
          <cell r="M247">
            <v>0</v>
          </cell>
          <cell r="N247">
            <v>0</v>
          </cell>
          <cell r="O247">
            <v>2</v>
          </cell>
          <cell r="P247">
            <v>2</v>
          </cell>
          <cell r="Q247">
            <v>0</v>
          </cell>
          <cell r="R247">
            <v>0</v>
          </cell>
          <cell r="S247">
            <v>7</v>
          </cell>
          <cell r="T247">
            <v>8</v>
          </cell>
          <cell r="U247">
            <v>0</v>
          </cell>
          <cell r="V247">
            <v>0</v>
          </cell>
          <cell r="W247">
            <v>1</v>
          </cell>
          <cell r="X247">
            <v>1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 t="str">
            <v>15BC612</v>
          </cell>
          <cell r="C248">
            <v>7</v>
          </cell>
          <cell r="D248">
            <v>7</v>
          </cell>
          <cell r="E248">
            <v>0</v>
          </cell>
          <cell r="F248">
            <v>0</v>
          </cell>
          <cell r="G248">
            <v>2</v>
          </cell>
          <cell r="H248">
            <v>2</v>
          </cell>
          <cell r="I248">
            <v>0</v>
          </cell>
          <cell r="J248">
            <v>0</v>
          </cell>
          <cell r="K248">
            <v>10</v>
          </cell>
          <cell r="L248">
            <v>10</v>
          </cell>
          <cell r="M248">
            <v>0</v>
          </cell>
          <cell r="N248">
            <v>0</v>
          </cell>
          <cell r="O248">
            <v>2</v>
          </cell>
          <cell r="P248">
            <v>2</v>
          </cell>
          <cell r="Q248">
            <v>0</v>
          </cell>
          <cell r="R248">
            <v>0</v>
          </cell>
          <cell r="S248">
            <v>8</v>
          </cell>
          <cell r="T248">
            <v>8</v>
          </cell>
          <cell r="U248">
            <v>0</v>
          </cell>
          <cell r="V248">
            <v>0</v>
          </cell>
          <cell r="W248">
            <v>2</v>
          </cell>
          <cell r="X248">
            <v>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 t="str">
            <v>15BC617</v>
          </cell>
          <cell r="C249">
            <v>7</v>
          </cell>
          <cell r="D249">
            <v>7</v>
          </cell>
          <cell r="E249">
            <v>0</v>
          </cell>
          <cell r="F249">
            <v>0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10</v>
          </cell>
          <cell r="L249">
            <v>10</v>
          </cell>
          <cell r="M249">
            <v>0</v>
          </cell>
          <cell r="N249">
            <v>0</v>
          </cell>
          <cell r="O249">
            <v>2</v>
          </cell>
          <cell r="P249">
            <v>2</v>
          </cell>
          <cell r="Q249">
            <v>0</v>
          </cell>
          <cell r="R249">
            <v>0</v>
          </cell>
          <cell r="S249">
            <v>7</v>
          </cell>
          <cell r="T249">
            <v>8</v>
          </cell>
          <cell r="U249">
            <v>0</v>
          </cell>
          <cell r="V249">
            <v>0</v>
          </cell>
          <cell r="W249">
            <v>2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 t="str">
            <v>15BC670</v>
          </cell>
          <cell r="C250" t="str">
            <v xml:space="preserve"> </v>
          </cell>
          <cell r="D250" t="str">
            <v xml:space="preserve"> 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 xml:space="preserve"> </v>
          </cell>
          <cell r="L250" t="str">
            <v xml:space="preserve"> </v>
          </cell>
          <cell r="M250">
            <v>0</v>
          </cell>
          <cell r="N250">
            <v>0</v>
          </cell>
          <cell r="O250" t="str">
            <v xml:space="preserve"> </v>
          </cell>
          <cell r="P250" t="str">
            <v xml:space="preserve"> </v>
          </cell>
          <cell r="Q250">
            <v>0</v>
          </cell>
          <cell r="R250">
            <v>0</v>
          </cell>
          <cell r="S250">
            <v>1</v>
          </cell>
          <cell r="T250">
            <v>8</v>
          </cell>
          <cell r="U250">
            <v>0</v>
          </cell>
          <cell r="V250">
            <v>0</v>
          </cell>
          <cell r="W250" t="str">
            <v xml:space="preserve"> </v>
          </cell>
          <cell r="X250" t="str">
            <v xml:space="preserve"> </v>
          </cell>
          <cell r="Y250">
            <v>0</v>
          </cell>
          <cell r="Z250">
            <v>0</v>
          </cell>
          <cell r="AA250" t="str">
            <v xml:space="preserve">  </v>
          </cell>
          <cell r="AB250" t="str">
            <v xml:space="preserve">  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B251" t="str">
            <v>15BC677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 t="str">
            <v>15BC004</v>
          </cell>
          <cell r="C252">
            <v>6</v>
          </cell>
          <cell r="D252">
            <v>6</v>
          </cell>
          <cell r="E252">
            <v>0</v>
          </cell>
          <cell r="F252">
            <v>0</v>
          </cell>
          <cell r="G252">
            <v>1</v>
          </cell>
          <cell r="H252">
            <v>1</v>
          </cell>
          <cell r="I252">
            <v>0</v>
          </cell>
          <cell r="J252">
            <v>0</v>
          </cell>
          <cell r="K252">
            <v>6</v>
          </cell>
          <cell r="L252">
            <v>6</v>
          </cell>
          <cell r="M252">
            <v>0</v>
          </cell>
          <cell r="N252">
            <v>0</v>
          </cell>
          <cell r="O252">
            <v>1</v>
          </cell>
          <cell r="P252">
            <v>1</v>
          </cell>
          <cell r="Q252">
            <v>0</v>
          </cell>
          <cell r="R252">
            <v>0</v>
          </cell>
          <cell r="S252">
            <v>8</v>
          </cell>
          <cell r="T252">
            <v>9</v>
          </cell>
          <cell r="U252">
            <v>0</v>
          </cell>
          <cell r="V252">
            <v>0</v>
          </cell>
          <cell r="W252">
            <v>1</v>
          </cell>
          <cell r="X252">
            <v>1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 t="str">
            <v>15BC021</v>
          </cell>
          <cell r="C253">
            <v>5</v>
          </cell>
          <cell r="D253">
            <v>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5</v>
          </cell>
          <cell r="L253">
            <v>6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0</v>
          </cell>
          <cell r="R253">
            <v>0</v>
          </cell>
          <cell r="S253">
            <v>6</v>
          </cell>
          <cell r="T253">
            <v>9</v>
          </cell>
          <cell r="U253">
            <v>0</v>
          </cell>
          <cell r="V253">
            <v>0</v>
          </cell>
          <cell r="W253">
            <v>2</v>
          </cell>
          <cell r="X253">
            <v>2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 t="str">
            <v>15BC034</v>
          </cell>
          <cell r="C254">
            <v>6</v>
          </cell>
          <cell r="D254">
            <v>6</v>
          </cell>
          <cell r="E254">
            <v>0</v>
          </cell>
          <cell r="F254">
            <v>0</v>
          </cell>
          <cell r="G254">
            <v>1</v>
          </cell>
          <cell r="H254">
            <v>1</v>
          </cell>
          <cell r="I254">
            <v>0</v>
          </cell>
          <cell r="J254">
            <v>0</v>
          </cell>
          <cell r="K254">
            <v>6</v>
          </cell>
          <cell r="L254">
            <v>6</v>
          </cell>
          <cell r="M254">
            <v>0</v>
          </cell>
          <cell r="N254">
            <v>0</v>
          </cell>
          <cell r="O254" t="str">
            <v xml:space="preserve"> </v>
          </cell>
          <cell r="P254" t="str">
            <v xml:space="preserve"> </v>
          </cell>
          <cell r="Q254">
            <v>0</v>
          </cell>
          <cell r="R254">
            <v>0</v>
          </cell>
          <cell r="S254">
            <v>6</v>
          </cell>
          <cell r="T254">
            <v>9</v>
          </cell>
          <cell r="U254">
            <v>0</v>
          </cell>
          <cell r="V254">
            <v>0</v>
          </cell>
          <cell r="W254">
            <v>1</v>
          </cell>
          <cell r="X254">
            <v>2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 t="str">
            <v>15BC036</v>
          </cell>
          <cell r="C255">
            <v>6</v>
          </cell>
          <cell r="D255">
            <v>6</v>
          </cell>
          <cell r="E255">
            <v>0</v>
          </cell>
          <cell r="F255">
            <v>0</v>
          </cell>
          <cell r="G255">
            <v>2</v>
          </cell>
          <cell r="H255">
            <v>2</v>
          </cell>
          <cell r="I255">
            <v>0</v>
          </cell>
          <cell r="J255">
            <v>0</v>
          </cell>
          <cell r="K255">
            <v>6</v>
          </cell>
          <cell r="L255">
            <v>6</v>
          </cell>
          <cell r="M255">
            <v>0</v>
          </cell>
          <cell r="N255">
            <v>0</v>
          </cell>
          <cell r="O255">
            <v>1</v>
          </cell>
          <cell r="P255">
            <v>2</v>
          </cell>
          <cell r="Q255">
            <v>0</v>
          </cell>
          <cell r="R255">
            <v>0</v>
          </cell>
          <cell r="S255">
            <v>9</v>
          </cell>
          <cell r="T255">
            <v>9</v>
          </cell>
          <cell r="U255">
            <v>0</v>
          </cell>
          <cell r="V255">
            <v>0</v>
          </cell>
          <cell r="W255">
            <v>1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 t="str">
            <v>15BC049</v>
          </cell>
          <cell r="C256">
            <v>6</v>
          </cell>
          <cell r="D256">
            <v>6</v>
          </cell>
          <cell r="E256">
            <v>0</v>
          </cell>
          <cell r="F256">
            <v>0</v>
          </cell>
          <cell r="G256">
            <v>0</v>
          </cell>
          <cell r="H256">
            <v>1</v>
          </cell>
          <cell r="I256">
            <v>0</v>
          </cell>
          <cell r="J256">
            <v>0</v>
          </cell>
          <cell r="K256">
            <v>6</v>
          </cell>
          <cell r="L256">
            <v>6</v>
          </cell>
          <cell r="M256">
            <v>0</v>
          </cell>
          <cell r="N256">
            <v>0</v>
          </cell>
          <cell r="O256">
            <v>2</v>
          </cell>
          <cell r="P256">
            <v>2</v>
          </cell>
          <cell r="Q256">
            <v>0</v>
          </cell>
          <cell r="R256">
            <v>0</v>
          </cell>
          <cell r="S256">
            <v>9</v>
          </cell>
          <cell r="T256">
            <v>9</v>
          </cell>
          <cell r="U256">
            <v>0</v>
          </cell>
          <cell r="V256">
            <v>0</v>
          </cell>
          <cell r="W256">
            <v>1</v>
          </cell>
          <cell r="X256">
            <v>2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 t="str">
            <v>15BC067</v>
          </cell>
          <cell r="C257">
            <v>6</v>
          </cell>
          <cell r="D257">
            <v>6</v>
          </cell>
          <cell r="E257">
            <v>0</v>
          </cell>
          <cell r="F257">
            <v>0</v>
          </cell>
          <cell r="G257">
            <v>1</v>
          </cell>
          <cell r="H257">
            <v>1</v>
          </cell>
          <cell r="I257">
            <v>0</v>
          </cell>
          <cell r="J257">
            <v>0</v>
          </cell>
          <cell r="K257">
            <v>6</v>
          </cell>
          <cell r="L257">
            <v>6</v>
          </cell>
          <cell r="M257">
            <v>0</v>
          </cell>
          <cell r="N257">
            <v>0</v>
          </cell>
          <cell r="O257">
            <v>1</v>
          </cell>
          <cell r="P257">
            <v>1</v>
          </cell>
          <cell r="Q257">
            <v>0</v>
          </cell>
          <cell r="R257">
            <v>0</v>
          </cell>
          <cell r="S257">
            <v>7</v>
          </cell>
          <cell r="T257">
            <v>9</v>
          </cell>
          <cell r="U257">
            <v>0</v>
          </cell>
          <cell r="V257">
            <v>0</v>
          </cell>
          <cell r="W257">
            <v>1</v>
          </cell>
          <cell r="X257">
            <v>1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 t="str">
            <v>15BC081</v>
          </cell>
          <cell r="C258">
            <v>6</v>
          </cell>
          <cell r="D258">
            <v>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6</v>
          </cell>
          <cell r="L258">
            <v>6</v>
          </cell>
          <cell r="M258">
            <v>0</v>
          </cell>
          <cell r="N258">
            <v>0</v>
          </cell>
          <cell r="O258">
            <v>1</v>
          </cell>
          <cell r="P258">
            <v>2</v>
          </cell>
          <cell r="Q258">
            <v>0</v>
          </cell>
          <cell r="R258">
            <v>0</v>
          </cell>
          <cell r="S258">
            <v>9</v>
          </cell>
          <cell r="T258">
            <v>9</v>
          </cell>
          <cell r="U258">
            <v>0</v>
          </cell>
          <cell r="V258">
            <v>0</v>
          </cell>
          <cell r="W258">
            <v>2</v>
          </cell>
          <cell r="X258">
            <v>2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 t="str">
            <v>15BC112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0</v>
          </cell>
          <cell r="H259">
            <v>1</v>
          </cell>
          <cell r="I259">
            <v>0</v>
          </cell>
          <cell r="J259">
            <v>0</v>
          </cell>
          <cell r="K259">
            <v>0</v>
          </cell>
          <cell r="L259">
            <v>6</v>
          </cell>
          <cell r="M259">
            <v>0</v>
          </cell>
          <cell r="N259">
            <v>0</v>
          </cell>
          <cell r="O259" t="str">
            <v xml:space="preserve"> </v>
          </cell>
          <cell r="P259" t="str">
            <v xml:space="preserve"> </v>
          </cell>
          <cell r="Q259">
            <v>0</v>
          </cell>
          <cell r="R259">
            <v>0</v>
          </cell>
          <cell r="S259">
            <v>0</v>
          </cell>
          <cell r="T259">
            <v>9</v>
          </cell>
          <cell r="U259">
            <v>0</v>
          </cell>
          <cell r="V259">
            <v>0</v>
          </cell>
          <cell r="W259">
            <v>0</v>
          </cell>
          <cell r="X259">
            <v>2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 t="str">
            <v>15BC125</v>
          </cell>
          <cell r="C260">
            <v>6</v>
          </cell>
          <cell r="D260">
            <v>6</v>
          </cell>
          <cell r="E260">
            <v>0</v>
          </cell>
          <cell r="F260">
            <v>0</v>
          </cell>
          <cell r="G260">
            <v>2</v>
          </cell>
          <cell r="H260">
            <v>2</v>
          </cell>
          <cell r="I260">
            <v>0</v>
          </cell>
          <cell r="J260">
            <v>0</v>
          </cell>
          <cell r="K260">
            <v>6</v>
          </cell>
          <cell r="L260">
            <v>6</v>
          </cell>
          <cell r="M260">
            <v>0</v>
          </cell>
          <cell r="N260">
            <v>0</v>
          </cell>
          <cell r="O260">
            <v>1</v>
          </cell>
          <cell r="P260">
            <v>2</v>
          </cell>
          <cell r="Q260">
            <v>0</v>
          </cell>
          <cell r="R260">
            <v>0</v>
          </cell>
          <cell r="S260">
            <v>9</v>
          </cell>
          <cell r="T260">
            <v>9</v>
          </cell>
          <cell r="U260">
            <v>0</v>
          </cell>
          <cell r="V260">
            <v>0</v>
          </cell>
          <cell r="W260">
            <v>1</v>
          </cell>
          <cell r="X260">
            <v>1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 t="str">
            <v>15BC139</v>
          </cell>
          <cell r="C261">
            <v>6</v>
          </cell>
          <cell r="D261">
            <v>6</v>
          </cell>
          <cell r="E261">
            <v>0</v>
          </cell>
          <cell r="F261">
            <v>0</v>
          </cell>
          <cell r="G261">
            <v>0</v>
          </cell>
          <cell r="H261">
            <v>1</v>
          </cell>
          <cell r="I261">
            <v>0</v>
          </cell>
          <cell r="J261">
            <v>0</v>
          </cell>
          <cell r="K261">
            <v>6</v>
          </cell>
          <cell r="L261">
            <v>6</v>
          </cell>
          <cell r="M261">
            <v>0</v>
          </cell>
          <cell r="N261">
            <v>0</v>
          </cell>
          <cell r="O261">
            <v>2</v>
          </cell>
          <cell r="P261">
            <v>2</v>
          </cell>
          <cell r="Q261">
            <v>0</v>
          </cell>
          <cell r="R261">
            <v>0</v>
          </cell>
          <cell r="S261">
            <v>7</v>
          </cell>
          <cell r="T261">
            <v>9</v>
          </cell>
          <cell r="U261">
            <v>0</v>
          </cell>
          <cell r="V261">
            <v>0</v>
          </cell>
          <cell r="W261">
            <v>1</v>
          </cell>
          <cell r="X261">
            <v>2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</row>
        <row r="262">
          <cell r="B262" t="str">
            <v>15BC160</v>
          </cell>
          <cell r="C262">
            <v>6</v>
          </cell>
          <cell r="D262">
            <v>6</v>
          </cell>
          <cell r="E262">
            <v>0</v>
          </cell>
          <cell r="F262">
            <v>0</v>
          </cell>
          <cell r="G262">
            <v>1</v>
          </cell>
          <cell r="H262">
            <v>1</v>
          </cell>
          <cell r="I262">
            <v>0</v>
          </cell>
          <cell r="J262">
            <v>0</v>
          </cell>
          <cell r="K262">
            <v>6</v>
          </cell>
          <cell r="L262">
            <v>6</v>
          </cell>
          <cell r="M262">
            <v>0</v>
          </cell>
          <cell r="N262">
            <v>0</v>
          </cell>
          <cell r="O262">
            <v>1</v>
          </cell>
          <cell r="P262">
            <v>1</v>
          </cell>
          <cell r="Q262">
            <v>0</v>
          </cell>
          <cell r="R262">
            <v>0</v>
          </cell>
          <cell r="S262">
            <v>7</v>
          </cell>
          <cell r="T262">
            <v>9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 t="str">
            <v>15BC184</v>
          </cell>
          <cell r="C263">
            <v>6</v>
          </cell>
          <cell r="D263">
            <v>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6</v>
          </cell>
          <cell r="L263">
            <v>6</v>
          </cell>
          <cell r="M263">
            <v>0</v>
          </cell>
          <cell r="N263">
            <v>0</v>
          </cell>
          <cell r="O263">
            <v>1</v>
          </cell>
          <cell r="P263">
            <v>2</v>
          </cell>
          <cell r="Q263">
            <v>0</v>
          </cell>
          <cell r="R263">
            <v>0</v>
          </cell>
          <cell r="S263">
            <v>8</v>
          </cell>
          <cell r="T263">
            <v>9</v>
          </cell>
          <cell r="U263">
            <v>0</v>
          </cell>
          <cell r="V263">
            <v>0</v>
          </cell>
          <cell r="W263">
            <v>2</v>
          </cell>
          <cell r="X263">
            <v>2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B264" t="str">
            <v>15BC200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1</v>
          </cell>
          <cell r="H264">
            <v>1</v>
          </cell>
          <cell r="I264">
            <v>0</v>
          </cell>
          <cell r="J264">
            <v>0</v>
          </cell>
          <cell r="K264">
            <v>6</v>
          </cell>
          <cell r="L264">
            <v>6</v>
          </cell>
          <cell r="M264">
            <v>0</v>
          </cell>
          <cell r="N264">
            <v>0</v>
          </cell>
          <cell r="O264" t="str">
            <v xml:space="preserve"> </v>
          </cell>
          <cell r="P264" t="str">
            <v xml:space="preserve"> </v>
          </cell>
          <cell r="Q264">
            <v>0</v>
          </cell>
          <cell r="R264">
            <v>0</v>
          </cell>
          <cell r="S264">
            <v>9</v>
          </cell>
          <cell r="T264">
            <v>9</v>
          </cell>
          <cell r="U264">
            <v>0</v>
          </cell>
          <cell r="V264">
            <v>0</v>
          </cell>
          <cell r="W264">
            <v>2</v>
          </cell>
          <cell r="X264">
            <v>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 t="str">
            <v>15BC203</v>
          </cell>
          <cell r="C265">
            <v>6</v>
          </cell>
          <cell r="D265">
            <v>6</v>
          </cell>
          <cell r="E265">
            <v>0</v>
          </cell>
          <cell r="F265">
            <v>0</v>
          </cell>
          <cell r="G265">
            <v>2</v>
          </cell>
          <cell r="H265">
            <v>2</v>
          </cell>
          <cell r="I265">
            <v>0</v>
          </cell>
          <cell r="J265">
            <v>0</v>
          </cell>
          <cell r="K265">
            <v>6</v>
          </cell>
          <cell r="L265">
            <v>6</v>
          </cell>
          <cell r="M265">
            <v>0</v>
          </cell>
          <cell r="N265">
            <v>0</v>
          </cell>
          <cell r="O265">
            <v>1</v>
          </cell>
          <cell r="P265">
            <v>2</v>
          </cell>
          <cell r="Q265">
            <v>0</v>
          </cell>
          <cell r="R265">
            <v>0</v>
          </cell>
          <cell r="S265">
            <v>9</v>
          </cell>
          <cell r="T265">
            <v>9</v>
          </cell>
          <cell r="U265">
            <v>0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 t="str">
            <v>15BC222</v>
          </cell>
          <cell r="C266">
            <v>6</v>
          </cell>
          <cell r="D266">
            <v>6</v>
          </cell>
          <cell r="E266">
            <v>0</v>
          </cell>
          <cell r="F266">
            <v>0</v>
          </cell>
          <cell r="G266">
            <v>0</v>
          </cell>
          <cell r="H266">
            <v>1</v>
          </cell>
          <cell r="I266">
            <v>0</v>
          </cell>
          <cell r="J266">
            <v>0</v>
          </cell>
          <cell r="K266">
            <v>6</v>
          </cell>
          <cell r="L266">
            <v>6</v>
          </cell>
          <cell r="M266">
            <v>0</v>
          </cell>
          <cell r="N266">
            <v>0</v>
          </cell>
          <cell r="O266">
            <v>2</v>
          </cell>
          <cell r="P266">
            <v>2</v>
          </cell>
          <cell r="Q266">
            <v>0</v>
          </cell>
          <cell r="R266">
            <v>0</v>
          </cell>
          <cell r="S266">
            <v>9</v>
          </cell>
          <cell r="T266">
            <v>9</v>
          </cell>
          <cell r="U266">
            <v>0</v>
          </cell>
          <cell r="V266">
            <v>0</v>
          </cell>
          <cell r="W266">
            <v>2</v>
          </cell>
          <cell r="X266">
            <v>2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 t="str">
            <v>15BC237</v>
          </cell>
          <cell r="C267">
            <v>6</v>
          </cell>
          <cell r="D267">
            <v>6</v>
          </cell>
          <cell r="E267">
            <v>0</v>
          </cell>
          <cell r="F267">
            <v>0</v>
          </cell>
          <cell r="G267">
            <v>1</v>
          </cell>
          <cell r="H267">
            <v>1</v>
          </cell>
          <cell r="I267">
            <v>0</v>
          </cell>
          <cell r="J267">
            <v>0</v>
          </cell>
          <cell r="K267">
            <v>6</v>
          </cell>
          <cell r="L267">
            <v>6</v>
          </cell>
          <cell r="M267">
            <v>0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</v>
          </cell>
          <cell r="S267">
            <v>7</v>
          </cell>
          <cell r="T267">
            <v>9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 t="str">
            <v>15BC254</v>
          </cell>
          <cell r="C268">
            <v>6</v>
          </cell>
          <cell r="D268">
            <v>6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</v>
          </cell>
          <cell r="L268">
            <v>6</v>
          </cell>
          <cell r="M268">
            <v>0</v>
          </cell>
          <cell r="N268">
            <v>0</v>
          </cell>
          <cell r="O268">
            <v>1</v>
          </cell>
          <cell r="P268">
            <v>2</v>
          </cell>
          <cell r="Q268">
            <v>0</v>
          </cell>
          <cell r="R268">
            <v>0</v>
          </cell>
          <cell r="S268">
            <v>8</v>
          </cell>
          <cell r="T268">
            <v>9</v>
          </cell>
          <cell r="U268">
            <v>0</v>
          </cell>
          <cell r="V268">
            <v>0</v>
          </cell>
          <cell r="W268">
            <v>1</v>
          </cell>
          <cell r="X268">
            <v>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 t="str">
            <v>15BC274</v>
          </cell>
          <cell r="C269">
            <v>6</v>
          </cell>
          <cell r="D269">
            <v>6</v>
          </cell>
          <cell r="E269">
            <v>0</v>
          </cell>
          <cell r="F269">
            <v>0</v>
          </cell>
          <cell r="G269">
            <v>1</v>
          </cell>
          <cell r="H269">
            <v>1</v>
          </cell>
          <cell r="I269">
            <v>0</v>
          </cell>
          <cell r="J269">
            <v>0</v>
          </cell>
          <cell r="K269">
            <v>6</v>
          </cell>
          <cell r="L269">
            <v>6</v>
          </cell>
          <cell r="M269">
            <v>0</v>
          </cell>
          <cell r="N269">
            <v>0</v>
          </cell>
          <cell r="O269" t="str">
            <v xml:space="preserve"> </v>
          </cell>
          <cell r="P269" t="str">
            <v xml:space="preserve"> </v>
          </cell>
          <cell r="Q269">
            <v>0</v>
          </cell>
          <cell r="R269">
            <v>0</v>
          </cell>
          <cell r="S269">
            <v>7</v>
          </cell>
          <cell r="T269">
            <v>9</v>
          </cell>
          <cell r="U269">
            <v>0</v>
          </cell>
          <cell r="V269">
            <v>0</v>
          </cell>
          <cell r="W269">
            <v>1</v>
          </cell>
          <cell r="X269">
            <v>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 t="str">
            <v>15BC291</v>
          </cell>
          <cell r="C270">
            <v>4</v>
          </cell>
          <cell r="D270">
            <v>6</v>
          </cell>
          <cell r="E270">
            <v>0</v>
          </cell>
          <cell r="F270">
            <v>0</v>
          </cell>
          <cell r="G270" t="str">
            <v xml:space="preserve">     </v>
          </cell>
          <cell r="H270">
            <v>2</v>
          </cell>
          <cell r="I270">
            <v>0</v>
          </cell>
          <cell r="J270">
            <v>0</v>
          </cell>
          <cell r="K270">
            <v>2</v>
          </cell>
          <cell r="L270">
            <v>6</v>
          </cell>
          <cell r="M270">
            <v>0</v>
          </cell>
          <cell r="N270">
            <v>0</v>
          </cell>
          <cell r="O270">
            <v>1</v>
          </cell>
          <cell r="P270">
            <v>2</v>
          </cell>
          <cell r="Q270">
            <v>0</v>
          </cell>
          <cell r="R270">
            <v>0</v>
          </cell>
          <cell r="S270">
            <v>2</v>
          </cell>
          <cell r="T270">
            <v>9</v>
          </cell>
          <cell r="U270">
            <v>0</v>
          </cell>
          <cell r="V270">
            <v>0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B271" t="str">
            <v>15BC307</v>
          </cell>
          <cell r="C271">
            <v>6</v>
          </cell>
          <cell r="D271">
            <v>6</v>
          </cell>
          <cell r="E271">
            <v>0</v>
          </cell>
          <cell r="F271">
            <v>0</v>
          </cell>
          <cell r="G271">
            <v>0</v>
          </cell>
          <cell r="H271">
            <v>1</v>
          </cell>
          <cell r="I271">
            <v>0</v>
          </cell>
          <cell r="J271">
            <v>0</v>
          </cell>
          <cell r="K271">
            <v>6</v>
          </cell>
          <cell r="L271">
            <v>6</v>
          </cell>
          <cell r="M271">
            <v>0</v>
          </cell>
          <cell r="N271">
            <v>0</v>
          </cell>
          <cell r="O271">
            <v>2</v>
          </cell>
          <cell r="P271">
            <v>2</v>
          </cell>
          <cell r="Q271">
            <v>0</v>
          </cell>
          <cell r="R271">
            <v>0</v>
          </cell>
          <cell r="S271">
            <v>8</v>
          </cell>
          <cell r="T271">
            <v>9</v>
          </cell>
          <cell r="U271">
            <v>0</v>
          </cell>
          <cell r="V271">
            <v>0</v>
          </cell>
          <cell r="W271">
            <v>2</v>
          </cell>
          <cell r="X271">
            <v>2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 t="str">
            <v>15BC322</v>
          </cell>
          <cell r="C272">
            <v>6</v>
          </cell>
          <cell r="D272">
            <v>6</v>
          </cell>
          <cell r="E272">
            <v>0</v>
          </cell>
          <cell r="F272">
            <v>0</v>
          </cell>
          <cell r="G272">
            <v>1</v>
          </cell>
          <cell r="H272">
            <v>1</v>
          </cell>
          <cell r="I272">
            <v>0</v>
          </cell>
          <cell r="J272">
            <v>0</v>
          </cell>
          <cell r="K272">
            <v>6</v>
          </cell>
          <cell r="L272">
            <v>6</v>
          </cell>
          <cell r="M272">
            <v>0</v>
          </cell>
          <cell r="N272">
            <v>0</v>
          </cell>
          <cell r="O272">
            <v>1</v>
          </cell>
          <cell r="P272">
            <v>1</v>
          </cell>
          <cell r="Q272">
            <v>0</v>
          </cell>
          <cell r="R272">
            <v>0</v>
          </cell>
          <cell r="S272">
            <v>8</v>
          </cell>
          <cell r="T272">
            <v>9</v>
          </cell>
          <cell r="U272">
            <v>0</v>
          </cell>
          <cell r="V272">
            <v>0</v>
          </cell>
          <cell r="W272">
            <v>1</v>
          </cell>
          <cell r="X272">
            <v>1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 t="str">
            <v>15BC337</v>
          </cell>
          <cell r="C273">
            <v>6</v>
          </cell>
          <cell r="D273">
            <v>6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6</v>
          </cell>
          <cell r="L273">
            <v>6</v>
          </cell>
          <cell r="M273">
            <v>0</v>
          </cell>
          <cell r="N273">
            <v>0</v>
          </cell>
          <cell r="O273">
            <v>1</v>
          </cell>
          <cell r="P273">
            <v>2</v>
          </cell>
          <cell r="Q273">
            <v>0</v>
          </cell>
          <cell r="R273">
            <v>0</v>
          </cell>
          <cell r="S273">
            <v>8</v>
          </cell>
          <cell r="T273">
            <v>9</v>
          </cell>
          <cell r="U273">
            <v>0</v>
          </cell>
          <cell r="V273">
            <v>0</v>
          </cell>
          <cell r="W273">
            <v>2</v>
          </cell>
          <cell r="X273">
            <v>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 t="str">
            <v>15BC354</v>
          </cell>
          <cell r="C274">
            <v>5</v>
          </cell>
          <cell r="D274">
            <v>6</v>
          </cell>
          <cell r="E274">
            <v>0</v>
          </cell>
          <cell r="F274">
            <v>0</v>
          </cell>
          <cell r="G274">
            <v>1</v>
          </cell>
          <cell r="H274">
            <v>1</v>
          </cell>
          <cell r="I274">
            <v>0</v>
          </cell>
          <cell r="J274">
            <v>0</v>
          </cell>
          <cell r="K274">
            <v>5</v>
          </cell>
          <cell r="L274">
            <v>6</v>
          </cell>
          <cell r="M274">
            <v>0</v>
          </cell>
          <cell r="N274">
            <v>0</v>
          </cell>
          <cell r="O274" t="str">
            <v xml:space="preserve"> </v>
          </cell>
          <cell r="P274" t="str">
            <v xml:space="preserve"> </v>
          </cell>
          <cell r="Q274">
            <v>0</v>
          </cell>
          <cell r="R274">
            <v>0</v>
          </cell>
          <cell r="S274">
            <v>8</v>
          </cell>
          <cell r="T274">
            <v>9</v>
          </cell>
          <cell r="U274">
            <v>0</v>
          </cell>
          <cell r="V274">
            <v>0</v>
          </cell>
          <cell r="W274">
            <v>2</v>
          </cell>
          <cell r="X274">
            <v>2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 t="str">
            <v>15BC362</v>
          </cell>
          <cell r="C275">
            <v>5</v>
          </cell>
          <cell r="D275">
            <v>6</v>
          </cell>
          <cell r="E275">
            <v>0</v>
          </cell>
          <cell r="F275">
            <v>0</v>
          </cell>
          <cell r="G275">
            <v>2</v>
          </cell>
          <cell r="H275">
            <v>2</v>
          </cell>
          <cell r="I275">
            <v>0</v>
          </cell>
          <cell r="J275">
            <v>0</v>
          </cell>
          <cell r="K275">
            <v>4</v>
          </cell>
          <cell r="L275">
            <v>6</v>
          </cell>
          <cell r="M275">
            <v>0</v>
          </cell>
          <cell r="N275">
            <v>0</v>
          </cell>
          <cell r="O275">
            <v>1</v>
          </cell>
          <cell r="P275">
            <v>2</v>
          </cell>
          <cell r="Q275">
            <v>0</v>
          </cell>
          <cell r="R275">
            <v>0</v>
          </cell>
          <cell r="S275">
            <v>9</v>
          </cell>
          <cell r="T275">
            <v>9</v>
          </cell>
          <cell r="U275">
            <v>0</v>
          </cell>
          <cell r="V275">
            <v>0</v>
          </cell>
          <cell r="W275">
            <v>1</v>
          </cell>
          <cell r="X275">
            <v>1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 t="str">
            <v>15BC366</v>
          </cell>
          <cell r="C276">
            <v>6</v>
          </cell>
          <cell r="D276">
            <v>6</v>
          </cell>
          <cell r="E276">
            <v>0</v>
          </cell>
          <cell r="F276">
            <v>0</v>
          </cell>
          <cell r="G276">
            <v>0</v>
          </cell>
          <cell r="H276">
            <v>1</v>
          </cell>
          <cell r="I276">
            <v>0</v>
          </cell>
          <cell r="J276">
            <v>0</v>
          </cell>
          <cell r="K276">
            <v>4</v>
          </cell>
          <cell r="L276">
            <v>6</v>
          </cell>
          <cell r="M276">
            <v>0</v>
          </cell>
          <cell r="N276">
            <v>0</v>
          </cell>
          <cell r="O276">
            <v>2</v>
          </cell>
          <cell r="P276">
            <v>2</v>
          </cell>
          <cell r="Q276">
            <v>0</v>
          </cell>
          <cell r="R276">
            <v>0</v>
          </cell>
          <cell r="S276">
            <v>9</v>
          </cell>
          <cell r="T276">
            <v>9</v>
          </cell>
          <cell r="U276">
            <v>0</v>
          </cell>
          <cell r="V276">
            <v>0</v>
          </cell>
          <cell r="W276">
            <v>2</v>
          </cell>
          <cell r="X276">
            <v>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 t="str">
            <v>15BC373</v>
          </cell>
          <cell r="C277">
            <v>6</v>
          </cell>
          <cell r="D277">
            <v>6</v>
          </cell>
          <cell r="E277">
            <v>0</v>
          </cell>
          <cell r="F277">
            <v>0</v>
          </cell>
          <cell r="G277">
            <v>1</v>
          </cell>
          <cell r="H277">
            <v>1</v>
          </cell>
          <cell r="I277">
            <v>0</v>
          </cell>
          <cell r="J277">
            <v>0</v>
          </cell>
          <cell r="K277">
            <v>6</v>
          </cell>
          <cell r="L277">
            <v>6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</v>
          </cell>
          <cell r="S277">
            <v>9</v>
          </cell>
          <cell r="T277">
            <v>9</v>
          </cell>
          <cell r="U277">
            <v>0</v>
          </cell>
          <cell r="V277">
            <v>0</v>
          </cell>
          <cell r="W277">
            <v>1</v>
          </cell>
          <cell r="X277">
            <v>1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 t="str">
            <v>15BC376</v>
          </cell>
          <cell r="C278">
            <v>5</v>
          </cell>
          <cell r="D278">
            <v>6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4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0</v>
          </cell>
          <cell r="R278">
            <v>0</v>
          </cell>
          <cell r="S278">
            <v>7</v>
          </cell>
          <cell r="T278">
            <v>9</v>
          </cell>
          <cell r="U278">
            <v>0</v>
          </cell>
          <cell r="V278">
            <v>0</v>
          </cell>
          <cell r="W278">
            <v>1</v>
          </cell>
          <cell r="X278">
            <v>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 t="str">
            <v>15BC390</v>
          </cell>
          <cell r="C279">
            <v>6</v>
          </cell>
          <cell r="D279">
            <v>6</v>
          </cell>
          <cell r="E279">
            <v>0</v>
          </cell>
          <cell r="F279">
            <v>0</v>
          </cell>
          <cell r="G279">
            <v>1</v>
          </cell>
          <cell r="H279">
            <v>1</v>
          </cell>
          <cell r="I279">
            <v>0</v>
          </cell>
          <cell r="J279">
            <v>0</v>
          </cell>
          <cell r="K279">
            <v>6</v>
          </cell>
          <cell r="L279">
            <v>6</v>
          </cell>
          <cell r="M279">
            <v>0</v>
          </cell>
          <cell r="N279">
            <v>0</v>
          </cell>
          <cell r="O279" t="str">
            <v xml:space="preserve"> </v>
          </cell>
          <cell r="P279" t="str">
            <v xml:space="preserve"> </v>
          </cell>
          <cell r="Q279">
            <v>0</v>
          </cell>
          <cell r="R279">
            <v>0</v>
          </cell>
          <cell r="S279">
            <v>9</v>
          </cell>
          <cell r="T279">
            <v>9</v>
          </cell>
          <cell r="U279">
            <v>0</v>
          </cell>
          <cell r="V279">
            <v>0</v>
          </cell>
          <cell r="W279">
            <v>2</v>
          </cell>
          <cell r="X279">
            <v>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B280" t="str">
            <v>15BC404</v>
          </cell>
          <cell r="C280">
            <v>6</v>
          </cell>
          <cell r="D280">
            <v>6</v>
          </cell>
          <cell r="E280">
            <v>0</v>
          </cell>
          <cell r="F280">
            <v>0</v>
          </cell>
          <cell r="G280">
            <v>2</v>
          </cell>
          <cell r="H280">
            <v>2</v>
          </cell>
          <cell r="I280">
            <v>0</v>
          </cell>
          <cell r="J280">
            <v>0</v>
          </cell>
          <cell r="K280">
            <v>3</v>
          </cell>
          <cell r="L280">
            <v>6</v>
          </cell>
          <cell r="M280">
            <v>0</v>
          </cell>
          <cell r="N280">
            <v>0</v>
          </cell>
          <cell r="O280">
            <v>1</v>
          </cell>
          <cell r="P280">
            <v>2</v>
          </cell>
          <cell r="Q280">
            <v>0</v>
          </cell>
          <cell r="R280">
            <v>0</v>
          </cell>
          <cell r="S280">
            <v>6</v>
          </cell>
          <cell r="T280">
            <v>9</v>
          </cell>
          <cell r="U280">
            <v>0</v>
          </cell>
          <cell r="V280">
            <v>0</v>
          </cell>
          <cell r="W280">
            <v>1</v>
          </cell>
          <cell r="X280">
            <v>1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 t="str">
            <v>15BC423</v>
          </cell>
          <cell r="C281">
            <v>6</v>
          </cell>
          <cell r="D281">
            <v>6</v>
          </cell>
          <cell r="E281">
            <v>0</v>
          </cell>
          <cell r="F281">
            <v>0</v>
          </cell>
          <cell r="G281">
            <v>0</v>
          </cell>
          <cell r="H281">
            <v>1</v>
          </cell>
          <cell r="I281">
            <v>0</v>
          </cell>
          <cell r="J281">
            <v>0</v>
          </cell>
          <cell r="K281">
            <v>4</v>
          </cell>
          <cell r="L281">
            <v>6</v>
          </cell>
          <cell r="M281">
            <v>0</v>
          </cell>
          <cell r="N281">
            <v>0</v>
          </cell>
          <cell r="O281">
            <v>2</v>
          </cell>
          <cell r="P281">
            <v>2</v>
          </cell>
          <cell r="Q281">
            <v>0</v>
          </cell>
          <cell r="R281">
            <v>0</v>
          </cell>
          <cell r="S281">
            <v>8</v>
          </cell>
          <cell r="T281">
            <v>9</v>
          </cell>
          <cell r="U281">
            <v>0</v>
          </cell>
          <cell r="V281">
            <v>0</v>
          </cell>
          <cell r="W281">
            <v>2</v>
          </cell>
          <cell r="X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 t="str">
            <v>15BC436</v>
          </cell>
          <cell r="C282">
            <v>6</v>
          </cell>
          <cell r="D282">
            <v>6</v>
          </cell>
          <cell r="E282">
            <v>0</v>
          </cell>
          <cell r="F282">
            <v>0</v>
          </cell>
          <cell r="G282">
            <v>1</v>
          </cell>
          <cell r="H282">
            <v>1</v>
          </cell>
          <cell r="I282">
            <v>0</v>
          </cell>
          <cell r="J282">
            <v>0</v>
          </cell>
          <cell r="K282">
            <v>6</v>
          </cell>
          <cell r="L282">
            <v>6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0</v>
          </cell>
          <cell r="S282">
            <v>6</v>
          </cell>
          <cell r="T282">
            <v>9</v>
          </cell>
          <cell r="U282">
            <v>0</v>
          </cell>
          <cell r="V282">
            <v>0</v>
          </cell>
          <cell r="W282">
            <v>1</v>
          </cell>
          <cell r="X282">
            <v>1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 t="str">
            <v>15BC445</v>
          </cell>
          <cell r="C283">
            <v>5</v>
          </cell>
          <cell r="D283">
            <v>6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6</v>
          </cell>
          <cell r="L283">
            <v>6</v>
          </cell>
          <cell r="M283">
            <v>0</v>
          </cell>
          <cell r="N283">
            <v>0</v>
          </cell>
          <cell r="O283">
            <v>1</v>
          </cell>
          <cell r="P283">
            <v>2</v>
          </cell>
          <cell r="Q283">
            <v>0</v>
          </cell>
          <cell r="R283">
            <v>0</v>
          </cell>
          <cell r="S283">
            <v>8</v>
          </cell>
          <cell r="T283">
            <v>9</v>
          </cell>
          <cell r="U283">
            <v>0</v>
          </cell>
          <cell r="V283">
            <v>0</v>
          </cell>
          <cell r="W283">
            <v>2</v>
          </cell>
          <cell r="X283">
            <v>2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 t="str">
            <v>15BC449</v>
          </cell>
          <cell r="C284">
            <v>6</v>
          </cell>
          <cell r="D284">
            <v>6</v>
          </cell>
          <cell r="E284">
            <v>0</v>
          </cell>
          <cell r="F284">
            <v>0</v>
          </cell>
          <cell r="G284">
            <v>1</v>
          </cell>
          <cell r="H284">
            <v>1</v>
          </cell>
          <cell r="I284">
            <v>0</v>
          </cell>
          <cell r="J284">
            <v>0</v>
          </cell>
          <cell r="K284">
            <v>5</v>
          </cell>
          <cell r="L284">
            <v>6</v>
          </cell>
          <cell r="M284">
            <v>0</v>
          </cell>
          <cell r="N284">
            <v>0</v>
          </cell>
          <cell r="O284" t="str">
            <v xml:space="preserve"> </v>
          </cell>
          <cell r="P284" t="str">
            <v xml:space="preserve"> </v>
          </cell>
          <cell r="Q284">
            <v>0</v>
          </cell>
          <cell r="R284">
            <v>0</v>
          </cell>
          <cell r="S284">
            <v>6</v>
          </cell>
          <cell r="T284">
            <v>9</v>
          </cell>
          <cell r="U284">
            <v>0</v>
          </cell>
          <cell r="V284">
            <v>0</v>
          </cell>
          <cell r="W284">
            <v>2</v>
          </cell>
          <cell r="X284">
            <v>2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15BC463</v>
          </cell>
          <cell r="C285">
            <v>5</v>
          </cell>
          <cell r="D285">
            <v>6</v>
          </cell>
          <cell r="E285">
            <v>0</v>
          </cell>
          <cell r="F285">
            <v>0</v>
          </cell>
          <cell r="G285">
            <v>2</v>
          </cell>
          <cell r="H285">
            <v>2</v>
          </cell>
          <cell r="I285">
            <v>0</v>
          </cell>
          <cell r="J285">
            <v>0</v>
          </cell>
          <cell r="K285">
            <v>6</v>
          </cell>
          <cell r="L285">
            <v>6</v>
          </cell>
          <cell r="M285">
            <v>0</v>
          </cell>
          <cell r="N285">
            <v>0</v>
          </cell>
          <cell r="O285">
            <v>1</v>
          </cell>
          <cell r="P285">
            <v>2</v>
          </cell>
          <cell r="Q285">
            <v>0</v>
          </cell>
          <cell r="R285">
            <v>0</v>
          </cell>
          <cell r="S285">
            <v>9</v>
          </cell>
          <cell r="T285">
            <v>9</v>
          </cell>
          <cell r="U285">
            <v>0</v>
          </cell>
          <cell r="V285">
            <v>0</v>
          </cell>
          <cell r="W285">
            <v>1</v>
          </cell>
          <cell r="X285">
            <v>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 t="str">
            <v>15BC477</v>
          </cell>
          <cell r="C286">
            <v>5</v>
          </cell>
          <cell r="D286">
            <v>6</v>
          </cell>
          <cell r="E286">
            <v>0</v>
          </cell>
          <cell r="F286">
            <v>0</v>
          </cell>
          <cell r="G286">
            <v>0</v>
          </cell>
          <cell r="H286">
            <v>1</v>
          </cell>
          <cell r="I286">
            <v>0</v>
          </cell>
          <cell r="J286">
            <v>0</v>
          </cell>
          <cell r="K286">
            <v>6</v>
          </cell>
          <cell r="L286">
            <v>6</v>
          </cell>
          <cell r="M286">
            <v>0</v>
          </cell>
          <cell r="N286">
            <v>0</v>
          </cell>
          <cell r="O286">
            <v>2</v>
          </cell>
          <cell r="P286">
            <v>2</v>
          </cell>
          <cell r="Q286">
            <v>0</v>
          </cell>
          <cell r="R286">
            <v>0</v>
          </cell>
          <cell r="S286">
            <v>7</v>
          </cell>
          <cell r="T286">
            <v>9</v>
          </cell>
          <cell r="U286">
            <v>0</v>
          </cell>
          <cell r="V286">
            <v>0</v>
          </cell>
          <cell r="W286">
            <v>1</v>
          </cell>
          <cell r="X286">
            <v>2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 t="str">
            <v>15BC489</v>
          </cell>
          <cell r="C287">
            <v>6</v>
          </cell>
          <cell r="D287">
            <v>6</v>
          </cell>
          <cell r="E287">
            <v>0</v>
          </cell>
          <cell r="F287">
            <v>0</v>
          </cell>
          <cell r="G287">
            <v>1</v>
          </cell>
          <cell r="H287">
            <v>1</v>
          </cell>
          <cell r="I287">
            <v>0</v>
          </cell>
          <cell r="J287">
            <v>0</v>
          </cell>
          <cell r="K287">
            <v>6</v>
          </cell>
          <cell r="L287">
            <v>6</v>
          </cell>
          <cell r="M287">
            <v>0</v>
          </cell>
          <cell r="N287">
            <v>0</v>
          </cell>
          <cell r="O287">
            <v>1</v>
          </cell>
          <cell r="P287">
            <v>1</v>
          </cell>
          <cell r="Q287">
            <v>0</v>
          </cell>
          <cell r="R287">
            <v>0</v>
          </cell>
          <cell r="S287">
            <v>7</v>
          </cell>
          <cell r="T287">
            <v>9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 t="str">
            <v>15BC502</v>
          </cell>
          <cell r="C288">
            <v>6</v>
          </cell>
          <cell r="D288">
            <v>6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6</v>
          </cell>
          <cell r="L288">
            <v>6</v>
          </cell>
          <cell r="M288">
            <v>0</v>
          </cell>
          <cell r="N288">
            <v>0</v>
          </cell>
          <cell r="O288">
            <v>1</v>
          </cell>
          <cell r="P288">
            <v>2</v>
          </cell>
          <cell r="Q288">
            <v>0</v>
          </cell>
          <cell r="R288">
            <v>0</v>
          </cell>
          <cell r="S288">
            <v>9</v>
          </cell>
          <cell r="T288">
            <v>9</v>
          </cell>
          <cell r="U288">
            <v>0</v>
          </cell>
          <cell r="V288">
            <v>0</v>
          </cell>
          <cell r="W288">
            <v>2</v>
          </cell>
          <cell r="X288">
            <v>2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 t="str">
            <v>15BC513</v>
          </cell>
          <cell r="C289">
            <v>6</v>
          </cell>
          <cell r="D289">
            <v>6</v>
          </cell>
          <cell r="E289">
            <v>0</v>
          </cell>
          <cell r="F289">
            <v>0</v>
          </cell>
          <cell r="G289">
            <v>1</v>
          </cell>
          <cell r="H289">
            <v>1</v>
          </cell>
          <cell r="I289">
            <v>0</v>
          </cell>
          <cell r="J289">
            <v>0</v>
          </cell>
          <cell r="K289">
            <v>6</v>
          </cell>
          <cell r="L289">
            <v>6</v>
          </cell>
          <cell r="M289">
            <v>0</v>
          </cell>
          <cell r="N289">
            <v>0</v>
          </cell>
          <cell r="O289" t="str">
            <v xml:space="preserve"> </v>
          </cell>
          <cell r="P289" t="str">
            <v xml:space="preserve"> </v>
          </cell>
          <cell r="Q289">
            <v>0</v>
          </cell>
          <cell r="R289">
            <v>0</v>
          </cell>
          <cell r="S289">
            <v>9</v>
          </cell>
          <cell r="T289">
            <v>9</v>
          </cell>
          <cell r="U289">
            <v>0</v>
          </cell>
          <cell r="V289">
            <v>0</v>
          </cell>
          <cell r="W289">
            <v>2</v>
          </cell>
          <cell r="X289">
            <v>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 t="str">
            <v>15BC524</v>
          </cell>
          <cell r="C290">
            <v>6</v>
          </cell>
          <cell r="D290">
            <v>6</v>
          </cell>
          <cell r="E290">
            <v>0</v>
          </cell>
          <cell r="F290">
            <v>0</v>
          </cell>
          <cell r="G290">
            <v>2</v>
          </cell>
          <cell r="H290">
            <v>2</v>
          </cell>
          <cell r="I290">
            <v>0</v>
          </cell>
          <cell r="J290">
            <v>0</v>
          </cell>
          <cell r="K290">
            <v>6</v>
          </cell>
          <cell r="L290">
            <v>6</v>
          </cell>
          <cell r="M290">
            <v>0</v>
          </cell>
          <cell r="N290">
            <v>0</v>
          </cell>
          <cell r="O290">
            <v>1</v>
          </cell>
          <cell r="P290">
            <v>2</v>
          </cell>
          <cell r="Q290">
            <v>0</v>
          </cell>
          <cell r="R290">
            <v>0</v>
          </cell>
          <cell r="S290">
            <v>9</v>
          </cell>
          <cell r="T290">
            <v>9</v>
          </cell>
          <cell r="U290">
            <v>0</v>
          </cell>
          <cell r="V290">
            <v>0</v>
          </cell>
          <cell r="W290">
            <v>1</v>
          </cell>
          <cell r="X290">
            <v>1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 t="str">
            <v>15BC536</v>
          </cell>
          <cell r="C291">
            <v>5</v>
          </cell>
          <cell r="D291">
            <v>6</v>
          </cell>
          <cell r="E291">
            <v>0</v>
          </cell>
          <cell r="F291">
            <v>0</v>
          </cell>
          <cell r="G291">
            <v>0</v>
          </cell>
          <cell r="H291">
            <v>1</v>
          </cell>
          <cell r="I291">
            <v>0</v>
          </cell>
          <cell r="J291">
            <v>0</v>
          </cell>
          <cell r="K291">
            <v>6</v>
          </cell>
          <cell r="L291">
            <v>6</v>
          </cell>
          <cell r="M291">
            <v>0</v>
          </cell>
          <cell r="N291">
            <v>0</v>
          </cell>
          <cell r="O291">
            <v>2</v>
          </cell>
          <cell r="P291">
            <v>2</v>
          </cell>
          <cell r="Q291">
            <v>0</v>
          </cell>
          <cell r="R291">
            <v>0</v>
          </cell>
          <cell r="S291">
            <v>4</v>
          </cell>
          <cell r="T291">
            <v>9</v>
          </cell>
          <cell r="U291">
            <v>0</v>
          </cell>
          <cell r="V291">
            <v>0</v>
          </cell>
          <cell r="W291">
            <v>1</v>
          </cell>
          <cell r="X291">
            <v>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 t="str">
            <v>15BC547</v>
          </cell>
          <cell r="C292">
            <v>6</v>
          </cell>
          <cell r="D292">
            <v>6</v>
          </cell>
          <cell r="E292">
            <v>0</v>
          </cell>
          <cell r="F292">
            <v>0</v>
          </cell>
          <cell r="G292">
            <v>1</v>
          </cell>
          <cell r="H292">
            <v>1</v>
          </cell>
          <cell r="I292">
            <v>0</v>
          </cell>
          <cell r="J292">
            <v>0</v>
          </cell>
          <cell r="K292">
            <v>6</v>
          </cell>
          <cell r="L292">
            <v>6</v>
          </cell>
          <cell r="M292">
            <v>0</v>
          </cell>
          <cell r="N292">
            <v>0</v>
          </cell>
          <cell r="O292">
            <v>1</v>
          </cell>
          <cell r="P292">
            <v>1</v>
          </cell>
          <cell r="Q292">
            <v>0</v>
          </cell>
          <cell r="R292">
            <v>0</v>
          </cell>
          <cell r="S292">
            <v>7</v>
          </cell>
          <cell r="T292">
            <v>9</v>
          </cell>
          <cell r="U292">
            <v>0</v>
          </cell>
          <cell r="V292">
            <v>0</v>
          </cell>
          <cell r="W292">
            <v>1</v>
          </cell>
          <cell r="X292">
            <v>1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 t="str">
            <v>15BC558</v>
          </cell>
          <cell r="C293">
            <v>6</v>
          </cell>
          <cell r="D293">
            <v>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6</v>
          </cell>
          <cell r="L293">
            <v>6</v>
          </cell>
          <cell r="M293">
            <v>0</v>
          </cell>
          <cell r="N293">
            <v>0</v>
          </cell>
          <cell r="O293">
            <v>1</v>
          </cell>
          <cell r="P293">
            <v>2</v>
          </cell>
          <cell r="Q293">
            <v>0</v>
          </cell>
          <cell r="R293">
            <v>0</v>
          </cell>
          <cell r="S293">
            <v>8</v>
          </cell>
          <cell r="T293">
            <v>9</v>
          </cell>
          <cell r="U293">
            <v>0</v>
          </cell>
          <cell r="V293">
            <v>0</v>
          </cell>
          <cell r="W293">
            <v>2</v>
          </cell>
          <cell r="X293">
            <v>2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 t="str">
            <v>15BC568</v>
          </cell>
          <cell r="C294">
            <v>6</v>
          </cell>
          <cell r="D294">
            <v>6</v>
          </cell>
          <cell r="E294">
            <v>0</v>
          </cell>
          <cell r="F294">
            <v>0</v>
          </cell>
          <cell r="G294">
            <v>1</v>
          </cell>
          <cell r="H294">
            <v>1</v>
          </cell>
          <cell r="I294">
            <v>0</v>
          </cell>
          <cell r="J294">
            <v>0</v>
          </cell>
          <cell r="K294">
            <v>5</v>
          </cell>
          <cell r="L294">
            <v>6</v>
          </cell>
          <cell r="M294">
            <v>0</v>
          </cell>
          <cell r="N294">
            <v>0</v>
          </cell>
          <cell r="O294" t="str">
            <v xml:space="preserve"> </v>
          </cell>
          <cell r="P294" t="str">
            <v xml:space="preserve"> </v>
          </cell>
          <cell r="Q294">
            <v>0</v>
          </cell>
          <cell r="R294">
            <v>0</v>
          </cell>
          <cell r="S294">
            <v>5</v>
          </cell>
          <cell r="T294">
            <v>9</v>
          </cell>
          <cell r="U294">
            <v>0</v>
          </cell>
          <cell r="V294">
            <v>0</v>
          </cell>
          <cell r="W294">
            <v>2</v>
          </cell>
          <cell r="X294">
            <v>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 t="str">
            <v>15BC581</v>
          </cell>
          <cell r="C295">
            <v>6</v>
          </cell>
          <cell r="D295">
            <v>6</v>
          </cell>
          <cell r="E295">
            <v>0</v>
          </cell>
          <cell r="F295">
            <v>0</v>
          </cell>
          <cell r="G295">
            <v>2</v>
          </cell>
          <cell r="H295">
            <v>2</v>
          </cell>
          <cell r="I295">
            <v>0</v>
          </cell>
          <cell r="J295">
            <v>0</v>
          </cell>
          <cell r="K295">
            <v>6</v>
          </cell>
          <cell r="L295">
            <v>6</v>
          </cell>
          <cell r="M295">
            <v>0</v>
          </cell>
          <cell r="N295">
            <v>0</v>
          </cell>
          <cell r="O295">
            <v>1</v>
          </cell>
          <cell r="P295">
            <v>2</v>
          </cell>
          <cell r="Q295">
            <v>0</v>
          </cell>
          <cell r="R295">
            <v>0</v>
          </cell>
          <cell r="S295">
            <v>9</v>
          </cell>
          <cell r="T295">
            <v>9</v>
          </cell>
          <cell r="U295">
            <v>0</v>
          </cell>
          <cell r="V295">
            <v>0</v>
          </cell>
          <cell r="W295">
            <v>1</v>
          </cell>
          <cell r="X295">
            <v>1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 t="str">
            <v>15BC596</v>
          </cell>
          <cell r="C296">
            <v>6</v>
          </cell>
          <cell r="D296">
            <v>6</v>
          </cell>
          <cell r="E296">
            <v>0</v>
          </cell>
          <cell r="F296">
            <v>0</v>
          </cell>
          <cell r="G296">
            <v>0</v>
          </cell>
          <cell r="H296">
            <v>1</v>
          </cell>
          <cell r="I296">
            <v>0</v>
          </cell>
          <cell r="J296">
            <v>0</v>
          </cell>
          <cell r="K296">
            <v>6</v>
          </cell>
          <cell r="L296">
            <v>6</v>
          </cell>
          <cell r="M296">
            <v>0</v>
          </cell>
          <cell r="N296">
            <v>0</v>
          </cell>
          <cell r="O296">
            <v>2</v>
          </cell>
          <cell r="P296">
            <v>2</v>
          </cell>
          <cell r="Q296">
            <v>0</v>
          </cell>
          <cell r="R296">
            <v>0</v>
          </cell>
          <cell r="S296">
            <v>8</v>
          </cell>
          <cell r="T296">
            <v>9</v>
          </cell>
          <cell r="U296">
            <v>0</v>
          </cell>
          <cell r="V296">
            <v>0</v>
          </cell>
          <cell r="W296">
            <v>1</v>
          </cell>
          <cell r="X296">
            <v>2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 t="str">
            <v>15BC610</v>
          </cell>
          <cell r="C297">
            <v>6</v>
          </cell>
          <cell r="D297">
            <v>6</v>
          </cell>
          <cell r="E297">
            <v>0</v>
          </cell>
          <cell r="F297">
            <v>0</v>
          </cell>
          <cell r="G297">
            <v>1</v>
          </cell>
          <cell r="H297">
            <v>1</v>
          </cell>
          <cell r="I297">
            <v>0</v>
          </cell>
          <cell r="J297">
            <v>0</v>
          </cell>
          <cell r="K297">
            <v>6</v>
          </cell>
          <cell r="L297">
            <v>6</v>
          </cell>
          <cell r="M297">
            <v>0</v>
          </cell>
          <cell r="N297">
            <v>0</v>
          </cell>
          <cell r="O297">
            <v>1</v>
          </cell>
          <cell r="P297">
            <v>1</v>
          </cell>
          <cell r="Q297">
            <v>0</v>
          </cell>
          <cell r="R297">
            <v>0</v>
          </cell>
          <cell r="S297">
            <v>9</v>
          </cell>
          <cell r="T297">
            <v>9</v>
          </cell>
          <cell r="U297">
            <v>0</v>
          </cell>
          <cell r="V297">
            <v>0</v>
          </cell>
          <cell r="W297">
            <v>1</v>
          </cell>
          <cell r="X297">
            <v>1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 t="str">
            <v>15BC626</v>
          </cell>
          <cell r="C298">
            <v>6</v>
          </cell>
          <cell r="D298">
            <v>6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6</v>
          </cell>
          <cell r="L298">
            <v>6</v>
          </cell>
          <cell r="M298">
            <v>0</v>
          </cell>
          <cell r="N298">
            <v>0</v>
          </cell>
          <cell r="O298">
            <v>1</v>
          </cell>
          <cell r="P298">
            <v>2</v>
          </cell>
          <cell r="Q298">
            <v>0</v>
          </cell>
          <cell r="R298">
            <v>0</v>
          </cell>
          <cell r="S298">
            <v>6</v>
          </cell>
          <cell r="T298">
            <v>9</v>
          </cell>
          <cell r="U298">
            <v>0</v>
          </cell>
          <cell r="V298">
            <v>0</v>
          </cell>
          <cell r="W298">
            <v>2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 t="str">
            <v>15BC640</v>
          </cell>
          <cell r="C299">
            <v>4</v>
          </cell>
          <cell r="D299">
            <v>6</v>
          </cell>
          <cell r="E299">
            <v>0</v>
          </cell>
          <cell r="F299">
            <v>0</v>
          </cell>
          <cell r="G299">
            <v>1</v>
          </cell>
          <cell r="H299">
            <v>1</v>
          </cell>
          <cell r="I299">
            <v>0</v>
          </cell>
          <cell r="J299">
            <v>0</v>
          </cell>
          <cell r="K299">
            <v>3</v>
          </cell>
          <cell r="L299">
            <v>6</v>
          </cell>
          <cell r="M299">
            <v>0</v>
          </cell>
          <cell r="N299">
            <v>0</v>
          </cell>
          <cell r="O299" t="str">
            <v xml:space="preserve"> </v>
          </cell>
          <cell r="P299" t="str">
            <v xml:space="preserve"> </v>
          </cell>
          <cell r="Q299">
            <v>0</v>
          </cell>
          <cell r="R299">
            <v>0</v>
          </cell>
          <cell r="S299">
            <v>3</v>
          </cell>
          <cell r="T299">
            <v>9</v>
          </cell>
          <cell r="U299">
            <v>0</v>
          </cell>
          <cell r="V299">
            <v>0</v>
          </cell>
          <cell r="W299">
            <v>0</v>
          </cell>
          <cell r="X299">
            <v>2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 t="str">
            <v>15BC652</v>
          </cell>
          <cell r="C300">
            <v>6</v>
          </cell>
          <cell r="D300">
            <v>6</v>
          </cell>
          <cell r="E300">
            <v>0</v>
          </cell>
          <cell r="F300">
            <v>0</v>
          </cell>
          <cell r="G300">
            <v>2</v>
          </cell>
          <cell r="H300">
            <v>2</v>
          </cell>
          <cell r="I300">
            <v>0</v>
          </cell>
          <cell r="J300">
            <v>0</v>
          </cell>
          <cell r="K300">
            <v>6</v>
          </cell>
          <cell r="L300">
            <v>6</v>
          </cell>
          <cell r="M300">
            <v>0</v>
          </cell>
          <cell r="N300">
            <v>0</v>
          </cell>
          <cell r="O300">
            <v>1</v>
          </cell>
          <cell r="P300">
            <v>2</v>
          </cell>
          <cell r="Q300">
            <v>0</v>
          </cell>
          <cell r="R300">
            <v>0</v>
          </cell>
          <cell r="S300">
            <v>9</v>
          </cell>
          <cell r="T300">
            <v>9</v>
          </cell>
          <cell r="U300">
            <v>0</v>
          </cell>
          <cell r="V300">
            <v>0</v>
          </cell>
          <cell r="W300">
            <v>1</v>
          </cell>
          <cell r="X300">
            <v>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 t="str">
            <v>15BC005</v>
          </cell>
          <cell r="C301">
            <v>9</v>
          </cell>
          <cell r="D301">
            <v>9</v>
          </cell>
          <cell r="E301">
            <v>0</v>
          </cell>
          <cell r="F301">
            <v>0</v>
          </cell>
          <cell r="G301">
            <v>2</v>
          </cell>
          <cell r="H301">
            <v>2</v>
          </cell>
          <cell r="I301">
            <v>0</v>
          </cell>
          <cell r="J301">
            <v>0</v>
          </cell>
          <cell r="K301">
            <v>10</v>
          </cell>
          <cell r="L301">
            <v>10</v>
          </cell>
          <cell r="M301">
            <v>0</v>
          </cell>
          <cell r="N301">
            <v>0</v>
          </cell>
          <cell r="O301">
            <v>2</v>
          </cell>
          <cell r="P301">
            <v>2</v>
          </cell>
          <cell r="Q301">
            <v>0</v>
          </cell>
          <cell r="R301">
            <v>0</v>
          </cell>
          <cell r="S301">
            <v>6</v>
          </cell>
          <cell r="T301">
            <v>6</v>
          </cell>
          <cell r="U301">
            <v>0</v>
          </cell>
          <cell r="V301">
            <v>0</v>
          </cell>
          <cell r="W301">
            <v>1</v>
          </cell>
          <cell r="X301">
            <v>1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 t="str">
            <v>15BC017</v>
          </cell>
          <cell r="C302">
            <v>9</v>
          </cell>
          <cell r="D302">
            <v>9</v>
          </cell>
          <cell r="E302">
            <v>0</v>
          </cell>
          <cell r="F302">
            <v>0</v>
          </cell>
          <cell r="G302">
            <v>1</v>
          </cell>
          <cell r="H302">
            <v>1</v>
          </cell>
          <cell r="I302">
            <v>0</v>
          </cell>
          <cell r="J302">
            <v>0</v>
          </cell>
          <cell r="K302">
            <v>10</v>
          </cell>
          <cell r="L302">
            <v>10</v>
          </cell>
          <cell r="M302">
            <v>0</v>
          </cell>
          <cell r="N302">
            <v>0</v>
          </cell>
          <cell r="O302">
            <v>2</v>
          </cell>
          <cell r="P302">
            <v>2</v>
          </cell>
          <cell r="Q302">
            <v>0</v>
          </cell>
          <cell r="R302">
            <v>0</v>
          </cell>
          <cell r="S302">
            <v>4</v>
          </cell>
          <cell r="T302">
            <v>6</v>
          </cell>
          <cell r="U302">
            <v>0</v>
          </cell>
          <cell r="V302">
            <v>0</v>
          </cell>
          <cell r="W302">
            <v>2</v>
          </cell>
          <cell r="X302">
            <v>2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 t="str">
            <v>15BC023</v>
          </cell>
          <cell r="C303">
            <v>8</v>
          </cell>
          <cell r="D303">
            <v>9</v>
          </cell>
          <cell r="E303">
            <v>0</v>
          </cell>
          <cell r="F303">
            <v>0</v>
          </cell>
          <cell r="G303">
            <v>0</v>
          </cell>
          <cell r="H303">
            <v>2</v>
          </cell>
          <cell r="I303">
            <v>0</v>
          </cell>
          <cell r="J303">
            <v>0</v>
          </cell>
          <cell r="K303">
            <v>10</v>
          </cell>
          <cell r="L303">
            <v>10</v>
          </cell>
          <cell r="M303">
            <v>0</v>
          </cell>
          <cell r="N303">
            <v>0</v>
          </cell>
          <cell r="O303">
            <v>1</v>
          </cell>
          <cell r="P303">
            <v>2</v>
          </cell>
          <cell r="Q303">
            <v>0</v>
          </cell>
          <cell r="R303">
            <v>0</v>
          </cell>
          <cell r="S303">
            <v>5</v>
          </cell>
          <cell r="T303">
            <v>6</v>
          </cell>
          <cell r="U303">
            <v>0</v>
          </cell>
          <cell r="V303">
            <v>0</v>
          </cell>
          <cell r="W303">
            <v>0</v>
          </cell>
          <cell r="X303">
            <v>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 t="str">
            <v>15BC033</v>
          </cell>
          <cell r="C304">
            <v>9</v>
          </cell>
          <cell r="D304">
            <v>9</v>
          </cell>
          <cell r="E304">
            <v>0</v>
          </cell>
          <cell r="F304">
            <v>0</v>
          </cell>
          <cell r="G304">
            <v>2</v>
          </cell>
          <cell r="H304">
            <v>2</v>
          </cell>
          <cell r="I304">
            <v>0</v>
          </cell>
          <cell r="J304">
            <v>0</v>
          </cell>
          <cell r="K304">
            <v>10</v>
          </cell>
          <cell r="L304">
            <v>10</v>
          </cell>
          <cell r="M304">
            <v>0</v>
          </cell>
          <cell r="N304">
            <v>0</v>
          </cell>
          <cell r="O304">
            <v>2</v>
          </cell>
          <cell r="P304">
            <v>2</v>
          </cell>
          <cell r="Q304">
            <v>0</v>
          </cell>
          <cell r="R304">
            <v>0</v>
          </cell>
          <cell r="S304">
            <v>6</v>
          </cell>
          <cell r="T304">
            <v>6</v>
          </cell>
          <cell r="U304">
            <v>0</v>
          </cell>
          <cell r="V304">
            <v>0</v>
          </cell>
          <cell r="W304">
            <v>1</v>
          </cell>
          <cell r="X304">
            <v>1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 t="str">
            <v>15BC037</v>
          </cell>
          <cell r="C305">
            <v>9</v>
          </cell>
          <cell r="D305">
            <v>9</v>
          </cell>
          <cell r="E305">
            <v>0</v>
          </cell>
          <cell r="F305">
            <v>0</v>
          </cell>
          <cell r="G305">
            <v>2</v>
          </cell>
          <cell r="H305">
            <v>2</v>
          </cell>
          <cell r="I305">
            <v>0</v>
          </cell>
          <cell r="J305">
            <v>0</v>
          </cell>
          <cell r="K305">
            <v>10</v>
          </cell>
          <cell r="L305">
            <v>10</v>
          </cell>
          <cell r="M305">
            <v>0</v>
          </cell>
          <cell r="N305">
            <v>0</v>
          </cell>
          <cell r="O305">
            <v>1</v>
          </cell>
          <cell r="P305">
            <v>1</v>
          </cell>
          <cell r="Q305">
            <v>0</v>
          </cell>
          <cell r="R305">
            <v>0</v>
          </cell>
          <cell r="S305">
            <v>4</v>
          </cell>
          <cell r="T305">
            <v>6</v>
          </cell>
          <cell r="U305">
            <v>0</v>
          </cell>
          <cell r="V305">
            <v>0</v>
          </cell>
          <cell r="W305">
            <v>1</v>
          </cell>
          <cell r="X305">
            <v>1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 t="str">
            <v>15BC047</v>
          </cell>
          <cell r="C306">
            <v>0</v>
          </cell>
          <cell r="D306">
            <v>9</v>
          </cell>
          <cell r="E306">
            <v>0</v>
          </cell>
          <cell r="F306">
            <v>0</v>
          </cell>
          <cell r="G306">
            <v>1</v>
          </cell>
          <cell r="H306">
            <v>2</v>
          </cell>
          <cell r="I306">
            <v>0</v>
          </cell>
          <cell r="J306">
            <v>0</v>
          </cell>
          <cell r="K306">
            <v>0</v>
          </cell>
          <cell r="L306">
            <v>10</v>
          </cell>
          <cell r="M306">
            <v>0</v>
          </cell>
          <cell r="N306">
            <v>0</v>
          </cell>
          <cell r="O306">
            <v>0</v>
          </cell>
          <cell r="P306">
            <v>2</v>
          </cell>
          <cell r="Q306">
            <v>0</v>
          </cell>
          <cell r="R306">
            <v>0</v>
          </cell>
          <cell r="S306">
            <v>0</v>
          </cell>
          <cell r="T306">
            <v>6</v>
          </cell>
          <cell r="U306">
            <v>0</v>
          </cell>
          <cell r="V306">
            <v>0</v>
          </cell>
          <cell r="W306">
            <v>0</v>
          </cell>
          <cell r="X306">
            <v>1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 t="str">
            <v>15BC050</v>
          </cell>
          <cell r="C307">
            <v>8</v>
          </cell>
          <cell r="D307">
            <v>9</v>
          </cell>
          <cell r="E307">
            <v>0</v>
          </cell>
          <cell r="F307">
            <v>0</v>
          </cell>
          <cell r="G307">
            <v>1</v>
          </cell>
          <cell r="H307">
            <v>1</v>
          </cell>
          <cell r="I307">
            <v>0</v>
          </cell>
          <cell r="J307">
            <v>0</v>
          </cell>
          <cell r="K307">
            <v>10</v>
          </cell>
          <cell r="L307">
            <v>10</v>
          </cell>
          <cell r="M307">
            <v>0</v>
          </cell>
          <cell r="N307">
            <v>0</v>
          </cell>
          <cell r="O307">
            <v>2</v>
          </cell>
          <cell r="P307">
            <v>2</v>
          </cell>
          <cell r="Q307">
            <v>0</v>
          </cell>
          <cell r="R307">
            <v>0</v>
          </cell>
          <cell r="S307">
            <v>5</v>
          </cell>
          <cell r="T307">
            <v>6</v>
          </cell>
          <cell r="U307">
            <v>0</v>
          </cell>
          <cell r="V307">
            <v>0</v>
          </cell>
          <cell r="W307">
            <v>2</v>
          </cell>
          <cell r="X307">
            <v>2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 t="str">
            <v>15BC069</v>
          </cell>
          <cell r="C308">
            <v>9</v>
          </cell>
          <cell r="D308">
            <v>9</v>
          </cell>
          <cell r="E308">
            <v>0</v>
          </cell>
          <cell r="F308">
            <v>0</v>
          </cell>
          <cell r="G308">
            <v>2</v>
          </cell>
          <cell r="H308">
            <v>2</v>
          </cell>
          <cell r="I308">
            <v>0</v>
          </cell>
          <cell r="J308">
            <v>0</v>
          </cell>
          <cell r="K308">
            <v>10</v>
          </cell>
          <cell r="L308">
            <v>10</v>
          </cell>
          <cell r="M308">
            <v>0</v>
          </cell>
          <cell r="N308">
            <v>0</v>
          </cell>
          <cell r="O308">
            <v>2</v>
          </cell>
          <cell r="P308">
            <v>2</v>
          </cell>
          <cell r="Q308">
            <v>0</v>
          </cell>
          <cell r="R308">
            <v>0</v>
          </cell>
          <cell r="S308">
            <v>6</v>
          </cell>
          <cell r="T308">
            <v>6</v>
          </cell>
          <cell r="U308">
            <v>0</v>
          </cell>
          <cell r="V308">
            <v>0</v>
          </cell>
          <cell r="W308">
            <v>1</v>
          </cell>
          <cell r="X308">
            <v>1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 t="str">
            <v>15BC089</v>
          </cell>
          <cell r="C309">
            <v>7</v>
          </cell>
          <cell r="D309">
            <v>9</v>
          </cell>
          <cell r="E309">
            <v>0</v>
          </cell>
          <cell r="F309">
            <v>0</v>
          </cell>
          <cell r="G309">
            <v>2</v>
          </cell>
          <cell r="H309">
            <v>2</v>
          </cell>
          <cell r="I309">
            <v>0</v>
          </cell>
          <cell r="J309">
            <v>0</v>
          </cell>
          <cell r="K309">
            <v>10</v>
          </cell>
          <cell r="L309">
            <v>10</v>
          </cell>
          <cell r="M309">
            <v>0</v>
          </cell>
          <cell r="N309">
            <v>0</v>
          </cell>
          <cell r="O309">
            <v>2</v>
          </cell>
          <cell r="P309">
            <v>2</v>
          </cell>
          <cell r="Q309">
            <v>0</v>
          </cell>
          <cell r="R309">
            <v>0</v>
          </cell>
          <cell r="S309">
            <v>5</v>
          </cell>
          <cell r="T309">
            <v>6</v>
          </cell>
          <cell r="U309">
            <v>0</v>
          </cell>
          <cell r="V309">
            <v>0</v>
          </cell>
          <cell r="W309">
            <v>1</v>
          </cell>
          <cell r="X309">
            <v>1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 t="str">
            <v>15BC113</v>
          </cell>
          <cell r="C310">
            <v>9</v>
          </cell>
          <cell r="D310">
            <v>9</v>
          </cell>
          <cell r="E310">
            <v>0</v>
          </cell>
          <cell r="F310">
            <v>0</v>
          </cell>
          <cell r="G310">
            <v>2</v>
          </cell>
          <cell r="H310">
            <v>2</v>
          </cell>
          <cell r="I310">
            <v>0</v>
          </cell>
          <cell r="J310">
            <v>0</v>
          </cell>
          <cell r="K310">
            <v>10</v>
          </cell>
          <cell r="L310">
            <v>10</v>
          </cell>
          <cell r="M310">
            <v>0</v>
          </cell>
          <cell r="N310">
            <v>0</v>
          </cell>
          <cell r="O310">
            <v>1</v>
          </cell>
          <cell r="P310">
            <v>1</v>
          </cell>
          <cell r="Q310">
            <v>0</v>
          </cell>
          <cell r="R310">
            <v>0</v>
          </cell>
          <cell r="S310">
            <v>6</v>
          </cell>
          <cell r="T310">
            <v>6</v>
          </cell>
          <cell r="U310">
            <v>0</v>
          </cell>
          <cell r="V310">
            <v>0</v>
          </cell>
          <cell r="W310">
            <v>1</v>
          </cell>
          <cell r="X310">
            <v>1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 t="str">
            <v>15BC126</v>
          </cell>
          <cell r="C311">
            <v>8</v>
          </cell>
          <cell r="D311">
            <v>9</v>
          </cell>
          <cell r="E311">
            <v>0</v>
          </cell>
          <cell r="F311">
            <v>0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10</v>
          </cell>
          <cell r="L311">
            <v>10</v>
          </cell>
          <cell r="M311">
            <v>0</v>
          </cell>
          <cell r="N311">
            <v>0</v>
          </cell>
          <cell r="O311">
            <v>2</v>
          </cell>
          <cell r="P311">
            <v>2</v>
          </cell>
          <cell r="Q311">
            <v>0</v>
          </cell>
          <cell r="R311">
            <v>0</v>
          </cell>
          <cell r="S311">
            <v>6</v>
          </cell>
          <cell r="T311">
            <v>6</v>
          </cell>
          <cell r="U311">
            <v>0</v>
          </cell>
          <cell r="V311">
            <v>0</v>
          </cell>
          <cell r="W311">
            <v>1</v>
          </cell>
          <cell r="X311">
            <v>1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 t="str">
            <v>15BC140</v>
          </cell>
          <cell r="C312">
            <v>8</v>
          </cell>
          <cell r="D312">
            <v>9</v>
          </cell>
          <cell r="E312">
            <v>0</v>
          </cell>
          <cell r="F312">
            <v>0</v>
          </cell>
          <cell r="G312">
            <v>1</v>
          </cell>
          <cell r="H312">
            <v>1</v>
          </cell>
          <cell r="I312">
            <v>0</v>
          </cell>
          <cell r="J312">
            <v>0</v>
          </cell>
          <cell r="K312">
            <v>10</v>
          </cell>
          <cell r="L312">
            <v>10</v>
          </cell>
          <cell r="M312">
            <v>0</v>
          </cell>
          <cell r="N312">
            <v>0</v>
          </cell>
          <cell r="O312">
            <v>2</v>
          </cell>
          <cell r="P312">
            <v>2</v>
          </cell>
          <cell r="Q312">
            <v>0</v>
          </cell>
          <cell r="R312">
            <v>0</v>
          </cell>
          <cell r="S312">
            <v>4</v>
          </cell>
          <cell r="T312">
            <v>6</v>
          </cell>
          <cell r="U312">
            <v>0</v>
          </cell>
          <cell r="V312">
            <v>0</v>
          </cell>
          <cell r="W312">
            <v>2</v>
          </cell>
          <cell r="X312">
            <v>2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 t="str">
            <v>15BC165</v>
          </cell>
          <cell r="C313">
            <v>9</v>
          </cell>
          <cell r="D313">
            <v>9</v>
          </cell>
          <cell r="E313">
            <v>0</v>
          </cell>
          <cell r="F313">
            <v>0</v>
          </cell>
          <cell r="G313">
            <v>2</v>
          </cell>
          <cell r="H313">
            <v>2</v>
          </cell>
          <cell r="I313">
            <v>0</v>
          </cell>
          <cell r="J313">
            <v>0</v>
          </cell>
          <cell r="K313">
            <v>10</v>
          </cell>
          <cell r="L313">
            <v>10</v>
          </cell>
          <cell r="M313">
            <v>0</v>
          </cell>
          <cell r="N313">
            <v>0</v>
          </cell>
          <cell r="O313">
            <v>2</v>
          </cell>
          <cell r="P313">
            <v>2</v>
          </cell>
          <cell r="Q313">
            <v>0</v>
          </cell>
          <cell r="R313">
            <v>0</v>
          </cell>
          <cell r="S313">
            <v>4</v>
          </cell>
          <cell r="T313">
            <v>6</v>
          </cell>
          <cell r="U313">
            <v>0</v>
          </cell>
          <cell r="V313">
            <v>0</v>
          </cell>
          <cell r="W313">
            <v>1</v>
          </cell>
          <cell r="X313">
            <v>1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 t="str">
            <v>15BC186</v>
          </cell>
          <cell r="C314">
            <v>9</v>
          </cell>
          <cell r="D314">
            <v>9</v>
          </cell>
          <cell r="E314">
            <v>0</v>
          </cell>
          <cell r="F314">
            <v>0</v>
          </cell>
          <cell r="G314">
            <v>2</v>
          </cell>
          <cell r="H314">
            <v>2</v>
          </cell>
          <cell r="I314">
            <v>0</v>
          </cell>
          <cell r="J314">
            <v>0</v>
          </cell>
          <cell r="K314">
            <v>10</v>
          </cell>
          <cell r="L314">
            <v>10</v>
          </cell>
          <cell r="M314">
            <v>0</v>
          </cell>
          <cell r="N314">
            <v>0</v>
          </cell>
          <cell r="O314">
            <v>2</v>
          </cell>
          <cell r="P314">
            <v>2</v>
          </cell>
          <cell r="Q314">
            <v>0</v>
          </cell>
          <cell r="R314">
            <v>0</v>
          </cell>
          <cell r="S314">
            <v>6</v>
          </cell>
          <cell r="T314">
            <v>6</v>
          </cell>
          <cell r="U314">
            <v>0</v>
          </cell>
          <cell r="V314">
            <v>0</v>
          </cell>
          <cell r="W314">
            <v>1</v>
          </cell>
          <cell r="X314">
            <v>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 t="str">
            <v>15BC206</v>
          </cell>
          <cell r="C315">
            <v>9</v>
          </cell>
          <cell r="D315">
            <v>9</v>
          </cell>
          <cell r="E315">
            <v>0</v>
          </cell>
          <cell r="F315">
            <v>0</v>
          </cell>
          <cell r="G315">
            <v>2</v>
          </cell>
          <cell r="H315">
            <v>2</v>
          </cell>
          <cell r="I315">
            <v>0</v>
          </cell>
          <cell r="J315">
            <v>0</v>
          </cell>
          <cell r="K315">
            <v>10</v>
          </cell>
          <cell r="L315">
            <v>10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0</v>
          </cell>
          <cell r="S315">
            <v>6</v>
          </cell>
          <cell r="T315">
            <v>6</v>
          </cell>
          <cell r="U315">
            <v>0</v>
          </cell>
          <cell r="V315">
            <v>0</v>
          </cell>
          <cell r="W315">
            <v>1</v>
          </cell>
          <cell r="X315">
            <v>1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 t="str">
            <v>15BC223</v>
          </cell>
          <cell r="C316">
            <v>8</v>
          </cell>
          <cell r="D316">
            <v>9</v>
          </cell>
          <cell r="E316">
            <v>0</v>
          </cell>
          <cell r="F316">
            <v>0</v>
          </cell>
          <cell r="G316">
            <v>2</v>
          </cell>
          <cell r="H316">
            <v>2</v>
          </cell>
          <cell r="I316">
            <v>0</v>
          </cell>
          <cell r="J316">
            <v>0</v>
          </cell>
          <cell r="K316">
            <v>10</v>
          </cell>
          <cell r="L316">
            <v>10</v>
          </cell>
          <cell r="M316">
            <v>0</v>
          </cell>
          <cell r="N316">
            <v>0</v>
          </cell>
          <cell r="O316">
            <v>2</v>
          </cell>
          <cell r="P316">
            <v>2</v>
          </cell>
          <cell r="Q316">
            <v>0</v>
          </cell>
          <cell r="R316">
            <v>0</v>
          </cell>
          <cell r="S316">
            <v>5</v>
          </cell>
          <cell r="T316">
            <v>6</v>
          </cell>
          <cell r="U316">
            <v>0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 t="str">
            <v>15BC234</v>
          </cell>
          <cell r="C317">
            <v>9</v>
          </cell>
          <cell r="D317">
            <v>9</v>
          </cell>
          <cell r="E317">
            <v>0</v>
          </cell>
          <cell r="F317">
            <v>0</v>
          </cell>
          <cell r="G317">
            <v>1</v>
          </cell>
          <cell r="H317">
            <v>1</v>
          </cell>
          <cell r="I317">
            <v>0</v>
          </cell>
          <cell r="J317">
            <v>0</v>
          </cell>
          <cell r="K317">
            <v>10</v>
          </cell>
          <cell r="L317">
            <v>10</v>
          </cell>
          <cell r="M317">
            <v>0</v>
          </cell>
          <cell r="N317">
            <v>0</v>
          </cell>
          <cell r="O317">
            <v>2</v>
          </cell>
          <cell r="P317">
            <v>2</v>
          </cell>
          <cell r="Q317">
            <v>0</v>
          </cell>
          <cell r="R317">
            <v>0</v>
          </cell>
          <cell r="S317">
            <v>6</v>
          </cell>
          <cell r="T317">
            <v>6</v>
          </cell>
          <cell r="U317">
            <v>0</v>
          </cell>
          <cell r="V317">
            <v>0</v>
          </cell>
          <cell r="W317">
            <v>2</v>
          </cell>
          <cell r="X317">
            <v>2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 t="str">
            <v>15BC238</v>
          </cell>
          <cell r="C318">
            <v>8</v>
          </cell>
          <cell r="D318">
            <v>9</v>
          </cell>
          <cell r="E318">
            <v>0</v>
          </cell>
          <cell r="F318">
            <v>0</v>
          </cell>
          <cell r="G318">
            <v>2</v>
          </cell>
          <cell r="H318">
            <v>2</v>
          </cell>
          <cell r="I318">
            <v>0</v>
          </cell>
          <cell r="J318">
            <v>0</v>
          </cell>
          <cell r="K318">
            <v>10</v>
          </cell>
          <cell r="L318">
            <v>10</v>
          </cell>
          <cell r="M318">
            <v>0</v>
          </cell>
          <cell r="N318">
            <v>0</v>
          </cell>
          <cell r="O318">
            <v>2</v>
          </cell>
          <cell r="P318">
            <v>2</v>
          </cell>
          <cell r="Q318">
            <v>0</v>
          </cell>
          <cell r="R318">
            <v>0</v>
          </cell>
          <cell r="S318">
            <v>5</v>
          </cell>
          <cell r="T318">
            <v>6</v>
          </cell>
          <cell r="U318">
            <v>0</v>
          </cell>
          <cell r="V318">
            <v>0</v>
          </cell>
          <cell r="W318">
            <v>0</v>
          </cell>
          <cell r="X318">
            <v>1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 t="str">
            <v>15BC256</v>
          </cell>
          <cell r="C319">
            <v>7</v>
          </cell>
          <cell r="D319">
            <v>9</v>
          </cell>
          <cell r="E319">
            <v>0</v>
          </cell>
          <cell r="F319">
            <v>0</v>
          </cell>
          <cell r="G319">
            <v>2</v>
          </cell>
          <cell r="H319">
            <v>2</v>
          </cell>
          <cell r="I319">
            <v>0</v>
          </cell>
          <cell r="J319">
            <v>0</v>
          </cell>
          <cell r="K319">
            <v>10</v>
          </cell>
          <cell r="L319">
            <v>10</v>
          </cell>
          <cell r="M319">
            <v>0</v>
          </cell>
          <cell r="N319">
            <v>0</v>
          </cell>
          <cell r="O319">
            <v>1</v>
          </cell>
          <cell r="P319">
            <v>2</v>
          </cell>
          <cell r="Q319">
            <v>0</v>
          </cell>
          <cell r="R319">
            <v>0</v>
          </cell>
          <cell r="S319">
            <v>2</v>
          </cell>
          <cell r="T319">
            <v>6</v>
          </cell>
          <cell r="U319">
            <v>0</v>
          </cell>
          <cell r="V319">
            <v>0</v>
          </cell>
          <cell r="W319">
            <v>0</v>
          </cell>
          <cell r="X319">
            <v>1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 t="str">
            <v>15BC275</v>
          </cell>
          <cell r="C320">
            <v>9</v>
          </cell>
          <cell r="D320">
            <v>9</v>
          </cell>
          <cell r="E320">
            <v>0</v>
          </cell>
          <cell r="F320">
            <v>0</v>
          </cell>
          <cell r="G320">
            <v>2</v>
          </cell>
          <cell r="H320">
            <v>2</v>
          </cell>
          <cell r="I320">
            <v>0</v>
          </cell>
          <cell r="J320">
            <v>0</v>
          </cell>
          <cell r="K320">
            <v>10</v>
          </cell>
          <cell r="L320">
            <v>10</v>
          </cell>
          <cell r="M320">
            <v>0</v>
          </cell>
          <cell r="N320">
            <v>0</v>
          </cell>
          <cell r="O320">
            <v>0</v>
          </cell>
          <cell r="P320">
            <v>1</v>
          </cell>
          <cell r="Q320">
            <v>0</v>
          </cell>
          <cell r="R320">
            <v>0</v>
          </cell>
          <cell r="S320">
            <v>6</v>
          </cell>
          <cell r="T320">
            <v>6</v>
          </cell>
          <cell r="U320">
            <v>0</v>
          </cell>
          <cell r="V320">
            <v>0</v>
          </cell>
          <cell r="W320">
            <v>1</v>
          </cell>
          <cell r="X320">
            <v>1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 t="str">
            <v>15BC292</v>
          </cell>
          <cell r="C321">
            <v>8</v>
          </cell>
          <cell r="D321">
            <v>9</v>
          </cell>
          <cell r="E321">
            <v>0</v>
          </cell>
          <cell r="F321">
            <v>0</v>
          </cell>
          <cell r="G321">
            <v>2</v>
          </cell>
          <cell r="H321">
            <v>2</v>
          </cell>
          <cell r="I321">
            <v>0</v>
          </cell>
          <cell r="J321">
            <v>0</v>
          </cell>
          <cell r="K321">
            <v>10</v>
          </cell>
          <cell r="L321">
            <v>10</v>
          </cell>
          <cell r="M321">
            <v>0</v>
          </cell>
          <cell r="N321">
            <v>0</v>
          </cell>
          <cell r="O321">
            <v>2</v>
          </cell>
          <cell r="P321">
            <v>2</v>
          </cell>
          <cell r="Q321">
            <v>0</v>
          </cell>
          <cell r="R321">
            <v>0</v>
          </cell>
          <cell r="S321">
            <v>4</v>
          </cell>
          <cell r="T321">
            <v>6</v>
          </cell>
          <cell r="U321">
            <v>0</v>
          </cell>
          <cell r="V321">
            <v>0</v>
          </cell>
          <cell r="W321">
            <v>0</v>
          </cell>
          <cell r="X321">
            <v>1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 t="str">
            <v>15BC310</v>
          </cell>
          <cell r="C322">
            <v>9</v>
          </cell>
          <cell r="D322">
            <v>9</v>
          </cell>
          <cell r="E322">
            <v>0</v>
          </cell>
          <cell r="F322">
            <v>0</v>
          </cell>
          <cell r="G322">
            <v>1</v>
          </cell>
          <cell r="H322">
            <v>1</v>
          </cell>
          <cell r="I322">
            <v>0</v>
          </cell>
          <cell r="J322">
            <v>0</v>
          </cell>
          <cell r="K322">
            <v>9</v>
          </cell>
          <cell r="L322">
            <v>10</v>
          </cell>
          <cell r="M322">
            <v>0</v>
          </cell>
          <cell r="N322">
            <v>0</v>
          </cell>
          <cell r="O322">
            <v>2</v>
          </cell>
          <cell r="P322">
            <v>2</v>
          </cell>
          <cell r="Q322">
            <v>0</v>
          </cell>
          <cell r="R322">
            <v>0</v>
          </cell>
          <cell r="S322">
            <v>4</v>
          </cell>
          <cell r="T322">
            <v>6</v>
          </cell>
          <cell r="U322">
            <v>0</v>
          </cell>
          <cell r="V322">
            <v>0</v>
          </cell>
          <cell r="W322">
            <v>2</v>
          </cell>
          <cell r="X322">
            <v>2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 t="str">
            <v>15BC323</v>
          </cell>
          <cell r="C323">
            <v>9</v>
          </cell>
          <cell r="D323">
            <v>9</v>
          </cell>
          <cell r="E323">
            <v>0</v>
          </cell>
          <cell r="F323">
            <v>0</v>
          </cell>
          <cell r="G323">
            <v>2</v>
          </cell>
          <cell r="H323">
            <v>2</v>
          </cell>
          <cell r="I323">
            <v>0</v>
          </cell>
          <cell r="J323">
            <v>0</v>
          </cell>
          <cell r="K323">
            <v>10</v>
          </cell>
          <cell r="L323">
            <v>10</v>
          </cell>
          <cell r="M323">
            <v>0</v>
          </cell>
          <cell r="N323">
            <v>0</v>
          </cell>
          <cell r="O323">
            <v>2</v>
          </cell>
          <cell r="P323">
            <v>2</v>
          </cell>
          <cell r="Q323">
            <v>0</v>
          </cell>
          <cell r="R323">
            <v>0</v>
          </cell>
          <cell r="S323">
            <v>6</v>
          </cell>
          <cell r="T323">
            <v>6</v>
          </cell>
          <cell r="U323">
            <v>0</v>
          </cell>
          <cell r="V323">
            <v>0</v>
          </cell>
          <cell r="W323">
            <v>1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 t="str">
            <v>15BC340</v>
          </cell>
          <cell r="C324">
            <v>9</v>
          </cell>
          <cell r="D324">
            <v>9</v>
          </cell>
          <cell r="E324">
            <v>0</v>
          </cell>
          <cell r="F324">
            <v>0</v>
          </cell>
          <cell r="G324">
            <v>1</v>
          </cell>
          <cell r="H324">
            <v>2</v>
          </cell>
          <cell r="I324">
            <v>0</v>
          </cell>
          <cell r="J324">
            <v>0</v>
          </cell>
          <cell r="K324">
            <v>10</v>
          </cell>
          <cell r="L324">
            <v>10</v>
          </cell>
          <cell r="M324">
            <v>0</v>
          </cell>
          <cell r="N324">
            <v>0</v>
          </cell>
          <cell r="O324">
            <v>0</v>
          </cell>
          <cell r="P324">
            <v>2</v>
          </cell>
          <cell r="Q324">
            <v>0</v>
          </cell>
          <cell r="R324">
            <v>0</v>
          </cell>
          <cell r="S324">
            <v>4</v>
          </cell>
          <cell r="T324">
            <v>6</v>
          </cell>
          <cell r="U324">
            <v>0</v>
          </cell>
          <cell r="V324">
            <v>0</v>
          </cell>
          <cell r="W324">
            <v>0</v>
          </cell>
          <cell r="X324">
            <v>1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 t="str">
            <v>15BC355</v>
          </cell>
          <cell r="C325">
            <v>7</v>
          </cell>
          <cell r="D325">
            <v>9</v>
          </cell>
          <cell r="E325">
            <v>0</v>
          </cell>
          <cell r="F325">
            <v>0</v>
          </cell>
          <cell r="G325">
            <v>0</v>
          </cell>
          <cell r="H325">
            <v>2</v>
          </cell>
          <cell r="I325">
            <v>0</v>
          </cell>
          <cell r="J325">
            <v>0</v>
          </cell>
          <cell r="K325">
            <v>9</v>
          </cell>
          <cell r="L325">
            <v>10</v>
          </cell>
          <cell r="M325">
            <v>0</v>
          </cell>
          <cell r="N325">
            <v>0</v>
          </cell>
          <cell r="O325">
            <v>1</v>
          </cell>
          <cell r="P325">
            <v>1</v>
          </cell>
          <cell r="Q325">
            <v>0</v>
          </cell>
          <cell r="R325">
            <v>0</v>
          </cell>
          <cell r="S325">
            <v>6</v>
          </cell>
          <cell r="T325">
            <v>6</v>
          </cell>
          <cell r="U325">
            <v>0</v>
          </cell>
          <cell r="V325">
            <v>0</v>
          </cell>
          <cell r="W325">
            <v>1</v>
          </cell>
          <cell r="X325">
            <v>1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 t="str">
            <v>15BC367</v>
          </cell>
          <cell r="C326">
            <v>2</v>
          </cell>
          <cell r="D326">
            <v>9</v>
          </cell>
          <cell r="E326">
            <v>0</v>
          </cell>
          <cell r="F326">
            <v>0</v>
          </cell>
          <cell r="G326">
            <v>0</v>
          </cell>
          <cell r="H326">
            <v>2</v>
          </cell>
          <cell r="I326">
            <v>0</v>
          </cell>
          <cell r="J326">
            <v>0</v>
          </cell>
          <cell r="K326">
            <v>2</v>
          </cell>
          <cell r="L326">
            <v>10</v>
          </cell>
          <cell r="M326">
            <v>7</v>
          </cell>
          <cell r="N326">
            <v>5</v>
          </cell>
          <cell r="O326">
            <v>0</v>
          </cell>
          <cell r="P326">
            <v>2</v>
          </cell>
          <cell r="Q326">
            <v>0</v>
          </cell>
          <cell r="R326">
            <v>0</v>
          </cell>
          <cell r="S326">
            <v>0</v>
          </cell>
          <cell r="T326">
            <v>6</v>
          </cell>
          <cell r="U326">
            <v>0</v>
          </cell>
          <cell r="V326">
            <v>0</v>
          </cell>
          <cell r="W326">
            <v>0</v>
          </cell>
          <cell r="X326">
            <v>1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 t="str">
            <v>15BC377</v>
          </cell>
          <cell r="C327">
            <v>5</v>
          </cell>
          <cell r="D327">
            <v>9</v>
          </cell>
          <cell r="E327">
            <v>0</v>
          </cell>
          <cell r="F327">
            <v>0</v>
          </cell>
          <cell r="G327">
            <v>1</v>
          </cell>
          <cell r="H327">
            <v>1</v>
          </cell>
          <cell r="I327">
            <v>0</v>
          </cell>
          <cell r="J327">
            <v>0</v>
          </cell>
          <cell r="K327">
            <v>5</v>
          </cell>
          <cell r="L327">
            <v>10</v>
          </cell>
          <cell r="M327">
            <v>0</v>
          </cell>
          <cell r="N327">
            <v>0</v>
          </cell>
          <cell r="O327">
            <v>0</v>
          </cell>
          <cell r="P327">
            <v>2</v>
          </cell>
          <cell r="Q327">
            <v>0</v>
          </cell>
          <cell r="R327">
            <v>0</v>
          </cell>
          <cell r="S327">
            <v>2</v>
          </cell>
          <cell r="T327">
            <v>6</v>
          </cell>
          <cell r="U327">
            <v>0</v>
          </cell>
          <cell r="V327">
            <v>0</v>
          </cell>
          <cell r="W327">
            <v>0</v>
          </cell>
          <cell r="X327">
            <v>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 t="str">
            <v>15BC391</v>
          </cell>
          <cell r="C328">
            <v>8</v>
          </cell>
          <cell r="D328">
            <v>9</v>
          </cell>
          <cell r="E328">
            <v>0</v>
          </cell>
          <cell r="F328">
            <v>0</v>
          </cell>
          <cell r="G328">
            <v>1</v>
          </cell>
          <cell r="H328">
            <v>2</v>
          </cell>
          <cell r="I328">
            <v>0</v>
          </cell>
          <cell r="J328">
            <v>0</v>
          </cell>
          <cell r="K328">
            <v>10</v>
          </cell>
          <cell r="L328">
            <v>10</v>
          </cell>
          <cell r="M328">
            <v>0</v>
          </cell>
          <cell r="N328">
            <v>0</v>
          </cell>
          <cell r="O328">
            <v>2</v>
          </cell>
          <cell r="P328">
            <v>2</v>
          </cell>
          <cell r="Q328">
            <v>0</v>
          </cell>
          <cell r="R328">
            <v>0</v>
          </cell>
          <cell r="S328">
            <v>4</v>
          </cell>
          <cell r="T328">
            <v>6</v>
          </cell>
          <cell r="U328">
            <v>0</v>
          </cell>
          <cell r="V328">
            <v>0</v>
          </cell>
          <cell r="W328">
            <v>1</v>
          </cell>
          <cell r="X328">
            <v>1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 t="str">
            <v>15BC407</v>
          </cell>
          <cell r="C329">
            <v>9</v>
          </cell>
          <cell r="D329">
            <v>9</v>
          </cell>
          <cell r="E329">
            <v>0</v>
          </cell>
          <cell r="F329">
            <v>0</v>
          </cell>
          <cell r="G329">
            <v>2</v>
          </cell>
          <cell r="H329">
            <v>2</v>
          </cell>
          <cell r="I329">
            <v>0</v>
          </cell>
          <cell r="J329">
            <v>0</v>
          </cell>
          <cell r="K329">
            <v>10</v>
          </cell>
          <cell r="L329">
            <v>10</v>
          </cell>
          <cell r="M329">
            <v>0</v>
          </cell>
          <cell r="N329">
            <v>0</v>
          </cell>
          <cell r="O329">
            <v>2</v>
          </cell>
          <cell r="P329">
            <v>2</v>
          </cell>
          <cell r="Q329">
            <v>0</v>
          </cell>
          <cell r="R329">
            <v>0</v>
          </cell>
          <cell r="S329">
            <v>6</v>
          </cell>
          <cell r="T329">
            <v>6</v>
          </cell>
          <cell r="U329">
            <v>0</v>
          </cell>
          <cell r="V329">
            <v>0</v>
          </cell>
          <cell r="W329">
            <v>1</v>
          </cell>
          <cell r="X329">
            <v>1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 t="str">
            <v>15BC425</v>
          </cell>
          <cell r="C330">
            <v>8</v>
          </cell>
          <cell r="D330">
            <v>9</v>
          </cell>
          <cell r="E330">
            <v>0</v>
          </cell>
          <cell r="F330">
            <v>0</v>
          </cell>
          <cell r="G330">
            <v>2</v>
          </cell>
          <cell r="H330">
            <v>2</v>
          </cell>
          <cell r="I330">
            <v>0</v>
          </cell>
          <cell r="J330">
            <v>0</v>
          </cell>
          <cell r="K330">
            <v>9</v>
          </cell>
          <cell r="L330">
            <v>10</v>
          </cell>
          <cell r="M330">
            <v>0</v>
          </cell>
          <cell r="N330">
            <v>0</v>
          </cell>
          <cell r="O330">
            <v>1</v>
          </cell>
          <cell r="P330">
            <v>1</v>
          </cell>
          <cell r="Q330">
            <v>0</v>
          </cell>
          <cell r="R330">
            <v>0</v>
          </cell>
          <cell r="S330">
            <v>3</v>
          </cell>
          <cell r="T330">
            <v>6</v>
          </cell>
          <cell r="U330">
            <v>0</v>
          </cell>
          <cell r="V330">
            <v>0</v>
          </cell>
          <cell r="W330">
            <v>0</v>
          </cell>
          <cell r="X330">
            <v>1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 t="str">
            <v>15BC439</v>
          </cell>
          <cell r="C331">
            <v>8</v>
          </cell>
          <cell r="D331">
            <v>9</v>
          </cell>
          <cell r="E331">
            <v>0</v>
          </cell>
          <cell r="F331">
            <v>0</v>
          </cell>
          <cell r="G331">
            <v>2</v>
          </cell>
          <cell r="H331">
            <v>2</v>
          </cell>
          <cell r="I331">
            <v>0</v>
          </cell>
          <cell r="J331">
            <v>0</v>
          </cell>
          <cell r="K331">
            <v>10</v>
          </cell>
          <cell r="L331">
            <v>10</v>
          </cell>
          <cell r="M331">
            <v>0</v>
          </cell>
          <cell r="N331">
            <v>0</v>
          </cell>
          <cell r="O331">
            <v>2</v>
          </cell>
          <cell r="P331">
            <v>2</v>
          </cell>
          <cell r="Q331">
            <v>0</v>
          </cell>
          <cell r="R331">
            <v>0</v>
          </cell>
          <cell r="S331">
            <v>5</v>
          </cell>
          <cell r="T331">
            <v>6</v>
          </cell>
          <cell r="U331">
            <v>0</v>
          </cell>
          <cell r="V331">
            <v>0</v>
          </cell>
          <cell r="W331">
            <v>1</v>
          </cell>
          <cell r="X331">
            <v>1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 t="str">
            <v>15BC450</v>
          </cell>
          <cell r="C332">
            <v>8</v>
          </cell>
          <cell r="D332">
            <v>9</v>
          </cell>
          <cell r="E332">
            <v>0</v>
          </cell>
          <cell r="F332">
            <v>0</v>
          </cell>
          <cell r="G332">
            <v>0</v>
          </cell>
          <cell r="H332">
            <v>1</v>
          </cell>
          <cell r="I332">
            <v>0</v>
          </cell>
          <cell r="J332">
            <v>0</v>
          </cell>
          <cell r="K332">
            <v>10</v>
          </cell>
          <cell r="L332">
            <v>10</v>
          </cell>
          <cell r="M332">
            <v>0</v>
          </cell>
          <cell r="N332">
            <v>0</v>
          </cell>
          <cell r="O332">
            <v>2</v>
          </cell>
          <cell r="P332">
            <v>2</v>
          </cell>
          <cell r="Q332">
            <v>0</v>
          </cell>
          <cell r="R332">
            <v>0</v>
          </cell>
          <cell r="S332">
            <v>5</v>
          </cell>
          <cell r="T332">
            <v>6</v>
          </cell>
          <cell r="U332">
            <v>0</v>
          </cell>
          <cell r="V332">
            <v>0</v>
          </cell>
          <cell r="W332">
            <v>2</v>
          </cell>
          <cell r="X332">
            <v>2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>15BC465</v>
          </cell>
          <cell r="C333">
            <v>8</v>
          </cell>
          <cell r="D333">
            <v>9</v>
          </cell>
          <cell r="E333">
            <v>0</v>
          </cell>
          <cell r="F333">
            <v>0</v>
          </cell>
          <cell r="G333">
            <v>1</v>
          </cell>
          <cell r="H333">
            <v>2</v>
          </cell>
          <cell r="I333">
            <v>0</v>
          </cell>
          <cell r="J333">
            <v>0</v>
          </cell>
          <cell r="K333">
            <v>10</v>
          </cell>
          <cell r="L333">
            <v>10</v>
          </cell>
          <cell r="M333">
            <v>0</v>
          </cell>
          <cell r="N333">
            <v>0</v>
          </cell>
          <cell r="O333">
            <v>2</v>
          </cell>
          <cell r="P333">
            <v>2</v>
          </cell>
          <cell r="Q333">
            <v>0</v>
          </cell>
          <cell r="R333">
            <v>0</v>
          </cell>
          <cell r="S333">
            <v>4</v>
          </cell>
          <cell r="T333">
            <v>6</v>
          </cell>
          <cell r="U333">
            <v>0</v>
          </cell>
          <cell r="V333">
            <v>0</v>
          </cell>
          <cell r="W333">
            <v>1</v>
          </cell>
          <cell r="X333">
            <v>1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>15BC480</v>
          </cell>
          <cell r="C334">
            <v>8</v>
          </cell>
          <cell r="D334">
            <v>9</v>
          </cell>
          <cell r="E334">
            <v>0</v>
          </cell>
          <cell r="F334">
            <v>0</v>
          </cell>
          <cell r="G334">
            <v>2</v>
          </cell>
          <cell r="H334">
            <v>2</v>
          </cell>
          <cell r="I334">
            <v>0</v>
          </cell>
          <cell r="J334">
            <v>0</v>
          </cell>
          <cell r="K334">
            <v>10</v>
          </cell>
          <cell r="L334">
            <v>10</v>
          </cell>
          <cell r="M334">
            <v>0</v>
          </cell>
          <cell r="N334">
            <v>0</v>
          </cell>
          <cell r="O334">
            <v>1</v>
          </cell>
          <cell r="P334">
            <v>2</v>
          </cell>
          <cell r="Q334">
            <v>0</v>
          </cell>
          <cell r="R334">
            <v>0</v>
          </cell>
          <cell r="S334">
            <v>4</v>
          </cell>
          <cell r="T334">
            <v>6</v>
          </cell>
          <cell r="U334">
            <v>0</v>
          </cell>
          <cell r="V334">
            <v>0</v>
          </cell>
          <cell r="W334">
            <v>1</v>
          </cell>
          <cell r="X334">
            <v>1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>15BC490</v>
          </cell>
          <cell r="C335">
            <v>8</v>
          </cell>
          <cell r="D335">
            <v>9</v>
          </cell>
          <cell r="E335">
            <v>0</v>
          </cell>
          <cell r="F335">
            <v>0</v>
          </cell>
          <cell r="G335">
            <v>2</v>
          </cell>
          <cell r="H335">
            <v>2</v>
          </cell>
          <cell r="I335">
            <v>0</v>
          </cell>
          <cell r="J335">
            <v>0</v>
          </cell>
          <cell r="K335">
            <v>10</v>
          </cell>
          <cell r="L335">
            <v>10</v>
          </cell>
          <cell r="M335">
            <v>0</v>
          </cell>
          <cell r="N335">
            <v>0</v>
          </cell>
          <cell r="O335">
            <v>0</v>
          </cell>
          <cell r="P335">
            <v>1</v>
          </cell>
          <cell r="Q335">
            <v>0</v>
          </cell>
          <cell r="R335">
            <v>0</v>
          </cell>
          <cell r="S335">
            <v>5</v>
          </cell>
          <cell r="T335">
            <v>6</v>
          </cell>
          <cell r="U335">
            <v>0</v>
          </cell>
          <cell r="V335">
            <v>0</v>
          </cell>
          <cell r="W335">
            <v>1</v>
          </cell>
          <cell r="X335">
            <v>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 t="str">
            <v>15BC503</v>
          </cell>
          <cell r="C336">
            <v>8</v>
          </cell>
          <cell r="D336">
            <v>9</v>
          </cell>
          <cell r="E336">
            <v>0</v>
          </cell>
          <cell r="F336">
            <v>0</v>
          </cell>
          <cell r="G336">
            <v>2</v>
          </cell>
          <cell r="H336">
            <v>2</v>
          </cell>
          <cell r="I336">
            <v>0</v>
          </cell>
          <cell r="J336">
            <v>0</v>
          </cell>
          <cell r="K336">
            <v>10</v>
          </cell>
          <cell r="L336">
            <v>10</v>
          </cell>
          <cell r="M336">
            <v>0</v>
          </cell>
          <cell r="N336">
            <v>0</v>
          </cell>
          <cell r="O336">
            <v>2</v>
          </cell>
          <cell r="P336">
            <v>2</v>
          </cell>
          <cell r="Q336">
            <v>0</v>
          </cell>
          <cell r="R336">
            <v>0</v>
          </cell>
          <cell r="S336">
            <v>5</v>
          </cell>
          <cell r="T336">
            <v>6</v>
          </cell>
          <cell r="U336">
            <v>0</v>
          </cell>
          <cell r="V336">
            <v>0</v>
          </cell>
          <cell r="W336">
            <v>1</v>
          </cell>
          <cell r="X336">
            <v>1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>15BC514</v>
          </cell>
          <cell r="C337">
            <v>8</v>
          </cell>
          <cell r="D337">
            <v>9</v>
          </cell>
          <cell r="E337">
            <v>0</v>
          </cell>
          <cell r="F337">
            <v>0</v>
          </cell>
          <cell r="G337">
            <v>0</v>
          </cell>
          <cell r="H337">
            <v>1</v>
          </cell>
          <cell r="I337">
            <v>0</v>
          </cell>
          <cell r="J337">
            <v>0</v>
          </cell>
          <cell r="K337">
            <v>10</v>
          </cell>
          <cell r="L337">
            <v>10</v>
          </cell>
          <cell r="M337">
            <v>0</v>
          </cell>
          <cell r="N337">
            <v>0</v>
          </cell>
          <cell r="O337">
            <v>2</v>
          </cell>
          <cell r="P337">
            <v>2</v>
          </cell>
          <cell r="Q337">
            <v>0</v>
          </cell>
          <cell r="R337">
            <v>0</v>
          </cell>
          <cell r="S337">
            <v>4</v>
          </cell>
          <cell r="T337">
            <v>6</v>
          </cell>
          <cell r="U337">
            <v>0</v>
          </cell>
          <cell r="V337">
            <v>0</v>
          </cell>
          <cell r="W337">
            <v>2</v>
          </cell>
          <cell r="X337">
            <v>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15BC525</v>
          </cell>
          <cell r="C338">
            <v>7</v>
          </cell>
          <cell r="D338">
            <v>9</v>
          </cell>
          <cell r="E338">
            <v>0</v>
          </cell>
          <cell r="F338">
            <v>0</v>
          </cell>
          <cell r="G338">
            <v>1</v>
          </cell>
          <cell r="H338">
            <v>2</v>
          </cell>
          <cell r="I338">
            <v>0</v>
          </cell>
          <cell r="J338">
            <v>0</v>
          </cell>
          <cell r="K338">
            <v>9</v>
          </cell>
          <cell r="L338">
            <v>10</v>
          </cell>
          <cell r="M338">
            <v>0</v>
          </cell>
          <cell r="N338">
            <v>0</v>
          </cell>
          <cell r="O338">
            <v>2</v>
          </cell>
          <cell r="P338">
            <v>2</v>
          </cell>
          <cell r="Q338">
            <v>0</v>
          </cell>
          <cell r="R338">
            <v>0</v>
          </cell>
          <cell r="S338">
            <v>2</v>
          </cell>
          <cell r="T338">
            <v>6</v>
          </cell>
          <cell r="U338">
            <v>0</v>
          </cell>
          <cell r="V338">
            <v>0</v>
          </cell>
          <cell r="W338">
            <v>0</v>
          </cell>
          <cell r="X338">
            <v>1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15BC537</v>
          </cell>
          <cell r="C339">
            <v>9</v>
          </cell>
          <cell r="D339">
            <v>9</v>
          </cell>
          <cell r="E339">
            <v>0</v>
          </cell>
          <cell r="F339">
            <v>0</v>
          </cell>
          <cell r="G339">
            <v>2</v>
          </cell>
          <cell r="H339">
            <v>2</v>
          </cell>
          <cell r="I339">
            <v>0</v>
          </cell>
          <cell r="J339">
            <v>0</v>
          </cell>
          <cell r="K339">
            <v>10</v>
          </cell>
          <cell r="L339">
            <v>10</v>
          </cell>
          <cell r="M339">
            <v>0</v>
          </cell>
          <cell r="N339">
            <v>0</v>
          </cell>
          <cell r="O339">
            <v>2</v>
          </cell>
          <cell r="P339">
            <v>2</v>
          </cell>
          <cell r="Q339">
            <v>0</v>
          </cell>
          <cell r="R339">
            <v>0</v>
          </cell>
          <cell r="S339">
            <v>6</v>
          </cell>
          <cell r="T339">
            <v>6</v>
          </cell>
          <cell r="U339">
            <v>0</v>
          </cell>
          <cell r="V339">
            <v>0</v>
          </cell>
          <cell r="W339">
            <v>1</v>
          </cell>
          <cell r="X339">
            <v>1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15BC548</v>
          </cell>
          <cell r="C340">
            <v>9</v>
          </cell>
          <cell r="D340">
            <v>9</v>
          </cell>
          <cell r="E340">
            <v>0</v>
          </cell>
          <cell r="F340">
            <v>0</v>
          </cell>
          <cell r="G340">
            <v>2</v>
          </cell>
          <cell r="H340">
            <v>2</v>
          </cell>
          <cell r="I340">
            <v>0</v>
          </cell>
          <cell r="J340">
            <v>0</v>
          </cell>
          <cell r="K340">
            <v>10</v>
          </cell>
          <cell r="L340">
            <v>10</v>
          </cell>
          <cell r="M340">
            <v>0</v>
          </cell>
          <cell r="N340">
            <v>0</v>
          </cell>
          <cell r="O340">
            <v>1</v>
          </cell>
          <cell r="P340">
            <v>1</v>
          </cell>
          <cell r="Q340">
            <v>0</v>
          </cell>
          <cell r="R340">
            <v>0</v>
          </cell>
          <cell r="S340">
            <v>6</v>
          </cell>
          <cell r="T340">
            <v>6</v>
          </cell>
          <cell r="U340">
            <v>0</v>
          </cell>
          <cell r="V340">
            <v>0</v>
          </cell>
          <cell r="W340">
            <v>1</v>
          </cell>
          <cell r="X340">
            <v>1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15BC559</v>
          </cell>
          <cell r="C341">
            <v>9</v>
          </cell>
          <cell r="D341">
            <v>9</v>
          </cell>
          <cell r="E341">
            <v>0</v>
          </cell>
          <cell r="F341">
            <v>0</v>
          </cell>
          <cell r="G341">
            <v>1</v>
          </cell>
          <cell r="H341">
            <v>2</v>
          </cell>
          <cell r="I341">
            <v>0</v>
          </cell>
          <cell r="J341">
            <v>0</v>
          </cell>
          <cell r="K341">
            <v>9</v>
          </cell>
          <cell r="L341">
            <v>10</v>
          </cell>
          <cell r="M341">
            <v>0</v>
          </cell>
          <cell r="N341">
            <v>0</v>
          </cell>
          <cell r="O341">
            <v>2</v>
          </cell>
          <cell r="P341">
            <v>2</v>
          </cell>
          <cell r="Q341">
            <v>0</v>
          </cell>
          <cell r="R341">
            <v>0</v>
          </cell>
          <cell r="S341">
            <v>4</v>
          </cell>
          <cell r="T341">
            <v>6</v>
          </cell>
          <cell r="U341">
            <v>0</v>
          </cell>
          <cell r="V341">
            <v>0</v>
          </cell>
          <cell r="W341">
            <v>1</v>
          </cell>
          <cell r="X341">
            <v>1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15BC570</v>
          </cell>
          <cell r="C342">
            <v>8</v>
          </cell>
          <cell r="D342">
            <v>9</v>
          </cell>
          <cell r="E342">
            <v>0</v>
          </cell>
          <cell r="F342">
            <v>0</v>
          </cell>
          <cell r="G342">
            <v>1</v>
          </cell>
          <cell r="H342">
            <v>1</v>
          </cell>
          <cell r="I342">
            <v>0</v>
          </cell>
          <cell r="J342">
            <v>0</v>
          </cell>
          <cell r="K342">
            <v>10</v>
          </cell>
          <cell r="L342">
            <v>10</v>
          </cell>
          <cell r="M342">
            <v>0</v>
          </cell>
          <cell r="N342">
            <v>0</v>
          </cell>
          <cell r="O342">
            <v>2</v>
          </cell>
          <cell r="P342">
            <v>2</v>
          </cell>
          <cell r="Q342">
            <v>0</v>
          </cell>
          <cell r="R342">
            <v>0</v>
          </cell>
          <cell r="S342">
            <v>4</v>
          </cell>
          <cell r="T342">
            <v>6</v>
          </cell>
          <cell r="U342">
            <v>0</v>
          </cell>
          <cell r="V342">
            <v>0</v>
          </cell>
          <cell r="W342">
            <v>2</v>
          </cell>
          <cell r="X342">
            <v>2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 t="str">
            <v>15BC582</v>
          </cell>
          <cell r="C343">
            <v>6</v>
          </cell>
          <cell r="D343">
            <v>9</v>
          </cell>
          <cell r="E343">
            <v>0</v>
          </cell>
          <cell r="F343">
            <v>0</v>
          </cell>
          <cell r="G343">
            <v>0</v>
          </cell>
          <cell r="H343">
            <v>2</v>
          </cell>
          <cell r="I343">
            <v>0</v>
          </cell>
          <cell r="J343">
            <v>0</v>
          </cell>
          <cell r="K343">
            <v>8</v>
          </cell>
          <cell r="L343">
            <v>10</v>
          </cell>
          <cell r="M343">
            <v>0</v>
          </cell>
          <cell r="N343">
            <v>0</v>
          </cell>
          <cell r="O343">
            <v>1</v>
          </cell>
          <cell r="P343">
            <v>2</v>
          </cell>
          <cell r="Q343">
            <v>0</v>
          </cell>
          <cell r="R343">
            <v>0</v>
          </cell>
          <cell r="S343">
            <v>2</v>
          </cell>
          <cell r="T343">
            <v>6</v>
          </cell>
          <cell r="U343">
            <v>0</v>
          </cell>
          <cell r="V343">
            <v>0</v>
          </cell>
          <cell r="W343">
            <v>0</v>
          </cell>
          <cell r="X343">
            <v>1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 t="str">
            <v>15BC597</v>
          </cell>
          <cell r="C344">
            <v>1</v>
          </cell>
          <cell r="D344">
            <v>9</v>
          </cell>
          <cell r="E344">
            <v>0</v>
          </cell>
          <cell r="F344">
            <v>0</v>
          </cell>
          <cell r="G344">
            <v>0</v>
          </cell>
          <cell r="H344">
            <v>2</v>
          </cell>
          <cell r="I344">
            <v>0</v>
          </cell>
          <cell r="J344">
            <v>0</v>
          </cell>
          <cell r="K344">
            <v>0</v>
          </cell>
          <cell r="L344">
            <v>10</v>
          </cell>
          <cell r="M344">
            <v>0</v>
          </cell>
          <cell r="N344">
            <v>0</v>
          </cell>
          <cell r="O344">
            <v>0</v>
          </cell>
          <cell r="P344">
            <v>2</v>
          </cell>
          <cell r="Q344">
            <v>0</v>
          </cell>
          <cell r="R344">
            <v>0</v>
          </cell>
          <cell r="S344">
            <v>0</v>
          </cell>
          <cell r="T344">
            <v>6</v>
          </cell>
          <cell r="U344">
            <v>0</v>
          </cell>
          <cell r="V344">
            <v>0</v>
          </cell>
          <cell r="W344">
            <v>0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 t="str">
            <v>15BC611</v>
          </cell>
          <cell r="C345">
            <v>8</v>
          </cell>
          <cell r="D345">
            <v>9</v>
          </cell>
          <cell r="E345">
            <v>0</v>
          </cell>
          <cell r="F345">
            <v>0</v>
          </cell>
          <cell r="G345">
            <v>1</v>
          </cell>
          <cell r="H345">
            <v>2</v>
          </cell>
          <cell r="I345">
            <v>0</v>
          </cell>
          <cell r="J345">
            <v>0</v>
          </cell>
          <cell r="K345">
            <v>9</v>
          </cell>
          <cell r="L345">
            <v>10</v>
          </cell>
          <cell r="M345">
            <v>0</v>
          </cell>
          <cell r="N345">
            <v>0</v>
          </cell>
          <cell r="O345">
            <v>1</v>
          </cell>
          <cell r="P345">
            <v>1</v>
          </cell>
          <cell r="Q345">
            <v>0</v>
          </cell>
          <cell r="R345">
            <v>0</v>
          </cell>
          <cell r="S345">
            <v>4</v>
          </cell>
          <cell r="T345">
            <v>6</v>
          </cell>
          <cell r="U345">
            <v>0</v>
          </cell>
          <cell r="V345">
            <v>0</v>
          </cell>
          <cell r="W345">
            <v>0</v>
          </cell>
          <cell r="X345">
            <v>1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 t="str">
            <v>15BC627</v>
          </cell>
          <cell r="C346">
            <v>8</v>
          </cell>
          <cell r="D346">
            <v>9</v>
          </cell>
          <cell r="E346">
            <v>0</v>
          </cell>
          <cell r="F346">
            <v>0</v>
          </cell>
          <cell r="G346">
            <v>2</v>
          </cell>
          <cell r="H346">
            <v>2</v>
          </cell>
          <cell r="I346">
            <v>0</v>
          </cell>
          <cell r="J346">
            <v>0</v>
          </cell>
          <cell r="K346">
            <v>9</v>
          </cell>
          <cell r="L346">
            <v>10</v>
          </cell>
          <cell r="M346">
            <v>0</v>
          </cell>
          <cell r="N346">
            <v>0</v>
          </cell>
          <cell r="O346">
            <v>2</v>
          </cell>
          <cell r="P346">
            <v>2</v>
          </cell>
          <cell r="Q346">
            <v>0</v>
          </cell>
          <cell r="R346">
            <v>0</v>
          </cell>
          <cell r="S346">
            <v>6</v>
          </cell>
          <cell r="T346">
            <v>6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 t="str">
            <v>15BC641</v>
          </cell>
          <cell r="C347">
            <v>7</v>
          </cell>
          <cell r="D347">
            <v>9</v>
          </cell>
          <cell r="E347">
            <v>0</v>
          </cell>
          <cell r="F347">
            <v>0</v>
          </cell>
          <cell r="G347">
            <v>0</v>
          </cell>
          <cell r="H347">
            <v>1</v>
          </cell>
          <cell r="I347">
            <v>0</v>
          </cell>
          <cell r="J347">
            <v>0</v>
          </cell>
          <cell r="K347">
            <v>8</v>
          </cell>
          <cell r="L347">
            <v>10</v>
          </cell>
          <cell r="M347">
            <v>0</v>
          </cell>
          <cell r="N347">
            <v>0</v>
          </cell>
          <cell r="O347">
            <v>0</v>
          </cell>
          <cell r="P347">
            <v>2</v>
          </cell>
          <cell r="Q347">
            <v>0</v>
          </cell>
          <cell r="R347">
            <v>0</v>
          </cell>
          <cell r="S347">
            <v>4</v>
          </cell>
          <cell r="T347">
            <v>6</v>
          </cell>
          <cell r="U347">
            <v>0</v>
          </cell>
          <cell r="V347">
            <v>0</v>
          </cell>
          <cell r="W347">
            <v>2</v>
          </cell>
          <cell r="X347">
            <v>2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 t="str">
            <v>15BC653</v>
          </cell>
          <cell r="C348">
            <v>4</v>
          </cell>
          <cell r="D348">
            <v>9</v>
          </cell>
          <cell r="E348">
            <v>0</v>
          </cell>
          <cell r="F348">
            <v>0</v>
          </cell>
          <cell r="G348">
            <v>0</v>
          </cell>
          <cell r="H348">
            <v>2</v>
          </cell>
          <cell r="I348">
            <v>0</v>
          </cell>
          <cell r="J348">
            <v>0</v>
          </cell>
          <cell r="K348">
            <v>5</v>
          </cell>
          <cell r="L348">
            <v>10</v>
          </cell>
          <cell r="M348">
            <v>0</v>
          </cell>
          <cell r="N348">
            <v>0</v>
          </cell>
          <cell r="O348">
            <v>1</v>
          </cell>
          <cell r="P348">
            <v>2</v>
          </cell>
          <cell r="Q348">
            <v>0</v>
          </cell>
          <cell r="R348">
            <v>0</v>
          </cell>
          <cell r="S348">
            <v>0</v>
          </cell>
          <cell r="T348">
            <v>6</v>
          </cell>
          <cell r="U348">
            <v>0</v>
          </cell>
          <cell r="V348">
            <v>0</v>
          </cell>
          <cell r="W348">
            <v>0</v>
          </cell>
          <cell r="X348">
            <v>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 t="str">
            <v>15BC007</v>
          </cell>
          <cell r="C349">
            <v>7</v>
          </cell>
          <cell r="D349">
            <v>9</v>
          </cell>
          <cell r="E349">
            <v>0</v>
          </cell>
          <cell r="F349">
            <v>0</v>
          </cell>
          <cell r="G349">
            <v>0</v>
          </cell>
          <cell r="H349">
            <v>2</v>
          </cell>
          <cell r="I349">
            <v>0</v>
          </cell>
          <cell r="J349">
            <v>0</v>
          </cell>
          <cell r="K349">
            <v>8</v>
          </cell>
          <cell r="L349">
            <v>10</v>
          </cell>
          <cell r="M349">
            <v>0</v>
          </cell>
          <cell r="N349">
            <v>0</v>
          </cell>
          <cell r="O349">
            <v>2</v>
          </cell>
          <cell r="P349">
            <v>2</v>
          </cell>
          <cell r="Q349">
            <v>0</v>
          </cell>
          <cell r="R349">
            <v>0</v>
          </cell>
          <cell r="S349">
            <v>2</v>
          </cell>
          <cell r="T349">
            <v>6</v>
          </cell>
          <cell r="U349">
            <v>0</v>
          </cell>
          <cell r="V349">
            <v>0</v>
          </cell>
          <cell r="W349">
            <v>1</v>
          </cell>
          <cell r="X349">
            <v>1</v>
          </cell>
          <cell r="Y349">
            <v>0</v>
          </cell>
          <cell r="Z349">
            <v>0</v>
          </cell>
          <cell r="AA349">
            <v>1</v>
          </cell>
          <cell r="AB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 t="str">
            <v>15BC012</v>
          </cell>
          <cell r="C350">
            <v>9</v>
          </cell>
          <cell r="D350">
            <v>9</v>
          </cell>
          <cell r="E350">
            <v>0</v>
          </cell>
          <cell r="F350">
            <v>0</v>
          </cell>
          <cell r="G350">
            <v>2</v>
          </cell>
          <cell r="H350">
            <v>2</v>
          </cell>
          <cell r="I350">
            <v>0</v>
          </cell>
          <cell r="J350">
            <v>0</v>
          </cell>
          <cell r="K350">
            <v>9</v>
          </cell>
          <cell r="L350">
            <v>10</v>
          </cell>
          <cell r="M350">
            <v>0</v>
          </cell>
          <cell r="N350">
            <v>0</v>
          </cell>
          <cell r="O350">
            <v>2</v>
          </cell>
          <cell r="P350">
            <v>2</v>
          </cell>
          <cell r="Q350">
            <v>0</v>
          </cell>
          <cell r="R350">
            <v>0</v>
          </cell>
          <cell r="S350">
            <v>6</v>
          </cell>
          <cell r="T350">
            <v>6</v>
          </cell>
          <cell r="U350">
            <v>0</v>
          </cell>
          <cell r="V350">
            <v>0</v>
          </cell>
          <cell r="W350">
            <v>2</v>
          </cell>
          <cell r="X350">
            <v>2</v>
          </cell>
          <cell r="Y350">
            <v>0</v>
          </cell>
          <cell r="Z350">
            <v>0</v>
          </cell>
          <cell r="AA350">
            <v>3</v>
          </cell>
          <cell r="AB350">
            <v>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 t="str">
            <v>15BC020</v>
          </cell>
          <cell r="C351">
            <v>6</v>
          </cell>
          <cell r="D351">
            <v>9</v>
          </cell>
          <cell r="E351">
            <v>0</v>
          </cell>
          <cell r="F351">
            <v>0</v>
          </cell>
          <cell r="G351">
            <v>0</v>
          </cell>
          <cell r="H351">
            <v>2</v>
          </cell>
          <cell r="I351">
            <v>0</v>
          </cell>
          <cell r="J351">
            <v>0</v>
          </cell>
          <cell r="K351">
            <v>8</v>
          </cell>
          <cell r="L351">
            <v>10</v>
          </cell>
          <cell r="M351">
            <v>0</v>
          </cell>
          <cell r="N351">
            <v>0</v>
          </cell>
          <cell r="O351">
            <v>2</v>
          </cell>
          <cell r="P351">
            <v>2</v>
          </cell>
          <cell r="Q351">
            <v>0</v>
          </cell>
          <cell r="R351">
            <v>0</v>
          </cell>
          <cell r="S351">
            <v>4</v>
          </cell>
          <cell r="T351">
            <v>6</v>
          </cell>
          <cell r="U351">
            <v>0</v>
          </cell>
          <cell r="V351">
            <v>0</v>
          </cell>
          <cell r="W351">
            <v>2</v>
          </cell>
          <cell r="X351">
            <v>2</v>
          </cell>
          <cell r="Y351">
            <v>0</v>
          </cell>
          <cell r="Z351">
            <v>0</v>
          </cell>
          <cell r="AA351">
            <v>1</v>
          </cell>
          <cell r="AB351">
            <v>3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 t="str">
            <v>15BC025</v>
          </cell>
          <cell r="C352">
            <v>9</v>
          </cell>
          <cell r="D352">
            <v>9</v>
          </cell>
          <cell r="E352">
            <v>0</v>
          </cell>
          <cell r="F352">
            <v>0</v>
          </cell>
          <cell r="G352">
            <v>2</v>
          </cell>
          <cell r="H352">
            <v>2</v>
          </cell>
          <cell r="I352">
            <v>0</v>
          </cell>
          <cell r="J352">
            <v>0</v>
          </cell>
          <cell r="K352">
            <v>10</v>
          </cell>
          <cell r="L352">
            <v>10</v>
          </cell>
          <cell r="M352">
            <v>0</v>
          </cell>
          <cell r="N352">
            <v>0</v>
          </cell>
          <cell r="O352">
            <v>2</v>
          </cell>
          <cell r="P352">
            <v>2</v>
          </cell>
          <cell r="Q352">
            <v>0</v>
          </cell>
          <cell r="R352">
            <v>0</v>
          </cell>
          <cell r="S352">
            <v>6</v>
          </cell>
          <cell r="T352">
            <v>6</v>
          </cell>
          <cell r="U352">
            <v>0</v>
          </cell>
          <cell r="V352">
            <v>0</v>
          </cell>
          <cell r="W352">
            <v>2</v>
          </cell>
          <cell r="X352">
            <v>2</v>
          </cell>
          <cell r="Y352">
            <v>0</v>
          </cell>
          <cell r="Z352">
            <v>0</v>
          </cell>
          <cell r="AA352">
            <v>3</v>
          </cell>
          <cell r="AB352">
            <v>3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 t="str">
            <v>15BC038</v>
          </cell>
          <cell r="C353">
            <v>6</v>
          </cell>
          <cell r="D353">
            <v>9</v>
          </cell>
          <cell r="E353">
            <v>0</v>
          </cell>
          <cell r="F353">
            <v>0</v>
          </cell>
          <cell r="G353">
            <v>2</v>
          </cell>
          <cell r="H353">
            <v>2</v>
          </cell>
          <cell r="I353">
            <v>0</v>
          </cell>
          <cell r="J353">
            <v>0</v>
          </cell>
          <cell r="K353">
            <v>7</v>
          </cell>
          <cell r="L353">
            <v>10</v>
          </cell>
          <cell r="M353">
            <v>0</v>
          </cell>
          <cell r="N353">
            <v>0</v>
          </cell>
          <cell r="O353">
            <v>1</v>
          </cell>
          <cell r="P353">
            <v>2</v>
          </cell>
          <cell r="Q353">
            <v>0</v>
          </cell>
          <cell r="R353">
            <v>0</v>
          </cell>
          <cell r="S353">
            <v>2</v>
          </cell>
          <cell r="T353">
            <v>6</v>
          </cell>
          <cell r="U353">
            <v>0</v>
          </cell>
          <cell r="V353">
            <v>0</v>
          </cell>
          <cell r="W353">
            <v>2</v>
          </cell>
          <cell r="X353">
            <v>2</v>
          </cell>
          <cell r="Y353">
            <v>0</v>
          </cell>
          <cell r="Z353">
            <v>0</v>
          </cell>
          <cell r="AA353">
            <v>2</v>
          </cell>
          <cell r="AB353">
            <v>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 t="str">
            <v>15BC051</v>
          </cell>
          <cell r="C354">
            <v>9</v>
          </cell>
          <cell r="D354">
            <v>9</v>
          </cell>
          <cell r="E354">
            <v>0</v>
          </cell>
          <cell r="F354">
            <v>0</v>
          </cell>
          <cell r="G354">
            <v>1</v>
          </cell>
          <cell r="H354">
            <v>2</v>
          </cell>
          <cell r="I354">
            <v>0</v>
          </cell>
          <cell r="J354">
            <v>0</v>
          </cell>
          <cell r="K354">
            <v>10</v>
          </cell>
          <cell r="L354">
            <v>10</v>
          </cell>
          <cell r="M354">
            <v>0</v>
          </cell>
          <cell r="N354">
            <v>0</v>
          </cell>
          <cell r="O354">
            <v>2</v>
          </cell>
          <cell r="P354">
            <v>2</v>
          </cell>
          <cell r="Q354">
            <v>0</v>
          </cell>
          <cell r="R354">
            <v>0</v>
          </cell>
          <cell r="S354">
            <v>4</v>
          </cell>
          <cell r="T354">
            <v>6</v>
          </cell>
          <cell r="U354">
            <v>0</v>
          </cell>
          <cell r="V354">
            <v>0</v>
          </cell>
          <cell r="W354">
            <v>0</v>
          </cell>
          <cell r="X354">
            <v>1</v>
          </cell>
          <cell r="Y354">
            <v>0</v>
          </cell>
          <cell r="Z354">
            <v>0</v>
          </cell>
          <cell r="AA354">
            <v>3</v>
          </cell>
          <cell r="AB354">
            <v>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 t="str">
            <v>15BC071</v>
          </cell>
          <cell r="C355">
            <v>9</v>
          </cell>
          <cell r="D355">
            <v>9</v>
          </cell>
          <cell r="E355">
            <v>0</v>
          </cell>
          <cell r="F355">
            <v>0</v>
          </cell>
          <cell r="G355">
            <v>2</v>
          </cell>
          <cell r="H355">
            <v>2</v>
          </cell>
          <cell r="I355">
            <v>0</v>
          </cell>
          <cell r="J355">
            <v>0</v>
          </cell>
          <cell r="K355">
            <v>10</v>
          </cell>
          <cell r="L355">
            <v>10</v>
          </cell>
          <cell r="M355">
            <v>0</v>
          </cell>
          <cell r="N355">
            <v>0</v>
          </cell>
          <cell r="O355">
            <v>2</v>
          </cell>
          <cell r="P355">
            <v>2</v>
          </cell>
          <cell r="Q355">
            <v>0</v>
          </cell>
          <cell r="R355">
            <v>0</v>
          </cell>
          <cell r="S355">
            <v>6</v>
          </cell>
          <cell r="T355">
            <v>6</v>
          </cell>
          <cell r="U355">
            <v>0</v>
          </cell>
          <cell r="V355">
            <v>0</v>
          </cell>
          <cell r="W355">
            <v>2</v>
          </cell>
          <cell r="X355">
            <v>2</v>
          </cell>
          <cell r="Y355">
            <v>0</v>
          </cell>
          <cell r="Z355">
            <v>0</v>
          </cell>
          <cell r="AA355">
            <v>3</v>
          </cell>
          <cell r="AB355">
            <v>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 t="str">
            <v>15BC092</v>
          </cell>
          <cell r="C356">
            <v>8</v>
          </cell>
          <cell r="D356">
            <v>9</v>
          </cell>
          <cell r="E356">
            <v>0</v>
          </cell>
          <cell r="F356">
            <v>0</v>
          </cell>
          <cell r="G356">
            <v>1</v>
          </cell>
          <cell r="H356">
            <v>2</v>
          </cell>
          <cell r="I356">
            <v>0</v>
          </cell>
          <cell r="J356">
            <v>0</v>
          </cell>
          <cell r="K356">
            <v>7</v>
          </cell>
          <cell r="L356">
            <v>10</v>
          </cell>
          <cell r="M356">
            <v>0</v>
          </cell>
          <cell r="N356">
            <v>0</v>
          </cell>
          <cell r="O356">
            <v>1</v>
          </cell>
          <cell r="P356">
            <v>2</v>
          </cell>
          <cell r="Q356">
            <v>0</v>
          </cell>
          <cell r="R356">
            <v>0</v>
          </cell>
          <cell r="S356">
            <v>2</v>
          </cell>
          <cell r="T356">
            <v>6</v>
          </cell>
          <cell r="U356">
            <v>0</v>
          </cell>
          <cell r="V356">
            <v>0</v>
          </cell>
          <cell r="W356">
            <v>2</v>
          </cell>
          <cell r="X356">
            <v>2</v>
          </cell>
          <cell r="Y356">
            <v>0</v>
          </cell>
          <cell r="Z356">
            <v>0</v>
          </cell>
          <cell r="AA356">
            <v>3</v>
          </cell>
          <cell r="AB356">
            <v>3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 t="str">
            <v>15BC114</v>
          </cell>
          <cell r="C357">
            <v>9</v>
          </cell>
          <cell r="D357">
            <v>9</v>
          </cell>
          <cell r="E357">
            <v>0</v>
          </cell>
          <cell r="F357">
            <v>0</v>
          </cell>
          <cell r="G357">
            <v>2</v>
          </cell>
          <cell r="H357">
            <v>2</v>
          </cell>
          <cell r="I357">
            <v>0</v>
          </cell>
          <cell r="J357">
            <v>0</v>
          </cell>
          <cell r="K357">
            <v>10</v>
          </cell>
          <cell r="L357">
            <v>10</v>
          </cell>
          <cell r="M357">
            <v>0</v>
          </cell>
          <cell r="N357">
            <v>0</v>
          </cell>
          <cell r="O357">
            <v>2</v>
          </cell>
          <cell r="P357">
            <v>2</v>
          </cell>
          <cell r="Q357">
            <v>0</v>
          </cell>
          <cell r="R357">
            <v>0</v>
          </cell>
          <cell r="S357">
            <v>4</v>
          </cell>
          <cell r="T357">
            <v>6</v>
          </cell>
          <cell r="U357">
            <v>0</v>
          </cell>
          <cell r="V357">
            <v>0</v>
          </cell>
          <cell r="W357">
            <v>2</v>
          </cell>
          <cell r="X357">
            <v>2</v>
          </cell>
          <cell r="Y357">
            <v>0</v>
          </cell>
          <cell r="Z357">
            <v>0</v>
          </cell>
          <cell r="AA357">
            <v>3</v>
          </cell>
          <cell r="AB357">
            <v>3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 t="str">
            <v>15BC127</v>
          </cell>
          <cell r="C358">
            <v>8</v>
          </cell>
          <cell r="D358">
            <v>9</v>
          </cell>
          <cell r="E358">
            <v>0</v>
          </cell>
          <cell r="F358">
            <v>0</v>
          </cell>
          <cell r="G358">
            <v>2</v>
          </cell>
          <cell r="H358">
            <v>2</v>
          </cell>
          <cell r="I358">
            <v>0</v>
          </cell>
          <cell r="J358">
            <v>0</v>
          </cell>
          <cell r="K358">
            <v>10</v>
          </cell>
          <cell r="L358">
            <v>10</v>
          </cell>
          <cell r="M358">
            <v>0</v>
          </cell>
          <cell r="N358">
            <v>0</v>
          </cell>
          <cell r="O358">
            <v>2</v>
          </cell>
          <cell r="P358">
            <v>2</v>
          </cell>
          <cell r="Q358">
            <v>0</v>
          </cell>
          <cell r="R358">
            <v>0</v>
          </cell>
          <cell r="S358">
            <v>6</v>
          </cell>
          <cell r="T358">
            <v>6</v>
          </cell>
          <cell r="U358">
            <v>0</v>
          </cell>
          <cell r="V358">
            <v>0</v>
          </cell>
          <cell r="W358">
            <v>2</v>
          </cell>
          <cell r="X358">
            <v>2</v>
          </cell>
          <cell r="Y358">
            <v>0</v>
          </cell>
          <cell r="Z358">
            <v>0</v>
          </cell>
          <cell r="AA358">
            <v>2</v>
          </cell>
          <cell r="AB358">
            <v>3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 t="str">
            <v>15BC141</v>
          </cell>
          <cell r="C359">
            <v>9</v>
          </cell>
          <cell r="D359">
            <v>9</v>
          </cell>
          <cell r="E359">
            <v>0</v>
          </cell>
          <cell r="F359">
            <v>0</v>
          </cell>
          <cell r="G359">
            <v>1</v>
          </cell>
          <cell r="H359">
            <v>2</v>
          </cell>
          <cell r="I359">
            <v>0</v>
          </cell>
          <cell r="J359">
            <v>0</v>
          </cell>
          <cell r="K359">
            <v>10</v>
          </cell>
          <cell r="L359">
            <v>10</v>
          </cell>
          <cell r="M359">
            <v>0</v>
          </cell>
          <cell r="N359">
            <v>0</v>
          </cell>
          <cell r="O359">
            <v>2</v>
          </cell>
          <cell r="P359">
            <v>2</v>
          </cell>
          <cell r="Q359">
            <v>0</v>
          </cell>
          <cell r="R359">
            <v>0</v>
          </cell>
          <cell r="S359">
            <v>6</v>
          </cell>
          <cell r="T359">
            <v>6</v>
          </cell>
          <cell r="U359">
            <v>0</v>
          </cell>
          <cell r="V359">
            <v>0</v>
          </cell>
          <cell r="W359">
            <v>1</v>
          </cell>
          <cell r="X359">
            <v>1</v>
          </cell>
          <cell r="Y359">
            <v>0</v>
          </cell>
          <cell r="Z359">
            <v>0</v>
          </cell>
          <cell r="AA359">
            <v>3</v>
          </cell>
          <cell r="AB359">
            <v>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 t="str">
            <v>15BC168</v>
          </cell>
          <cell r="C360">
            <v>9</v>
          </cell>
          <cell r="D360">
            <v>9</v>
          </cell>
          <cell r="E360">
            <v>0</v>
          </cell>
          <cell r="F360">
            <v>0</v>
          </cell>
          <cell r="G360">
            <v>2</v>
          </cell>
          <cell r="H360">
            <v>2</v>
          </cell>
          <cell r="I360">
            <v>0</v>
          </cell>
          <cell r="J360">
            <v>0</v>
          </cell>
          <cell r="K360">
            <v>10</v>
          </cell>
          <cell r="L360">
            <v>10</v>
          </cell>
          <cell r="M360">
            <v>0</v>
          </cell>
          <cell r="N360">
            <v>0</v>
          </cell>
          <cell r="O360">
            <v>2</v>
          </cell>
          <cell r="P360">
            <v>2</v>
          </cell>
          <cell r="Q360">
            <v>0</v>
          </cell>
          <cell r="R360">
            <v>0</v>
          </cell>
          <cell r="S360">
            <v>6</v>
          </cell>
          <cell r="T360">
            <v>6</v>
          </cell>
          <cell r="U360">
            <v>0</v>
          </cell>
          <cell r="V360">
            <v>0</v>
          </cell>
          <cell r="W360">
            <v>2</v>
          </cell>
          <cell r="X360">
            <v>2</v>
          </cell>
          <cell r="Y360">
            <v>0</v>
          </cell>
          <cell r="Z360">
            <v>0</v>
          </cell>
          <cell r="AA360">
            <v>3</v>
          </cell>
          <cell r="AB360">
            <v>3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 t="str">
            <v>15BC187</v>
          </cell>
          <cell r="C361">
            <v>9</v>
          </cell>
          <cell r="D361">
            <v>9</v>
          </cell>
          <cell r="E361">
            <v>0</v>
          </cell>
          <cell r="F361">
            <v>0</v>
          </cell>
          <cell r="G361">
            <v>2</v>
          </cell>
          <cell r="H361">
            <v>2</v>
          </cell>
          <cell r="I361">
            <v>0</v>
          </cell>
          <cell r="J361">
            <v>0</v>
          </cell>
          <cell r="K361">
            <v>10</v>
          </cell>
          <cell r="L361">
            <v>10</v>
          </cell>
          <cell r="M361">
            <v>0</v>
          </cell>
          <cell r="N361">
            <v>0</v>
          </cell>
          <cell r="O361">
            <v>2</v>
          </cell>
          <cell r="P361">
            <v>2</v>
          </cell>
          <cell r="Q361">
            <v>0</v>
          </cell>
          <cell r="R361">
            <v>0</v>
          </cell>
          <cell r="S361">
            <v>6</v>
          </cell>
          <cell r="T361">
            <v>6</v>
          </cell>
          <cell r="U361">
            <v>0</v>
          </cell>
          <cell r="V361">
            <v>0</v>
          </cell>
          <cell r="W361">
            <v>2</v>
          </cell>
          <cell r="X361">
            <v>2</v>
          </cell>
          <cell r="Y361">
            <v>0</v>
          </cell>
          <cell r="Z361">
            <v>0</v>
          </cell>
          <cell r="AA361">
            <v>3</v>
          </cell>
          <cell r="AB361">
            <v>3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 t="str">
            <v>15BC207</v>
          </cell>
          <cell r="C362">
            <v>7</v>
          </cell>
          <cell r="D362">
            <v>9</v>
          </cell>
          <cell r="E362">
            <v>0</v>
          </cell>
          <cell r="F362">
            <v>0</v>
          </cell>
          <cell r="G362">
            <v>2</v>
          </cell>
          <cell r="H362">
            <v>2</v>
          </cell>
          <cell r="I362">
            <v>0</v>
          </cell>
          <cell r="J362">
            <v>0</v>
          </cell>
          <cell r="K362">
            <v>10</v>
          </cell>
          <cell r="L362">
            <v>10</v>
          </cell>
          <cell r="M362">
            <v>0</v>
          </cell>
          <cell r="N362">
            <v>0</v>
          </cell>
          <cell r="O362">
            <v>2</v>
          </cell>
          <cell r="P362">
            <v>2</v>
          </cell>
          <cell r="Q362">
            <v>0</v>
          </cell>
          <cell r="R362">
            <v>0</v>
          </cell>
          <cell r="S362">
            <v>6</v>
          </cell>
          <cell r="T362">
            <v>6</v>
          </cell>
          <cell r="U362">
            <v>0</v>
          </cell>
          <cell r="V362">
            <v>0</v>
          </cell>
          <cell r="W362">
            <v>2</v>
          </cell>
          <cell r="X362">
            <v>2</v>
          </cell>
          <cell r="Y362">
            <v>0</v>
          </cell>
          <cell r="Z362">
            <v>0</v>
          </cell>
          <cell r="AA362">
            <v>3</v>
          </cell>
          <cell r="AB362">
            <v>3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 t="str">
            <v>15BC220</v>
          </cell>
          <cell r="C363">
            <v>8</v>
          </cell>
          <cell r="D363">
            <v>9</v>
          </cell>
          <cell r="E363">
            <v>0</v>
          </cell>
          <cell r="F363">
            <v>0</v>
          </cell>
          <cell r="G363">
            <v>2</v>
          </cell>
          <cell r="H363">
            <v>2</v>
          </cell>
          <cell r="I363">
            <v>0</v>
          </cell>
          <cell r="J363">
            <v>0</v>
          </cell>
          <cell r="K363">
            <v>8</v>
          </cell>
          <cell r="L363">
            <v>10</v>
          </cell>
          <cell r="M363">
            <v>0</v>
          </cell>
          <cell r="N363">
            <v>0</v>
          </cell>
          <cell r="O363">
            <v>1</v>
          </cell>
          <cell r="P363">
            <v>2</v>
          </cell>
          <cell r="Q363">
            <v>0</v>
          </cell>
          <cell r="R363">
            <v>0</v>
          </cell>
          <cell r="S363">
            <v>4</v>
          </cell>
          <cell r="T363">
            <v>6</v>
          </cell>
          <cell r="U363">
            <v>0</v>
          </cell>
          <cell r="V363">
            <v>0</v>
          </cell>
          <cell r="W363">
            <v>2</v>
          </cell>
          <cell r="X363">
            <v>2</v>
          </cell>
          <cell r="Y363">
            <v>0</v>
          </cell>
          <cell r="Z363">
            <v>0</v>
          </cell>
          <cell r="AA363">
            <v>3</v>
          </cell>
          <cell r="AB363">
            <v>3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 t="str">
            <v>15BC224</v>
          </cell>
          <cell r="C364">
            <v>9</v>
          </cell>
          <cell r="D364">
            <v>9</v>
          </cell>
          <cell r="E364">
            <v>0</v>
          </cell>
          <cell r="F364">
            <v>0</v>
          </cell>
          <cell r="G364">
            <v>1</v>
          </cell>
          <cell r="H364">
            <v>2</v>
          </cell>
          <cell r="I364">
            <v>0</v>
          </cell>
          <cell r="J364">
            <v>0</v>
          </cell>
          <cell r="K364">
            <v>10</v>
          </cell>
          <cell r="L364">
            <v>10</v>
          </cell>
          <cell r="M364">
            <v>0</v>
          </cell>
          <cell r="N364">
            <v>0</v>
          </cell>
          <cell r="O364">
            <v>2</v>
          </cell>
          <cell r="P364">
            <v>2</v>
          </cell>
          <cell r="Q364">
            <v>0</v>
          </cell>
          <cell r="R364">
            <v>0</v>
          </cell>
          <cell r="S364">
            <v>6</v>
          </cell>
          <cell r="T364">
            <v>6</v>
          </cell>
          <cell r="U364">
            <v>0</v>
          </cell>
          <cell r="V364">
            <v>0</v>
          </cell>
          <cell r="W364">
            <v>1</v>
          </cell>
          <cell r="X364">
            <v>1</v>
          </cell>
          <cell r="Y364">
            <v>0</v>
          </cell>
          <cell r="Z364">
            <v>0</v>
          </cell>
          <cell r="AA364">
            <v>3</v>
          </cell>
          <cell r="AB364">
            <v>3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 t="str">
            <v>15BC242</v>
          </cell>
          <cell r="C365">
            <v>9</v>
          </cell>
          <cell r="D365">
            <v>9</v>
          </cell>
          <cell r="E365">
            <v>0</v>
          </cell>
          <cell r="F365">
            <v>0</v>
          </cell>
          <cell r="G365">
            <v>1</v>
          </cell>
          <cell r="H365">
            <v>2</v>
          </cell>
          <cell r="I365">
            <v>0</v>
          </cell>
          <cell r="J365">
            <v>0</v>
          </cell>
          <cell r="K365">
            <v>10</v>
          </cell>
          <cell r="L365">
            <v>10</v>
          </cell>
          <cell r="M365">
            <v>0</v>
          </cell>
          <cell r="N365">
            <v>0</v>
          </cell>
          <cell r="O365">
            <v>2</v>
          </cell>
          <cell r="P365">
            <v>2</v>
          </cell>
          <cell r="Q365">
            <v>0</v>
          </cell>
          <cell r="R365">
            <v>0</v>
          </cell>
          <cell r="S365">
            <v>6</v>
          </cell>
          <cell r="T365">
            <v>6</v>
          </cell>
          <cell r="U365">
            <v>0</v>
          </cell>
          <cell r="V365">
            <v>0</v>
          </cell>
          <cell r="W365">
            <v>2</v>
          </cell>
          <cell r="X365">
            <v>2</v>
          </cell>
          <cell r="Y365">
            <v>0</v>
          </cell>
          <cell r="Z365">
            <v>0</v>
          </cell>
          <cell r="AA365">
            <v>3</v>
          </cell>
          <cell r="AB365">
            <v>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 t="str">
            <v>15BC257</v>
          </cell>
          <cell r="C366">
            <v>9</v>
          </cell>
          <cell r="D366">
            <v>9</v>
          </cell>
          <cell r="E366">
            <v>0</v>
          </cell>
          <cell r="F366">
            <v>0</v>
          </cell>
          <cell r="G366">
            <v>2</v>
          </cell>
          <cell r="H366">
            <v>2</v>
          </cell>
          <cell r="I366">
            <v>0</v>
          </cell>
          <cell r="J366">
            <v>0</v>
          </cell>
          <cell r="K366">
            <v>10</v>
          </cell>
          <cell r="L366">
            <v>10</v>
          </cell>
          <cell r="M366">
            <v>0</v>
          </cell>
          <cell r="N366">
            <v>0</v>
          </cell>
          <cell r="O366">
            <v>2</v>
          </cell>
          <cell r="P366">
            <v>2</v>
          </cell>
          <cell r="Q366">
            <v>0</v>
          </cell>
          <cell r="R366">
            <v>0</v>
          </cell>
          <cell r="S366">
            <v>4</v>
          </cell>
          <cell r="T366">
            <v>6</v>
          </cell>
          <cell r="U366">
            <v>0</v>
          </cell>
          <cell r="V366">
            <v>0</v>
          </cell>
          <cell r="W366">
            <v>2</v>
          </cell>
          <cell r="X366">
            <v>2</v>
          </cell>
          <cell r="Y366">
            <v>0</v>
          </cell>
          <cell r="Z366">
            <v>0</v>
          </cell>
          <cell r="AA366">
            <v>3</v>
          </cell>
          <cell r="AB366">
            <v>3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 t="str">
            <v>15BC280</v>
          </cell>
          <cell r="C367">
            <v>9</v>
          </cell>
          <cell r="D367">
            <v>9</v>
          </cell>
          <cell r="E367">
            <v>0</v>
          </cell>
          <cell r="F367">
            <v>0</v>
          </cell>
          <cell r="G367">
            <v>2</v>
          </cell>
          <cell r="H367">
            <v>2</v>
          </cell>
          <cell r="I367">
            <v>0</v>
          </cell>
          <cell r="J367">
            <v>0</v>
          </cell>
          <cell r="K367">
            <v>10</v>
          </cell>
          <cell r="L367">
            <v>10</v>
          </cell>
          <cell r="M367">
            <v>0</v>
          </cell>
          <cell r="N367">
            <v>0</v>
          </cell>
          <cell r="O367">
            <v>2</v>
          </cell>
          <cell r="P367">
            <v>2</v>
          </cell>
          <cell r="Q367">
            <v>0</v>
          </cell>
          <cell r="R367">
            <v>0</v>
          </cell>
          <cell r="S367">
            <v>4</v>
          </cell>
          <cell r="T367">
            <v>6</v>
          </cell>
          <cell r="U367">
            <v>0</v>
          </cell>
          <cell r="V367">
            <v>0</v>
          </cell>
          <cell r="W367">
            <v>2</v>
          </cell>
          <cell r="X367">
            <v>2</v>
          </cell>
          <cell r="Y367">
            <v>0</v>
          </cell>
          <cell r="Z367">
            <v>0</v>
          </cell>
          <cell r="AA367">
            <v>3</v>
          </cell>
          <cell r="AB367">
            <v>3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 t="str">
            <v>15BC286</v>
          </cell>
          <cell r="C368">
            <v>8</v>
          </cell>
          <cell r="D368">
            <v>9</v>
          </cell>
          <cell r="E368">
            <v>0</v>
          </cell>
          <cell r="F368">
            <v>0</v>
          </cell>
          <cell r="G368">
            <v>2</v>
          </cell>
          <cell r="H368">
            <v>2</v>
          </cell>
          <cell r="I368">
            <v>0</v>
          </cell>
          <cell r="J368">
            <v>0</v>
          </cell>
          <cell r="K368">
            <v>10</v>
          </cell>
          <cell r="L368">
            <v>10</v>
          </cell>
          <cell r="M368">
            <v>0</v>
          </cell>
          <cell r="N368">
            <v>0</v>
          </cell>
          <cell r="O368">
            <v>2</v>
          </cell>
          <cell r="P368">
            <v>2</v>
          </cell>
          <cell r="Q368">
            <v>0</v>
          </cell>
          <cell r="R368">
            <v>0</v>
          </cell>
          <cell r="S368">
            <v>6</v>
          </cell>
          <cell r="T368">
            <v>6</v>
          </cell>
          <cell r="U368">
            <v>0</v>
          </cell>
          <cell r="V368">
            <v>0</v>
          </cell>
          <cell r="W368">
            <v>2</v>
          </cell>
          <cell r="X368">
            <v>2</v>
          </cell>
          <cell r="Y368">
            <v>0</v>
          </cell>
          <cell r="Z368">
            <v>0</v>
          </cell>
          <cell r="AA368">
            <v>3</v>
          </cell>
          <cell r="AB368">
            <v>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 t="str">
            <v>15BC293</v>
          </cell>
          <cell r="C369">
            <v>7</v>
          </cell>
          <cell r="D369">
            <v>9</v>
          </cell>
          <cell r="E369">
            <v>0</v>
          </cell>
          <cell r="F369">
            <v>0</v>
          </cell>
          <cell r="G369">
            <v>1</v>
          </cell>
          <cell r="H369">
            <v>2</v>
          </cell>
          <cell r="I369">
            <v>0</v>
          </cell>
          <cell r="J369">
            <v>0</v>
          </cell>
          <cell r="K369">
            <v>7</v>
          </cell>
          <cell r="L369">
            <v>10</v>
          </cell>
          <cell r="M369">
            <v>0</v>
          </cell>
          <cell r="N369">
            <v>0</v>
          </cell>
          <cell r="O369">
            <v>1</v>
          </cell>
          <cell r="P369">
            <v>2</v>
          </cell>
          <cell r="Q369">
            <v>0</v>
          </cell>
          <cell r="R369">
            <v>0</v>
          </cell>
          <cell r="S369">
            <v>1</v>
          </cell>
          <cell r="T369">
            <v>6</v>
          </cell>
          <cell r="U369">
            <v>0</v>
          </cell>
          <cell r="V369">
            <v>0</v>
          </cell>
          <cell r="W369">
            <v>0</v>
          </cell>
          <cell r="X369">
            <v>1</v>
          </cell>
          <cell r="Y369">
            <v>0</v>
          </cell>
          <cell r="Z369">
            <v>0</v>
          </cell>
          <cell r="AA369">
            <v>0</v>
          </cell>
          <cell r="AB369">
            <v>3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 t="str">
            <v>15BC303</v>
          </cell>
          <cell r="C370">
            <v>7</v>
          </cell>
          <cell r="D370">
            <v>9</v>
          </cell>
          <cell r="E370">
            <v>0</v>
          </cell>
          <cell r="F370">
            <v>0</v>
          </cell>
          <cell r="G370">
            <v>2</v>
          </cell>
          <cell r="H370">
            <v>2</v>
          </cell>
          <cell r="I370">
            <v>0</v>
          </cell>
          <cell r="J370">
            <v>0</v>
          </cell>
          <cell r="K370">
            <v>10</v>
          </cell>
          <cell r="L370">
            <v>10</v>
          </cell>
          <cell r="M370">
            <v>0</v>
          </cell>
          <cell r="N370">
            <v>0</v>
          </cell>
          <cell r="O370">
            <v>2</v>
          </cell>
          <cell r="P370">
            <v>2</v>
          </cell>
          <cell r="Q370">
            <v>0</v>
          </cell>
          <cell r="R370">
            <v>0</v>
          </cell>
          <cell r="S370">
            <v>6</v>
          </cell>
          <cell r="T370">
            <v>6</v>
          </cell>
          <cell r="U370">
            <v>0</v>
          </cell>
          <cell r="V370">
            <v>0</v>
          </cell>
          <cell r="W370">
            <v>2</v>
          </cell>
          <cell r="X370">
            <v>2</v>
          </cell>
          <cell r="Y370">
            <v>0</v>
          </cell>
          <cell r="Z370">
            <v>0</v>
          </cell>
          <cell r="AA370">
            <v>3</v>
          </cell>
          <cell r="AB370">
            <v>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 t="str">
            <v>15BC312</v>
          </cell>
          <cell r="C371">
            <v>8</v>
          </cell>
          <cell r="D371">
            <v>9</v>
          </cell>
          <cell r="E371">
            <v>0</v>
          </cell>
          <cell r="F371">
            <v>0</v>
          </cell>
          <cell r="G371">
            <v>0</v>
          </cell>
          <cell r="H371">
            <v>2</v>
          </cell>
          <cell r="I371">
            <v>0</v>
          </cell>
          <cell r="J371">
            <v>0</v>
          </cell>
          <cell r="K371">
            <v>9</v>
          </cell>
          <cell r="L371">
            <v>10</v>
          </cell>
          <cell r="M371">
            <v>0</v>
          </cell>
          <cell r="N371">
            <v>0</v>
          </cell>
          <cell r="O371">
            <v>2</v>
          </cell>
          <cell r="P371">
            <v>2</v>
          </cell>
          <cell r="Q371">
            <v>0</v>
          </cell>
          <cell r="R371">
            <v>0</v>
          </cell>
          <cell r="S371">
            <v>6</v>
          </cell>
          <cell r="T371">
            <v>6</v>
          </cell>
          <cell r="U371">
            <v>0</v>
          </cell>
          <cell r="V371">
            <v>0</v>
          </cell>
          <cell r="W371">
            <v>1</v>
          </cell>
          <cell r="X371">
            <v>2</v>
          </cell>
          <cell r="Y371">
            <v>0</v>
          </cell>
          <cell r="Z371">
            <v>0</v>
          </cell>
          <cell r="AA371">
            <v>3</v>
          </cell>
          <cell r="AB371">
            <v>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 t="str">
            <v>15BC324</v>
          </cell>
          <cell r="C372">
            <v>9</v>
          </cell>
          <cell r="D372">
            <v>9</v>
          </cell>
          <cell r="E372">
            <v>0</v>
          </cell>
          <cell r="F372">
            <v>0</v>
          </cell>
          <cell r="G372">
            <v>2</v>
          </cell>
          <cell r="H372">
            <v>2</v>
          </cell>
          <cell r="I372">
            <v>0</v>
          </cell>
          <cell r="J372">
            <v>0</v>
          </cell>
          <cell r="K372">
            <v>10</v>
          </cell>
          <cell r="L372">
            <v>10</v>
          </cell>
          <cell r="M372">
            <v>0</v>
          </cell>
          <cell r="N372">
            <v>0</v>
          </cell>
          <cell r="O372">
            <v>2</v>
          </cell>
          <cell r="P372">
            <v>2</v>
          </cell>
          <cell r="Q372">
            <v>0</v>
          </cell>
          <cell r="R372">
            <v>0</v>
          </cell>
          <cell r="S372">
            <v>6</v>
          </cell>
          <cell r="T372">
            <v>6</v>
          </cell>
          <cell r="U372">
            <v>0</v>
          </cell>
          <cell r="V372">
            <v>0</v>
          </cell>
          <cell r="W372">
            <v>2</v>
          </cell>
          <cell r="X372">
            <v>2</v>
          </cell>
          <cell r="Y372">
            <v>0</v>
          </cell>
          <cell r="Z372">
            <v>0</v>
          </cell>
          <cell r="AA372">
            <v>3</v>
          </cell>
          <cell r="AB372">
            <v>3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 t="str">
            <v>15BC341</v>
          </cell>
          <cell r="C373">
            <v>9</v>
          </cell>
          <cell r="D373">
            <v>9</v>
          </cell>
          <cell r="E373">
            <v>0</v>
          </cell>
          <cell r="F373">
            <v>0</v>
          </cell>
          <cell r="G373">
            <v>2</v>
          </cell>
          <cell r="H373">
            <v>2</v>
          </cell>
          <cell r="I373">
            <v>0</v>
          </cell>
          <cell r="J373">
            <v>0</v>
          </cell>
          <cell r="K373">
            <v>10</v>
          </cell>
          <cell r="L373">
            <v>10</v>
          </cell>
          <cell r="M373">
            <v>0</v>
          </cell>
          <cell r="N373">
            <v>0</v>
          </cell>
          <cell r="O373">
            <v>2</v>
          </cell>
          <cell r="P373">
            <v>2</v>
          </cell>
          <cell r="Q373">
            <v>0</v>
          </cell>
          <cell r="R373">
            <v>0</v>
          </cell>
          <cell r="S373">
            <v>6</v>
          </cell>
          <cell r="T373">
            <v>6</v>
          </cell>
          <cell r="U373">
            <v>0</v>
          </cell>
          <cell r="V373">
            <v>0</v>
          </cell>
          <cell r="W373">
            <v>2</v>
          </cell>
          <cell r="X373">
            <v>2</v>
          </cell>
          <cell r="Y373">
            <v>0</v>
          </cell>
          <cell r="Z373">
            <v>0</v>
          </cell>
          <cell r="AA373">
            <v>2</v>
          </cell>
          <cell r="AB373">
            <v>3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 t="str">
            <v>15BC357</v>
          </cell>
          <cell r="C374">
            <v>8</v>
          </cell>
          <cell r="D374">
            <v>9</v>
          </cell>
          <cell r="E374">
            <v>0</v>
          </cell>
          <cell r="F374">
            <v>0</v>
          </cell>
          <cell r="G374">
            <v>1</v>
          </cell>
          <cell r="H374">
            <v>0</v>
          </cell>
          <cell r="I374">
            <v>0</v>
          </cell>
          <cell r="J374">
            <v>0</v>
          </cell>
          <cell r="K374">
            <v>9</v>
          </cell>
          <cell r="L374">
            <v>10</v>
          </cell>
          <cell r="M374">
            <v>0</v>
          </cell>
          <cell r="N374">
            <v>0</v>
          </cell>
          <cell r="O374">
            <v>2</v>
          </cell>
          <cell r="P374">
            <v>2</v>
          </cell>
          <cell r="Q374">
            <v>0</v>
          </cell>
          <cell r="R374">
            <v>0</v>
          </cell>
          <cell r="S374">
            <v>4</v>
          </cell>
          <cell r="T374">
            <v>6</v>
          </cell>
          <cell r="U374">
            <v>0</v>
          </cell>
          <cell r="V374">
            <v>0</v>
          </cell>
          <cell r="W374">
            <v>1</v>
          </cell>
          <cell r="X374">
            <v>1</v>
          </cell>
          <cell r="Y374">
            <v>0</v>
          </cell>
          <cell r="Z374">
            <v>0</v>
          </cell>
          <cell r="AA374">
            <v>3</v>
          </cell>
          <cell r="AB374">
            <v>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 t="str">
            <v>15BC368</v>
          </cell>
          <cell r="C375">
            <v>7</v>
          </cell>
          <cell r="D375">
            <v>9</v>
          </cell>
          <cell r="E375">
            <v>0</v>
          </cell>
          <cell r="F375">
            <v>0</v>
          </cell>
          <cell r="G375">
            <v>2</v>
          </cell>
          <cell r="H375">
            <v>2</v>
          </cell>
          <cell r="I375">
            <v>0</v>
          </cell>
          <cell r="J375">
            <v>0</v>
          </cell>
          <cell r="K375">
            <v>10</v>
          </cell>
          <cell r="L375">
            <v>10</v>
          </cell>
          <cell r="M375">
            <v>0</v>
          </cell>
          <cell r="N375">
            <v>0</v>
          </cell>
          <cell r="O375">
            <v>2</v>
          </cell>
          <cell r="P375">
            <v>2</v>
          </cell>
          <cell r="Q375">
            <v>0</v>
          </cell>
          <cell r="R375">
            <v>0</v>
          </cell>
          <cell r="S375">
            <v>6</v>
          </cell>
          <cell r="T375">
            <v>6</v>
          </cell>
          <cell r="U375">
            <v>0</v>
          </cell>
          <cell r="V375">
            <v>0</v>
          </cell>
          <cell r="W375">
            <v>2</v>
          </cell>
          <cell r="X375">
            <v>2</v>
          </cell>
          <cell r="Y375">
            <v>0</v>
          </cell>
          <cell r="Z375">
            <v>0</v>
          </cell>
          <cell r="AA375">
            <v>3</v>
          </cell>
          <cell r="AB375">
            <v>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 t="str">
            <v>15BC379</v>
          </cell>
          <cell r="C376">
            <v>9</v>
          </cell>
          <cell r="D376">
            <v>9</v>
          </cell>
          <cell r="E376">
            <v>0</v>
          </cell>
          <cell r="F376">
            <v>0</v>
          </cell>
          <cell r="G376">
            <v>1</v>
          </cell>
          <cell r="H376">
            <v>2</v>
          </cell>
          <cell r="I376">
            <v>0</v>
          </cell>
          <cell r="J376">
            <v>0</v>
          </cell>
          <cell r="K376">
            <v>8</v>
          </cell>
          <cell r="L376">
            <v>10</v>
          </cell>
          <cell r="M376">
            <v>0</v>
          </cell>
          <cell r="N376">
            <v>0</v>
          </cell>
          <cell r="O376">
            <v>2</v>
          </cell>
          <cell r="P376">
            <v>2</v>
          </cell>
          <cell r="Q376">
            <v>0</v>
          </cell>
          <cell r="R376">
            <v>0</v>
          </cell>
          <cell r="S376">
            <v>6</v>
          </cell>
          <cell r="T376">
            <v>6</v>
          </cell>
          <cell r="U376">
            <v>0</v>
          </cell>
          <cell r="V376">
            <v>0</v>
          </cell>
          <cell r="W376">
            <v>2</v>
          </cell>
          <cell r="X376">
            <v>2</v>
          </cell>
          <cell r="Y376">
            <v>0</v>
          </cell>
          <cell r="Z376">
            <v>0</v>
          </cell>
          <cell r="AA376">
            <v>3</v>
          </cell>
          <cell r="AB376">
            <v>3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 t="str">
            <v>15BC392</v>
          </cell>
          <cell r="C377">
            <v>9</v>
          </cell>
          <cell r="D377">
            <v>9</v>
          </cell>
          <cell r="E377">
            <v>0</v>
          </cell>
          <cell r="F377">
            <v>0</v>
          </cell>
          <cell r="G377">
            <v>2</v>
          </cell>
          <cell r="H377">
            <v>2</v>
          </cell>
          <cell r="I377">
            <v>0</v>
          </cell>
          <cell r="J377">
            <v>0</v>
          </cell>
          <cell r="K377">
            <v>10</v>
          </cell>
          <cell r="L377">
            <v>10</v>
          </cell>
          <cell r="M377">
            <v>0</v>
          </cell>
          <cell r="N377">
            <v>0</v>
          </cell>
          <cell r="O377">
            <v>2</v>
          </cell>
          <cell r="P377">
            <v>2</v>
          </cell>
          <cell r="Q377">
            <v>0</v>
          </cell>
          <cell r="R377">
            <v>0</v>
          </cell>
          <cell r="S377">
            <v>6</v>
          </cell>
          <cell r="T377">
            <v>6</v>
          </cell>
          <cell r="U377">
            <v>0</v>
          </cell>
          <cell r="V377">
            <v>0</v>
          </cell>
          <cell r="W377">
            <v>2</v>
          </cell>
          <cell r="X377">
            <v>2</v>
          </cell>
          <cell r="Y377">
            <v>0</v>
          </cell>
          <cell r="Z377">
            <v>0</v>
          </cell>
          <cell r="AA377">
            <v>3</v>
          </cell>
          <cell r="AB377">
            <v>3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 t="str">
            <v>15BC409</v>
          </cell>
          <cell r="C378">
            <v>8</v>
          </cell>
          <cell r="D378">
            <v>9</v>
          </cell>
          <cell r="E378">
            <v>0</v>
          </cell>
          <cell r="F378">
            <v>0</v>
          </cell>
          <cell r="G378">
            <v>2</v>
          </cell>
          <cell r="H378">
            <v>2</v>
          </cell>
          <cell r="I378">
            <v>0</v>
          </cell>
          <cell r="J378">
            <v>0</v>
          </cell>
          <cell r="K378">
            <v>10</v>
          </cell>
          <cell r="L378">
            <v>10</v>
          </cell>
          <cell r="M378">
            <v>0</v>
          </cell>
          <cell r="N378">
            <v>0</v>
          </cell>
          <cell r="O378">
            <v>2</v>
          </cell>
          <cell r="P378">
            <v>2</v>
          </cell>
          <cell r="Q378">
            <v>0</v>
          </cell>
          <cell r="R378">
            <v>0</v>
          </cell>
          <cell r="S378">
            <v>6</v>
          </cell>
          <cell r="T378">
            <v>6</v>
          </cell>
          <cell r="U378">
            <v>0</v>
          </cell>
          <cell r="V378">
            <v>0</v>
          </cell>
          <cell r="W378">
            <v>2</v>
          </cell>
          <cell r="X378">
            <v>2</v>
          </cell>
          <cell r="Y378">
            <v>0</v>
          </cell>
          <cell r="Z378">
            <v>0</v>
          </cell>
          <cell r="AA378">
            <v>3</v>
          </cell>
          <cell r="AB378">
            <v>3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 t="str">
            <v>15BC426</v>
          </cell>
          <cell r="C379">
            <v>4</v>
          </cell>
          <cell r="D379">
            <v>9</v>
          </cell>
          <cell r="E379">
            <v>0</v>
          </cell>
          <cell r="F379">
            <v>0</v>
          </cell>
          <cell r="G379">
            <v>1</v>
          </cell>
          <cell r="H379">
            <v>2</v>
          </cell>
          <cell r="I379">
            <v>0</v>
          </cell>
          <cell r="J379">
            <v>0</v>
          </cell>
          <cell r="K379">
            <v>2</v>
          </cell>
          <cell r="L379">
            <v>10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  <cell r="Q379">
            <v>0</v>
          </cell>
          <cell r="R379">
            <v>0</v>
          </cell>
          <cell r="S379">
            <v>2</v>
          </cell>
          <cell r="T379">
            <v>6</v>
          </cell>
          <cell r="U379">
            <v>0</v>
          </cell>
          <cell r="V379">
            <v>0</v>
          </cell>
          <cell r="W379">
            <v>1</v>
          </cell>
          <cell r="X379">
            <v>1</v>
          </cell>
          <cell r="Y379">
            <v>0</v>
          </cell>
          <cell r="Z379">
            <v>0</v>
          </cell>
          <cell r="AA379">
            <v>0</v>
          </cell>
          <cell r="AB379">
            <v>3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 t="str">
            <v>15BC440</v>
          </cell>
          <cell r="C380">
            <v>9</v>
          </cell>
          <cell r="D380">
            <v>9</v>
          </cell>
          <cell r="E380">
            <v>0</v>
          </cell>
          <cell r="F380">
            <v>0</v>
          </cell>
          <cell r="G380">
            <v>2</v>
          </cell>
          <cell r="H380">
            <v>2</v>
          </cell>
          <cell r="I380">
            <v>0</v>
          </cell>
          <cell r="J380">
            <v>0</v>
          </cell>
          <cell r="K380">
            <v>10</v>
          </cell>
          <cell r="L380">
            <v>10</v>
          </cell>
          <cell r="M380">
            <v>0</v>
          </cell>
          <cell r="N380">
            <v>0</v>
          </cell>
          <cell r="O380">
            <v>2</v>
          </cell>
          <cell r="P380">
            <v>2</v>
          </cell>
          <cell r="Q380">
            <v>0</v>
          </cell>
          <cell r="R380">
            <v>0</v>
          </cell>
          <cell r="S380">
            <v>6</v>
          </cell>
          <cell r="T380">
            <v>6</v>
          </cell>
          <cell r="U380">
            <v>0</v>
          </cell>
          <cell r="V380">
            <v>0</v>
          </cell>
          <cell r="W380">
            <v>2</v>
          </cell>
          <cell r="X380">
            <v>2</v>
          </cell>
          <cell r="Y380">
            <v>0</v>
          </cell>
          <cell r="Z380">
            <v>0</v>
          </cell>
          <cell r="AA380">
            <v>3</v>
          </cell>
          <cell r="AB380">
            <v>3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 t="str">
            <v>15BC451</v>
          </cell>
          <cell r="C381">
            <v>9</v>
          </cell>
          <cell r="D381">
            <v>9</v>
          </cell>
          <cell r="E381">
            <v>0</v>
          </cell>
          <cell r="F381">
            <v>0</v>
          </cell>
          <cell r="G381">
            <v>1</v>
          </cell>
          <cell r="H381">
            <v>2</v>
          </cell>
          <cell r="I381">
            <v>0</v>
          </cell>
          <cell r="J381">
            <v>0</v>
          </cell>
          <cell r="K381">
            <v>9</v>
          </cell>
          <cell r="L381">
            <v>10</v>
          </cell>
          <cell r="M381">
            <v>0</v>
          </cell>
          <cell r="N381">
            <v>0</v>
          </cell>
          <cell r="O381">
            <v>1</v>
          </cell>
          <cell r="P381">
            <v>2</v>
          </cell>
          <cell r="Q381">
            <v>0</v>
          </cell>
          <cell r="R381">
            <v>0</v>
          </cell>
          <cell r="S381">
            <v>6</v>
          </cell>
          <cell r="T381">
            <v>6</v>
          </cell>
          <cell r="U381">
            <v>0</v>
          </cell>
          <cell r="V381">
            <v>0</v>
          </cell>
          <cell r="W381">
            <v>2</v>
          </cell>
          <cell r="X381">
            <v>2</v>
          </cell>
          <cell r="Y381">
            <v>0</v>
          </cell>
          <cell r="Z381">
            <v>0</v>
          </cell>
          <cell r="AA381">
            <v>3</v>
          </cell>
          <cell r="AB381">
            <v>3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 t="str">
            <v>15BC466</v>
          </cell>
          <cell r="C382">
            <v>7</v>
          </cell>
          <cell r="D382">
            <v>9</v>
          </cell>
          <cell r="E382">
            <v>0</v>
          </cell>
          <cell r="F382">
            <v>0</v>
          </cell>
          <cell r="G382">
            <v>2</v>
          </cell>
          <cell r="H382">
            <v>2</v>
          </cell>
          <cell r="I382">
            <v>0</v>
          </cell>
          <cell r="J382">
            <v>0</v>
          </cell>
          <cell r="K382">
            <v>7</v>
          </cell>
          <cell r="L382">
            <v>10</v>
          </cell>
          <cell r="M382">
            <v>0</v>
          </cell>
          <cell r="N382">
            <v>0</v>
          </cell>
          <cell r="O382">
            <v>2</v>
          </cell>
          <cell r="P382">
            <v>2</v>
          </cell>
          <cell r="Q382">
            <v>0</v>
          </cell>
          <cell r="R382">
            <v>0</v>
          </cell>
          <cell r="S382">
            <v>2</v>
          </cell>
          <cell r="T382">
            <v>6</v>
          </cell>
          <cell r="U382">
            <v>0</v>
          </cell>
          <cell r="V382">
            <v>0</v>
          </cell>
          <cell r="W382">
            <v>2</v>
          </cell>
          <cell r="X382">
            <v>2</v>
          </cell>
          <cell r="Y382">
            <v>0</v>
          </cell>
          <cell r="Z382">
            <v>0</v>
          </cell>
          <cell r="AA382">
            <v>2</v>
          </cell>
          <cell r="AB382">
            <v>3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 t="str">
            <v>15BC481</v>
          </cell>
          <cell r="C383">
            <v>8</v>
          </cell>
          <cell r="D383">
            <v>9</v>
          </cell>
          <cell r="E383">
            <v>0</v>
          </cell>
          <cell r="F383">
            <v>0</v>
          </cell>
          <cell r="G383">
            <v>2</v>
          </cell>
          <cell r="H383">
            <v>2</v>
          </cell>
          <cell r="I383">
            <v>0</v>
          </cell>
          <cell r="J383">
            <v>0</v>
          </cell>
          <cell r="K383">
            <v>10</v>
          </cell>
          <cell r="L383">
            <v>10</v>
          </cell>
          <cell r="M383">
            <v>0</v>
          </cell>
          <cell r="N383">
            <v>0</v>
          </cell>
          <cell r="O383">
            <v>2</v>
          </cell>
          <cell r="P383">
            <v>2</v>
          </cell>
          <cell r="Q383">
            <v>0</v>
          </cell>
          <cell r="R383">
            <v>0</v>
          </cell>
          <cell r="S383">
            <v>6</v>
          </cell>
          <cell r="T383">
            <v>6</v>
          </cell>
          <cell r="U383">
            <v>0</v>
          </cell>
          <cell r="V383">
            <v>0</v>
          </cell>
          <cell r="W383">
            <v>2</v>
          </cell>
          <cell r="X383">
            <v>2</v>
          </cell>
          <cell r="Y383">
            <v>0</v>
          </cell>
          <cell r="Z383">
            <v>0</v>
          </cell>
          <cell r="AA383">
            <v>3</v>
          </cell>
          <cell r="AB383">
            <v>3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 t="str">
            <v>15BC491</v>
          </cell>
          <cell r="C384">
            <v>9</v>
          </cell>
          <cell r="D384">
            <v>9</v>
          </cell>
          <cell r="E384">
            <v>0</v>
          </cell>
          <cell r="F384">
            <v>0</v>
          </cell>
          <cell r="G384">
            <v>1</v>
          </cell>
          <cell r="H384">
            <v>2</v>
          </cell>
          <cell r="I384">
            <v>0</v>
          </cell>
          <cell r="J384">
            <v>0</v>
          </cell>
          <cell r="K384">
            <v>10</v>
          </cell>
          <cell r="L384">
            <v>10</v>
          </cell>
          <cell r="M384">
            <v>0</v>
          </cell>
          <cell r="N384">
            <v>0</v>
          </cell>
          <cell r="O384">
            <v>2</v>
          </cell>
          <cell r="P384">
            <v>2</v>
          </cell>
          <cell r="Q384">
            <v>0</v>
          </cell>
          <cell r="R384">
            <v>0</v>
          </cell>
          <cell r="S384">
            <v>6</v>
          </cell>
          <cell r="T384">
            <v>6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0</v>
          </cell>
          <cell r="Z384">
            <v>0</v>
          </cell>
          <cell r="AA384">
            <v>3</v>
          </cell>
          <cell r="AB384">
            <v>3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15BC504</v>
          </cell>
          <cell r="C385">
            <v>9</v>
          </cell>
          <cell r="D385">
            <v>9</v>
          </cell>
          <cell r="E385">
            <v>0</v>
          </cell>
          <cell r="F385">
            <v>0</v>
          </cell>
          <cell r="G385">
            <v>2</v>
          </cell>
          <cell r="H385">
            <v>2</v>
          </cell>
          <cell r="I385">
            <v>0</v>
          </cell>
          <cell r="J385">
            <v>0</v>
          </cell>
          <cell r="K385">
            <v>10</v>
          </cell>
          <cell r="L385">
            <v>10</v>
          </cell>
          <cell r="M385">
            <v>0</v>
          </cell>
          <cell r="N385">
            <v>0</v>
          </cell>
          <cell r="O385">
            <v>2</v>
          </cell>
          <cell r="P385">
            <v>2</v>
          </cell>
          <cell r="Q385">
            <v>0</v>
          </cell>
          <cell r="R385">
            <v>0</v>
          </cell>
          <cell r="S385">
            <v>6</v>
          </cell>
          <cell r="T385">
            <v>6</v>
          </cell>
          <cell r="U385">
            <v>0</v>
          </cell>
          <cell r="V385">
            <v>0</v>
          </cell>
          <cell r="W385">
            <v>2</v>
          </cell>
          <cell r="X385">
            <v>2</v>
          </cell>
          <cell r="Y385">
            <v>0</v>
          </cell>
          <cell r="Z385">
            <v>0</v>
          </cell>
          <cell r="AA385">
            <v>3</v>
          </cell>
          <cell r="AB385">
            <v>3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 t="str">
            <v>15BC515</v>
          </cell>
          <cell r="C386">
            <v>9</v>
          </cell>
          <cell r="D386">
            <v>9</v>
          </cell>
          <cell r="E386">
            <v>0</v>
          </cell>
          <cell r="F386">
            <v>0</v>
          </cell>
          <cell r="G386">
            <v>0</v>
          </cell>
          <cell r="H386">
            <v>2</v>
          </cell>
          <cell r="I386">
            <v>0</v>
          </cell>
          <cell r="J386">
            <v>0</v>
          </cell>
          <cell r="K386">
            <v>10</v>
          </cell>
          <cell r="L386">
            <v>10</v>
          </cell>
          <cell r="M386">
            <v>0</v>
          </cell>
          <cell r="N386">
            <v>0</v>
          </cell>
          <cell r="O386">
            <v>2</v>
          </cell>
          <cell r="P386">
            <v>2</v>
          </cell>
          <cell r="Q386">
            <v>0</v>
          </cell>
          <cell r="R386">
            <v>0</v>
          </cell>
          <cell r="S386">
            <v>6</v>
          </cell>
          <cell r="T386">
            <v>6</v>
          </cell>
          <cell r="U386">
            <v>0</v>
          </cell>
          <cell r="V386">
            <v>0</v>
          </cell>
          <cell r="W386">
            <v>2</v>
          </cell>
          <cell r="X386">
            <v>2</v>
          </cell>
          <cell r="Y386">
            <v>0</v>
          </cell>
          <cell r="Z386">
            <v>0</v>
          </cell>
          <cell r="AA386">
            <v>2</v>
          </cell>
          <cell r="AB386">
            <v>3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 t="str">
            <v>15BC526</v>
          </cell>
          <cell r="C387">
            <v>8</v>
          </cell>
          <cell r="D387">
            <v>9</v>
          </cell>
          <cell r="E387">
            <v>0</v>
          </cell>
          <cell r="F387">
            <v>0</v>
          </cell>
          <cell r="G387">
            <v>1</v>
          </cell>
          <cell r="H387">
            <v>2</v>
          </cell>
          <cell r="I387">
            <v>0</v>
          </cell>
          <cell r="J387">
            <v>0</v>
          </cell>
          <cell r="K387">
            <v>8</v>
          </cell>
          <cell r="L387">
            <v>10</v>
          </cell>
          <cell r="M387">
            <v>0</v>
          </cell>
          <cell r="N387">
            <v>0</v>
          </cell>
          <cell r="O387">
            <v>1</v>
          </cell>
          <cell r="P387">
            <v>2</v>
          </cell>
          <cell r="Q387">
            <v>0</v>
          </cell>
          <cell r="R387">
            <v>0</v>
          </cell>
          <cell r="S387">
            <v>6</v>
          </cell>
          <cell r="T387">
            <v>6</v>
          </cell>
          <cell r="U387">
            <v>0</v>
          </cell>
          <cell r="V387">
            <v>0</v>
          </cell>
          <cell r="W387">
            <v>0</v>
          </cell>
          <cell r="X387">
            <v>2</v>
          </cell>
          <cell r="Y387">
            <v>0</v>
          </cell>
          <cell r="Z387">
            <v>0</v>
          </cell>
          <cell r="AA387">
            <v>3</v>
          </cell>
          <cell r="AB387">
            <v>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 t="str">
            <v>15BC538</v>
          </cell>
          <cell r="C388">
            <v>8</v>
          </cell>
          <cell r="D388">
            <v>9</v>
          </cell>
          <cell r="E388">
            <v>0</v>
          </cell>
          <cell r="F388">
            <v>0</v>
          </cell>
          <cell r="G388">
            <v>2</v>
          </cell>
          <cell r="H388">
            <v>2</v>
          </cell>
          <cell r="I388">
            <v>0</v>
          </cell>
          <cell r="J388">
            <v>0</v>
          </cell>
          <cell r="K388">
            <v>10</v>
          </cell>
          <cell r="L388">
            <v>10</v>
          </cell>
          <cell r="M388">
            <v>0</v>
          </cell>
          <cell r="N388">
            <v>0</v>
          </cell>
          <cell r="O388">
            <v>2</v>
          </cell>
          <cell r="P388">
            <v>2</v>
          </cell>
          <cell r="Q388">
            <v>0</v>
          </cell>
          <cell r="R388">
            <v>0</v>
          </cell>
          <cell r="S388">
            <v>6</v>
          </cell>
          <cell r="T388">
            <v>6</v>
          </cell>
          <cell r="U388">
            <v>0</v>
          </cell>
          <cell r="V388">
            <v>0</v>
          </cell>
          <cell r="W388">
            <v>2</v>
          </cell>
          <cell r="X388">
            <v>2</v>
          </cell>
          <cell r="Y388">
            <v>0</v>
          </cell>
          <cell r="Z388">
            <v>0</v>
          </cell>
          <cell r="AA388">
            <v>3</v>
          </cell>
          <cell r="AB388">
            <v>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 t="str">
            <v>15BC549</v>
          </cell>
          <cell r="C389">
            <v>9</v>
          </cell>
          <cell r="D389">
            <v>9</v>
          </cell>
          <cell r="E389">
            <v>0</v>
          </cell>
          <cell r="F389">
            <v>0</v>
          </cell>
          <cell r="G389">
            <v>1</v>
          </cell>
          <cell r="H389">
            <v>2</v>
          </cell>
          <cell r="I389">
            <v>0</v>
          </cell>
          <cell r="J389">
            <v>0</v>
          </cell>
          <cell r="K389">
            <v>10</v>
          </cell>
          <cell r="L389">
            <v>10</v>
          </cell>
          <cell r="M389">
            <v>0</v>
          </cell>
          <cell r="N389">
            <v>0</v>
          </cell>
          <cell r="O389">
            <v>2</v>
          </cell>
          <cell r="P389">
            <v>2</v>
          </cell>
          <cell r="Q389">
            <v>0</v>
          </cell>
          <cell r="R389">
            <v>0</v>
          </cell>
          <cell r="S389">
            <v>6</v>
          </cell>
          <cell r="T389">
            <v>6</v>
          </cell>
          <cell r="U389">
            <v>0</v>
          </cell>
          <cell r="V389">
            <v>0</v>
          </cell>
          <cell r="W389">
            <v>1</v>
          </cell>
          <cell r="X389">
            <v>1</v>
          </cell>
          <cell r="Y389">
            <v>0</v>
          </cell>
          <cell r="Z389">
            <v>0</v>
          </cell>
          <cell r="AA389">
            <v>3</v>
          </cell>
          <cell r="AB389">
            <v>3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 t="str">
            <v>15BC560</v>
          </cell>
          <cell r="C390">
            <v>9</v>
          </cell>
          <cell r="D390">
            <v>9</v>
          </cell>
          <cell r="E390">
            <v>0</v>
          </cell>
          <cell r="F390">
            <v>0</v>
          </cell>
          <cell r="G390">
            <v>2</v>
          </cell>
          <cell r="H390">
            <v>2</v>
          </cell>
          <cell r="I390">
            <v>0</v>
          </cell>
          <cell r="J390">
            <v>0</v>
          </cell>
          <cell r="K390">
            <v>9</v>
          </cell>
          <cell r="L390">
            <v>10</v>
          </cell>
          <cell r="M390">
            <v>0</v>
          </cell>
          <cell r="N390">
            <v>0</v>
          </cell>
          <cell r="O390">
            <v>2</v>
          </cell>
          <cell r="P390">
            <v>2</v>
          </cell>
          <cell r="Q390">
            <v>0</v>
          </cell>
          <cell r="R390">
            <v>0</v>
          </cell>
          <cell r="S390">
            <v>6</v>
          </cell>
          <cell r="T390">
            <v>6</v>
          </cell>
          <cell r="U390">
            <v>0</v>
          </cell>
          <cell r="V390">
            <v>0</v>
          </cell>
          <cell r="W390">
            <v>2</v>
          </cell>
          <cell r="X390">
            <v>2</v>
          </cell>
          <cell r="Y390">
            <v>0</v>
          </cell>
          <cell r="Z390">
            <v>0</v>
          </cell>
          <cell r="AA390">
            <v>2</v>
          </cell>
          <cell r="AB390">
            <v>3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 t="str">
            <v>15BC571</v>
          </cell>
          <cell r="C391">
            <v>6</v>
          </cell>
          <cell r="D391">
            <v>9</v>
          </cell>
          <cell r="E391">
            <v>0</v>
          </cell>
          <cell r="F391">
            <v>0</v>
          </cell>
          <cell r="G391">
            <v>1</v>
          </cell>
          <cell r="H391">
            <v>2</v>
          </cell>
          <cell r="I391">
            <v>0</v>
          </cell>
          <cell r="J391">
            <v>0</v>
          </cell>
          <cell r="K391">
            <v>5</v>
          </cell>
          <cell r="L391">
            <v>10</v>
          </cell>
          <cell r="M391">
            <v>0</v>
          </cell>
          <cell r="N391">
            <v>0</v>
          </cell>
          <cell r="O391">
            <v>1</v>
          </cell>
          <cell r="P391">
            <v>2</v>
          </cell>
          <cell r="Q391">
            <v>0</v>
          </cell>
          <cell r="R391">
            <v>0</v>
          </cell>
          <cell r="S391">
            <v>2</v>
          </cell>
          <cell r="T391">
            <v>6</v>
          </cell>
          <cell r="U391">
            <v>0</v>
          </cell>
          <cell r="V391">
            <v>0</v>
          </cell>
          <cell r="W391">
            <v>0</v>
          </cell>
          <cell r="X391">
            <v>2</v>
          </cell>
          <cell r="Y391">
            <v>0</v>
          </cell>
          <cell r="Z391">
            <v>0</v>
          </cell>
          <cell r="AA391">
            <v>2</v>
          </cell>
          <cell r="AB391">
            <v>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 t="str">
            <v>15BC583</v>
          </cell>
          <cell r="C392">
            <v>7</v>
          </cell>
          <cell r="D392">
            <v>9</v>
          </cell>
          <cell r="E392">
            <v>0</v>
          </cell>
          <cell r="F392">
            <v>0</v>
          </cell>
          <cell r="G392">
            <v>2</v>
          </cell>
          <cell r="H392">
            <v>2</v>
          </cell>
          <cell r="I392">
            <v>0</v>
          </cell>
          <cell r="J392">
            <v>0</v>
          </cell>
          <cell r="K392">
            <v>8</v>
          </cell>
          <cell r="L392">
            <v>10</v>
          </cell>
          <cell r="M392">
            <v>0</v>
          </cell>
          <cell r="N392">
            <v>0</v>
          </cell>
          <cell r="O392">
            <v>2</v>
          </cell>
          <cell r="P392">
            <v>2</v>
          </cell>
          <cell r="Q392">
            <v>0</v>
          </cell>
          <cell r="R392">
            <v>0</v>
          </cell>
          <cell r="S392">
            <v>4</v>
          </cell>
          <cell r="T392">
            <v>6</v>
          </cell>
          <cell r="U392">
            <v>0</v>
          </cell>
          <cell r="V392">
            <v>0</v>
          </cell>
          <cell r="W392">
            <v>0</v>
          </cell>
          <cell r="X392">
            <v>2</v>
          </cell>
          <cell r="Y392">
            <v>0</v>
          </cell>
          <cell r="Z392">
            <v>0</v>
          </cell>
          <cell r="AA392">
            <v>3</v>
          </cell>
          <cell r="AB392">
            <v>3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 t="str">
            <v>15BC600</v>
          </cell>
          <cell r="C393">
            <v>8</v>
          </cell>
          <cell r="D393">
            <v>9</v>
          </cell>
          <cell r="E393">
            <v>0</v>
          </cell>
          <cell r="F393">
            <v>0</v>
          </cell>
          <cell r="G393">
            <v>2</v>
          </cell>
          <cell r="H393">
            <v>2</v>
          </cell>
          <cell r="I393">
            <v>0</v>
          </cell>
          <cell r="J393">
            <v>0</v>
          </cell>
          <cell r="K393">
            <v>10</v>
          </cell>
          <cell r="L393">
            <v>10</v>
          </cell>
          <cell r="M393">
            <v>0</v>
          </cell>
          <cell r="N393">
            <v>0</v>
          </cell>
          <cell r="O393">
            <v>2</v>
          </cell>
          <cell r="P393">
            <v>2</v>
          </cell>
          <cell r="Q393">
            <v>0</v>
          </cell>
          <cell r="R393">
            <v>0</v>
          </cell>
          <cell r="S393">
            <v>6</v>
          </cell>
          <cell r="T393">
            <v>6</v>
          </cell>
          <cell r="U393">
            <v>0</v>
          </cell>
          <cell r="V393">
            <v>0</v>
          </cell>
          <cell r="W393">
            <v>2</v>
          </cell>
          <cell r="X393">
            <v>2</v>
          </cell>
          <cell r="Y393">
            <v>0</v>
          </cell>
          <cell r="Z393">
            <v>0</v>
          </cell>
          <cell r="AA393">
            <v>2</v>
          </cell>
          <cell r="AB393">
            <v>3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 t="str">
            <v>15BC614</v>
          </cell>
          <cell r="C394">
            <v>9</v>
          </cell>
          <cell r="D394">
            <v>9</v>
          </cell>
          <cell r="E394">
            <v>0</v>
          </cell>
          <cell r="F394">
            <v>0</v>
          </cell>
          <cell r="G394">
            <v>1</v>
          </cell>
          <cell r="H394">
            <v>2</v>
          </cell>
          <cell r="I394">
            <v>0</v>
          </cell>
          <cell r="J394">
            <v>0</v>
          </cell>
          <cell r="K394">
            <v>10</v>
          </cell>
          <cell r="L394">
            <v>10</v>
          </cell>
          <cell r="M394">
            <v>0</v>
          </cell>
          <cell r="N394">
            <v>0</v>
          </cell>
          <cell r="O394">
            <v>2</v>
          </cell>
          <cell r="P394">
            <v>2</v>
          </cell>
          <cell r="Q394">
            <v>0</v>
          </cell>
          <cell r="R394">
            <v>0</v>
          </cell>
          <cell r="S394">
            <v>6</v>
          </cell>
          <cell r="T394">
            <v>6</v>
          </cell>
          <cell r="U394">
            <v>0</v>
          </cell>
          <cell r="V394">
            <v>0</v>
          </cell>
          <cell r="W394">
            <v>1</v>
          </cell>
          <cell r="X394">
            <v>1</v>
          </cell>
          <cell r="Y394">
            <v>0</v>
          </cell>
          <cell r="Z394">
            <v>0</v>
          </cell>
          <cell r="AA394">
            <v>3</v>
          </cell>
          <cell r="AB394">
            <v>3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 t="str">
            <v>15BC630</v>
          </cell>
          <cell r="C395">
            <v>9</v>
          </cell>
          <cell r="D395">
            <v>9</v>
          </cell>
          <cell r="E395">
            <v>0</v>
          </cell>
          <cell r="F395">
            <v>0</v>
          </cell>
          <cell r="G395">
            <v>2</v>
          </cell>
          <cell r="H395">
            <v>2</v>
          </cell>
          <cell r="I395">
            <v>0</v>
          </cell>
          <cell r="J395">
            <v>0</v>
          </cell>
          <cell r="K395">
            <v>10</v>
          </cell>
          <cell r="L395">
            <v>10</v>
          </cell>
          <cell r="M395">
            <v>0</v>
          </cell>
          <cell r="N395">
            <v>0</v>
          </cell>
          <cell r="O395">
            <v>2</v>
          </cell>
          <cell r="P395">
            <v>2</v>
          </cell>
          <cell r="Q395">
            <v>0</v>
          </cell>
          <cell r="R395">
            <v>0</v>
          </cell>
          <cell r="S395">
            <v>6</v>
          </cell>
          <cell r="T395">
            <v>6</v>
          </cell>
          <cell r="U395">
            <v>0</v>
          </cell>
          <cell r="V395">
            <v>0</v>
          </cell>
          <cell r="W395">
            <v>2</v>
          </cell>
          <cell r="X395">
            <v>2</v>
          </cell>
          <cell r="Y395">
            <v>0</v>
          </cell>
          <cell r="Z395">
            <v>0</v>
          </cell>
          <cell r="AA395">
            <v>1</v>
          </cell>
          <cell r="AB395">
            <v>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 t="str">
            <v>15BC642</v>
          </cell>
          <cell r="C396">
            <v>9</v>
          </cell>
          <cell r="D396">
            <v>9</v>
          </cell>
          <cell r="E396">
            <v>0</v>
          </cell>
          <cell r="F396">
            <v>0</v>
          </cell>
          <cell r="G396">
            <v>2</v>
          </cell>
          <cell r="H396">
            <v>2</v>
          </cell>
          <cell r="I396">
            <v>0</v>
          </cell>
          <cell r="J396">
            <v>0</v>
          </cell>
          <cell r="K396">
            <v>9</v>
          </cell>
          <cell r="L396">
            <v>10</v>
          </cell>
          <cell r="M396">
            <v>0</v>
          </cell>
          <cell r="N396">
            <v>0</v>
          </cell>
          <cell r="O396">
            <v>2</v>
          </cell>
          <cell r="P396">
            <v>2</v>
          </cell>
          <cell r="Q396">
            <v>0</v>
          </cell>
          <cell r="R396">
            <v>0</v>
          </cell>
          <cell r="S396">
            <v>6</v>
          </cell>
          <cell r="T396">
            <v>6</v>
          </cell>
          <cell r="U396">
            <v>0</v>
          </cell>
          <cell r="V396">
            <v>0</v>
          </cell>
          <cell r="W396">
            <v>2</v>
          </cell>
          <cell r="X396">
            <v>2</v>
          </cell>
          <cell r="Y396">
            <v>0</v>
          </cell>
          <cell r="Z396">
            <v>0</v>
          </cell>
          <cell r="AA396">
            <v>3</v>
          </cell>
          <cell r="AB396">
            <v>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 t="str">
            <v>15BC658</v>
          </cell>
          <cell r="C397">
            <v>9</v>
          </cell>
          <cell r="D397">
            <v>9</v>
          </cell>
          <cell r="E397">
            <v>0</v>
          </cell>
          <cell r="F397">
            <v>0</v>
          </cell>
          <cell r="G397">
            <v>2</v>
          </cell>
          <cell r="H397">
            <v>2</v>
          </cell>
          <cell r="I397">
            <v>0</v>
          </cell>
          <cell r="J397">
            <v>0</v>
          </cell>
          <cell r="K397">
            <v>8</v>
          </cell>
          <cell r="L397">
            <v>10</v>
          </cell>
          <cell r="M397">
            <v>0</v>
          </cell>
          <cell r="N397">
            <v>0</v>
          </cell>
          <cell r="O397">
            <v>2</v>
          </cell>
          <cell r="P397">
            <v>2</v>
          </cell>
          <cell r="Q397">
            <v>0</v>
          </cell>
          <cell r="R397">
            <v>0</v>
          </cell>
          <cell r="S397">
            <v>6</v>
          </cell>
          <cell r="T397">
            <v>6</v>
          </cell>
          <cell r="U397">
            <v>0</v>
          </cell>
          <cell r="V397">
            <v>0</v>
          </cell>
          <cell r="W397">
            <v>1</v>
          </cell>
          <cell r="X397">
            <v>2</v>
          </cell>
          <cell r="Y397">
            <v>0</v>
          </cell>
          <cell r="Z397">
            <v>0</v>
          </cell>
          <cell r="AA397">
            <v>2</v>
          </cell>
          <cell r="AB397">
            <v>3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 t="str">
            <v>15BC013</v>
          </cell>
          <cell r="C398">
            <v>9</v>
          </cell>
          <cell r="D398">
            <v>9</v>
          </cell>
          <cell r="E398">
            <v>0</v>
          </cell>
          <cell r="F398">
            <v>0</v>
          </cell>
          <cell r="G398">
            <v>2</v>
          </cell>
          <cell r="H398">
            <v>2</v>
          </cell>
          <cell r="I398">
            <v>0</v>
          </cell>
          <cell r="J398">
            <v>0</v>
          </cell>
          <cell r="K398">
            <v>8</v>
          </cell>
          <cell r="L398">
            <v>9</v>
          </cell>
          <cell r="M398">
            <v>0</v>
          </cell>
          <cell r="N398">
            <v>0</v>
          </cell>
          <cell r="O398">
            <v>2</v>
          </cell>
          <cell r="P398">
            <v>2</v>
          </cell>
          <cell r="Q398">
            <v>0</v>
          </cell>
          <cell r="R398">
            <v>0</v>
          </cell>
          <cell r="S398">
            <v>6</v>
          </cell>
          <cell r="T398">
            <v>7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2</v>
          </cell>
          <cell r="AB398">
            <v>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 t="str">
            <v>15BC027</v>
          </cell>
          <cell r="C399">
            <v>9</v>
          </cell>
          <cell r="D399">
            <v>9</v>
          </cell>
          <cell r="E399">
            <v>0</v>
          </cell>
          <cell r="F399">
            <v>0</v>
          </cell>
          <cell r="G399">
            <v>2</v>
          </cell>
          <cell r="H399">
            <v>2</v>
          </cell>
          <cell r="I399">
            <v>0</v>
          </cell>
          <cell r="J399">
            <v>0</v>
          </cell>
          <cell r="K399">
            <v>9</v>
          </cell>
          <cell r="L399">
            <v>9</v>
          </cell>
          <cell r="M399">
            <v>0</v>
          </cell>
          <cell r="N399">
            <v>0</v>
          </cell>
          <cell r="O399">
            <v>2</v>
          </cell>
          <cell r="P399">
            <v>2</v>
          </cell>
          <cell r="Q399">
            <v>0</v>
          </cell>
          <cell r="R399">
            <v>0</v>
          </cell>
          <cell r="S399">
            <v>7</v>
          </cell>
          <cell r="T399">
            <v>7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2</v>
          </cell>
          <cell r="AB399">
            <v>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 t="str">
            <v>15BC039</v>
          </cell>
          <cell r="C400">
            <v>8</v>
          </cell>
          <cell r="D400">
            <v>9</v>
          </cell>
          <cell r="E400">
            <v>0</v>
          </cell>
          <cell r="F400">
            <v>0</v>
          </cell>
          <cell r="G400">
            <v>0</v>
          </cell>
          <cell r="H400">
            <v>1</v>
          </cell>
          <cell r="I400">
            <v>0</v>
          </cell>
          <cell r="J400">
            <v>0</v>
          </cell>
          <cell r="K400">
            <v>9</v>
          </cell>
          <cell r="L400">
            <v>9</v>
          </cell>
          <cell r="M400">
            <v>0</v>
          </cell>
          <cell r="N400">
            <v>0</v>
          </cell>
          <cell r="O400">
            <v>2</v>
          </cell>
          <cell r="P400">
            <v>2</v>
          </cell>
          <cell r="Q400">
            <v>0</v>
          </cell>
          <cell r="R400">
            <v>0</v>
          </cell>
          <cell r="S400">
            <v>7</v>
          </cell>
          <cell r="T400">
            <v>7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3</v>
          </cell>
          <cell r="AB400">
            <v>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 t="str">
            <v>15BC052</v>
          </cell>
          <cell r="C401">
            <v>4</v>
          </cell>
          <cell r="D401">
            <v>9</v>
          </cell>
          <cell r="E401">
            <v>0</v>
          </cell>
          <cell r="F401">
            <v>0</v>
          </cell>
          <cell r="G401">
            <v>1</v>
          </cell>
          <cell r="H401">
            <v>2</v>
          </cell>
          <cell r="I401">
            <v>0</v>
          </cell>
          <cell r="J401">
            <v>0</v>
          </cell>
          <cell r="K401">
            <v>3</v>
          </cell>
          <cell r="L401">
            <v>9</v>
          </cell>
          <cell r="M401">
            <v>0</v>
          </cell>
          <cell r="N401">
            <v>0</v>
          </cell>
          <cell r="O401">
            <v>0</v>
          </cell>
          <cell r="P401">
            <v>2</v>
          </cell>
          <cell r="Q401">
            <v>0</v>
          </cell>
          <cell r="R401">
            <v>0</v>
          </cell>
          <cell r="S401">
            <v>0</v>
          </cell>
          <cell r="T401">
            <v>7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 t="str">
            <v>15BC073</v>
          </cell>
          <cell r="C402">
            <v>9</v>
          </cell>
          <cell r="D402">
            <v>9</v>
          </cell>
          <cell r="E402">
            <v>0</v>
          </cell>
          <cell r="F402">
            <v>0</v>
          </cell>
          <cell r="G402">
            <v>2</v>
          </cell>
          <cell r="H402">
            <v>2</v>
          </cell>
          <cell r="I402">
            <v>0</v>
          </cell>
          <cell r="J402">
            <v>0</v>
          </cell>
          <cell r="K402">
            <v>8</v>
          </cell>
          <cell r="L402">
            <v>9</v>
          </cell>
          <cell r="M402">
            <v>0</v>
          </cell>
          <cell r="N402">
            <v>0</v>
          </cell>
          <cell r="O402">
            <v>2</v>
          </cell>
          <cell r="P402">
            <v>2</v>
          </cell>
          <cell r="Q402">
            <v>0</v>
          </cell>
          <cell r="R402">
            <v>0</v>
          </cell>
          <cell r="S402">
            <v>6</v>
          </cell>
          <cell r="T402">
            <v>7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3</v>
          </cell>
          <cell r="AB402">
            <v>3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 t="str">
            <v>15BC099</v>
          </cell>
          <cell r="C403">
            <v>8</v>
          </cell>
          <cell r="D403">
            <v>9</v>
          </cell>
          <cell r="E403">
            <v>0</v>
          </cell>
          <cell r="F403">
            <v>0</v>
          </cell>
          <cell r="G403">
            <v>2</v>
          </cell>
          <cell r="H403">
            <v>2</v>
          </cell>
          <cell r="I403">
            <v>0</v>
          </cell>
          <cell r="J403">
            <v>0</v>
          </cell>
          <cell r="K403">
            <v>8</v>
          </cell>
          <cell r="L403">
            <v>9</v>
          </cell>
          <cell r="M403">
            <v>0</v>
          </cell>
          <cell r="N403">
            <v>0</v>
          </cell>
          <cell r="O403">
            <v>0</v>
          </cell>
          <cell r="P403">
            <v>2</v>
          </cell>
          <cell r="Q403">
            <v>0</v>
          </cell>
          <cell r="R403">
            <v>0</v>
          </cell>
          <cell r="S403">
            <v>7</v>
          </cell>
          <cell r="T403">
            <v>7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3</v>
          </cell>
          <cell r="AB403">
            <v>3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 t="str">
            <v>15BC115</v>
          </cell>
          <cell r="C404">
            <v>7</v>
          </cell>
          <cell r="D404">
            <v>9</v>
          </cell>
          <cell r="E404">
            <v>0</v>
          </cell>
          <cell r="F404">
            <v>0</v>
          </cell>
          <cell r="G404">
            <v>2</v>
          </cell>
          <cell r="H404">
            <v>2</v>
          </cell>
          <cell r="I404">
            <v>0</v>
          </cell>
          <cell r="J404">
            <v>0</v>
          </cell>
          <cell r="K404">
            <v>4</v>
          </cell>
          <cell r="L404">
            <v>9</v>
          </cell>
          <cell r="M404">
            <v>0</v>
          </cell>
          <cell r="N404">
            <v>0</v>
          </cell>
          <cell r="O404">
            <v>2</v>
          </cell>
          <cell r="P404">
            <v>2</v>
          </cell>
          <cell r="Q404">
            <v>0</v>
          </cell>
          <cell r="R404">
            <v>0</v>
          </cell>
          <cell r="S404">
            <v>5</v>
          </cell>
          <cell r="T404">
            <v>7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</v>
          </cell>
          <cell r="AB404">
            <v>3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 t="str">
            <v>15BC129</v>
          </cell>
          <cell r="C405">
            <v>7</v>
          </cell>
          <cell r="D405">
            <v>9</v>
          </cell>
          <cell r="E405">
            <v>0</v>
          </cell>
          <cell r="F405">
            <v>0</v>
          </cell>
          <cell r="G405">
            <v>0</v>
          </cell>
          <cell r="H405">
            <v>1</v>
          </cell>
          <cell r="I405">
            <v>0</v>
          </cell>
          <cell r="J405">
            <v>0</v>
          </cell>
          <cell r="K405">
            <v>6</v>
          </cell>
          <cell r="L405">
            <v>9</v>
          </cell>
          <cell r="M405">
            <v>0</v>
          </cell>
          <cell r="N405">
            <v>0</v>
          </cell>
          <cell r="O405">
            <v>2</v>
          </cell>
          <cell r="P405">
            <v>2</v>
          </cell>
          <cell r="Q405">
            <v>0</v>
          </cell>
          <cell r="R405">
            <v>0</v>
          </cell>
          <cell r="S405">
            <v>6</v>
          </cell>
          <cell r="T405">
            <v>7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3</v>
          </cell>
          <cell r="AB405">
            <v>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 t="str">
            <v>15BC142</v>
          </cell>
          <cell r="C406">
            <v>9</v>
          </cell>
          <cell r="D406">
            <v>9</v>
          </cell>
          <cell r="E406">
            <v>0</v>
          </cell>
          <cell r="F406">
            <v>0</v>
          </cell>
          <cell r="G406">
            <v>2</v>
          </cell>
          <cell r="H406">
            <v>2</v>
          </cell>
          <cell r="I406">
            <v>0</v>
          </cell>
          <cell r="J406">
            <v>0</v>
          </cell>
          <cell r="K406">
            <v>8</v>
          </cell>
          <cell r="L406">
            <v>9</v>
          </cell>
          <cell r="M406">
            <v>0</v>
          </cell>
          <cell r="N406">
            <v>0</v>
          </cell>
          <cell r="O406">
            <v>2</v>
          </cell>
          <cell r="P406">
            <v>2</v>
          </cell>
          <cell r="Q406">
            <v>0</v>
          </cell>
          <cell r="R406">
            <v>0</v>
          </cell>
          <cell r="S406">
            <v>7</v>
          </cell>
          <cell r="T406">
            <v>7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3</v>
          </cell>
          <cell r="AB406">
            <v>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 t="str">
            <v>15BC171</v>
          </cell>
          <cell r="C407">
            <v>8</v>
          </cell>
          <cell r="D407">
            <v>9</v>
          </cell>
          <cell r="E407">
            <v>0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0</v>
          </cell>
          <cell r="K407">
            <v>6</v>
          </cell>
          <cell r="L407">
            <v>9</v>
          </cell>
          <cell r="M407">
            <v>0</v>
          </cell>
          <cell r="N407">
            <v>0</v>
          </cell>
          <cell r="O407">
            <v>2</v>
          </cell>
          <cell r="P407">
            <v>2</v>
          </cell>
          <cell r="Q407">
            <v>0</v>
          </cell>
          <cell r="R407">
            <v>0</v>
          </cell>
          <cell r="S407">
            <v>7</v>
          </cell>
          <cell r="T407">
            <v>7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3</v>
          </cell>
          <cell r="AB407">
            <v>3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 t="str">
            <v>15BC189</v>
          </cell>
          <cell r="C408">
            <v>9</v>
          </cell>
          <cell r="D408">
            <v>9</v>
          </cell>
          <cell r="E408">
            <v>0</v>
          </cell>
          <cell r="F408">
            <v>0</v>
          </cell>
          <cell r="G408">
            <v>2</v>
          </cell>
          <cell r="H408">
            <v>2</v>
          </cell>
          <cell r="I408">
            <v>0</v>
          </cell>
          <cell r="J408">
            <v>0</v>
          </cell>
          <cell r="K408">
            <v>8</v>
          </cell>
          <cell r="L408">
            <v>9</v>
          </cell>
          <cell r="M408">
            <v>0</v>
          </cell>
          <cell r="N408">
            <v>0</v>
          </cell>
          <cell r="O408">
            <v>1</v>
          </cell>
          <cell r="P408">
            <v>2</v>
          </cell>
          <cell r="Q408">
            <v>0</v>
          </cell>
          <cell r="R408">
            <v>0</v>
          </cell>
          <cell r="S408">
            <v>7</v>
          </cell>
          <cell r="T408">
            <v>7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2</v>
          </cell>
          <cell r="AB408">
            <v>3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 t="str">
            <v>15BC211</v>
          </cell>
          <cell r="C409">
            <v>6</v>
          </cell>
          <cell r="D409">
            <v>9</v>
          </cell>
          <cell r="E409">
            <v>0</v>
          </cell>
          <cell r="F409">
            <v>0</v>
          </cell>
          <cell r="G409">
            <v>1</v>
          </cell>
          <cell r="H409">
            <v>2</v>
          </cell>
          <cell r="I409">
            <v>0</v>
          </cell>
          <cell r="J409">
            <v>0</v>
          </cell>
          <cell r="K409">
            <v>7</v>
          </cell>
          <cell r="L409">
            <v>9</v>
          </cell>
          <cell r="M409">
            <v>0</v>
          </cell>
          <cell r="N409">
            <v>0</v>
          </cell>
          <cell r="O409">
            <v>2</v>
          </cell>
          <cell r="P409">
            <v>2</v>
          </cell>
          <cell r="Q409">
            <v>0</v>
          </cell>
          <cell r="R409">
            <v>0</v>
          </cell>
          <cell r="S409">
            <v>6</v>
          </cell>
          <cell r="T409">
            <v>7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2</v>
          </cell>
          <cell r="AB409">
            <v>3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 t="str">
            <v>15BC228</v>
          </cell>
          <cell r="C410">
            <v>9</v>
          </cell>
          <cell r="D410">
            <v>9</v>
          </cell>
          <cell r="E410">
            <v>0</v>
          </cell>
          <cell r="F410">
            <v>0</v>
          </cell>
          <cell r="G410">
            <v>0</v>
          </cell>
          <cell r="H410">
            <v>1</v>
          </cell>
          <cell r="I410">
            <v>0</v>
          </cell>
          <cell r="J410">
            <v>0</v>
          </cell>
          <cell r="K410">
            <v>7</v>
          </cell>
          <cell r="L410">
            <v>9</v>
          </cell>
          <cell r="M410">
            <v>0</v>
          </cell>
          <cell r="N410">
            <v>0</v>
          </cell>
          <cell r="O410">
            <v>2</v>
          </cell>
          <cell r="P410">
            <v>2</v>
          </cell>
          <cell r="Q410">
            <v>0</v>
          </cell>
          <cell r="R410">
            <v>0</v>
          </cell>
          <cell r="S410">
            <v>7</v>
          </cell>
          <cell r="T410">
            <v>7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2</v>
          </cell>
          <cell r="AB410">
            <v>3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 t="str">
            <v>15BC243</v>
          </cell>
          <cell r="C411">
            <v>9</v>
          </cell>
          <cell r="D411">
            <v>9</v>
          </cell>
          <cell r="E411">
            <v>0</v>
          </cell>
          <cell r="F411">
            <v>0</v>
          </cell>
          <cell r="G411">
            <v>2</v>
          </cell>
          <cell r="H411">
            <v>2</v>
          </cell>
          <cell r="I411">
            <v>0</v>
          </cell>
          <cell r="J411">
            <v>0</v>
          </cell>
          <cell r="K411">
            <v>8</v>
          </cell>
          <cell r="L411">
            <v>9</v>
          </cell>
          <cell r="M411">
            <v>0</v>
          </cell>
          <cell r="N411">
            <v>0</v>
          </cell>
          <cell r="O411">
            <v>2</v>
          </cell>
          <cell r="P411">
            <v>2</v>
          </cell>
          <cell r="Q411">
            <v>0</v>
          </cell>
          <cell r="R411">
            <v>0</v>
          </cell>
          <cell r="S411">
            <v>7</v>
          </cell>
          <cell r="T411">
            <v>7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 t="str">
            <v>15BC258</v>
          </cell>
          <cell r="C412">
            <v>9</v>
          </cell>
          <cell r="D412">
            <v>9</v>
          </cell>
          <cell r="E412">
            <v>0</v>
          </cell>
          <cell r="F412">
            <v>0</v>
          </cell>
          <cell r="G412">
            <v>2</v>
          </cell>
          <cell r="H412">
            <v>2</v>
          </cell>
          <cell r="I412">
            <v>0</v>
          </cell>
          <cell r="J412">
            <v>0</v>
          </cell>
          <cell r="K412">
            <v>7</v>
          </cell>
          <cell r="L412">
            <v>9</v>
          </cell>
          <cell r="M412">
            <v>0</v>
          </cell>
          <cell r="N412">
            <v>0</v>
          </cell>
          <cell r="O412">
            <v>2</v>
          </cell>
          <cell r="P412">
            <v>2</v>
          </cell>
          <cell r="Q412">
            <v>0</v>
          </cell>
          <cell r="R412">
            <v>0</v>
          </cell>
          <cell r="S412">
            <v>7</v>
          </cell>
          <cell r="T412">
            <v>7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</v>
          </cell>
          <cell r="AB412">
            <v>3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 t="str">
            <v>15BC281</v>
          </cell>
          <cell r="C413">
            <v>9</v>
          </cell>
          <cell r="D413">
            <v>9</v>
          </cell>
          <cell r="E413">
            <v>0</v>
          </cell>
          <cell r="F413">
            <v>0</v>
          </cell>
          <cell r="G413">
            <v>2</v>
          </cell>
          <cell r="H413">
            <v>2</v>
          </cell>
          <cell r="I413">
            <v>0</v>
          </cell>
          <cell r="J413">
            <v>0</v>
          </cell>
          <cell r="K413">
            <v>6</v>
          </cell>
          <cell r="L413">
            <v>9</v>
          </cell>
          <cell r="M413">
            <v>0</v>
          </cell>
          <cell r="N413">
            <v>0</v>
          </cell>
          <cell r="O413">
            <v>2</v>
          </cell>
          <cell r="P413">
            <v>2</v>
          </cell>
          <cell r="Q413">
            <v>0</v>
          </cell>
          <cell r="R413">
            <v>0</v>
          </cell>
          <cell r="S413">
            <v>6</v>
          </cell>
          <cell r="T413">
            <v>7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</v>
          </cell>
          <cell r="AB413">
            <v>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 t="str">
            <v>15BC295</v>
          </cell>
          <cell r="C414">
            <v>9</v>
          </cell>
          <cell r="D414">
            <v>9</v>
          </cell>
          <cell r="E414">
            <v>0</v>
          </cell>
          <cell r="F414">
            <v>0</v>
          </cell>
          <cell r="G414">
            <v>2</v>
          </cell>
          <cell r="H414">
            <v>2</v>
          </cell>
          <cell r="I414">
            <v>0</v>
          </cell>
          <cell r="J414">
            <v>0</v>
          </cell>
          <cell r="K414">
            <v>6</v>
          </cell>
          <cell r="L414">
            <v>9</v>
          </cell>
          <cell r="M414">
            <v>0</v>
          </cell>
          <cell r="N414">
            <v>0</v>
          </cell>
          <cell r="O414">
            <v>1</v>
          </cell>
          <cell r="P414">
            <v>2</v>
          </cell>
          <cell r="Q414">
            <v>0</v>
          </cell>
          <cell r="R414">
            <v>0</v>
          </cell>
          <cell r="S414">
            <v>6</v>
          </cell>
          <cell r="T414">
            <v>7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</v>
          </cell>
          <cell r="AB414">
            <v>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 t="str">
            <v>15BC313</v>
          </cell>
          <cell r="C415">
            <v>9</v>
          </cell>
          <cell r="D415">
            <v>9</v>
          </cell>
          <cell r="E415">
            <v>0</v>
          </cell>
          <cell r="F415">
            <v>0</v>
          </cell>
          <cell r="G415">
            <v>0</v>
          </cell>
          <cell r="H415">
            <v>1</v>
          </cell>
          <cell r="I415">
            <v>0</v>
          </cell>
          <cell r="J415">
            <v>0</v>
          </cell>
          <cell r="K415">
            <v>6</v>
          </cell>
          <cell r="L415">
            <v>9</v>
          </cell>
          <cell r="M415">
            <v>0</v>
          </cell>
          <cell r="N415">
            <v>0</v>
          </cell>
          <cell r="O415">
            <v>2</v>
          </cell>
          <cell r="P415">
            <v>2</v>
          </cell>
          <cell r="Q415">
            <v>0</v>
          </cell>
          <cell r="R415">
            <v>0</v>
          </cell>
          <cell r="S415">
            <v>6</v>
          </cell>
          <cell r="T415">
            <v>7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1</v>
          </cell>
          <cell r="AB415">
            <v>3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 t="str">
            <v>15BC325</v>
          </cell>
          <cell r="C416">
            <v>7</v>
          </cell>
          <cell r="D416">
            <v>9</v>
          </cell>
          <cell r="E416">
            <v>0</v>
          </cell>
          <cell r="F416">
            <v>0</v>
          </cell>
          <cell r="G416">
            <v>2</v>
          </cell>
          <cell r="H416">
            <v>2</v>
          </cell>
          <cell r="I416">
            <v>0</v>
          </cell>
          <cell r="J416">
            <v>0</v>
          </cell>
          <cell r="K416">
            <v>5</v>
          </cell>
          <cell r="L416">
            <v>9</v>
          </cell>
          <cell r="M416">
            <v>0</v>
          </cell>
          <cell r="N416">
            <v>0</v>
          </cell>
          <cell r="O416">
            <v>2</v>
          </cell>
          <cell r="P416">
            <v>2</v>
          </cell>
          <cell r="Q416">
            <v>0</v>
          </cell>
          <cell r="R416">
            <v>0</v>
          </cell>
          <cell r="S416">
            <v>5</v>
          </cell>
          <cell r="T416">
            <v>7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</v>
          </cell>
          <cell r="AB416">
            <v>3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 t="str">
            <v>15BC342</v>
          </cell>
          <cell r="C417">
            <v>9</v>
          </cell>
          <cell r="D417">
            <v>9</v>
          </cell>
          <cell r="E417">
            <v>0</v>
          </cell>
          <cell r="F417">
            <v>0</v>
          </cell>
          <cell r="G417">
            <v>2</v>
          </cell>
          <cell r="H417">
            <v>2</v>
          </cell>
          <cell r="I417">
            <v>0</v>
          </cell>
          <cell r="J417">
            <v>0</v>
          </cell>
          <cell r="K417">
            <v>8</v>
          </cell>
          <cell r="L417">
            <v>9</v>
          </cell>
          <cell r="M417">
            <v>0</v>
          </cell>
          <cell r="N417">
            <v>0</v>
          </cell>
          <cell r="O417">
            <v>2</v>
          </cell>
          <cell r="P417">
            <v>2</v>
          </cell>
          <cell r="Q417">
            <v>0</v>
          </cell>
          <cell r="R417">
            <v>0</v>
          </cell>
          <cell r="S417">
            <v>7</v>
          </cell>
          <cell r="T417">
            <v>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3</v>
          </cell>
          <cell r="AB417">
            <v>3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 t="str">
            <v>15BC358</v>
          </cell>
          <cell r="C418">
            <v>3</v>
          </cell>
          <cell r="D418">
            <v>9</v>
          </cell>
          <cell r="E418">
            <v>0</v>
          </cell>
          <cell r="F418">
            <v>0</v>
          </cell>
          <cell r="G418">
            <v>0</v>
          </cell>
          <cell r="H418">
            <v>2</v>
          </cell>
          <cell r="I418">
            <v>0</v>
          </cell>
          <cell r="J418">
            <v>0</v>
          </cell>
          <cell r="K418">
            <v>0</v>
          </cell>
          <cell r="L418">
            <v>9</v>
          </cell>
          <cell r="M418">
            <v>0</v>
          </cell>
          <cell r="N418">
            <v>0</v>
          </cell>
          <cell r="O418">
            <v>0</v>
          </cell>
          <cell r="P418">
            <v>2</v>
          </cell>
          <cell r="Q418">
            <v>0</v>
          </cell>
          <cell r="R418">
            <v>0</v>
          </cell>
          <cell r="S418">
            <v>2</v>
          </cell>
          <cell r="T418">
            <v>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1</v>
          </cell>
          <cell r="AB418">
            <v>3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 t="str">
            <v>15BC363</v>
          </cell>
          <cell r="C419">
            <v>9</v>
          </cell>
          <cell r="D419">
            <v>9</v>
          </cell>
          <cell r="E419">
            <v>0</v>
          </cell>
          <cell r="F419">
            <v>0</v>
          </cell>
          <cell r="G419">
            <v>1</v>
          </cell>
          <cell r="H419">
            <v>2</v>
          </cell>
          <cell r="I419">
            <v>0</v>
          </cell>
          <cell r="J419">
            <v>0</v>
          </cell>
          <cell r="K419">
            <v>7</v>
          </cell>
          <cell r="L419">
            <v>9</v>
          </cell>
          <cell r="M419">
            <v>0</v>
          </cell>
          <cell r="N419">
            <v>0</v>
          </cell>
          <cell r="O419">
            <v>2</v>
          </cell>
          <cell r="P419">
            <v>2</v>
          </cell>
          <cell r="Q419">
            <v>0</v>
          </cell>
          <cell r="R419">
            <v>0</v>
          </cell>
          <cell r="S419">
            <v>6</v>
          </cell>
          <cell r="T419">
            <v>7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1</v>
          </cell>
          <cell r="AB419">
            <v>3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 t="str">
            <v>15BC369</v>
          </cell>
          <cell r="C420">
            <v>8</v>
          </cell>
          <cell r="D420">
            <v>9</v>
          </cell>
          <cell r="E420">
            <v>0</v>
          </cell>
          <cell r="F420">
            <v>0</v>
          </cell>
          <cell r="G420">
            <v>0</v>
          </cell>
          <cell r="H420">
            <v>1</v>
          </cell>
          <cell r="I420">
            <v>0</v>
          </cell>
          <cell r="J420">
            <v>0</v>
          </cell>
          <cell r="K420">
            <v>8</v>
          </cell>
          <cell r="L420">
            <v>9</v>
          </cell>
          <cell r="M420">
            <v>0</v>
          </cell>
          <cell r="N420">
            <v>0</v>
          </cell>
          <cell r="O420">
            <v>2</v>
          </cell>
          <cell r="P420">
            <v>2</v>
          </cell>
          <cell r="Q420">
            <v>0</v>
          </cell>
          <cell r="R420">
            <v>0</v>
          </cell>
          <cell r="S420">
            <v>7</v>
          </cell>
          <cell r="T420">
            <v>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3</v>
          </cell>
          <cell r="AB420">
            <v>3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 t="str">
            <v>15BC380</v>
          </cell>
          <cell r="C421">
            <v>6</v>
          </cell>
          <cell r="D421">
            <v>9</v>
          </cell>
          <cell r="E421">
            <v>0</v>
          </cell>
          <cell r="F421">
            <v>0</v>
          </cell>
          <cell r="G421">
            <v>2</v>
          </cell>
          <cell r="H421">
            <v>2</v>
          </cell>
          <cell r="I421">
            <v>0</v>
          </cell>
          <cell r="J421">
            <v>0</v>
          </cell>
          <cell r="K421">
            <v>7</v>
          </cell>
          <cell r="L421">
            <v>9</v>
          </cell>
          <cell r="M421">
            <v>0</v>
          </cell>
          <cell r="N421">
            <v>0</v>
          </cell>
          <cell r="O421">
            <v>1</v>
          </cell>
          <cell r="P421">
            <v>2</v>
          </cell>
          <cell r="Q421">
            <v>0</v>
          </cell>
          <cell r="R421">
            <v>0</v>
          </cell>
          <cell r="S421">
            <v>5</v>
          </cell>
          <cell r="T421">
            <v>7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</v>
          </cell>
          <cell r="AB421">
            <v>3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 t="str">
            <v>15BC386</v>
          </cell>
          <cell r="C422">
            <v>6</v>
          </cell>
          <cell r="D422">
            <v>9</v>
          </cell>
          <cell r="E422">
            <v>0</v>
          </cell>
          <cell r="F422">
            <v>0</v>
          </cell>
          <cell r="G422">
            <v>1</v>
          </cell>
          <cell r="H422">
            <v>2</v>
          </cell>
          <cell r="I422">
            <v>0</v>
          </cell>
          <cell r="J422">
            <v>0</v>
          </cell>
          <cell r="K422">
            <v>6</v>
          </cell>
          <cell r="L422">
            <v>9</v>
          </cell>
          <cell r="M422">
            <v>0</v>
          </cell>
          <cell r="N422">
            <v>0</v>
          </cell>
          <cell r="O422">
            <v>2</v>
          </cell>
          <cell r="P422">
            <v>2</v>
          </cell>
          <cell r="Q422">
            <v>0</v>
          </cell>
          <cell r="R422">
            <v>0</v>
          </cell>
          <cell r="S422">
            <v>3</v>
          </cell>
          <cell r="T422">
            <v>7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1</v>
          </cell>
          <cell r="AB422">
            <v>3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 t="str">
            <v>15BC393</v>
          </cell>
          <cell r="C423">
            <v>8</v>
          </cell>
          <cell r="D423">
            <v>9</v>
          </cell>
          <cell r="E423">
            <v>0</v>
          </cell>
          <cell r="F423">
            <v>0</v>
          </cell>
          <cell r="G423">
            <v>2</v>
          </cell>
          <cell r="H423">
            <v>2</v>
          </cell>
          <cell r="I423">
            <v>0</v>
          </cell>
          <cell r="J423">
            <v>0</v>
          </cell>
          <cell r="K423">
            <v>7</v>
          </cell>
          <cell r="L423">
            <v>9</v>
          </cell>
          <cell r="M423">
            <v>0</v>
          </cell>
          <cell r="N423">
            <v>0</v>
          </cell>
          <cell r="O423">
            <v>0</v>
          </cell>
          <cell r="P423">
            <v>2</v>
          </cell>
          <cell r="Q423">
            <v>0</v>
          </cell>
          <cell r="R423">
            <v>0</v>
          </cell>
          <cell r="S423">
            <v>7</v>
          </cell>
          <cell r="T423">
            <v>7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2</v>
          </cell>
          <cell r="AB423">
            <v>3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 t="str">
            <v>15BC397</v>
          </cell>
          <cell r="C424">
            <v>7</v>
          </cell>
          <cell r="D424">
            <v>9</v>
          </cell>
          <cell r="E424">
            <v>0</v>
          </cell>
          <cell r="F424">
            <v>0</v>
          </cell>
          <cell r="G424">
            <v>2</v>
          </cell>
          <cell r="H424">
            <v>2</v>
          </cell>
          <cell r="I424">
            <v>0</v>
          </cell>
          <cell r="J424">
            <v>0</v>
          </cell>
          <cell r="K424">
            <v>5</v>
          </cell>
          <cell r="L424">
            <v>9</v>
          </cell>
          <cell r="M424">
            <v>0</v>
          </cell>
          <cell r="N424">
            <v>0</v>
          </cell>
          <cell r="O424">
            <v>2</v>
          </cell>
          <cell r="P424">
            <v>2</v>
          </cell>
          <cell r="Q424">
            <v>0</v>
          </cell>
          <cell r="R424">
            <v>0</v>
          </cell>
          <cell r="S424">
            <v>5</v>
          </cell>
          <cell r="T424">
            <v>7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1</v>
          </cell>
          <cell r="AB424">
            <v>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 t="str">
            <v>15BC411</v>
          </cell>
          <cell r="C425">
            <v>8</v>
          </cell>
          <cell r="D425">
            <v>9</v>
          </cell>
          <cell r="E425">
            <v>0</v>
          </cell>
          <cell r="F425">
            <v>0</v>
          </cell>
          <cell r="G425">
            <v>0</v>
          </cell>
          <cell r="H425">
            <v>1</v>
          </cell>
          <cell r="I425">
            <v>0</v>
          </cell>
          <cell r="J425">
            <v>0</v>
          </cell>
          <cell r="K425">
            <v>4</v>
          </cell>
          <cell r="L425">
            <v>9</v>
          </cell>
          <cell r="M425">
            <v>0</v>
          </cell>
          <cell r="N425">
            <v>0</v>
          </cell>
          <cell r="O425">
            <v>2</v>
          </cell>
          <cell r="P425">
            <v>2</v>
          </cell>
          <cell r="Q425">
            <v>0</v>
          </cell>
          <cell r="R425">
            <v>0</v>
          </cell>
          <cell r="S425">
            <v>6</v>
          </cell>
          <cell r="T425">
            <v>7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2</v>
          </cell>
          <cell r="AB425">
            <v>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 t="str">
            <v>15BC427</v>
          </cell>
          <cell r="C426">
            <v>7</v>
          </cell>
          <cell r="D426">
            <v>9</v>
          </cell>
          <cell r="E426">
            <v>0</v>
          </cell>
          <cell r="F426">
            <v>0</v>
          </cell>
          <cell r="G426">
            <v>2</v>
          </cell>
          <cell r="H426">
            <v>2</v>
          </cell>
          <cell r="I426">
            <v>0</v>
          </cell>
          <cell r="J426">
            <v>0</v>
          </cell>
          <cell r="K426">
            <v>7</v>
          </cell>
          <cell r="L426">
            <v>9</v>
          </cell>
          <cell r="M426">
            <v>0</v>
          </cell>
          <cell r="N426">
            <v>0</v>
          </cell>
          <cell r="O426">
            <v>2</v>
          </cell>
          <cell r="P426">
            <v>2</v>
          </cell>
          <cell r="Q426">
            <v>0</v>
          </cell>
          <cell r="R426">
            <v>0</v>
          </cell>
          <cell r="S426">
            <v>6</v>
          </cell>
          <cell r="T426">
            <v>7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3</v>
          </cell>
          <cell r="AB426">
            <v>3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 t="str">
            <v>15BC441</v>
          </cell>
          <cell r="C427">
            <v>7</v>
          </cell>
          <cell r="D427">
            <v>9</v>
          </cell>
          <cell r="E427">
            <v>0</v>
          </cell>
          <cell r="F427">
            <v>0</v>
          </cell>
          <cell r="G427">
            <v>2</v>
          </cell>
          <cell r="H427">
            <v>2</v>
          </cell>
          <cell r="I427">
            <v>0</v>
          </cell>
          <cell r="J427">
            <v>0</v>
          </cell>
          <cell r="K427">
            <v>7</v>
          </cell>
          <cell r="L427">
            <v>9</v>
          </cell>
          <cell r="M427">
            <v>0</v>
          </cell>
          <cell r="N427">
            <v>0</v>
          </cell>
          <cell r="O427">
            <v>2</v>
          </cell>
          <cell r="P427">
            <v>2</v>
          </cell>
          <cell r="Q427">
            <v>0</v>
          </cell>
          <cell r="R427">
            <v>0</v>
          </cell>
          <cell r="S427">
            <v>7</v>
          </cell>
          <cell r="T427">
            <v>7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3</v>
          </cell>
          <cell r="AB427">
            <v>3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 t="str">
            <v>15BC452</v>
          </cell>
          <cell r="C428">
            <v>8</v>
          </cell>
          <cell r="D428">
            <v>9</v>
          </cell>
          <cell r="E428">
            <v>0</v>
          </cell>
          <cell r="F428">
            <v>0</v>
          </cell>
          <cell r="G428">
            <v>0</v>
          </cell>
          <cell r="H428">
            <v>2</v>
          </cell>
          <cell r="I428">
            <v>0</v>
          </cell>
          <cell r="J428">
            <v>0</v>
          </cell>
          <cell r="K428">
            <v>3</v>
          </cell>
          <cell r="L428">
            <v>9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  <cell r="Q428">
            <v>0</v>
          </cell>
          <cell r="R428">
            <v>0</v>
          </cell>
          <cell r="S428">
            <v>5</v>
          </cell>
          <cell r="T428">
            <v>7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 t="str">
            <v>15BC458</v>
          </cell>
          <cell r="C429">
            <v>8</v>
          </cell>
          <cell r="D429">
            <v>9</v>
          </cell>
          <cell r="E429">
            <v>0</v>
          </cell>
          <cell r="F429">
            <v>0</v>
          </cell>
          <cell r="G429">
            <v>2</v>
          </cell>
          <cell r="H429">
            <v>2</v>
          </cell>
          <cell r="I429">
            <v>0</v>
          </cell>
          <cell r="J429">
            <v>0</v>
          </cell>
          <cell r="K429">
            <v>7</v>
          </cell>
          <cell r="L429">
            <v>9</v>
          </cell>
          <cell r="M429">
            <v>0</v>
          </cell>
          <cell r="N429">
            <v>0</v>
          </cell>
          <cell r="O429">
            <v>2</v>
          </cell>
          <cell r="P429">
            <v>2</v>
          </cell>
          <cell r="Q429">
            <v>0</v>
          </cell>
          <cell r="R429">
            <v>0</v>
          </cell>
          <cell r="S429">
            <v>4</v>
          </cell>
          <cell r="T429">
            <v>7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</v>
          </cell>
          <cell r="AB429">
            <v>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 t="str">
            <v>15BC468</v>
          </cell>
          <cell r="C430">
            <v>9</v>
          </cell>
          <cell r="D430">
            <v>9</v>
          </cell>
          <cell r="E430">
            <v>0</v>
          </cell>
          <cell r="F430">
            <v>0</v>
          </cell>
          <cell r="G430">
            <v>0</v>
          </cell>
          <cell r="H430">
            <v>1</v>
          </cell>
          <cell r="I430">
            <v>0</v>
          </cell>
          <cell r="J430">
            <v>0</v>
          </cell>
          <cell r="K430">
            <v>7</v>
          </cell>
          <cell r="L430">
            <v>9</v>
          </cell>
          <cell r="M430">
            <v>0</v>
          </cell>
          <cell r="N430">
            <v>0</v>
          </cell>
          <cell r="O430">
            <v>2</v>
          </cell>
          <cell r="P430">
            <v>2</v>
          </cell>
          <cell r="Q430">
            <v>0</v>
          </cell>
          <cell r="R430">
            <v>0</v>
          </cell>
          <cell r="S430">
            <v>7</v>
          </cell>
          <cell r="T430">
            <v>7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2</v>
          </cell>
          <cell r="AB430">
            <v>3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 t="str">
            <v>15BC482</v>
          </cell>
          <cell r="C431">
            <v>9</v>
          </cell>
          <cell r="D431">
            <v>9</v>
          </cell>
          <cell r="E431">
            <v>0</v>
          </cell>
          <cell r="F431">
            <v>0</v>
          </cell>
          <cell r="G431">
            <v>2</v>
          </cell>
          <cell r="H431">
            <v>2</v>
          </cell>
          <cell r="I431">
            <v>0</v>
          </cell>
          <cell r="J431">
            <v>0</v>
          </cell>
          <cell r="K431">
            <v>7</v>
          </cell>
          <cell r="L431">
            <v>9</v>
          </cell>
          <cell r="M431">
            <v>0</v>
          </cell>
          <cell r="N431">
            <v>0</v>
          </cell>
          <cell r="O431">
            <v>2</v>
          </cell>
          <cell r="P431">
            <v>2</v>
          </cell>
          <cell r="Q431">
            <v>0</v>
          </cell>
          <cell r="R431">
            <v>0</v>
          </cell>
          <cell r="S431">
            <v>6</v>
          </cell>
          <cell r="T431">
            <v>7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</v>
          </cell>
          <cell r="AB431">
            <v>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 t="str">
            <v>15BC493</v>
          </cell>
          <cell r="C432">
            <v>7</v>
          </cell>
          <cell r="D432">
            <v>9</v>
          </cell>
          <cell r="E432">
            <v>0</v>
          </cell>
          <cell r="F432">
            <v>0</v>
          </cell>
          <cell r="G432">
            <v>2</v>
          </cell>
          <cell r="H432">
            <v>2</v>
          </cell>
          <cell r="I432">
            <v>0</v>
          </cell>
          <cell r="J432">
            <v>0</v>
          </cell>
          <cell r="K432">
            <v>3</v>
          </cell>
          <cell r="L432">
            <v>9</v>
          </cell>
          <cell r="M432">
            <v>0</v>
          </cell>
          <cell r="N432">
            <v>0</v>
          </cell>
          <cell r="O432">
            <v>2</v>
          </cell>
          <cell r="P432">
            <v>2</v>
          </cell>
          <cell r="Q432">
            <v>0</v>
          </cell>
          <cell r="R432">
            <v>0</v>
          </cell>
          <cell r="S432">
            <v>6</v>
          </cell>
          <cell r="T432">
            <v>7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</v>
          </cell>
          <cell r="AB432">
            <v>3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 t="str">
            <v>15BC505</v>
          </cell>
          <cell r="C433">
            <v>8</v>
          </cell>
          <cell r="D433">
            <v>9</v>
          </cell>
          <cell r="E433">
            <v>0</v>
          </cell>
          <cell r="F433">
            <v>0</v>
          </cell>
          <cell r="G433">
            <v>1</v>
          </cell>
          <cell r="H433">
            <v>2</v>
          </cell>
          <cell r="I433">
            <v>0</v>
          </cell>
          <cell r="J433">
            <v>0</v>
          </cell>
          <cell r="K433">
            <v>7</v>
          </cell>
          <cell r="L433">
            <v>9</v>
          </cell>
          <cell r="M433">
            <v>0</v>
          </cell>
          <cell r="N433">
            <v>0</v>
          </cell>
          <cell r="O433">
            <v>1</v>
          </cell>
          <cell r="P433">
            <v>2</v>
          </cell>
          <cell r="Q433">
            <v>0</v>
          </cell>
          <cell r="R433">
            <v>0</v>
          </cell>
          <cell r="S433">
            <v>6</v>
          </cell>
          <cell r="T433">
            <v>7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</v>
          </cell>
          <cell r="AB433">
            <v>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 t="str">
            <v>15BC516</v>
          </cell>
          <cell r="C434">
            <v>8</v>
          </cell>
          <cell r="D434">
            <v>9</v>
          </cell>
          <cell r="E434">
            <v>0</v>
          </cell>
          <cell r="F434">
            <v>0</v>
          </cell>
          <cell r="G434">
            <v>2</v>
          </cell>
          <cell r="H434">
            <v>2</v>
          </cell>
          <cell r="I434">
            <v>0</v>
          </cell>
          <cell r="J434">
            <v>0</v>
          </cell>
          <cell r="K434">
            <v>5</v>
          </cell>
          <cell r="L434">
            <v>9</v>
          </cell>
          <cell r="M434">
            <v>0</v>
          </cell>
          <cell r="N434">
            <v>0</v>
          </cell>
          <cell r="O434">
            <v>2</v>
          </cell>
          <cell r="P434">
            <v>2</v>
          </cell>
          <cell r="Q434">
            <v>0</v>
          </cell>
          <cell r="R434">
            <v>0</v>
          </cell>
          <cell r="S434">
            <v>6</v>
          </cell>
          <cell r="T434">
            <v>7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2</v>
          </cell>
          <cell r="AB434">
            <v>3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 t="str">
            <v>15BC527</v>
          </cell>
          <cell r="C435">
            <v>8</v>
          </cell>
          <cell r="D435">
            <v>9</v>
          </cell>
          <cell r="E435">
            <v>0</v>
          </cell>
          <cell r="F435">
            <v>0</v>
          </cell>
          <cell r="G435">
            <v>0</v>
          </cell>
          <cell r="H435">
            <v>1</v>
          </cell>
          <cell r="I435">
            <v>0</v>
          </cell>
          <cell r="J435">
            <v>0</v>
          </cell>
          <cell r="K435">
            <v>6</v>
          </cell>
          <cell r="L435">
            <v>9</v>
          </cell>
          <cell r="M435">
            <v>0</v>
          </cell>
          <cell r="N435">
            <v>0</v>
          </cell>
          <cell r="O435">
            <v>2</v>
          </cell>
          <cell r="P435">
            <v>2</v>
          </cell>
          <cell r="Q435">
            <v>0</v>
          </cell>
          <cell r="R435">
            <v>0</v>
          </cell>
          <cell r="S435">
            <v>5</v>
          </cell>
          <cell r="T435">
            <v>7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1</v>
          </cell>
          <cell r="AB435">
            <v>3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 t="str">
            <v>15BC539</v>
          </cell>
          <cell r="C436">
            <v>8</v>
          </cell>
          <cell r="D436">
            <v>9</v>
          </cell>
          <cell r="E436">
            <v>0</v>
          </cell>
          <cell r="F436">
            <v>0</v>
          </cell>
          <cell r="G436">
            <v>2</v>
          </cell>
          <cell r="H436">
            <v>2</v>
          </cell>
          <cell r="I436">
            <v>0</v>
          </cell>
          <cell r="J436">
            <v>0</v>
          </cell>
          <cell r="K436">
            <v>7</v>
          </cell>
          <cell r="L436">
            <v>9</v>
          </cell>
          <cell r="M436">
            <v>0</v>
          </cell>
          <cell r="N436">
            <v>0</v>
          </cell>
          <cell r="O436">
            <v>2</v>
          </cell>
          <cell r="P436">
            <v>2</v>
          </cell>
          <cell r="Q436">
            <v>0</v>
          </cell>
          <cell r="R436">
            <v>0</v>
          </cell>
          <cell r="S436">
            <v>7</v>
          </cell>
          <cell r="T436">
            <v>7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3</v>
          </cell>
          <cell r="AB436">
            <v>3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 t="str">
            <v>15BC550</v>
          </cell>
          <cell r="C437">
            <v>6</v>
          </cell>
          <cell r="D437">
            <v>9</v>
          </cell>
          <cell r="E437">
            <v>0</v>
          </cell>
          <cell r="F437">
            <v>0</v>
          </cell>
          <cell r="G437">
            <v>2</v>
          </cell>
          <cell r="H437">
            <v>2</v>
          </cell>
          <cell r="I437">
            <v>0</v>
          </cell>
          <cell r="J437">
            <v>0</v>
          </cell>
          <cell r="K437">
            <v>4</v>
          </cell>
          <cell r="L437">
            <v>9</v>
          </cell>
          <cell r="M437">
            <v>0</v>
          </cell>
          <cell r="N437">
            <v>0</v>
          </cell>
          <cell r="O437">
            <v>2</v>
          </cell>
          <cell r="P437">
            <v>2</v>
          </cell>
          <cell r="Q437">
            <v>0</v>
          </cell>
          <cell r="R437">
            <v>0</v>
          </cell>
          <cell r="S437">
            <v>4</v>
          </cell>
          <cell r="T437">
            <v>7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2</v>
          </cell>
          <cell r="AB437">
            <v>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 t="str">
            <v>15BC561</v>
          </cell>
          <cell r="C438">
            <v>8</v>
          </cell>
          <cell r="D438">
            <v>9</v>
          </cell>
          <cell r="E438">
            <v>0</v>
          </cell>
          <cell r="F438">
            <v>0</v>
          </cell>
          <cell r="G438">
            <v>1</v>
          </cell>
          <cell r="H438">
            <v>2</v>
          </cell>
          <cell r="I438">
            <v>0</v>
          </cell>
          <cell r="J438">
            <v>0</v>
          </cell>
          <cell r="K438">
            <v>6</v>
          </cell>
          <cell r="L438">
            <v>9</v>
          </cell>
          <cell r="M438">
            <v>0</v>
          </cell>
          <cell r="N438">
            <v>0</v>
          </cell>
          <cell r="O438">
            <v>2</v>
          </cell>
          <cell r="P438">
            <v>2</v>
          </cell>
          <cell r="Q438">
            <v>0</v>
          </cell>
          <cell r="R438">
            <v>0</v>
          </cell>
          <cell r="S438">
            <v>6</v>
          </cell>
          <cell r="T438">
            <v>7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2</v>
          </cell>
          <cell r="AB438">
            <v>3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 t="str">
            <v>15BC573</v>
          </cell>
          <cell r="C439">
            <v>9</v>
          </cell>
          <cell r="D439">
            <v>9</v>
          </cell>
          <cell r="E439">
            <v>0</v>
          </cell>
          <cell r="F439">
            <v>0</v>
          </cell>
          <cell r="G439">
            <v>2</v>
          </cell>
          <cell r="H439">
            <v>2</v>
          </cell>
          <cell r="I439">
            <v>0</v>
          </cell>
          <cell r="J439">
            <v>0</v>
          </cell>
          <cell r="K439">
            <v>7</v>
          </cell>
          <cell r="L439">
            <v>9</v>
          </cell>
          <cell r="M439">
            <v>0</v>
          </cell>
          <cell r="N439">
            <v>0</v>
          </cell>
          <cell r="O439">
            <v>2</v>
          </cell>
          <cell r="P439">
            <v>2</v>
          </cell>
          <cell r="Q439">
            <v>0</v>
          </cell>
          <cell r="R439">
            <v>0</v>
          </cell>
          <cell r="S439">
            <v>5</v>
          </cell>
          <cell r="T439">
            <v>7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</v>
          </cell>
          <cell r="AB439">
            <v>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 t="str">
            <v>15BC584</v>
          </cell>
          <cell r="C440">
            <v>9</v>
          </cell>
          <cell r="D440">
            <v>9</v>
          </cell>
          <cell r="E440">
            <v>0</v>
          </cell>
          <cell r="F440">
            <v>0</v>
          </cell>
          <cell r="G440">
            <v>0</v>
          </cell>
          <cell r="H440">
            <v>1</v>
          </cell>
          <cell r="I440">
            <v>0</v>
          </cell>
          <cell r="J440">
            <v>0</v>
          </cell>
          <cell r="K440">
            <v>5</v>
          </cell>
          <cell r="L440">
            <v>9</v>
          </cell>
          <cell r="M440">
            <v>0</v>
          </cell>
          <cell r="N440">
            <v>0</v>
          </cell>
          <cell r="O440">
            <v>2</v>
          </cell>
          <cell r="P440">
            <v>2</v>
          </cell>
          <cell r="Q440">
            <v>0</v>
          </cell>
          <cell r="R440">
            <v>0</v>
          </cell>
          <cell r="S440">
            <v>7</v>
          </cell>
          <cell r="T440">
            <v>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</v>
          </cell>
          <cell r="AB440">
            <v>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 t="str">
            <v>15BC601</v>
          </cell>
          <cell r="C441">
            <v>8</v>
          </cell>
          <cell r="D441">
            <v>9</v>
          </cell>
          <cell r="E441">
            <v>0</v>
          </cell>
          <cell r="F441">
            <v>0</v>
          </cell>
          <cell r="G441">
            <v>2</v>
          </cell>
          <cell r="H441">
            <v>2</v>
          </cell>
          <cell r="I441">
            <v>0</v>
          </cell>
          <cell r="J441">
            <v>0</v>
          </cell>
          <cell r="K441">
            <v>7</v>
          </cell>
          <cell r="L441">
            <v>9</v>
          </cell>
          <cell r="M441">
            <v>0</v>
          </cell>
          <cell r="N441">
            <v>0</v>
          </cell>
          <cell r="O441">
            <v>2</v>
          </cell>
          <cell r="P441">
            <v>2</v>
          </cell>
          <cell r="Q441">
            <v>0</v>
          </cell>
          <cell r="R441">
            <v>0</v>
          </cell>
          <cell r="S441">
            <v>6</v>
          </cell>
          <cell r="T441">
            <v>7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2</v>
          </cell>
          <cell r="AB441">
            <v>3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 t="str">
            <v>15BC615</v>
          </cell>
          <cell r="C442">
            <v>9</v>
          </cell>
          <cell r="D442">
            <v>9</v>
          </cell>
          <cell r="E442">
            <v>0</v>
          </cell>
          <cell r="F442">
            <v>0</v>
          </cell>
          <cell r="G442">
            <v>2</v>
          </cell>
          <cell r="H442">
            <v>2</v>
          </cell>
          <cell r="I442">
            <v>0</v>
          </cell>
          <cell r="J442">
            <v>0</v>
          </cell>
          <cell r="K442">
            <v>6</v>
          </cell>
          <cell r="L442">
            <v>9</v>
          </cell>
          <cell r="M442">
            <v>0</v>
          </cell>
          <cell r="N442">
            <v>0</v>
          </cell>
          <cell r="O442">
            <v>2</v>
          </cell>
          <cell r="P442">
            <v>2</v>
          </cell>
          <cell r="Q442">
            <v>0</v>
          </cell>
          <cell r="R442">
            <v>0</v>
          </cell>
          <cell r="S442">
            <v>7</v>
          </cell>
          <cell r="T442">
            <v>7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</v>
          </cell>
          <cell r="AB442">
            <v>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 t="str">
            <v>15BC631</v>
          </cell>
          <cell r="C443">
            <v>7</v>
          </cell>
          <cell r="D443">
            <v>9</v>
          </cell>
          <cell r="E443">
            <v>0</v>
          </cell>
          <cell r="F443">
            <v>0</v>
          </cell>
          <cell r="G443">
            <v>1</v>
          </cell>
          <cell r="H443">
            <v>2</v>
          </cell>
          <cell r="I443">
            <v>0</v>
          </cell>
          <cell r="J443">
            <v>0</v>
          </cell>
          <cell r="K443">
            <v>5</v>
          </cell>
          <cell r="L443">
            <v>9</v>
          </cell>
          <cell r="M443">
            <v>0</v>
          </cell>
          <cell r="N443">
            <v>0</v>
          </cell>
          <cell r="O443">
            <v>0</v>
          </cell>
          <cell r="P443">
            <v>2</v>
          </cell>
          <cell r="Q443">
            <v>0</v>
          </cell>
          <cell r="R443">
            <v>0</v>
          </cell>
          <cell r="S443">
            <v>4</v>
          </cell>
          <cell r="T443">
            <v>7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</v>
          </cell>
          <cell r="AB443">
            <v>3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 t="str">
            <v>15BC643</v>
          </cell>
          <cell r="C444">
            <v>7</v>
          </cell>
          <cell r="D444">
            <v>9</v>
          </cell>
          <cell r="E444">
            <v>0</v>
          </cell>
          <cell r="F444">
            <v>0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7</v>
          </cell>
          <cell r="L444">
            <v>9</v>
          </cell>
          <cell r="M444">
            <v>0</v>
          </cell>
          <cell r="N444">
            <v>0</v>
          </cell>
          <cell r="O444">
            <v>2</v>
          </cell>
          <cell r="P444">
            <v>2</v>
          </cell>
          <cell r="Q444">
            <v>0</v>
          </cell>
          <cell r="R444">
            <v>0</v>
          </cell>
          <cell r="S444">
            <v>7</v>
          </cell>
          <cell r="T444">
            <v>7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3</v>
          </cell>
          <cell r="AB444">
            <v>3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 t="str">
            <v>15BC660</v>
          </cell>
          <cell r="C445">
            <v>8</v>
          </cell>
          <cell r="D445">
            <v>9</v>
          </cell>
          <cell r="E445">
            <v>0</v>
          </cell>
          <cell r="F445">
            <v>0</v>
          </cell>
          <cell r="G445">
            <v>0</v>
          </cell>
          <cell r="H445">
            <v>1</v>
          </cell>
          <cell r="I445">
            <v>0</v>
          </cell>
          <cell r="J445">
            <v>0</v>
          </cell>
          <cell r="K445">
            <v>5</v>
          </cell>
          <cell r="L445">
            <v>9</v>
          </cell>
          <cell r="M445">
            <v>0</v>
          </cell>
          <cell r="N445">
            <v>0</v>
          </cell>
          <cell r="O445">
            <v>1</v>
          </cell>
          <cell r="P445">
            <v>2</v>
          </cell>
          <cell r="Q445">
            <v>0</v>
          </cell>
          <cell r="R445">
            <v>0</v>
          </cell>
          <cell r="S445">
            <v>4</v>
          </cell>
          <cell r="T445">
            <v>7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3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 t="str">
            <v>15BC664</v>
          </cell>
          <cell r="C446">
            <v>5</v>
          </cell>
          <cell r="D446">
            <v>9</v>
          </cell>
          <cell r="E446">
            <v>0</v>
          </cell>
          <cell r="F446">
            <v>0</v>
          </cell>
          <cell r="G446">
            <v>2</v>
          </cell>
          <cell r="H446">
            <v>2</v>
          </cell>
          <cell r="I446">
            <v>0</v>
          </cell>
          <cell r="J446">
            <v>0</v>
          </cell>
          <cell r="K446">
            <v>6</v>
          </cell>
          <cell r="L446">
            <v>9</v>
          </cell>
          <cell r="M446">
            <v>0</v>
          </cell>
          <cell r="N446">
            <v>0</v>
          </cell>
          <cell r="O446">
            <v>2</v>
          </cell>
          <cell r="P446">
            <v>2</v>
          </cell>
          <cell r="Q446">
            <v>0</v>
          </cell>
          <cell r="R446">
            <v>0</v>
          </cell>
          <cell r="S446">
            <v>5</v>
          </cell>
          <cell r="T446">
            <v>7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1</v>
          </cell>
          <cell r="AB446">
            <v>3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 t="str">
            <v>15BC014</v>
          </cell>
          <cell r="C447">
            <v>10</v>
          </cell>
          <cell r="D447">
            <v>10</v>
          </cell>
          <cell r="E447">
            <v>0</v>
          </cell>
          <cell r="F447">
            <v>0</v>
          </cell>
          <cell r="G447">
            <v>2</v>
          </cell>
          <cell r="H447">
            <v>2</v>
          </cell>
          <cell r="I447">
            <v>0</v>
          </cell>
          <cell r="J447">
            <v>0</v>
          </cell>
          <cell r="K447">
            <v>8</v>
          </cell>
          <cell r="L447">
            <v>8</v>
          </cell>
          <cell r="M447">
            <v>0</v>
          </cell>
          <cell r="N447">
            <v>0</v>
          </cell>
          <cell r="O447">
            <v>1</v>
          </cell>
          <cell r="P447">
            <v>1</v>
          </cell>
          <cell r="Q447">
            <v>0</v>
          </cell>
          <cell r="R447">
            <v>0</v>
          </cell>
          <cell r="S447">
            <v>9</v>
          </cell>
          <cell r="T447">
            <v>9</v>
          </cell>
          <cell r="U447">
            <v>0</v>
          </cell>
          <cell r="V447">
            <v>0</v>
          </cell>
          <cell r="W447">
            <v>2</v>
          </cell>
          <cell r="X447">
            <v>2</v>
          </cell>
          <cell r="Y447">
            <v>0</v>
          </cell>
          <cell r="Z447">
            <v>0</v>
          </cell>
          <cell r="AA447">
            <v>3</v>
          </cell>
          <cell r="AB447">
            <v>4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15BC030</v>
          </cell>
          <cell r="C448">
            <v>10</v>
          </cell>
          <cell r="D448">
            <v>10</v>
          </cell>
          <cell r="E448">
            <v>0</v>
          </cell>
          <cell r="F448">
            <v>0</v>
          </cell>
          <cell r="G448">
            <v>0</v>
          </cell>
          <cell r="H448">
            <v>1</v>
          </cell>
          <cell r="I448">
            <v>0</v>
          </cell>
          <cell r="J448">
            <v>0</v>
          </cell>
          <cell r="K448">
            <v>7</v>
          </cell>
          <cell r="L448">
            <v>8</v>
          </cell>
          <cell r="M448">
            <v>0</v>
          </cell>
          <cell r="N448">
            <v>0</v>
          </cell>
          <cell r="O448">
            <v>1</v>
          </cell>
          <cell r="P448">
            <v>1</v>
          </cell>
          <cell r="Q448">
            <v>0</v>
          </cell>
          <cell r="R448">
            <v>0</v>
          </cell>
          <cell r="S448">
            <v>8</v>
          </cell>
          <cell r="T448">
            <v>9</v>
          </cell>
          <cell r="U448">
            <v>0</v>
          </cell>
          <cell r="V448">
            <v>0</v>
          </cell>
          <cell r="W448">
            <v>2</v>
          </cell>
          <cell r="X448">
            <v>2</v>
          </cell>
          <cell r="Y448">
            <v>0</v>
          </cell>
          <cell r="Z448">
            <v>0</v>
          </cell>
          <cell r="AA448">
            <v>3</v>
          </cell>
          <cell r="AB448">
            <v>4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 t="str">
            <v>15BC040</v>
          </cell>
          <cell r="C449">
            <v>9</v>
          </cell>
          <cell r="D449">
            <v>10</v>
          </cell>
          <cell r="E449">
            <v>0</v>
          </cell>
          <cell r="F449">
            <v>0</v>
          </cell>
          <cell r="G449">
            <v>2</v>
          </cell>
          <cell r="H449">
            <v>2</v>
          </cell>
          <cell r="I449">
            <v>0</v>
          </cell>
          <cell r="J449">
            <v>0</v>
          </cell>
          <cell r="K449">
            <v>8</v>
          </cell>
          <cell r="L449">
            <v>8</v>
          </cell>
          <cell r="M449">
            <v>0</v>
          </cell>
          <cell r="N449">
            <v>0</v>
          </cell>
          <cell r="O449">
            <v>2</v>
          </cell>
          <cell r="P449">
            <v>2</v>
          </cell>
          <cell r="Q449">
            <v>0</v>
          </cell>
          <cell r="R449">
            <v>0</v>
          </cell>
          <cell r="S449">
            <v>7</v>
          </cell>
          <cell r="T449">
            <v>9</v>
          </cell>
          <cell r="U449">
            <v>0</v>
          </cell>
          <cell r="V449">
            <v>0</v>
          </cell>
          <cell r="W449">
            <v>1</v>
          </cell>
          <cell r="X449">
            <v>2</v>
          </cell>
          <cell r="Y449">
            <v>0</v>
          </cell>
          <cell r="Z449">
            <v>0</v>
          </cell>
          <cell r="AA449">
            <v>2</v>
          </cell>
          <cell r="AB449">
            <v>4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 t="str">
            <v>15BC053</v>
          </cell>
          <cell r="C450">
            <v>10</v>
          </cell>
          <cell r="D450">
            <v>10</v>
          </cell>
          <cell r="E450">
            <v>0</v>
          </cell>
          <cell r="F450">
            <v>0</v>
          </cell>
          <cell r="G450">
            <v>2</v>
          </cell>
          <cell r="H450">
            <v>2</v>
          </cell>
          <cell r="I450">
            <v>0</v>
          </cell>
          <cell r="J450">
            <v>0</v>
          </cell>
          <cell r="K450">
            <v>8</v>
          </cell>
          <cell r="L450">
            <v>8</v>
          </cell>
          <cell r="M450">
            <v>0</v>
          </cell>
          <cell r="N450">
            <v>0</v>
          </cell>
          <cell r="O450">
            <v>1</v>
          </cell>
          <cell r="P450">
            <v>1</v>
          </cell>
          <cell r="Q450">
            <v>0</v>
          </cell>
          <cell r="R450">
            <v>0</v>
          </cell>
          <cell r="S450">
            <v>9</v>
          </cell>
          <cell r="T450">
            <v>9</v>
          </cell>
          <cell r="U450">
            <v>0</v>
          </cell>
          <cell r="V450">
            <v>0</v>
          </cell>
          <cell r="W450">
            <v>1</v>
          </cell>
          <cell r="X450">
            <v>1</v>
          </cell>
          <cell r="Y450">
            <v>0</v>
          </cell>
          <cell r="Z450">
            <v>0</v>
          </cell>
          <cell r="AA450">
            <v>3</v>
          </cell>
          <cell r="AB450">
            <v>4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 t="str">
            <v>15BC074</v>
          </cell>
          <cell r="C451">
            <v>8</v>
          </cell>
          <cell r="D451">
            <v>10</v>
          </cell>
          <cell r="E451">
            <v>0</v>
          </cell>
          <cell r="F451">
            <v>0</v>
          </cell>
          <cell r="G451">
            <v>2</v>
          </cell>
          <cell r="H451">
            <v>2</v>
          </cell>
          <cell r="I451">
            <v>0</v>
          </cell>
          <cell r="J451">
            <v>0</v>
          </cell>
          <cell r="K451">
            <v>7</v>
          </cell>
          <cell r="L451">
            <v>8</v>
          </cell>
          <cell r="M451">
            <v>0</v>
          </cell>
          <cell r="N451">
            <v>0</v>
          </cell>
          <cell r="O451">
            <v>1</v>
          </cell>
          <cell r="P451">
            <v>2</v>
          </cell>
          <cell r="Q451">
            <v>0</v>
          </cell>
          <cell r="R451">
            <v>0</v>
          </cell>
          <cell r="S451">
            <v>7</v>
          </cell>
          <cell r="T451">
            <v>9</v>
          </cell>
          <cell r="U451">
            <v>0</v>
          </cell>
          <cell r="V451">
            <v>0</v>
          </cell>
          <cell r="W451">
            <v>1</v>
          </cell>
          <cell r="X451">
            <v>2</v>
          </cell>
          <cell r="Y451">
            <v>0</v>
          </cell>
          <cell r="Z451">
            <v>0</v>
          </cell>
          <cell r="AA451">
            <v>2</v>
          </cell>
          <cell r="AB451">
            <v>4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 t="str">
            <v>15BC102</v>
          </cell>
          <cell r="C452">
            <v>5</v>
          </cell>
          <cell r="D452">
            <v>10</v>
          </cell>
          <cell r="E452">
            <v>0</v>
          </cell>
          <cell r="F452">
            <v>0</v>
          </cell>
          <cell r="G452">
            <v>0</v>
          </cell>
          <cell r="H452">
            <v>2</v>
          </cell>
          <cell r="I452">
            <v>0</v>
          </cell>
          <cell r="J452">
            <v>0</v>
          </cell>
          <cell r="K452">
            <v>4</v>
          </cell>
          <cell r="L452">
            <v>8</v>
          </cell>
          <cell r="M452">
            <v>0</v>
          </cell>
          <cell r="N452">
            <v>0</v>
          </cell>
          <cell r="O452">
            <v>1</v>
          </cell>
          <cell r="P452">
            <v>1</v>
          </cell>
          <cell r="Q452">
            <v>0</v>
          </cell>
          <cell r="R452">
            <v>0</v>
          </cell>
          <cell r="S452">
            <v>5</v>
          </cell>
          <cell r="T452">
            <v>9</v>
          </cell>
          <cell r="U452">
            <v>0</v>
          </cell>
          <cell r="V452">
            <v>0</v>
          </cell>
          <cell r="W452">
            <v>1</v>
          </cell>
          <cell r="X452">
            <v>2</v>
          </cell>
          <cell r="Y452">
            <v>0</v>
          </cell>
          <cell r="Z452">
            <v>0</v>
          </cell>
          <cell r="AA452">
            <v>3</v>
          </cell>
          <cell r="AB452">
            <v>4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</row>
        <row r="453">
          <cell r="B453" t="str">
            <v>15BC117</v>
          </cell>
          <cell r="C453">
            <v>10</v>
          </cell>
          <cell r="D453">
            <v>10</v>
          </cell>
          <cell r="E453">
            <v>0</v>
          </cell>
          <cell r="F453">
            <v>0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8</v>
          </cell>
          <cell r="L453">
            <v>8</v>
          </cell>
          <cell r="M453">
            <v>0</v>
          </cell>
          <cell r="N453">
            <v>0</v>
          </cell>
          <cell r="O453">
            <v>1</v>
          </cell>
          <cell r="P453">
            <v>1</v>
          </cell>
          <cell r="Q453">
            <v>0</v>
          </cell>
          <cell r="R453">
            <v>0</v>
          </cell>
          <cell r="S453">
            <v>9</v>
          </cell>
          <cell r="T453">
            <v>9</v>
          </cell>
          <cell r="U453">
            <v>0</v>
          </cell>
          <cell r="V453">
            <v>0</v>
          </cell>
          <cell r="W453">
            <v>2</v>
          </cell>
          <cell r="X453">
            <v>2</v>
          </cell>
          <cell r="Y453">
            <v>0</v>
          </cell>
          <cell r="Z453">
            <v>0</v>
          </cell>
          <cell r="AA453">
            <v>3</v>
          </cell>
          <cell r="AB453">
            <v>4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 t="str">
            <v>15BC130</v>
          </cell>
          <cell r="C454">
            <v>9</v>
          </cell>
          <cell r="D454">
            <v>10</v>
          </cell>
          <cell r="E454">
            <v>0</v>
          </cell>
          <cell r="F454">
            <v>0</v>
          </cell>
          <cell r="G454">
            <v>2</v>
          </cell>
          <cell r="H454">
            <v>2</v>
          </cell>
          <cell r="I454">
            <v>0</v>
          </cell>
          <cell r="J454">
            <v>0</v>
          </cell>
          <cell r="K454">
            <v>6</v>
          </cell>
          <cell r="L454">
            <v>8</v>
          </cell>
          <cell r="M454">
            <v>0</v>
          </cell>
          <cell r="N454">
            <v>0</v>
          </cell>
          <cell r="O454">
            <v>2</v>
          </cell>
          <cell r="P454">
            <v>2</v>
          </cell>
          <cell r="Q454">
            <v>0</v>
          </cell>
          <cell r="R454">
            <v>0</v>
          </cell>
          <cell r="S454">
            <v>9</v>
          </cell>
          <cell r="T454">
            <v>9</v>
          </cell>
          <cell r="U454">
            <v>0</v>
          </cell>
          <cell r="V454">
            <v>0</v>
          </cell>
          <cell r="W454">
            <v>2</v>
          </cell>
          <cell r="X454">
            <v>2</v>
          </cell>
          <cell r="Y454">
            <v>0</v>
          </cell>
          <cell r="Z454">
            <v>0</v>
          </cell>
          <cell r="AA454">
            <v>3</v>
          </cell>
          <cell r="AB454">
            <v>4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 t="str">
            <v>15BC135</v>
          </cell>
          <cell r="C455">
            <v>7</v>
          </cell>
          <cell r="D455">
            <v>10</v>
          </cell>
          <cell r="E455">
            <v>0</v>
          </cell>
          <cell r="F455">
            <v>0</v>
          </cell>
          <cell r="G455">
            <v>1</v>
          </cell>
          <cell r="H455">
            <v>2</v>
          </cell>
          <cell r="I455">
            <v>0</v>
          </cell>
          <cell r="J455">
            <v>0</v>
          </cell>
          <cell r="K455">
            <v>6</v>
          </cell>
          <cell r="L455">
            <v>8</v>
          </cell>
          <cell r="M455">
            <v>0</v>
          </cell>
          <cell r="N455">
            <v>0</v>
          </cell>
          <cell r="O455">
            <v>1</v>
          </cell>
          <cell r="P455">
            <v>1</v>
          </cell>
          <cell r="Q455">
            <v>0</v>
          </cell>
          <cell r="R455">
            <v>0</v>
          </cell>
          <cell r="S455">
            <v>8</v>
          </cell>
          <cell r="T455">
            <v>9</v>
          </cell>
          <cell r="U455">
            <v>0</v>
          </cell>
          <cell r="V455">
            <v>0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2</v>
          </cell>
          <cell r="AB455">
            <v>4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 t="str">
            <v>15BC143</v>
          </cell>
          <cell r="C456">
            <v>9</v>
          </cell>
          <cell r="D456">
            <v>10</v>
          </cell>
          <cell r="E456">
            <v>0</v>
          </cell>
          <cell r="F456">
            <v>0</v>
          </cell>
          <cell r="G456">
            <v>2</v>
          </cell>
          <cell r="H456">
            <v>2</v>
          </cell>
          <cell r="I456">
            <v>0</v>
          </cell>
          <cell r="J456">
            <v>0</v>
          </cell>
          <cell r="K456">
            <v>8</v>
          </cell>
          <cell r="L456">
            <v>8</v>
          </cell>
          <cell r="M456">
            <v>0</v>
          </cell>
          <cell r="N456">
            <v>0</v>
          </cell>
          <cell r="O456">
            <v>2</v>
          </cell>
          <cell r="P456">
            <v>2</v>
          </cell>
          <cell r="Q456">
            <v>0</v>
          </cell>
          <cell r="R456">
            <v>0</v>
          </cell>
          <cell r="S456">
            <v>9</v>
          </cell>
          <cell r="T456">
            <v>9</v>
          </cell>
          <cell r="U456">
            <v>0</v>
          </cell>
          <cell r="V456">
            <v>0</v>
          </cell>
          <cell r="W456">
            <v>1</v>
          </cell>
          <cell r="X456">
            <v>2</v>
          </cell>
          <cell r="Y456">
            <v>0</v>
          </cell>
          <cell r="Z456">
            <v>0</v>
          </cell>
          <cell r="AA456">
            <v>3</v>
          </cell>
          <cell r="AB456">
            <v>4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 t="str">
            <v>15BC176</v>
          </cell>
          <cell r="C457">
            <v>9</v>
          </cell>
          <cell r="D457">
            <v>10</v>
          </cell>
          <cell r="E457">
            <v>0</v>
          </cell>
          <cell r="F457">
            <v>0</v>
          </cell>
          <cell r="G457">
            <v>2</v>
          </cell>
          <cell r="H457">
            <v>2</v>
          </cell>
          <cell r="I457">
            <v>0</v>
          </cell>
          <cell r="J457">
            <v>0</v>
          </cell>
          <cell r="K457">
            <v>7</v>
          </cell>
          <cell r="L457">
            <v>8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0</v>
          </cell>
          <cell r="S457">
            <v>8</v>
          </cell>
          <cell r="T457">
            <v>9</v>
          </cell>
          <cell r="U457">
            <v>0</v>
          </cell>
          <cell r="V457">
            <v>0</v>
          </cell>
          <cell r="W457">
            <v>2</v>
          </cell>
          <cell r="X457">
            <v>2</v>
          </cell>
          <cell r="Y457">
            <v>0</v>
          </cell>
          <cell r="Z457">
            <v>0</v>
          </cell>
          <cell r="AA457">
            <v>3</v>
          </cell>
          <cell r="AB457">
            <v>4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 t="str">
            <v>15BC193</v>
          </cell>
          <cell r="C458">
            <v>10</v>
          </cell>
          <cell r="D458">
            <v>10</v>
          </cell>
          <cell r="E458">
            <v>0</v>
          </cell>
          <cell r="F458">
            <v>0</v>
          </cell>
          <cell r="G458">
            <v>0</v>
          </cell>
          <cell r="H458">
            <v>1</v>
          </cell>
          <cell r="I458">
            <v>0</v>
          </cell>
          <cell r="J458">
            <v>0</v>
          </cell>
          <cell r="K458">
            <v>8</v>
          </cell>
          <cell r="L458">
            <v>8</v>
          </cell>
          <cell r="M458">
            <v>0</v>
          </cell>
          <cell r="N458">
            <v>0</v>
          </cell>
          <cell r="O458">
            <v>1</v>
          </cell>
          <cell r="P458">
            <v>1</v>
          </cell>
          <cell r="Q458">
            <v>0</v>
          </cell>
          <cell r="R458">
            <v>0</v>
          </cell>
          <cell r="S458">
            <v>9</v>
          </cell>
          <cell r="T458">
            <v>9</v>
          </cell>
          <cell r="U458">
            <v>0</v>
          </cell>
          <cell r="V458">
            <v>0</v>
          </cell>
          <cell r="W458">
            <v>1</v>
          </cell>
          <cell r="X458">
            <v>2</v>
          </cell>
          <cell r="Y458">
            <v>0</v>
          </cell>
          <cell r="Z458">
            <v>0</v>
          </cell>
          <cell r="AA458">
            <v>3</v>
          </cell>
          <cell r="AB458">
            <v>4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 t="str">
            <v>15BC215</v>
          </cell>
          <cell r="C459">
            <v>9</v>
          </cell>
          <cell r="D459">
            <v>10</v>
          </cell>
          <cell r="E459">
            <v>0</v>
          </cell>
          <cell r="F459">
            <v>0</v>
          </cell>
          <cell r="G459">
            <v>1</v>
          </cell>
          <cell r="H459">
            <v>2</v>
          </cell>
          <cell r="I459">
            <v>0</v>
          </cell>
          <cell r="J459">
            <v>0</v>
          </cell>
          <cell r="K459">
            <v>6</v>
          </cell>
          <cell r="L459">
            <v>8</v>
          </cell>
          <cell r="M459">
            <v>0</v>
          </cell>
          <cell r="N459">
            <v>0</v>
          </cell>
          <cell r="O459">
            <v>2</v>
          </cell>
          <cell r="P459">
            <v>2</v>
          </cell>
          <cell r="Q459">
            <v>0</v>
          </cell>
          <cell r="R459">
            <v>0</v>
          </cell>
          <cell r="S459">
            <v>9</v>
          </cell>
          <cell r="T459">
            <v>9</v>
          </cell>
          <cell r="U459">
            <v>0</v>
          </cell>
          <cell r="V459">
            <v>0</v>
          </cell>
          <cell r="W459">
            <v>2</v>
          </cell>
          <cell r="X459">
            <v>2</v>
          </cell>
          <cell r="Y459">
            <v>0</v>
          </cell>
          <cell r="Z459">
            <v>0</v>
          </cell>
          <cell r="AA459">
            <v>2</v>
          </cell>
          <cell r="AB459">
            <v>4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</row>
        <row r="460">
          <cell r="B460" t="str">
            <v>15BC229</v>
          </cell>
          <cell r="C460">
            <v>9</v>
          </cell>
          <cell r="D460">
            <v>10</v>
          </cell>
          <cell r="E460">
            <v>0</v>
          </cell>
          <cell r="F460">
            <v>0</v>
          </cell>
          <cell r="G460">
            <v>1</v>
          </cell>
          <cell r="H460">
            <v>2</v>
          </cell>
          <cell r="I460">
            <v>0</v>
          </cell>
          <cell r="J460">
            <v>0</v>
          </cell>
          <cell r="K460">
            <v>7</v>
          </cell>
          <cell r="L460">
            <v>8</v>
          </cell>
          <cell r="M460">
            <v>0</v>
          </cell>
          <cell r="N460">
            <v>0</v>
          </cell>
          <cell r="O460">
            <v>1</v>
          </cell>
          <cell r="P460">
            <v>1</v>
          </cell>
          <cell r="Q460">
            <v>0</v>
          </cell>
          <cell r="R460">
            <v>0</v>
          </cell>
          <cell r="S460">
            <v>9</v>
          </cell>
          <cell r="T460">
            <v>9</v>
          </cell>
          <cell r="U460">
            <v>0</v>
          </cell>
          <cell r="V460">
            <v>0</v>
          </cell>
          <cell r="W460">
            <v>1</v>
          </cell>
          <cell r="X460">
            <v>1</v>
          </cell>
          <cell r="Y460">
            <v>0</v>
          </cell>
          <cell r="Z460">
            <v>0</v>
          </cell>
          <cell r="AA460">
            <v>4</v>
          </cell>
          <cell r="AB460">
            <v>4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 t="str">
            <v>15BC244</v>
          </cell>
          <cell r="C461">
            <v>9</v>
          </cell>
          <cell r="D461">
            <v>10</v>
          </cell>
          <cell r="E461">
            <v>0</v>
          </cell>
          <cell r="F461">
            <v>0</v>
          </cell>
          <cell r="G461">
            <v>2</v>
          </cell>
          <cell r="H461">
            <v>2</v>
          </cell>
          <cell r="I461">
            <v>0</v>
          </cell>
          <cell r="J461">
            <v>0</v>
          </cell>
          <cell r="K461">
            <v>7</v>
          </cell>
          <cell r="L461">
            <v>8</v>
          </cell>
          <cell r="M461">
            <v>0</v>
          </cell>
          <cell r="N461">
            <v>0</v>
          </cell>
          <cell r="O461">
            <v>2</v>
          </cell>
          <cell r="P461">
            <v>2</v>
          </cell>
          <cell r="Q461">
            <v>0</v>
          </cell>
          <cell r="R461">
            <v>0</v>
          </cell>
          <cell r="S461">
            <v>8</v>
          </cell>
          <cell r="T461">
            <v>9</v>
          </cell>
          <cell r="U461">
            <v>0</v>
          </cell>
          <cell r="V461">
            <v>0</v>
          </cell>
          <cell r="W461">
            <v>2</v>
          </cell>
          <cell r="X461">
            <v>2</v>
          </cell>
          <cell r="Y461">
            <v>0</v>
          </cell>
          <cell r="Z461">
            <v>0</v>
          </cell>
          <cell r="AA461">
            <v>2</v>
          </cell>
          <cell r="AB461">
            <v>4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 t="str">
            <v>15BC259</v>
          </cell>
          <cell r="C462">
            <v>7</v>
          </cell>
          <cell r="D462">
            <v>10</v>
          </cell>
          <cell r="E462">
            <v>0</v>
          </cell>
          <cell r="F462">
            <v>0</v>
          </cell>
          <cell r="G462">
            <v>2</v>
          </cell>
          <cell r="H462">
            <v>2</v>
          </cell>
          <cell r="I462">
            <v>0</v>
          </cell>
          <cell r="J462">
            <v>0</v>
          </cell>
          <cell r="K462">
            <v>5</v>
          </cell>
          <cell r="L462">
            <v>8</v>
          </cell>
          <cell r="M462">
            <v>0</v>
          </cell>
          <cell r="N462">
            <v>0</v>
          </cell>
          <cell r="O462">
            <v>0</v>
          </cell>
          <cell r="P462">
            <v>1</v>
          </cell>
          <cell r="Q462">
            <v>0</v>
          </cell>
          <cell r="R462">
            <v>0</v>
          </cell>
          <cell r="S462">
            <v>6</v>
          </cell>
          <cell r="T462">
            <v>9</v>
          </cell>
          <cell r="U462">
            <v>0</v>
          </cell>
          <cell r="V462">
            <v>0</v>
          </cell>
          <cell r="W462">
            <v>2</v>
          </cell>
          <cell r="X462">
            <v>2</v>
          </cell>
          <cell r="Y462">
            <v>0</v>
          </cell>
          <cell r="Z462">
            <v>0</v>
          </cell>
          <cell r="AA462">
            <v>2</v>
          </cell>
          <cell r="AB462">
            <v>4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</row>
        <row r="463">
          <cell r="B463" t="str">
            <v>15BC283</v>
          </cell>
          <cell r="C463">
            <v>10</v>
          </cell>
          <cell r="D463">
            <v>10</v>
          </cell>
          <cell r="E463">
            <v>0</v>
          </cell>
          <cell r="F463">
            <v>0</v>
          </cell>
          <cell r="G463">
            <v>0</v>
          </cell>
          <cell r="H463">
            <v>1</v>
          </cell>
          <cell r="I463">
            <v>0</v>
          </cell>
          <cell r="J463">
            <v>0</v>
          </cell>
          <cell r="K463">
            <v>8</v>
          </cell>
          <cell r="L463">
            <v>8</v>
          </cell>
          <cell r="M463">
            <v>0</v>
          </cell>
          <cell r="N463">
            <v>0</v>
          </cell>
          <cell r="O463">
            <v>1</v>
          </cell>
          <cell r="P463">
            <v>1</v>
          </cell>
          <cell r="Q463">
            <v>0</v>
          </cell>
          <cell r="R463">
            <v>0</v>
          </cell>
          <cell r="S463">
            <v>9</v>
          </cell>
          <cell r="T463">
            <v>9</v>
          </cell>
          <cell r="U463">
            <v>0</v>
          </cell>
          <cell r="V463">
            <v>0</v>
          </cell>
          <cell r="W463">
            <v>2</v>
          </cell>
          <cell r="X463">
            <v>2</v>
          </cell>
          <cell r="Y463">
            <v>0</v>
          </cell>
          <cell r="Z463">
            <v>0</v>
          </cell>
          <cell r="AA463">
            <v>3</v>
          </cell>
          <cell r="AB463">
            <v>4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 t="str">
            <v>15BC296</v>
          </cell>
          <cell r="C464">
            <v>9</v>
          </cell>
          <cell r="D464">
            <v>10</v>
          </cell>
          <cell r="E464">
            <v>0</v>
          </cell>
          <cell r="F464">
            <v>0</v>
          </cell>
          <cell r="G464">
            <v>2</v>
          </cell>
          <cell r="H464">
            <v>2</v>
          </cell>
          <cell r="I464">
            <v>0</v>
          </cell>
          <cell r="J464">
            <v>0</v>
          </cell>
          <cell r="K464">
            <v>8</v>
          </cell>
          <cell r="L464">
            <v>8</v>
          </cell>
          <cell r="M464">
            <v>0</v>
          </cell>
          <cell r="N464">
            <v>0</v>
          </cell>
          <cell r="O464">
            <v>2</v>
          </cell>
          <cell r="P464">
            <v>2</v>
          </cell>
          <cell r="Q464">
            <v>0</v>
          </cell>
          <cell r="R464">
            <v>0</v>
          </cell>
          <cell r="S464">
            <v>8</v>
          </cell>
          <cell r="T464">
            <v>9</v>
          </cell>
          <cell r="U464">
            <v>0</v>
          </cell>
          <cell r="V464">
            <v>0</v>
          </cell>
          <cell r="W464">
            <v>2</v>
          </cell>
          <cell r="X464">
            <v>2</v>
          </cell>
          <cell r="Y464">
            <v>0</v>
          </cell>
          <cell r="Z464">
            <v>0</v>
          </cell>
          <cell r="AA464">
            <v>3</v>
          </cell>
          <cell r="AB464">
            <v>4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 t="str">
            <v>15BC314</v>
          </cell>
          <cell r="C465">
            <v>9</v>
          </cell>
          <cell r="D465">
            <v>10</v>
          </cell>
          <cell r="E465">
            <v>0</v>
          </cell>
          <cell r="F465">
            <v>0</v>
          </cell>
          <cell r="G465">
            <v>2</v>
          </cell>
          <cell r="H465">
            <v>2</v>
          </cell>
          <cell r="I465">
            <v>0</v>
          </cell>
          <cell r="J465">
            <v>0</v>
          </cell>
          <cell r="K465">
            <v>3</v>
          </cell>
          <cell r="L465">
            <v>8</v>
          </cell>
          <cell r="M465">
            <v>0</v>
          </cell>
          <cell r="N465">
            <v>0</v>
          </cell>
          <cell r="O465">
            <v>1</v>
          </cell>
          <cell r="P465">
            <v>1</v>
          </cell>
          <cell r="Q465">
            <v>0</v>
          </cell>
          <cell r="R465">
            <v>0</v>
          </cell>
          <cell r="S465">
            <v>6</v>
          </cell>
          <cell r="T465">
            <v>9</v>
          </cell>
          <cell r="U465">
            <v>0</v>
          </cell>
          <cell r="V465">
            <v>0</v>
          </cell>
          <cell r="W465">
            <v>1</v>
          </cell>
          <cell r="X465">
            <v>1</v>
          </cell>
          <cell r="Y465">
            <v>0</v>
          </cell>
          <cell r="Z465">
            <v>0</v>
          </cell>
          <cell r="AA465">
            <v>2</v>
          </cell>
          <cell r="AB465">
            <v>4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 t="str">
            <v>15BC317</v>
          </cell>
          <cell r="C466">
            <v>10</v>
          </cell>
          <cell r="D466">
            <v>10</v>
          </cell>
          <cell r="E466">
            <v>0</v>
          </cell>
          <cell r="F466">
            <v>0</v>
          </cell>
          <cell r="G466">
            <v>2</v>
          </cell>
          <cell r="H466">
            <v>2</v>
          </cell>
          <cell r="I466">
            <v>0</v>
          </cell>
          <cell r="J466">
            <v>0</v>
          </cell>
          <cell r="K466">
            <v>8</v>
          </cell>
          <cell r="L466">
            <v>8</v>
          </cell>
          <cell r="M466">
            <v>0</v>
          </cell>
          <cell r="N466">
            <v>0</v>
          </cell>
          <cell r="O466">
            <v>2</v>
          </cell>
          <cell r="P466">
            <v>2</v>
          </cell>
          <cell r="Q466">
            <v>0</v>
          </cell>
          <cell r="R466">
            <v>0</v>
          </cell>
          <cell r="S466">
            <v>9</v>
          </cell>
          <cell r="T466">
            <v>9</v>
          </cell>
          <cell r="U466">
            <v>0</v>
          </cell>
          <cell r="V466">
            <v>0</v>
          </cell>
          <cell r="W466">
            <v>2</v>
          </cell>
          <cell r="X466">
            <v>2</v>
          </cell>
          <cell r="Y466">
            <v>0</v>
          </cell>
          <cell r="Z466">
            <v>0</v>
          </cell>
          <cell r="AA466">
            <v>3</v>
          </cell>
          <cell r="AB466">
            <v>4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 t="str">
            <v>15BC326</v>
          </cell>
          <cell r="C467">
            <v>9</v>
          </cell>
          <cell r="D467">
            <v>10</v>
          </cell>
          <cell r="E467">
            <v>0</v>
          </cell>
          <cell r="F467">
            <v>0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8</v>
          </cell>
          <cell r="L467">
            <v>8</v>
          </cell>
          <cell r="M467">
            <v>0</v>
          </cell>
          <cell r="N467">
            <v>0</v>
          </cell>
          <cell r="O467">
            <v>1</v>
          </cell>
          <cell r="P467">
            <v>1</v>
          </cell>
          <cell r="Q467">
            <v>0</v>
          </cell>
          <cell r="R467">
            <v>0</v>
          </cell>
          <cell r="S467">
            <v>9</v>
          </cell>
          <cell r="T467">
            <v>9</v>
          </cell>
          <cell r="U467">
            <v>0</v>
          </cell>
          <cell r="V467">
            <v>0</v>
          </cell>
          <cell r="W467">
            <v>2</v>
          </cell>
          <cell r="X467">
            <v>2</v>
          </cell>
          <cell r="Y467">
            <v>0</v>
          </cell>
          <cell r="Z467">
            <v>0</v>
          </cell>
          <cell r="AA467">
            <v>2</v>
          </cell>
          <cell r="AB467">
            <v>4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 t="str">
            <v>15BC343</v>
          </cell>
          <cell r="C468">
            <v>8</v>
          </cell>
          <cell r="D468">
            <v>10</v>
          </cell>
          <cell r="E468">
            <v>0</v>
          </cell>
          <cell r="F468">
            <v>0</v>
          </cell>
          <cell r="G468">
            <v>0</v>
          </cell>
          <cell r="H468">
            <v>1</v>
          </cell>
          <cell r="I468">
            <v>0</v>
          </cell>
          <cell r="J468">
            <v>0</v>
          </cell>
          <cell r="K468">
            <v>6</v>
          </cell>
          <cell r="L468">
            <v>8</v>
          </cell>
          <cell r="M468">
            <v>0</v>
          </cell>
          <cell r="N468">
            <v>0</v>
          </cell>
          <cell r="O468">
            <v>1</v>
          </cell>
          <cell r="P468">
            <v>1</v>
          </cell>
          <cell r="Q468">
            <v>0</v>
          </cell>
          <cell r="R468">
            <v>0</v>
          </cell>
          <cell r="S468">
            <v>6</v>
          </cell>
          <cell r="T468">
            <v>9</v>
          </cell>
          <cell r="U468">
            <v>0</v>
          </cell>
          <cell r="V468">
            <v>0</v>
          </cell>
          <cell r="W468">
            <v>1</v>
          </cell>
          <cell r="X468">
            <v>2</v>
          </cell>
          <cell r="Y468">
            <v>0</v>
          </cell>
          <cell r="Z468">
            <v>0</v>
          </cell>
          <cell r="AA468">
            <v>3</v>
          </cell>
          <cell r="AB468">
            <v>4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B469" t="str">
            <v>15BC359</v>
          </cell>
          <cell r="C469">
            <v>9</v>
          </cell>
          <cell r="D469">
            <v>10</v>
          </cell>
          <cell r="E469">
            <v>0</v>
          </cell>
          <cell r="F469">
            <v>0</v>
          </cell>
          <cell r="G469">
            <v>2</v>
          </cell>
          <cell r="H469">
            <v>2</v>
          </cell>
          <cell r="I469">
            <v>0</v>
          </cell>
          <cell r="J469">
            <v>0</v>
          </cell>
          <cell r="K469">
            <v>8</v>
          </cell>
          <cell r="L469">
            <v>8</v>
          </cell>
          <cell r="M469">
            <v>0</v>
          </cell>
          <cell r="N469">
            <v>0</v>
          </cell>
          <cell r="O469">
            <v>2</v>
          </cell>
          <cell r="P469">
            <v>2</v>
          </cell>
          <cell r="Q469">
            <v>0</v>
          </cell>
          <cell r="R469">
            <v>0</v>
          </cell>
          <cell r="S469">
            <v>8</v>
          </cell>
          <cell r="T469">
            <v>9</v>
          </cell>
          <cell r="U469">
            <v>0</v>
          </cell>
          <cell r="V469">
            <v>0</v>
          </cell>
          <cell r="W469">
            <v>2</v>
          </cell>
          <cell r="X469">
            <v>2</v>
          </cell>
          <cell r="Y469">
            <v>0</v>
          </cell>
          <cell r="Z469">
            <v>0</v>
          </cell>
          <cell r="AA469">
            <v>3</v>
          </cell>
          <cell r="AB469">
            <v>4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 t="str">
            <v>15BC370</v>
          </cell>
          <cell r="C470">
            <v>9</v>
          </cell>
          <cell r="D470">
            <v>10</v>
          </cell>
          <cell r="E470">
            <v>0</v>
          </cell>
          <cell r="F470">
            <v>0</v>
          </cell>
          <cell r="G470">
            <v>2</v>
          </cell>
          <cell r="H470">
            <v>2</v>
          </cell>
          <cell r="I470">
            <v>0</v>
          </cell>
          <cell r="J470">
            <v>0</v>
          </cell>
          <cell r="K470">
            <v>8</v>
          </cell>
          <cell r="L470">
            <v>8</v>
          </cell>
          <cell r="M470">
            <v>0</v>
          </cell>
          <cell r="N470">
            <v>0</v>
          </cell>
          <cell r="O470">
            <v>1</v>
          </cell>
          <cell r="P470">
            <v>1</v>
          </cell>
          <cell r="Q470">
            <v>0</v>
          </cell>
          <cell r="R470">
            <v>0</v>
          </cell>
          <cell r="S470">
            <v>9</v>
          </cell>
          <cell r="T470">
            <v>9</v>
          </cell>
          <cell r="U470">
            <v>0</v>
          </cell>
          <cell r="V470">
            <v>0</v>
          </cell>
          <cell r="W470">
            <v>1</v>
          </cell>
          <cell r="X470">
            <v>1</v>
          </cell>
          <cell r="Y470">
            <v>0</v>
          </cell>
          <cell r="Z470">
            <v>0</v>
          </cell>
          <cell r="AA470">
            <v>3</v>
          </cell>
          <cell r="AB470">
            <v>4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 t="str">
            <v>15BC383</v>
          </cell>
          <cell r="C471">
            <v>8</v>
          </cell>
          <cell r="D471">
            <v>10</v>
          </cell>
          <cell r="E471">
            <v>0</v>
          </cell>
          <cell r="F471">
            <v>0</v>
          </cell>
          <cell r="G471">
            <v>1</v>
          </cell>
          <cell r="H471">
            <v>2</v>
          </cell>
          <cell r="I471">
            <v>0</v>
          </cell>
          <cell r="J471">
            <v>0</v>
          </cell>
          <cell r="K471">
            <v>7</v>
          </cell>
          <cell r="L471">
            <v>8</v>
          </cell>
          <cell r="M471">
            <v>0</v>
          </cell>
          <cell r="N471">
            <v>0</v>
          </cell>
          <cell r="O471">
            <v>2</v>
          </cell>
          <cell r="P471">
            <v>2</v>
          </cell>
          <cell r="Q471">
            <v>0</v>
          </cell>
          <cell r="R471">
            <v>0</v>
          </cell>
          <cell r="S471">
            <v>7</v>
          </cell>
          <cell r="T471">
            <v>9</v>
          </cell>
          <cell r="U471">
            <v>0</v>
          </cell>
          <cell r="V471">
            <v>0</v>
          </cell>
          <cell r="W471">
            <v>2</v>
          </cell>
          <cell r="X471">
            <v>2</v>
          </cell>
          <cell r="Y471">
            <v>0</v>
          </cell>
          <cell r="Z471">
            <v>0</v>
          </cell>
          <cell r="AA471">
            <v>3</v>
          </cell>
          <cell r="AB471">
            <v>4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 t="str">
            <v>15BC394</v>
          </cell>
          <cell r="C472">
            <v>8</v>
          </cell>
          <cell r="D472">
            <v>10</v>
          </cell>
          <cell r="E472">
            <v>0</v>
          </cell>
          <cell r="F472">
            <v>0</v>
          </cell>
          <cell r="G472">
            <v>2</v>
          </cell>
          <cell r="H472">
            <v>2</v>
          </cell>
          <cell r="I472">
            <v>0</v>
          </cell>
          <cell r="J472">
            <v>0</v>
          </cell>
          <cell r="K472">
            <v>7</v>
          </cell>
          <cell r="L472">
            <v>8</v>
          </cell>
          <cell r="M472">
            <v>0</v>
          </cell>
          <cell r="N472">
            <v>0</v>
          </cell>
          <cell r="O472">
            <v>1</v>
          </cell>
          <cell r="P472">
            <v>1</v>
          </cell>
          <cell r="Q472">
            <v>0</v>
          </cell>
          <cell r="R472">
            <v>0</v>
          </cell>
          <cell r="S472">
            <v>8</v>
          </cell>
          <cell r="T472">
            <v>9</v>
          </cell>
          <cell r="U472">
            <v>0</v>
          </cell>
          <cell r="V472">
            <v>0</v>
          </cell>
          <cell r="W472">
            <v>2</v>
          </cell>
          <cell r="X472">
            <v>2</v>
          </cell>
          <cell r="Y472">
            <v>0</v>
          </cell>
          <cell r="Z472">
            <v>0</v>
          </cell>
          <cell r="AA472">
            <v>3</v>
          </cell>
          <cell r="AB472">
            <v>4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</row>
        <row r="473">
          <cell r="B473" t="str">
            <v>15BC413</v>
          </cell>
          <cell r="C473">
            <v>10</v>
          </cell>
          <cell r="D473">
            <v>10</v>
          </cell>
          <cell r="E473">
            <v>0</v>
          </cell>
          <cell r="F473">
            <v>0</v>
          </cell>
          <cell r="G473">
            <v>0</v>
          </cell>
          <cell r="H473">
            <v>1</v>
          </cell>
          <cell r="I473">
            <v>0</v>
          </cell>
          <cell r="J473">
            <v>0</v>
          </cell>
          <cell r="K473">
            <v>8</v>
          </cell>
          <cell r="L473">
            <v>8</v>
          </cell>
          <cell r="M473">
            <v>0</v>
          </cell>
          <cell r="N473">
            <v>0</v>
          </cell>
          <cell r="O473">
            <v>1</v>
          </cell>
          <cell r="P473">
            <v>1</v>
          </cell>
          <cell r="Q473">
            <v>0</v>
          </cell>
          <cell r="R473">
            <v>0</v>
          </cell>
          <cell r="S473">
            <v>7</v>
          </cell>
          <cell r="T473">
            <v>9</v>
          </cell>
          <cell r="U473">
            <v>0</v>
          </cell>
          <cell r="V473">
            <v>0</v>
          </cell>
          <cell r="W473">
            <v>2</v>
          </cell>
          <cell r="X473">
            <v>2</v>
          </cell>
          <cell r="Y473">
            <v>0</v>
          </cell>
          <cell r="Z473">
            <v>0</v>
          </cell>
          <cell r="AA473">
            <v>3</v>
          </cell>
          <cell r="AB473">
            <v>4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</row>
        <row r="474">
          <cell r="B474" t="str">
            <v>15BC428</v>
          </cell>
          <cell r="C474">
            <v>9</v>
          </cell>
          <cell r="D474">
            <v>10</v>
          </cell>
          <cell r="E474">
            <v>0</v>
          </cell>
          <cell r="F474">
            <v>0</v>
          </cell>
          <cell r="G474">
            <v>2</v>
          </cell>
          <cell r="H474">
            <v>2</v>
          </cell>
          <cell r="I474">
            <v>0</v>
          </cell>
          <cell r="J474">
            <v>0</v>
          </cell>
          <cell r="K474">
            <v>7</v>
          </cell>
          <cell r="L474">
            <v>8</v>
          </cell>
          <cell r="M474">
            <v>0</v>
          </cell>
          <cell r="N474">
            <v>0</v>
          </cell>
          <cell r="O474">
            <v>2</v>
          </cell>
          <cell r="P474">
            <v>2</v>
          </cell>
          <cell r="Q474">
            <v>0</v>
          </cell>
          <cell r="R474">
            <v>0</v>
          </cell>
          <cell r="S474">
            <v>8</v>
          </cell>
          <cell r="T474">
            <v>9</v>
          </cell>
          <cell r="U474">
            <v>0</v>
          </cell>
          <cell r="V474">
            <v>0</v>
          </cell>
          <cell r="W474">
            <v>2</v>
          </cell>
          <cell r="X474">
            <v>2</v>
          </cell>
          <cell r="Y474">
            <v>0</v>
          </cell>
          <cell r="Z474">
            <v>0</v>
          </cell>
          <cell r="AA474">
            <v>3</v>
          </cell>
          <cell r="AB474">
            <v>4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 t="str">
            <v>15BC442</v>
          </cell>
          <cell r="C475">
            <v>9</v>
          </cell>
          <cell r="D475">
            <v>10</v>
          </cell>
          <cell r="E475">
            <v>0</v>
          </cell>
          <cell r="F475">
            <v>0</v>
          </cell>
          <cell r="G475">
            <v>1</v>
          </cell>
          <cell r="H475">
            <v>2</v>
          </cell>
          <cell r="I475">
            <v>0</v>
          </cell>
          <cell r="J475">
            <v>0</v>
          </cell>
          <cell r="K475">
            <v>7</v>
          </cell>
          <cell r="L475">
            <v>8</v>
          </cell>
          <cell r="M475">
            <v>0</v>
          </cell>
          <cell r="N475">
            <v>0</v>
          </cell>
          <cell r="O475">
            <v>1</v>
          </cell>
          <cell r="P475">
            <v>1</v>
          </cell>
          <cell r="Q475">
            <v>0</v>
          </cell>
          <cell r="R475">
            <v>0</v>
          </cell>
          <cell r="S475">
            <v>8</v>
          </cell>
          <cell r="T475">
            <v>9</v>
          </cell>
          <cell r="U475">
            <v>0</v>
          </cell>
          <cell r="V475">
            <v>0</v>
          </cell>
          <cell r="W475">
            <v>1</v>
          </cell>
          <cell r="X475">
            <v>1</v>
          </cell>
          <cell r="Y475">
            <v>0</v>
          </cell>
          <cell r="Z475">
            <v>0</v>
          </cell>
          <cell r="AA475">
            <v>3</v>
          </cell>
          <cell r="AB475">
            <v>4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</row>
        <row r="476">
          <cell r="B476" t="str">
            <v>15BC453</v>
          </cell>
          <cell r="C476">
            <v>9</v>
          </cell>
          <cell r="D476">
            <v>10</v>
          </cell>
          <cell r="E476">
            <v>0</v>
          </cell>
          <cell r="F476">
            <v>0</v>
          </cell>
          <cell r="G476">
            <v>2</v>
          </cell>
          <cell r="H476">
            <v>2</v>
          </cell>
          <cell r="I476">
            <v>0</v>
          </cell>
          <cell r="J476">
            <v>0</v>
          </cell>
          <cell r="K476">
            <v>8</v>
          </cell>
          <cell r="L476">
            <v>8</v>
          </cell>
          <cell r="M476">
            <v>0</v>
          </cell>
          <cell r="N476">
            <v>0</v>
          </cell>
          <cell r="O476">
            <v>2</v>
          </cell>
          <cell r="P476">
            <v>2</v>
          </cell>
          <cell r="Q476">
            <v>0</v>
          </cell>
          <cell r="R476">
            <v>0</v>
          </cell>
          <cell r="S476">
            <v>8</v>
          </cell>
          <cell r="T476">
            <v>9</v>
          </cell>
          <cell r="U476">
            <v>0</v>
          </cell>
          <cell r="V476">
            <v>0</v>
          </cell>
          <cell r="W476">
            <v>2</v>
          </cell>
          <cell r="X476">
            <v>2</v>
          </cell>
          <cell r="Y476">
            <v>0</v>
          </cell>
          <cell r="Z476">
            <v>0</v>
          </cell>
          <cell r="AA476">
            <v>3</v>
          </cell>
          <cell r="AB476">
            <v>4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B477" t="str">
            <v>15BC469</v>
          </cell>
          <cell r="C477">
            <v>8</v>
          </cell>
          <cell r="D477">
            <v>10</v>
          </cell>
          <cell r="E477">
            <v>0</v>
          </cell>
          <cell r="F477">
            <v>0</v>
          </cell>
          <cell r="G477">
            <v>1</v>
          </cell>
          <cell r="H477">
            <v>2</v>
          </cell>
          <cell r="I477">
            <v>0</v>
          </cell>
          <cell r="J477">
            <v>0</v>
          </cell>
          <cell r="K477">
            <v>7</v>
          </cell>
          <cell r="L477">
            <v>8</v>
          </cell>
          <cell r="M477">
            <v>0</v>
          </cell>
          <cell r="N477">
            <v>0</v>
          </cell>
          <cell r="O477">
            <v>1</v>
          </cell>
          <cell r="P477">
            <v>1</v>
          </cell>
          <cell r="Q477">
            <v>0</v>
          </cell>
          <cell r="R477">
            <v>0</v>
          </cell>
          <cell r="S477">
            <v>6</v>
          </cell>
          <cell r="T477">
            <v>9</v>
          </cell>
          <cell r="U477">
            <v>0</v>
          </cell>
          <cell r="V477">
            <v>0</v>
          </cell>
          <cell r="W477">
            <v>2</v>
          </cell>
          <cell r="X477">
            <v>2</v>
          </cell>
          <cell r="Y477">
            <v>0</v>
          </cell>
          <cell r="Z477">
            <v>0</v>
          </cell>
          <cell r="AA477">
            <v>2</v>
          </cell>
          <cell r="AB477">
            <v>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 t="str">
            <v>15BC483</v>
          </cell>
          <cell r="C478">
            <v>10</v>
          </cell>
          <cell r="D478">
            <v>10</v>
          </cell>
          <cell r="E478">
            <v>0</v>
          </cell>
          <cell r="F478">
            <v>0</v>
          </cell>
          <cell r="G478">
            <v>0</v>
          </cell>
          <cell r="H478">
            <v>1</v>
          </cell>
          <cell r="I478">
            <v>0</v>
          </cell>
          <cell r="J478">
            <v>0</v>
          </cell>
          <cell r="K478">
            <v>7</v>
          </cell>
          <cell r="L478">
            <v>8</v>
          </cell>
          <cell r="M478">
            <v>0</v>
          </cell>
          <cell r="N478">
            <v>0</v>
          </cell>
          <cell r="O478">
            <v>0</v>
          </cell>
          <cell r="P478">
            <v>1</v>
          </cell>
          <cell r="Q478">
            <v>0</v>
          </cell>
          <cell r="R478">
            <v>0</v>
          </cell>
          <cell r="S478">
            <v>8</v>
          </cell>
          <cell r="T478">
            <v>9</v>
          </cell>
          <cell r="U478">
            <v>0</v>
          </cell>
          <cell r="V478">
            <v>0</v>
          </cell>
          <cell r="W478">
            <v>1</v>
          </cell>
          <cell r="X478">
            <v>2</v>
          </cell>
          <cell r="Y478">
            <v>0</v>
          </cell>
          <cell r="Z478">
            <v>0</v>
          </cell>
          <cell r="AA478">
            <v>3</v>
          </cell>
          <cell r="AB478">
            <v>4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79">
          <cell r="B479" t="str">
            <v>15BC495</v>
          </cell>
          <cell r="C479">
            <v>9</v>
          </cell>
          <cell r="D479">
            <v>10</v>
          </cell>
          <cell r="E479">
            <v>0</v>
          </cell>
          <cell r="F479">
            <v>0</v>
          </cell>
          <cell r="G479">
            <v>2</v>
          </cell>
          <cell r="H479">
            <v>2</v>
          </cell>
          <cell r="I479">
            <v>0</v>
          </cell>
          <cell r="J479">
            <v>0</v>
          </cell>
          <cell r="K479">
            <v>7</v>
          </cell>
          <cell r="L479">
            <v>8</v>
          </cell>
          <cell r="M479">
            <v>0</v>
          </cell>
          <cell r="N479">
            <v>0</v>
          </cell>
          <cell r="O479">
            <v>2</v>
          </cell>
          <cell r="P479">
            <v>2</v>
          </cell>
          <cell r="Q479">
            <v>0</v>
          </cell>
          <cell r="R479">
            <v>0</v>
          </cell>
          <cell r="S479">
            <v>8</v>
          </cell>
          <cell r="T479">
            <v>9</v>
          </cell>
          <cell r="U479">
            <v>0</v>
          </cell>
          <cell r="V479">
            <v>0</v>
          </cell>
          <cell r="W479">
            <v>1</v>
          </cell>
          <cell r="X479">
            <v>2</v>
          </cell>
          <cell r="Y479">
            <v>0</v>
          </cell>
          <cell r="Z479">
            <v>0</v>
          </cell>
          <cell r="AA479">
            <v>2</v>
          </cell>
          <cell r="AB479">
            <v>4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 t="str">
            <v>15BC506</v>
          </cell>
          <cell r="C480">
            <v>9</v>
          </cell>
          <cell r="D480">
            <v>10</v>
          </cell>
          <cell r="E480">
            <v>0</v>
          </cell>
          <cell r="F480">
            <v>0</v>
          </cell>
          <cell r="G480">
            <v>2</v>
          </cell>
          <cell r="H480">
            <v>2</v>
          </cell>
          <cell r="I480">
            <v>0</v>
          </cell>
          <cell r="J480">
            <v>0</v>
          </cell>
          <cell r="K480">
            <v>6</v>
          </cell>
          <cell r="L480">
            <v>8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0</v>
          </cell>
          <cell r="S480">
            <v>8</v>
          </cell>
          <cell r="T480">
            <v>9</v>
          </cell>
          <cell r="U480">
            <v>0</v>
          </cell>
          <cell r="V480">
            <v>0</v>
          </cell>
          <cell r="W480">
            <v>1</v>
          </cell>
          <cell r="X480">
            <v>1</v>
          </cell>
          <cell r="Y480">
            <v>0</v>
          </cell>
          <cell r="Z480">
            <v>0</v>
          </cell>
          <cell r="AA480">
            <v>1</v>
          </cell>
          <cell r="AB480">
            <v>4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</row>
        <row r="481">
          <cell r="B481" t="str">
            <v>15BC517</v>
          </cell>
          <cell r="C481">
            <v>10</v>
          </cell>
          <cell r="D481">
            <v>10</v>
          </cell>
          <cell r="E481">
            <v>0</v>
          </cell>
          <cell r="F481">
            <v>0</v>
          </cell>
          <cell r="G481">
            <v>1</v>
          </cell>
          <cell r="H481">
            <v>2</v>
          </cell>
          <cell r="I481">
            <v>0</v>
          </cell>
          <cell r="J481">
            <v>0</v>
          </cell>
          <cell r="K481">
            <v>4</v>
          </cell>
          <cell r="L481">
            <v>8</v>
          </cell>
          <cell r="M481">
            <v>0</v>
          </cell>
          <cell r="N481">
            <v>0</v>
          </cell>
          <cell r="O481">
            <v>2</v>
          </cell>
          <cell r="P481">
            <v>2</v>
          </cell>
          <cell r="Q481">
            <v>0</v>
          </cell>
          <cell r="R481">
            <v>0</v>
          </cell>
          <cell r="S481">
            <v>8</v>
          </cell>
          <cell r="T481">
            <v>9</v>
          </cell>
          <cell r="U481">
            <v>0</v>
          </cell>
          <cell r="V481">
            <v>0</v>
          </cell>
          <cell r="W481">
            <v>1</v>
          </cell>
          <cell r="X481">
            <v>2</v>
          </cell>
          <cell r="Y481">
            <v>0</v>
          </cell>
          <cell r="Z481">
            <v>0</v>
          </cell>
          <cell r="AA481">
            <v>2</v>
          </cell>
          <cell r="AB481">
            <v>4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</row>
        <row r="482">
          <cell r="B482" t="str">
            <v>15BC528</v>
          </cell>
          <cell r="C482">
            <v>10</v>
          </cell>
          <cell r="D482">
            <v>10</v>
          </cell>
          <cell r="E482">
            <v>0</v>
          </cell>
          <cell r="F482">
            <v>0</v>
          </cell>
          <cell r="G482">
            <v>2</v>
          </cell>
          <cell r="H482">
            <v>2</v>
          </cell>
          <cell r="I482">
            <v>0</v>
          </cell>
          <cell r="J482">
            <v>0</v>
          </cell>
          <cell r="K482">
            <v>8</v>
          </cell>
          <cell r="L482">
            <v>8</v>
          </cell>
          <cell r="M482">
            <v>0</v>
          </cell>
          <cell r="N482">
            <v>0</v>
          </cell>
          <cell r="O482">
            <v>1</v>
          </cell>
          <cell r="P482">
            <v>1</v>
          </cell>
          <cell r="Q482">
            <v>0</v>
          </cell>
          <cell r="R482">
            <v>0</v>
          </cell>
          <cell r="S482">
            <v>8</v>
          </cell>
          <cell r="T482">
            <v>9</v>
          </cell>
          <cell r="U482">
            <v>0</v>
          </cell>
          <cell r="V482">
            <v>0</v>
          </cell>
          <cell r="W482">
            <v>2</v>
          </cell>
          <cell r="X482">
            <v>2</v>
          </cell>
          <cell r="Y482">
            <v>0</v>
          </cell>
          <cell r="Z482">
            <v>0</v>
          </cell>
          <cell r="AA482">
            <v>3</v>
          </cell>
          <cell r="AB482">
            <v>4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 t="str">
            <v>15BC540</v>
          </cell>
          <cell r="C483">
            <v>9</v>
          </cell>
          <cell r="D483">
            <v>10</v>
          </cell>
          <cell r="E483">
            <v>0</v>
          </cell>
          <cell r="F483">
            <v>0</v>
          </cell>
          <cell r="G483">
            <v>0</v>
          </cell>
          <cell r="H483">
            <v>1</v>
          </cell>
          <cell r="I483">
            <v>0</v>
          </cell>
          <cell r="J483">
            <v>0</v>
          </cell>
          <cell r="K483">
            <v>7</v>
          </cell>
          <cell r="L483">
            <v>8</v>
          </cell>
          <cell r="M483">
            <v>0</v>
          </cell>
          <cell r="N483">
            <v>0</v>
          </cell>
          <cell r="O483">
            <v>1</v>
          </cell>
          <cell r="P483">
            <v>1</v>
          </cell>
          <cell r="Q483">
            <v>0</v>
          </cell>
          <cell r="R483">
            <v>0</v>
          </cell>
          <cell r="S483">
            <v>8</v>
          </cell>
          <cell r="T483">
            <v>9</v>
          </cell>
          <cell r="U483">
            <v>0</v>
          </cell>
          <cell r="V483">
            <v>0</v>
          </cell>
          <cell r="W483">
            <v>1</v>
          </cell>
          <cell r="X483">
            <v>2</v>
          </cell>
          <cell r="Y483">
            <v>0</v>
          </cell>
          <cell r="Z483">
            <v>0</v>
          </cell>
          <cell r="AA483">
            <v>3</v>
          </cell>
          <cell r="AB483">
            <v>4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 t="str">
            <v>15BC551</v>
          </cell>
          <cell r="C484">
            <v>10</v>
          </cell>
          <cell r="D484">
            <v>10</v>
          </cell>
          <cell r="E484">
            <v>0</v>
          </cell>
          <cell r="F484">
            <v>0</v>
          </cell>
          <cell r="G484">
            <v>1</v>
          </cell>
          <cell r="H484">
            <v>2</v>
          </cell>
          <cell r="I484">
            <v>0</v>
          </cell>
          <cell r="J484">
            <v>0</v>
          </cell>
          <cell r="K484">
            <v>5</v>
          </cell>
          <cell r="L484">
            <v>8</v>
          </cell>
          <cell r="M484">
            <v>0</v>
          </cell>
          <cell r="N484">
            <v>0</v>
          </cell>
          <cell r="O484">
            <v>0</v>
          </cell>
          <cell r="P484">
            <v>2</v>
          </cell>
          <cell r="Q484">
            <v>0</v>
          </cell>
          <cell r="R484">
            <v>0</v>
          </cell>
          <cell r="S484">
            <v>7</v>
          </cell>
          <cell r="T484">
            <v>9</v>
          </cell>
          <cell r="U484">
            <v>0</v>
          </cell>
          <cell r="V484">
            <v>0</v>
          </cell>
          <cell r="W484">
            <v>1</v>
          </cell>
          <cell r="X484">
            <v>2</v>
          </cell>
          <cell r="Y484">
            <v>0</v>
          </cell>
          <cell r="Z484">
            <v>0</v>
          </cell>
          <cell r="AA484">
            <v>2</v>
          </cell>
          <cell r="AB484">
            <v>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 t="str">
            <v>15BC562</v>
          </cell>
          <cell r="C485">
            <v>10</v>
          </cell>
          <cell r="D485">
            <v>10</v>
          </cell>
          <cell r="E485">
            <v>0</v>
          </cell>
          <cell r="F485">
            <v>0</v>
          </cell>
          <cell r="G485">
            <v>2</v>
          </cell>
          <cell r="H485">
            <v>2</v>
          </cell>
          <cell r="I485">
            <v>0</v>
          </cell>
          <cell r="J485">
            <v>0</v>
          </cell>
          <cell r="K485">
            <v>7</v>
          </cell>
          <cell r="L485">
            <v>8</v>
          </cell>
          <cell r="M485">
            <v>0</v>
          </cell>
          <cell r="N485">
            <v>0</v>
          </cell>
          <cell r="O485">
            <v>1</v>
          </cell>
          <cell r="P485">
            <v>1</v>
          </cell>
          <cell r="Q485">
            <v>0</v>
          </cell>
          <cell r="R485">
            <v>0</v>
          </cell>
          <cell r="S485">
            <v>9</v>
          </cell>
          <cell r="T485">
            <v>9</v>
          </cell>
          <cell r="U485">
            <v>0</v>
          </cell>
          <cell r="V485">
            <v>0</v>
          </cell>
          <cell r="W485">
            <v>1</v>
          </cell>
          <cell r="X485">
            <v>1</v>
          </cell>
          <cell r="Y485">
            <v>0</v>
          </cell>
          <cell r="Z485">
            <v>0</v>
          </cell>
          <cell r="AA485">
            <v>2</v>
          </cell>
          <cell r="AB485">
            <v>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 t="str">
            <v>15BC574</v>
          </cell>
          <cell r="C486">
            <v>9</v>
          </cell>
          <cell r="D486">
            <v>10</v>
          </cell>
          <cell r="E486">
            <v>0</v>
          </cell>
          <cell r="F486">
            <v>0</v>
          </cell>
          <cell r="G486">
            <v>0</v>
          </cell>
          <cell r="H486">
            <v>2</v>
          </cell>
          <cell r="I486">
            <v>0</v>
          </cell>
          <cell r="J486">
            <v>0</v>
          </cell>
          <cell r="K486">
            <v>7</v>
          </cell>
          <cell r="L486">
            <v>8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0</v>
          </cell>
          <cell r="R486">
            <v>0</v>
          </cell>
          <cell r="S486">
            <v>8</v>
          </cell>
          <cell r="T486">
            <v>9</v>
          </cell>
          <cell r="U486">
            <v>0</v>
          </cell>
          <cell r="V486">
            <v>0</v>
          </cell>
          <cell r="W486">
            <v>1</v>
          </cell>
          <cell r="X486">
            <v>2</v>
          </cell>
          <cell r="Y486">
            <v>0</v>
          </cell>
          <cell r="Z486">
            <v>0</v>
          </cell>
          <cell r="AA486">
            <v>2</v>
          </cell>
          <cell r="AB486">
            <v>4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 t="str">
            <v>15BC579</v>
          </cell>
          <cell r="C487">
            <v>7</v>
          </cell>
          <cell r="D487">
            <v>10</v>
          </cell>
          <cell r="E487">
            <v>0</v>
          </cell>
          <cell r="F487">
            <v>0</v>
          </cell>
          <cell r="G487">
            <v>1</v>
          </cell>
          <cell r="H487">
            <v>2</v>
          </cell>
          <cell r="I487">
            <v>0</v>
          </cell>
          <cell r="J487">
            <v>0</v>
          </cell>
          <cell r="K487">
            <v>7</v>
          </cell>
          <cell r="L487">
            <v>8</v>
          </cell>
          <cell r="M487">
            <v>0</v>
          </cell>
          <cell r="N487">
            <v>0</v>
          </cell>
          <cell r="O487">
            <v>1</v>
          </cell>
          <cell r="P487">
            <v>1</v>
          </cell>
          <cell r="Q487">
            <v>0</v>
          </cell>
          <cell r="R487">
            <v>0</v>
          </cell>
          <cell r="S487">
            <v>9</v>
          </cell>
          <cell r="T487">
            <v>9</v>
          </cell>
          <cell r="U487">
            <v>0</v>
          </cell>
          <cell r="V487">
            <v>0</v>
          </cell>
          <cell r="W487">
            <v>0</v>
          </cell>
          <cell r="X487">
            <v>2</v>
          </cell>
          <cell r="Y487">
            <v>0</v>
          </cell>
          <cell r="Z487">
            <v>0</v>
          </cell>
          <cell r="AA487">
            <v>2</v>
          </cell>
          <cell r="AB487">
            <v>4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 t="str">
            <v>15BC585</v>
          </cell>
          <cell r="C488">
            <v>9</v>
          </cell>
          <cell r="D488">
            <v>10</v>
          </cell>
          <cell r="E488">
            <v>0</v>
          </cell>
          <cell r="F488">
            <v>0</v>
          </cell>
          <cell r="G488">
            <v>1</v>
          </cell>
          <cell r="H488">
            <v>1</v>
          </cell>
          <cell r="I488">
            <v>0</v>
          </cell>
          <cell r="J488">
            <v>0</v>
          </cell>
          <cell r="K488">
            <v>7</v>
          </cell>
          <cell r="L488">
            <v>8</v>
          </cell>
          <cell r="M488">
            <v>0</v>
          </cell>
          <cell r="N488">
            <v>0</v>
          </cell>
          <cell r="O488">
            <v>1</v>
          </cell>
          <cell r="P488">
            <v>1</v>
          </cell>
          <cell r="Q488">
            <v>0</v>
          </cell>
          <cell r="R488">
            <v>0</v>
          </cell>
          <cell r="S488">
            <v>8</v>
          </cell>
          <cell r="T488">
            <v>9</v>
          </cell>
          <cell r="U488">
            <v>0</v>
          </cell>
          <cell r="V488">
            <v>0</v>
          </cell>
          <cell r="W488">
            <v>1</v>
          </cell>
          <cell r="X488">
            <v>2</v>
          </cell>
          <cell r="Y488">
            <v>0</v>
          </cell>
          <cell r="Z488">
            <v>0</v>
          </cell>
          <cell r="AA488">
            <v>3</v>
          </cell>
          <cell r="AB488">
            <v>4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 t="str">
            <v>15BC602</v>
          </cell>
          <cell r="C489">
            <v>10</v>
          </cell>
          <cell r="D489">
            <v>10</v>
          </cell>
          <cell r="E489">
            <v>0</v>
          </cell>
          <cell r="F489">
            <v>0</v>
          </cell>
          <cell r="G489">
            <v>2</v>
          </cell>
          <cell r="H489">
            <v>2</v>
          </cell>
          <cell r="I489">
            <v>0</v>
          </cell>
          <cell r="J489">
            <v>0</v>
          </cell>
          <cell r="K489">
            <v>8</v>
          </cell>
          <cell r="L489">
            <v>8</v>
          </cell>
          <cell r="M489">
            <v>0</v>
          </cell>
          <cell r="N489">
            <v>0</v>
          </cell>
          <cell r="O489">
            <v>2</v>
          </cell>
          <cell r="P489">
            <v>2</v>
          </cell>
          <cell r="Q489">
            <v>0</v>
          </cell>
          <cell r="R489">
            <v>0</v>
          </cell>
          <cell r="S489">
            <v>9</v>
          </cell>
          <cell r="T489">
            <v>9</v>
          </cell>
          <cell r="U489">
            <v>0</v>
          </cell>
          <cell r="V489">
            <v>0</v>
          </cell>
          <cell r="W489">
            <v>1</v>
          </cell>
          <cell r="X489">
            <v>2</v>
          </cell>
          <cell r="Y489">
            <v>0</v>
          </cell>
          <cell r="Z489">
            <v>0</v>
          </cell>
          <cell r="AA489">
            <v>2</v>
          </cell>
          <cell r="AB489">
            <v>4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 t="str">
            <v>15BC616</v>
          </cell>
          <cell r="C490">
            <v>10</v>
          </cell>
          <cell r="D490">
            <v>10</v>
          </cell>
          <cell r="E490">
            <v>0</v>
          </cell>
          <cell r="F490">
            <v>0</v>
          </cell>
          <cell r="G490">
            <v>2</v>
          </cell>
          <cell r="H490">
            <v>2</v>
          </cell>
          <cell r="I490">
            <v>0</v>
          </cell>
          <cell r="J490">
            <v>0</v>
          </cell>
          <cell r="K490">
            <v>7</v>
          </cell>
          <cell r="L490">
            <v>8</v>
          </cell>
          <cell r="M490">
            <v>0</v>
          </cell>
          <cell r="N490">
            <v>0</v>
          </cell>
          <cell r="O490">
            <v>1</v>
          </cell>
          <cell r="P490">
            <v>1</v>
          </cell>
          <cell r="Q490">
            <v>0</v>
          </cell>
          <cell r="R490">
            <v>0</v>
          </cell>
          <cell r="S490">
            <v>9</v>
          </cell>
          <cell r="T490">
            <v>9</v>
          </cell>
          <cell r="U490">
            <v>0</v>
          </cell>
          <cell r="V490">
            <v>0</v>
          </cell>
          <cell r="W490">
            <v>1</v>
          </cell>
          <cell r="X490">
            <v>1</v>
          </cell>
          <cell r="Y490">
            <v>0</v>
          </cell>
          <cell r="Z490">
            <v>0</v>
          </cell>
          <cell r="AA490">
            <v>3</v>
          </cell>
          <cell r="AB490">
            <v>4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 t="str">
            <v>15BC632</v>
          </cell>
          <cell r="C491">
            <v>10</v>
          </cell>
          <cell r="D491">
            <v>10</v>
          </cell>
          <cell r="E491">
            <v>0</v>
          </cell>
          <cell r="F491">
            <v>0</v>
          </cell>
          <cell r="G491">
            <v>2</v>
          </cell>
          <cell r="H491">
            <v>2</v>
          </cell>
          <cell r="I491">
            <v>0</v>
          </cell>
          <cell r="J491">
            <v>0</v>
          </cell>
          <cell r="K491">
            <v>7</v>
          </cell>
          <cell r="L491">
            <v>8</v>
          </cell>
          <cell r="M491">
            <v>0</v>
          </cell>
          <cell r="N491">
            <v>0</v>
          </cell>
          <cell r="O491">
            <v>1</v>
          </cell>
          <cell r="P491">
            <v>2</v>
          </cell>
          <cell r="Q491">
            <v>0</v>
          </cell>
          <cell r="R491">
            <v>0</v>
          </cell>
          <cell r="S491">
            <v>9</v>
          </cell>
          <cell r="T491">
            <v>9</v>
          </cell>
          <cell r="U491">
            <v>0</v>
          </cell>
          <cell r="V491">
            <v>0</v>
          </cell>
          <cell r="W491">
            <v>1</v>
          </cell>
          <cell r="X491">
            <v>2</v>
          </cell>
          <cell r="Y491">
            <v>0</v>
          </cell>
          <cell r="Z491">
            <v>0</v>
          </cell>
          <cell r="AA491">
            <v>2</v>
          </cell>
          <cell r="AB491">
            <v>4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B492" t="str">
            <v>15BC645</v>
          </cell>
          <cell r="C492">
            <v>7</v>
          </cell>
          <cell r="D492">
            <v>10</v>
          </cell>
          <cell r="E492">
            <v>0</v>
          </cell>
          <cell r="F492">
            <v>0</v>
          </cell>
          <cell r="G492">
            <v>1</v>
          </cell>
          <cell r="H492">
            <v>2</v>
          </cell>
          <cell r="I492">
            <v>0</v>
          </cell>
          <cell r="J492">
            <v>0</v>
          </cell>
          <cell r="K492">
            <v>6</v>
          </cell>
          <cell r="L492">
            <v>8</v>
          </cell>
          <cell r="M492">
            <v>0</v>
          </cell>
          <cell r="N492">
            <v>0</v>
          </cell>
          <cell r="O492">
            <v>1</v>
          </cell>
          <cell r="P492">
            <v>1</v>
          </cell>
          <cell r="Q492">
            <v>0</v>
          </cell>
          <cell r="R492">
            <v>0</v>
          </cell>
          <cell r="S492">
            <v>8</v>
          </cell>
          <cell r="T492">
            <v>9</v>
          </cell>
          <cell r="U492">
            <v>0</v>
          </cell>
          <cell r="V492">
            <v>0</v>
          </cell>
          <cell r="W492">
            <v>1</v>
          </cell>
          <cell r="X492">
            <v>2</v>
          </cell>
          <cell r="Y492">
            <v>0</v>
          </cell>
          <cell r="Z492">
            <v>0</v>
          </cell>
          <cell r="AA492">
            <v>1</v>
          </cell>
          <cell r="AB492">
            <v>4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 t="str">
            <v>15BC661</v>
          </cell>
          <cell r="C493">
            <v>9</v>
          </cell>
          <cell r="D493">
            <v>10</v>
          </cell>
          <cell r="E493">
            <v>0</v>
          </cell>
          <cell r="F493">
            <v>0</v>
          </cell>
          <cell r="G493">
            <v>0</v>
          </cell>
          <cell r="H493">
            <v>1</v>
          </cell>
          <cell r="I493">
            <v>0</v>
          </cell>
          <cell r="J493">
            <v>0</v>
          </cell>
          <cell r="K493">
            <v>1</v>
          </cell>
          <cell r="L493">
            <v>8</v>
          </cell>
          <cell r="M493">
            <v>0</v>
          </cell>
          <cell r="N493">
            <v>0</v>
          </cell>
          <cell r="O493">
            <v>1</v>
          </cell>
          <cell r="P493">
            <v>1</v>
          </cell>
          <cell r="Q493">
            <v>0</v>
          </cell>
          <cell r="R493">
            <v>0</v>
          </cell>
          <cell r="S493">
            <v>8</v>
          </cell>
          <cell r="T493">
            <v>9</v>
          </cell>
          <cell r="U493">
            <v>0</v>
          </cell>
          <cell r="V493">
            <v>0</v>
          </cell>
          <cell r="W493">
            <v>0</v>
          </cell>
          <cell r="X493">
            <v>2</v>
          </cell>
          <cell r="Y493">
            <v>0</v>
          </cell>
          <cell r="Z493">
            <v>0</v>
          </cell>
          <cell r="AA493">
            <v>3</v>
          </cell>
          <cell r="AB493">
            <v>4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 t="str">
            <v>15BC665</v>
          </cell>
          <cell r="C494">
            <v>9</v>
          </cell>
          <cell r="D494">
            <v>10</v>
          </cell>
          <cell r="E494">
            <v>0</v>
          </cell>
          <cell r="F494">
            <v>0</v>
          </cell>
          <cell r="G494">
            <v>2</v>
          </cell>
          <cell r="H494">
            <v>2</v>
          </cell>
          <cell r="I494">
            <v>0</v>
          </cell>
          <cell r="J494">
            <v>0</v>
          </cell>
          <cell r="K494">
            <v>8</v>
          </cell>
          <cell r="L494">
            <v>8</v>
          </cell>
          <cell r="M494">
            <v>0</v>
          </cell>
          <cell r="N494">
            <v>0</v>
          </cell>
          <cell r="O494">
            <v>2</v>
          </cell>
          <cell r="P494">
            <v>2</v>
          </cell>
          <cell r="Q494">
            <v>0</v>
          </cell>
          <cell r="R494">
            <v>0</v>
          </cell>
          <cell r="S494">
            <v>8</v>
          </cell>
          <cell r="T494">
            <v>9</v>
          </cell>
          <cell r="U494">
            <v>0</v>
          </cell>
          <cell r="V494">
            <v>0</v>
          </cell>
          <cell r="W494">
            <v>2</v>
          </cell>
          <cell r="X494">
            <v>2</v>
          </cell>
          <cell r="Y494">
            <v>0</v>
          </cell>
          <cell r="Z494">
            <v>0</v>
          </cell>
          <cell r="AA494">
            <v>3</v>
          </cell>
          <cell r="AB494">
            <v>4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 t="str">
            <v>15BC015</v>
          </cell>
          <cell r="C495">
            <v>6</v>
          </cell>
          <cell r="D495">
            <v>6</v>
          </cell>
          <cell r="E495">
            <v>0</v>
          </cell>
          <cell r="F495">
            <v>0</v>
          </cell>
          <cell r="G495">
            <v>1</v>
          </cell>
          <cell r="H495">
            <v>1</v>
          </cell>
          <cell r="I495">
            <v>0</v>
          </cell>
          <cell r="J495">
            <v>0</v>
          </cell>
          <cell r="K495">
            <v>7</v>
          </cell>
          <cell r="L495">
            <v>8</v>
          </cell>
          <cell r="M495">
            <v>0</v>
          </cell>
          <cell r="N495">
            <v>0</v>
          </cell>
          <cell r="O495">
            <v>2</v>
          </cell>
          <cell r="P495">
            <v>2</v>
          </cell>
          <cell r="Q495">
            <v>0</v>
          </cell>
          <cell r="R495">
            <v>0</v>
          </cell>
          <cell r="S495">
            <v>6</v>
          </cell>
          <cell r="T495">
            <v>9</v>
          </cell>
          <cell r="U495">
            <v>0</v>
          </cell>
          <cell r="V495">
            <v>0</v>
          </cell>
          <cell r="W495">
            <v>1</v>
          </cell>
          <cell r="X495">
            <v>2</v>
          </cell>
          <cell r="Y495">
            <v>0</v>
          </cell>
          <cell r="Z495">
            <v>0</v>
          </cell>
          <cell r="AA495">
            <v>2</v>
          </cell>
          <cell r="AB495">
            <v>3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B496" t="str">
            <v>15BC024</v>
          </cell>
          <cell r="C496">
            <v>4</v>
          </cell>
          <cell r="D496">
            <v>6</v>
          </cell>
          <cell r="E496">
            <v>0</v>
          </cell>
          <cell r="F496">
            <v>0</v>
          </cell>
          <cell r="G496">
            <v>2</v>
          </cell>
          <cell r="H496">
            <v>2</v>
          </cell>
          <cell r="I496">
            <v>0</v>
          </cell>
          <cell r="J496">
            <v>0</v>
          </cell>
          <cell r="K496">
            <v>8</v>
          </cell>
          <cell r="L496">
            <v>8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0</v>
          </cell>
          <cell r="S496">
            <v>8</v>
          </cell>
          <cell r="T496">
            <v>9</v>
          </cell>
          <cell r="U496">
            <v>0</v>
          </cell>
          <cell r="V496">
            <v>0</v>
          </cell>
          <cell r="W496">
            <v>2</v>
          </cell>
          <cell r="X496">
            <v>2</v>
          </cell>
          <cell r="Y496">
            <v>0</v>
          </cell>
          <cell r="Z496">
            <v>0</v>
          </cell>
          <cell r="AA496">
            <v>2</v>
          </cell>
          <cell r="AB496">
            <v>3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 t="str">
            <v>15BC031</v>
          </cell>
          <cell r="C497">
            <v>6</v>
          </cell>
          <cell r="D497">
            <v>6</v>
          </cell>
          <cell r="E497">
            <v>0</v>
          </cell>
          <cell r="F497">
            <v>0</v>
          </cell>
          <cell r="G497">
            <v>0</v>
          </cell>
          <cell r="H497">
            <v>2</v>
          </cell>
          <cell r="I497">
            <v>0</v>
          </cell>
          <cell r="J497">
            <v>0</v>
          </cell>
          <cell r="K497">
            <v>7</v>
          </cell>
          <cell r="L497">
            <v>8</v>
          </cell>
          <cell r="M497">
            <v>0</v>
          </cell>
          <cell r="N497">
            <v>0</v>
          </cell>
          <cell r="O497">
            <v>2</v>
          </cell>
          <cell r="P497">
            <v>2</v>
          </cell>
          <cell r="Q497">
            <v>0</v>
          </cell>
          <cell r="R497">
            <v>0</v>
          </cell>
          <cell r="S497">
            <v>8</v>
          </cell>
          <cell r="T497">
            <v>9</v>
          </cell>
          <cell r="U497">
            <v>0</v>
          </cell>
          <cell r="V497">
            <v>0</v>
          </cell>
          <cell r="W497">
            <v>2</v>
          </cell>
          <cell r="X497">
            <v>2</v>
          </cell>
          <cell r="Y497">
            <v>0</v>
          </cell>
          <cell r="Z497">
            <v>0</v>
          </cell>
          <cell r="AA497">
            <v>2</v>
          </cell>
          <cell r="AB497">
            <v>3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B498" t="str">
            <v>15BC041</v>
          </cell>
          <cell r="C498">
            <v>5</v>
          </cell>
          <cell r="D498">
            <v>6</v>
          </cell>
          <cell r="E498">
            <v>0</v>
          </cell>
          <cell r="F498">
            <v>0</v>
          </cell>
          <cell r="G498">
            <v>0</v>
          </cell>
          <cell r="H498">
            <v>1</v>
          </cell>
          <cell r="I498">
            <v>0</v>
          </cell>
          <cell r="J498">
            <v>0</v>
          </cell>
          <cell r="K498">
            <v>6</v>
          </cell>
          <cell r="L498">
            <v>8</v>
          </cell>
          <cell r="M498">
            <v>0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0</v>
          </cell>
          <cell r="S498">
            <v>6</v>
          </cell>
          <cell r="T498">
            <v>9</v>
          </cell>
          <cell r="U498">
            <v>0</v>
          </cell>
          <cell r="V498">
            <v>0</v>
          </cell>
          <cell r="W498" t="str">
            <v xml:space="preserve"> 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3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 t="str">
            <v>15BC056</v>
          </cell>
          <cell r="C499">
            <v>6</v>
          </cell>
          <cell r="D499">
            <v>6</v>
          </cell>
          <cell r="E499">
            <v>0</v>
          </cell>
          <cell r="F499">
            <v>0</v>
          </cell>
          <cell r="G499">
            <v>2</v>
          </cell>
          <cell r="H499">
            <v>2</v>
          </cell>
          <cell r="I499">
            <v>0</v>
          </cell>
          <cell r="J499">
            <v>0</v>
          </cell>
          <cell r="K499">
            <v>8</v>
          </cell>
          <cell r="L499">
            <v>8</v>
          </cell>
          <cell r="M499">
            <v>0</v>
          </cell>
          <cell r="N499">
            <v>0</v>
          </cell>
          <cell r="O499">
            <v>2</v>
          </cell>
          <cell r="P499">
            <v>2</v>
          </cell>
          <cell r="Q499">
            <v>0</v>
          </cell>
          <cell r="R499">
            <v>0</v>
          </cell>
          <cell r="S499">
            <v>9</v>
          </cell>
          <cell r="T499">
            <v>9</v>
          </cell>
          <cell r="U499">
            <v>0</v>
          </cell>
          <cell r="V499">
            <v>0</v>
          </cell>
          <cell r="W499">
            <v>2</v>
          </cell>
          <cell r="X499">
            <v>2</v>
          </cell>
          <cell r="Y499">
            <v>0</v>
          </cell>
          <cell r="Z499">
            <v>0</v>
          </cell>
          <cell r="AA499">
            <v>2</v>
          </cell>
          <cell r="AB499">
            <v>3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 t="str">
            <v>15BC075</v>
          </cell>
          <cell r="C500">
            <v>6</v>
          </cell>
          <cell r="D500">
            <v>6</v>
          </cell>
          <cell r="E500">
            <v>0</v>
          </cell>
          <cell r="F500">
            <v>0</v>
          </cell>
          <cell r="G500">
            <v>1</v>
          </cell>
          <cell r="H500">
            <v>1</v>
          </cell>
          <cell r="I500">
            <v>0</v>
          </cell>
          <cell r="J500">
            <v>0</v>
          </cell>
          <cell r="K500">
            <v>8</v>
          </cell>
          <cell r="L500">
            <v>8</v>
          </cell>
          <cell r="M500">
            <v>0</v>
          </cell>
          <cell r="N500">
            <v>0</v>
          </cell>
          <cell r="O500">
            <v>2</v>
          </cell>
          <cell r="P500">
            <v>2</v>
          </cell>
          <cell r="Q500">
            <v>0</v>
          </cell>
          <cell r="R500">
            <v>0</v>
          </cell>
          <cell r="S500">
            <v>9</v>
          </cell>
          <cell r="T500">
            <v>9</v>
          </cell>
          <cell r="U500">
            <v>0</v>
          </cell>
          <cell r="V500">
            <v>0</v>
          </cell>
          <cell r="W500">
            <v>1</v>
          </cell>
          <cell r="X500">
            <v>2</v>
          </cell>
          <cell r="Y500">
            <v>0</v>
          </cell>
          <cell r="Z500">
            <v>0</v>
          </cell>
          <cell r="AA500">
            <v>2</v>
          </cell>
          <cell r="AB500">
            <v>3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 t="str">
            <v>15BC104</v>
          </cell>
          <cell r="C501">
            <v>6</v>
          </cell>
          <cell r="D501">
            <v>6</v>
          </cell>
          <cell r="E501">
            <v>0</v>
          </cell>
          <cell r="F501">
            <v>0</v>
          </cell>
          <cell r="G501">
            <v>2</v>
          </cell>
          <cell r="H501">
            <v>2</v>
          </cell>
          <cell r="I501">
            <v>0</v>
          </cell>
          <cell r="J501">
            <v>0</v>
          </cell>
          <cell r="K501">
            <v>8</v>
          </cell>
          <cell r="L501">
            <v>8</v>
          </cell>
          <cell r="M501">
            <v>0</v>
          </cell>
          <cell r="N501">
            <v>0</v>
          </cell>
          <cell r="O501">
            <v>1</v>
          </cell>
          <cell r="P501">
            <v>1</v>
          </cell>
          <cell r="Q501">
            <v>0</v>
          </cell>
          <cell r="R501">
            <v>0</v>
          </cell>
          <cell r="S501">
            <v>9</v>
          </cell>
          <cell r="T501">
            <v>9</v>
          </cell>
          <cell r="U501">
            <v>0</v>
          </cell>
          <cell r="V501">
            <v>0</v>
          </cell>
          <cell r="W501">
            <v>2</v>
          </cell>
          <cell r="X501">
            <v>2</v>
          </cell>
          <cell r="Y501">
            <v>0</v>
          </cell>
          <cell r="Z501">
            <v>0</v>
          </cell>
          <cell r="AA501">
            <v>2</v>
          </cell>
          <cell r="AB501">
            <v>3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 t="str">
            <v>15BC118</v>
          </cell>
          <cell r="C502">
            <v>6</v>
          </cell>
          <cell r="D502">
            <v>6</v>
          </cell>
          <cell r="E502">
            <v>0</v>
          </cell>
          <cell r="F502">
            <v>0</v>
          </cell>
          <cell r="G502">
            <v>0</v>
          </cell>
          <cell r="H502">
            <v>2</v>
          </cell>
          <cell r="I502">
            <v>0</v>
          </cell>
          <cell r="J502">
            <v>0</v>
          </cell>
          <cell r="K502">
            <v>8</v>
          </cell>
          <cell r="L502">
            <v>8</v>
          </cell>
          <cell r="M502">
            <v>0</v>
          </cell>
          <cell r="N502">
            <v>0</v>
          </cell>
          <cell r="O502">
            <v>2</v>
          </cell>
          <cell r="P502">
            <v>2</v>
          </cell>
          <cell r="Q502">
            <v>0</v>
          </cell>
          <cell r="R502">
            <v>0</v>
          </cell>
          <cell r="S502">
            <v>9</v>
          </cell>
          <cell r="T502">
            <v>9</v>
          </cell>
          <cell r="U502">
            <v>0</v>
          </cell>
          <cell r="V502">
            <v>0</v>
          </cell>
          <cell r="W502">
            <v>2</v>
          </cell>
          <cell r="X502">
            <v>2</v>
          </cell>
          <cell r="Y502">
            <v>0</v>
          </cell>
          <cell r="Z502">
            <v>0</v>
          </cell>
          <cell r="AA502">
            <v>2</v>
          </cell>
          <cell r="AB502">
            <v>3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 t="str">
            <v>15BC131</v>
          </cell>
          <cell r="C503">
            <v>6</v>
          </cell>
          <cell r="D503">
            <v>6</v>
          </cell>
          <cell r="E503">
            <v>0</v>
          </cell>
          <cell r="F503">
            <v>0</v>
          </cell>
          <cell r="G503">
            <v>1</v>
          </cell>
          <cell r="H503">
            <v>1</v>
          </cell>
          <cell r="I503">
            <v>0</v>
          </cell>
          <cell r="J503">
            <v>0</v>
          </cell>
          <cell r="K503">
            <v>8</v>
          </cell>
          <cell r="L503">
            <v>8</v>
          </cell>
          <cell r="M503">
            <v>0</v>
          </cell>
          <cell r="N503">
            <v>0</v>
          </cell>
          <cell r="O503">
            <v>1</v>
          </cell>
          <cell r="P503">
            <v>1</v>
          </cell>
          <cell r="Q503">
            <v>0</v>
          </cell>
          <cell r="R503">
            <v>0</v>
          </cell>
          <cell r="S503">
            <v>9</v>
          </cell>
          <cell r="T503">
            <v>9</v>
          </cell>
          <cell r="U503">
            <v>0</v>
          </cell>
          <cell r="V503">
            <v>0</v>
          </cell>
          <cell r="W503" t="str">
            <v xml:space="preserve"> </v>
          </cell>
          <cell r="X503">
            <v>0</v>
          </cell>
          <cell r="Y503">
            <v>0</v>
          </cell>
          <cell r="Z503">
            <v>0</v>
          </cell>
          <cell r="AA503">
            <v>2</v>
          </cell>
          <cell r="AB503">
            <v>3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 t="str">
            <v>15BC146</v>
          </cell>
          <cell r="C504">
            <v>6</v>
          </cell>
          <cell r="D504">
            <v>6</v>
          </cell>
          <cell r="E504">
            <v>0</v>
          </cell>
          <cell r="F504">
            <v>0</v>
          </cell>
          <cell r="G504">
            <v>2</v>
          </cell>
          <cell r="H504">
            <v>2</v>
          </cell>
          <cell r="I504">
            <v>0</v>
          </cell>
          <cell r="J504">
            <v>0</v>
          </cell>
          <cell r="K504">
            <v>8</v>
          </cell>
          <cell r="L504">
            <v>8</v>
          </cell>
          <cell r="M504">
            <v>0</v>
          </cell>
          <cell r="N504">
            <v>0</v>
          </cell>
          <cell r="O504">
            <v>2</v>
          </cell>
          <cell r="P504">
            <v>2</v>
          </cell>
          <cell r="Q504">
            <v>0</v>
          </cell>
          <cell r="R504">
            <v>0</v>
          </cell>
          <cell r="S504">
            <v>9</v>
          </cell>
          <cell r="T504">
            <v>9</v>
          </cell>
          <cell r="U504">
            <v>0</v>
          </cell>
          <cell r="V504">
            <v>0</v>
          </cell>
          <cell r="W504">
            <v>2</v>
          </cell>
          <cell r="X504">
            <v>2</v>
          </cell>
          <cell r="Y504">
            <v>0</v>
          </cell>
          <cell r="Z504">
            <v>0</v>
          </cell>
          <cell r="AA504">
            <v>2</v>
          </cell>
          <cell r="AB504">
            <v>3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 t="str">
            <v>15BC149</v>
          </cell>
          <cell r="C505">
            <v>6</v>
          </cell>
          <cell r="D505">
            <v>6</v>
          </cell>
          <cell r="E505">
            <v>0</v>
          </cell>
          <cell r="F505">
            <v>0</v>
          </cell>
          <cell r="G505">
            <v>1</v>
          </cell>
          <cell r="H505">
            <v>1</v>
          </cell>
          <cell r="I505">
            <v>0</v>
          </cell>
          <cell r="J505">
            <v>0</v>
          </cell>
          <cell r="K505">
            <v>8</v>
          </cell>
          <cell r="L505">
            <v>8</v>
          </cell>
          <cell r="M505">
            <v>0</v>
          </cell>
          <cell r="N505">
            <v>0</v>
          </cell>
          <cell r="O505">
            <v>2</v>
          </cell>
          <cell r="P505">
            <v>2</v>
          </cell>
          <cell r="Q505">
            <v>0</v>
          </cell>
          <cell r="R505">
            <v>0</v>
          </cell>
          <cell r="S505">
            <v>9</v>
          </cell>
          <cell r="T505">
            <v>9</v>
          </cell>
          <cell r="U505">
            <v>0</v>
          </cell>
          <cell r="V505">
            <v>0</v>
          </cell>
          <cell r="W505">
            <v>1</v>
          </cell>
          <cell r="X505">
            <v>2</v>
          </cell>
          <cell r="Y505">
            <v>0</v>
          </cell>
          <cell r="Z505">
            <v>0</v>
          </cell>
          <cell r="AA505">
            <v>2</v>
          </cell>
          <cell r="AB505">
            <v>3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 t="str">
            <v>15BC177</v>
          </cell>
          <cell r="C506">
            <v>6</v>
          </cell>
          <cell r="D506">
            <v>6</v>
          </cell>
          <cell r="E506">
            <v>0</v>
          </cell>
          <cell r="F506">
            <v>0</v>
          </cell>
          <cell r="G506">
            <v>2</v>
          </cell>
          <cell r="H506">
            <v>2</v>
          </cell>
          <cell r="I506">
            <v>0</v>
          </cell>
          <cell r="J506">
            <v>0</v>
          </cell>
          <cell r="K506">
            <v>8</v>
          </cell>
          <cell r="L506">
            <v>8</v>
          </cell>
          <cell r="M506">
            <v>0</v>
          </cell>
          <cell r="N506">
            <v>0</v>
          </cell>
          <cell r="O506">
            <v>1</v>
          </cell>
          <cell r="P506">
            <v>1</v>
          </cell>
          <cell r="Q506">
            <v>0</v>
          </cell>
          <cell r="R506">
            <v>0</v>
          </cell>
          <cell r="S506">
            <v>9</v>
          </cell>
          <cell r="T506">
            <v>9</v>
          </cell>
          <cell r="U506">
            <v>0</v>
          </cell>
          <cell r="V506">
            <v>0</v>
          </cell>
          <cell r="W506">
            <v>2</v>
          </cell>
          <cell r="X506">
            <v>2</v>
          </cell>
          <cell r="Y506">
            <v>0</v>
          </cell>
          <cell r="Z506">
            <v>0</v>
          </cell>
          <cell r="AA506">
            <v>2</v>
          </cell>
          <cell r="AB506">
            <v>3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 t="str">
            <v>15BC197</v>
          </cell>
          <cell r="C507">
            <v>6</v>
          </cell>
          <cell r="D507">
            <v>6</v>
          </cell>
          <cell r="E507">
            <v>0</v>
          </cell>
          <cell r="F507">
            <v>0</v>
          </cell>
          <cell r="G507">
            <v>0</v>
          </cell>
          <cell r="H507">
            <v>2</v>
          </cell>
          <cell r="I507">
            <v>0</v>
          </cell>
          <cell r="J507">
            <v>0</v>
          </cell>
          <cell r="K507">
            <v>6</v>
          </cell>
          <cell r="L507">
            <v>8</v>
          </cell>
          <cell r="M507">
            <v>0</v>
          </cell>
          <cell r="N507">
            <v>0</v>
          </cell>
          <cell r="O507">
            <v>1</v>
          </cell>
          <cell r="P507">
            <v>2</v>
          </cell>
          <cell r="Q507">
            <v>0</v>
          </cell>
          <cell r="R507">
            <v>0</v>
          </cell>
          <cell r="S507">
            <v>8</v>
          </cell>
          <cell r="T507">
            <v>9</v>
          </cell>
          <cell r="U507">
            <v>0</v>
          </cell>
          <cell r="V507">
            <v>0</v>
          </cell>
          <cell r="W507">
            <v>1</v>
          </cell>
          <cell r="X507">
            <v>2</v>
          </cell>
          <cell r="Y507">
            <v>0</v>
          </cell>
          <cell r="Z507">
            <v>0</v>
          </cell>
          <cell r="AA507">
            <v>2</v>
          </cell>
          <cell r="AB507">
            <v>3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 t="str">
            <v>15BC216</v>
          </cell>
          <cell r="C508">
            <v>6</v>
          </cell>
          <cell r="D508">
            <v>6</v>
          </cell>
          <cell r="E508">
            <v>0</v>
          </cell>
          <cell r="F508">
            <v>0</v>
          </cell>
          <cell r="G508">
            <v>1</v>
          </cell>
          <cell r="H508">
            <v>1</v>
          </cell>
          <cell r="I508">
            <v>0</v>
          </cell>
          <cell r="J508">
            <v>0</v>
          </cell>
          <cell r="K508">
            <v>8</v>
          </cell>
          <cell r="L508">
            <v>8</v>
          </cell>
          <cell r="M508">
            <v>0</v>
          </cell>
          <cell r="N508">
            <v>0</v>
          </cell>
          <cell r="O508">
            <v>1</v>
          </cell>
          <cell r="P508">
            <v>1</v>
          </cell>
          <cell r="Q508">
            <v>0</v>
          </cell>
          <cell r="R508">
            <v>0</v>
          </cell>
          <cell r="S508">
            <v>8</v>
          </cell>
          <cell r="T508">
            <v>9</v>
          </cell>
          <cell r="U508">
            <v>0</v>
          </cell>
          <cell r="V508">
            <v>0</v>
          </cell>
          <cell r="W508" t="str">
            <v xml:space="preserve"> </v>
          </cell>
          <cell r="X508">
            <v>0</v>
          </cell>
          <cell r="Y508">
            <v>0</v>
          </cell>
          <cell r="Z508">
            <v>0</v>
          </cell>
          <cell r="AA508">
            <v>2</v>
          </cell>
          <cell r="AB508">
            <v>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 t="str">
            <v>15BC230</v>
          </cell>
          <cell r="C509">
            <v>5</v>
          </cell>
          <cell r="D509">
            <v>6</v>
          </cell>
          <cell r="E509">
            <v>0</v>
          </cell>
          <cell r="F509">
            <v>0</v>
          </cell>
          <cell r="G509">
            <v>2</v>
          </cell>
          <cell r="H509">
            <v>2</v>
          </cell>
          <cell r="I509">
            <v>0</v>
          </cell>
          <cell r="J509">
            <v>0</v>
          </cell>
          <cell r="K509">
            <v>7</v>
          </cell>
          <cell r="L509">
            <v>8</v>
          </cell>
          <cell r="M509">
            <v>0</v>
          </cell>
          <cell r="N509">
            <v>0</v>
          </cell>
          <cell r="O509">
            <v>2</v>
          </cell>
          <cell r="P509">
            <v>2</v>
          </cell>
          <cell r="Q509">
            <v>0</v>
          </cell>
          <cell r="R509">
            <v>0</v>
          </cell>
          <cell r="S509">
            <v>7</v>
          </cell>
          <cell r="T509">
            <v>9</v>
          </cell>
          <cell r="U509">
            <v>0</v>
          </cell>
          <cell r="V509">
            <v>0</v>
          </cell>
          <cell r="W509">
            <v>2</v>
          </cell>
          <cell r="X509">
            <v>2</v>
          </cell>
          <cell r="Y509">
            <v>0</v>
          </cell>
          <cell r="Z509">
            <v>0</v>
          </cell>
          <cell r="AA509">
            <v>2</v>
          </cell>
          <cell r="AB509">
            <v>3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 t="str">
            <v>15BC245</v>
          </cell>
          <cell r="C510">
            <v>6</v>
          </cell>
          <cell r="D510">
            <v>6</v>
          </cell>
          <cell r="E510">
            <v>0</v>
          </cell>
          <cell r="F510">
            <v>0</v>
          </cell>
          <cell r="G510">
            <v>1</v>
          </cell>
          <cell r="H510">
            <v>1</v>
          </cell>
          <cell r="I510">
            <v>0</v>
          </cell>
          <cell r="J510">
            <v>0</v>
          </cell>
          <cell r="K510">
            <v>8</v>
          </cell>
          <cell r="L510">
            <v>8</v>
          </cell>
          <cell r="M510">
            <v>0</v>
          </cell>
          <cell r="N510">
            <v>0</v>
          </cell>
          <cell r="O510">
            <v>2</v>
          </cell>
          <cell r="P510">
            <v>2</v>
          </cell>
          <cell r="Q510">
            <v>0</v>
          </cell>
          <cell r="R510">
            <v>0</v>
          </cell>
          <cell r="S510">
            <v>9</v>
          </cell>
          <cell r="T510">
            <v>9</v>
          </cell>
          <cell r="U510">
            <v>0</v>
          </cell>
          <cell r="V510">
            <v>0</v>
          </cell>
          <cell r="W510">
            <v>1</v>
          </cell>
          <cell r="X510">
            <v>2</v>
          </cell>
          <cell r="Y510">
            <v>0</v>
          </cell>
          <cell r="Z510">
            <v>0</v>
          </cell>
          <cell r="AA510">
            <v>2</v>
          </cell>
          <cell r="AB510">
            <v>3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 t="str">
            <v>15BC260</v>
          </cell>
          <cell r="C511">
            <v>6</v>
          </cell>
          <cell r="D511">
            <v>6</v>
          </cell>
          <cell r="E511">
            <v>0</v>
          </cell>
          <cell r="F511">
            <v>0</v>
          </cell>
          <cell r="G511">
            <v>2</v>
          </cell>
          <cell r="H511">
            <v>2</v>
          </cell>
          <cell r="I511">
            <v>0</v>
          </cell>
          <cell r="J511">
            <v>0</v>
          </cell>
          <cell r="K511">
            <v>8</v>
          </cell>
          <cell r="L511">
            <v>8</v>
          </cell>
          <cell r="M511">
            <v>0</v>
          </cell>
          <cell r="N511">
            <v>0</v>
          </cell>
          <cell r="O511">
            <v>1</v>
          </cell>
          <cell r="P511">
            <v>1</v>
          </cell>
          <cell r="Q511">
            <v>0</v>
          </cell>
          <cell r="R511">
            <v>0</v>
          </cell>
          <cell r="S511">
            <v>9</v>
          </cell>
          <cell r="T511">
            <v>9</v>
          </cell>
          <cell r="U511">
            <v>0</v>
          </cell>
          <cell r="V511">
            <v>0</v>
          </cell>
          <cell r="W511">
            <v>2</v>
          </cell>
          <cell r="X511">
            <v>2</v>
          </cell>
          <cell r="Y511">
            <v>0</v>
          </cell>
          <cell r="Z511">
            <v>0</v>
          </cell>
          <cell r="AA511">
            <v>2</v>
          </cell>
          <cell r="AB511">
            <v>3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 t="str">
            <v>15BC265</v>
          </cell>
          <cell r="C512">
            <v>6</v>
          </cell>
          <cell r="D512">
            <v>6</v>
          </cell>
          <cell r="E512">
            <v>0</v>
          </cell>
          <cell r="F512">
            <v>0</v>
          </cell>
          <cell r="G512">
            <v>0</v>
          </cell>
          <cell r="H512">
            <v>2</v>
          </cell>
          <cell r="I512">
            <v>0</v>
          </cell>
          <cell r="J512">
            <v>0</v>
          </cell>
          <cell r="K512">
            <v>8</v>
          </cell>
          <cell r="L512">
            <v>8</v>
          </cell>
          <cell r="M512">
            <v>0</v>
          </cell>
          <cell r="N512">
            <v>0</v>
          </cell>
          <cell r="O512">
            <v>2</v>
          </cell>
          <cell r="P512">
            <v>2</v>
          </cell>
          <cell r="Q512">
            <v>0</v>
          </cell>
          <cell r="R512">
            <v>0</v>
          </cell>
          <cell r="S512">
            <v>9</v>
          </cell>
          <cell r="T512">
            <v>9</v>
          </cell>
          <cell r="U512">
            <v>0</v>
          </cell>
          <cell r="V512">
            <v>0</v>
          </cell>
          <cell r="W512">
            <v>2</v>
          </cell>
          <cell r="X512">
            <v>2</v>
          </cell>
          <cell r="Y512">
            <v>0</v>
          </cell>
          <cell r="Z512">
            <v>0</v>
          </cell>
          <cell r="AA512">
            <v>2</v>
          </cell>
          <cell r="AB512">
            <v>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 t="str">
            <v>15BC284</v>
          </cell>
          <cell r="C513">
            <v>6</v>
          </cell>
          <cell r="D513">
            <v>6</v>
          </cell>
          <cell r="E513">
            <v>0</v>
          </cell>
          <cell r="F513">
            <v>0</v>
          </cell>
          <cell r="G513">
            <v>0</v>
          </cell>
          <cell r="H513">
            <v>1</v>
          </cell>
          <cell r="I513">
            <v>0</v>
          </cell>
          <cell r="J513">
            <v>0</v>
          </cell>
          <cell r="K513">
            <v>8</v>
          </cell>
          <cell r="L513">
            <v>8</v>
          </cell>
          <cell r="M513">
            <v>0</v>
          </cell>
          <cell r="N513">
            <v>0</v>
          </cell>
          <cell r="O513">
            <v>1</v>
          </cell>
          <cell r="P513">
            <v>1</v>
          </cell>
          <cell r="Q513">
            <v>0</v>
          </cell>
          <cell r="R513">
            <v>0</v>
          </cell>
          <cell r="S513">
            <v>9</v>
          </cell>
          <cell r="T513">
            <v>9</v>
          </cell>
          <cell r="U513">
            <v>0</v>
          </cell>
          <cell r="V513">
            <v>0</v>
          </cell>
          <cell r="W513" t="str">
            <v xml:space="preserve"> </v>
          </cell>
          <cell r="X513">
            <v>0</v>
          </cell>
          <cell r="Y513">
            <v>0</v>
          </cell>
          <cell r="Z513">
            <v>0</v>
          </cell>
          <cell r="AA513">
            <v>3</v>
          </cell>
          <cell r="AB513">
            <v>3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B514" t="str">
            <v>15BC297</v>
          </cell>
          <cell r="C514">
            <v>6</v>
          </cell>
          <cell r="D514">
            <v>6</v>
          </cell>
          <cell r="E514">
            <v>0</v>
          </cell>
          <cell r="F514">
            <v>0</v>
          </cell>
          <cell r="G514">
            <v>2</v>
          </cell>
          <cell r="H514">
            <v>2</v>
          </cell>
          <cell r="I514">
            <v>0</v>
          </cell>
          <cell r="J514">
            <v>0</v>
          </cell>
          <cell r="K514">
            <v>7</v>
          </cell>
          <cell r="L514">
            <v>8</v>
          </cell>
          <cell r="M514">
            <v>0</v>
          </cell>
          <cell r="N514">
            <v>0</v>
          </cell>
          <cell r="O514">
            <v>2</v>
          </cell>
          <cell r="P514">
            <v>2</v>
          </cell>
          <cell r="Q514">
            <v>0</v>
          </cell>
          <cell r="R514">
            <v>0</v>
          </cell>
          <cell r="S514">
            <v>7</v>
          </cell>
          <cell r="T514">
            <v>9</v>
          </cell>
          <cell r="U514">
            <v>0</v>
          </cell>
          <cell r="V514">
            <v>0</v>
          </cell>
          <cell r="W514">
            <v>2</v>
          </cell>
          <cell r="X514">
            <v>2</v>
          </cell>
          <cell r="Y514">
            <v>0</v>
          </cell>
          <cell r="Z514">
            <v>0</v>
          </cell>
          <cell r="AA514">
            <v>2</v>
          </cell>
          <cell r="AB514">
            <v>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 t="str">
            <v>15BC315</v>
          </cell>
          <cell r="C515">
            <v>6</v>
          </cell>
          <cell r="D515">
            <v>6</v>
          </cell>
          <cell r="E515">
            <v>0</v>
          </cell>
          <cell r="F515">
            <v>0</v>
          </cell>
          <cell r="G515">
            <v>1</v>
          </cell>
          <cell r="H515">
            <v>1</v>
          </cell>
          <cell r="I515">
            <v>0</v>
          </cell>
          <cell r="J515">
            <v>0</v>
          </cell>
          <cell r="K515">
            <v>8</v>
          </cell>
          <cell r="L515">
            <v>8</v>
          </cell>
          <cell r="M515">
            <v>0</v>
          </cell>
          <cell r="N515">
            <v>0</v>
          </cell>
          <cell r="O515">
            <v>2</v>
          </cell>
          <cell r="P515">
            <v>2</v>
          </cell>
          <cell r="Q515">
            <v>0</v>
          </cell>
          <cell r="R515">
            <v>0</v>
          </cell>
          <cell r="S515">
            <v>8</v>
          </cell>
          <cell r="T515">
            <v>9</v>
          </cell>
          <cell r="U515">
            <v>0</v>
          </cell>
          <cell r="V515">
            <v>0</v>
          </cell>
          <cell r="W515">
            <v>0</v>
          </cell>
          <cell r="X515">
            <v>2</v>
          </cell>
          <cell r="Y515">
            <v>0</v>
          </cell>
          <cell r="Z515">
            <v>0</v>
          </cell>
          <cell r="AA515">
            <v>2</v>
          </cell>
          <cell r="AB515">
            <v>3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B516" t="str">
            <v>15BC327</v>
          </cell>
          <cell r="C516">
            <v>6</v>
          </cell>
          <cell r="D516">
            <v>6</v>
          </cell>
          <cell r="E516">
            <v>0</v>
          </cell>
          <cell r="F516">
            <v>0</v>
          </cell>
          <cell r="G516">
            <v>2</v>
          </cell>
          <cell r="H516">
            <v>2</v>
          </cell>
          <cell r="I516">
            <v>0</v>
          </cell>
          <cell r="J516">
            <v>0</v>
          </cell>
          <cell r="K516">
            <v>8</v>
          </cell>
          <cell r="L516">
            <v>8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7</v>
          </cell>
          <cell r="T516">
            <v>9</v>
          </cell>
          <cell r="U516">
            <v>0</v>
          </cell>
          <cell r="V516">
            <v>0</v>
          </cell>
          <cell r="W516">
            <v>1</v>
          </cell>
          <cell r="X516">
            <v>2</v>
          </cell>
          <cell r="Y516">
            <v>0</v>
          </cell>
          <cell r="Z516">
            <v>0</v>
          </cell>
          <cell r="AA516">
            <v>2</v>
          </cell>
          <cell r="AB516">
            <v>3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15BC344</v>
          </cell>
          <cell r="C517">
            <v>6</v>
          </cell>
          <cell r="D517">
            <v>6</v>
          </cell>
          <cell r="E517">
            <v>0</v>
          </cell>
          <cell r="F517">
            <v>0</v>
          </cell>
          <cell r="G517">
            <v>0</v>
          </cell>
          <cell r="H517">
            <v>2</v>
          </cell>
          <cell r="I517">
            <v>0</v>
          </cell>
          <cell r="J517">
            <v>0</v>
          </cell>
          <cell r="K517">
            <v>8</v>
          </cell>
          <cell r="L517">
            <v>8</v>
          </cell>
          <cell r="M517">
            <v>0</v>
          </cell>
          <cell r="N517">
            <v>0</v>
          </cell>
          <cell r="O517">
            <v>2</v>
          </cell>
          <cell r="P517">
            <v>2</v>
          </cell>
          <cell r="Q517">
            <v>0</v>
          </cell>
          <cell r="R517">
            <v>0</v>
          </cell>
          <cell r="S517">
            <v>9</v>
          </cell>
          <cell r="T517">
            <v>9</v>
          </cell>
          <cell r="U517">
            <v>0</v>
          </cell>
          <cell r="V517">
            <v>0</v>
          </cell>
          <cell r="W517">
            <v>2</v>
          </cell>
          <cell r="X517">
            <v>2</v>
          </cell>
          <cell r="Y517">
            <v>0</v>
          </cell>
          <cell r="Z517">
            <v>0</v>
          </cell>
          <cell r="AA517">
            <v>3</v>
          </cell>
          <cell r="AB517">
            <v>3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15BC360</v>
          </cell>
          <cell r="C518">
            <v>6</v>
          </cell>
          <cell r="D518">
            <v>6</v>
          </cell>
          <cell r="E518">
            <v>0</v>
          </cell>
          <cell r="F518">
            <v>0</v>
          </cell>
          <cell r="G518">
            <v>1</v>
          </cell>
          <cell r="H518">
            <v>1</v>
          </cell>
          <cell r="I518">
            <v>0</v>
          </cell>
          <cell r="J518">
            <v>0</v>
          </cell>
          <cell r="K518">
            <v>8</v>
          </cell>
          <cell r="L518">
            <v>8</v>
          </cell>
          <cell r="M518">
            <v>0</v>
          </cell>
          <cell r="N518">
            <v>0</v>
          </cell>
          <cell r="O518">
            <v>1</v>
          </cell>
          <cell r="P518">
            <v>1</v>
          </cell>
          <cell r="Q518">
            <v>0</v>
          </cell>
          <cell r="R518">
            <v>0</v>
          </cell>
          <cell r="S518">
            <v>9</v>
          </cell>
          <cell r="T518">
            <v>9</v>
          </cell>
          <cell r="U518">
            <v>0</v>
          </cell>
          <cell r="V518">
            <v>0</v>
          </cell>
          <cell r="W518" t="str">
            <v xml:space="preserve"> </v>
          </cell>
          <cell r="X518">
            <v>0</v>
          </cell>
          <cell r="Y518">
            <v>0</v>
          </cell>
          <cell r="Z518">
            <v>0</v>
          </cell>
          <cell r="AA518">
            <v>3</v>
          </cell>
          <cell r="AB518">
            <v>3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 t="str">
            <v>15BC371</v>
          </cell>
          <cell r="C519">
            <v>6</v>
          </cell>
          <cell r="D519">
            <v>6</v>
          </cell>
          <cell r="E519">
            <v>0</v>
          </cell>
          <cell r="F519">
            <v>0</v>
          </cell>
          <cell r="G519">
            <v>1</v>
          </cell>
          <cell r="H519">
            <v>2</v>
          </cell>
          <cell r="I519">
            <v>0</v>
          </cell>
          <cell r="J519">
            <v>0</v>
          </cell>
          <cell r="K519">
            <v>7</v>
          </cell>
          <cell r="L519">
            <v>8</v>
          </cell>
          <cell r="M519">
            <v>0</v>
          </cell>
          <cell r="N519">
            <v>0</v>
          </cell>
          <cell r="O519">
            <v>2</v>
          </cell>
          <cell r="P519">
            <v>2</v>
          </cell>
          <cell r="Q519">
            <v>0</v>
          </cell>
          <cell r="R519">
            <v>0</v>
          </cell>
          <cell r="S519">
            <v>8</v>
          </cell>
          <cell r="T519">
            <v>9</v>
          </cell>
          <cell r="U519">
            <v>0</v>
          </cell>
          <cell r="V519">
            <v>0</v>
          </cell>
          <cell r="W519">
            <v>2</v>
          </cell>
          <cell r="X519">
            <v>2</v>
          </cell>
          <cell r="Y519">
            <v>0</v>
          </cell>
          <cell r="Z519">
            <v>0</v>
          </cell>
          <cell r="AA519">
            <v>2</v>
          </cell>
          <cell r="AB519">
            <v>3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 t="str">
            <v>15BC384</v>
          </cell>
          <cell r="C520">
            <v>6</v>
          </cell>
          <cell r="D520">
            <v>6</v>
          </cell>
          <cell r="E520">
            <v>0</v>
          </cell>
          <cell r="F520">
            <v>0</v>
          </cell>
          <cell r="G520">
            <v>1</v>
          </cell>
          <cell r="H520">
            <v>1</v>
          </cell>
          <cell r="I520">
            <v>0</v>
          </cell>
          <cell r="J520">
            <v>0</v>
          </cell>
          <cell r="K520">
            <v>8</v>
          </cell>
          <cell r="L520">
            <v>8</v>
          </cell>
          <cell r="M520">
            <v>0</v>
          </cell>
          <cell r="N520">
            <v>0</v>
          </cell>
          <cell r="O520">
            <v>2</v>
          </cell>
          <cell r="P520">
            <v>2</v>
          </cell>
          <cell r="Q520">
            <v>0</v>
          </cell>
          <cell r="R520">
            <v>0</v>
          </cell>
          <cell r="S520">
            <v>7</v>
          </cell>
          <cell r="T520">
            <v>9</v>
          </cell>
          <cell r="U520">
            <v>0</v>
          </cell>
          <cell r="V520">
            <v>0</v>
          </cell>
          <cell r="W520">
            <v>1</v>
          </cell>
          <cell r="X520">
            <v>2</v>
          </cell>
          <cell r="Y520">
            <v>0</v>
          </cell>
          <cell r="Z520">
            <v>0</v>
          </cell>
          <cell r="AA520">
            <v>2</v>
          </cell>
          <cell r="AB520">
            <v>3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 t="str">
            <v>15BC395</v>
          </cell>
          <cell r="C521">
            <v>6</v>
          </cell>
          <cell r="D521">
            <v>6</v>
          </cell>
          <cell r="E521">
            <v>0</v>
          </cell>
          <cell r="F521">
            <v>0</v>
          </cell>
          <cell r="G521">
            <v>1</v>
          </cell>
          <cell r="H521">
            <v>2</v>
          </cell>
          <cell r="I521">
            <v>0</v>
          </cell>
          <cell r="J521">
            <v>0</v>
          </cell>
          <cell r="K521">
            <v>7</v>
          </cell>
          <cell r="L521">
            <v>8</v>
          </cell>
          <cell r="M521">
            <v>0</v>
          </cell>
          <cell r="N521">
            <v>0</v>
          </cell>
          <cell r="O521">
            <v>1</v>
          </cell>
          <cell r="P521">
            <v>1</v>
          </cell>
          <cell r="Q521">
            <v>0</v>
          </cell>
          <cell r="R521">
            <v>0</v>
          </cell>
          <cell r="S521">
            <v>8</v>
          </cell>
          <cell r="T521">
            <v>9</v>
          </cell>
          <cell r="U521">
            <v>0</v>
          </cell>
          <cell r="V521">
            <v>0</v>
          </cell>
          <cell r="W521">
            <v>2</v>
          </cell>
          <cell r="X521">
            <v>2</v>
          </cell>
          <cell r="Y521">
            <v>0</v>
          </cell>
          <cell r="Z521">
            <v>0</v>
          </cell>
          <cell r="AA521">
            <v>2</v>
          </cell>
          <cell r="AB521">
            <v>3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 t="str">
            <v>15BC414</v>
          </cell>
          <cell r="C522">
            <v>6</v>
          </cell>
          <cell r="D522">
            <v>6</v>
          </cell>
          <cell r="E522">
            <v>0</v>
          </cell>
          <cell r="F522">
            <v>0</v>
          </cell>
          <cell r="G522">
            <v>0</v>
          </cell>
          <cell r="H522">
            <v>2</v>
          </cell>
          <cell r="I522">
            <v>0</v>
          </cell>
          <cell r="J522">
            <v>0</v>
          </cell>
          <cell r="K522">
            <v>8</v>
          </cell>
          <cell r="L522">
            <v>8</v>
          </cell>
          <cell r="M522">
            <v>0</v>
          </cell>
          <cell r="N522">
            <v>0</v>
          </cell>
          <cell r="O522">
            <v>2</v>
          </cell>
          <cell r="P522">
            <v>2</v>
          </cell>
          <cell r="Q522">
            <v>0</v>
          </cell>
          <cell r="R522">
            <v>0</v>
          </cell>
          <cell r="S522">
            <v>8</v>
          </cell>
          <cell r="T522">
            <v>9</v>
          </cell>
          <cell r="U522">
            <v>0</v>
          </cell>
          <cell r="V522">
            <v>0</v>
          </cell>
          <cell r="W522">
            <v>2</v>
          </cell>
          <cell r="X522">
            <v>2</v>
          </cell>
          <cell r="Y522">
            <v>0</v>
          </cell>
          <cell r="Z522">
            <v>0</v>
          </cell>
          <cell r="AA522">
            <v>2</v>
          </cell>
          <cell r="AB522">
            <v>3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 t="str">
            <v>15BC429</v>
          </cell>
          <cell r="C523">
            <v>6</v>
          </cell>
          <cell r="D523">
            <v>6</v>
          </cell>
          <cell r="E523">
            <v>0</v>
          </cell>
          <cell r="F523">
            <v>0</v>
          </cell>
          <cell r="G523">
            <v>1</v>
          </cell>
          <cell r="H523">
            <v>1</v>
          </cell>
          <cell r="I523">
            <v>0</v>
          </cell>
          <cell r="J523">
            <v>0</v>
          </cell>
          <cell r="K523">
            <v>8</v>
          </cell>
          <cell r="L523">
            <v>8</v>
          </cell>
          <cell r="M523">
            <v>0</v>
          </cell>
          <cell r="N523">
            <v>0</v>
          </cell>
          <cell r="O523">
            <v>1</v>
          </cell>
          <cell r="P523">
            <v>1</v>
          </cell>
          <cell r="Q523">
            <v>0</v>
          </cell>
          <cell r="R523">
            <v>0</v>
          </cell>
          <cell r="S523">
            <v>9</v>
          </cell>
          <cell r="T523">
            <v>9</v>
          </cell>
          <cell r="U523">
            <v>0</v>
          </cell>
          <cell r="V523">
            <v>0</v>
          </cell>
          <cell r="W523" t="str">
            <v xml:space="preserve"> </v>
          </cell>
          <cell r="X523">
            <v>0</v>
          </cell>
          <cell r="Y523">
            <v>0</v>
          </cell>
          <cell r="Z523">
            <v>0</v>
          </cell>
          <cell r="AA523">
            <v>3</v>
          </cell>
          <cell r="AB523">
            <v>3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 t="str">
            <v>15BC443</v>
          </cell>
          <cell r="C524">
            <v>6</v>
          </cell>
          <cell r="D524">
            <v>6</v>
          </cell>
          <cell r="E524">
            <v>0</v>
          </cell>
          <cell r="F524">
            <v>0</v>
          </cell>
          <cell r="G524">
            <v>2</v>
          </cell>
          <cell r="H524">
            <v>2</v>
          </cell>
          <cell r="I524">
            <v>0</v>
          </cell>
          <cell r="J524">
            <v>0</v>
          </cell>
          <cell r="K524">
            <v>8</v>
          </cell>
          <cell r="L524">
            <v>8</v>
          </cell>
          <cell r="M524">
            <v>0</v>
          </cell>
          <cell r="N524">
            <v>0</v>
          </cell>
          <cell r="O524">
            <v>2</v>
          </cell>
          <cell r="P524">
            <v>2</v>
          </cell>
          <cell r="Q524">
            <v>0</v>
          </cell>
          <cell r="R524">
            <v>0</v>
          </cell>
          <cell r="S524">
            <v>9</v>
          </cell>
          <cell r="T524">
            <v>9</v>
          </cell>
          <cell r="U524">
            <v>0</v>
          </cell>
          <cell r="V524">
            <v>0</v>
          </cell>
          <cell r="W524">
            <v>2</v>
          </cell>
          <cell r="X524">
            <v>2</v>
          </cell>
          <cell r="Y524">
            <v>0</v>
          </cell>
          <cell r="Z524">
            <v>0</v>
          </cell>
          <cell r="AA524">
            <v>2</v>
          </cell>
          <cell r="AB524">
            <v>3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 t="str">
            <v>15BC454</v>
          </cell>
          <cell r="C525">
            <v>5</v>
          </cell>
          <cell r="D525">
            <v>6</v>
          </cell>
          <cell r="E525">
            <v>0</v>
          </cell>
          <cell r="F525">
            <v>0</v>
          </cell>
          <cell r="G525">
            <v>1</v>
          </cell>
          <cell r="H525">
            <v>1</v>
          </cell>
          <cell r="I525">
            <v>0</v>
          </cell>
          <cell r="J525">
            <v>0</v>
          </cell>
          <cell r="K525">
            <v>5</v>
          </cell>
          <cell r="L525">
            <v>8</v>
          </cell>
          <cell r="M525">
            <v>0</v>
          </cell>
          <cell r="N525">
            <v>0</v>
          </cell>
          <cell r="O525">
            <v>2</v>
          </cell>
          <cell r="P525">
            <v>2</v>
          </cell>
          <cell r="Q525">
            <v>0</v>
          </cell>
          <cell r="R525">
            <v>0</v>
          </cell>
          <cell r="S525">
            <v>8</v>
          </cell>
          <cell r="T525">
            <v>9</v>
          </cell>
          <cell r="U525">
            <v>0</v>
          </cell>
          <cell r="V525">
            <v>0</v>
          </cell>
          <cell r="W525">
            <v>1</v>
          </cell>
          <cell r="X525">
            <v>2</v>
          </cell>
          <cell r="Y525">
            <v>0</v>
          </cell>
          <cell r="Z525">
            <v>0</v>
          </cell>
          <cell r="AA525">
            <v>2</v>
          </cell>
          <cell r="AB525">
            <v>3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 t="str">
            <v>15BC470</v>
          </cell>
          <cell r="C526">
            <v>6</v>
          </cell>
          <cell r="D526">
            <v>6</v>
          </cell>
          <cell r="E526">
            <v>0</v>
          </cell>
          <cell r="F526">
            <v>0</v>
          </cell>
          <cell r="G526">
            <v>2</v>
          </cell>
          <cell r="H526">
            <v>2</v>
          </cell>
          <cell r="I526">
            <v>0</v>
          </cell>
          <cell r="J526">
            <v>0</v>
          </cell>
          <cell r="K526">
            <v>7</v>
          </cell>
          <cell r="L526">
            <v>8</v>
          </cell>
          <cell r="M526">
            <v>0</v>
          </cell>
          <cell r="N526">
            <v>0</v>
          </cell>
          <cell r="O526">
            <v>1</v>
          </cell>
          <cell r="P526">
            <v>1</v>
          </cell>
          <cell r="Q526">
            <v>0</v>
          </cell>
          <cell r="R526">
            <v>0</v>
          </cell>
          <cell r="S526">
            <v>7</v>
          </cell>
          <cell r="T526">
            <v>9</v>
          </cell>
          <cell r="U526">
            <v>0</v>
          </cell>
          <cell r="V526">
            <v>0</v>
          </cell>
          <cell r="W526">
            <v>2</v>
          </cell>
          <cell r="X526">
            <v>2</v>
          </cell>
          <cell r="Y526">
            <v>0</v>
          </cell>
          <cell r="Z526">
            <v>0</v>
          </cell>
          <cell r="AA526">
            <v>3</v>
          </cell>
          <cell r="AB526">
            <v>3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 t="str">
            <v>15BC484</v>
          </cell>
          <cell r="C527">
            <v>6</v>
          </cell>
          <cell r="D527">
            <v>6</v>
          </cell>
          <cell r="E527">
            <v>0</v>
          </cell>
          <cell r="F527">
            <v>0</v>
          </cell>
          <cell r="G527">
            <v>0</v>
          </cell>
          <cell r="H527">
            <v>2</v>
          </cell>
          <cell r="I527">
            <v>0</v>
          </cell>
          <cell r="J527">
            <v>0</v>
          </cell>
          <cell r="K527">
            <v>8</v>
          </cell>
          <cell r="L527">
            <v>8</v>
          </cell>
          <cell r="M527">
            <v>0</v>
          </cell>
          <cell r="N527">
            <v>0</v>
          </cell>
          <cell r="O527">
            <v>2</v>
          </cell>
          <cell r="P527">
            <v>2</v>
          </cell>
          <cell r="Q527">
            <v>0</v>
          </cell>
          <cell r="R527">
            <v>0</v>
          </cell>
          <cell r="S527">
            <v>8</v>
          </cell>
          <cell r="T527">
            <v>9</v>
          </cell>
          <cell r="U527">
            <v>0</v>
          </cell>
          <cell r="V527">
            <v>0</v>
          </cell>
          <cell r="W527">
            <v>2</v>
          </cell>
          <cell r="X527">
            <v>2</v>
          </cell>
          <cell r="Y527">
            <v>0</v>
          </cell>
          <cell r="Z527">
            <v>0</v>
          </cell>
          <cell r="AA527">
            <v>2</v>
          </cell>
          <cell r="AB527">
            <v>3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15BC496</v>
          </cell>
          <cell r="C528">
            <v>6</v>
          </cell>
          <cell r="D528">
            <v>6</v>
          </cell>
          <cell r="E528">
            <v>0</v>
          </cell>
          <cell r="F528">
            <v>0</v>
          </cell>
          <cell r="G528">
            <v>0</v>
          </cell>
          <cell r="H528">
            <v>1</v>
          </cell>
          <cell r="I528">
            <v>0</v>
          </cell>
          <cell r="J528">
            <v>0</v>
          </cell>
          <cell r="K528">
            <v>6</v>
          </cell>
          <cell r="L528">
            <v>8</v>
          </cell>
          <cell r="M528">
            <v>0</v>
          </cell>
          <cell r="N528">
            <v>0</v>
          </cell>
          <cell r="O528">
            <v>1</v>
          </cell>
          <cell r="P528">
            <v>1</v>
          </cell>
          <cell r="Q528">
            <v>0</v>
          </cell>
          <cell r="R528">
            <v>0</v>
          </cell>
          <cell r="S528">
            <v>6</v>
          </cell>
          <cell r="T528">
            <v>9</v>
          </cell>
          <cell r="U528">
            <v>0</v>
          </cell>
          <cell r="V528">
            <v>0</v>
          </cell>
          <cell r="W528" t="str">
            <v xml:space="preserve"> </v>
          </cell>
          <cell r="X528">
            <v>0</v>
          </cell>
          <cell r="Y528">
            <v>0</v>
          </cell>
          <cell r="Z528">
            <v>0</v>
          </cell>
          <cell r="AA528">
            <v>2</v>
          </cell>
          <cell r="AB528">
            <v>3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 t="str">
            <v>15BC507</v>
          </cell>
          <cell r="C529">
            <v>6</v>
          </cell>
          <cell r="D529">
            <v>6</v>
          </cell>
          <cell r="E529">
            <v>0</v>
          </cell>
          <cell r="F529">
            <v>0</v>
          </cell>
          <cell r="G529">
            <v>2</v>
          </cell>
          <cell r="H529">
            <v>2</v>
          </cell>
          <cell r="I529">
            <v>0</v>
          </cell>
          <cell r="J529">
            <v>0</v>
          </cell>
          <cell r="K529">
            <v>7</v>
          </cell>
          <cell r="L529">
            <v>8</v>
          </cell>
          <cell r="M529">
            <v>0</v>
          </cell>
          <cell r="N529">
            <v>0</v>
          </cell>
          <cell r="O529">
            <v>2</v>
          </cell>
          <cell r="P529">
            <v>2</v>
          </cell>
          <cell r="Q529">
            <v>0</v>
          </cell>
          <cell r="R529">
            <v>0</v>
          </cell>
          <cell r="S529">
            <v>7</v>
          </cell>
          <cell r="T529">
            <v>9</v>
          </cell>
          <cell r="U529">
            <v>0</v>
          </cell>
          <cell r="V529">
            <v>0</v>
          </cell>
          <cell r="W529">
            <v>2</v>
          </cell>
          <cell r="X529">
            <v>2</v>
          </cell>
          <cell r="Y529">
            <v>0</v>
          </cell>
          <cell r="Z529">
            <v>0</v>
          </cell>
          <cell r="AA529">
            <v>2</v>
          </cell>
          <cell r="AB529">
            <v>3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 t="str">
            <v>15BC518</v>
          </cell>
          <cell r="C530">
            <v>6</v>
          </cell>
          <cell r="D530">
            <v>6</v>
          </cell>
          <cell r="E530">
            <v>0</v>
          </cell>
          <cell r="F530">
            <v>0</v>
          </cell>
          <cell r="G530">
            <v>1</v>
          </cell>
          <cell r="H530">
            <v>1</v>
          </cell>
          <cell r="I530">
            <v>0</v>
          </cell>
          <cell r="J530">
            <v>0</v>
          </cell>
          <cell r="K530">
            <v>6</v>
          </cell>
          <cell r="L530">
            <v>8</v>
          </cell>
          <cell r="M530">
            <v>0</v>
          </cell>
          <cell r="N530">
            <v>0</v>
          </cell>
          <cell r="O530">
            <v>0</v>
          </cell>
          <cell r="P530">
            <v>2</v>
          </cell>
          <cell r="Q530">
            <v>0</v>
          </cell>
          <cell r="R530">
            <v>0</v>
          </cell>
          <cell r="S530">
            <v>6</v>
          </cell>
          <cell r="T530">
            <v>9</v>
          </cell>
          <cell r="U530">
            <v>0</v>
          </cell>
          <cell r="V530">
            <v>0</v>
          </cell>
          <cell r="W530">
            <v>1</v>
          </cell>
          <cell r="X530">
            <v>2</v>
          </cell>
          <cell r="Y530">
            <v>0</v>
          </cell>
          <cell r="Z530">
            <v>0</v>
          </cell>
          <cell r="AA530">
            <v>2</v>
          </cell>
          <cell r="AB530">
            <v>3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 t="str">
            <v>15BC530</v>
          </cell>
          <cell r="C531">
            <v>6</v>
          </cell>
          <cell r="D531">
            <v>6</v>
          </cell>
          <cell r="E531">
            <v>0</v>
          </cell>
          <cell r="F531">
            <v>0</v>
          </cell>
          <cell r="G531">
            <v>2</v>
          </cell>
          <cell r="H531">
            <v>2</v>
          </cell>
          <cell r="I531">
            <v>0</v>
          </cell>
          <cell r="J531">
            <v>0</v>
          </cell>
          <cell r="K531">
            <v>8</v>
          </cell>
          <cell r="L531">
            <v>8</v>
          </cell>
          <cell r="M531">
            <v>0</v>
          </cell>
          <cell r="N531">
            <v>0</v>
          </cell>
          <cell r="O531">
            <v>1</v>
          </cell>
          <cell r="P531">
            <v>1</v>
          </cell>
          <cell r="Q531">
            <v>0</v>
          </cell>
          <cell r="R531">
            <v>0</v>
          </cell>
          <cell r="S531">
            <v>9</v>
          </cell>
          <cell r="T531">
            <v>9</v>
          </cell>
          <cell r="U531">
            <v>0</v>
          </cell>
          <cell r="V531">
            <v>0</v>
          </cell>
          <cell r="W531">
            <v>2</v>
          </cell>
          <cell r="X531">
            <v>2</v>
          </cell>
          <cell r="Y531">
            <v>0</v>
          </cell>
          <cell r="Z531">
            <v>0</v>
          </cell>
          <cell r="AA531">
            <v>3</v>
          </cell>
          <cell r="AB531">
            <v>3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 t="str">
            <v>15BC541</v>
          </cell>
          <cell r="C532">
            <v>6</v>
          </cell>
          <cell r="D532">
            <v>6</v>
          </cell>
          <cell r="E532">
            <v>0</v>
          </cell>
          <cell r="F532">
            <v>0</v>
          </cell>
          <cell r="G532">
            <v>0</v>
          </cell>
          <cell r="H532">
            <v>2</v>
          </cell>
          <cell r="I532">
            <v>0</v>
          </cell>
          <cell r="J532">
            <v>0</v>
          </cell>
          <cell r="K532">
            <v>5</v>
          </cell>
          <cell r="L532">
            <v>8</v>
          </cell>
          <cell r="M532">
            <v>0</v>
          </cell>
          <cell r="N532">
            <v>0</v>
          </cell>
          <cell r="O532">
            <v>2</v>
          </cell>
          <cell r="P532">
            <v>2</v>
          </cell>
          <cell r="Q532">
            <v>0</v>
          </cell>
          <cell r="R532">
            <v>0</v>
          </cell>
          <cell r="S532">
            <v>4</v>
          </cell>
          <cell r="T532">
            <v>9</v>
          </cell>
          <cell r="U532">
            <v>0</v>
          </cell>
          <cell r="V532">
            <v>0</v>
          </cell>
          <cell r="W532">
            <v>2</v>
          </cell>
          <cell r="X532">
            <v>2</v>
          </cell>
          <cell r="Y532">
            <v>0</v>
          </cell>
          <cell r="Z532">
            <v>0</v>
          </cell>
          <cell r="AA532">
            <v>2</v>
          </cell>
          <cell r="AB532">
            <v>3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 t="str">
            <v>15BC552</v>
          </cell>
          <cell r="C533">
            <v>6</v>
          </cell>
          <cell r="D533">
            <v>6</v>
          </cell>
          <cell r="E533">
            <v>0</v>
          </cell>
          <cell r="F533">
            <v>0</v>
          </cell>
          <cell r="G533">
            <v>1</v>
          </cell>
          <cell r="H533">
            <v>1</v>
          </cell>
          <cell r="I533">
            <v>0</v>
          </cell>
          <cell r="J533">
            <v>0</v>
          </cell>
          <cell r="K533">
            <v>8</v>
          </cell>
          <cell r="L533">
            <v>8</v>
          </cell>
          <cell r="M533">
            <v>0</v>
          </cell>
          <cell r="N533">
            <v>0</v>
          </cell>
          <cell r="O533">
            <v>1</v>
          </cell>
          <cell r="P533">
            <v>1</v>
          </cell>
          <cell r="Q533">
            <v>0</v>
          </cell>
          <cell r="R533">
            <v>0</v>
          </cell>
          <cell r="S533">
            <v>9</v>
          </cell>
          <cell r="T533">
            <v>9</v>
          </cell>
          <cell r="U533">
            <v>0</v>
          </cell>
          <cell r="V533">
            <v>0</v>
          </cell>
          <cell r="W533" t="str">
            <v xml:space="preserve"> </v>
          </cell>
          <cell r="X533">
            <v>0</v>
          </cell>
          <cell r="Y533">
            <v>0</v>
          </cell>
          <cell r="Z533">
            <v>0</v>
          </cell>
          <cell r="AA533">
            <v>2</v>
          </cell>
          <cell r="AB533">
            <v>3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 t="str">
            <v>15BC563</v>
          </cell>
          <cell r="C534">
            <v>4</v>
          </cell>
          <cell r="D534">
            <v>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8</v>
          </cell>
          <cell r="L534">
            <v>8</v>
          </cell>
          <cell r="M534">
            <v>0</v>
          </cell>
          <cell r="N534">
            <v>0</v>
          </cell>
          <cell r="O534">
            <v>2</v>
          </cell>
          <cell r="P534">
            <v>2</v>
          </cell>
          <cell r="Q534">
            <v>0</v>
          </cell>
          <cell r="R534">
            <v>0</v>
          </cell>
          <cell r="S534">
            <v>8</v>
          </cell>
          <cell r="T534">
            <v>9</v>
          </cell>
          <cell r="U534">
            <v>0</v>
          </cell>
          <cell r="V534">
            <v>0</v>
          </cell>
          <cell r="W534">
            <v>2</v>
          </cell>
          <cell r="X534">
            <v>2</v>
          </cell>
          <cell r="Y534">
            <v>0</v>
          </cell>
          <cell r="Z534">
            <v>0</v>
          </cell>
          <cell r="AA534">
            <v>1</v>
          </cell>
          <cell r="AB534">
            <v>3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 t="str">
            <v>15BC566</v>
          </cell>
          <cell r="C535">
            <v>6</v>
          </cell>
          <cell r="D535">
            <v>6</v>
          </cell>
          <cell r="E535">
            <v>0</v>
          </cell>
          <cell r="F535">
            <v>0</v>
          </cell>
          <cell r="G535">
            <v>1</v>
          </cell>
          <cell r="H535">
            <v>1</v>
          </cell>
          <cell r="I535">
            <v>0</v>
          </cell>
          <cell r="J535">
            <v>0</v>
          </cell>
          <cell r="K535">
            <v>8</v>
          </cell>
          <cell r="L535">
            <v>8</v>
          </cell>
          <cell r="M535">
            <v>0</v>
          </cell>
          <cell r="N535">
            <v>0</v>
          </cell>
          <cell r="O535">
            <v>2</v>
          </cell>
          <cell r="P535">
            <v>2</v>
          </cell>
          <cell r="Q535">
            <v>0</v>
          </cell>
          <cell r="R535">
            <v>0</v>
          </cell>
          <cell r="S535">
            <v>9</v>
          </cell>
          <cell r="T535">
            <v>9</v>
          </cell>
          <cell r="U535">
            <v>0</v>
          </cell>
          <cell r="V535">
            <v>0</v>
          </cell>
          <cell r="W535">
            <v>1</v>
          </cell>
          <cell r="X535">
            <v>2</v>
          </cell>
          <cell r="Y535">
            <v>0</v>
          </cell>
          <cell r="Z535">
            <v>0</v>
          </cell>
          <cell r="AA535">
            <v>2</v>
          </cell>
          <cell r="AB535">
            <v>3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 t="str">
            <v>15BC576</v>
          </cell>
          <cell r="C536">
            <v>5</v>
          </cell>
          <cell r="D536">
            <v>6</v>
          </cell>
          <cell r="E536">
            <v>0</v>
          </cell>
          <cell r="F536">
            <v>0</v>
          </cell>
          <cell r="G536">
            <v>2</v>
          </cell>
          <cell r="H536">
            <v>2</v>
          </cell>
          <cell r="I536">
            <v>0</v>
          </cell>
          <cell r="J536">
            <v>0</v>
          </cell>
          <cell r="K536">
            <v>7</v>
          </cell>
          <cell r="L536">
            <v>8</v>
          </cell>
          <cell r="M536">
            <v>0</v>
          </cell>
          <cell r="N536">
            <v>0</v>
          </cell>
          <cell r="O536">
            <v>1</v>
          </cell>
          <cell r="P536">
            <v>1</v>
          </cell>
          <cell r="Q536">
            <v>0</v>
          </cell>
          <cell r="R536">
            <v>0</v>
          </cell>
          <cell r="S536">
            <v>7</v>
          </cell>
          <cell r="T536">
            <v>9</v>
          </cell>
          <cell r="U536">
            <v>0</v>
          </cell>
          <cell r="V536">
            <v>0</v>
          </cell>
          <cell r="W536">
            <v>2</v>
          </cell>
          <cell r="X536">
            <v>2</v>
          </cell>
          <cell r="Y536">
            <v>0</v>
          </cell>
          <cell r="Z536">
            <v>0</v>
          </cell>
          <cell r="AA536">
            <v>2</v>
          </cell>
          <cell r="AB536">
            <v>3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 t="str">
            <v>15BC586</v>
          </cell>
          <cell r="C537">
            <v>6</v>
          </cell>
          <cell r="D537">
            <v>6</v>
          </cell>
          <cell r="E537">
            <v>0</v>
          </cell>
          <cell r="F537">
            <v>0</v>
          </cell>
          <cell r="G537">
            <v>0</v>
          </cell>
          <cell r="H537">
            <v>2</v>
          </cell>
          <cell r="I537">
            <v>0</v>
          </cell>
          <cell r="J537">
            <v>0</v>
          </cell>
          <cell r="K537">
            <v>8</v>
          </cell>
          <cell r="L537">
            <v>8</v>
          </cell>
          <cell r="M537">
            <v>0</v>
          </cell>
          <cell r="N537">
            <v>0</v>
          </cell>
          <cell r="O537">
            <v>2</v>
          </cell>
          <cell r="P537">
            <v>2</v>
          </cell>
          <cell r="Q537">
            <v>0</v>
          </cell>
          <cell r="R537">
            <v>0</v>
          </cell>
          <cell r="S537">
            <v>9</v>
          </cell>
          <cell r="T537">
            <v>9</v>
          </cell>
          <cell r="U537">
            <v>0</v>
          </cell>
          <cell r="V537">
            <v>0</v>
          </cell>
          <cell r="W537">
            <v>2</v>
          </cell>
          <cell r="X537">
            <v>2</v>
          </cell>
          <cell r="Y537">
            <v>0</v>
          </cell>
          <cell r="Z537">
            <v>0</v>
          </cell>
          <cell r="AA537">
            <v>2</v>
          </cell>
          <cell r="AB537">
            <v>3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 t="str">
            <v>15BC604</v>
          </cell>
          <cell r="C538">
            <v>6</v>
          </cell>
          <cell r="D538">
            <v>6</v>
          </cell>
          <cell r="E538">
            <v>0</v>
          </cell>
          <cell r="F538">
            <v>0</v>
          </cell>
          <cell r="G538">
            <v>1</v>
          </cell>
          <cell r="H538">
            <v>1</v>
          </cell>
          <cell r="I538">
            <v>0</v>
          </cell>
          <cell r="J538">
            <v>0</v>
          </cell>
          <cell r="K538">
            <v>8</v>
          </cell>
          <cell r="L538">
            <v>8</v>
          </cell>
          <cell r="M538">
            <v>0</v>
          </cell>
          <cell r="N538">
            <v>0</v>
          </cell>
          <cell r="O538">
            <v>1</v>
          </cell>
          <cell r="P538">
            <v>1</v>
          </cell>
          <cell r="Q538">
            <v>0</v>
          </cell>
          <cell r="R538">
            <v>0</v>
          </cell>
          <cell r="S538">
            <v>9</v>
          </cell>
          <cell r="T538">
            <v>9</v>
          </cell>
          <cell r="U538">
            <v>0</v>
          </cell>
          <cell r="V538">
            <v>0</v>
          </cell>
          <cell r="W538" t="str">
            <v xml:space="preserve"> </v>
          </cell>
          <cell r="X538">
            <v>0</v>
          </cell>
          <cell r="Y538">
            <v>0</v>
          </cell>
          <cell r="Z538">
            <v>0</v>
          </cell>
          <cell r="AA538">
            <v>2</v>
          </cell>
          <cell r="AB538">
            <v>3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 t="str">
            <v>15BC618</v>
          </cell>
          <cell r="C539">
            <v>6</v>
          </cell>
          <cell r="D539">
            <v>6</v>
          </cell>
          <cell r="E539">
            <v>0</v>
          </cell>
          <cell r="F539">
            <v>0</v>
          </cell>
          <cell r="G539">
            <v>0</v>
          </cell>
          <cell r="H539">
            <v>2</v>
          </cell>
          <cell r="I539">
            <v>0</v>
          </cell>
          <cell r="J539">
            <v>0</v>
          </cell>
          <cell r="K539">
            <v>7</v>
          </cell>
          <cell r="L539">
            <v>8</v>
          </cell>
          <cell r="M539">
            <v>0</v>
          </cell>
          <cell r="N539">
            <v>0</v>
          </cell>
          <cell r="O539">
            <v>2</v>
          </cell>
          <cell r="P539">
            <v>2</v>
          </cell>
          <cell r="Q539">
            <v>0</v>
          </cell>
          <cell r="R539">
            <v>0</v>
          </cell>
          <cell r="S539">
            <v>8</v>
          </cell>
          <cell r="T539">
            <v>9</v>
          </cell>
          <cell r="U539">
            <v>0</v>
          </cell>
          <cell r="V539">
            <v>0</v>
          </cell>
          <cell r="W539">
            <v>2</v>
          </cell>
          <cell r="X539">
            <v>2</v>
          </cell>
          <cell r="Y539">
            <v>0</v>
          </cell>
          <cell r="Z539">
            <v>0</v>
          </cell>
          <cell r="AA539">
            <v>2</v>
          </cell>
          <cell r="AB539">
            <v>3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 t="str">
            <v>15BC633</v>
          </cell>
          <cell r="C540">
            <v>3</v>
          </cell>
          <cell r="D540">
            <v>6</v>
          </cell>
          <cell r="E540">
            <v>0</v>
          </cell>
          <cell r="F540">
            <v>0</v>
          </cell>
          <cell r="G540">
            <v>1</v>
          </cell>
          <cell r="H540">
            <v>1</v>
          </cell>
          <cell r="I540">
            <v>0</v>
          </cell>
          <cell r="J540">
            <v>0</v>
          </cell>
          <cell r="K540">
            <v>3</v>
          </cell>
          <cell r="L540">
            <v>8</v>
          </cell>
          <cell r="M540">
            <v>0</v>
          </cell>
          <cell r="N540">
            <v>0</v>
          </cell>
          <cell r="O540">
            <v>0</v>
          </cell>
          <cell r="P540">
            <v>2</v>
          </cell>
          <cell r="Q540">
            <v>0</v>
          </cell>
          <cell r="R540">
            <v>0</v>
          </cell>
          <cell r="S540">
            <v>0</v>
          </cell>
          <cell r="T540">
            <v>9</v>
          </cell>
          <cell r="U540">
            <v>0</v>
          </cell>
          <cell r="V540">
            <v>0</v>
          </cell>
          <cell r="W540">
            <v>0</v>
          </cell>
          <cell r="X540">
            <v>2</v>
          </cell>
          <cell r="Y540">
            <v>0</v>
          </cell>
          <cell r="Z540">
            <v>0</v>
          </cell>
          <cell r="AA540">
            <v>0</v>
          </cell>
          <cell r="AB540">
            <v>3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 t="str">
            <v>15BC646</v>
          </cell>
          <cell r="C541">
            <v>5</v>
          </cell>
          <cell r="D541">
            <v>6</v>
          </cell>
          <cell r="E541">
            <v>0</v>
          </cell>
          <cell r="F541">
            <v>0</v>
          </cell>
          <cell r="G541">
            <v>2</v>
          </cell>
          <cell r="H541">
            <v>2</v>
          </cell>
          <cell r="I541">
            <v>0</v>
          </cell>
          <cell r="J541">
            <v>0</v>
          </cell>
          <cell r="K541">
            <v>7</v>
          </cell>
          <cell r="L541">
            <v>8</v>
          </cell>
          <cell r="M541">
            <v>0</v>
          </cell>
          <cell r="N541">
            <v>0</v>
          </cell>
          <cell r="O541">
            <v>1</v>
          </cell>
          <cell r="P541">
            <v>1</v>
          </cell>
          <cell r="Q541">
            <v>0</v>
          </cell>
          <cell r="R541">
            <v>0</v>
          </cell>
          <cell r="S541">
            <v>8</v>
          </cell>
          <cell r="T541">
            <v>9</v>
          </cell>
          <cell r="U541">
            <v>0</v>
          </cell>
          <cell r="V541">
            <v>0</v>
          </cell>
          <cell r="W541">
            <v>2</v>
          </cell>
          <cell r="X541">
            <v>2</v>
          </cell>
          <cell r="Y541">
            <v>0</v>
          </cell>
          <cell r="Z541">
            <v>0</v>
          </cell>
          <cell r="AA541">
            <v>2</v>
          </cell>
          <cell r="AB541">
            <v>3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 t="str">
            <v>15BC649</v>
          </cell>
          <cell r="C542">
            <v>6</v>
          </cell>
          <cell r="D542">
            <v>6</v>
          </cell>
          <cell r="E542">
            <v>0</v>
          </cell>
          <cell r="F542">
            <v>0</v>
          </cell>
          <cell r="G542">
            <v>0</v>
          </cell>
          <cell r="H542">
            <v>2</v>
          </cell>
          <cell r="I542">
            <v>0</v>
          </cell>
          <cell r="J542">
            <v>0</v>
          </cell>
          <cell r="K542">
            <v>8</v>
          </cell>
          <cell r="L542">
            <v>8</v>
          </cell>
          <cell r="M542">
            <v>0</v>
          </cell>
          <cell r="N542">
            <v>0</v>
          </cell>
          <cell r="O542">
            <v>2</v>
          </cell>
          <cell r="P542">
            <v>2</v>
          </cell>
          <cell r="Q542">
            <v>0</v>
          </cell>
          <cell r="R542">
            <v>0</v>
          </cell>
          <cell r="S542">
            <v>9</v>
          </cell>
          <cell r="T542">
            <v>9</v>
          </cell>
          <cell r="U542">
            <v>0</v>
          </cell>
          <cell r="V542">
            <v>0</v>
          </cell>
          <cell r="W542">
            <v>2</v>
          </cell>
          <cell r="X542">
            <v>2</v>
          </cell>
          <cell r="Y542">
            <v>0</v>
          </cell>
          <cell r="Z542">
            <v>0</v>
          </cell>
          <cell r="AA542">
            <v>3</v>
          </cell>
          <cell r="AB542">
            <v>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 t="str">
            <v>15BC666</v>
          </cell>
          <cell r="C543">
            <v>6</v>
          </cell>
          <cell r="D543">
            <v>6</v>
          </cell>
          <cell r="E543">
            <v>0</v>
          </cell>
          <cell r="F543">
            <v>0</v>
          </cell>
          <cell r="G543">
            <v>1</v>
          </cell>
          <cell r="H543">
            <v>1</v>
          </cell>
          <cell r="I543">
            <v>0</v>
          </cell>
          <cell r="J543">
            <v>0</v>
          </cell>
          <cell r="K543">
            <v>4</v>
          </cell>
          <cell r="L543">
            <v>8</v>
          </cell>
          <cell r="M543">
            <v>0</v>
          </cell>
          <cell r="N543">
            <v>0</v>
          </cell>
          <cell r="O543" t="str">
            <v xml:space="preserve"> </v>
          </cell>
          <cell r="P543" t="str">
            <v xml:space="preserve"> </v>
          </cell>
          <cell r="Q543">
            <v>0</v>
          </cell>
          <cell r="R543">
            <v>0</v>
          </cell>
          <cell r="S543">
            <v>7</v>
          </cell>
          <cell r="T543">
            <v>9</v>
          </cell>
          <cell r="U543">
            <v>0</v>
          </cell>
          <cell r="V543">
            <v>0</v>
          </cell>
          <cell r="W543" t="str">
            <v xml:space="preserve"> </v>
          </cell>
          <cell r="X543">
            <v>0</v>
          </cell>
          <cell r="Y543">
            <v>0</v>
          </cell>
          <cell r="Z543">
            <v>0</v>
          </cell>
          <cell r="AA543" t="str">
            <v xml:space="preserve">  </v>
          </cell>
          <cell r="AB543" t="str">
            <v xml:space="preserve">  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 t="str">
            <v>15BC668</v>
          </cell>
          <cell r="C544">
            <v>6</v>
          </cell>
          <cell r="D544">
            <v>6</v>
          </cell>
          <cell r="E544">
            <v>0</v>
          </cell>
          <cell r="F544">
            <v>0</v>
          </cell>
          <cell r="G544">
            <v>1</v>
          </cell>
          <cell r="H544">
            <v>2</v>
          </cell>
          <cell r="I544">
            <v>0</v>
          </cell>
          <cell r="J544">
            <v>0</v>
          </cell>
          <cell r="K544">
            <v>4</v>
          </cell>
          <cell r="L544">
            <v>8</v>
          </cell>
          <cell r="M544">
            <v>0</v>
          </cell>
          <cell r="N544">
            <v>0</v>
          </cell>
          <cell r="O544">
            <v>1</v>
          </cell>
          <cell r="P544">
            <v>2</v>
          </cell>
          <cell r="Q544">
            <v>0</v>
          </cell>
          <cell r="R544">
            <v>0</v>
          </cell>
          <cell r="S544">
            <v>6</v>
          </cell>
          <cell r="T544">
            <v>7</v>
          </cell>
          <cell r="U544">
            <v>0</v>
          </cell>
          <cell r="V544">
            <v>0</v>
          </cell>
          <cell r="W544">
            <v>2</v>
          </cell>
          <cell r="X544">
            <v>2</v>
          </cell>
          <cell r="Y544">
            <v>0</v>
          </cell>
          <cell r="Z544">
            <v>0</v>
          </cell>
          <cell r="AA544">
            <v>2</v>
          </cell>
          <cell r="AB544">
            <v>3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 t="str">
            <v>15BC016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2</v>
          </cell>
          <cell r="H545">
            <v>2</v>
          </cell>
          <cell r="I545">
            <v>0</v>
          </cell>
          <cell r="J545">
            <v>0</v>
          </cell>
          <cell r="K545">
            <v>9</v>
          </cell>
          <cell r="L545">
            <v>9</v>
          </cell>
          <cell r="M545">
            <v>0</v>
          </cell>
          <cell r="N545">
            <v>0</v>
          </cell>
          <cell r="O545">
            <v>2</v>
          </cell>
          <cell r="P545">
            <v>2</v>
          </cell>
          <cell r="Q545">
            <v>0</v>
          </cell>
          <cell r="R545">
            <v>0</v>
          </cell>
          <cell r="S545">
            <v>8</v>
          </cell>
          <cell r="T545">
            <v>8</v>
          </cell>
          <cell r="U545">
            <v>0</v>
          </cell>
          <cell r="V545">
            <v>0</v>
          </cell>
          <cell r="W545">
            <v>2</v>
          </cell>
          <cell r="X545">
            <v>2</v>
          </cell>
          <cell r="Y545">
            <v>0</v>
          </cell>
          <cell r="Z545">
            <v>0</v>
          </cell>
          <cell r="AA545">
            <v>2</v>
          </cell>
          <cell r="AB545">
            <v>4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 t="str">
            <v>15BC032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</v>
          </cell>
          <cell r="H546">
            <v>2</v>
          </cell>
          <cell r="I546">
            <v>0</v>
          </cell>
          <cell r="J546">
            <v>0</v>
          </cell>
          <cell r="K546">
            <v>9</v>
          </cell>
          <cell r="L546">
            <v>9</v>
          </cell>
          <cell r="M546">
            <v>0</v>
          </cell>
          <cell r="N546">
            <v>0</v>
          </cell>
          <cell r="O546">
            <v>1</v>
          </cell>
          <cell r="P546">
            <v>1</v>
          </cell>
          <cell r="Q546">
            <v>0</v>
          </cell>
          <cell r="R546">
            <v>0</v>
          </cell>
          <cell r="S546">
            <v>8</v>
          </cell>
          <cell r="T546">
            <v>8</v>
          </cell>
          <cell r="U546">
            <v>0</v>
          </cell>
          <cell r="V546">
            <v>0</v>
          </cell>
          <cell r="W546">
            <v>2</v>
          </cell>
          <cell r="X546">
            <v>2</v>
          </cell>
          <cell r="Y546">
            <v>0</v>
          </cell>
          <cell r="Z546">
            <v>0</v>
          </cell>
          <cell r="AA546">
            <v>2</v>
          </cell>
          <cell r="AB546">
            <v>4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 t="str">
            <v>15BC043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2</v>
          </cell>
          <cell r="H547">
            <v>2</v>
          </cell>
          <cell r="I547">
            <v>0</v>
          </cell>
          <cell r="J547">
            <v>0</v>
          </cell>
          <cell r="K547">
            <v>9</v>
          </cell>
          <cell r="L547">
            <v>9</v>
          </cell>
          <cell r="M547">
            <v>0</v>
          </cell>
          <cell r="N547">
            <v>0</v>
          </cell>
          <cell r="O547">
            <v>2</v>
          </cell>
          <cell r="P547">
            <v>2</v>
          </cell>
          <cell r="Q547">
            <v>0</v>
          </cell>
          <cell r="R547">
            <v>0</v>
          </cell>
          <cell r="S547">
            <v>8</v>
          </cell>
          <cell r="T547">
            <v>8</v>
          </cell>
          <cell r="U547">
            <v>0</v>
          </cell>
          <cell r="V547">
            <v>0</v>
          </cell>
          <cell r="W547">
            <v>2</v>
          </cell>
          <cell r="X547">
            <v>2</v>
          </cell>
          <cell r="Y547">
            <v>0</v>
          </cell>
          <cell r="Z547">
            <v>0</v>
          </cell>
          <cell r="AA547">
            <v>2</v>
          </cell>
          <cell r="AB547">
            <v>4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 t="str">
            <v>15BC058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2</v>
          </cell>
          <cell r="H548">
            <v>2</v>
          </cell>
          <cell r="I548">
            <v>0</v>
          </cell>
          <cell r="J548">
            <v>0</v>
          </cell>
          <cell r="K548">
            <v>9</v>
          </cell>
          <cell r="L548">
            <v>9</v>
          </cell>
          <cell r="M548">
            <v>0</v>
          </cell>
          <cell r="N548">
            <v>0</v>
          </cell>
          <cell r="O548">
            <v>2</v>
          </cell>
          <cell r="P548">
            <v>2</v>
          </cell>
          <cell r="Q548">
            <v>0</v>
          </cell>
          <cell r="R548">
            <v>0</v>
          </cell>
          <cell r="S548">
            <v>8</v>
          </cell>
          <cell r="T548">
            <v>8</v>
          </cell>
          <cell r="U548">
            <v>0</v>
          </cell>
          <cell r="V548">
            <v>0</v>
          </cell>
          <cell r="W548">
            <v>2</v>
          </cell>
          <cell r="X548">
            <v>2</v>
          </cell>
          <cell r="Y548">
            <v>0</v>
          </cell>
          <cell r="Z548">
            <v>0</v>
          </cell>
          <cell r="AA548">
            <v>2</v>
          </cell>
          <cell r="AB548">
            <v>4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 t="str">
            <v>15BC076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2</v>
          </cell>
          <cell r="I549">
            <v>0</v>
          </cell>
          <cell r="J549">
            <v>0</v>
          </cell>
          <cell r="K549">
            <v>7</v>
          </cell>
          <cell r="L549">
            <v>9</v>
          </cell>
          <cell r="M549">
            <v>0</v>
          </cell>
          <cell r="N549">
            <v>0</v>
          </cell>
          <cell r="O549">
            <v>2</v>
          </cell>
          <cell r="P549">
            <v>2</v>
          </cell>
          <cell r="Q549">
            <v>0</v>
          </cell>
          <cell r="R549">
            <v>0</v>
          </cell>
          <cell r="S549">
            <v>8</v>
          </cell>
          <cell r="T549">
            <v>8</v>
          </cell>
          <cell r="U549">
            <v>0</v>
          </cell>
          <cell r="V549">
            <v>0</v>
          </cell>
          <cell r="W549">
            <v>2</v>
          </cell>
          <cell r="X549">
            <v>2</v>
          </cell>
          <cell r="Y549">
            <v>0</v>
          </cell>
          <cell r="Z549">
            <v>0</v>
          </cell>
          <cell r="AA549">
            <v>2</v>
          </cell>
          <cell r="AB549">
            <v>4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 t="str">
            <v>15BC106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2</v>
          </cell>
          <cell r="H550">
            <v>2</v>
          </cell>
          <cell r="I550">
            <v>0</v>
          </cell>
          <cell r="J550">
            <v>0</v>
          </cell>
          <cell r="K550">
            <v>8</v>
          </cell>
          <cell r="L550">
            <v>9</v>
          </cell>
          <cell r="M550">
            <v>0</v>
          </cell>
          <cell r="N550">
            <v>0</v>
          </cell>
          <cell r="O550">
            <v>2</v>
          </cell>
          <cell r="P550">
            <v>2</v>
          </cell>
          <cell r="Q550">
            <v>0</v>
          </cell>
          <cell r="R550">
            <v>0</v>
          </cell>
          <cell r="S550">
            <v>8</v>
          </cell>
          <cell r="T550">
            <v>8</v>
          </cell>
          <cell r="U550">
            <v>0</v>
          </cell>
          <cell r="V550">
            <v>0</v>
          </cell>
          <cell r="W550">
            <v>2</v>
          </cell>
          <cell r="X550">
            <v>2</v>
          </cell>
          <cell r="Y550">
            <v>0</v>
          </cell>
          <cell r="Z550">
            <v>0</v>
          </cell>
          <cell r="AA550">
            <v>2</v>
          </cell>
          <cell r="AB550">
            <v>4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 t="str">
            <v>15BC120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2</v>
          </cell>
          <cell r="H551">
            <v>2</v>
          </cell>
          <cell r="I551">
            <v>0</v>
          </cell>
          <cell r="J551">
            <v>0</v>
          </cell>
          <cell r="K551">
            <v>7</v>
          </cell>
          <cell r="L551">
            <v>9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0</v>
          </cell>
          <cell r="R551">
            <v>0</v>
          </cell>
          <cell r="S551">
            <v>6</v>
          </cell>
          <cell r="T551">
            <v>8</v>
          </cell>
          <cell r="U551">
            <v>0</v>
          </cell>
          <cell r="V551">
            <v>0</v>
          </cell>
          <cell r="W551">
            <v>2</v>
          </cell>
          <cell r="X551">
            <v>2</v>
          </cell>
          <cell r="Y551">
            <v>0</v>
          </cell>
          <cell r="Z551">
            <v>0</v>
          </cell>
          <cell r="AA551">
            <v>2</v>
          </cell>
          <cell r="AB551">
            <v>4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 t="str">
            <v>15BC132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2</v>
          </cell>
          <cell r="H552">
            <v>2</v>
          </cell>
          <cell r="I552">
            <v>0</v>
          </cell>
          <cell r="J552">
            <v>0</v>
          </cell>
          <cell r="K552">
            <v>8</v>
          </cell>
          <cell r="L552">
            <v>9</v>
          </cell>
          <cell r="M552">
            <v>0</v>
          </cell>
          <cell r="N552">
            <v>0</v>
          </cell>
          <cell r="O552">
            <v>2</v>
          </cell>
          <cell r="P552">
            <v>2</v>
          </cell>
          <cell r="Q552">
            <v>0</v>
          </cell>
          <cell r="R552">
            <v>0</v>
          </cell>
          <cell r="S552">
            <v>7</v>
          </cell>
          <cell r="T552">
            <v>8</v>
          </cell>
          <cell r="U552">
            <v>0</v>
          </cell>
          <cell r="V552">
            <v>0</v>
          </cell>
          <cell r="W552">
            <v>2</v>
          </cell>
          <cell r="X552">
            <v>2</v>
          </cell>
          <cell r="Y552">
            <v>0</v>
          </cell>
          <cell r="Z552">
            <v>0</v>
          </cell>
          <cell r="AA552">
            <v>2</v>
          </cell>
          <cell r="AB552">
            <v>4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 t="str">
            <v>15BC147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</v>
          </cell>
          <cell r="H553">
            <v>2</v>
          </cell>
          <cell r="I553">
            <v>0</v>
          </cell>
          <cell r="J553">
            <v>0</v>
          </cell>
          <cell r="K553">
            <v>7</v>
          </cell>
          <cell r="L553">
            <v>9</v>
          </cell>
          <cell r="M553">
            <v>0</v>
          </cell>
          <cell r="N553">
            <v>0</v>
          </cell>
          <cell r="O553">
            <v>1</v>
          </cell>
          <cell r="P553">
            <v>2</v>
          </cell>
          <cell r="Q553">
            <v>0</v>
          </cell>
          <cell r="R553">
            <v>0</v>
          </cell>
          <cell r="S553">
            <v>7</v>
          </cell>
          <cell r="T553">
            <v>8</v>
          </cell>
          <cell r="U553">
            <v>0</v>
          </cell>
          <cell r="V553">
            <v>0</v>
          </cell>
          <cell r="W553">
            <v>2</v>
          </cell>
          <cell r="X553">
            <v>2</v>
          </cell>
          <cell r="Y553">
            <v>0</v>
          </cell>
          <cell r="Z553">
            <v>0</v>
          </cell>
          <cell r="AA553">
            <v>2</v>
          </cell>
          <cell r="AB553">
            <v>4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 t="str">
            <v>15BC178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2</v>
          </cell>
          <cell r="I554">
            <v>0</v>
          </cell>
          <cell r="J554">
            <v>0</v>
          </cell>
          <cell r="K554">
            <v>9</v>
          </cell>
          <cell r="L554">
            <v>9</v>
          </cell>
          <cell r="M554">
            <v>0</v>
          </cell>
          <cell r="N554">
            <v>0</v>
          </cell>
          <cell r="O554">
            <v>2</v>
          </cell>
          <cell r="P554">
            <v>2</v>
          </cell>
          <cell r="Q554">
            <v>0</v>
          </cell>
          <cell r="R554">
            <v>0</v>
          </cell>
          <cell r="S554">
            <v>7</v>
          </cell>
          <cell r="T554">
            <v>8</v>
          </cell>
          <cell r="U554">
            <v>0</v>
          </cell>
          <cell r="V554">
            <v>0</v>
          </cell>
          <cell r="W554">
            <v>2</v>
          </cell>
          <cell r="X554">
            <v>2</v>
          </cell>
          <cell r="Y554">
            <v>0</v>
          </cell>
          <cell r="Z554">
            <v>0</v>
          </cell>
          <cell r="AA554">
            <v>3</v>
          </cell>
          <cell r="AB554">
            <v>4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 t="str">
            <v>15BC199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2</v>
          </cell>
          <cell r="H555">
            <v>2</v>
          </cell>
          <cell r="I555">
            <v>0</v>
          </cell>
          <cell r="J555">
            <v>0</v>
          </cell>
          <cell r="K555">
            <v>7</v>
          </cell>
          <cell r="L555">
            <v>9</v>
          </cell>
          <cell r="M555">
            <v>0</v>
          </cell>
          <cell r="N555">
            <v>0</v>
          </cell>
          <cell r="O555">
            <v>1</v>
          </cell>
          <cell r="P555">
            <v>2</v>
          </cell>
          <cell r="Q555">
            <v>0</v>
          </cell>
          <cell r="R555">
            <v>0</v>
          </cell>
          <cell r="S555">
            <v>7</v>
          </cell>
          <cell r="T555">
            <v>8</v>
          </cell>
          <cell r="U555">
            <v>0</v>
          </cell>
          <cell r="V555">
            <v>0</v>
          </cell>
          <cell r="W555">
            <v>1</v>
          </cell>
          <cell r="X555">
            <v>2</v>
          </cell>
          <cell r="Y555">
            <v>0</v>
          </cell>
          <cell r="Z555">
            <v>0</v>
          </cell>
          <cell r="AA555">
            <v>2</v>
          </cell>
          <cell r="AB555">
            <v>4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 t="str">
            <v>15BC217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2</v>
          </cell>
          <cell r="H556">
            <v>2</v>
          </cell>
          <cell r="I556">
            <v>0</v>
          </cell>
          <cell r="J556">
            <v>0</v>
          </cell>
          <cell r="K556">
            <v>9</v>
          </cell>
          <cell r="L556">
            <v>9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0</v>
          </cell>
          <cell r="S556">
            <v>7</v>
          </cell>
          <cell r="T556">
            <v>8</v>
          </cell>
          <cell r="U556">
            <v>0</v>
          </cell>
          <cell r="V556">
            <v>0</v>
          </cell>
          <cell r="W556">
            <v>2</v>
          </cell>
          <cell r="X556">
            <v>2</v>
          </cell>
          <cell r="Y556">
            <v>0</v>
          </cell>
          <cell r="Z556">
            <v>0</v>
          </cell>
          <cell r="AA556">
            <v>2</v>
          </cell>
          <cell r="AB556">
            <v>4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15BC233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</v>
          </cell>
          <cell r="H557">
            <v>2</v>
          </cell>
          <cell r="I557">
            <v>0</v>
          </cell>
          <cell r="J557">
            <v>0</v>
          </cell>
          <cell r="K557">
            <v>8</v>
          </cell>
          <cell r="L557">
            <v>9</v>
          </cell>
          <cell r="M557">
            <v>0</v>
          </cell>
          <cell r="N557">
            <v>0</v>
          </cell>
          <cell r="O557">
            <v>2</v>
          </cell>
          <cell r="P557">
            <v>2</v>
          </cell>
          <cell r="Q557">
            <v>0</v>
          </cell>
          <cell r="R557">
            <v>0</v>
          </cell>
          <cell r="S557">
            <v>8</v>
          </cell>
          <cell r="T557">
            <v>8</v>
          </cell>
          <cell r="U557">
            <v>0</v>
          </cell>
          <cell r="V557">
            <v>0</v>
          </cell>
          <cell r="W557">
            <v>2</v>
          </cell>
          <cell r="X557">
            <v>2</v>
          </cell>
          <cell r="Y557">
            <v>0</v>
          </cell>
          <cell r="Z557">
            <v>0</v>
          </cell>
          <cell r="AA557">
            <v>2</v>
          </cell>
          <cell r="AB557">
            <v>4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15BC246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2</v>
          </cell>
          <cell r="H558">
            <v>2</v>
          </cell>
          <cell r="I558">
            <v>0</v>
          </cell>
          <cell r="J558">
            <v>0</v>
          </cell>
          <cell r="K558">
            <v>9</v>
          </cell>
          <cell r="L558">
            <v>9</v>
          </cell>
          <cell r="M558">
            <v>0</v>
          </cell>
          <cell r="N558">
            <v>0</v>
          </cell>
          <cell r="O558">
            <v>2</v>
          </cell>
          <cell r="P558">
            <v>2</v>
          </cell>
          <cell r="Q558">
            <v>0</v>
          </cell>
          <cell r="R558">
            <v>0</v>
          </cell>
          <cell r="S558">
            <v>8</v>
          </cell>
          <cell r="T558">
            <v>8</v>
          </cell>
          <cell r="U558">
            <v>0</v>
          </cell>
          <cell r="V558">
            <v>0</v>
          </cell>
          <cell r="W558">
            <v>2</v>
          </cell>
          <cell r="X558">
            <v>2</v>
          </cell>
          <cell r="Y558">
            <v>0</v>
          </cell>
          <cell r="Z558">
            <v>0</v>
          </cell>
          <cell r="AA558">
            <v>2</v>
          </cell>
          <cell r="AB558">
            <v>4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 t="str">
            <v>15BC261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2</v>
          </cell>
          <cell r="I559">
            <v>0</v>
          </cell>
          <cell r="J559">
            <v>0</v>
          </cell>
          <cell r="K559">
            <v>4</v>
          </cell>
          <cell r="L559">
            <v>9</v>
          </cell>
          <cell r="M559">
            <v>0</v>
          </cell>
          <cell r="N559">
            <v>0</v>
          </cell>
          <cell r="O559">
            <v>1</v>
          </cell>
          <cell r="P559">
            <v>2</v>
          </cell>
          <cell r="Q559">
            <v>0</v>
          </cell>
          <cell r="R559">
            <v>0</v>
          </cell>
          <cell r="S559">
            <v>7</v>
          </cell>
          <cell r="T559">
            <v>8</v>
          </cell>
          <cell r="U559">
            <v>0</v>
          </cell>
          <cell r="V559">
            <v>0</v>
          </cell>
          <cell r="W559">
            <v>2</v>
          </cell>
          <cell r="X559">
            <v>2</v>
          </cell>
          <cell r="Y559">
            <v>0</v>
          </cell>
          <cell r="Z559">
            <v>0</v>
          </cell>
          <cell r="AA559">
            <v>2</v>
          </cell>
          <cell r="AB559">
            <v>4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 t="str">
            <v>15BC285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2</v>
          </cell>
          <cell r="I560">
            <v>0</v>
          </cell>
          <cell r="J560">
            <v>0</v>
          </cell>
          <cell r="K560">
            <v>7</v>
          </cell>
          <cell r="L560">
            <v>9</v>
          </cell>
          <cell r="M560">
            <v>0</v>
          </cell>
          <cell r="N560">
            <v>0</v>
          </cell>
          <cell r="O560">
            <v>2</v>
          </cell>
          <cell r="P560">
            <v>2</v>
          </cell>
          <cell r="Q560">
            <v>0</v>
          </cell>
          <cell r="R560">
            <v>0</v>
          </cell>
          <cell r="S560">
            <v>6</v>
          </cell>
          <cell r="T560">
            <v>8</v>
          </cell>
          <cell r="U560">
            <v>0</v>
          </cell>
          <cell r="V560">
            <v>0</v>
          </cell>
          <cell r="W560">
            <v>1</v>
          </cell>
          <cell r="X560">
            <v>2</v>
          </cell>
          <cell r="Y560">
            <v>0</v>
          </cell>
          <cell r="Z560">
            <v>0</v>
          </cell>
          <cell r="AA560">
            <v>2</v>
          </cell>
          <cell r="AB560">
            <v>4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 t="str">
            <v>15BC302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</v>
          </cell>
          <cell r="H561">
            <v>2</v>
          </cell>
          <cell r="I561">
            <v>0</v>
          </cell>
          <cell r="J561">
            <v>0</v>
          </cell>
          <cell r="K561">
            <v>9</v>
          </cell>
          <cell r="L561">
            <v>9</v>
          </cell>
          <cell r="M561">
            <v>0</v>
          </cell>
          <cell r="N561">
            <v>0</v>
          </cell>
          <cell r="O561">
            <v>1</v>
          </cell>
          <cell r="P561">
            <v>1</v>
          </cell>
          <cell r="Q561">
            <v>0</v>
          </cell>
          <cell r="R561">
            <v>0</v>
          </cell>
          <cell r="S561">
            <v>7</v>
          </cell>
          <cell r="T561">
            <v>8</v>
          </cell>
          <cell r="U561">
            <v>0</v>
          </cell>
          <cell r="V561">
            <v>0</v>
          </cell>
          <cell r="W561">
            <v>0</v>
          </cell>
          <cell r="X561">
            <v>2</v>
          </cell>
          <cell r="Y561">
            <v>0</v>
          </cell>
          <cell r="Z561">
            <v>0</v>
          </cell>
          <cell r="AA561">
            <v>2</v>
          </cell>
          <cell r="AB561">
            <v>4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15BC316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2</v>
          </cell>
          <cell r="H562">
            <v>2</v>
          </cell>
          <cell r="I562">
            <v>0</v>
          </cell>
          <cell r="J562">
            <v>0</v>
          </cell>
          <cell r="K562">
            <v>2</v>
          </cell>
          <cell r="L562">
            <v>9</v>
          </cell>
          <cell r="M562">
            <v>0</v>
          </cell>
          <cell r="N562">
            <v>0</v>
          </cell>
          <cell r="O562">
            <v>1</v>
          </cell>
          <cell r="P562">
            <v>2</v>
          </cell>
          <cell r="Q562">
            <v>0</v>
          </cell>
          <cell r="R562">
            <v>0</v>
          </cell>
          <cell r="S562">
            <v>5</v>
          </cell>
          <cell r="T562">
            <v>8</v>
          </cell>
          <cell r="U562">
            <v>0</v>
          </cell>
          <cell r="V562">
            <v>0</v>
          </cell>
          <cell r="W562">
            <v>1</v>
          </cell>
          <cell r="X562">
            <v>2</v>
          </cell>
          <cell r="Y562">
            <v>0</v>
          </cell>
          <cell r="Z562">
            <v>0</v>
          </cell>
          <cell r="AA562">
            <v>1</v>
          </cell>
          <cell r="AB562">
            <v>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 t="str">
            <v>15BC329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2</v>
          </cell>
          <cell r="H563">
            <v>2</v>
          </cell>
          <cell r="I563">
            <v>0</v>
          </cell>
          <cell r="J563">
            <v>0</v>
          </cell>
          <cell r="K563">
            <v>9</v>
          </cell>
          <cell r="L563">
            <v>9</v>
          </cell>
          <cell r="M563">
            <v>0</v>
          </cell>
          <cell r="N563">
            <v>0</v>
          </cell>
          <cell r="O563">
            <v>2</v>
          </cell>
          <cell r="P563">
            <v>2</v>
          </cell>
          <cell r="Q563">
            <v>0</v>
          </cell>
          <cell r="R563">
            <v>0</v>
          </cell>
          <cell r="S563">
            <v>8</v>
          </cell>
          <cell r="T563">
            <v>8</v>
          </cell>
          <cell r="U563">
            <v>0</v>
          </cell>
          <cell r="V563">
            <v>0</v>
          </cell>
          <cell r="W563">
            <v>2</v>
          </cell>
          <cell r="X563">
            <v>2</v>
          </cell>
          <cell r="Y563">
            <v>0</v>
          </cell>
          <cell r="Z563">
            <v>0</v>
          </cell>
          <cell r="AA563">
            <v>2</v>
          </cell>
          <cell r="AB563">
            <v>4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 t="str">
            <v>15BC345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2</v>
          </cell>
          <cell r="I564">
            <v>0</v>
          </cell>
          <cell r="J564">
            <v>0</v>
          </cell>
          <cell r="K564">
            <v>0</v>
          </cell>
          <cell r="L564">
            <v>9</v>
          </cell>
          <cell r="M564">
            <v>0</v>
          </cell>
          <cell r="N564">
            <v>0</v>
          </cell>
          <cell r="O564">
            <v>0</v>
          </cell>
          <cell r="P564">
            <v>2</v>
          </cell>
          <cell r="Q564">
            <v>0</v>
          </cell>
          <cell r="R564">
            <v>0</v>
          </cell>
          <cell r="S564">
            <v>0</v>
          </cell>
          <cell r="T564">
            <v>8</v>
          </cell>
          <cell r="U564">
            <v>0</v>
          </cell>
          <cell r="V564">
            <v>0</v>
          </cell>
          <cell r="W564">
            <v>0</v>
          </cell>
          <cell r="X564">
            <v>2</v>
          </cell>
          <cell r="Y564">
            <v>0</v>
          </cell>
          <cell r="Z564">
            <v>0</v>
          </cell>
          <cell r="AA564">
            <v>1</v>
          </cell>
          <cell r="AB564">
            <v>4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 t="str">
            <v>15BC361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2</v>
          </cell>
          <cell r="H565">
            <v>2</v>
          </cell>
          <cell r="I565">
            <v>0</v>
          </cell>
          <cell r="J565">
            <v>0</v>
          </cell>
          <cell r="K565">
            <v>9</v>
          </cell>
          <cell r="L565">
            <v>9</v>
          </cell>
          <cell r="M565">
            <v>0</v>
          </cell>
          <cell r="N565">
            <v>0</v>
          </cell>
          <cell r="O565">
            <v>2</v>
          </cell>
          <cell r="P565">
            <v>2</v>
          </cell>
          <cell r="Q565">
            <v>0</v>
          </cell>
          <cell r="R565">
            <v>0</v>
          </cell>
          <cell r="S565">
            <v>7</v>
          </cell>
          <cell r="T565">
            <v>8</v>
          </cell>
          <cell r="U565">
            <v>0</v>
          </cell>
          <cell r="V565">
            <v>0</v>
          </cell>
          <cell r="W565">
            <v>2</v>
          </cell>
          <cell r="X565">
            <v>2</v>
          </cell>
          <cell r="Y565">
            <v>0</v>
          </cell>
          <cell r="Z565">
            <v>0</v>
          </cell>
          <cell r="AA565">
            <v>2</v>
          </cell>
          <cell r="AB565">
            <v>4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15BC372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2</v>
          </cell>
          <cell r="I566">
            <v>0</v>
          </cell>
          <cell r="J566">
            <v>0</v>
          </cell>
          <cell r="K566">
            <v>9</v>
          </cell>
          <cell r="L566">
            <v>9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0</v>
          </cell>
          <cell r="R566">
            <v>0</v>
          </cell>
          <cell r="S566">
            <v>8</v>
          </cell>
          <cell r="T566">
            <v>8</v>
          </cell>
          <cell r="U566">
            <v>0</v>
          </cell>
          <cell r="V566">
            <v>0</v>
          </cell>
          <cell r="W566">
            <v>2</v>
          </cell>
          <cell r="X566">
            <v>2</v>
          </cell>
          <cell r="Y566">
            <v>0</v>
          </cell>
          <cell r="Z566">
            <v>0</v>
          </cell>
          <cell r="AA566">
            <v>3</v>
          </cell>
          <cell r="AB566">
            <v>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 t="str">
            <v>15BC385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9</v>
          </cell>
          <cell r="L567">
            <v>9</v>
          </cell>
          <cell r="M567">
            <v>0</v>
          </cell>
          <cell r="N567">
            <v>0</v>
          </cell>
          <cell r="O567">
            <v>2</v>
          </cell>
          <cell r="P567">
            <v>2</v>
          </cell>
          <cell r="Q567">
            <v>0</v>
          </cell>
          <cell r="R567">
            <v>0</v>
          </cell>
          <cell r="S567">
            <v>8</v>
          </cell>
          <cell r="T567">
            <v>8</v>
          </cell>
          <cell r="U567">
            <v>0</v>
          </cell>
          <cell r="V567">
            <v>0</v>
          </cell>
          <cell r="W567">
            <v>2</v>
          </cell>
          <cell r="X567">
            <v>2</v>
          </cell>
          <cell r="Y567">
            <v>0</v>
          </cell>
          <cell r="Z567">
            <v>0</v>
          </cell>
          <cell r="AA567">
            <v>2</v>
          </cell>
          <cell r="AB567">
            <v>4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 t="str">
            <v>15BC396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2</v>
          </cell>
          <cell r="H568">
            <v>2</v>
          </cell>
          <cell r="I568">
            <v>0</v>
          </cell>
          <cell r="J568">
            <v>0</v>
          </cell>
          <cell r="K568">
            <v>7</v>
          </cell>
          <cell r="L568">
            <v>9</v>
          </cell>
          <cell r="M568">
            <v>0</v>
          </cell>
          <cell r="N568">
            <v>0</v>
          </cell>
          <cell r="O568">
            <v>2</v>
          </cell>
          <cell r="P568">
            <v>2</v>
          </cell>
          <cell r="Q568">
            <v>0</v>
          </cell>
          <cell r="R568">
            <v>0</v>
          </cell>
          <cell r="S568">
            <v>8</v>
          </cell>
          <cell r="T568">
            <v>8</v>
          </cell>
          <cell r="U568">
            <v>0</v>
          </cell>
          <cell r="V568">
            <v>0</v>
          </cell>
          <cell r="W568">
            <v>2</v>
          </cell>
          <cell r="X568">
            <v>2</v>
          </cell>
          <cell r="Y568">
            <v>0</v>
          </cell>
          <cell r="Z568">
            <v>0</v>
          </cell>
          <cell r="AA568">
            <v>2</v>
          </cell>
          <cell r="AB568">
            <v>4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 t="str">
            <v>15BC416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</v>
          </cell>
          <cell r="I569">
            <v>0</v>
          </cell>
          <cell r="J569">
            <v>0</v>
          </cell>
          <cell r="K569">
            <v>8</v>
          </cell>
          <cell r="L569">
            <v>9</v>
          </cell>
          <cell r="M569">
            <v>0</v>
          </cell>
          <cell r="N569">
            <v>0</v>
          </cell>
          <cell r="O569">
            <v>2</v>
          </cell>
          <cell r="P569">
            <v>2</v>
          </cell>
          <cell r="Q569">
            <v>0</v>
          </cell>
          <cell r="R569">
            <v>0</v>
          </cell>
          <cell r="S569">
            <v>8</v>
          </cell>
          <cell r="T569">
            <v>8</v>
          </cell>
          <cell r="U569">
            <v>0</v>
          </cell>
          <cell r="V569">
            <v>0</v>
          </cell>
          <cell r="W569">
            <v>2</v>
          </cell>
          <cell r="X569">
            <v>2</v>
          </cell>
          <cell r="Y569">
            <v>0</v>
          </cell>
          <cell r="Z569">
            <v>0</v>
          </cell>
          <cell r="AA569">
            <v>2</v>
          </cell>
          <cell r="AB569">
            <v>4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 t="str">
            <v>15BC417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2</v>
          </cell>
          <cell r="H570">
            <v>2</v>
          </cell>
          <cell r="I570">
            <v>0</v>
          </cell>
          <cell r="J570">
            <v>0</v>
          </cell>
          <cell r="K570">
            <v>6</v>
          </cell>
          <cell r="L570">
            <v>9</v>
          </cell>
          <cell r="M570">
            <v>0</v>
          </cell>
          <cell r="N570">
            <v>0</v>
          </cell>
          <cell r="O570">
            <v>2</v>
          </cell>
          <cell r="P570">
            <v>2</v>
          </cell>
          <cell r="Q570">
            <v>0</v>
          </cell>
          <cell r="R570">
            <v>0</v>
          </cell>
          <cell r="S570">
            <v>7</v>
          </cell>
          <cell r="T570">
            <v>8</v>
          </cell>
          <cell r="U570">
            <v>0</v>
          </cell>
          <cell r="V570">
            <v>0</v>
          </cell>
          <cell r="W570">
            <v>2</v>
          </cell>
          <cell r="X570">
            <v>2</v>
          </cell>
          <cell r="Y570">
            <v>0</v>
          </cell>
          <cell r="Z570">
            <v>0</v>
          </cell>
          <cell r="AA570">
            <v>2</v>
          </cell>
          <cell r="AB570">
            <v>4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15BC431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2</v>
          </cell>
          <cell r="H571">
            <v>2</v>
          </cell>
          <cell r="I571">
            <v>0</v>
          </cell>
          <cell r="J571">
            <v>0</v>
          </cell>
          <cell r="K571">
            <v>9</v>
          </cell>
          <cell r="L571">
            <v>9</v>
          </cell>
          <cell r="M571">
            <v>0</v>
          </cell>
          <cell r="N571">
            <v>0</v>
          </cell>
          <cell r="O571">
            <v>0</v>
          </cell>
          <cell r="P571">
            <v>1</v>
          </cell>
          <cell r="Q571">
            <v>0</v>
          </cell>
          <cell r="R571">
            <v>0</v>
          </cell>
          <cell r="S571">
            <v>7</v>
          </cell>
          <cell r="T571">
            <v>8</v>
          </cell>
          <cell r="U571">
            <v>0</v>
          </cell>
          <cell r="V571">
            <v>0</v>
          </cell>
          <cell r="W571">
            <v>2</v>
          </cell>
          <cell r="X571">
            <v>2</v>
          </cell>
          <cell r="Y571">
            <v>0</v>
          </cell>
          <cell r="Z571">
            <v>0</v>
          </cell>
          <cell r="AA571">
            <v>2</v>
          </cell>
          <cell r="AB571">
            <v>4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 t="str">
            <v>15BC444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2</v>
          </cell>
          <cell r="H572">
            <v>2</v>
          </cell>
          <cell r="I572">
            <v>0</v>
          </cell>
          <cell r="J572">
            <v>0</v>
          </cell>
          <cell r="K572">
            <v>6</v>
          </cell>
          <cell r="L572">
            <v>9</v>
          </cell>
          <cell r="M572">
            <v>0</v>
          </cell>
          <cell r="N572">
            <v>0</v>
          </cell>
          <cell r="O572">
            <v>1</v>
          </cell>
          <cell r="P572">
            <v>2</v>
          </cell>
          <cell r="Q572">
            <v>0</v>
          </cell>
          <cell r="R572">
            <v>0</v>
          </cell>
          <cell r="S572">
            <v>4</v>
          </cell>
          <cell r="T572">
            <v>8</v>
          </cell>
          <cell r="U572">
            <v>0</v>
          </cell>
          <cell r="V572">
            <v>0</v>
          </cell>
          <cell r="W572">
            <v>2</v>
          </cell>
          <cell r="X572">
            <v>2</v>
          </cell>
          <cell r="Y572">
            <v>0</v>
          </cell>
          <cell r="Z572">
            <v>0</v>
          </cell>
          <cell r="AA572">
            <v>2</v>
          </cell>
          <cell r="AB572">
            <v>4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15BC455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2</v>
          </cell>
          <cell r="H573">
            <v>2</v>
          </cell>
          <cell r="I573">
            <v>0</v>
          </cell>
          <cell r="J573">
            <v>0</v>
          </cell>
          <cell r="K573">
            <v>5</v>
          </cell>
          <cell r="L573">
            <v>9</v>
          </cell>
          <cell r="M573">
            <v>0</v>
          </cell>
          <cell r="N573">
            <v>0</v>
          </cell>
          <cell r="O573">
            <v>2</v>
          </cell>
          <cell r="P573">
            <v>2</v>
          </cell>
          <cell r="Q573">
            <v>0</v>
          </cell>
          <cell r="R573">
            <v>0</v>
          </cell>
          <cell r="S573">
            <v>8</v>
          </cell>
          <cell r="T573">
            <v>8</v>
          </cell>
          <cell r="U573">
            <v>0</v>
          </cell>
          <cell r="V573">
            <v>0</v>
          </cell>
          <cell r="W573">
            <v>2</v>
          </cell>
          <cell r="X573">
            <v>2</v>
          </cell>
          <cell r="Y573">
            <v>0</v>
          </cell>
          <cell r="Z573">
            <v>0</v>
          </cell>
          <cell r="AA573">
            <v>1</v>
          </cell>
          <cell r="AB573">
            <v>4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15BC471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</v>
          </cell>
          <cell r="I574">
            <v>0</v>
          </cell>
          <cell r="J574">
            <v>0</v>
          </cell>
          <cell r="K574">
            <v>9</v>
          </cell>
          <cell r="L574">
            <v>9</v>
          </cell>
          <cell r="M574">
            <v>0</v>
          </cell>
          <cell r="N574">
            <v>0</v>
          </cell>
          <cell r="O574">
            <v>2</v>
          </cell>
          <cell r="P574">
            <v>2</v>
          </cell>
          <cell r="Q574">
            <v>0</v>
          </cell>
          <cell r="R574">
            <v>0</v>
          </cell>
          <cell r="S574">
            <v>7</v>
          </cell>
          <cell r="T574">
            <v>8</v>
          </cell>
          <cell r="U574">
            <v>0</v>
          </cell>
          <cell r="V574">
            <v>0</v>
          </cell>
          <cell r="W574">
            <v>2</v>
          </cell>
          <cell r="X574">
            <v>2</v>
          </cell>
          <cell r="Y574">
            <v>0</v>
          </cell>
          <cell r="Z574">
            <v>0</v>
          </cell>
          <cell r="AA574">
            <v>2</v>
          </cell>
          <cell r="AB574">
            <v>4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 t="str">
            <v>15BC485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2</v>
          </cell>
          <cell r="H575">
            <v>2</v>
          </cell>
          <cell r="I575">
            <v>0</v>
          </cell>
          <cell r="J575">
            <v>0</v>
          </cell>
          <cell r="K575">
            <v>9</v>
          </cell>
          <cell r="L575">
            <v>9</v>
          </cell>
          <cell r="M575">
            <v>0</v>
          </cell>
          <cell r="N575">
            <v>0</v>
          </cell>
          <cell r="O575">
            <v>2</v>
          </cell>
          <cell r="P575">
            <v>2</v>
          </cell>
          <cell r="Q575">
            <v>0</v>
          </cell>
          <cell r="R575">
            <v>0</v>
          </cell>
          <cell r="S575">
            <v>7</v>
          </cell>
          <cell r="T575">
            <v>8</v>
          </cell>
          <cell r="U575">
            <v>0</v>
          </cell>
          <cell r="V575">
            <v>0</v>
          </cell>
          <cell r="W575">
            <v>2</v>
          </cell>
          <cell r="X575">
            <v>2</v>
          </cell>
          <cell r="Y575">
            <v>0</v>
          </cell>
          <cell r="Z575">
            <v>0</v>
          </cell>
          <cell r="AA575">
            <v>1</v>
          </cell>
          <cell r="AB575">
            <v>4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 t="str">
            <v>15BC497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2</v>
          </cell>
          <cell r="H576">
            <v>2</v>
          </cell>
          <cell r="I576">
            <v>0</v>
          </cell>
          <cell r="J576">
            <v>0</v>
          </cell>
          <cell r="K576">
            <v>9</v>
          </cell>
          <cell r="L576">
            <v>9</v>
          </cell>
          <cell r="M576">
            <v>0</v>
          </cell>
          <cell r="N576">
            <v>0</v>
          </cell>
          <cell r="O576">
            <v>1</v>
          </cell>
          <cell r="P576">
            <v>1</v>
          </cell>
          <cell r="Q576">
            <v>0</v>
          </cell>
          <cell r="R576">
            <v>0</v>
          </cell>
          <cell r="S576">
            <v>8</v>
          </cell>
          <cell r="T576">
            <v>8</v>
          </cell>
          <cell r="U576">
            <v>0</v>
          </cell>
          <cell r="V576">
            <v>0</v>
          </cell>
          <cell r="W576">
            <v>2</v>
          </cell>
          <cell r="X576">
            <v>2</v>
          </cell>
          <cell r="Y576">
            <v>0</v>
          </cell>
          <cell r="Z576">
            <v>0</v>
          </cell>
          <cell r="AA576">
            <v>2</v>
          </cell>
          <cell r="AB576">
            <v>4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 t="str">
            <v>15BC508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2</v>
          </cell>
          <cell r="H577">
            <v>2</v>
          </cell>
          <cell r="I577">
            <v>0</v>
          </cell>
          <cell r="J577">
            <v>0</v>
          </cell>
          <cell r="K577">
            <v>9</v>
          </cell>
          <cell r="L577">
            <v>9</v>
          </cell>
          <cell r="M577">
            <v>0</v>
          </cell>
          <cell r="N577">
            <v>0</v>
          </cell>
          <cell r="O577">
            <v>1</v>
          </cell>
          <cell r="P577">
            <v>2</v>
          </cell>
          <cell r="Q577">
            <v>0</v>
          </cell>
          <cell r="R577">
            <v>0</v>
          </cell>
          <cell r="S577">
            <v>7</v>
          </cell>
          <cell r="T577">
            <v>8</v>
          </cell>
          <cell r="U577">
            <v>0</v>
          </cell>
          <cell r="V577">
            <v>0</v>
          </cell>
          <cell r="W577">
            <v>2</v>
          </cell>
          <cell r="X577">
            <v>2</v>
          </cell>
          <cell r="Y577">
            <v>0</v>
          </cell>
          <cell r="Z577">
            <v>0</v>
          </cell>
          <cell r="AA577">
            <v>3</v>
          </cell>
          <cell r="AB577">
            <v>4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 t="str">
            <v>15BC520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2</v>
          </cell>
          <cell r="H578">
            <v>2</v>
          </cell>
          <cell r="I578">
            <v>0</v>
          </cell>
          <cell r="J578">
            <v>0</v>
          </cell>
          <cell r="K578">
            <v>7</v>
          </cell>
          <cell r="L578">
            <v>9</v>
          </cell>
          <cell r="M578">
            <v>0</v>
          </cell>
          <cell r="N578">
            <v>0</v>
          </cell>
          <cell r="O578">
            <v>2</v>
          </cell>
          <cell r="P578">
            <v>2</v>
          </cell>
          <cell r="Q578">
            <v>0</v>
          </cell>
          <cell r="R578">
            <v>0</v>
          </cell>
          <cell r="S578">
            <v>7</v>
          </cell>
          <cell r="T578">
            <v>8</v>
          </cell>
          <cell r="U578">
            <v>0</v>
          </cell>
          <cell r="V578">
            <v>0</v>
          </cell>
          <cell r="W578">
            <v>2</v>
          </cell>
          <cell r="X578">
            <v>2</v>
          </cell>
          <cell r="Y578">
            <v>0</v>
          </cell>
          <cell r="Z578">
            <v>0</v>
          </cell>
          <cell r="AA578">
            <v>2</v>
          </cell>
          <cell r="AB578">
            <v>4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B579" t="str">
            <v>15BC532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2</v>
          </cell>
          <cell r="I579">
            <v>0</v>
          </cell>
          <cell r="J579">
            <v>0</v>
          </cell>
          <cell r="K579">
            <v>9</v>
          </cell>
          <cell r="L579">
            <v>9</v>
          </cell>
          <cell r="M579">
            <v>0</v>
          </cell>
          <cell r="N579">
            <v>0</v>
          </cell>
          <cell r="O579">
            <v>2</v>
          </cell>
          <cell r="P579">
            <v>2</v>
          </cell>
          <cell r="Q579">
            <v>0</v>
          </cell>
          <cell r="R579">
            <v>0</v>
          </cell>
          <cell r="S579">
            <v>7</v>
          </cell>
          <cell r="T579">
            <v>8</v>
          </cell>
          <cell r="U579">
            <v>0</v>
          </cell>
          <cell r="V579">
            <v>0</v>
          </cell>
          <cell r="W579">
            <v>2</v>
          </cell>
          <cell r="X579">
            <v>2</v>
          </cell>
          <cell r="Y579">
            <v>0</v>
          </cell>
          <cell r="Z579">
            <v>0</v>
          </cell>
          <cell r="AA579">
            <v>3</v>
          </cell>
          <cell r="AB579">
            <v>4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 t="str">
            <v>15BC533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2</v>
          </cell>
          <cell r="I580">
            <v>0</v>
          </cell>
          <cell r="J580">
            <v>0</v>
          </cell>
          <cell r="K580">
            <v>9</v>
          </cell>
          <cell r="L580">
            <v>9</v>
          </cell>
          <cell r="M580">
            <v>0</v>
          </cell>
          <cell r="N580">
            <v>0</v>
          </cell>
          <cell r="O580">
            <v>1</v>
          </cell>
          <cell r="P580">
            <v>2</v>
          </cell>
          <cell r="Q580">
            <v>0</v>
          </cell>
          <cell r="R580">
            <v>0</v>
          </cell>
          <cell r="S580">
            <v>6</v>
          </cell>
          <cell r="T580">
            <v>8</v>
          </cell>
          <cell r="U580">
            <v>0</v>
          </cell>
          <cell r="V580">
            <v>0</v>
          </cell>
          <cell r="W580">
            <v>1</v>
          </cell>
          <cell r="X580">
            <v>2</v>
          </cell>
          <cell r="Y580">
            <v>0</v>
          </cell>
          <cell r="Z580">
            <v>0</v>
          </cell>
          <cell r="AA580">
            <v>2</v>
          </cell>
          <cell r="AB580">
            <v>4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 t="str">
            <v>15BC542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2</v>
          </cell>
          <cell r="H581">
            <v>2</v>
          </cell>
          <cell r="I581">
            <v>0</v>
          </cell>
          <cell r="J581">
            <v>0</v>
          </cell>
          <cell r="K581">
            <v>8</v>
          </cell>
          <cell r="L581">
            <v>9</v>
          </cell>
          <cell r="M581">
            <v>0</v>
          </cell>
          <cell r="N581">
            <v>0</v>
          </cell>
          <cell r="O581">
            <v>1</v>
          </cell>
          <cell r="P581">
            <v>1</v>
          </cell>
          <cell r="Q581">
            <v>0</v>
          </cell>
          <cell r="R581">
            <v>0</v>
          </cell>
          <cell r="S581">
            <v>8</v>
          </cell>
          <cell r="T581">
            <v>8</v>
          </cell>
          <cell r="U581">
            <v>0</v>
          </cell>
          <cell r="V581">
            <v>0</v>
          </cell>
          <cell r="W581">
            <v>2</v>
          </cell>
          <cell r="X581">
            <v>2</v>
          </cell>
          <cell r="Y581">
            <v>0</v>
          </cell>
          <cell r="Z581">
            <v>0</v>
          </cell>
          <cell r="AA581">
            <v>2</v>
          </cell>
          <cell r="AB581">
            <v>4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 t="str">
            <v>15BC553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2</v>
          </cell>
          <cell r="H582">
            <v>2</v>
          </cell>
          <cell r="I582">
            <v>0</v>
          </cell>
          <cell r="J582">
            <v>0</v>
          </cell>
          <cell r="K582">
            <v>5</v>
          </cell>
          <cell r="L582">
            <v>9</v>
          </cell>
          <cell r="M582">
            <v>0</v>
          </cell>
          <cell r="N582">
            <v>0</v>
          </cell>
          <cell r="O582">
            <v>1</v>
          </cell>
          <cell r="P582">
            <v>2</v>
          </cell>
          <cell r="Q582">
            <v>0</v>
          </cell>
          <cell r="R582">
            <v>0</v>
          </cell>
          <cell r="S582">
            <v>4</v>
          </cell>
          <cell r="T582">
            <v>8</v>
          </cell>
          <cell r="U582">
            <v>0</v>
          </cell>
          <cell r="V582">
            <v>0</v>
          </cell>
          <cell r="W582">
            <v>1</v>
          </cell>
          <cell r="X582">
            <v>2</v>
          </cell>
          <cell r="Y582">
            <v>0</v>
          </cell>
          <cell r="Z582">
            <v>0</v>
          </cell>
          <cell r="AA582">
            <v>1</v>
          </cell>
          <cell r="AB582">
            <v>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 t="str">
            <v>15BC564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2</v>
          </cell>
          <cell r="H583">
            <v>2</v>
          </cell>
          <cell r="I583">
            <v>0</v>
          </cell>
          <cell r="J583">
            <v>0</v>
          </cell>
          <cell r="K583">
            <v>8</v>
          </cell>
          <cell r="L583">
            <v>9</v>
          </cell>
          <cell r="M583">
            <v>0</v>
          </cell>
          <cell r="N583">
            <v>0</v>
          </cell>
          <cell r="O583">
            <v>2</v>
          </cell>
          <cell r="P583">
            <v>2</v>
          </cell>
          <cell r="Q583">
            <v>0</v>
          </cell>
          <cell r="R583">
            <v>0</v>
          </cell>
          <cell r="S583">
            <v>8</v>
          </cell>
          <cell r="T583">
            <v>8</v>
          </cell>
          <cell r="U583">
            <v>0</v>
          </cell>
          <cell r="V583">
            <v>0</v>
          </cell>
          <cell r="W583">
            <v>2</v>
          </cell>
          <cell r="X583">
            <v>2</v>
          </cell>
          <cell r="Y583">
            <v>0</v>
          </cell>
          <cell r="Z583">
            <v>0</v>
          </cell>
          <cell r="AA583">
            <v>2</v>
          </cell>
          <cell r="AB583">
            <v>4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 t="str">
            <v>15BC577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2</v>
          </cell>
          <cell r="I584">
            <v>0</v>
          </cell>
          <cell r="J584">
            <v>0</v>
          </cell>
          <cell r="K584">
            <v>4</v>
          </cell>
          <cell r="L584">
            <v>9</v>
          </cell>
          <cell r="M584">
            <v>0</v>
          </cell>
          <cell r="N584">
            <v>0</v>
          </cell>
          <cell r="O584">
            <v>1</v>
          </cell>
          <cell r="P584">
            <v>2</v>
          </cell>
          <cell r="Q584">
            <v>0</v>
          </cell>
          <cell r="R584">
            <v>0</v>
          </cell>
          <cell r="S584">
            <v>5</v>
          </cell>
          <cell r="T584">
            <v>8</v>
          </cell>
          <cell r="U584">
            <v>0</v>
          </cell>
          <cell r="V584">
            <v>0</v>
          </cell>
          <cell r="W584">
            <v>0</v>
          </cell>
          <cell r="X584">
            <v>2</v>
          </cell>
          <cell r="Y584">
            <v>0</v>
          </cell>
          <cell r="Z584">
            <v>0</v>
          </cell>
          <cell r="AA584">
            <v>2</v>
          </cell>
          <cell r="AB584">
            <v>4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 t="str">
            <v>15BC587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2</v>
          </cell>
          <cell r="H585">
            <v>2</v>
          </cell>
          <cell r="I585">
            <v>0</v>
          </cell>
          <cell r="J585">
            <v>0</v>
          </cell>
          <cell r="K585">
            <v>7</v>
          </cell>
          <cell r="L585">
            <v>9</v>
          </cell>
          <cell r="M585">
            <v>0</v>
          </cell>
          <cell r="N585">
            <v>0</v>
          </cell>
          <cell r="O585">
            <v>2</v>
          </cell>
          <cell r="P585">
            <v>2</v>
          </cell>
          <cell r="Q585">
            <v>0</v>
          </cell>
          <cell r="R585">
            <v>0</v>
          </cell>
          <cell r="S585">
            <v>8</v>
          </cell>
          <cell r="T585">
            <v>8</v>
          </cell>
          <cell r="U585">
            <v>0</v>
          </cell>
          <cell r="V585">
            <v>0</v>
          </cell>
          <cell r="W585">
            <v>1</v>
          </cell>
          <cell r="X585">
            <v>2</v>
          </cell>
          <cell r="Y585">
            <v>0</v>
          </cell>
          <cell r="Z585">
            <v>0</v>
          </cell>
          <cell r="AA585">
            <v>3</v>
          </cell>
          <cell r="AB585">
            <v>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 t="str">
            <v>15BC605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2</v>
          </cell>
          <cell r="H586">
            <v>2</v>
          </cell>
          <cell r="I586">
            <v>0</v>
          </cell>
          <cell r="J586">
            <v>0</v>
          </cell>
          <cell r="K586">
            <v>7</v>
          </cell>
          <cell r="L586">
            <v>9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0</v>
          </cell>
          <cell r="R586">
            <v>0</v>
          </cell>
          <cell r="S586">
            <v>7</v>
          </cell>
          <cell r="T586">
            <v>8</v>
          </cell>
          <cell r="U586">
            <v>0</v>
          </cell>
          <cell r="V586">
            <v>0</v>
          </cell>
          <cell r="W586">
            <v>2</v>
          </cell>
          <cell r="X586">
            <v>2</v>
          </cell>
          <cell r="Y586">
            <v>0</v>
          </cell>
          <cell r="Z586">
            <v>0</v>
          </cell>
          <cell r="AA586">
            <v>2</v>
          </cell>
          <cell r="AB586">
            <v>4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 t="str">
            <v>15BC619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2</v>
          </cell>
          <cell r="H587">
            <v>2</v>
          </cell>
          <cell r="I587">
            <v>0</v>
          </cell>
          <cell r="J587">
            <v>0</v>
          </cell>
          <cell r="K587">
            <v>8</v>
          </cell>
          <cell r="L587">
            <v>9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0</v>
          </cell>
          <cell r="R587">
            <v>0</v>
          </cell>
          <cell r="S587">
            <v>6</v>
          </cell>
          <cell r="T587">
            <v>8</v>
          </cell>
          <cell r="U587">
            <v>0</v>
          </cell>
          <cell r="V587">
            <v>0</v>
          </cell>
          <cell r="W587">
            <v>2</v>
          </cell>
          <cell r="X587">
            <v>2</v>
          </cell>
          <cell r="Y587">
            <v>0</v>
          </cell>
          <cell r="Z587">
            <v>0</v>
          </cell>
          <cell r="AA587">
            <v>2</v>
          </cell>
          <cell r="AB587">
            <v>4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 t="str">
            <v>15BC635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2</v>
          </cell>
          <cell r="I588">
            <v>0</v>
          </cell>
          <cell r="J588">
            <v>0</v>
          </cell>
          <cell r="K588">
            <v>9</v>
          </cell>
          <cell r="L588">
            <v>9</v>
          </cell>
          <cell r="M588">
            <v>0</v>
          </cell>
          <cell r="N588">
            <v>0</v>
          </cell>
          <cell r="O588">
            <v>2</v>
          </cell>
          <cell r="P588">
            <v>2</v>
          </cell>
          <cell r="Q588">
            <v>0</v>
          </cell>
          <cell r="R588">
            <v>0</v>
          </cell>
          <cell r="S588">
            <v>7</v>
          </cell>
          <cell r="T588">
            <v>8</v>
          </cell>
          <cell r="U588">
            <v>0</v>
          </cell>
          <cell r="V588">
            <v>0</v>
          </cell>
          <cell r="W588">
            <v>1</v>
          </cell>
          <cell r="X588">
            <v>2</v>
          </cell>
          <cell r="Y588">
            <v>0</v>
          </cell>
          <cell r="Z588">
            <v>0</v>
          </cell>
          <cell r="AA588">
            <v>2</v>
          </cell>
          <cell r="AB588">
            <v>4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 t="str">
            <v>15BC637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0</v>
          </cell>
          <cell r="J589">
            <v>0</v>
          </cell>
          <cell r="K589">
            <v>8</v>
          </cell>
          <cell r="L589">
            <v>9</v>
          </cell>
          <cell r="M589">
            <v>0</v>
          </cell>
          <cell r="N589">
            <v>0</v>
          </cell>
          <cell r="O589">
            <v>2</v>
          </cell>
          <cell r="P589">
            <v>2</v>
          </cell>
          <cell r="Q589">
            <v>0</v>
          </cell>
          <cell r="R589">
            <v>0</v>
          </cell>
          <cell r="S589">
            <v>8</v>
          </cell>
          <cell r="T589">
            <v>8</v>
          </cell>
          <cell r="U589">
            <v>0</v>
          </cell>
          <cell r="V589">
            <v>0</v>
          </cell>
          <cell r="W589">
            <v>2</v>
          </cell>
          <cell r="X589">
            <v>2</v>
          </cell>
          <cell r="Y589">
            <v>0</v>
          </cell>
          <cell r="Z589">
            <v>0</v>
          </cell>
          <cell r="AA589">
            <v>2</v>
          </cell>
          <cell r="AB589">
            <v>4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 t="str">
            <v>15BC647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2</v>
          </cell>
          <cell r="H590">
            <v>2</v>
          </cell>
          <cell r="I590">
            <v>0</v>
          </cell>
          <cell r="J590">
            <v>0</v>
          </cell>
          <cell r="K590">
            <v>7</v>
          </cell>
          <cell r="L590">
            <v>9</v>
          </cell>
          <cell r="M590">
            <v>0</v>
          </cell>
          <cell r="N590">
            <v>0</v>
          </cell>
          <cell r="O590">
            <v>2</v>
          </cell>
          <cell r="P590">
            <v>2</v>
          </cell>
          <cell r="Q590">
            <v>0</v>
          </cell>
          <cell r="R590">
            <v>0</v>
          </cell>
          <cell r="S590">
            <v>8</v>
          </cell>
          <cell r="T590">
            <v>8</v>
          </cell>
          <cell r="U590">
            <v>0</v>
          </cell>
          <cell r="V590">
            <v>0</v>
          </cell>
          <cell r="W590">
            <v>2</v>
          </cell>
          <cell r="X590">
            <v>2</v>
          </cell>
          <cell r="Y590">
            <v>0</v>
          </cell>
          <cell r="Z590">
            <v>0</v>
          </cell>
          <cell r="AA590">
            <v>2</v>
          </cell>
          <cell r="AB590">
            <v>4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 t="str">
            <v>15BC648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</v>
          </cell>
          <cell r="H591">
            <v>2</v>
          </cell>
          <cell r="I591">
            <v>0</v>
          </cell>
          <cell r="J591">
            <v>0</v>
          </cell>
          <cell r="K591">
            <v>7</v>
          </cell>
          <cell r="L591">
            <v>9</v>
          </cell>
          <cell r="M591">
            <v>0</v>
          </cell>
          <cell r="N591">
            <v>0</v>
          </cell>
          <cell r="O591">
            <v>1</v>
          </cell>
          <cell r="P591">
            <v>1</v>
          </cell>
          <cell r="Q591">
            <v>0</v>
          </cell>
          <cell r="R591">
            <v>0</v>
          </cell>
          <cell r="S591">
            <v>5</v>
          </cell>
          <cell r="T591">
            <v>8</v>
          </cell>
          <cell r="U591">
            <v>0</v>
          </cell>
          <cell r="V591">
            <v>0</v>
          </cell>
          <cell r="W591">
            <v>0</v>
          </cell>
          <cell r="X591">
            <v>2</v>
          </cell>
          <cell r="Y591">
            <v>0</v>
          </cell>
          <cell r="Z591">
            <v>0</v>
          </cell>
          <cell r="AA591">
            <v>2</v>
          </cell>
          <cell r="AB591">
            <v>4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 t="str">
            <v>15BC044</v>
          </cell>
          <cell r="C592">
            <v>9</v>
          </cell>
          <cell r="D592">
            <v>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10</v>
          </cell>
          <cell r="L592">
            <v>10</v>
          </cell>
          <cell r="M592">
            <v>0</v>
          </cell>
          <cell r="N592">
            <v>0</v>
          </cell>
          <cell r="O592">
            <v>2</v>
          </cell>
          <cell r="P592">
            <v>2</v>
          </cell>
          <cell r="Q592">
            <v>0</v>
          </cell>
          <cell r="R592">
            <v>0</v>
          </cell>
          <cell r="S592">
            <v>10</v>
          </cell>
          <cell r="T592">
            <v>10</v>
          </cell>
          <cell r="U592">
            <v>0</v>
          </cell>
          <cell r="V592">
            <v>0</v>
          </cell>
          <cell r="W592">
            <v>2</v>
          </cell>
          <cell r="X592">
            <v>2</v>
          </cell>
          <cell r="Y592">
            <v>0</v>
          </cell>
          <cell r="Z592">
            <v>0</v>
          </cell>
          <cell r="AA592">
            <v>3</v>
          </cell>
          <cell r="AB592">
            <v>3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 t="str">
            <v>15BC059</v>
          </cell>
          <cell r="C593">
            <v>6</v>
          </cell>
          <cell r="D593">
            <v>9</v>
          </cell>
          <cell r="E593">
            <v>0</v>
          </cell>
          <cell r="F593">
            <v>0</v>
          </cell>
          <cell r="G593">
            <v>2</v>
          </cell>
          <cell r="H593">
            <v>2</v>
          </cell>
          <cell r="I593">
            <v>0</v>
          </cell>
          <cell r="J593">
            <v>0</v>
          </cell>
          <cell r="K593">
            <v>9</v>
          </cell>
          <cell r="L593">
            <v>10</v>
          </cell>
          <cell r="M593">
            <v>0</v>
          </cell>
          <cell r="N593">
            <v>0</v>
          </cell>
          <cell r="O593">
            <v>1</v>
          </cell>
          <cell r="P593">
            <v>2</v>
          </cell>
          <cell r="Q593">
            <v>0</v>
          </cell>
          <cell r="R593">
            <v>0</v>
          </cell>
          <cell r="S593">
            <v>10</v>
          </cell>
          <cell r="T593">
            <v>10</v>
          </cell>
          <cell r="U593">
            <v>0</v>
          </cell>
          <cell r="V593">
            <v>0</v>
          </cell>
          <cell r="W593">
            <v>2</v>
          </cell>
          <cell r="X593">
            <v>2</v>
          </cell>
          <cell r="Y593">
            <v>0</v>
          </cell>
          <cell r="Z593">
            <v>0</v>
          </cell>
          <cell r="AA593">
            <v>1</v>
          </cell>
          <cell r="AB593">
            <v>3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 t="str">
            <v>15BC077</v>
          </cell>
          <cell r="C594">
            <v>8</v>
          </cell>
          <cell r="D594">
            <v>9</v>
          </cell>
          <cell r="E594">
            <v>0</v>
          </cell>
          <cell r="F594">
            <v>0</v>
          </cell>
          <cell r="G594">
            <v>1</v>
          </cell>
          <cell r="H594">
            <v>1</v>
          </cell>
          <cell r="I594">
            <v>0</v>
          </cell>
          <cell r="J594">
            <v>0</v>
          </cell>
          <cell r="K594">
            <v>10</v>
          </cell>
          <cell r="L594">
            <v>10</v>
          </cell>
          <cell r="M594">
            <v>0</v>
          </cell>
          <cell r="N594">
            <v>0</v>
          </cell>
          <cell r="O594">
            <v>2</v>
          </cell>
          <cell r="P594">
            <v>2</v>
          </cell>
          <cell r="Q594">
            <v>0</v>
          </cell>
          <cell r="R594">
            <v>0</v>
          </cell>
          <cell r="S594">
            <v>10</v>
          </cell>
          <cell r="T594">
            <v>10</v>
          </cell>
          <cell r="U594">
            <v>0</v>
          </cell>
          <cell r="V594">
            <v>0</v>
          </cell>
          <cell r="W594">
            <v>2</v>
          </cell>
          <cell r="X594">
            <v>2</v>
          </cell>
          <cell r="Y594">
            <v>0</v>
          </cell>
          <cell r="Z594">
            <v>0</v>
          </cell>
          <cell r="AA594">
            <v>1</v>
          </cell>
          <cell r="AB594">
            <v>3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 t="str">
            <v>15BC088</v>
          </cell>
          <cell r="C595">
            <v>4</v>
          </cell>
          <cell r="D595">
            <v>9</v>
          </cell>
          <cell r="E595">
            <v>0</v>
          </cell>
          <cell r="F595">
            <v>0</v>
          </cell>
          <cell r="G595">
            <v>1</v>
          </cell>
          <cell r="H595">
            <v>2</v>
          </cell>
          <cell r="I595">
            <v>0</v>
          </cell>
          <cell r="J595">
            <v>0</v>
          </cell>
          <cell r="K595">
            <v>7</v>
          </cell>
          <cell r="L595">
            <v>10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0</v>
          </cell>
          <cell r="R595">
            <v>0</v>
          </cell>
          <cell r="S595">
            <v>6</v>
          </cell>
          <cell r="T595">
            <v>10</v>
          </cell>
          <cell r="U595">
            <v>0</v>
          </cell>
          <cell r="V595">
            <v>0</v>
          </cell>
          <cell r="W595">
            <v>1</v>
          </cell>
          <cell r="X595">
            <v>2</v>
          </cell>
          <cell r="Y595">
            <v>0</v>
          </cell>
          <cell r="Z595">
            <v>0</v>
          </cell>
          <cell r="AA595">
            <v>1</v>
          </cell>
          <cell r="AB595">
            <v>3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 t="str">
            <v>15BC107</v>
          </cell>
          <cell r="C596">
            <v>9</v>
          </cell>
          <cell r="D596">
            <v>9</v>
          </cell>
          <cell r="E596">
            <v>0</v>
          </cell>
          <cell r="F596">
            <v>0</v>
          </cell>
          <cell r="G596">
            <v>2</v>
          </cell>
          <cell r="H596">
            <v>2</v>
          </cell>
          <cell r="I596">
            <v>0</v>
          </cell>
          <cell r="J596">
            <v>0</v>
          </cell>
          <cell r="K596">
            <v>10</v>
          </cell>
          <cell r="L596">
            <v>10</v>
          </cell>
          <cell r="M596">
            <v>0</v>
          </cell>
          <cell r="N596">
            <v>0</v>
          </cell>
          <cell r="O596">
            <v>2</v>
          </cell>
          <cell r="P596">
            <v>2</v>
          </cell>
          <cell r="Q596">
            <v>0</v>
          </cell>
          <cell r="R596">
            <v>0</v>
          </cell>
          <cell r="S596">
            <v>10</v>
          </cell>
          <cell r="T596">
            <v>10</v>
          </cell>
          <cell r="U596">
            <v>0</v>
          </cell>
          <cell r="V596">
            <v>0</v>
          </cell>
          <cell r="W596">
            <v>2</v>
          </cell>
          <cell r="X596">
            <v>2</v>
          </cell>
          <cell r="Y596">
            <v>0</v>
          </cell>
          <cell r="Z596">
            <v>0</v>
          </cell>
          <cell r="AA596">
            <v>3</v>
          </cell>
          <cell r="AB596">
            <v>3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 t="str">
            <v>15BC109</v>
          </cell>
          <cell r="C597">
            <v>9</v>
          </cell>
          <cell r="D597">
            <v>9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10</v>
          </cell>
          <cell r="L597">
            <v>10</v>
          </cell>
          <cell r="M597">
            <v>0</v>
          </cell>
          <cell r="N597">
            <v>0</v>
          </cell>
          <cell r="O597">
            <v>2</v>
          </cell>
          <cell r="P597">
            <v>2</v>
          </cell>
          <cell r="Q597">
            <v>0</v>
          </cell>
          <cell r="R597">
            <v>0</v>
          </cell>
          <cell r="S597">
            <v>10</v>
          </cell>
          <cell r="T597">
            <v>10</v>
          </cell>
          <cell r="U597">
            <v>0</v>
          </cell>
          <cell r="V597">
            <v>0</v>
          </cell>
          <cell r="W597">
            <v>2</v>
          </cell>
          <cell r="X597">
            <v>2</v>
          </cell>
          <cell r="Y597">
            <v>0</v>
          </cell>
          <cell r="Z597">
            <v>0</v>
          </cell>
          <cell r="AA597">
            <v>3</v>
          </cell>
          <cell r="AB597">
            <v>3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 t="str">
            <v>15BC121</v>
          </cell>
          <cell r="C598">
            <v>9</v>
          </cell>
          <cell r="D598">
            <v>9</v>
          </cell>
          <cell r="E598">
            <v>0</v>
          </cell>
          <cell r="F598">
            <v>0</v>
          </cell>
          <cell r="G598">
            <v>2</v>
          </cell>
          <cell r="H598">
            <v>2</v>
          </cell>
          <cell r="I598">
            <v>0</v>
          </cell>
          <cell r="J598">
            <v>0</v>
          </cell>
          <cell r="K598">
            <v>10</v>
          </cell>
          <cell r="L598">
            <v>10</v>
          </cell>
          <cell r="M598">
            <v>0</v>
          </cell>
          <cell r="N598">
            <v>0</v>
          </cell>
          <cell r="O598">
            <v>2</v>
          </cell>
          <cell r="P598">
            <v>2</v>
          </cell>
          <cell r="Q598">
            <v>0</v>
          </cell>
          <cell r="R598">
            <v>0</v>
          </cell>
          <cell r="S598">
            <v>10</v>
          </cell>
          <cell r="T598">
            <v>10</v>
          </cell>
          <cell r="U598">
            <v>0</v>
          </cell>
          <cell r="V598">
            <v>0</v>
          </cell>
          <cell r="W598">
            <v>2</v>
          </cell>
          <cell r="X598">
            <v>2</v>
          </cell>
          <cell r="Y598">
            <v>0</v>
          </cell>
          <cell r="Z598">
            <v>0</v>
          </cell>
          <cell r="AA598">
            <v>3</v>
          </cell>
          <cell r="AB598">
            <v>3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 t="str">
            <v>15BC179</v>
          </cell>
          <cell r="C599">
            <v>9</v>
          </cell>
          <cell r="D599">
            <v>9</v>
          </cell>
          <cell r="E599">
            <v>0</v>
          </cell>
          <cell r="F599">
            <v>0</v>
          </cell>
          <cell r="G599">
            <v>1</v>
          </cell>
          <cell r="H599">
            <v>1</v>
          </cell>
          <cell r="I599">
            <v>0</v>
          </cell>
          <cell r="J599">
            <v>0</v>
          </cell>
          <cell r="K599">
            <v>10</v>
          </cell>
          <cell r="L599">
            <v>10</v>
          </cell>
          <cell r="M599">
            <v>0</v>
          </cell>
          <cell r="N599">
            <v>0</v>
          </cell>
          <cell r="O599">
            <v>1</v>
          </cell>
          <cell r="P599">
            <v>2</v>
          </cell>
          <cell r="Q599">
            <v>0</v>
          </cell>
          <cell r="R599">
            <v>0</v>
          </cell>
          <cell r="S599">
            <v>10</v>
          </cell>
          <cell r="T599">
            <v>10</v>
          </cell>
          <cell r="U599">
            <v>0</v>
          </cell>
          <cell r="V599">
            <v>0</v>
          </cell>
          <cell r="W599">
            <v>2</v>
          </cell>
          <cell r="X599">
            <v>2</v>
          </cell>
          <cell r="Y599">
            <v>0</v>
          </cell>
          <cell r="Z599">
            <v>0</v>
          </cell>
          <cell r="AA599">
            <v>3</v>
          </cell>
          <cell r="AB599">
            <v>3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 t="str">
            <v>15BC218</v>
          </cell>
          <cell r="C600">
            <v>6</v>
          </cell>
          <cell r="D600">
            <v>9</v>
          </cell>
          <cell r="E600">
            <v>0</v>
          </cell>
          <cell r="F600">
            <v>0</v>
          </cell>
          <cell r="G600">
            <v>0</v>
          </cell>
          <cell r="H600">
            <v>2</v>
          </cell>
          <cell r="I600">
            <v>0</v>
          </cell>
          <cell r="J600">
            <v>0</v>
          </cell>
          <cell r="K600">
            <v>10</v>
          </cell>
          <cell r="L600">
            <v>10</v>
          </cell>
          <cell r="M600">
            <v>0</v>
          </cell>
          <cell r="N600">
            <v>0</v>
          </cell>
          <cell r="O600">
            <v>2</v>
          </cell>
          <cell r="P600">
            <v>2</v>
          </cell>
          <cell r="Q600">
            <v>0</v>
          </cell>
          <cell r="R600">
            <v>0</v>
          </cell>
          <cell r="S600">
            <v>10</v>
          </cell>
          <cell r="T600">
            <v>10</v>
          </cell>
          <cell r="U600">
            <v>0</v>
          </cell>
          <cell r="V600">
            <v>0</v>
          </cell>
          <cell r="W600">
            <v>0</v>
          </cell>
          <cell r="X600">
            <v>2</v>
          </cell>
          <cell r="Y600">
            <v>0</v>
          </cell>
          <cell r="Z600">
            <v>0</v>
          </cell>
          <cell r="AA600">
            <v>0</v>
          </cell>
          <cell r="AB600">
            <v>3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 t="str">
            <v>15BC226</v>
          </cell>
          <cell r="C601">
            <v>9</v>
          </cell>
          <cell r="D601">
            <v>9</v>
          </cell>
          <cell r="E601">
            <v>0</v>
          </cell>
          <cell r="F601">
            <v>0</v>
          </cell>
          <cell r="G601">
            <v>2</v>
          </cell>
          <cell r="H601">
            <v>2</v>
          </cell>
          <cell r="I601">
            <v>0</v>
          </cell>
          <cell r="J601">
            <v>0</v>
          </cell>
          <cell r="K601">
            <v>10</v>
          </cell>
          <cell r="L601">
            <v>10</v>
          </cell>
          <cell r="M601">
            <v>0</v>
          </cell>
          <cell r="N601">
            <v>0</v>
          </cell>
          <cell r="O601">
            <v>2</v>
          </cell>
          <cell r="P601">
            <v>2</v>
          </cell>
          <cell r="Q601">
            <v>0</v>
          </cell>
          <cell r="R601">
            <v>0</v>
          </cell>
          <cell r="S601">
            <v>10</v>
          </cell>
          <cell r="T601">
            <v>10</v>
          </cell>
          <cell r="U601">
            <v>0</v>
          </cell>
          <cell r="V601">
            <v>0</v>
          </cell>
          <cell r="W601">
            <v>2</v>
          </cell>
          <cell r="X601">
            <v>2</v>
          </cell>
          <cell r="Y601">
            <v>0</v>
          </cell>
          <cell r="Z601">
            <v>0</v>
          </cell>
          <cell r="AA601">
            <v>3</v>
          </cell>
          <cell r="AB601">
            <v>3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 t="str">
            <v>15BC247</v>
          </cell>
          <cell r="C602">
            <v>9</v>
          </cell>
          <cell r="D602">
            <v>9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10</v>
          </cell>
          <cell r="L602">
            <v>10</v>
          </cell>
          <cell r="M602">
            <v>0</v>
          </cell>
          <cell r="N602">
            <v>0</v>
          </cell>
          <cell r="O602">
            <v>2</v>
          </cell>
          <cell r="P602">
            <v>2</v>
          </cell>
          <cell r="Q602">
            <v>0</v>
          </cell>
          <cell r="R602">
            <v>0</v>
          </cell>
          <cell r="S602">
            <v>10</v>
          </cell>
          <cell r="T602">
            <v>10</v>
          </cell>
          <cell r="U602">
            <v>0</v>
          </cell>
          <cell r="V602">
            <v>0</v>
          </cell>
          <cell r="W602">
            <v>2</v>
          </cell>
          <cell r="X602">
            <v>2</v>
          </cell>
          <cell r="Y602">
            <v>0</v>
          </cell>
          <cell r="Z602">
            <v>0</v>
          </cell>
          <cell r="AA602">
            <v>3</v>
          </cell>
          <cell r="AB602">
            <v>3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 t="str">
            <v>15BC263</v>
          </cell>
          <cell r="C603">
            <v>9</v>
          </cell>
          <cell r="D603">
            <v>9</v>
          </cell>
          <cell r="E603">
            <v>0</v>
          </cell>
          <cell r="F603">
            <v>0</v>
          </cell>
          <cell r="G603">
            <v>1</v>
          </cell>
          <cell r="H603">
            <v>2</v>
          </cell>
          <cell r="I603">
            <v>0</v>
          </cell>
          <cell r="J603">
            <v>0</v>
          </cell>
          <cell r="K603">
            <v>10</v>
          </cell>
          <cell r="L603">
            <v>10</v>
          </cell>
          <cell r="M603">
            <v>0</v>
          </cell>
          <cell r="N603">
            <v>0</v>
          </cell>
          <cell r="O603">
            <v>2</v>
          </cell>
          <cell r="P603">
            <v>2</v>
          </cell>
          <cell r="Q603">
            <v>0</v>
          </cell>
          <cell r="R603">
            <v>0</v>
          </cell>
          <cell r="S603">
            <v>10</v>
          </cell>
          <cell r="T603">
            <v>10</v>
          </cell>
          <cell r="U603">
            <v>0</v>
          </cell>
          <cell r="V603">
            <v>0</v>
          </cell>
          <cell r="W603">
            <v>2</v>
          </cell>
          <cell r="X603">
            <v>2</v>
          </cell>
          <cell r="Y603">
            <v>0</v>
          </cell>
          <cell r="Z603">
            <v>0</v>
          </cell>
          <cell r="AA603">
            <v>3</v>
          </cell>
          <cell r="AB603">
            <v>3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 t="str">
            <v>15BC300</v>
          </cell>
          <cell r="C604">
            <v>9</v>
          </cell>
          <cell r="D604">
            <v>9</v>
          </cell>
          <cell r="E604">
            <v>0</v>
          </cell>
          <cell r="F604">
            <v>0</v>
          </cell>
          <cell r="G604">
            <v>1</v>
          </cell>
          <cell r="H604">
            <v>1</v>
          </cell>
          <cell r="I604">
            <v>0</v>
          </cell>
          <cell r="J604">
            <v>0</v>
          </cell>
          <cell r="K604">
            <v>10</v>
          </cell>
          <cell r="L604">
            <v>10</v>
          </cell>
          <cell r="M604">
            <v>0</v>
          </cell>
          <cell r="N604">
            <v>0</v>
          </cell>
          <cell r="O604">
            <v>2</v>
          </cell>
          <cell r="P604">
            <v>2</v>
          </cell>
          <cell r="Q604">
            <v>0</v>
          </cell>
          <cell r="R604">
            <v>0</v>
          </cell>
          <cell r="S604">
            <v>10</v>
          </cell>
          <cell r="T604">
            <v>10</v>
          </cell>
          <cell r="U604">
            <v>0</v>
          </cell>
          <cell r="V604">
            <v>0</v>
          </cell>
          <cell r="W604">
            <v>2</v>
          </cell>
          <cell r="X604">
            <v>2</v>
          </cell>
          <cell r="Y604">
            <v>0</v>
          </cell>
          <cell r="Z604">
            <v>0</v>
          </cell>
          <cell r="AA604">
            <v>3</v>
          </cell>
          <cell r="AB604">
            <v>3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 t="str">
            <v>15BC311</v>
          </cell>
          <cell r="C605">
            <v>8</v>
          </cell>
          <cell r="D605">
            <v>9</v>
          </cell>
          <cell r="E605">
            <v>0</v>
          </cell>
          <cell r="F605">
            <v>0</v>
          </cell>
          <cell r="G605">
            <v>1</v>
          </cell>
          <cell r="H605">
            <v>2</v>
          </cell>
          <cell r="I605">
            <v>0</v>
          </cell>
          <cell r="J605">
            <v>0</v>
          </cell>
          <cell r="K605">
            <v>10</v>
          </cell>
          <cell r="L605">
            <v>10</v>
          </cell>
          <cell r="M605">
            <v>0</v>
          </cell>
          <cell r="N605">
            <v>0</v>
          </cell>
          <cell r="O605">
            <v>1</v>
          </cell>
          <cell r="P605">
            <v>2</v>
          </cell>
          <cell r="Q605">
            <v>0</v>
          </cell>
          <cell r="R605">
            <v>0</v>
          </cell>
          <cell r="S605">
            <v>10</v>
          </cell>
          <cell r="T605">
            <v>10</v>
          </cell>
          <cell r="U605">
            <v>0</v>
          </cell>
          <cell r="V605">
            <v>0</v>
          </cell>
          <cell r="W605">
            <v>2</v>
          </cell>
          <cell r="X605">
            <v>2</v>
          </cell>
          <cell r="Y605">
            <v>0</v>
          </cell>
          <cell r="Z605">
            <v>0</v>
          </cell>
          <cell r="AA605">
            <v>3</v>
          </cell>
          <cell r="AB605">
            <v>3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</row>
        <row r="606">
          <cell r="B606" t="str">
            <v>15BC328</v>
          </cell>
          <cell r="C606">
            <v>0</v>
          </cell>
          <cell r="D606">
            <v>9</v>
          </cell>
          <cell r="E606">
            <v>0</v>
          </cell>
          <cell r="F606">
            <v>0</v>
          </cell>
          <cell r="G606">
            <v>0</v>
          </cell>
          <cell r="H606">
            <v>2</v>
          </cell>
          <cell r="I606">
            <v>0</v>
          </cell>
          <cell r="J606">
            <v>0</v>
          </cell>
          <cell r="K606">
            <v>0</v>
          </cell>
          <cell r="L606">
            <v>10</v>
          </cell>
          <cell r="M606">
            <v>0</v>
          </cell>
          <cell r="N606">
            <v>0</v>
          </cell>
          <cell r="O606">
            <v>1</v>
          </cell>
          <cell r="P606">
            <v>2</v>
          </cell>
          <cell r="Q606">
            <v>0</v>
          </cell>
          <cell r="R606">
            <v>0</v>
          </cell>
          <cell r="S606">
            <v>0</v>
          </cell>
          <cell r="T606">
            <v>10</v>
          </cell>
          <cell r="U606">
            <v>0</v>
          </cell>
          <cell r="V606">
            <v>0</v>
          </cell>
          <cell r="W606">
            <v>0</v>
          </cell>
          <cell r="X606">
            <v>2</v>
          </cell>
          <cell r="Y606">
            <v>0</v>
          </cell>
          <cell r="Z606">
            <v>0</v>
          </cell>
          <cell r="AA606">
            <v>0</v>
          </cell>
          <cell r="AB606">
            <v>3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 t="str">
            <v>15BC331</v>
          </cell>
          <cell r="C607">
            <v>6</v>
          </cell>
          <cell r="D607">
            <v>9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8</v>
          </cell>
          <cell r="L607">
            <v>10</v>
          </cell>
          <cell r="M607">
            <v>0</v>
          </cell>
          <cell r="N607">
            <v>0</v>
          </cell>
          <cell r="O607">
            <v>0</v>
          </cell>
          <cell r="P607">
            <v>2</v>
          </cell>
          <cell r="Q607">
            <v>0</v>
          </cell>
          <cell r="R607">
            <v>0</v>
          </cell>
          <cell r="S607">
            <v>4</v>
          </cell>
          <cell r="T607">
            <v>10</v>
          </cell>
          <cell r="U607">
            <v>0</v>
          </cell>
          <cell r="V607">
            <v>0</v>
          </cell>
          <cell r="W607">
            <v>0</v>
          </cell>
          <cell r="X607">
            <v>2</v>
          </cell>
          <cell r="Y607">
            <v>0</v>
          </cell>
          <cell r="Z607">
            <v>0</v>
          </cell>
          <cell r="AA607">
            <v>2</v>
          </cell>
          <cell r="AB607">
            <v>3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 t="str">
            <v>15BC346</v>
          </cell>
          <cell r="C608">
            <v>9</v>
          </cell>
          <cell r="D608">
            <v>9</v>
          </cell>
          <cell r="E608">
            <v>0</v>
          </cell>
          <cell r="F608">
            <v>0</v>
          </cell>
          <cell r="G608">
            <v>2</v>
          </cell>
          <cell r="H608">
            <v>2</v>
          </cell>
          <cell r="I608">
            <v>0</v>
          </cell>
          <cell r="J608">
            <v>0</v>
          </cell>
          <cell r="K608">
            <v>10</v>
          </cell>
          <cell r="L608">
            <v>10</v>
          </cell>
          <cell r="M608">
            <v>0</v>
          </cell>
          <cell r="N608">
            <v>0</v>
          </cell>
          <cell r="O608">
            <v>2</v>
          </cell>
          <cell r="P608">
            <v>2</v>
          </cell>
          <cell r="Q608">
            <v>0</v>
          </cell>
          <cell r="R608">
            <v>0</v>
          </cell>
          <cell r="S608">
            <v>10</v>
          </cell>
          <cell r="T608">
            <v>10</v>
          </cell>
          <cell r="U608">
            <v>0</v>
          </cell>
          <cell r="V608">
            <v>0</v>
          </cell>
          <cell r="W608">
            <v>2</v>
          </cell>
          <cell r="X608">
            <v>2</v>
          </cell>
          <cell r="Y608">
            <v>0</v>
          </cell>
          <cell r="Z608">
            <v>0</v>
          </cell>
          <cell r="AA608">
            <v>3</v>
          </cell>
          <cell r="AB608">
            <v>3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 t="str">
            <v>15BC352</v>
          </cell>
          <cell r="C609">
            <v>8</v>
          </cell>
          <cell r="D609">
            <v>9</v>
          </cell>
          <cell r="E609">
            <v>0</v>
          </cell>
          <cell r="F609">
            <v>0</v>
          </cell>
          <cell r="G609">
            <v>1</v>
          </cell>
          <cell r="H609">
            <v>1</v>
          </cell>
          <cell r="I609">
            <v>0</v>
          </cell>
          <cell r="J609">
            <v>0</v>
          </cell>
          <cell r="K609">
            <v>10</v>
          </cell>
          <cell r="L609">
            <v>10</v>
          </cell>
          <cell r="M609">
            <v>0</v>
          </cell>
          <cell r="N609">
            <v>0</v>
          </cell>
          <cell r="O609">
            <v>0</v>
          </cell>
          <cell r="P609">
            <v>2</v>
          </cell>
          <cell r="Q609">
            <v>0</v>
          </cell>
          <cell r="R609">
            <v>0</v>
          </cell>
          <cell r="S609">
            <v>9</v>
          </cell>
          <cell r="T609">
            <v>10</v>
          </cell>
          <cell r="U609">
            <v>0</v>
          </cell>
          <cell r="V609">
            <v>0</v>
          </cell>
          <cell r="W609">
            <v>2</v>
          </cell>
          <cell r="X609">
            <v>2</v>
          </cell>
          <cell r="Y609">
            <v>0</v>
          </cell>
          <cell r="Z609">
            <v>0</v>
          </cell>
          <cell r="AA609">
            <v>2</v>
          </cell>
          <cell r="AB609">
            <v>3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 t="str">
            <v>15BC381</v>
          </cell>
          <cell r="C610">
            <v>9</v>
          </cell>
          <cell r="D610">
            <v>9</v>
          </cell>
          <cell r="E610">
            <v>0</v>
          </cell>
          <cell r="F610">
            <v>0</v>
          </cell>
          <cell r="G610">
            <v>1</v>
          </cell>
          <cell r="H610">
            <v>2</v>
          </cell>
          <cell r="I610">
            <v>0</v>
          </cell>
          <cell r="J610">
            <v>0</v>
          </cell>
          <cell r="K610">
            <v>10</v>
          </cell>
          <cell r="L610">
            <v>10</v>
          </cell>
          <cell r="M610">
            <v>0</v>
          </cell>
          <cell r="N610">
            <v>0</v>
          </cell>
          <cell r="O610">
            <v>2</v>
          </cell>
          <cell r="P610">
            <v>2</v>
          </cell>
          <cell r="Q610">
            <v>0</v>
          </cell>
          <cell r="R610">
            <v>0</v>
          </cell>
          <cell r="S610">
            <v>10</v>
          </cell>
          <cell r="T610">
            <v>10</v>
          </cell>
          <cell r="U610">
            <v>0</v>
          </cell>
          <cell r="V610">
            <v>0</v>
          </cell>
          <cell r="W610">
            <v>2</v>
          </cell>
          <cell r="X610">
            <v>2</v>
          </cell>
          <cell r="Y610">
            <v>0</v>
          </cell>
          <cell r="Z610">
            <v>0</v>
          </cell>
          <cell r="AA610">
            <v>3</v>
          </cell>
          <cell r="AB610">
            <v>3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 t="str">
            <v>15BC415</v>
          </cell>
          <cell r="C611">
            <v>9</v>
          </cell>
          <cell r="D611">
            <v>9</v>
          </cell>
          <cell r="E611">
            <v>0</v>
          </cell>
          <cell r="F611">
            <v>0</v>
          </cell>
          <cell r="G611">
            <v>1</v>
          </cell>
          <cell r="H611">
            <v>2</v>
          </cell>
          <cell r="I611">
            <v>0</v>
          </cell>
          <cell r="J611">
            <v>0</v>
          </cell>
          <cell r="K611">
            <v>9</v>
          </cell>
          <cell r="L611">
            <v>10</v>
          </cell>
          <cell r="M611">
            <v>0</v>
          </cell>
          <cell r="N611">
            <v>0</v>
          </cell>
          <cell r="O611">
            <v>2</v>
          </cell>
          <cell r="P611">
            <v>2</v>
          </cell>
          <cell r="Q611">
            <v>0</v>
          </cell>
          <cell r="R611">
            <v>0</v>
          </cell>
          <cell r="S611">
            <v>10</v>
          </cell>
          <cell r="T611">
            <v>10</v>
          </cell>
          <cell r="U611">
            <v>0</v>
          </cell>
          <cell r="V611">
            <v>0</v>
          </cell>
          <cell r="W611">
            <v>2</v>
          </cell>
          <cell r="X611">
            <v>2</v>
          </cell>
          <cell r="Y611">
            <v>0</v>
          </cell>
          <cell r="Z611">
            <v>0</v>
          </cell>
          <cell r="AA611">
            <v>2</v>
          </cell>
          <cell r="AB611">
            <v>3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 t="str">
            <v>15BC422</v>
          </cell>
          <cell r="C612">
            <v>6</v>
          </cell>
          <cell r="D612">
            <v>9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8</v>
          </cell>
          <cell r="L612">
            <v>10</v>
          </cell>
          <cell r="M612">
            <v>0</v>
          </cell>
          <cell r="N612">
            <v>0</v>
          </cell>
          <cell r="O612">
            <v>2</v>
          </cell>
          <cell r="P612">
            <v>2</v>
          </cell>
          <cell r="Q612">
            <v>0</v>
          </cell>
          <cell r="R612">
            <v>0</v>
          </cell>
          <cell r="S612">
            <v>8</v>
          </cell>
          <cell r="T612">
            <v>10</v>
          </cell>
          <cell r="U612">
            <v>0</v>
          </cell>
          <cell r="V612">
            <v>0</v>
          </cell>
          <cell r="W612">
            <v>0</v>
          </cell>
          <cell r="X612">
            <v>2</v>
          </cell>
          <cell r="Y612">
            <v>0</v>
          </cell>
          <cell r="Z612">
            <v>0</v>
          </cell>
          <cell r="AA612">
            <v>1</v>
          </cell>
          <cell r="AB612">
            <v>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 t="str">
            <v>15BC432</v>
          </cell>
          <cell r="C613">
            <v>6</v>
          </cell>
          <cell r="D613">
            <v>9</v>
          </cell>
          <cell r="E613">
            <v>0</v>
          </cell>
          <cell r="F613">
            <v>0</v>
          </cell>
          <cell r="G613">
            <v>2</v>
          </cell>
          <cell r="H613">
            <v>2</v>
          </cell>
          <cell r="I613">
            <v>0</v>
          </cell>
          <cell r="J613">
            <v>0</v>
          </cell>
          <cell r="K613">
            <v>10</v>
          </cell>
          <cell r="L613">
            <v>10</v>
          </cell>
          <cell r="M613">
            <v>0</v>
          </cell>
          <cell r="N613">
            <v>0</v>
          </cell>
          <cell r="O613">
            <v>2</v>
          </cell>
          <cell r="P613">
            <v>2</v>
          </cell>
          <cell r="Q613">
            <v>0</v>
          </cell>
          <cell r="R613">
            <v>0</v>
          </cell>
          <cell r="S613">
            <v>10</v>
          </cell>
          <cell r="T613">
            <v>10</v>
          </cell>
          <cell r="U613">
            <v>0</v>
          </cell>
          <cell r="V613">
            <v>0</v>
          </cell>
          <cell r="W613">
            <v>0</v>
          </cell>
          <cell r="X613">
            <v>2</v>
          </cell>
          <cell r="Y613">
            <v>0</v>
          </cell>
          <cell r="Z613">
            <v>0</v>
          </cell>
          <cell r="AA613">
            <v>3</v>
          </cell>
          <cell r="AB613">
            <v>3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 t="str">
            <v>15BC435</v>
          </cell>
          <cell r="C614">
            <v>8</v>
          </cell>
          <cell r="D614">
            <v>9</v>
          </cell>
          <cell r="E614">
            <v>0</v>
          </cell>
          <cell r="F614">
            <v>0</v>
          </cell>
          <cell r="G614">
            <v>1</v>
          </cell>
          <cell r="H614">
            <v>1</v>
          </cell>
          <cell r="I614">
            <v>0</v>
          </cell>
          <cell r="J614">
            <v>0</v>
          </cell>
          <cell r="K614">
            <v>10</v>
          </cell>
          <cell r="L614">
            <v>10</v>
          </cell>
          <cell r="M614">
            <v>0</v>
          </cell>
          <cell r="N614">
            <v>0</v>
          </cell>
          <cell r="O614">
            <v>0</v>
          </cell>
          <cell r="P614">
            <v>2</v>
          </cell>
          <cell r="Q614">
            <v>0</v>
          </cell>
          <cell r="R614">
            <v>0</v>
          </cell>
          <cell r="S614">
            <v>10</v>
          </cell>
          <cell r="T614">
            <v>10</v>
          </cell>
          <cell r="U614">
            <v>0</v>
          </cell>
          <cell r="V614">
            <v>0</v>
          </cell>
          <cell r="W614">
            <v>2</v>
          </cell>
          <cell r="X614">
            <v>2</v>
          </cell>
          <cell r="Y614">
            <v>0</v>
          </cell>
          <cell r="Z614">
            <v>0</v>
          </cell>
          <cell r="AA614">
            <v>3</v>
          </cell>
          <cell r="AB614">
            <v>3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 t="str">
            <v>15BC472</v>
          </cell>
          <cell r="C615">
            <v>7</v>
          </cell>
          <cell r="D615">
            <v>9</v>
          </cell>
          <cell r="E615">
            <v>0</v>
          </cell>
          <cell r="F615">
            <v>0</v>
          </cell>
          <cell r="G615">
            <v>2</v>
          </cell>
          <cell r="H615">
            <v>2</v>
          </cell>
          <cell r="I615">
            <v>0</v>
          </cell>
          <cell r="J615">
            <v>0</v>
          </cell>
          <cell r="K615">
            <v>10</v>
          </cell>
          <cell r="L615">
            <v>10</v>
          </cell>
          <cell r="M615">
            <v>0</v>
          </cell>
          <cell r="N615">
            <v>0</v>
          </cell>
          <cell r="O615">
            <v>2</v>
          </cell>
          <cell r="P615">
            <v>2</v>
          </cell>
          <cell r="Q615">
            <v>0</v>
          </cell>
          <cell r="R615">
            <v>0</v>
          </cell>
          <cell r="S615">
            <v>10</v>
          </cell>
          <cell r="T615">
            <v>10</v>
          </cell>
          <cell r="U615">
            <v>0</v>
          </cell>
          <cell r="V615">
            <v>0</v>
          </cell>
          <cell r="W615">
            <v>2</v>
          </cell>
          <cell r="X615">
            <v>2</v>
          </cell>
          <cell r="Y615">
            <v>0</v>
          </cell>
          <cell r="Z615">
            <v>0</v>
          </cell>
          <cell r="AA615">
            <v>3</v>
          </cell>
          <cell r="AB615">
            <v>3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 t="str">
            <v>15BC473</v>
          </cell>
          <cell r="C616">
            <v>6</v>
          </cell>
          <cell r="D616">
            <v>9</v>
          </cell>
          <cell r="E616">
            <v>0</v>
          </cell>
          <cell r="F616">
            <v>0</v>
          </cell>
          <cell r="G616">
            <v>2</v>
          </cell>
          <cell r="H616">
            <v>2</v>
          </cell>
          <cell r="I616">
            <v>0</v>
          </cell>
          <cell r="J616">
            <v>0</v>
          </cell>
          <cell r="K616">
            <v>8</v>
          </cell>
          <cell r="L616">
            <v>10</v>
          </cell>
          <cell r="M616">
            <v>0</v>
          </cell>
          <cell r="N616">
            <v>0</v>
          </cell>
          <cell r="O616">
            <v>2</v>
          </cell>
          <cell r="P616">
            <v>2</v>
          </cell>
          <cell r="Q616">
            <v>0</v>
          </cell>
          <cell r="R616">
            <v>0</v>
          </cell>
          <cell r="S616">
            <v>8</v>
          </cell>
          <cell r="T616">
            <v>10</v>
          </cell>
          <cell r="U616">
            <v>0</v>
          </cell>
          <cell r="V616">
            <v>0</v>
          </cell>
          <cell r="W616">
            <v>1</v>
          </cell>
          <cell r="X616">
            <v>2</v>
          </cell>
          <cell r="Y616">
            <v>0</v>
          </cell>
          <cell r="Z616">
            <v>0</v>
          </cell>
          <cell r="AA616">
            <v>2</v>
          </cell>
          <cell r="AB616">
            <v>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</row>
        <row r="617">
          <cell r="B617" t="str">
            <v>15BC486</v>
          </cell>
          <cell r="C617">
            <v>8</v>
          </cell>
          <cell r="D617">
            <v>9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</v>
          </cell>
          <cell r="L617">
            <v>10</v>
          </cell>
          <cell r="M617">
            <v>0</v>
          </cell>
          <cell r="N617">
            <v>0</v>
          </cell>
          <cell r="O617">
            <v>2</v>
          </cell>
          <cell r="P617">
            <v>2</v>
          </cell>
          <cell r="Q617">
            <v>0</v>
          </cell>
          <cell r="R617">
            <v>0</v>
          </cell>
          <cell r="S617">
            <v>10</v>
          </cell>
          <cell r="T617">
            <v>10</v>
          </cell>
          <cell r="U617">
            <v>0</v>
          </cell>
          <cell r="V617">
            <v>0</v>
          </cell>
          <cell r="W617">
            <v>0</v>
          </cell>
          <cell r="X617">
            <v>2</v>
          </cell>
          <cell r="Y617">
            <v>0</v>
          </cell>
          <cell r="Z617">
            <v>0</v>
          </cell>
          <cell r="AA617">
            <v>3</v>
          </cell>
          <cell r="AB617">
            <v>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 t="str">
            <v>15BC492</v>
          </cell>
          <cell r="C618">
            <v>7</v>
          </cell>
          <cell r="D618">
            <v>9</v>
          </cell>
          <cell r="E618">
            <v>0</v>
          </cell>
          <cell r="F618">
            <v>0</v>
          </cell>
          <cell r="G618">
            <v>2</v>
          </cell>
          <cell r="H618">
            <v>2</v>
          </cell>
          <cell r="I618">
            <v>0</v>
          </cell>
          <cell r="J618">
            <v>0</v>
          </cell>
          <cell r="K618">
            <v>10</v>
          </cell>
          <cell r="L618">
            <v>10</v>
          </cell>
          <cell r="M618">
            <v>0</v>
          </cell>
          <cell r="N618">
            <v>0</v>
          </cell>
          <cell r="O618">
            <v>2</v>
          </cell>
          <cell r="P618">
            <v>2</v>
          </cell>
          <cell r="Q618">
            <v>0</v>
          </cell>
          <cell r="R618">
            <v>0</v>
          </cell>
          <cell r="S618">
            <v>9</v>
          </cell>
          <cell r="T618">
            <v>10</v>
          </cell>
          <cell r="U618">
            <v>0</v>
          </cell>
          <cell r="V618">
            <v>0</v>
          </cell>
          <cell r="W618">
            <v>0</v>
          </cell>
          <cell r="X618">
            <v>2</v>
          </cell>
          <cell r="Y618">
            <v>0</v>
          </cell>
          <cell r="Z618">
            <v>0</v>
          </cell>
          <cell r="AA618">
            <v>1</v>
          </cell>
          <cell r="AB618">
            <v>3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 t="str">
            <v>15BC498</v>
          </cell>
          <cell r="C619">
            <v>5</v>
          </cell>
          <cell r="D619">
            <v>9</v>
          </cell>
          <cell r="E619">
            <v>0</v>
          </cell>
          <cell r="F619">
            <v>0</v>
          </cell>
          <cell r="G619">
            <v>0</v>
          </cell>
          <cell r="H619">
            <v>1</v>
          </cell>
          <cell r="I619">
            <v>0</v>
          </cell>
          <cell r="J619">
            <v>0</v>
          </cell>
          <cell r="K619">
            <v>8</v>
          </cell>
          <cell r="L619">
            <v>10</v>
          </cell>
          <cell r="M619">
            <v>0</v>
          </cell>
          <cell r="N619">
            <v>0</v>
          </cell>
          <cell r="O619">
            <v>2</v>
          </cell>
          <cell r="P619">
            <v>2</v>
          </cell>
          <cell r="Q619">
            <v>0</v>
          </cell>
          <cell r="R619">
            <v>0</v>
          </cell>
          <cell r="S619">
            <v>6</v>
          </cell>
          <cell r="T619">
            <v>10</v>
          </cell>
          <cell r="U619">
            <v>0</v>
          </cell>
          <cell r="V619">
            <v>0</v>
          </cell>
          <cell r="W619">
            <v>1</v>
          </cell>
          <cell r="X619">
            <v>2</v>
          </cell>
          <cell r="Y619">
            <v>0</v>
          </cell>
          <cell r="Z619">
            <v>0</v>
          </cell>
          <cell r="AA619">
            <v>1</v>
          </cell>
          <cell r="AB619">
            <v>3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</row>
        <row r="620">
          <cell r="B620" t="str">
            <v>15BC509</v>
          </cell>
          <cell r="C620">
            <v>8</v>
          </cell>
          <cell r="D620">
            <v>9</v>
          </cell>
          <cell r="E620">
            <v>0</v>
          </cell>
          <cell r="F620">
            <v>0</v>
          </cell>
          <cell r="G620">
            <v>2</v>
          </cell>
          <cell r="H620">
            <v>2</v>
          </cell>
          <cell r="I620">
            <v>0</v>
          </cell>
          <cell r="J620">
            <v>0</v>
          </cell>
          <cell r="K620">
            <v>9</v>
          </cell>
          <cell r="L620">
            <v>10</v>
          </cell>
          <cell r="M620">
            <v>0</v>
          </cell>
          <cell r="N620">
            <v>0</v>
          </cell>
          <cell r="O620">
            <v>2</v>
          </cell>
          <cell r="P620">
            <v>2</v>
          </cell>
          <cell r="Q620">
            <v>0</v>
          </cell>
          <cell r="R620">
            <v>0</v>
          </cell>
          <cell r="S620">
            <v>10</v>
          </cell>
          <cell r="T620">
            <v>10</v>
          </cell>
          <cell r="U620">
            <v>0</v>
          </cell>
          <cell r="V620">
            <v>0</v>
          </cell>
          <cell r="W620">
            <v>2</v>
          </cell>
          <cell r="X620">
            <v>2</v>
          </cell>
          <cell r="Y620">
            <v>0</v>
          </cell>
          <cell r="Z620">
            <v>0</v>
          </cell>
          <cell r="AA620">
            <v>3</v>
          </cell>
          <cell r="AB620">
            <v>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 t="str">
            <v>15BC519</v>
          </cell>
          <cell r="C621">
            <v>9</v>
          </cell>
          <cell r="D621">
            <v>9</v>
          </cell>
          <cell r="E621">
            <v>0</v>
          </cell>
          <cell r="F621">
            <v>0</v>
          </cell>
          <cell r="G621">
            <v>2</v>
          </cell>
          <cell r="H621">
            <v>2</v>
          </cell>
          <cell r="I621">
            <v>0</v>
          </cell>
          <cell r="J621">
            <v>0</v>
          </cell>
          <cell r="K621">
            <v>10</v>
          </cell>
          <cell r="L621">
            <v>10</v>
          </cell>
          <cell r="M621">
            <v>0</v>
          </cell>
          <cell r="N621">
            <v>0</v>
          </cell>
          <cell r="O621">
            <v>2</v>
          </cell>
          <cell r="P621">
            <v>2</v>
          </cell>
          <cell r="Q621">
            <v>0</v>
          </cell>
          <cell r="R621">
            <v>0</v>
          </cell>
          <cell r="S621">
            <v>10</v>
          </cell>
          <cell r="T621">
            <v>10</v>
          </cell>
          <cell r="U621">
            <v>0</v>
          </cell>
          <cell r="V621">
            <v>0</v>
          </cell>
          <cell r="W621">
            <v>2</v>
          </cell>
          <cell r="X621">
            <v>2</v>
          </cell>
          <cell r="Y621">
            <v>0</v>
          </cell>
          <cell r="Z621">
            <v>0</v>
          </cell>
          <cell r="AA621">
            <v>3</v>
          </cell>
          <cell r="AB621">
            <v>3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 t="str">
            <v>15BC521</v>
          </cell>
          <cell r="C622">
            <v>5</v>
          </cell>
          <cell r="D622">
            <v>9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8</v>
          </cell>
          <cell r="L622">
            <v>10</v>
          </cell>
          <cell r="M622">
            <v>0</v>
          </cell>
          <cell r="N622">
            <v>0</v>
          </cell>
          <cell r="O622">
            <v>1</v>
          </cell>
          <cell r="P622">
            <v>2</v>
          </cell>
          <cell r="Q622">
            <v>0</v>
          </cell>
          <cell r="R622">
            <v>0</v>
          </cell>
          <cell r="S622">
            <v>8</v>
          </cell>
          <cell r="T622">
            <v>10</v>
          </cell>
          <cell r="U622">
            <v>0</v>
          </cell>
          <cell r="V622">
            <v>0</v>
          </cell>
          <cell r="W622">
            <v>2</v>
          </cell>
          <cell r="X622">
            <v>2</v>
          </cell>
          <cell r="Y622">
            <v>0</v>
          </cell>
          <cell r="Z622">
            <v>0</v>
          </cell>
          <cell r="AA622">
            <v>2</v>
          </cell>
          <cell r="AB622">
            <v>3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 t="str">
            <v>15BC531</v>
          </cell>
          <cell r="C623">
            <v>5</v>
          </cell>
          <cell r="D623">
            <v>9</v>
          </cell>
          <cell r="E623">
            <v>0</v>
          </cell>
          <cell r="F623">
            <v>0</v>
          </cell>
          <cell r="G623">
            <v>1</v>
          </cell>
          <cell r="H623">
            <v>2</v>
          </cell>
          <cell r="I623">
            <v>0</v>
          </cell>
          <cell r="J623">
            <v>0</v>
          </cell>
          <cell r="K623">
            <v>7</v>
          </cell>
          <cell r="L623">
            <v>10</v>
          </cell>
          <cell r="M623">
            <v>0</v>
          </cell>
          <cell r="N623">
            <v>0</v>
          </cell>
          <cell r="O623">
            <v>2</v>
          </cell>
          <cell r="P623">
            <v>2</v>
          </cell>
          <cell r="Q623">
            <v>0</v>
          </cell>
          <cell r="R623">
            <v>0</v>
          </cell>
          <cell r="S623">
            <v>8</v>
          </cell>
          <cell r="T623">
            <v>10</v>
          </cell>
          <cell r="U623">
            <v>0</v>
          </cell>
          <cell r="V623">
            <v>0</v>
          </cell>
          <cell r="W623">
            <v>0</v>
          </cell>
          <cell r="X623">
            <v>2</v>
          </cell>
          <cell r="Y623">
            <v>0</v>
          </cell>
          <cell r="Z623">
            <v>0</v>
          </cell>
          <cell r="AA623">
            <v>1</v>
          </cell>
          <cell r="AB623">
            <v>3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 t="str">
            <v>15BC543</v>
          </cell>
          <cell r="C624">
            <v>9</v>
          </cell>
          <cell r="D624">
            <v>9</v>
          </cell>
          <cell r="E624">
            <v>0</v>
          </cell>
          <cell r="F624">
            <v>0</v>
          </cell>
          <cell r="G624">
            <v>1</v>
          </cell>
          <cell r="H624">
            <v>1</v>
          </cell>
          <cell r="I624">
            <v>0</v>
          </cell>
          <cell r="J624">
            <v>0</v>
          </cell>
          <cell r="K624">
            <v>10</v>
          </cell>
          <cell r="L624">
            <v>10</v>
          </cell>
          <cell r="M624">
            <v>0</v>
          </cell>
          <cell r="N624">
            <v>0</v>
          </cell>
          <cell r="O624">
            <v>2</v>
          </cell>
          <cell r="P624">
            <v>2</v>
          </cell>
          <cell r="Q624">
            <v>0</v>
          </cell>
          <cell r="R624">
            <v>0</v>
          </cell>
          <cell r="S624">
            <v>10</v>
          </cell>
          <cell r="T624">
            <v>10</v>
          </cell>
          <cell r="U624">
            <v>0</v>
          </cell>
          <cell r="V624">
            <v>0</v>
          </cell>
          <cell r="W624">
            <v>2</v>
          </cell>
          <cell r="X624">
            <v>2</v>
          </cell>
          <cell r="Y624">
            <v>0</v>
          </cell>
          <cell r="Z624">
            <v>0</v>
          </cell>
          <cell r="AA624">
            <v>2</v>
          </cell>
          <cell r="AB624">
            <v>3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 t="str">
            <v>15BC544</v>
          </cell>
          <cell r="C625">
            <v>9</v>
          </cell>
          <cell r="D625">
            <v>9</v>
          </cell>
          <cell r="E625">
            <v>0</v>
          </cell>
          <cell r="F625">
            <v>0</v>
          </cell>
          <cell r="G625">
            <v>2</v>
          </cell>
          <cell r="H625">
            <v>2</v>
          </cell>
          <cell r="I625">
            <v>0</v>
          </cell>
          <cell r="J625">
            <v>0</v>
          </cell>
          <cell r="K625">
            <v>10</v>
          </cell>
          <cell r="L625">
            <v>10</v>
          </cell>
          <cell r="M625">
            <v>0</v>
          </cell>
          <cell r="N625">
            <v>0</v>
          </cell>
          <cell r="O625">
            <v>2</v>
          </cell>
          <cell r="P625">
            <v>2</v>
          </cell>
          <cell r="Q625">
            <v>0</v>
          </cell>
          <cell r="R625">
            <v>0</v>
          </cell>
          <cell r="S625">
            <v>10</v>
          </cell>
          <cell r="T625">
            <v>10</v>
          </cell>
          <cell r="U625">
            <v>0</v>
          </cell>
          <cell r="V625">
            <v>0</v>
          </cell>
          <cell r="W625">
            <v>2</v>
          </cell>
          <cell r="X625">
            <v>2</v>
          </cell>
          <cell r="Y625">
            <v>0</v>
          </cell>
          <cell r="Z625">
            <v>0</v>
          </cell>
          <cell r="AA625">
            <v>2</v>
          </cell>
          <cell r="AB625">
            <v>3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 t="str">
            <v>15BC565</v>
          </cell>
          <cell r="C626">
            <v>8</v>
          </cell>
          <cell r="D626">
            <v>9</v>
          </cell>
          <cell r="E626">
            <v>0</v>
          </cell>
          <cell r="F626">
            <v>0</v>
          </cell>
          <cell r="G626">
            <v>1</v>
          </cell>
          <cell r="H626">
            <v>2</v>
          </cell>
          <cell r="I626">
            <v>0</v>
          </cell>
          <cell r="J626">
            <v>0</v>
          </cell>
          <cell r="K626">
            <v>10</v>
          </cell>
          <cell r="L626">
            <v>10</v>
          </cell>
          <cell r="M626">
            <v>0</v>
          </cell>
          <cell r="N626">
            <v>0</v>
          </cell>
          <cell r="O626">
            <v>2</v>
          </cell>
          <cell r="P626">
            <v>2</v>
          </cell>
          <cell r="Q626">
            <v>0</v>
          </cell>
          <cell r="R626">
            <v>0</v>
          </cell>
          <cell r="S626">
            <v>10</v>
          </cell>
          <cell r="T626">
            <v>10</v>
          </cell>
          <cell r="U626">
            <v>0</v>
          </cell>
          <cell r="V626">
            <v>0</v>
          </cell>
          <cell r="W626">
            <v>2</v>
          </cell>
          <cell r="X626">
            <v>2</v>
          </cell>
          <cell r="Y626">
            <v>0</v>
          </cell>
          <cell r="Z626">
            <v>0</v>
          </cell>
          <cell r="AA626">
            <v>1</v>
          </cell>
          <cell r="AB626">
            <v>3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 t="str">
            <v>15BC578</v>
          </cell>
          <cell r="C627">
            <v>9</v>
          </cell>
          <cell r="D627">
            <v>9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10</v>
          </cell>
          <cell r="L627">
            <v>10</v>
          </cell>
          <cell r="M627">
            <v>0</v>
          </cell>
          <cell r="N627">
            <v>0</v>
          </cell>
          <cell r="O627">
            <v>2</v>
          </cell>
          <cell r="P627">
            <v>2</v>
          </cell>
          <cell r="Q627">
            <v>0</v>
          </cell>
          <cell r="R627">
            <v>0</v>
          </cell>
          <cell r="S627">
            <v>9</v>
          </cell>
          <cell r="T627">
            <v>10</v>
          </cell>
          <cell r="U627">
            <v>0</v>
          </cell>
          <cell r="V627">
            <v>0</v>
          </cell>
          <cell r="W627">
            <v>2</v>
          </cell>
          <cell r="X627">
            <v>2</v>
          </cell>
          <cell r="Y627">
            <v>0</v>
          </cell>
          <cell r="Z627">
            <v>0</v>
          </cell>
          <cell r="AA627">
            <v>3</v>
          </cell>
          <cell r="AB627">
            <v>3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 t="str">
            <v>15BC589</v>
          </cell>
          <cell r="C628">
            <v>7</v>
          </cell>
          <cell r="D628">
            <v>9</v>
          </cell>
          <cell r="E628">
            <v>0</v>
          </cell>
          <cell r="F628">
            <v>0</v>
          </cell>
          <cell r="G628">
            <v>2</v>
          </cell>
          <cell r="H628">
            <v>2</v>
          </cell>
          <cell r="I628">
            <v>0</v>
          </cell>
          <cell r="J628">
            <v>0</v>
          </cell>
          <cell r="K628">
            <v>10</v>
          </cell>
          <cell r="L628">
            <v>10</v>
          </cell>
          <cell r="M628">
            <v>0</v>
          </cell>
          <cell r="N628">
            <v>0</v>
          </cell>
          <cell r="O628">
            <v>2</v>
          </cell>
          <cell r="P628">
            <v>2</v>
          </cell>
          <cell r="Q628">
            <v>0</v>
          </cell>
          <cell r="R628">
            <v>0</v>
          </cell>
          <cell r="S628">
            <v>10</v>
          </cell>
          <cell r="T628">
            <v>10</v>
          </cell>
          <cell r="U628">
            <v>0</v>
          </cell>
          <cell r="V628">
            <v>0</v>
          </cell>
          <cell r="W628">
            <v>2</v>
          </cell>
          <cell r="X628">
            <v>2</v>
          </cell>
          <cell r="Y628">
            <v>0</v>
          </cell>
          <cell r="Z628">
            <v>0</v>
          </cell>
          <cell r="AA628">
            <v>2</v>
          </cell>
          <cell r="AB628">
            <v>3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 t="str">
            <v>15BC590</v>
          </cell>
          <cell r="C629">
            <v>9</v>
          </cell>
          <cell r="D629">
            <v>9</v>
          </cell>
          <cell r="E629">
            <v>0</v>
          </cell>
          <cell r="F629">
            <v>0</v>
          </cell>
          <cell r="G629">
            <v>1</v>
          </cell>
          <cell r="H629">
            <v>1</v>
          </cell>
          <cell r="I629">
            <v>0</v>
          </cell>
          <cell r="J629">
            <v>0</v>
          </cell>
          <cell r="K629">
            <v>10</v>
          </cell>
          <cell r="L629">
            <v>10</v>
          </cell>
          <cell r="M629">
            <v>0</v>
          </cell>
          <cell r="N629">
            <v>0</v>
          </cell>
          <cell r="O629">
            <v>2</v>
          </cell>
          <cell r="P629">
            <v>2</v>
          </cell>
          <cell r="Q629">
            <v>0</v>
          </cell>
          <cell r="R629">
            <v>0</v>
          </cell>
          <cell r="S629">
            <v>10</v>
          </cell>
          <cell r="T629">
            <v>10</v>
          </cell>
          <cell r="U629">
            <v>0</v>
          </cell>
          <cell r="V629">
            <v>0</v>
          </cell>
          <cell r="W629">
            <v>2</v>
          </cell>
          <cell r="X629">
            <v>2</v>
          </cell>
          <cell r="Y629">
            <v>0</v>
          </cell>
          <cell r="Z629">
            <v>0</v>
          </cell>
          <cell r="AA629">
            <v>3</v>
          </cell>
          <cell r="AB629">
            <v>3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 t="str">
            <v>15BC594</v>
          </cell>
          <cell r="C630">
            <v>2</v>
          </cell>
          <cell r="D630">
            <v>9</v>
          </cell>
          <cell r="E630">
            <v>0</v>
          </cell>
          <cell r="F630">
            <v>0</v>
          </cell>
          <cell r="G630">
            <v>1</v>
          </cell>
          <cell r="H630">
            <v>2</v>
          </cell>
          <cell r="I630">
            <v>0</v>
          </cell>
          <cell r="J630">
            <v>0</v>
          </cell>
          <cell r="K630">
            <v>6</v>
          </cell>
          <cell r="L630">
            <v>10</v>
          </cell>
          <cell r="M630">
            <v>0</v>
          </cell>
          <cell r="N630">
            <v>0</v>
          </cell>
          <cell r="O630">
            <v>1</v>
          </cell>
          <cell r="P630">
            <v>2</v>
          </cell>
          <cell r="Q630">
            <v>0</v>
          </cell>
          <cell r="R630">
            <v>0</v>
          </cell>
          <cell r="S630">
            <v>4</v>
          </cell>
          <cell r="T630">
            <v>10</v>
          </cell>
          <cell r="U630">
            <v>0</v>
          </cell>
          <cell r="V630">
            <v>0</v>
          </cell>
          <cell r="W630">
            <v>0</v>
          </cell>
          <cell r="X630">
            <v>2</v>
          </cell>
          <cell r="Y630">
            <v>0</v>
          </cell>
          <cell r="Z630">
            <v>0</v>
          </cell>
          <cell r="AA630">
            <v>0</v>
          </cell>
          <cell r="AB630">
            <v>3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 t="str">
            <v>15BC599</v>
          </cell>
          <cell r="C631">
            <v>7</v>
          </cell>
          <cell r="D631">
            <v>9</v>
          </cell>
          <cell r="E631">
            <v>0</v>
          </cell>
          <cell r="F631">
            <v>0</v>
          </cell>
          <cell r="G631">
            <v>2</v>
          </cell>
          <cell r="H631">
            <v>2</v>
          </cell>
          <cell r="I631">
            <v>0</v>
          </cell>
          <cell r="J631">
            <v>0</v>
          </cell>
          <cell r="K631">
            <v>10</v>
          </cell>
          <cell r="L631">
            <v>10</v>
          </cell>
          <cell r="M631">
            <v>0</v>
          </cell>
          <cell r="N631">
            <v>0</v>
          </cell>
          <cell r="O631">
            <v>2</v>
          </cell>
          <cell r="P631">
            <v>2</v>
          </cell>
          <cell r="Q631">
            <v>0</v>
          </cell>
          <cell r="R631">
            <v>0</v>
          </cell>
          <cell r="S631">
            <v>9</v>
          </cell>
          <cell r="T631">
            <v>10</v>
          </cell>
          <cell r="U631">
            <v>0</v>
          </cell>
          <cell r="V631">
            <v>0</v>
          </cell>
          <cell r="W631">
            <v>1</v>
          </cell>
          <cell r="X631">
            <v>2</v>
          </cell>
          <cell r="Y631">
            <v>0</v>
          </cell>
          <cell r="Z631">
            <v>0</v>
          </cell>
          <cell r="AA631">
            <v>2</v>
          </cell>
          <cell r="AB631">
            <v>3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 t="str">
            <v>15BC606</v>
          </cell>
          <cell r="C632">
            <v>8</v>
          </cell>
          <cell r="D632">
            <v>9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10</v>
          </cell>
          <cell r="L632">
            <v>10</v>
          </cell>
          <cell r="M632">
            <v>0</v>
          </cell>
          <cell r="N632">
            <v>0</v>
          </cell>
          <cell r="O632">
            <v>2</v>
          </cell>
          <cell r="P632">
            <v>2</v>
          </cell>
          <cell r="Q632">
            <v>0</v>
          </cell>
          <cell r="R632">
            <v>0</v>
          </cell>
          <cell r="S632">
            <v>10</v>
          </cell>
          <cell r="T632">
            <v>10</v>
          </cell>
          <cell r="U632">
            <v>0</v>
          </cell>
          <cell r="V632">
            <v>0</v>
          </cell>
          <cell r="W632">
            <v>0</v>
          </cell>
          <cell r="X632">
            <v>2</v>
          </cell>
          <cell r="Y632">
            <v>0</v>
          </cell>
          <cell r="Z632">
            <v>0</v>
          </cell>
          <cell r="AA632">
            <v>1</v>
          </cell>
          <cell r="AB632">
            <v>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 t="str">
            <v>15BC607</v>
          </cell>
          <cell r="C633">
            <v>7</v>
          </cell>
          <cell r="D633">
            <v>9</v>
          </cell>
          <cell r="E633">
            <v>0</v>
          </cell>
          <cell r="F633">
            <v>0</v>
          </cell>
          <cell r="G633">
            <v>2</v>
          </cell>
          <cell r="H633">
            <v>2</v>
          </cell>
          <cell r="I633">
            <v>0</v>
          </cell>
          <cell r="J633">
            <v>0</v>
          </cell>
          <cell r="K633">
            <v>10</v>
          </cell>
          <cell r="L633">
            <v>10</v>
          </cell>
          <cell r="M633">
            <v>0</v>
          </cell>
          <cell r="N633">
            <v>0</v>
          </cell>
          <cell r="O633">
            <v>2</v>
          </cell>
          <cell r="P633">
            <v>2</v>
          </cell>
          <cell r="Q633">
            <v>0</v>
          </cell>
          <cell r="R633">
            <v>0</v>
          </cell>
          <cell r="S633">
            <v>10</v>
          </cell>
          <cell r="T633">
            <v>10</v>
          </cell>
          <cell r="U633">
            <v>0</v>
          </cell>
          <cell r="V633">
            <v>0</v>
          </cell>
          <cell r="W633">
            <v>2</v>
          </cell>
          <cell r="X633">
            <v>2</v>
          </cell>
          <cell r="Y633">
            <v>0</v>
          </cell>
          <cell r="Z633">
            <v>0</v>
          </cell>
          <cell r="AA633">
            <v>2</v>
          </cell>
          <cell r="AB633">
            <v>3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 t="str">
            <v>15BC621</v>
          </cell>
          <cell r="C634">
            <v>9</v>
          </cell>
          <cell r="D634">
            <v>9</v>
          </cell>
          <cell r="E634">
            <v>0</v>
          </cell>
          <cell r="F634">
            <v>0</v>
          </cell>
          <cell r="G634">
            <v>1</v>
          </cell>
          <cell r="H634">
            <v>1</v>
          </cell>
          <cell r="I634">
            <v>0</v>
          </cell>
          <cell r="J634">
            <v>0</v>
          </cell>
          <cell r="K634">
            <v>10</v>
          </cell>
          <cell r="L634">
            <v>10</v>
          </cell>
          <cell r="M634">
            <v>0</v>
          </cell>
          <cell r="N634">
            <v>0</v>
          </cell>
          <cell r="O634">
            <v>2</v>
          </cell>
          <cell r="P634">
            <v>2</v>
          </cell>
          <cell r="Q634">
            <v>0</v>
          </cell>
          <cell r="R634">
            <v>0</v>
          </cell>
          <cell r="S634">
            <v>10</v>
          </cell>
          <cell r="T634">
            <v>10</v>
          </cell>
          <cell r="U634">
            <v>0</v>
          </cell>
          <cell r="V634">
            <v>0</v>
          </cell>
          <cell r="W634">
            <v>2</v>
          </cell>
          <cell r="X634">
            <v>2</v>
          </cell>
          <cell r="Y634">
            <v>0</v>
          </cell>
          <cell r="Z634">
            <v>0</v>
          </cell>
          <cell r="AA634">
            <v>3</v>
          </cell>
          <cell r="AB634">
            <v>3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 t="str">
            <v>15BC622</v>
          </cell>
          <cell r="C635">
            <v>9</v>
          </cell>
          <cell r="D635">
            <v>9</v>
          </cell>
          <cell r="E635">
            <v>0</v>
          </cell>
          <cell r="F635">
            <v>0</v>
          </cell>
          <cell r="G635">
            <v>2</v>
          </cell>
          <cell r="H635">
            <v>2</v>
          </cell>
          <cell r="I635">
            <v>0</v>
          </cell>
          <cell r="J635">
            <v>0</v>
          </cell>
          <cell r="K635">
            <v>10</v>
          </cell>
          <cell r="L635">
            <v>10</v>
          </cell>
          <cell r="M635">
            <v>0</v>
          </cell>
          <cell r="N635">
            <v>0</v>
          </cell>
          <cell r="O635">
            <v>2</v>
          </cell>
          <cell r="P635">
            <v>2</v>
          </cell>
          <cell r="Q635">
            <v>0</v>
          </cell>
          <cell r="R635">
            <v>0</v>
          </cell>
          <cell r="S635">
            <v>10</v>
          </cell>
          <cell r="T635">
            <v>10</v>
          </cell>
          <cell r="U635">
            <v>0</v>
          </cell>
          <cell r="V635">
            <v>0</v>
          </cell>
          <cell r="W635">
            <v>2</v>
          </cell>
          <cell r="X635">
            <v>2</v>
          </cell>
          <cell r="Y635">
            <v>0</v>
          </cell>
          <cell r="Z635">
            <v>0</v>
          </cell>
          <cell r="AA635">
            <v>2</v>
          </cell>
          <cell r="AB635">
            <v>3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 t="str">
            <v>15BC628</v>
          </cell>
          <cell r="C636">
            <v>8</v>
          </cell>
          <cell r="D636">
            <v>9</v>
          </cell>
          <cell r="E636">
            <v>0</v>
          </cell>
          <cell r="F636">
            <v>0</v>
          </cell>
          <cell r="G636">
            <v>2</v>
          </cell>
          <cell r="H636">
            <v>2</v>
          </cell>
          <cell r="I636">
            <v>0</v>
          </cell>
          <cell r="J636">
            <v>0</v>
          </cell>
          <cell r="K636">
            <v>10</v>
          </cell>
          <cell r="L636">
            <v>10</v>
          </cell>
          <cell r="M636">
            <v>0</v>
          </cell>
          <cell r="N636">
            <v>0</v>
          </cell>
          <cell r="O636">
            <v>2</v>
          </cell>
          <cell r="P636">
            <v>2</v>
          </cell>
          <cell r="Q636">
            <v>0</v>
          </cell>
          <cell r="R636">
            <v>0</v>
          </cell>
          <cell r="S636">
            <v>10</v>
          </cell>
          <cell r="T636">
            <v>10</v>
          </cell>
          <cell r="U636">
            <v>0</v>
          </cell>
          <cell r="V636">
            <v>0</v>
          </cell>
          <cell r="W636">
            <v>1</v>
          </cell>
          <cell r="X636">
            <v>2</v>
          </cell>
          <cell r="Y636">
            <v>0</v>
          </cell>
          <cell r="Z636">
            <v>0</v>
          </cell>
          <cell r="AA636">
            <v>3</v>
          </cell>
          <cell r="AB636">
            <v>3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 t="str">
            <v>15BC629</v>
          </cell>
          <cell r="C637">
            <v>9</v>
          </cell>
          <cell r="D637">
            <v>9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</v>
          </cell>
          <cell r="L637">
            <v>10</v>
          </cell>
          <cell r="M637">
            <v>0</v>
          </cell>
          <cell r="N637">
            <v>0</v>
          </cell>
          <cell r="O637">
            <v>2</v>
          </cell>
          <cell r="P637">
            <v>2</v>
          </cell>
          <cell r="Q637">
            <v>0</v>
          </cell>
          <cell r="R637">
            <v>0</v>
          </cell>
          <cell r="S637">
            <v>10</v>
          </cell>
          <cell r="T637">
            <v>10</v>
          </cell>
          <cell r="U637">
            <v>0</v>
          </cell>
          <cell r="V637">
            <v>0</v>
          </cell>
          <cell r="W637">
            <v>2</v>
          </cell>
          <cell r="X637">
            <v>2</v>
          </cell>
          <cell r="Y637">
            <v>0</v>
          </cell>
          <cell r="Z637">
            <v>0</v>
          </cell>
          <cell r="AA637">
            <v>2</v>
          </cell>
          <cell r="AB637">
            <v>3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 t="str">
            <v>15BC654</v>
          </cell>
          <cell r="C638">
            <v>8</v>
          </cell>
          <cell r="D638">
            <v>9</v>
          </cell>
          <cell r="E638">
            <v>0</v>
          </cell>
          <cell r="F638">
            <v>0</v>
          </cell>
          <cell r="G638">
            <v>1</v>
          </cell>
          <cell r="H638">
            <v>2</v>
          </cell>
          <cell r="I638">
            <v>0</v>
          </cell>
          <cell r="J638">
            <v>0</v>
          </cell>
          <cell r="K638">
            <v>10</v>
          </cell>
          <cell r="L638">
            <v>10</v>
          </cell>
          <cell r="M638">
            <v>0</v>
          </cell>
          <cell r="N638">
            <v>0</v>
          </cell>
          <cell r="O638">
            <v>1</v>
          </cell>
          <cell r="P638">
            <v>2</v>
          </cell>
          <cell r="Q638">
            <v>0</v>
          </cell>
          <cell r="R638">
            <v>0</v>
          </cell>
          <cell r="S638">
            <v>8</v>
          </cell>
          <cell r="T638">
            <v>10</v>
          </cell>
          <cell r="U638">
            <v>0</v>
          </cell>
          <cell r="V638">
            <v>0</v>
          </cell>
          <cell r="W638">
            <v>2</v>
          </cell>
          <cell r="X638">
            <v>2</v>
          </cell>
          <cell r="Y638">
            <v>0</v>
          </cell>
          <cell r="Z638">
            <v>0</v>
          </cell>
          <cell r="AA638">
            <v>2</v>
          </cell>
          <cell r="AB638">
            <v>3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 t="str">
            <v>15BC657</v>
          </cell>
          <cell r="C639">
            <v>9</v>
          </cell>
          <cell r="D639">
            <v>9</v>
          </cell>
          <cell r="E639">
            <v>0</v>
          </cell>
          <cell r="F639">
            <v>0</v>
          </cell>
          <cell r="G639">
            <v>1</v>
          </cell>
          <cell r="H639">
            <v>1</v>
          </cell>
          <cell r="I639">
            <v>0</v>
          </cell>
          <cell r="J639">
            <v>0</v>
          </cell>
          <cell r="K639">
            <v>10</v>
          </cell>
          <cell r="L639">
            <v>10</v>
          </cell>
          <cell r="M639">
            <v>0</v>
          </cell>
          <cell r="N639">
            <v>0</v>
          </cell>
          <cell r="O639">
            <v>1</v>
          </cell>
          <cell r="P639">
            <v>2</v>
          </cell>
          <cell r="Q639">
            <v>0</v>
          </cell>
          <cell r="R639">
            <v>0</v>
          </cell>
          <cell r="S639">
            <v>10</v>
          </cell>
          <cell r="T639">
            <v>10</v>
          </cell>
          <cell r="U639">
            <v>0</v>
          </cell>
          <cell r="V639">
            <v>0</v>
          </cell>
          <cell r="W639">
            <v>2</v>
          </cell>
          <cell r="X639">
            <v>2</v>
          </cell>
          <cell r="Y639">
            <v>0</v>
          </cell>
          <cell r="Z639">
            <v>0</v>
          </cell>
          <cell r="AA639">
            <v>3</v>
          </cell>
          <cell r="AB639">
            <v>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 t="str">
            <v>15BC663</v>
          </cell>
          <cell r="C640">
            <v>4</v>
          </cell>
          <cell r="D640">
            <v>9</v>
          </cell>
          <cell r="E640">
            <v>0</v>
          </cell>
          <cell r="F640">
            <v>0</v>
          </cell>
          <cell r="G640">
            <v>0</v>
          </cell>
          <cell r="H640">
            <v>2</v>
          </cell>
          <cell r="I640">
            <v>0</v>
          </cell>
          <cell r="J640">
            <v>0</v>
          </cell>
          <cell r="K640">
            <v>6</v>
          </cell>
          <cell r="L640">
            <v>10</v>
          </cell>
          <cell r="M640">
            <v>0</v>
          </cell>
          <cell r="N640">
            <v>0</v>
          </cell>
          <cell r="O640">
            <v>0</v>
          </cell>
          <cell r="P640">
            <v>2</v>
          </cell>
          <cell r="Q640">
            <v>0</v>
          </cell>
          <cell r="R640">
            <v>0</v>
          </cell>
          <cell r="S640">
            <v>5</v>
          </cell>
          <cell r="T640">
            <v>10</v>
          </cell>
          <cell r="U640">
            <v>0</v>
          </cell>
          <cell r="V640">
            <v>0</v>
          </cell>
          <cell r="W640">
            <v>0</v>
          </cell>
          <cell r="X640">
            <v>2</v>
          </cell>
          <cell r="Y640">
            <v>0</v>
          </cell>
          <cell r="Z640">
            <v>0</v>
          </cell>
          <cell r="AA640">
            <v>2</v>
          </cell>
          <cell r="AB640">
            <v>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</sheetNames>
    <sheetDataSet>
      <sheetData sheetId="0">
        <row r="1">
          <cell r="C1" t="str">
            <v>Roll No.</v>
          </cell>
          <cell r="D1" t="str">
            <v xml:space="preserve">      Micro Economics / Theory/                             Classes Attended        </v>
          </cell>
          <cell r="E1" t="str">
            <v xml:space="preserve"> Micro Economics      Theory/ Total Classes held/ 17                 </v>
          </cell>
          <cell r="F1" t="str">
            <v>Benefits</v>
          </cell>
          <cell r="G1" t="str">
            <v>Final Calculated Benefits as per rules</v>
          </cell>
          <cell r="H1" t="str">
            <v>Micro Economics/  Tutorial/ Classes Attended</v>
          </cell>
          <cell r="I1" t="str">
            <v>Micro Economics Tutorial/ Total Classes held</v>
          </cell>
          <cell r="J1" t="str">
            <v>Benefits</v>
          </cell>
          <cell r="K1" t="str">
            <v>Final Calculated Benefits as per rules</v>
          </cell>
          <cell r="L1" t="str">
            <v xml:space="preserve">      Financial Accounting/ Theory/                            Classes Attended        </v>
          </cell>
          <cell r="M1" t="str">
            <v xml:space="preserve">Financial Accounting/      Theory/ Total Classes held/                   19                 </v>
          </cell>
          <cell r="N1" t="str">
            <v>Benefits</v>
          </cell>
          <cell r="O1" t="str">
            <v>Final Calculated Benefits as per rules</v>
          </cell>
          <cell r="P1" t="str">
            <v>Financial Accounting/  Tutorial/ Classes Attended</v>
          </cell>
          <cell r="Q1" t="str">
            <v>Financial Accounting/ Tutorial/ Total Classes held</v>
          </cell>
          <cell r="R1" t="str">
            <v>Benefits</v>
          </cell>
          <cell r="S1" t="str">
            <v>Final Calculated Benefits as per rules</v>
          </cell>
          <cell r="T1" t="str">
            <v xml:space="preserve">     Business Law / Theory/                             Classes Attended        </v>
          </cell>
          <cell r="U1" t="str">
            <v xml:space="preserve">    Business Law/  Theory/ Total Classes held/ 21                </v>
          </cell>
          <cell r="V1" t="str">
            <v>Benefits</v>
          </cell>
          <cell r="W1" t="str">
            <v>Final Calculated Benefits as per rules</v>
          </cell>
          <cell r="X1" t="str">
            <v>Business Law/  Tutorial/ Classes Attended</v>
          </cell>
          <cell r="Y1" t="str">
            <v>Business Law/  Tutorial/Total Classes held</v>
          </cell>
          <cell r="Z1" t="str">
            <v>Benefits</v>
          </cell>
          <cell r="AA1" t="str">
            <v>Final Calculated Benefits as per rules</v>
          </cell>
          <cell r="AB1" t="str">
            <v xml:space="preserve">      EVS / Theory/                             Classes Attended        </v>
          </cell>
          <cell r="AC1" t="str">
            <v xml:space="preserve">EVS/ Total Classes held/     8                 </v>
          </cell>
          <cell r="AD1" t="str">
            <v>Benefits</v>
          </cell>
          <cell r="AE1" t="str">
            <v>Final Calculated Benefits as per rules</v>
          </cell>
          <cell r="AF1" t="str">
            <v>EVS/  Tutorial/ Classes Attended</v>
          </cell>
          <cell r="AG1" t="str">
            <v>EVS/ Tutorial/ Total Classes held</v>
          </cell>
        </row>
        <row r="2">
          <cell r="C2" t="str">
            <v>15BC002</v>
          </cell>
          <cell r="D2">
            <v>2</v>
          </cell>
          <cell r="E2">
            <v>17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6</v>
          </cell>
          <cell r="M2">
            <v>19</v>
          </cell>
          <cell r="N2">
            <v>0</v>
          </cell>
          <cell r="O2">
            <v>0</v>
          </cell>
          <cell r="P2">
            <v>2</v>
          </cell>
          <cell r="Q2">
            <v>4</v>
          </cell>
          <cell r="R2">
            <v>0</v>
          </cell>
          <cell r="S2">
            <v>0</v>
          </cell>
          <cell r="T2">
            <v>13</v>
          </cell>
          <cell r="U2">
            <v>21</v>
          </cell>
          <cell r="V2">
            <v>0</v>
          </cell>
          <cell r="W2">
            <v>0</v>
          </cell>
          <cell r="X2">
            <v>0</v>
          </cell>
          <cell r="Y2">
            <v>5</v>
          </cell>
          <cell r="Z2">
            <v>0</v>
          </cell>
          <cell r="AA2">
            <v>0</v>
          </cell>
          <cell r="AB2">
            <v>1</v>
          </cell>
          <cell r="AC2">
            <v>8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C3" t="str">
            <v>15BC054</v>
          </cell>
          <cell r="D3">
            <v>10</v>
          </cell>
          <cell r="E3">
            <v>17</v>
          </cell>
          <cell r="F3">
            <v>0</v>
          </cell>
          <cell r="G3">
            <v>0</v>
          </cell>
          <cell r="H3">
            <v>2</v>
          </cell>
          <cell r="I3">
            <v>2</v>
          </cell>
          <cell r="J3">
            <v>0</v>
          </cell>
          <cell r="K3">
            <v>0</v>
          </cell>
          <cell r="L3">
            <v>14</v>
          </cell>
          <cell r="M3">
            <v>19</v>
          </cell>
          <cell r="N3">
            <v>0</v>
          </cell>
          <cell r="O3">
            <v>0</v>
          </cell>
          <cell r="P3">
            <v>3</v>
          </cell>
          <cell r="Q3">
            <v>3</v>
          </cell>
          <cell r="R3">
            <v>0</v>
          </cell>
          <cell r="S3">
            <v>0</v>
          </cell>
          <cell r="T3">
            <v>21</v>
          </cell>
          <cell r="U3">
            <v>21</v>
          </cell>
          <cell r="V3">
            <v>0</v>
          </cell>
          <cell r="W3">
            <v>0</v>
          </cell>
          <cell r="X3">
            <v>5</v>
          </cell>
          <cell r="Y3">
            <v>6</v>
          </cell>
          <cell r="Z3">
            <v>0</v>
          </cell>
          <cell r="AA3">
            <v>0</v>
          </cell>
          <cell r="AB3">
            <v>7</v>
          </cell>
          <cell r="AC3">
            <v>8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C4" t="str">
            <v>15BC057</v>
          </cell>
          <cell r="D4">
            <v>14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14</v>
          </cell>
          <cell r="M4">
            <v>19</v>
          </cell>
          <cell r="N4">
            <v>0</v>
          </cell>
          <cell r="O4">
            <v>0</v>
          </cell>
          <cell r="P4">
            <v>3</v>
          </cell>
          <cell r="Q4">
            <v>4</v>
          </cell>
          <cell r="R4">
            <v>0</v>
          </cell>
          <cell r="S4">
            <v>0</v>
          </cell>
          <cell r="T4">
            <v>19</v>
          </cell>
          <cell r="U4">
            <v>21</v>
          </cell>
          <cell r="V4">
            <v>0</v>
          </cell>
          <cell r="W4">
            <v>0</v>
          </cell>
          <cell r="X4">
            <v>3</v>
          </cell>
          <cell r="Y4">
            <v>6</v>
          </cell>
          <cell r="Z4">
            <v>0</v>
          </cell>
          <cell r="AA4">
            <v>0</v>
          </cell>
          <cell r="AB4">
            <v>6</v>
          </cell>
          <cell r="AC4">
            <v>8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C5" t="str">
            <v>15BC082</v>
          </cell>
          <cell r="D5">
            <v>14</v>
          </cell>
          <cell r="E5">
            <v>17</v>
          </cell>
          <cell r="F5">
            <v>0</v>
          </cell>
          <cell r="G5">
            <v>0</v>
          </cell>
          <cell r="H5">
            <v>2</v>
          </cell>
          <cell r="I5">
            <v>2</v>
          </cell>
          <cell r="J5">
            <v>0</v>
          </cell>
          <cell r="K5">
            <v>0</v>
          </cell>
          <cell r="L5">
            <v>11</v>
          </cell>
          <cell r="M5">
            <v>19</v>
          </cell>
          <cell r="N5">
            <v>0</v>
          </cell>
          <cell r="O5">
            <v>0</v>
          </cell>
          <cell r="P5">
            <v>1</v>
          </cell>
          <cell r="Q5">
            <v>4</v>
          </cell>
          <cell r="R5">
            <v>0</v>
          </cell>
          <cell r="S5">
            <v>0</v>
          </cell>
          <cell r="T5">
            <v>17</v>
          </cell>
          <cell r="U5">
            <v>21</v>
          </cell>
          <cell r="V5">
            <v>0</v>
          </cell>
          <cell r="W5">
            <v>0</v>
          </cell>
          <cell r="X5">
            <v>3</v>
          </cell>
          <cell r="Y5">
            <v>6</v>
          </cell>
          <cell r="Z5">
            <v>0</v>
          </cell>
          <cell r="AA5">
            <v>0</v>
          </cell>
          <cell r="AB5">
            <v>6</v>
          </cell>
          <cell r="AC5">
            <v>8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C6" t="str">
            <v>15BC091</v>
          </cell>
          <cell r="D6">
            <v>11</v>
          </cell>
          <cell r="E6">
            <v>17</v>
          </cell>
          <cell r="F6">
            <v>0</v>
          </cell>
          <cell r="G6">
            <v>0</v>
          </cell>
          <cell r="H6">
            <v>2</v>
          </cell>
          <cell r="I6">
            <v>3</v>
          </cell>
          <cell r="J6">
            <v>0</v>
          </cell>
          <cell r="K6">
            <v>0</v>
          </cell>
          <cell r="L6">
            <v>12</v>
          </cell>
          <cell r="M6">
            <v>19</v>
          </cell>
          <cell r="N6">
            <v>0</v>
          </cell>
          <cell r="O6">
            <v>0</v>
          </cell>
          <cell r="P6">
            <v>3</v>
          </cell>
          <cell r="Q6">
            <v>4</v>
          </cell>
          <cell r="R6">
            <v>0</v>
          </cell>
          <cell r="S6">
            <v>0</v>
          </cell>
          <cell r="T6">
            <v>18</v>
          </cell>
          <cell r="U6">
            <v>21</v>
          </cell>
          <cell r="V6">
            <v>0</v>
          </cell>
          <cell r="W6">
            <v>0</v>
          </cell>
          <cell r="X6">
            <v>2</v>
          </cell>
          <cell r="Y6">
            <v>2</v>
          </cell>
          <cell r="Z6">
            <v>0</v>
          </cell>
          <cell r="AA6">
            <v>0</v>
          </cell>
          <cell r="AB6">
            <v>5</v>
          </cell>
          <cell r="AC6">
            <v>8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</row>
        <row r="7">
          <cell r="C7" t="str">
            <v>15BC103</v>
          </cell>
          <cell r="D7">
            <v>14</v>
          </cell>
          <cell r="E7">
            <v>17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17</v>
          </cell>
          <cell r="M7">
            <v>19</v>
          </cell>
          <cell r="N7">
            <v>0</v>
          </cell>
          <cell r="O7">
            <v>0</v>
          </cell>
          <cell r="P7">
            <v>3</v>
          </cell>
          <cell r="Q7">
            <v>4</v>
          </cell>
          <cell r="R7">
            <v>0</v>
          </cell>
          <cell r="S7">
            <v>0</v>
          </cell>
          <cell r="T7">
            <v>20</v>
          </cell>
          <cell r="U7">
            <v>21</v>
          </cell>
          <cell r="V7">
            <v>0</v>
          </cell>
          <cell r="W7">
            <v>0</v>
          </cell>
          <cell r="X7">
            <v>5</v>
          </cell>
          <cell r="Y7">
            <v>5</v>
          </cell>
          <cell r="Z7">
            <v>0</v>
          </cell>
          <cell r="AA7">
            <v>0</v>
          </cell>
          <cell r="AB7">
            <v>8</v>
          </cell>
          <cell r="AC7">
            <v>8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C8" t="str">
            <v>15BC116</v>
          </cell>
          <cell r="D8">
            <v>16</v>
          </cell>
          <cell r="E8">
            <v>17</v>
          </cell>
          <cell r="F8">
            <v>0</v>
          </cell>
          <cell r="G8">
            <v>0</v>
          </cell>
          <cell r="H8">
            <v>2</v>
          </cell>
          <cell r="I8">
            <v>2</v>
          </cell>
          <cell r="J8">
            <v>0</v>
          </cell>
          <cell r="K8">
            <v>0</v>
          </cell>
          <cell r="L8">
            <v>18</v>
          </cell>
          <cell r="M8">
            <v>19</v>
          </cell>
          <cell r="N8">
            <v>0</v>
          </cell>
          <cell r="O8">
            <v>0</v>
          </cell>
          <cell r="P8">
            <v>2</v>
          </cell>
          <cell r="Q8">
            <v>3</v>
          </cell>
          <cell r="R8">
            <v>0</v>
          </cell>
          <cell r="S8">
            <v>0</v>
          </cell>
          <cell r="T8">
            <v>21</v>
          </cell>
          <cell r="U8">
            <v>21</v>
          </cell>
          <cell r="V8">
            <v>0</v>
          </cell>
          <cell r="W8">
            <v>0</v>
          </cell>
          <cell r="X8">
            <v>6</v>
          </cell>
          <cell r="Y8">
            <v>6</v>
          </cell>
          <cell r="Z8">
            <v>0</v>
          </cell>
          <cell r="AA8">
            <v>0</v>
          </cell>
          <cell r="AB8">
            <v>8</v>
          </cell>
          <cell r="AC8">
            <v>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C9" t="str">
            <v>15BC128</v>
          </cell>
          <cell r="D9">
            <v>14</v>
          </cell>
          <cell r="E9">
            <v>17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15</v>
          </cell>
          <cell r="M9">
            <v>19</v>
          </cell>
          <cell r="N9">
            <v>0</v>
          </cell>
          <cell r="O9">
            <v>0</v>
          </cell>
          <cell r="P9">
            <v>2</v>
          </cell>
          <cell r="Q9">
            <v>4</v>
          </cell>
          <cell r="R9">
            <v>0</v>
          </cell>
          <cell r="S9">
            <v>0</v>
          </cell>
          <cell r="T9">
            <v>20</v>
          </cell>
          <cell r="U9">
            <v>21</v>
          </cell>
          <cell r="V9">
            <v>0</v>
          </cell>
          <cell r="W9">
            <v>0</v>
          </cell>
          <cell r="X9">
            <v>6</v>
          </cell>
          <cell r="Y9">
            <v>6</v>
          </cell>
          <cell r="Z9">
            <v>0</v>
          </cell>
          <cell r="AA9">
            <v>0</v>
          </cell>
          <cell r="AB9">
            <v>8</v>
          </cell>
          <cell r="AC9">
            <v>8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C10" t="str">
            <v>15BC134</v>
          </cell>
          <cell r="D10">
            <v>13</v>
          </cell>
          <cell r="E10">
            <v>17</v>
          </cell>
          <cell r="F10">
            <v>0</v>
          </cell>
          <cell r="G10">
            <v>0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11</v>
          </cell>
          <cell r="M10">
            <v>19</v>
          </cell>
          <cell r="N10">
            <v>0</v>
          </cell>
          <cell r="O10">
            <v>0</v>
          </cell>
          <cell r="P10">
            <v>0</v>
          </cell>
          <cell r="Q10">
            <v>4</v>
          </cell>
          <cell r="R10">
            <v>0</v>
          </cell>
          <cell r="S10">
            <v>0</v>
          </cell>
          <cell r="T10">
            <v>18</v>
          </cell>
          <cell r="U10">
            <v>21</v>
          </cell>
          <cell r="V10">
            <v>0</v>
          </cell>
          <cell r="W10">
            <v>0</v>
          </cell>
          <cell r="X10">
            <v>6</v>
          </cell>
          <cell r="Y10">
            <v>6</v>
          </cell>
          <cell r="Z10">
            <v>0</v>
          </cell>
          <cell r="AA10">
            <v>0</v>
          </cell>
          <cell r="AB10">
            <v>3</v>
          </cell>
          <cell r="AC10">
            <v>8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C11" t="str">
            <v>15BC138</v>
          </cell>
          <cell r="D11">
            <v>15</v>
          </cell>
          <cell r="E11">
            <v>17</v>
          </cell>
          <cell r="F11">
            <v>0</v>
          </cell>
          <cell r="G11">
            <v>0</v>
          </cell>
          <cell r="H11">
            <v>2</v>
          </cell>
          <cell r="I11">
            <v>3</v>
          </cell>
          <cell r="J11">
            <v>0</v>
          </cell>
          <cell r="K11">
            <v>0</v>
          </cell>
          <cell r="L11">
            <v>15</v>
          </cell>
          <cell r="M11">
            <v>19</v>
          </cell>
          <cell r="N11">
            <v>0</v>
          </cell>
          <cell r="O11">
            <v>0</v>
          </cell>
          <cell r="P11">
            <v>4</v>
          </cell>
          <cell r="Q11">
            <v>4</v>
          </cell>
          <cell r="R11">
            <v>0</v>
          </cell>
          <cell r="S11">
            <v>0</v>
          </cell>
          <cell r="T11">
            <v>19</v>
          </cell>
          <cell r="U11">
            <v>21</v>
          </cell>
          <cell r="V11">
            <v>0</v>
          </cell>
          <cell r="W11">
            <v>0</v>
          </cell>
          <cell r="X11">
            <v>2</v>
          </cell>
          <cell r="Y11">
            <v>2</v>
          </cell>
          <cell r="Z11">
            <v>0</v>
          </cell>
          <cell r="AA11">
            <v>0</v>
          </cell>
          <cell r="AB11">
            <v>3</v>
          </cell>
          <cell r="AC11">
            <v>8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C12" t="str">
            <v>15BC152</v>
          </cell>
          <cell r="D12">
            <v>17</v>
          </cell>
          <cell r="E12">
            <v>17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15</v>
          </cell>
          <cell r="M12">
            <v>19</v>
          </cell>
          <cell r="N12">
            <v>0</v>
          </cell>
          <cell r="O12">
            <v>0</v>
          </cell>
          <cell r="P12">
            <v>3</v>
          </cell>
          <cell r="Q12">
            <v>4</v>
          </cell>
          <cell r="R12">
            <v>0</v>
          </cell>
          <cell r="S12">
            <v>0</v>
          </cell>
          <cell r="T12">
            <v>20</v>
          </cell>
          <cell r="U12">
            <v>21</v>
          </cell>
          <cell r="V12">
            <v>0</v>
          </cell>
          <cell r="W12">
            <v>0</v>
          </cell>
          <cell r="X12">
            <v>5</v>
          </cell>
          <cell r="Y12">
            <v>5</v>
          </cell>
          <cell r="Z12">
            <v>0</v>
          </cell>
          <cell r="AA12">
            <v>0</v>
          </cell>
          <cell r="AB12">
            <v>4</v>
          </cell>
          <cell r="AC12">
            <v>8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C13" t="str">
            <v>15BC161</v>
          </cell>
          <cell r="D13">
            <v>15</v>
          </cell>
          <cell r="E13">
            <v>17</v>
          </cell>
          <cell r="F13">
            <v>0</v>
          </cell>
          <cell r="G13">
            <v>0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16</v>
          </cell>
          <cell r="M13">
            <v>19</v>
          </cell>
          <cell r="N13">
            <v>0</v>
          </cell>
          <cell r="O13">
            <v>0</v>
          </cell>
          <cell r="P13">
            <v>1</v>
          </cell>
          <cell r="Q13">
            <v>3</v>
          </cell>
          <cell r="R13">
            <v>0</v>
          </cell>
          <cell r="S13">
            <v>0</v>
          </cell>
          <cell r="T13">
            <v>21</v>
          </cell>
          <cell r="U13">
            <v>21</v>
          </cell>
          <cell r="V13">
            <v>0</v>
          </cell>
          <cell r="W13">
            <v>0</v>
          </cell>
          <cell r="X13">
            <v>6</v>
          </cell>
          <cell r="Y13">
            <v>6</v>
          </cell>
          <cell r="Z13">
            <v>0</v>
          </cell>
          <cell r="AA13">
            <v>0</v>
          </cell>
          <cell r="AB13">
            <v>8</v>
          </cell>
          <cell r="AC13">
            <v>8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C14" t="str">
            <v>15BC167</v>
          </cell>
          <cell r="D14">
            <v>8</v>
          </cell>
          <cell r="E14">
            <v>17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12</v>
          </cell>
          <cell r="M14">
            <v>19</v>
          </cell>
          <cell r="N14">
            <v>0</v>
          </cell>
          <cell r="O14">
            <v>0</v>
          </cell>
          <cell r="P14">
            <v>0</v>
          </cell>
          <cell r="Q14">
            <v>4</v>
          </cell>
          <cell r="R14">
            <v>0</v>
          </cell>
          <cell r="S14">
            <v>0</v>
          </cell>
          <cell r="T14">
            <v>17</v>
          </cell>
          <cell r="U14">
            <v>21</v>
          </cell>
          <cell r="V14">
            <v>0</v>
          </cell>
          <cell r="W14">
            <v>0</v>
          </cell>
          <cell r="X14">
            <v>3</v>
          </cell>
          <cell r="Y14">
            <v>6</v>
          </cell>
          <cell r="Z14">
            <v>0</v>
          </cell>
          <cell r="AA14">
            <v>0</v>
          </cell>
          <cell r="AB14">
            <v>0</v>
          </cell>
          <cell r="AC14">
            <v>8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C15" t="str">
            <v>15BC169</v>
          </cell>
          <cell r="D15">
            <v>17</v>
          </cell>
          <cell r="E15">
            <v>17</v>
          </cell>
          <cell r="F15">
            <v>0</v>
          </cell>
          <cell r="G15">
            <v>0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</v>
          </cell>
          <cell r="M15">
            <v>19</v>
          </cell>
          <cell r="N15">
            <v>0</v>
          </cell>
          <cell r="O15">
            <v>0</v>
          </cell>
          <cell r="P15">
            <v>4</v>
          </cell>
          <cell r="Q15">
            <v>4</v>
          </cell>
          <cell r="R15">
            <v>0</v>
          </cell>
          <cell r="S15">
            <v>0</v>
          </cell>
          <cell r="T15">
            <v>21</v>
          </cell>
          <cell r="U15">
            <v>21</v>
          </cell>
          <cell r="V15">
            <v>0</v>
          </cell>
          <cell r="W15">
            <v>0</v>
          </cell>
          <cell r="X15">
            <v>6</v>
          </cell>
          <cell r="Y15">
            <v>6</v>
          </cell>
          <cell r="Z15">
            <v>0</v>
          </cell>
          <cell r="AA15">
            <v>0</v>
          </cell>
          <cell r="AB15">
            <v>7</v>
          </cell>
          <cell r="AC15">
            <v>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C16" t="str">
            <v>15BC173</v>
          </cell>
          <cell r="D16">
            <v>11</v>
          </cell>
          <cell r="E16">
            <v>17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0</v>
          </cell>
          <cell r="K16">
            <v>0</v>
          </cell>
          <cell r="L16">
            <v>15</v>
          </cell>
          <cell r="M16">
            <v>19</v>
          </cell>
          <cell r="N16">
            <v>0</v>
          </cell>
          <cell r="O16">
            <v>0</v>
          </cell>
          <cell r="P16">
            <v>0</v>
          </cell>
          <cell r="Q16">
            <v>4</v>
          </cell>
          <cell r="R16">
            <v>0</v>
          </cell>
          <cell r="S16">
            <v>0</v>
          </cell>
          <cell r="T16">
            <v>20</v>
          </cell>
          <cell r="U16">
            <v>21</v>
          </cell>
          <cell r="V16">
            <v>0</v>
          </cell>
          <cell r="W16">
            <v>0</v>
          </cell>
          <cell r="X16">
            <v>1</v>
          </cell>
          <cell r="Y16">
            <v>2</v>
          </cell>
          <cell r="Z16">
            <v>0</v>
          </cell>
          <cell r="AA16">
            <v>0</v>
          </cell>
          <cell r="AB16">
            <v>5</v>
          </cell>
          <cell r="AC16">
            <v>8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C17" t="str">
            <v>15BC174</v>
          </cell>
          <cell r="D17">
            <v>8</v>
          </cell>
          <cell r="E17">
            <v>17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12</v>
          </cell>
          <cell r="M17">
            <v>19</v>
          </cell>
          <cell r="N17">
            <v>0</v>
          </cell>
          <cell r="O17">
            <v>0</v>
          </cell>
          <cell r="P17">
            <v>4</v>
          </cell>
          <cell r="Q17">
            <v>4</v>
          </cell>
          <cell r="R17">
            <v>0</v>
          </cell>
          <cell r="S17">
            <v>0</v>
          </cell>
          <cell r="T17">
            <v>19</v>
          </cell>
          <cell r="U17">
            <v>21</v>
          </cell>
          <cell r="V17">
            <v>0</v>
          </cell>
          <cell r="W17">
            <v>0</v>
          </cell>
          <cell r="X17">
            <v>4</v>
          </cell>
          <cell r="Y17">
            <v>5</v>
          </cell>
          <cell r="Z17">
            <v>0</v>
          </cell>
          <cell r="AA17">
            <v>0</v>
          </cell>
          <cell r="AB17">
            <v>6</v>
          </cell>
          <cell r="AC17">
            <v>8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C18" t="str">
            <v>15BC175</v>
          </cell>
          <cell r="D18">
            <v>13</v>
          </cell>
          <cell r="E18">
            <v>17</v>
          </cell>
          <cell r="F18">
            <v>0</v>
          </cell>
          <cell r="G18">
            <v>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15</v>
          </cell>
          <cell r="M18">
            <v>19</v>
          </cell>
          <cell r="N18">
            <v>0</v>
          </cell>
          <cell r="O18">
            <v>0</v>
          </cell>
          <cell r="P18">
            <v>3</v>
          </cell>
          <cell r="Q18">
            <v>3</v>
          </cell>
          <cell r="R18">
            <v>0</v>
          </cell>
          <cell r="S18">
            <v>0</v>
          </cell>
          <cell r="T18">
            <v>19</v>
          </cell>
          <cell r="U18">
            <v>21</v>
          </cell>
          <cell r="V18">
            <v>0</v>
          </cell>
          <cell r="W18">
            <v>0</v>
          </cell>
          <cell r="X18">
            <v>6</v>
          </cell>
          <cell r="Y18">
            <v>6</v>
          </cell>
          <cell r="Z18">
            <v>0</v>
          </cell>
          <cell r="AA18">
            <v>0</v>
          </cell>
          <cell r="AB18">
            <v>7</v>
          </cell>
          <cell r="AC18">
            <v>8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C19" t="str">
            <v>15BC194</v>
          </cell>
          <cell r="D19">
            <v>13</v>
          </cell>
          <cell r="E19">
            <v>17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</v>
          </cell>
          <cell r="M19">
            <v>19</v>
          </cell>
          <cell r="N19">
            <v>0</v>
          </cell>
          <cell r="O19">
            <v>0</v>
          </cell>
          <cell r="P19">
            <v>0</v>
          </cell>
          <cell r="Q19">
            <v>4</v>
          </cell>
          <cell r="R19">
            <v>0</v>
          </cell>
          <cell r="S19">
            <v>0</v>
          </cell>
          <cell r="T19">
            <v>16</v>
          </cell>
          <cell r="U19">
            <v>21</v>
          </cell>
          <cell r="V19">
            <v>0</v>
          </cell>
          <cell r="W19">
            <v>0</v>
          </cell>
          <cell r="X19">
            <v>3</v>
          </cell>
          <cell r="Y19">
            <v>6</v>
          </cell>
          <cell r="Z19">
            <v>0</v>
          </cell>
          <cell r="AA19">
            <v>0</v>
          </cell>
          <cell r="AB19">
            <v>1</v>
          </cell>
          <cell r="AC19">
            <v>8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C20" t="str">
            <v>15BC196</v>
          </cell>
          <cell r="D20">
            <v>17</v>
          </cell>
          <cell r="E20">
            <v>17</v>
          </cell>
          <cell r="F20">
            <v>0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16</v>
          </cell>
          <cell r="M20">
            <v>19</v>
          </cell>
          <cell r="N20">
            <v>0</v>
          </cell>
          <cell r="O20">
            <v>0</v>
          </cell>
          <cell r="P20">
            <v>2</v>
          </cell>
          <cell r="Q20">
            <v>4</v>
          </cell>
          <cell r="R20">
            <v>0</v>
          </cell>
          <cell r="S20">
            <v>0</v>
          </cell>
          <cell r="T20">
            <v>21</v>
          </cell>
          <cell r="U20">
            <v>21</v>
          </cell>
          <cell r="V20">
            <v>0</v>
          </cell>
          <cell r="W20">
            <v>0</v>
          </cell>
          <cell r="X20">
            <v>6</v>
          </cell>
          <cell r="Y20">
            <v>6</v>
          </cell>
          <cell r="Z20">
            <v>0</v>
          </cell>
          <cell r="AA20">
            <v>0</v>
          </cell>
          <cell r="AB20">
            <v>6</v>
          </cell>
          <cell r="AC20">
            <v>8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C21" t="str">
            <v>15BC204</v>
          </cell>
          <cell r="D21">
            <v>17</v>
          </cell>
          <cell r="E21">
            <v>17</v>
          </cell>
          <cell r="F21">
            <v>0</v>
          </cell>
          <cell r="G21">
            <v>0</v>
          </cell>
          <cell r="H21">
            <v>3</v>
          </cell>
          <cell r="I21">
            <v>3</v>
          </cell>
          <cell r="J21">
            <v>0</v>
          </cell>
          <cell r="K21">
            <v>0</v>
          </cell>
          <cell r="L21">
            <v>17</v>
          </cell>
          <cell r="M21">
            <v>19</v>
          </cell>
          <cell r="N21">
            <v>0</v>
          </cell>
          <cell r="O21">
            <v>0</v>
          </cell>
          <cell r="P21">
            <v>2</v>
          </cell>
          <cell r="Q21">
            <v>4</v>
          </cell>
          <cell r="R21">
            <v>0</v>
          </cell>
          <cell r="S21">
            <v>0</v>
          </cell>
          <cell r="T21">
            <v>21</v>
          </cell>
          <cell r="U21">
            <v>21</v>
          </cell>
          <cell r="V21">
            <v>0</v>
          </cell>
          <cell r="W21">
            <v>0</v>
          </cell>
          <cell r="X21">
            <v>0</v>
          </cell>
          <cell r="Y21">
            <v>2</v>
          </cell>
          <cell r="Z21">
            <v>0</v>
          </cell>
          <cell r="AA21">
            <v>0</v>
          </cell>
          <cell r="AB21">
            <v>6</v>
          </cell>
          <cell r="AC21">
            <v>8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C22" t="str">
            <v>15BC208</v>
          </cell>
          <cell r="D22">
            <v>15</v>
          </cell>
          <cell r="E22">
            <v>17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</v>
          </cell>
          <cell r="M22">
            <v>19</v>
          </cell>
          <cell r="N22">
            <v>0</v>
          </cell>
          <cell r="O22">
            <v>0</v>
          </cell>
          <cell r="P22">
            <v>4</v>
          </cell>
          <cell r="Q22">
            <v>4</v>
          </cell>
          <cell r="R22">
            <v>0</v>
          </cell>
          <cell r="S22">
            <v>0</v>
          </cell>
          <cell r="T22">
            <v>21</v>
          </cell>
          <cell r="U22">
            <v>21</v>
          </cell>
          <cell r="V22">
            <v>0</v>
          </cell>
          <cell r="W22">
            <v>0</v>
          </cell>
          <cell r="X22">
            <v>4</v>
          </cell>
          <cell r="Y22">
            <v>5</v>
          </cell>
          <cell r="Z22">
            <v>0</v>
          </cell>
          <cell r="AA22">
            <v>0</v>
          </cell>
          <cell r="AB22">
            <v>8</v>
          </cell>
          <cell r="AC22">
            <v>8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C23" t="str">
            <v>15BC209</v>
          </cell>
          <cell r="D23">
            <v>1</v>
          </cell>
          <cell r="E23">
            <v>17</v>
          </cell>
          <cell r="F23">
            <v>0</v>
          </cell>
          <cell r="G23">
            <v>0</v>
          </cell>
          <cell r="H23">
            <v>0</v>
          </cell>
          <cell r="I23">
            <v>2</v>
          </cell>
          <cell r="J23">
            <v>0</v>
          </cell>
          <cell r="K23">
            <v>0</v>
          </cell>
          <cell r="L23">
            <v>0</v>
          </cell>
          <cell r="M23">
            <v>19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21</v>
          </cell>
          <cell r="V23">
            <v>0</v>
          </cell>
          <cell r="W23">
            <v>0</v>
          </cell>
          <cell r="X23">
            <v>1</v>
          </cell>
          <cell r="Y23">
            <v>6</v>
          </cell>
          <cell r="Z23">
            <v>0</v>
          </cell>
          <cell r="AA23">
            <v>0</v>
          </cell>
          <cell r="AB23">
            <v>0</v>
          </cell>
          <cell r="AC23">
            <v>8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C24" t="str">
            <v>15BC213</v>
          </cell>
          <cell r="D24">
            <v>11</v>
          </cell>
          <cell r="E24">
            <v>17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16</v>
          </cell>
          <cell r="M24">
            <v>19</v>
          </cell>
          <cell r="N24">
            <v>0</v>
          </cell>
          <cell r="O24">
            <v>0</v>
          </cell>
          <cell r="P24">
            <v>2</v>
          </cell>
          <cell r="Q24">
            <v>4</v>
          </cell>
          <cell r="R24">
            <v>0</v>
          </cell>
          <cell r="S24">
            <v>0</v>
          </cell>
          <cell r="T24">
            <v>18</v>
          </cell>
          <cell r="U24">
            <v>21</v>
          </cell>
          <cell r="V24">
            <v>0</v>
          </cell>
          <cell r="W24">
            <v>0</v>
          </cell>
          <cell r="X24">
            <v>6</v>
          </cell>
          <cell r="Y24">
            <v>6</v>
          </cell>
          <cell r="Z24">
            <v>0</v>
          </cell>
          <cell r="AA24">
            <v>0</v>
          </cell>
          <cell r="AB24">
            <v>6</v>
          </cell>
          <cell r="AC24">
            <v>8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C25" t="str">
            <v>15BC214</v>
          </cell>
          <cell r="D25">
            <v>14</v>
          </cell>
          <cell r="E25">
            <v>17</v>
          </cell>
          <cell r="F25">
            <v>0</v>
          </cell>
          <cell r="G25">
            <v>0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17</v>
          </cell>
          <cell r="M25">
            <v>19</v>
          </cell>
          <cell r="N25">
            <v>0</v>
          </cell>
          <cell r="O25">
            <v>0</v>
          </cell>
          <cell r="P25">
            <v>3</v>
          </cell>
          <cell r="Q25">
            <v>4</v>
          </cell>
          <cell r="R25">
            <v>0</v>
          </cell>
          <cell r="S25">
            <v>0</v>
          </cell>
          <cell r="T25">
            <v>20</v>
          </cell>
          <cell r="U25">
            <v>21</v>
          </cell>
          <cell r="V25">
            <v>0</v>
          </cell>
          <cell r="W25">
            <v>0</v>
          </cell>
          <cell r="X25">
            <v>5</v>
          </cell>
          <cell r="Y25">
            <v>6</v>
          </cell>
          <cell r="Z25">
            <v>0</v>
          </cell>
          <cell r="AA25">
            <v>0</v>
          </cell>
          <cell r="AB25">
            <v>7</v>
          </cell>
          <cell r="AC25">
            <v>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C26" t="str">
            <v>15BC225</v>
          </cell>
          <cell r="D26">
            <v>15</v>
          </cell>
          <cell r="E26">
            <v>17</v>
          </cell>
          <cell r="F26">
            <v>0</v>
          </cell>
          <cell r="G26">
            <v>0</v>
          </cell>
          <cell r="H26">
            <v>2</v>
          </cell>
          <cell r="I26">
            <v>3</v>
          </cell>
          <cell r="J26">
            <v>0</v>
          </cell>
          <cell r="K26">
            <v>0</v>
          </cell>
          <cell r="L26">
            <v>12</v>
          </cell>
          <cell r="M26">
            <v>19</v>
          </cell>
          <cell r="N26">
            <v>0</v>
          </cell>
          <cell r="O26">
            <v>0</v>
          </cell>
          <cell r="P26">
            <v>0</v>
          </cell>
          <cell r="Q26">
            <v>4</v>
          </cell>
          <cell r="R26">
            <v>0</v>
          </cell>
          <cell r="S26">
            <v>0</v>
          </cell>
          <cell r="T26">
            <v>21</v>
          </cell>
          <cell r="U26">
            <v>21</v>
          </cell>
          <cell r="V26">
            <v>0</v>
          </cell>
          <cell r="W26">
            <v>0</v>
          </cell>
          <cell r="X26">
            <v>2</v>
          </cell>
          <cell r="Y26">
            <v>2</v>
          </cell>
          <cell r="Z26">
            <v>0</v>
          </cell>
          <cell r="AA26">
            <v>0</v>
          </cell>
          <cell r="AB26">
            <v>7</v>
          </cell>
          <cell r="AC26">
            <v>8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C27" t="str">
            <v>15BC251</v>
          </cell>
          <cell r="D27">
            <v>15</v>
          </cell>
          <cell r="E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15</v>
          </cell>
          <cell r="M27">
            <v>19</v>
          </cell>
          <cell r="N27">
            <v>0</v>
          </cell>
          <cell r="O27">
            <v>0</v>
          </cell>
          <cell r="P27">
            <v>4</v>
          </cell>
          <cell r="Q27">
            <v>4</v>
          </cell>
          <cell r="R27">
            <v>0</v>
          </cell>
          <cell r="S27">
            <v>0</v>
          </cell>
          <cell r="T27">
            <v>19</v>
          </cell>
          <cell r="U27">
            <v>21</v>
          </cell>
          <cell r="V27">
            <v>0</v>
          </cell>
          <cell r="W27">
            <v>0</v>
          </cell>
          <cell r="X27">
            <v>5</v>
          </cell>
          <cell r="Y27">
            <v>5</v>
          </cell>
          <cell r="Z27">
            <v>0</v>
          </cell>
          <cell r="AA27">
            <v>0</v>
          </cell>
          <cell r="AB27">
            <v>8</v>
          </cell>
          <cell r="AC27">
            <v>8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C28" t="str">
            <v>15BC278</v>
          </cell>
          <cell r="D28">
            <v>8</v>
          </cell>
          <cell r="E28">
            <v>17</v>
          </cell>
          <cell r="F28">
            <v>5</v>
          </cell>
          <cell r="G28">
            <v>5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11</v>
          </cell>
          <cell r="M28">
            <v>19</v>
          </cell>
          <cell r="N28">
            <v>0</v>
          </cell>
          <cell r="O28">
            <v>0</v>
          </cell>
          <cell r="P28">
            <v>0</v>
          </cell>
          <cell r="Q28">
            <v>3</v>
          </cell>
          <cell r="R28">
            <v>0</v>
          </cell>
          <cell r="S28">
            <v>0</v>
          </cell>
          <cell r="T28">
            <v>14</v>
          </cell>
          <cell r="U28">
            <v>21</v>
          </cell>
          <cell r="V28">
            <v>2</v>
          </cell>
          <cell r="W28">
            <v>2</v>
          </cell>
          <cell r="X28">
            <v>6</v>
          </cell>
          <cell r="Y28">
            <v>6</v>
          </cell>
          <cell r="Z28">
            <v>0</v>
          </cell>
          <cell r="AA28">
            <v>0</v>
          </cell>
          <cell r="AB28">
            <v>5</v>
          </cell>
          <cell r="AC28">
            <v>8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C29" t="str">
            <v>15BC299</v>
          </cell>
          <cell r="D29">
            <v>12</v>
          </cell>
          <cell r="E29">
            <v>17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14</v>
          </cell>
          <cell r="M29">
            <v>19</v>
          </cell>
          <cell r="N29">
            <v>0</v>
          </cell>
          <cell r="O29">
            <v>0</v>
          </cell>
          <cell r="P29">
            <v>1</v>
          </cell>
          <cell r="Q29">
            <v>4</v>
          </cell>
          <cell r="R29">
            <v>0</v>
          </cell>
          <cell r="S29">
            <v>0</v>
          </cell>
          <cell r="T29">
            <v>16</v>
          </cell>
          <cell r="U29">
            <v>21</v>
          </cell>
          <cell r="V29">
            <v>0</v>
          </cell>
          <cell r="W29">
            <v>0</v>
          </cell>
          <cell r="X29">
            <v>5</v>
          </cell>
          <cell r="Y29">
            <v>6</v>
          </cell>
          <cell r="Z29">
            <v>0</v>
          </cell>
          <cell r="AA29">
            <v>0</v>
          </cell>
          <cell r="AB29">
            <v>5</v>
          </cell>
          <cell r="AC29">
            <v>8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C30" t="str">
            <v>15BC301</v>
          </cell>
          <cell r="D30">
            <v>16</v>
          </cell>
          <cell r="E30">
            <v>17</v>
          </cell>
          <cell r="F30">
            <v>0</v>
          </cell>
          <cell r="G30">
            <v>0</v>
          </cell>
          <cell r="H30">
            <v>2</v>
          </cell>
          <cell r="I30">
            <v>2</v>
          </cell>
          <cell r="J30">
            <v>0</v>
          </cell>
          <cell r="K30">
            <v>0</v>
          </cell>
          <cell r="L30">
            <v>17</v>
          </cell>
          <cell r="M30">
            <v>19</v>
          </cell>
          <cell r="N30">
            <v>0</v>
          </cell>
          <cell r="O30">
            <v>0</v>
          </cell>
          <cell r="P30">
            <v>3</v>
          </cell>
          <cell r="Q30">
            <v>4</v>
          </cell>
          <cell r="R30">
            <v>0</v>
          </cell>
          <cell r="S30">
            <v>0</v>
          </cell>
          <cell r="T30">
            <v>20</v>
          </cell>
          <cell r="U30">
            <v>21</v>
          </cell>
          <cell r="V30">
            <v>0</v>
          </cell>
          <cell r="W30">
            <v>0</v>
          </cell>
          <cell r="X30">
            <v>6</v>
          </cell>
          <cell r="Y30">
            <v>6</v>
          </cell>
          <cell r="Z30">
            <v>0</v>
          </cell>
          <cell r="AA30">
            <v>0</v>
          </cell>
          <cell r="AB30">
            <v>6</v>
          </cell>
          <cell r="AC30">
            <v>8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C31" t="str">
            <v>15BC305</v>
          </cell>
          <cell r="D31">
            <v>17</v>
          </cell>
          <cell r="E31">
            <v>17</v>
          </cell>
          <cell r="F31">
            <v>0</v>
          </cell>
          <cell r="G31">
            <v>0</v>
          </cell>
          <cell r="H31">
            <v>3</v>
          </cell>
          <cell r="I31">
            <v>3</v>
          </cell>
          <cell r="J31">
            <v>0</v>
          </cell>
          <cell r="K31">
            <v>0</v>
          </cell>
          <cell r="L31">
            <v>19</v>
          </cell>
          <cell r="M31">
            <v>19</v>
          </cell>
          <cell r="N31">
            <v>0</v>
          </cell>
          <cell r="O31">
            <v>0</v>
          </cell>
          <cell r="P31">
            <v>4</v>
          </cell>
          <cell r="Q31">
            <v>4</v>
          </cell>
          <cell r="R31">
            <v>0</v>
          </cell>
          <cell r="S31">
            <v>0</v>
          </cell>
          <cell r="T31">
            <v>21</v>
          </cell>
          <cell r="U31">
            <v>21</v>
          </cell>
          <cell r="V31">
            <v>0</v>
          </cell>
          <cell r="W31">
            <v>0</v>
          </cell>
          <cell r="X31">
            <v>2</v>
          </cell>
          <cell r="Y31">
            <v>2</v>
          </cell>
          <cell r="Z31">
            <v>0</v>
          </cell>
          <cell r="AA31">
            <v>0</v>
          </cell>
          <cell r="AB31">
            <v>6</v>
          </cell>
          <cell r="AC31">
            <v>8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C32" t="str">
            <v>15BC332</v>
          </cell>
          <cell r="D32">
            <v>15</v>
          </cell>
          <cell r="E32">
            <v>17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10</v>
          </cell>
          <cell r="M32">
            <v>19</v>
          </cell>
          <cell r="N32">
            <v>0</v>
          </cell>
          <cell r="O32">
            <v>0</v>
          </cell>
          <cell r="P32">
            <v>3</v>
          </cell>
          <cell r="Q32">
            <v>4</v>
          </cell>
          <cell r="R32">
            <v>0</v>
          </cell>
          <cell r="S32">
            <v>0</v>
          </cell>
          <cell r="T32">
            <v>19</v>
          </cell>
          <cell r="U32">
            <v>21</v>
          </cell>
          <cell r="V32">
            <v>0</v>
          </cell>
          <cell r="W32">
            <v>0</v>
          </cell>
          <cell r="X32">
            <v>4</v>
          </cell>
          <cell r="Y32">
            <v>5</v>
          </cell>
          <cell r="Z32">
            <v>0</v>
          </cell>
          <cell r="AA32">
            <v>0</v>
          </cell>
          <cell r="AB32">
            <v>7</v>
          </cell>
          <cell r="AC32">
            <v>8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C33" t="str">
            <v>15BC351</v>
          </cell>
          <cell r="D33">
            <v>17</v>
          </cell>
          <cell r="E33">
            <v>17</v>
          </cell>
          <cell r="F33">
            <v>0</v>
          </cell>
          <cell r="G33">
            <v>0</v>
          </cell>
          <cell r="H33">
            <v>2</v>
          </cell>
          <cell r="I33">
            <v>2</v>
          </cell>
          <cell r="J33">
            <v>0</v>
          </cell>
          <cell r="K33">
            <v>0</v>
          </cell>
          <cell r="L33">
            <v>16</v>
          </cell>
          <cell r="M33">
            <v>19</v>
          </cell>
          <cell r="N33">
            <v>0</v>
          </cell>
          <cell r="O33">
            <v>0</v>
          </cell>
          <cell r="P33">
            <v>2</v>
          </cell>
          <cell r="Q33">
            <v>3</v>
          </cell>
          <cell r="R33">
            <v>0</v>
          </cell>
          <cell r="S33">
            <v>0</v>
          </cell>
          <cell r="T33">
            <v>21</v>
          </cell>
          <cell r="U33">
            <v>21</v>
          </cell>
          <cell r="V33">
            <v>0</v>
          </cell>
          <cell r="W33">
            <v>0</v>
          </cell>
          <cell r="X33">
            <v>6</v>
          </cell>
          <cell r="Y33">
            <v>6</v>
          </cell>
          <cell r="Z33">
            <v>0</v>
          </cell>
          <cell r="AA33">
            <v>0</v>
          </cell>
          <cell r="AB33">
            <v>7</v>
          </cell>
          <cell r="AC33">
            <v>8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C34" t="str">
            <v>15BC457</v>
          </cell>
          <cell r="D34">
            <v>16</v>
          </cell>
          <cell r="E34">
            <v>17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</v>
          </cell>
          <cell r="M34">
            <v>19</v>
          </cell>
          <cell r="N34">
            <v>0</v>
          </cell>
          <cell r="O34">
            <v>0</v>
          </cell>
          <cell r="P34">
            <v>4</v>
          </cell>
          <cell r="Q34">
            <v>4</v>
          </cell>
          <cell r="R34">
            <v>0</v>
          </cell>
          <cell r="S34">
            <v>0</v>
          </cell>
          <cell r="T34">
            <v>21</v>
          </cell>
          <cell r="U34">
            <v>21</v>
          </cell>
          <cell r="V34">
            <v>0</v>
          </cell>
          <cell r="W34">
            <v>0</v>
          </cell>
          <cell r="X34">
            <v>6</v>
          </cell>
          <cell r="Y34">
            <v>6</v>
          </cell>
          <cell r="Z34">
            <v>0</v>
          </cell>
          <cell r="AA34">
            <v>0</v>
          </cell>
          <cell r="AB34">
            <v>5</v>
          </cell>
          <cell r="AC34">
            <v>8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C35" t="str">
            <v>15BC459</v>
          </cell>
          <cell r="D35">
            <v>14</v>
          </cell>
          <cell r="E35">
            <v>17</v>
          </cell>
          <cell r="F35">
            <v>0</v>
          </cell>
          <cell r="G35">
            <v>0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13</v>
          </cell>
          <cell r="M35">
            <v>19</v>
          </cell>
          <cell r="N35">
            <v>0</v>
          </cell>
          <cell r="O35">
            <v>0</v>
          </cell>
          <cell r="P35">
            <v>2</v>
          </cell>
          <cell r="Q35">
            <v>4</v>
          </cell>
          <cell r="R35">
            <v>0</v>
          </cell>
          <cell r="S35">
            <v>0</v>
          </cell>
          <cell r="T35">
            <v>19</v>
          </cell>
          <cell r="U35">
            <v>21</v>
          </cell>
          <cell r="V35">
            <v>0</v>
          </cell>
          <cell r="W35">
            <v>0</v>
          </cell>
          <cell r="X35">
            <v>5</v>
          </cell>
          <cell r="Y35">
            <v>6</v>
          </cell>
          <cell r="Z35">
            <v>0</v>
          </cell>
          <cell r="AA35">
            <v>0</v>
          </cell>
          <cell r="AB35">
            <v>5</v>
          </cell>
          <cell r="AC35">
            <v>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C36" t="str">
            <v>15BC474</v>
          </cell>
          <cell r="D36">
            <v>15</v>
          </cell>
          <cell r="E36">
            <v>17</v>
          </cell>
          <cell r="F36">
            <v>0</v>
          </cell>
          <cell r="G36">
            <v>0</v>
          </cell>
          <cell r="H36">
            <v>1</v>
          </cell>
          <cell r="I36">
            <v>3</v>
          </cell>
          <cell r="J36">
            <v>0</v>
          </cell>
          <cell r="K36">
            <v>0</v>
          </cell>
          <cell r="L36">
            <v>15</v>
          </cell>
          <cell r="M36">
            <v>19</v>
          </cell>
          <cell r="N36">
            <v>0</v>
          </cell>
          <cell r="O36">
            <v>0</v>
          </cell>
          <cell r="P36">
            <v>3</v>
          </cell>
          <cell r="Q36">
            <v>4</v>
          </cell>
          <cell r="R36">
            <v>0</v>
          </cell>
          <cell r="S36">
            <v>0</v>
          </cell>
          <cell r="T36">
            <v>20</v>
          </cell>
          <cell r="U36">
            <v>21</v>
          </cell>
          <cell r="V36">
            <v>0</v>
          </cell>
          <cell r="W36">
            <v>0</v>
          </cell>
          <cell r="X36">
            <v>2</v>
          </cell>
          <cell r="Y36">
            <v>2</v>
          </cell>
          <cell r="Z36">
            <v>0</v>
          </cell>
          <cell r="AA36">
            <v>0</v>
          </cell>
          <cell r="AB36">
            <v>6</v>
          </cell>
          <cell r="AC36">
            <v>8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C37" t="str">
            <v>15BC478</v>
          </cell>
          <cell r="D37">
            <v>16</v>
          </cell>
          <cell r="E37">
            <v>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15</v>
          </cell>
          <cell r="M37">
            <v>19</v>
          </cell>
          <cell r="N37">
            <v>0</v>
          </cell>
          <cell r="O37">
            <v>0</v>
          </cell>
          <cell r="P37">
            <v>4</v>
          </cell>
          <cell r="Q37">
            <v>4</v>
          </cell>
          <cell r="R37">
            <v>0</v>
          </cell>
          <cell r="S37">
            <v>0</v>
          </cell>
          <cell r="T37">
            <v>19</v>
          </cell>
          <cell r="U37">
            <v>21</v>
          </cell>
          <cell r="V37">
            <v>0</v>
          </cell>
          <cell r="W37">
            <v>0</v>
          </cell>
          <cell r="X37">
            <v>5</v>
          </cell>
          <cell r="Y37">
            <v>5</v>
          </cell>
          <cell r="Z37">
            <v>0</v>
          </cell>
          <cell r="AA37">
            <v>0</v>
          </cell>
          <cell r="AB37">
            <v>3</v>
          </cell>
          <cell r="AC37">
            <v>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C38" t="str">
            <v>15BC479</v>
          </cell>
          <cell r="D38">
            <v>14</v>
          </cell>
          <cell r="E38">
            <v>17</v>
          </cell>
          <cell r="F38">
            <v>0</v>
          </cell>
          <cell r="G38">
            <v>0</v>
          </cell>
          <cell r="H38">
            <v>2</v>
          </cell>
          <cell r="I38">
            <v>2</v>
          </cell>
          <cell r="J38">
            <v>0</v>
          </cell>
          <cell r="K38">
            <v>0</v>
          </cell>
          <cell r="L38">
            <v>10</v>
          </cell>
          <cell r="M38">
            <v>19</v>
          </cell>
          <cell r="N38">
            <v>0</v>
          </cell>
          <cell r="O38">
            <v>0</v>
          </cell>
          <cell r="P38">
            <v>2</v>
          </cell>
          <cell r="Q38">
            <v>3</v>
          </cell>
          <cell r="R38">
            <v>0</v>
          </cell>
          <cell r="S38">
            <v>0</v>
          </cell>
          <cell r="T38">
            <v>16</v>
          </cell>
          <cell r="U38">
            <v>21</v>
          </cell>
          <cell r="V38">
            <v>0</v>
          </cell>
          <cell r="W38">
            <v>0</v>
          </cell>
          <cell r="X38">
            <v>6</v>
          </cell>
          <cell r="Y38">
            <v>6</v>
          </cell>
          <cell r="Z38">
            <v>0</v>
          </cell>
          <cell r="AA38">
            <v>0</v>
          </cell>
          <cell r="AB38">
            <v>6</v>
          </cell>
          <cell r="AC38">
            <v>8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C39" t="str">
            <v>15BC511</v>
          </cell>
          <cell r="D39">
            <v>0</v>
          </cell>
          <cell r="E39">
            <v>17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19</v>
          </cell>
          <cell r="N39">
            <v>0</v>
          </cell>
          <cell r="O39">
            <v>0</v>
          </cell>
          <cell r="P39">
            <v>0</v>
          </cell>
          <cell r="Q39">
            <v>4</v>
          </cell>
          <cell r="R39">
            <v>0</v>
          </cell>
          <cell r="S39">
            <v>0</v>
          </cell>
          <cell r="T39">
            <v>0</v>
          </cell>
          <cell r="U39">
            <v>21</v>
          </cell>
          <cell r="V39">
            <v>0</v>
          </cell>
          <cell r="W39">
            <v>0</v>
          </cell>
          <cell r="X39">
            <v>0</v>
          </cell>
          <cell r="Y39">
            <v>6</v>
          </cell>
          <cell r="Z39">
            <v>0</v>
          </cell>
          <cell r="AA39">
            <v>0</v>
          </cell>
          <cell r="AB39">
            <v>0</v>
          </cell>
          <cell r="AC39">
            <v>8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C40" t="str">
            <v>15BC569</v>
          </cell>
          <cell r="D40">
            <v>6</v>
          </cell>
          <cell r="E40">
            <v>17</v>
          </cell>
          <cell r="F40">
            <v>0</v>
          </cell>
          <cell r="G40">
            <v>0</v>
          </cell>
          <cell r="H40">
            <v>2</v>
          </cell>
          <cell r="I40">
            <v>2</v>
          </cell>
          <cell r="J40">
            <v>0</v>
          </cell>
          <cell r="K40">
            <v>0</v>
          </cell>
          <cell r="L40">
            <v>8</v>
          </cell>
          <cell r="M40">
            <v>19</v>
          </cell>
          <cell r="N40">
            <v>0</v>
          </cell>
          <cell r="O40">
            <v>0</v>
          </cell>
          <cell r="P40">
            <v>1</v>
          </cell>
          <cell r="Q40">
            <v>4</v>
          </cell>
          <cell r="R40">
            <v>0</v>
          </cell>
          <cell r="S40">
            <v>0</v>
          </cell>
          <cell r="T40">
            <v>13</v>
          </cell>
          <cell r="U40">
            <v>21</v>
          </cell>
          <cell r="V40">
            <v>0</v>
          </cell>
          <cell r="W40">
            <v>0</v>
          </cell>
          <cell r="X40">
            <v>4</v>
          </cell>
          <cell r="Y40">
            <v>6</v>
          </cell>
          <cell r="Z40">
            <v>0</v>
          </cell>
          <cell r="AA40">
            <v>0</v>
          </cell>
          <cell r="AB40">
            <v>4</v>
          </cell>
          <cell r="AC40">
            <v>8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C41" t="str">
            <v>15BC595</v>
          </cell>
          <cell r="D41">
            <v>12</v>
          </cell>
          <cell r="E41">
            <v>17</v>
          </cell>
          <cell r="F41">
            <v>0</v>
          </cell>
          <cell r="G41">
            <v>0</v>
          </cell>
          <cell r="H41">
            <v>3</v>
          </cell>
          <cell r="I41">
            <v>3</v>
          </cell>
          <cell r="J41">
            <v>0</v>
          </cell>
          <cell r="K41">
            <v>0</v>
          </cell>
          <cell r="L41">
            <v>12</v>
          </cell>
          <cell r="M41">
            <v>19</v>
          </cell>
          <cell r="N41">
            <v>0</v>
          </cell>
          <cell r="O41">
            <v>0</v>
          </cell>
          <cell r="P41">
            <v>2</v>
          </cell>
          <cell r="Q41">
            <v>4</v>
          </cell>
          <cell r="R41">
            <v>0</v>
          </cell>
          <cell r="S41">
            <v>0</v>
          </cell>
          <cell r="T41">
            <v>18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2</v>
          </cell>
          <cell r="Z41">
            <v>0</v>
          </cell>
          <cell r="AA41">
            <v>0</v>
          </cell>
          <cell r="AB41">
            <v>3</v>
          </cell>
          <cell r="AC41">
            <v>8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C42" t="str">
            <v>15BC603</v>
          </cell>
          <cell r="D42">
            <v>8</v>
          </cell>
          <cell r="E42">
            <v>17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9</v>
          </cell>
          <cell r="M42">
            <v>19</v>
          </cell>
          <cell r="N42">
            <v>0</v>
          </cell>
          <cell r="O42">
            <v>0</v>
          </cell>
          <cell r="P42">
            <v>2</v>
          </cell>
          <cell r="Q42">
            <v>4</v>
          </cell>
          <cell r="R42">
            <v>0</v>
          </cell>
          <cell r="S42">
            <v>0</v>
          </cell>
          <cell r="T42">
            <v>16</v>
          </cell>
          <cell r="U42">
            <v>21</v>
          </cell>
          <cell r="V42">
            <v>0</v>
          </cell>
          <cell r="W42">
            <v>0</v>
          </cell>
          <cell r="X42">
            <v>4</v>
          </cell>
          <cell r="Y42">
            <v>5</v>
          </cell>
          <cell r="Z42">
            <v>0</v>
          </cell>
          <cell r="AA42">
            <v>0</v>
          </cell>
          <cell r="AB42">
            <v>4</v>
          </cell>
          <cell r="AC42">
            <v>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C43" t="str">
            <v>15BC620</v>
          </cell>
          <cell r="D43">
            <v>13</v>
          </cell>
          <cell r="E43">
            <v>17</v>
          </cell>
          <cell r="F43">
            <v>0</v>
          </cell>
          <cell r="G43">
            <v>0</v>
          </cell>
          <cell r="H43">
            <v>2</v>
          </cell>
          <cell r="I43">
            <v>2</v>
          </cell>
          <cell r="J43">
            <v>0</v>
          </cell>
          <cell r="K43">
            <v>0</v>
          </cell>
          <cell r="L43">
            <v>10</v>
          </cell>
          <cell r="M43">
            <v>19</v>
          </cell>
          <cell r="N43">
            <v>0</v>
          </cell>
          <cell r="O43">
            <v>0</v>
          </cell>
          <cell r="P43">
            <v>1</v>
          </cell>
          <cell r="Q43">
            <v>3</v>
          </cell>
          <cell r="R43">
            <v>0</v>
          </cell>
          <cell r="S43">
            <v>0</v>
          </cell>
          <cell r="T43">
            <v>19</v>
          </cell>
          <cell r="U43">
            <v>21</v>
          </cell>
          <cell r="V43">
            <v>0</v>
          </cell>
          <cell r="W43">
            <v>0</v>
          </cell>
          <cell r="X43">
            <v>6</v>
          </cell>
          <cell r="Y43">
            <v>6</v>
          </cell>
          <cell r="Z43">
            <v>0</v>
          </cell>
          <cell r="AA43">
            <v>0</v>
          </cell>
          <cell r="AB43">
            <v>7</v>
          </cell>
          <cell r="AC43">
            <v>8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C44" t="str">
            <v>15BC623</v>
          </cell>
          <cell r="D44">
            <v>9</v>
          </cell>
          <cell r="E44">
            <v>17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7</v>
          </cell>
          <cell r="M44">
            <v>19</v>
          </cell>
          <cell r="N44">
            <v>0</v>
          </cell>
          <cell r="O44">
            <v>0</v>
          </cell>
          <cell r="P44">
            <v>1</v>
          </cell>
          <cell r="Q44">
            <v>4</v>
          </cell>
          <cell r="R44">
            <v>0</v>
          </cell>
          <cell r="S44">
            <v>0</v>
          </cell>
          <cell r="T44">
            <v>17</v>
          </cell>
          <cell r="U44">
            <v>21</v>
          </cell>
          <cell r="V44">
            <v>0</v>
          </cell>
          <cell r="W44">
            <v>0</v>
          </cell>
          <cell r="X44">
            <v>4</v>
          </cell>
          <cell r="Y44">
            <v>6</v>
          </cell>
          <cell r="Z44">
            <v>0</v>
          </cell>
          <cell r="AA44">
            <v>0</v>
          </cell>
          <cell r="AB44">
            <v>4</v>
          </cell>
          <cell r="AC44">
            <v>8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C45" t="str">
            <v>15BC655</v>
          </cell>
          <cell r="D45">
            <v>13</v>
          </cell>
          <cell r="E45">
            <v>17</v>
          </cell>
          <cell r="F45">
            <v>0</v>
          </cell>
          <cell r="G45">
            <v>0</v>
          </cell>
          <cell r="H45">
            <v>2</v>
          </cell>
          <cell r="I45">
            <v>2</v>
          </cell>
          <cell r="J45">
            <v>0</v>
          </cell>
          <cell r="K45">
            <v>0</v>
          </cell>
          <cell r="L45">
            <v>17</v>
          </cell>
          <cell r="M45">
            <v>19</v>
          </cell>
          <cell r="N45">
            <v>0</v>
          </cell>
          <cell r="O45">
            <v>0</v>
          </cell>
          <cell r="P45">
            <v>3</v>
          </cell>
          <cell r="Q45">
            <v>4</v>
          </cell>
          <cell r="R45">
            <v>0</v>
          </cell>
          <cell r="S45">
            <v>0</v>
          </cell>
          <cell r="T45">
            <v>21</v>
          </cell>
          <cell r="U45">
            <v>21</v>
          </cell>
          <cell r="V45">
            <v>0</v>
          </cell>
          <cell r="W45">
            <v>0</v>
          </cell>
          <cell r="X45">
            <v>5</v>
          </cell>
          <cell r="Y45">
            <v>6</v>
          </cell>
          <cell r="Z45">
            <v>0</v>
          </cell>
          <cell r="AA45">
            <v>0</v>
          </cell>
          <cell r="AB45">
            <v>8</v>
          </cell>
          <cell r="AC45">
            <v>8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C46" t="str">
            <v>15BC659</v>
          </cell>
          <cell r="D46">
            <v>13</v>
          </cell>
          <cell r="E46">
            <v>17</v>
          </cell>
          <cell r="F46">
            <v>0</v>
          </cell>
          <cell r="G46">
            <v>0</v>
          </cell>
          <cell r="H46">
            <v>0</v>
          </cell>
          <cell r="I46">
            <v>3</v>
          </cell>
          <cell r="J46">
            <v>0</v>
          </cell>
          <cell r="K46">
            <v>0</v>
          </cell>
          <cell r="L46">
            <v>10</v>
          </cell>
          <cell r="M46">
            <v>19</v>
          </cell>
          <cell r="N46">
            <v>0</v>
          </cell>
          <cell r="O46">
            <v>0</v>
          </cell>
          <cell r="P46">
            <v>2</v>
          </cell>
          <cell r="Q46">
            <v>4</v>
          </cell>
          <cell r="R46">
            <v>0</v>
          </cell>
          <cell r="S46">
            <v>0</v>
          </cell>
          <cell r="T46">
            <v>13</v>
          </cell>
          <cell r="U46">
            <v>21</v>
          </cell>
          <cell r="V46">
            <v>0</v>
          </cell>
          <cell r="W46">
            <v>0</v>
          </cell>
          <cell r="X46">
            <v>0</v>
          </cell>
          <cell r="Y46">
            <v>2</v>
          </cell>
          <cell r="Z46">
            <v>0</v>
          </cell>
          <cell r="AA46">
            <v>0</v>
          </cell>
          <cell r="AB46">
            <v>3</v>
          </cell>
          <cell r="AC46">
            <v>8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C47" t="str">
            <v>15BC672</v>
          </cell>
          <cell r="D47">
            <v>17</v>
          </cell>
          <cell r="E47">
            <v>17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</v>
          </cell>
          <cell r="M47">
            <v>19</v>
          </cell>
          <cell r="N47">
            <v>0</v>
          </cell>
          <cell r="O47">
            <v>0</v>
          </cell>
          <cell r="P47">
            <v>3</v>
          </cell>
          <cell r="Q47">
            <v>4</v>
          </cell>
          <cell r="R47">
            <v>0</v>
          </cell>
          <cell r="S47">
            <v>0</v>
          </cell>
          <cell r="T47">
            <v>20</v>
          </cell>
          <cell r="U47">
            <v>21</v>
          </cell>
          <cell r="V47">
            <v>0</v>
          </cell>
          <cell r="W47">
            <v>0</v>
          </cell>
          <cell r="X47">
            <v>4</v>
          </cell>
          <cell r="Y47">
            <v>5</v>
          </cell>
          <cell r="Z47">
            <v>0</v>
          </cell>
          <cell r="AA47">
            <v>0</v>
          </cell>
          <cell r="AB47">
            <v>3</v>
          </cell>
          <cell r="AC47">
            <v>8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C48" t="str">
            <v>15BC674</v>
          </cell>
          <cell r="D48">
            <v>16</v>
          </cell>
          <cell r="E48">
            <v>17</v>
          </cell>
          <cell r="F48">
            <v>0</v>
          </cell>
          <cell r="G48">
            <v>0</v>
          </cell>
          <cell r="H48">
            <v>1</v>
          </cell>
          <cell r="I48">
            <v>3</v>
          </cell>
          <cell r="J48">
            <v>0</v>
          </cell>
          <cell r="K48">
            <v>0</v>
          </cell>
          <cell r="L48">
            <v>15</v>
          </cell>
          <cell r="M48">
            <v>19</v>
          </cell>
          <cell r="N48">
            <v>0</v>
          </cell>
          <cell r="O48">
            <v>0</v>
          </cell>
          <cell r="P48">
            <v>3</v>
          </cell>
          <cell r="Q48">
            <v>4</v>
          </cell>
          <cell r="R48">
            <v>0</v>
          </cell>
          <cell r="S48">
            <v>0</v>
          </cell>
          <cell r="T48">
            <v>21</v>
          </cell>
          <cell r="U48">
            <v>21</v>
          </cell>
          <cell r="V48">
            <v>0</v>
          </cell>
          <cell r="W48">
            <v>0</v>
          </cell>
          <cell r="X48">
            <v>1</v>
          </cell>
          <cell r="Y48">
            <v>2</v>
          </cell>
          <cell r="Z48">
            <v>0</v>
          </cell>
          <cell r="AA48">
            <v>0</v>
          </cell>
          <cell r="AB48">
            <v>8</v>
          </cell>
          <cell r="AC48">
            <v>8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C49" t="str">
            <v>15BC675</v>
          </cell>
          <cell r="D49">
            <v>14</v>
          </cell>
          <cell r="E49">
            <v>17</v>
          </cell>
          <cell r="F49">
            <v>0</v>
          </cell>
          <cell r="G49">
            <v>0</v>
          </cell>
          <cell r="H49">
            <v>2</v>
          </cell>
          <cell r="I49">
            <v>3</v>
          </cell>
          <cell r="J49">
            <v>0</v>
          </cell>
          <cell r="K49">
            <v>0</v>
          </cell>
          <cell r="L49">
            <v>17</v>
          </cell>
          <cell r="M49">
            <v>17</v>
          </cell>
          <cell r="N49">
            <v>0</v>
          </cell>
          <cell r="O49">
            <v>0</v>
          </cell>
          <cell r="P49">
            <v>4</v>
          </cell>
          <cell r="Q49">
            <v>4</v>
          </cell>
          <cell r="R49">
            <v>0</v>
          </cell>
          <cell r="S49">
            <v>0</v>
          </cell>
          <cell r="T49">
            <v>19</v>
          </cell>
          <cell r="U49">
            <v>19</v>
          </cell>
          <cell r="V49">
            <v>0</v>
          </cell>
          <cell r="W49">
            <v>0</v>
          </cell>
          <cell r="X49">
            <v>1</v>
          </cell>
          <cell r="Y49">
            <v>2</v>
          </cell>
          <cell r="Z49">
            <v>0</v>
          </cell>
          <cell r="AA49">
            <v>0</v>
          </cell>
          <cell r="AB49">
            <v>7</v>
          </cell>
          <cell r="AC49">
            <v>8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C50" t="str">
            <v>15BC676</v>
          </cell>
          <cell r="D50">
            <v>8</v>
          </cell>
          <cell r="E50">
            <v>17</v>
          </cell>
          <cell r="F50">
            <v>0</v>
          </cell>
          <cell r="G50">
            <v>0</v>
          </cell>
          <cell r="H50">
            <v>2</v>
          </cell>
          <cell r="I50">
            <v>2</v>
          </cell>
          <cell r="J50">
            <v>0</v>
          </cell>
          <cell r="K50">
            <v>0</v>
          </cell>
          <cell r="L50">
            <v>10</v>
          </cell>
          <cell r="M50">
            <v>10</v>
          </cell>
          <cell r="N50">
            <v>0</v>
          </cell>
          <cell r="O50">
            <v>0</v>
          </cell>
          <cell r="P50">
            <v>3</v>
          </cell>
          <cell r="Q50">
            <v>3</v>
          </cell>
          <cell r="R50">
            <v>0</v>
          </cell>
          <cell r="S50">
            <v>0</v>
          </cell>
          <cell r="T50">
            <v>12</v>
          </cell>
          <cell r="U50">
            <v>12</v>
          </cell>
          <cell r="V50">
            <v>0</v>
          </cell>
          <cell r="W50">
            <v>0</v>
          </cell>
          <cell r="X50">
            <v>2</v>
          </cell>
          <cell r="Y50">
            <v>6</v>
          </cell>
          <cell r="Z50">
            <v>0</v>
          </cell>
          <cell r="AA50">
            <v>0</v>
          </cell>
          <cell r="AB50">
            <v>4</v>
          </cell>
          <cell r="AC50">
            <v>8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C51" t="str">
            <v>15BC678</v>
          </cell>
          <cell r="D51">
            <v>6</v>
          </cell>
          <cell r="E51">
            <v>17</v>
          </cell>
          <cell r="F51">
            <v>0</v>
          </cell>
          <cell r="G51">
            <v>0</v>
          </cell>
          <cell r="H51">
            <v>2</v>
          </cell>
          <cell r="I51">
            <v>2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0</v>
          </cell>
          <cell r="O51">
            <v>0</v>
          </cell>
          <cell r="P51">
            <v>3</v>
          </cell>
          <cell r="Q51">
            <v>3</v>
          </cell>
          <cell r="R51">
            <v>0</v>
          </cell>
          <cell r="S51">
            <v>0</v>
          </cell>
          <cell r="T51">
            <v>11</v>
          </cell>
          <cell r="U51">
            <v>12</v>
          </cell>
          <cell r="V51">
            <v>0</v>
          </cell>
          <cell r="W51">
            <v>0</v>
          </cell>
          <cell r="X51">
            <v>2</v>
          </cell>
          <cell r="Y51">
            <v>6</v>
          </cell>
          <cell r="Z51">
            <v>0</v>
          </cell>
          <cell r="AA51">
            <v>0</v>
          </cell>
          <cell r="AB51">
            <v>3</v>
          </cell>
          <cell r="AC51">
            <v>8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C52" t="str">
            <v>15BC001</v>
          </cell>
          <cell r="D52">
            <v>10</v>
          </cell>
          <cell r="E52">
            <v>10</v>
          </cell>
          <cell r="F52">
            <v>0</v>
          </cell>
          <cell r="G52">
            <v>0</v>
          </cell>
          <cell r="H52">
            <v>3</v>
          </cell>
          <cell r="I52">
            <v>3</v>
          </cell>
          <cell r="J52">
            <v>0</v>
          </cell>
          <cell r="K52">
            <v>0</v>
          </cell>
          <cell r="L52">
            <v>18</v>
          </cell>
          <cell r="M52">
            <v>19</v>
          </cell>
          <cell r="N52">
            <v>0</v>
          </cell>
          <cell r="O52">
            <v>0</v>
          </cell>
          <cell r="P52">
            <v>4</v>
          </cell>
          <cell r="Q52">
            <v>4</v>
          </cell>
          <cell r="R52">
            <v>0</v>
          </cell>
          <cell r="S52">
            <v>0</v>
          </cell>
          <cell r="T52">
            <v>21</v>
          </cell>
          <cell r="U52">
            <v>21</v>
          </cell>
          <cell r="V52">
            <v>0</v>
          </cell>
          <cell r="W52">
            <v>0</v>
          </cell>
          <cell r="X52">
            <v>1</v>
          </cell>
          <cell r="Y52">
            <v>3</v>
          </cell>
          <cell r="Z52">
            <v>0</v>
          </cell>
          <cell r="AA52">
            <v>0</v>
          </cell>
          <cell r="AB52">
            <v>8</v>
          </cell>
          <cell r="AC52">
            <v>8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C53" t="str">
            <v>15BC008</v>
          </cell>
          <cell r="D53">
            <v>10</v>
          </cell>
          <cell r="E53">
            <v>10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17</v>
          </cell>
          <cell r="M53">
            <v>19</v>
          </cell>
          <cell r="N53">
            <v>0</v>
          </cell>
          <cell r="O53">
            <v>0</v>
          </cell>
          <cell r="P53">
            <v>4</v>
          </cell>
          <cell r="Q53">
            <v>4</v>
          </cell>
          <cell r="R53">
            <v>0</v>
          </cell>
          <cell r="S53">
            <v>0</v>
          </cell>
          <cell r="T53">
            <v>21</v>
          </cell>
          <cell r="U53">
            <v>21</v>
          </cell>
          <cell r="V53">
            <v>0</v>
          </cell>
          <cell r="W53">
            <v>0</v>
          </cell>
          <cell r="X53">
            <v>3</v>
          </cell>
          <cell r="Y53">
            <v>3</v>
          </cell>
          <cell r="Z53">
            <v>0</v>
          </cell>
          <cell r="AA53">
            <v>0</v>
          </cell>
          <cell r="AB53">
            <v>6</v>
          </cell>
          <cell r="AC53">
            <v>8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C54" t="str">
            <v>15BC009</v>
          </cell>
          <cell r="D54">
            <v>10</v>
          </cell>
          <cell r="E54">
            <v>10</v>
          </cell>
          <cell r="F54">
            <v>0</v>
          </cell>
          <cell r="G54">
            <v>0</v>
          </cell>
          <cell r="H54">
            <v>2</v>
          </cell>
          <cell r="I54">
            <v>2</v>
          </cell>
          <cell r="J54">
            <v>0</v>
          </cell>
          <cell r="K54">
            <v>0</v>
          </cell>
          <cell r="L54">
            <v>15</v>
          </cell>
          <cell r="M54">
            <v>19</v>
          </cell>
          <cell r="N54">
            <v>0</v>
          </cell>
          <cell r="O54">
            <v>0</v>
          </cell>
          <cell r="P54">
            <v>3</v>
          </cell>
          <cell r="Q54">
            <v>4</v>
          </cell>
          <cell r="R54">
            <v>0</v>
          </cell>
          <cell r="S54">
            <v>0</v>
          </cell>
          <cell r="T54">
            <v>20</v>
          </cell>
          <cell r="U54">
            <v>21</v>
          </cell>
          <cell r="V54">
            <v>0</v>
          </cell>
          <cell r="W54">
            <v>0</v>
          </cell>
          <cell r="X54">
            <v>3</v>
          </cell>
          <cell r="Y54">
            <v>4</v>
          </cell>
          <cell r="Z54">
            <v>0</v>
          </cell>
          <cell r="AA54">
            <v>0</v>
          </cell>
          <cell r="AB54">
            <v>0</v>
          </cell>
          <cell r="AC54">
            <v>8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C55" t="str">
            <v>15BC042</v>
          </cell>
          <cell r="D55">
            <v>10</v>
          </cell>
          <cell r="E55">
            <v>10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15</v>
          </cell>
          <cell r="M55">
            <v>19</v>
          </cell>
          <cell r="N55">
            <v>0</v>
          </cell>
          <cell r="O55">
            <v>0</v>
          </cell>
          <cell r="P55">
            <v>3</v>
          </cell>
          <cell r="Q55">
            <v>3</v>
          </cell>
          <cell r="R55">
            <v>0</v>
          </cell>
          <cell r="S55">
            <v>0</v>
          </cell>
          <cell r="T55">
            <v>21</v>
          </cell>
          <cell r="U55">
            <v>21</v>
          </cell>
          <cell r="V55">
            <v>0</v>
          </cell>
          <cell r="W55">
            <v>0</v>
          </cell>
          <cell r="X55">
            <v>4</v>
          </cell>
          <cell r="Y55">
            <v>4</v>
          </cell>
          <cell r="Z55">
            <v>0</v>
          </cell>
          <cell r="AA55">
            <v>0</v>
          </cell>
          <cell r="AB55">
            <v>5</v>
          </cell>
          <cell r="AC55">
            <v>8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C56" t="str">
            <v>15BC063</v>
          </cell>
          <cell r="D56">
            <v>7</v>
          </cell>
          <cell r="E56">
            <v>10</v>
          </cell>
          <cell r="F56">
            <v>0</v>
          </cell>
          <cell r="G56">
            <v>0</v>
          </cell>
          <cell r="H56">
            <v>1</v>
          </cell>
          <cell r="I56">
            <v>1</v>
          </cell>
          <cell r="J56">
            <v>0</v>
          </cell>
          <cell r="K56">
            <v>0</v>
          </cell>
          <cell r="L56">
            <v>10</v>
          </cell>
          <cell r="M56">
            <v>19</v>
          </cell>
          <cell r="N56">
            <v>0</v>
          </cell>
          <cell r="O56">
            <v>0</v>
          </cell>
          <cell r="P56">
            <v>1</v>
          </cell>
          <cell r="Q56">
            <v>3</v>
          </cell>
          <cell r="R56">
            <v>0</v>
          </cell>
          <cell r="S56">
            <v>0</v>
          </cell>
          <cell r="T56">
            <v>16</v>
          </cell>
          <cell r="U56">
            <v>21</v>
          </cell>
          <cell r="V56">
            <v>0</v>
          </cell>
          <cell r="W56">
            <v>0</v>
          </cell>
          <cell r="X56">
            <v>4</v>
          </cell>
          <cell r="Y56">
            <v>5</v>
          </cell>
          <cell r="Z56">
            <v>0</v>
          </cell>
          <cell r="AA56">
            <v>0</v>
          </cell>
          <cell r="AB56">
            <v>5</v>
          </cell>
          <cell r="AC56">
            <v>8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C57" t="str">
            <v>15BC070</v>
          </cell>
          <cell r="D57">
            <v>10</v>
          </cell>
          <cell r="E57">
            <v>10</v>
          </cell>
          <cell r="F57">
            <v>0</v>
          </cell>
          <cell r="G57">
            <v>0</v>
          </cell>
          <cell r="H57">
            <v>3</v>
          </cell>
          <cell r="I57">
            <v>3</v>
          </cell>
          <cell r="J57">
            <v>0</v>
          </cell>
          <cell r="K57">
            <v>0</v>
          </cell>
          <cell r="L57">
            <v>18</v>
          </cell>
          <cell r="M57">
            <v>19</v>
          </cell>
          <cell r="N57">
            <v>0</v>
          </cell>
          <cell r="O57">
            <v>0</v>
          </cell>
          <cell r="P57">
            <v>3</v>
          </cell>
          <cell r="Q57">
            <v>4</v>
          </cell>
          <cell r="R57">
            <v>0</v>
          </cell>
          <cell r="S57">
            <v>0</v>
          </cell>
          <cell r="T57">
            <v>21</v>
          </cell>
          <cell r="U57">
            <v>21</v>
          </cell>
          <cell r="V57">
            <v>0</v>
          </cell>
          <cell r="W57">
            <v>0</v>
          </cell>
          <cell r="X57">
            <v>3</v>
          </cell>
          <cell r="Y57">
            <v>3</v>
          </cell>
          <cell r="Z57">
            <v>0</v>
          </cell>
          <cell r="AA57">
            <v>0</v>
          </cell>
          <cell r="AB57">
            <v>8</v>
          </cell>
          <cell r="AC57">
            <v>8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C58" t="str">
            <v>15BC078</v>
          </cell>
          <cell r="D58">
            <v>9</v>
          </cell>
          <cell r="E58">
            <v>10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8</v>
          </cell>
          <cell r="M58">
            <v>19</v>
          </cell>
          <cell r="N58">
            <v>0</v>
          </cell>
          <cell r="O58">
            <v>0</v>
          </cell>
          <cell r="P58">
            <v>4</v>
          </cell>
          <cell r="Q58">
            <v>4</v>
          </cell>
          <cell r="R58">
            <v>0</v>
          </cell>
          <cell r="S58">
            <v>0</v>
          </cell>
          <cell r="T58">
            <v>21</v>
          </cell>
          <cell r="U58">
            <v>21</v>
          </cell>
          <cell r="V58">
            <v>0</v>
          </cell>
          <cell r="W58">
            <v>0</v>
          </cell>
          <cell r="X58">
            <v>3</v>
          </cell>
          <cell r="Y58">
            <v>3</v>
          </cell>
          <cell r="Z58">
            <v>0</v>
          </cell>
          <cell r="AA58">
            <v>0</v>
          </cell>
          <cell r="AB58">
            <v>7</v>
          </cell>
          <cell r="AC58">
            <v>8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C59" t="str">
            <v>15BC079</v>
          </cell>
          <cell r="D59">
            <v>10</v>
          </cell>
          <cell r="E59">
            <v>10</v>
          </cell>
          <cell r="F59">
            <v>0</v>
          </cell>
          <cell r="G59">
            <v>0</v>
          </cell>
          <cell r="H59">
            <v>2</v>
          </cell>
          <cell r="I59">
            <v>2</v>
          </cell>
          <cell r="J59">
            <v>0</v>
          </cell>
          <cell r="K59">
            <v>0</v>
          </cell>
          <cell r="L59">
            <v>16</v>
          </cell>
          <cell r="M59">
            <v>19</v>
          </cell>
          <cell r="N59">
            <v>0</v>
          </cell>
          <cell r="O59">
            <v>0</v>
          </cell>
          <cell r="P59">
            <v>3</v>
          </cell>
          <cell r="Q59">
            <v>4</v>
          </cell>
          <cell r="R59">
            <v>0</v>
          </cell>
          <cell r="S59">
            <v>0</v>
          </cell>
          <cell r="T59">
            <v>21</v>
          </cell>
          <cell r="U59">
            <v>21</v>
          </cell>
          <cell r="V59">
            <v>0</v>
          </cell>
          <cell r="W59">
            <v>0</v>
          </cell>
          <cell r="X59">
            <v>3</v>
          </cell>
          <cell r="Y59">
            <v>4</v>
          </cell>
          <cell r="Z59">
            <v>0</v>
          </cell>
          <cell r="AA59">
            <v>0</v>
          </cell>
          <cell r="AB59">
            <v>4</v>
          </cell>
          <cell r="AC59">
            <v>8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C60" t="str">
            <v>15BC093</v>
          </cell>
          <cell r="D60">
            <v>10</v>
          </cell>
          <cell r="E60">
            <v>10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16</v>
          </cell>
          <cell r="M60">
            <v>19</v>
          </cell>
          <cell r="N60">
            <v>0</v>
          </cell>
          <cell r="O60">
            <v>0</v>
          </cell>
          <cell r="P60">
            <v>3</v>
          </cell>
          <cell r="Q60">
            <v>3</v>
          </cell>
          <cell r="R60">
            <v>0</v>
          </cell>
          <cell r="S60">
            <v>0</v>
          </cell>
          <cell r="T60">
            <v>19</v>
          </cell>
          <cell r="U60">
            <v>21</v>
          </cell>
          <cell r="V60">
            <v>0</v>
          </cell>
          <cell r="W60">
            <v>0</v>
          </cell>
          <cell r="X60">
            <v>3</v>
          </cell>
          <cell r="Y60">
            <v>4</v>
          </cell>
          <cell r="Z60">
            <v>0</v>
          </cell>
          <cell r="AA60">
            <v>0</v>
          </cell>
          <cell r="AB60">
            <v>6</v>
          </cell>
          <cell r="AC60">
            <v>8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C61" t="str">
            <v>15BC108</v>
          </cell>
          <cell r="D61">
            <v>10</v>
          </cell>
          <cell r="E61">
            <v>10</v>
          </cell>
          <cell r="F61">
            <v>0</v>
          </cell>
          <cell r="G61">
            <v>0</v>
          </cell>
          <cell r="H61">
            <v>1</v>
          </cell>
          <cell r="I61">
            <v>1</v>
          </cell>
          <cell r="J61">
            <v>0</v>
          </cell>
          <cell r="K61">
            <v>0</v>
          </cell>
          <cell r="L61">
            <v>16</v>
          </cell>
          <cell r="M61">
            <v>19</v>
          </cell>
          <cell r="N61">
            <v>0</v>
          </cell>
          <cell r="O61">
            <v>0</v>
          </cell>
          <cell r="P61">
            <v>3</v>
          </cell>
          <cell r="Q61">
            <v>3</v>
          </cell>
          <cell r="R61">
            <v>0</v>
          </cell>
          <cell r="S61">
            <v>0</v>
          </cell>
          <cell r="T61">
            <v>21</v>
          </cell>
          <cell r="U61">
            <v>21</v>
          </cell>
          <cell r="V61">
            <v>0</v>
          </cell>
          <cell r="W61">
            <v>0</v>
          </cell>
          <cell r="X61">
            <v>5</v>
          </cell>
          <cell r="Y61">
            <v>5</v>
          </cell>
          <cell r="Z61">
            <v>0</v>
          </cell>
          <cell r="AA61">
            <v>0</v>
          </cell>
          <cell r="AB61">
            <v>4</v>
          </cell>
          <cell r="AC61">
            <v>8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C62" t="str">
            <v>15BC122</v>
          </cell>
          <cell r="D62">
            <v>10</v>
          </cell>
          <cell r="E62">
            <v>10</v>
          </cell>
          <cell r="F62">
            <v>0</v>
          </cell>
          <cell r="G62">
            <v>0</v>
          </cell>
          <cell r="H62">
            <v>3</v>
          </cell>
          <cell r="I62">
            <v>3</v>
          </cell>
          <cell r="J62">
            <v>0</v>
          </cell>
          <cell r="K62">
            <v>0</v>
          </cell>
          <cell r="L62">
            <v>12</v>
          </cell>
          <cell r="M62">
            <v>19</v>
          </cell>
          <cell r="N62">
            <v>0</v>
          </cell>
          <cell r="O62">
            <v>0</v>
          </cell>
          <cell r="P62">
            <v>4</v>
          </cell>
          <cell r="Q62">
            <v>4</v>
          </cell>
          <cell r="R62">
            <v>0</v>
          </cell>
          <cell r="S62">
            <v>0</v>
          </cell>
          <cell r="T62">
            <v>21</v>
          </cell>
          <cell r="U62">
            <v>21</v>
          </cell>
          <cell r="V62">
            <v>0</v>
          </cell>
          <cell r="W62">
            <v>0</v>
          </cell>
          <cell r="X62">
            <v>1</v>
          </cell>
          <cell r="Y62">
            <v>3</v>
          </cell>
          <cell r="Z62">
            <v>0</v>
          </cell>
          <cell r="AA62">
            <v>0</v>
          </cell>
          <cell r="AB62">
            <v>7</v>
          </cell>
          <cell r="AC62">
            <v>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C63" t="str">
            <v>15BC136</v>
          </cell>
          <cell r="D63">
            <v>10</v>
          </cell>
          <cell r="E63">
            <v>10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</v>
          </cell>
          <cell r="M63">
            <v>19</v>
          </cell>
          <cell r="N63">
            <v>0</v>
          </cell>
          <cell r="O63">
            <v>0</v>
          </cell>
          <cell r="P63">
            <v>4</v>
          </cell>
          <cell r="Q63">
            <v>4</v>
          </cell>
          <cell r="R63">
            <v>0</v>
          </cell>
          <cell r="S63">
            <v>0</v>
          </cell>
          <cell r="T63">
            <v>21</v>
          </cell>
          <cell r="U63">
            <v>21</v>
          </cell>
          <cell r="V63">
            <v>0</v>
          </cell>
          <cell r="W63">
            <v>0</v>
          </cell>
          <cell r="X63">
            <v>3</v>
          </cell>
          <cell r="Y63">
            <v>3</v>
          </cell>
          <cell r="Z63">
            <v>0</v>
          </cell>
          <cell r="AA63">
            <v>0</v>
          </cell>
          <cell r="AB63">
            <v>5</v>
          </cell>
          <cell r="AC63">
            <v>8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C64" t="str">
            <v>15BC150</v>
          </cell>
          <cell r="D64">
            <v>8</v>
          </cell>
          <cell r="E64">
            <v>10</v>
          </cell>
          <cell r="F64">
            <v>0</v>
          </cell>
          <cell r="G64">
            <v>0</v>
          </cell>
          <cell r="H64">
            <v>2</v>
          </cell>
          <cell r="I64">
            <v>2</v>
          </cell>
          <cell r="J64">
            <v>0</v>
          </cell>
          <cell r="K64">
            <v>0</v>
          </cell>
          <cell r="L64">
            <v>11</v>
          </cell>
          <cell r="M64">
            <v>19</v>
          </cell>
          <cell r="N64">
            <v>0</v>
          </cell>
          <cell r="O64">
            <v>0</v>
          </cell>
          <cell r="P64">
            <v>2</v>
          </cell>
          <cell r="Q64">
            <v>4</v>
          </cell>
          <cell r="R64">
            <v>0</v>
          </cell>
          <cell r="S64">
            <v>0</v>
          </cell>
          <cell r="T64">
            <v>18</v>
          </cell>
          <cell r="U64">
            <v>21</v>
          </cell>
          <cell r="V64">
            <v>0</v>
          </cell>
          <cell r="W64">
            <v>0</v>
          </cell>
          <cell r="X64">
            <v>4</v>
          </cell>
          <cell r="Y64">
            <v>4</v>
          </cell>
          <cell r="Z64">
            <v>0</v>
          </cell>
          <cell r="AA64">
            <v>0</v>
          </cell>
          <cell r="AB64">
            <v>3</v>
          </cell>
          <cell r="AC64">
            <v>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C65" t="str">
            <v>15BC181</v>
          </cell>
          <cell r="D65">
            <v>10</v>
          </cell>
          <cell r="E65">
            <v>10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12</v>
          </cell>
          <cell r="M65">
            <v>19</v>
          </cell>
          <cell r="N65">
            <v>0</v>
          </cell>
          <cell r="O65">
            <v>0</v>
          </cell>
          <cell r="P65">
            <v>3</v>
          </cell>
          <cell r="Q65">
            <v>3</v>
          </cell>
          <cell r="R65">
            <v>0</v>
          </cell>
          <cell r="S65">
            <v>0</v>
          </cell>
          <cell r="T65">
            <v>20</v>
          </cell>
          <cell r="U65">
            <v>21</v>
          </cell>
          <cell r="V65">
            <v>0</v>
          </cell>
          <cell r="W65">
            <v>0</v>
          </cell>
          <cell r="X65">
            <v>4</v>
          </cell>
          <cell r="Y65">
            <v>4</v>
          </cell>
          <cell r="Z65">
            <v>0</v>
          </cell>
          <cell r="AA65">
            <v>0</v>
          </cell>
          <cell r="AB65">
            <v>5</v>
          </cell>
          <cell r="AC65">
            <v>8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C66" t="str">
            <v>15BC201</v>
          </cell>
          <cell r="D66">
            <v>10</v>
          </cell>
          <cell r="E66">
            <v>10</v>
          </cell>
          <cell r="F66">
            <v>0</v>
          </cell>
          <cell r="G66">
            <v>0</v>
          </cell>
          <cell r="H66">
            <v>1</v>
          </cell>
          <cell r="I66">
            <v>1</v>
          </cell>
          <cell r="J66">
            <v>0</v>
          </cell>
          <cell r="K66">
            <v>0</v>
          </cell>
          <cell r="L66">
            <v>15</v>
          </cell>
          <cell r="M66">
            <v>19</v>
          </cell>
          <cell r="N66">
            <v>0</v>
          </cell>
          <cell r="O66">
            <v>0</v>
          </cell>
          <cell r="P66">
            <v>3</v>
          </cell>
          <cell r="Q66">
            <v>3</v>
          </cell>
          <cell r="R66">
            <v>0</v>
          </cell>
          <cell r="S66">
            <v>0</v>
          </cell>
          <cell r="T66">
            <v>18</v>
          </cell>
          <cell r="U66">
            <v>21</v>
          </cell>
          <cell r="V66">
            <v>0</v>
          </cell>
          <cell r="W66">
            <v>0</v>
          </cell>
          <cell r="X66">
            <v>4</v>
          </cell>
          <cell r="Y66">
            <v>5</v>
          </cell>
          <cell r="Z66">
            <v>0</v>
          </cell>
          <cell r="AA66">
            <v>0</v>
          </cell>
          <cell r="AB66">
            <v>3</v>
          </cell>
          <cell r="AC66">
            <v>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C67" t="str">
            <v>15BC235</v>
          </cell>
          <cell r="D67">
            <v>7</v>
          </cell>
          <cell r="E67">
            <v>10</v>
          </cell>
          <cell r="F67">
            <v>0</v>
          </cell>
          <cell r="G67">
            <v>0</v>
          </cell>
          <cell r="H67">
            <v>3</v>
          </cell>
          <cell r="I67">
            <v>3</v>
          </cell>
          <cell r="J67">
            <v>0</v>
          </cell>
          <cell r="K67">
            <v>0</v>
          </cell>
          <cell r="L67">
            <v>14</v>
          </cell>
          <cell r="M67">
            <v>19</v>
          </cell>
          <cell r="N67">
            <v>0</v>
          </cell>
          <cell r="O67">
            <v>0</v>
          </cell>
          <cell r="P67">
            <v>3</v>
          </cell>
          <cell r="Q67">
            <v>4</v>
          </cell>
          <cell r="R67">
            <v>0</v>
          </cell>
          <cell r="S67">
            <v>0</v>
          </cell>
          <cell r="T67">
            <v>16</v>
          </cell>
          <cell r="U67">
            <v>21</v>
          </cell>
          <cell r="V67">
            <v>0</v>
          </cell>
          <cell r="W67">
            <v>0</v>
          </cell>
          <cell r="X67">
            <v>1</v>
          </cell>
          <cell r="Y67">
            <v>3</v>
          </cell>
          <cell r="Z67">
            <v>0</v>
          </cell>
          <cell r="AA67">
            <v>0</v>
          </cell>
          <cell r="AB67">
            <v>5</v>
          </cell>
          <cell r="AC67">
            <v>8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C68" t="str">
            <v>15BC250</v>
          </cell>
          <cell r="D68">
            <v>10</v>
          </cell>
          <cell r="E68">
            <v>10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8</v>
          </cell>
          <cell r="M68">
            <v>19</v>
          </cell>
          <cell r="N68">
            <v>0</v>
          </cell>
          <cell r="O68">
            <v>0</v>
          </cell>
          <cell r="P68">
            <v>3</v>
          </cell>
          <cell r="Q68">
            <v>4</v>
          </cell>
          <cell r="R68">
            <v>0</v>
          </cell>
          <cell r="S68">
            <v>0</v>
          </cell>
          <cell r="T68">
            <v>10</v>
          </cell>
          <cell r="U68">
            <v>21</v>
          </cell>
          <cell r="V68">
            <v>0</v>
          </cell>
          <cell r="W68">
            <v>0</v>
          </cell>
          <cell r="X68">
            <v>3</v>
          </cell>
          <cell r="Y68">
            <v>3</v>
          </cell>
          <cell r="Z68">
            <v>0</v>
          </cell>
          <cell r="AA68">
            <v>0</v>
          </cell>
          <cell r="AB68">
            <v>5</v>
          </cell>
          <cell r="AC68">
            <v>8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C69" t="str">
            <v>15BC268</v>
          </cell>
          <cell r="D69">
            <v>10</v>
          </cell>
          <cell r="E69">
            <v>10</v>
          </cell>
          <cell r="F69">
            <v>0</v>
          </cell>
          <cell r="G69">
            <v>0</v>
          </cell>
          <cell r="H69">
            <v>2</v>
          </cell>
          <cell r="I69">
            <v>2</v>
          </cell>
          <cell r="J69">
            <v>0</v>
          </cell>
          <cell r="K69">
            <v>0</v>
          </cell>
          <cell r="L69">
            <v>16</v>
          </cell>
          <cell r="M69">
            <v>19</v>
          </cell>
          <cell r="N69">
            <v>0</v>
          </cell>
          <cell r="O69">
            <v>0</v>
          </cell>
          <cell r="P69">
            <v>3</v>
          </cell>
          <cell r="Q69">
            <v>4</v>
          </cell>
          <cell r="R69">
            <v>0</v>
          </cell>
          <cell r="S69">
            <v>0</v>
          </cell>
          <cell r="T69">
            <v>19</v>
          </cell>
          <cell r="U69">
            <v>21</v>
          </cell>
          <cell r="V69">
            <v>0</v>
          </cell>
          <cell r="W69">
            <v>0</v>
          </cell>
          <cell r="X69">
            <v>4</v>
          </cell>
          <cell r="Y69">
            <v>4</v>
          </cell>
          <cell r="Z69">
            <v>0</v>
          </cell>
          <cell r="AA69">
            <v>0</v>
          </cell>
          <cell r="AB69">
            <v>5</v>
          </cell>
          <cell r="AC69">
            <v>8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C70" t="str">
            <v>15BC287</v>
          </cell>
          <cell r="D70">
            <v>3</v>
          </cell>
          <cell r="E70">
            <v>10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7</v>
          </cell>
          <cell r="M70">
            <v>19</v>
          </cell>
          <cell r="N70">
            <v>0</v>
          </cell>
          <cell r="O70">
            <v>0</v>
          </cell>
          <cell r="P70">
            <v>0</v>
          </cell>
          <cell r="Q70">
            <v>3</v>
          </cell>
          <cell r="R70">
            <v>0</v>
          </cell>
          <cell r="S70">
            <v>0</v>
          </cell>
          <cell r="T70">
            <v>10</v>
          </cell>
          <cell r="U70">
            <v>21</v>
          </cell>
          <cell r="V70">
            <v>0</v>
          </cell>
          <cell r="W70">
            <v>0</v>
          </cell>
          <cell r="X70">
            <v>3</v>
          </cell>
          <cell r="Y70">
            <v>4</v>
          </cell>
          <cell r="Z70">
            <v>0</v>
          </cell>
          <cell r="AA70">
            <v>0</v>
          </cell>
          <cell r="AB70">
            <v>1</v>
          </cell>
          <cell r="AC70">
            <v>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C71" t="str">
            <v>15BC304</v>
          </cell>
          <cell r="D71">
            <v>10</v>
          </cell>
          <cell r="E71">
            <v>10</v>
          </cell>
          <cell r="F71">
            <v>0</v>
          </cell>
          <cell r="G71">
            <v>0</v>
          </cell>
          <cell r="H71">
            <v>1</v>
          </cell>
          <cell r="I71">
            <v>1</v>
          </cell>
          <cell r="J71">
            <v>0</v>
          </cell>
          <cell r="K71">
            <v>0</v>
          </cell>
          <cell r="L71">
            <v>18</v>
          </cell>
          <cell r="M71">
            <v>19</v>
          </cell>
          <cell r="N71">
            <v>0</v>
          </cell>
          <cell r="O71">
            <v>0</v>
          </cell>
          <cell r="P71">
            <v>3</v>
          </cell>
          <cell r="Q71">
            <v>3</v>
          </cell>
          <cell r="R71">
            <v>0</v>
          </cell>
          <cell r="S71">
            <v>0</v>
          </cell>
          <cell r="T71">
            <v>21</v>
          </cell>
          <cell r="U71">
            <v>21</v>
          </cell>
          <cell r="V71">
            <v>0</v>
          </cell>
          <cell r="W71">
            <v>0</v>
          </cell>
          <cell r="X71">
            <v>5</v>
          </cell>
          <cell r="Y71">
            <v>5</v>
          </cell>
          <cell r="Z71">
            <v>0</v>
          </cell>
          <cell r="AA71">
            <v>0</v>
          </cell>
          <cell r="AB71">
            <v>8</v>
          </cell>
          <cell r="AC71">
            <v>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C72" t="str">
            <v>15BC319</v>
          </cell>
          <cell r="D72">
            <v>7</v>
          </cell>
          <cell r="E72">
            <v>10</v>
          </cell>
          <cell r="F72">
            <v>0</v>
          </cell>
          <cell r="G72">
            <v>0</v>
          </cell>
          <cell r="H72">
            <v>3</v>
          </cell>
          <cell r="I72">
            <v>3</v>
          </cell>
          <cell r="J72">
            <v>0</v>
          </cell>
          <cell r="K72">
            <v>0</v>
          </cell>
          <cell r="L72">
            <v>15</v>
          </cell>
          <cell r="M72">
            <v>19</v>
          </cell>
          <cell r="N72">
            <v>0</v>
          </cell>
          <cell r="O72">
            <v>0</v>
          </cell>
          <cell r="P72">
            <v>1</v>
          </cell>
          <cell r="Q72">
            <v>4</v>
          </cell>
          <cell r="R72">
            <v>0</v>
          </cell>
          <cell r="S72">
            <v>0</v>
          </cell>
          <cell r="T72">
            <v>14</v>
          </cell>
          <cell r="U72">
            <v>21</v>
          </cell>
          <cell r="V72">
            <v>0</v>
          </cell>
          <cell r="W72">
            <v>0</v>
          </cell>
          <cell r="X72">
            <v>2</v>
          </cell>
          <cell r="Y72">
            <v>3</v>
          </cell>
          <cell r="Z72">
            <v>0</v>
          </cell>
          <cell r="AA72">
            <v>0</v>
          </cell>
          <cell r="AB72">
            <v>4</v>
          </cell>
          <cell r="AC72">
            <v>8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C73" t="str">
            <v>15BC333</v>
          </cell>
          <cell r="D73">
            <v>9</v>
          </cell>
          <cell r="E73">
            <v>10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16</v>
          </cell>
          <cell r="M73">
            <v>19</v>
          </cell>
          <cell r="N73">
            <v>0</v>
          </cell>
          <cell r="O73">
            <v>0</v>
          </cell>
          <cell r="P73">
            <v>4</v>
          </cell>
          <cell r="Q73">
            <v>4</v>
          </cell>
          <cell r="R73">
            <v>0</v>
          </cell>
          <cell r="S73">
            <v>0</v>
          </cell>
          <cell r="T73">
            <v>21</v>
          </cell>
          <cell r="U73">
            <v>21</v>
          </cell>
          <cell r="V73">
            <v>0</v>
          </cell>
          <cell r="W73">
            <v>0</v>
          </cell>
          <cell r="X73">
            <v>3</v>
          </cell>
          <cell r="Y73">
            <v>3</v>
          </cell>
          <cell r="Z73">
            <v>0</v>
          </cell>
          <cell r="AA73">
            <v>0</v>
          </cell>
          <cell r="AB73">
            <v>4</v>
          </cell>
          <cell r="AC73">
            <v>8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C74" t="str">
            <v>15BC347</v>
          </cell>
          <cell r="D74">
            <v>10</v>
          </cell>
          <cell r="E74">
            <v>10</v>
          </cell>
          <cell r="F74">
            <v>0</v>
          </cell>
          <cell r="G74">
            <v>0</v>
          </cell>
          <cell r="H74">
            <v>2</v>
          </cell>
          <cell r="I74">
            <v>2</v>
          </cell>
          <cell r="J74">
            <v>0</v>
          </cell>
          <cell r="K74">
            <v>0</v>
          </cell>
          <cell r="L74">
            <v>15</v>
          </cell>
          <cell r="M74">
            <v>19</v>
          </cell>
          <cell r="N74">
            <v>0</v>
          </cell>
          <cell r="O74">
            <v>0</v>
          </cell>
          <cell r="P74">
            <v>4</v>
          </cell>
          <cell r="Q74">
            <v>4</v>
          </cell>
          <cell r="R74">
            <v>0</v>
          </cell>
          <cell r="S74">
            <v>0</v>
          </cell>
          <cell r="T74">
            <v>21</v>
          </cell>
          <cell r="U74">
            <v>21</v>
          </cell>
          <cell r="V74">
            <v>0</v>
          </cell>
          <cell r="W74">
            <v>0</v>
          </cell>
          <cell r="X74">
            <v>4</v>
          </cell>
          <cell r="Y74">
            <v>4</v>
          </cell>
          <cell r="Z74">
            <v>0</v>
          </cell>
          <cell r="AA74">
            <v>0</v>
          </cell>
          <cell r="AB74">
            <v>2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C75" t="str">
            <v>15BC348</v>
          </cell>
          <cell r="D75">
            <v>9</v>
          </cell>
          <cell r="E75">
            <v>10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12</v>
          </cell>
          <cell r="M75">
            <v>19</v>
          </cell>
          <cell r="N75">
            <v>0</v>
          </cell>
          <cell r="O75">
            <v>0</v>
          </cell>
          <cell r="P75">
            <v>1</v>
          </cell>
          <cell r="Q75">
            <v>3</v>
          </cell>
          <cell r="R75">
            <v>0</v>
          </cell>
          <cell r="S75">
            <v>0</v>
          </cell>
          <cell r="T75">
            <v>17</v>
          </cell>
          <cell r="U75">
            <v>21</v>
          </cell>
          <cell r="V75">
            <v>0</v>
          </cell>
          <cell r="W75">
            <v>0</v>
          </cell>
          <cell r="X75">
            <v>4</v>
          </cell>
          <cell r="Y75">
            <v>4</v>
          </cell>
          <cell r="Z75">
            <v>0</v>
          </cell>
          <cell r="AA75">
            <v>0</v>
          </cell>
          <cell r="AB75">
            <v>6</v>
          </cell>
          <cell r="AC75">
            <v>8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C76" t="str">
            <v>15BC374</v>
          </cell>
          <cell r="D76">
            <v>8</v>
          </cell>
          <cell r="E76">
            <v>10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0</v>
          </cell>
          <cell r="K76">
            <v>0</v>
          </cell>
          <cell r="L76">
            <v>17</v>
          </cell>
          <cell r="M76">
            <v>19</v>
          </cell>
          <cell r="N76">
            <v>0</v>
          </cell>
          <cell r="O76">
            <v>0</v>
          </cell>
          <cell r="P76">
            <v>2</v>
          </cell>
          <cell r="Q76">
            <v>3</v>
          </cell>
          <cell r="R76">
            <v>0</v>
          </cell>
          <cell r="S76">
            <v>0</v>
          </cell>
          <cell r="T76">
            <v>18</v>
          </cell>
          <cell r="U76">
            <v>21</v>
          </cell>
          <cell r="V76">
            <v>0</v>
          </cell>
          <cell r="W76">
            <v>0</v>
          </cell>
          <cell r="X76">
            <v>5</v>
          </cell>
          <cell r="Y76">
            <v>5</v>
          </cell>
          <cell r="Z76">
            <v>0</v>
          </cell>
          <cell r="AA76">
            <v>0</v>
          </cell>
          <cell r="AB76">
            <v>4</v>
          </cell>
          <cell r="AC76">
            <v>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C77" t="str">
            <v>15BC387</v>
          </cell>
          <cell r="D77">
            <v>10</v>
          </cell>
          <cell r="E77">
            <v>10</v>
          </cell>
          <cell r="F77">
            <v>0</v>
          </cell>
          <cell r="G77">
            <v>0</v>
          </cell>
          <cell r="H77">
            <v>3</v>
          </cell>
          <cell r="I77">
            <v>3</v>
          </cell>
          <cell r="J77">
            <v>0</v>
          </cell>
          <cell r="K77">
            <v>0</v>
          </cell>
          <cell r="L77">
            <v>14</v>
          </cell>
          <cell r="M77">
            <v>19</v>
          </cell>
          <cell r="N77">
            <v>0</v>
          </cell>
          <cell r="O77">
            <v>0</v>
          </cell>
          <cell r="P77">
            <v>4</v>
          </cell>
          <cell r="Q77">
            <v>4</v>
          </cell>
          <cell r="R77">
            <v>0</v>
          </cell>
          <cell r="S77">
            <v>0</v>
          </cell>
          <cell r="T77">
            <v>21</v>
          </cell>
          <cell r="U77">
            <v>21</v>
          </cell>
          <cell r="V77">
            <v>0</v>
          </cell>
          <cell r="W77">
            <v>0</v>
          </cell>
          <cell r="X77">
            <v>1</v>
          </cell>
          <cell r="Y77">
            <v>3</v>
          </cell>
          <cell r="Z77">
            <v>0</v>
          </cell>
          <cell r="AA77">
            <v>0</v>
          </cell>
          <cell r="AB77">
            <v>5</v>
          </cell>
          <cell r="AC77">
            <v>8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C78" t="str">
            <v>15BC399</v>
          </cell>
          <cell r="D78">
            <v>7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14</v>
          </cell>
          <cell r="M78">
            <v>19</v>
          </cell>
          <cell r="N78">
            <v>0</v>
          </cell>
          <cell r="O78">
            <v>0</v>
          </cell>
          <cell r="P78">
            <v>3</v>
          </cell>
          <cell r="Q78">
            <v>4</v>
          </cell>
          <cell r="R78">
            <v>0</v>
          </cell>
          <cell r="S78">
            <v>0</v>
          </cell>
          <cell r="T78">
            <v>19</v>
          </cell>
          <cell r="U78">
            <v>21</v>
          </cell>
          <cell r="V78">
            <v>0</v>
          </cell>
          <cell r="W78">
            <v>0</v>
          </cell>
          <cell r="X78">
            <v>3</v>
          </cell>
          <cell r="Y78">
            <v>3</v>
          </cell>
          <cell r="Z78">
            <v>0</v>
          </cell>
          <cell r="AA78">
            <v>0</v>
          </cell>
          <cell r="AB78">
            <v>6</v>
          </cell>
          <cell r="AC78">
            <v>8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C79" t="str">
            <v>15BC419</v>
          </cell>
          <cell r="D79">
            <v>0</v>
          </cell>
          <cell r="E79">
            <v>10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19</v>
          </cell>
          <cell r="N79">
            <v>0</v>
          </cell>
          <cell r="O79">
            <v>0</v>
          </cell>
          <cell r="P79">
            <v>0</v>
          </cell>
          <cell r="Q79">
            <v>4</v>
          </cell>
          <cell r="R79">
            <v>0</v>
          </cell>
          <cell r="S79">
            <v>0</v>
          </cell>
          <cell r="T79">
            <v>0</v>
          </cell>
          <cell r="U79">
            <v>21</v>
          </cell>
          <cell r="V79">
            <v>0</v>
          </cell>
          <cell r="W79">
            <v>0</v>
          </cell>
          <cell r="X79">
            <v>0</v>
          </cell>
          <cell r="Y79">
            <v>4</v>
          </cell>
          <cell r="Z79">
            <v>0</v>
          </cell>
          <cell r="AA79">
            <v>0</v>
          </cell>
          <cell r="AB79">
            <v>0</v>
          </cell>
          <cell r="AC79">
            <v>8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C80" t="str">
            <v>15BC433</v>
          </cell>
          <cell r="D80">
            <v>7</v>
          </cell>
          <cell r="E80">
            <v>10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16</v>
          </cell>
          <cell r="M80">
            <v>19</v>
          </cell>
          <cell r="N80">
            <v>0</v>
          </cell>
          <cell r="O80">
            <v>0</v>
          </cell>
          <cell r="P80">
            <v>1</v>
          </cell>
          <cell r="Q80">
            <v>3</v>
          </cell>
          <cell r="R80">
            <v>0</v>
          </cell>
          <cell r="S80">
            <v>0</v>
          </cell>
          <cell r="T80">
            <v>17</v>
          </cell>
          <cell r="U80">
            <v>21</v>
          </cell>
          <cell r="V80">
            <v>0</v>
          </cell>
          <cell r="W80">
            <v>0</v>
          </cell>
          <cell r="X80">
            <v>0</v>
          </cell>
          <cell r="Y80">
            <v>4</v>
          </cell>
          <cell r="Z80">
            <v>0</v>
          </cell>
          <cell r="AA80">
            <v>0</v>
          </cell>
          <cell r="AB80">
            <v>4</v>
          </cell>
          <cell r="AC80">
            <v>8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C81" t="str">
            <v>15BC446</v>
          </cell>
          <cell r="D81">
            <v>10</v>
          </cell>
          <cell r="E81">
            <v>10</v>
          </cell>
          <cell r="F81">
            <v>0</v>
          </cell>
          <cell r="G81">
            <v>0</v>
          </cell>
          <cell r="H81">
            <v>1</v>
          </cell>
          <cell r="I81">
            <v>1</v>
          </cell>
          <cell r="J81">
            <v>0</v>
          </cell>
          <cell r="K81">
            <v>0</v>
          </cell>
          <cell r="L81">
            <v>18</v>
          </cell>
          <cell r="M81">
            <v>19</v>
          </cell>
          <cell r="N81">
            <v>0</v>
          </cell>
          <cell r="O81">
            <v>0</v>
          </cell>
          <cell r="P81">
            <v>3</v>
          </cell>
          <cell r="Q81">
            <v>3</v>
          </cell>
          <cell r="R81">
            <v>0</v>
          </cell>
          <cell r="S81">
            <v>0</v>
          </cell>
          <cell r="T81">
            <v>21</v>
          </cell>
          <cell r="U81">
            <v>21</v>
          </cell>
          <cell r="V81">
            <v>0</v>
          </cell>
          <cell r="W81">
            <v>0</v>
          </cell>
          <cell r="X81">
            <v>5</v>
          </cell>
          <cell r="Y81">
            <v>5</v>
          </cell>
          <cell r="Z81">
            <v>0</v>
          </cell>
          <cell r="AA81">
            <v>0</v>
          </cell>
          <cell r="AB81">
            <v>6</v>
          </cell>
          <cell r="AC81">
            <v>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C82" t="str">
            <v>15BC460</v>
          </cell>
          <cell r="D82">
            <v>8</v>
          </cell>
          <cell r="E82">
            <v>10</v>
          </cell>
          <cell r="F82">
            <v>0</v>
          </cell>
          <cell r="G82">
            <v>0</v>
          </cell>
          <cell r="H82">
            <v>3</v>
          </cell>
          <cell r="I82">
            <v>3</v>
          </cell>
          <cell r="J82">
            <v>0</v>
          </cell>
          <cell r="K82">
            <v>0</v>
          </cell>
          <cell r="L82">
            <v>13</v>
          </cell>
          <cell r="M82">
            <v>19</v>
          </cell>
          <cell r="N82">
            <v>0</v>
          </cell>
          <cell r="O82">
            <v>0</v>
          </cell>
          <cell r="P82">
            <v>2</v>
          </cell>
          <cell r="Q82">
            <v>4</v>
          </cell>
          <cell r="R82">
            <v>0</v>
          </cell>
          <cell r="S82">
            <v>0</v>
          </cell>
          <cell r="T82">
            <v>20</v>
          </cell>
          <cell r="U82">
            <v>21</v>
          </cell>
          <cell r="V82">
            <v>0</v>
          </cell>
          <cell r="W82">
            <v>0</v>
          </cell>
          <cell r="X82">
            <v>1</v>
          </cell>
          <cell r="Y82">
            <v>3</v>
          </cell>
          <cell r="Z82">
            <v>0</v>
          </cell>
          <cell r="AA82">
            <v>0</v>
          </cell>
          <cell r="AB82">
            <v>4</v>
          </cell>
          <cell r="AC82">
            <v>8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C83" t="str">
            <v>15BC475</v>
          </cell>
          <cell r="D83">
            <v>10</v>
          </cell>
          <cell r="E83">
            <v>10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16</v>
          </cell>
          <cell r="M83">
            <v>19</v>
          </cell>
          <cell r="N83">
            <v>0</v>
          </cell>
          <cell r="O83">
            <v>0</v>
          </cell>
          <cell r="P83">
            <v>3</v>
          </cell>
          <cell r="Q83">
            <v>4</v>
          </cell>
          <cell r="R83">
            <v>0</v>
          </cell>
          <cell r="S83">
            <v>0</v>
          </cell>
          <cell r="T83">
            <v>19</v>
          </cell>
          <cell r="U83">
            <v>21</v>
          </cell>
          <cell r="V83">
            <v>0</v>
          </cell>
          <cell r="W83">
            <v>0</v>
          </cell>
          <cell r="X83">
            <v>3</v>
          </cell>
          <cell r="Y83">
            <v>3</v>
          </cell>
          <cell r="Z83">
            <v>0</v>
          </cell>
          <cell r="AA83">
            <v>0</v>
          </cell>
          <cell r="AB83">
            <v>6</v>
          </cell>
          <cell r="AC83">
            <v>8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C84" t="str">
            <v>15BC487</v>
          </cell>
          <cell r="D84">
            <v>10</v>
          </cell>
          <cell r="E84">
            <v>10</v>
          </cell>
          <cell r="F84">
            <v>0</v>
          </cell>
          <cell r="G84">
            <v>0</v>
          </cell>
          <cell r="H84">
            <v>2</v>
          </cell>
          <cell r="I84">
            <v>2</v>
          </cell>
          <cell r="J84">
            <v>0</v>
          </cell>
          <cell r="K84">
            <v>0</v>
          </cell>
          <cell r="L84">
            <v>14</v>
          </cell>
          <cell r="M84">
            <v>19</v>
          </cell>
          <cell r="N84">
            <v>0</v>
          </cell>
          <cell r="O84">
            <v>0</v>
          </cell>
          <cell r="P84">
            <v>3</v>
          </cell>
          <cell r="Q84">
            <v>4</v>
          </cell>
          <cell r="R84">
            <v>0</v>
          </cell>
          <cell r="S84">
            <v>0</v>
          </cell>
          <cell r="T84">
            <v>20</v>
          </cell>
          <cell r="U84">
            <v>21</v>
          </cell>
          <cell r="V84">
            <v>0</v>
          </cell>
          <cell r="W84">
            <v>0</v>
          </cell>
          <cell r="X84">
            <v>4</v>
          </cell>
          <cell r="Y84">
            <v>4</v>
          </cell>
          <cell r="Z84">
            <v>0</v>
          </cell>
          <cell r="AA84">
            <v>0</v>
          </cell>
          <cell r="AB84">
            <v>6</v>
          </cell>
          <cell r="AC84">
            <v>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C85" t="str">
            <v>15BC500</v>
          </cell>
          <cell r="D85">
            <v>10</v>
          </cell>
          <cell r="E85">
            <v>10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17</v>
          </cell>
          <cell r="M85">
            <v>19</v>
          </cell>
          <cell r="N85">
            <v>0</v>
          </cell>
          <cell r="O85">
            <v>0</v>
          </cell>
          <cell r="P85">
            <v>2</v>
          </cell>
          <cell r="Q85">
            <v>3</v>
          </cell>
          <cell r="R85">
            <v>0</v>
          </cell>
          <cell r="S85">
            <v>0</v>
          </cell>
          <cell r="T85">
            <v>16</v>
          </cell>
          <cell r="U85">
            <v>21</v>
          </cell>
          <cell r="V85">
            <v>0</v>
          </cell>
          <cell r="W85">
            <v>0</v>
          </cell>
          <cell r="X85">
            <v>2</v>
          </cell>
          <cell r="Y85">
            <v>4</v>
          </cell>
          <cell r="Z85">
            <v>0</v>
          </cell>
          <cell r="AA85">
            <v>0</v>
          </cell>
          <cell r="AB85">
            <v>4</v>
          </cell>
          <cell r="AC85">
            <v>8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C86" t="str">
            <v>15BC510</v>
          </cell>
          <cell r="D86">
            <v>10</v>
          </cell>
          <cell r="E86">
            <v>10</v>
          </cell>
          <cell r="F86">
            <v>0</v>
          </cell>
          <cell r="G86">
            <v>0</v>
          </cell>
          <cell r="H86">
            <v>1</v>
          </cell>
          <cell r="I86">
            <v>1</v>
          </cell>
          <cell r="J86">
            <v>0</v>
          </cell>
          <cell r="K86">
            <v>0</v>
          </cell>
          <cell r="L86">
            <v>15</v>
          </cell>
          <cell r="M86">
            <v>19</v>
          </cell>
          <cell r="N86">
            <v>0</v>
          </cell>
          <cell r="O86">
            <v>0</v>
          </cell>
          <cell r="P86">
            <v>2</v>
          </cell>
          <cell r="Q86">
            <v>3</v>
          </cell>
          <cell r="R86">
            <v>0</v>
          </cell>
          <cell r="S86">
            <v>0</v>
          </cell>
          <cell r="T86">
            <v>20</v>
          </cell>
          <cell r="U86">
            <v>21</v>
          </cell>
          <cell r="V86">
            <v>0</v>
          </cell>
          <cell r="W86">
            <v>0</v>
          </cell>
          <cell r="X86">
            <v>4</v>
          </cell>
          <cell r="Y86">
            <v>5</v>
          </cell>
          <cell r="Z86">
            <v>0</v>
          </cell>
          <cell r="AA86">
            <v>0</v>
          </cell>
          <cell r="AB86">
            <v>5</v>
          </cell>
          <cell r="AC86">
            <v>8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C87" t="str">
            <v>15BC522</v>
          </cell>
          <cell r="D87">
            <v>9</v>
          </cell>
          <cell r="E87">
            <v>10</v>
          </cell>
          <cell r="F87">
            <v>0</v>
          </cell>
          <cell r="G87">
            <v>0</v>
          </cell>
          <cell r="H87">
            <v>3</v>
          </cell>
          <cell r="I87">
            <v>3</v>
          </cell>
          <cell r="J87">
            <v>0</v>
          </cell>
          <cell r="K87">
            <v>0</v>
          </cell>
          <cell r="L87">
            <v>13</v>
          </cell>
          <cell r="M87">
            <v>19</v>
          </cell>
          <cell r="N87">
            <v>0</v>
          </cell>
          <cell r="O87">
            <v>0</v>
          </cell>
          <cell r="P87">
            <v>0</v>
          </cell>
          <cell r="Q87">
            <v>4</v>
          </cell>
          <cell r="R87">
            <v>0</v>
          </cell>
          <cell r="S87">
            <v>0</v>
          </cell>
          <cell r="T87">
            <v>21</v>
          </cell>
          <cell r="U87">
            <v>21</v>
          </cell>
          <cell r="V87">
            <v>0</v>
          </cell>
          <cell r="W87">
            <v>0</v>
          </cell>
          <cell r="X87">
            <v>0</v>
          </cell>
          <cell r="Y87">
            <v>3</v>
          </cell>
          <cell r="Z87">
            <v>0</v>
          </cell>
          <cell r="AA87">
            <v>0</v>
          </cell>
          <cell r="AB87">
            <v>4</v>
          </cell>
          <cell r="AC87">
            <v>8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C88" t="str">
            <v>15BC534</v>
          </cell>
          <cell r="D88">
            <v>8</v>
          </cell>
          <cell r="E88">
            <v>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6</v>
          </cell>
          <cell r="M88">
            <v>19</v>
          </cell>
          <cell r="N88">
            <v>0</v>
          </cell>
          <cell r="O88">
            <v>0</v>
          </cell>
          <cell r="P88">
            <v>2</v>
          </cell>
          <cell r="Q88">
            <v>4</v>
          </cell>
          <cell r="R88">
            <v>0</v>
          </cell>
          <cell r="S88">
            <v>0</v>
          </cell>
          <cell r="T88">
            <v>18</v>
          </cell>
          <cell r="U88">
            <v>21</v>
          </cell>
          <cell r="V88">
            <v>0</v>
          </cell>
          <cell r="W88">
            <v>0</v>
          </cell>
          <cell r="X88">
            <v>3</v>
          </cell>
          <cell r="Y88">
            <v>3</v>
          </cell>
          <cell r="Z88">
            <v>0</v>
          </cell>
          <cell r="AA88">
            <v>0</v>
          </cell>
          <cell r="AB88">
            <v>3</v>
          </cell>
          <cell r="AC88">
            <v>8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C89" t="str">
            <v>15BC545</v>
          </cell>
          <cell r="D89">
            <v>6</v>
          </cell>
          <cell r="E89">
            <v>10</v>
          </cell>
          <cell r="F89">
            <v>0</v>
          </cell>
          <cell r="G89">
            <v>0</v>
          </cell>
          <cell r="H89">
            <v>2</v>
          </cell>
          <cell r="I89">
            <v>2</v>
          </cell>
          <cell r="J89">
            <v>0</v>
          </cell>
          <cell r="K89">
            <v>0</v>
          </cell>
          <cell r="L89">
            <v>10</v>
          </cell>
          <cell r="M89">
            <v>19</v>
          </cell>
          <cell r="N89">
            <v>0</v>
          </cell>
          <cell r="O89">
            <v>0</v>
          </cell>
          <cell r="P89">
            <v>3</v>
          </cell>
          <cell r="Q89">
            <v>4</v>
          </cell>
          <cell r="R89">
            <v>0</v>
          </cell>
          <cell r="S89">
            <v>0</v>
          </cell>
          <cell r="T89">
            <v>14</v>
          </cell>
          <cell r="U89">
            <v>21</v>
          </cell>
          <cell r="V89">
            <v>0</v>
          </cell>
          <cell r="W89">
            <v>0</v>
          </cell>
          <cell r="X89">
            <v>3</v>
          </cell>
          <cell r="Y89">
            <v>4</v>
          </cell>
          <cell r="Z89">
            <v>0</v>
          </cell>
          <cell r="AA89">
            <v>0</v>
          </cell>
          <cell r="AB89">
            <v>3</v>
          </cell>
          <cell r="AC89">
            <v>8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C90" t="str">
            <v>15BC556</v>
          </cell>
          <cell r="D90">
            <v>6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9</v>
          </cell>
          <cell r="M90">
            <v>19</v>
          </cell>
          <cell r="N90">
            <v>0</v>
          </cell>
          <cell r="O90">
            <v>0</v>
          </cell>
          <cell r="P90">
            <v>2</v>
          </cell>
          <cell r="Q90">
            <v>3</v>
          </cell>
          <cell r="R90">
            <v>0</v>
          </cell>
          <cell r="S90">
            <v>0</v>
          </cell>
          <cell r="T90">
            <v>13</v>
          </cell>
          <cell r="U90">
            <v>21</v>
          </cell>
          <cell r="V90">
            <v>0</v>
          </cell>
          <cell r="W90">
            <v>0</v>
          </cell>
          <cell r="X90">
            <v>0</v>
          </cell>
          <cell r="Y90">
            <v>4</v>
          </cell>
          <cell r="Z90">
            <v>0</v>
          </cell>
          <cell r="AA90">
            <v>0</v>
          </cell>
          <cell r="AB90">
            <v>3</v>
          </cell>
          <cell r="AC90">
            <v>8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C91" t="str">
            <v>15BC575</v>
          </cell>
          <cell r="D91">
            <v>10</v>
          </cell>
          <cell r="E91">
            <v>10</v>
          </cell>
          <cell r="F91">
            <v>0</v>
          </cell>
          <cell r="G91">
            <v>0</v>
          </cell>
          <cell r="H91">
            <v>1</v>
          </cell>
          <cell r="I91">
            <v>1</v>
          </cell>
          <cell r="J91">
            <v>0</v>
          </cell>
          <cell r="K91">
            <v>0</v>
          </cell>
          <cell r="L91">
            <v>17</v>
          </cell>
          <cell r="M91">
            <v>19</v>
          </cell>
          <cell r="N91">
            <v>0</v>
          </cell>
          <cell r="O91">
            <v>0</v>
          </cell>
          <cell r="P91">
            <v>1</v>
          </cell>
          <cell r="Q91">
            <v>3</v>
          </cell>
          <cell r="R91">
            <v>0</v>
          </cell>
          <cell r="S91">
            <v>0</v>
          </cell>
          <cell r="T91">
            <v>19</v>
          </cell>
          <cell r="U91">
            <v>21</v>
          </cell>
          <cell r="V91">
            <v>0</v>
          </cell>
          <cell r="W91">
            <v>0</v>
          </cell>
          <cell r="X91">
            <v>3</v>
          </cell>
          <cell r="Y91">
            <v>5</v>
          </cell>
          <cell r="Z91">
            <v>0</v>
          </cell>
          <cell r="AA91">
            <v>0</v>
          </cell>
          <cell r="AB91">
            <v>7</v>
          </cell>
          <cell r="AC91">
            <v>8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C92" t="str">
            <v>15BC591</v>
          </cell>
          <cell r="D92">
            <v>7</v>
          </cell>
          <cell r="E92">
            <v>10</v>
          </cell>
          <cell r="F92">
            <v>0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0</v>
          </cell>
          <cell r="L92">
            <v>4</v>
          </cell>
          <cell r="M92">
            <v>19</v>
          </cell>
          <cell r="N92">
            <v>0</v>
          </cell>
          <cell r="O92">
            <v>0</v>
          </cell>
          <cell r="P92">
            <v>2</v>
          </cell>
          <cell r="Q92">
            <v>4</v>
          </cell>
          <cell r="R92">
            <v>0</v>
          </cell>
          <cell r="S92">
            <v>0</v>
          </cell>
          <cell r="T92">
            <v>17</v>
          </cell>
          <cell r="U92">
            <v>21</v>
          </cell>
          <cell r="V92">
            <v>0</v>
          </cell>
          <cell r="W92">
            <v>0</v>
          </cell>
          <cell r="X92">
            <v>0</v>
          </cell>
          <cell r="Y92">
            <v>3</v>
          </cell>
          <cell r="Z92">
            <v>0</v>
          </cell>
          <cell r="AA92">
            <v>0</v>
          </cell>
          <cell r="AB92">
            <v>4</v>
          </cell>
          <cell r="AC92">
            <v>8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</row>
        <row r="93">
          <cell r="C93" t="str">
            <v>15BC608</v>
          </cell>
          <cell r="D93">
            <v>10</v>
          </cell>
          <cell r="E93">
            <v>10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16</v>
          </cell>
          <cell r="M93">
            <v>19</v>
          </cell>
          <cell r="N93">
            <v>0</v>
          </cell>
          <cell r="O93">
            <v>0</v>
          </cell>
          <cell r="P93">
            <v>4</v>
          </cell>
          <cell r="Q93">
            <v>4</v>
          </cell>
          <cell r="R93">
            <v>0</v>
          </cell>
          <cell r="S93">
            <v>0</v>
          </cell>
          <cell r="T93">
            <v>21</v>
          </cell>
          <cell r="U93">
            <v>21</v>
          </cell>
          <cell r="V93">
            <v>0</v>
          </cell>
          <cell r="W93">
            <v>0</v>
          </cell>
          <cell r="X93">
            <v>3</v>
          </cell>
          <cell r="Y93">
            <v>3</v>
          </cell>
          <cell r="Z93">
            <v>0</v>
          </cell>
          <cell r="AA93">
            <v>0</v>
          </cell>
          <cell r="AB93">
            <v>5</v>
          </cell>
          <cell r="AC93">
            <v>8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C94" t="str">
            <v>15BC624</v>
          </cell>
          <cell r="D94">
            <v>10</v>
          </cell>
          <cell r="E94">
            <v>10</v>
          </cell>
          <cell r="F94">
            <v>0</v>
          </cell>
          <cell r="G94">
            <v>0</v>
          </cell>
          <cell r="H94">
            <v>2</v>
          </cell>
          <cell r="I94">
            <v>2</v>
          </cell>
          <cell r="J94">
            <v>0</v>
          </cell>
          <cell r="K94">
            <v>0</v>
          </cell>
          <cell r="L94">
            <v>9</v>
          </cell>
          <cell r="M94">
            <v>19</v>
          </cell>
          <cell r="N94">
            <v>0</v>
          </cell>
          <cell r="O94">
            <v>0</v>
          </cell>
          <cell r="P94">
            <v>3</v>
          </cell>
          <cell r="Q94">
            <v>4</v>
          </cell>
          <cell r="R94">
            <v>0</v>
          </cell>
          <cell r="S94">
            <v>0</v>
          </cell>
          <cell r="T94">
            <v>19</v>
          </cell>
          <cell r="U94">
            <v>21</v>
          </cell>
          <cell r="V94">
            <v>0</v>
          </cell>
          <cell r="W94">
            <v>0</v>
          </cell>
          <cell r="X94">
            <v>4</v>
          </cell>
          <cell r="Y94">
            <v>4</v>
          </cell>
          <cell r="Z94">
            <v>0</v>
          </cell>
          <cell r="AA94">
            <v>0</v>
          </cell>
          <cell r="AB94">
            <v>2</v>
          </cell>
          <cell r="AC94">
            <v>8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C95" t="str">
            <v>15BC634</v>
          </cell>
          <cell r="D95">
            <v>5</v>
          </cell>
          <cell r="E95">
            <v>10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</v>
          </cell>
          <cell r="M95">
            <v>19</v>
          </cell>
          <cell r="N95">
            <v>0</v>
          </cell>
          <cell r="O95">
            <v>0</v>
          </cell>
          <cell r="P95">
            <v>1</v>
          </cell>
          <cell r="Q95">
            <v>3</v>
          </cell>
          <cell r="R95">
            <v>0</v>
          </cell>
          <cell r="S95">
            <v>0</v>
          </cell>
          <cell r="T95">
            <v>6</v>
          </cell>
          <cell r="U95">
            <v>21</v>
          </cell>
          <cell r="V95">
            <v>0</v>
          </cell>
          <cell r="W95">
            <v>0</v>
          </cell>
          <cell r="X95">
            <v>1</v>
          </cell>
          <cell r="Y95">
            <v>4</v>
          </cell>
          <cell r="Z95">
            <v>0</v>
          </cell>
          <cell r="AA95">
            <v>0</v>
          </cell>
          <cell r="AB95">
            <v>0</v>
          </cell>
          <cell r="AC95">
            <v>8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C96" t="str">
            <v>15BC636</v>
          </cell>
          <cell r="D96">
            <v>6</v>
          </cell>
          <cell r="E96">
            <v>10</v>
          </cell>
          <cell r="F96">
            <v>0</v>
          </cell>
          <cell r="G96">
            <v>0</v>
          </cell>
          <cell r="H96">
            <v>1</v>
          </cell>
          <cell r="I96">
            <v>1</v>
          </cell>
          <cell r="J96">
            <v>0</v>
          </cell>
          <cell r="K96">
            <v>0</v>
          </cell>
          <cell r="L96">
            <v>12</v>
          </cell>
          <cell r="M96">
            <v>19</v>
          </cell>
          <cell r="N96">
            <v>0</v>
          </cell>
          <cell r="O96">
            <v>0</v>
          </cell>
          <cell r="P96">
            <v>2</v>
          </cell>
          <cell r="Q96">
            <v>3</v>
          </cell>
          <cell r="R96">
            <v>0</v>
          </cell>
          <cell r="S96">
            <v>0</v>
          </cell>
          <cell r="T96">
            <v>12</v>
          </cell>
          <cell r="U96">
            <v>21</v>
          </cell>
          <cell r="V96">
            <v>0</v>
          </cell>
          <cell r="W96">
            <v>0</v>
          </cell>
          <cell r="X96">
            <v>3</v>
          </cell>
          <cell r="Y96">
            <v>5</v>
          </cell>
          <cell r="Z96">
            <v>0</v>
          </cell>
          <cell r="AA96">
            <v>0</v>
          </cell>
          <cell r="AB96">
            <v>1</v>
          </cell>
          <cell r="AC96">
            <v>8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C97" t="str">
            <v>15BC638</v>
          </cell>
          <cell r="D97">
            <v>7</v>
          </cell>
          <cell r="E97">
            <v>10</v>
          </cell>
          <cell r="F97">
            <v>0</v>
          </cell>
          <cell r="G97">
            <v>0</v>
          </cell>
          <cell r="H97">
            <v>3</v>
          </cell>
          <cell r="I97">
            <v>3</v>
          </cell>
          <cell r="J97">
            <v>0</v>
          </cell>
          <cell r="K97">
            <v>0</v>
          </cell>
          <cell r="L97">
            <v>1</v>
          </cell>
          <cell r="M97">
            <v>19</v>
          </cell>
          <cell r="N97">
            <v>0</v>
          </cell>
          <cell r="O97">
            <v>0</v>
          </cell>
          <cell r="P97">
            <v>0</v>
          </cell>
          <cell r="Q97">
            <v>4</v>
          </cell>
          <cell r="R97">
            <v>0</v>
          </cell>
          <cell r="S97">
            <v>0</v>
          </cell>
          <cell r="T97">
            <v>0</v>
          </cell>
          <cell r="U97">
            <v>21</v>
          </cell>
          <cell r="V97">
            <v>0</v>
          </cell>
          <cell r="W97">
            <v>0</v>
          </cell>
          <cell r="X97">
            <v>0</v>
          </cell>
          <cell r="Y97">
            <v>3</v>
          </cell>
          <cell r="Z97">
            <v>0</v>
          </cell>
          <cell r="AA97">
            <v>0</v>
          </cell>
          <cell r="AB97">
            <v>2</v>
          </cell>
          <cell r="AC97">
            <v>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C98" t="str">
            <v>15BC644</v>
          </cell>
          <cell r="D98">
            <v>7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6</v>
          </cell>
          <cell r="M98">
            <v>19</v>
          </cell>
          <cell r="N98">
            <v>0</v>
          </cell>
          <cell r="O98">
            <v>0</v>
          </cell>
          <cell r="P98">
            <v>3</v>
          </cell>
          <cell r="Q98">
            <v>4</v>
          </cell>
          <cell r="R98">
            <v>0</v>
          </cell>
          <cell r="S98">
            <v>0</v>
          </cell>
          <cell r="T98">
            <v>16</v>
          </cell>
          <cell r="U98">
            <v>21</v>
          </cell>
          <cell r="V98">
            <v>0</v>
          </cell>
          <cell r="W98">
            <v>0</v>
          </cell>
          <cell r="X98">
            <v>2</v>
          </cell>
          <cell r="Y98">
            <v>3</v>
          </cell>
          <cell r="Z98">
            <v>0</v>
          </cell>
          <cell r="AA98">
            <v>0</v>
          </cell>
          <cell r="AB98">
            <v>2</v>
          </cell>
          <cell r="AC98">
            <v>8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C99" t="str">
            <v>15BC656</v>
          </cell>
          <cell r="D99">
            <v>10</v>
          </cell>
          <cell r="E99">
            <v>10</v>
          </cell>
          <cell r="F99">
            <v>0</v>
          </cell>
          <cell r="G99">
            <v>0</v>
          </cell>
          <cell r="H99">
            <v>2</v>
          </cell>
          <cell r="I99">
            <v>2</v>
          </cell>
          <cell r="J99">
            <v>0</v>
          </cell>
          <cell r="K99">
            <v>0</v>
          </cell>
          <cell r="L99">
            <v>10</v>
          </cell>
          <cell r="M99">
            <v>19</v>
          </cell>
          <cell r="N99">
            <v>0</v>
          </cell>
          <cell r="O99">
            <v>0</v>
          </cell>
          <cell r="P99">
            <v>4</v>
          </cell>
          <cell r="Q99">
            <v>4</v>
          </cell>
          <cell r="R99">
            <v>0</v>
          </cell>
          <cell r="S99">
            <v>0</v>
          </cell>
          <cell r="T99">
            <v>21</v>
          </cell>
          <cell r="U99">
            <v>21</v>
          </cell>
          <cell r="V99">
            <v>0</v>
          </cell>
          <cell r="W99">
            <v>0</v>
          </cell>
          <cell r="X99">
            <v>4</v>
          </cell>
          <cell r="Y99">
            <v>4</v>
          </cell>
          <cell r="Z99">
            <v>0</v>
          </cell>
          <cell r="AA99">
            <v>0</v>
          </cell>
          <cell r="AB99">
            <v>4</v>
          </cell>
          <cell r="AC99">
            <v>8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</row>
        <row r="100">
          <cell r="C100" t="str">
            <v>15BC662</v>
          </cell>
          <cell r="D100">
            <v>10</v>
          </cell>
          <cell r="E100">
            <v>10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16</v>
          </cell>
          <cell r="M100">
            <v>19</v>
          </cell>
          <cell r="N100">
            <v>0</v>
          </cell>
          <cell r="O100">
            <v>0</v>
          </cell>
          <cell r="P100">
            <v>2</v>
          </cell>
          <cell r="Q100">
            <v>3</v>
          </cell>
          <cell r="R100">
            <v>0</v>
          </cell>
          <cell r="S100">
            <v>0</v>
          </cell>
          <cell r="T100">
            <v>20</v>
          </cell>
          <cell r="U100">
            <v>21</v>
          </cell>
          <cell r="V100">
            <v>0</v>
          </cell>
          <cell r="W100">
            <v>0</v>
          </cell>
          <cell r="X100">
            <v>3</v>
          </cell>
          <cell r="Y100">
            <v>4</v>
          </cell>
          <cell r="Z100">
            <v>0</v>
          </cell>
          <cell r="AA100">
            <v>0</v>
          </cell>
          <cell r="AB100">
            <v>7</v>
          </cell>
          <cell r="AC100">
            <v>8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</row>
        <row r="101">
          <cell r="C101" t="str">
            <v>15BC669</v>
          </cell>
          <cell r="D101">
            <v>6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</v>
          </cell>
          <cell r="M101">
            <v>19</v>
          </cell>
          <cell r="N101">
            <v>0</v>
          </cell>
          <cell r="O101">
            <v>0</v>
          </cell>
          <cell r="P101">
            <v>1</v>
          </cell>
          <cell r="Q101">
            <v>3</v>
          </cell>
          <cell r="R101">
            <v>0</v>
          </cell>
          <cell r="S101">
            <v>0</v>
          </cell>
          <cell r="T101">
            <v>12</v>
          </cell>
          <cell r="U101">
            <v>21</v>
          </cell>
          <cell r="V101">
            <v>0</v>
          </cell>
          <cell r="W101">
            <v>0</v>
          </cell>
          <cell r="X101">
            <v>1</v>
          </cell>
          <cell r="Y101">
            <v>4</v>
          </cell>
          <cell r="Z101">
            <v>0</v>
          </cell>
          <cell r="AA101">
            <v>0</v>
          </cell>
          <cell r="AB101">
            <v>0</v>
          </cell>
          <cell r="AC101">
            <v>8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C102" t="str">
            <v>15BC671</v>
          </cell>
          <cell r="D102">
            <v>9</v>
          </cell>
          <cell r="E102">
            <v>10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11</v>
          </cell>
          <cell r="M102">
            <v>19</v>
          </cell>
          <cell r="N102">
            <v>0</v>
          </cell>
          <cell r="O102">
            <v>0</v>
          </cell>
          <cell r="P102">
            <v>1</v>
          </cell>
          <cell r="Q102">
            <v>3</v>
          </cell>
          <cell r="R102">
            <v>0</v>
          </cell>
          <cell r="S102">
            <v>0</v>
          </cell>
          <cell r="T102">
            <v>18</v>
          </cell>
          <cell r="U102">
            <v>21</v>
          </cell>
          <cell r="V102">
            <v>0</v>
          </cell>
          <cell r="W102">
            <v>0</v>
          </cell>
          <cell r="X102">
            <v>0</v>
          </cell>
          <cell r="Y102">
            <v>5</v>
          </cell>
          <cell r="Z102">
            <v>0</v>
          </cell>
          <cell r="AA102">
            <v>0</v>
          </cell>
          <cell r="AB102">
            <v>3</v>
          </cell>
          <cell r="AC102">
            <v>8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C103" t="str">
            <v>15BC011</v>
          </cell>
          <cell r="D103">
            <v>11</v>
          </cell>
          <cell r="E103">
            <v>18</v>
          </cell>
          <cell r="F103">
            <v>0</v>
          </cell>
          <cell r="G103">
            <v>0</v>
          </cell>
          <cell r="H103">
            <v>3</v>
          </cell>
          <cell r="I103">
            <v>3</v>
          </cell>
          <cell r="J103">
            <v>0</v>
          </cell>
          <cell r="K103">
            <v>0</v>
          </cell>
          <cell r="L103">
            <v>14</v>
          </cell>
          <cell r="M103">
            <v>18</v>
          </cell>
          <cell r="N103">
            <v>0</v>
          </cell>
          <cell r="O103">
            <v>0</v>
          </cell>
          <cell r="P103">
            <v>1</v>
          </cell>
          <cell r="Q103">
            <v>5</v>
          </cell>
          <cell r="R103">
            <v>0</v>
          </cell>
          <cell r="S103">
            <v>0</v>
          </cell>
          <cell r="T103">
            <v>11</v>
          </cell>
          <cell r="U103">
            <v>21</v>
          </cell>
          <cell r="V103">
            <v>0</v>
          </cell>
          <cell r="W103">
            <v>0</v>
          </cell>
          <cell r="X103">
            <v>3</v>
          </cell>
          <cell r="Y103">
            <v>4</v>
          </cell>
          <cell r="Z103">
            <v>0</v>
          </cell>
          <cell r="AA103">
            <v>0</v>
          </cell>
          <cell r="AB103">
            <v>2</v>
          </cell>
          <cell r="AC103">
            <v>8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C104" t="str">
            <v>15BC022</v>
          </cell>
          <cell r="D104">
            <v>16</v>
          </cell>
          <cell r="E104">
            <v>18</v>
          </cell>
          <cell r="F104">
            <v>0</v>
          </cell>
          <cell r="G104">
            <v>0</v>
          </cell>
          <cell r="H104">
            <v>3</v>
          </cell>
          <cell r="I104">
            <v>3</v>
          </cell>
          <cell r="J104">
            <v>0</v>
          </cell>
          <cell r="K104">
            <v>0</v>
          </cell>
          <cell r="L104">
            <v>15</v>
          </cell>
          <cell r="M104">
            <v>18</v>
          </cell>
          <cell r="N104">
            <v>0</v>
          </cell>
          <cell r="O104">
            <v>0</v>
          </cell>
          <cell r="P104">
            <v>2</v>
          </cell>
          <cell r="Q104">
            <v>3</v>
          </cell>
          <cell r="R104">
            <v>0</v>
          </cell>
          <cell r="S104">
            <v>0</v>
          </cell>
          <cell r="T104">
            <v>20</v>
          </cell>
          <cell r="U104">
            <v>21</v>
          </cell>
          <cell r="V104">
            <v>0</v>
          </cell>
          <cell r="W104">
            <v>0</v>
          </cell>
          <cell r="X104">
            <v>4</v>
          </cell>
          <cell r="Y104">
            <v>4</v>
          </cell>
          <cell r="Z104">
            <v>0</v>
          </cell>
          <cell r="AA104">
            <v>0</v>
          </cell>
          <cell r="AB104">
            <v>6</v>
          </cell>
          <cell r="AC104">
            <v>8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C105" t="str">
            <v>15BC026</v>
          </cell>
          <cell r="D105">
            <v>18</v>
          </cell>
          <cell r="E105">
            <v>18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16</v>
          </cell>
          <cell r="M105">
            <v>18</v>
          </cell>
          <cell r="N105">
            <v>0</v>
          </cell>
          <cell r="O105">
            <v>0</v>
          </cell>
          <cell r="P105">
            <v>3</v>
          </cell>
          <cell r="Q105">
            <v>3</v>
          </cell>
          <cell r="R105">
            <v>0</v>
          </cell>
          <cell r="S105">
            <v>0</v>
          </cell>
          <cell r="T105">
            <v>21</v>
          </cell>
          <cell r="U105">
            <v>21</v>
          </cell>
          <cell r="V105">
            <v>0</v>
          </cell>
          <cell r="W105">
            <v>0</v>
          </cell>
          <cell r="X105">
            <v>4</v>
          </cell>
          <cell r="Y105">
            <v>4</v>
          </cell>
          <cell r="Z105">
            <v>0</v>
          </cell>
          <cell r="AA105">
            <v>0</v>
          </cell>
          <cell r="AB105">
            <v>6</v>
          </cell>
          <cell r="AC105">
            <v>8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C106" t="str">
            <v>15BC028</v>
          </cell>
          <cell r="D106">
            <v>16</v>
          </cell>
          <cell r="E106">
            <v>18</v>
          </cell>
          <cell r="F106">
            <v>0</v>
          </cell>
          <cell r="G106">
            <v>0</v>
          </cell>
          <cell r="H106">
            <v>4</v>
          </cell>
          <cell r="I106">
            <v>4</v>
          </cell>
          <cell r="J106">
            <v>0</v>
          </cell>
          <cell r="K106">
            <v>0</v>
          </cell>
          <cell r="L106">
            <v>15</v>
          </cell>
          <cell r="M106">
            <v>18</v>
          </cell>
          <cell r="N106">
            <v>0</v>
          </cell>
          <cell r="O106">
            <v>0</v>
          </cell>
          <cell r="P106">
            <v>3</v>
          </cell>
          <cell r="Q106">
            <v>3</v>
          </cell>
          <cell r="R106">
            <v>0</v>
          </cell>
          <cell r="S106">
            <v>0</v>
          </cell>
          <cell r="T106">
            <v>20</v>
          </cell>
          <cell r="U106">
            <v>21</v>
          </cell>
          <cell r="V106">
            <v>0</v>
          </cell>
          <cell r="W106">
            <v>0</v>
          </cell>
          <cell r="X106">
            <v>3</v>
          </cell>
          <cell r="Y106">
            <v>3</v>
          </cell>
          <cell r="Z106">
            <v>0</v>
          </cell>
          <cell r="AA106">
            <v>0</v>
          </cell>
          <cell r="AB106">
            <v>7</v>
          </cell>
          <cell r="AC106">
            <v>8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C107" t="str">
            <v>15BC046</v>
          </cell>
          <cell r="D107">
            <v>18</v>
          </cell>
          <cell r="E107">
            <v>18</v>
          </cell>
          <cell r="F107">
            <v>0</v>
          </cell>
          <cell r="G107">
            <v>0</v>
          </cell>
          <cell r="H107">
            <v>3</v>
          </cell>
          <cell r="I107">
            <v>3</v>
          </cell>
          <cell r="J107">
            <v>0</v>
          </cell>
          <cell r="K107">
            <v>0</v>
          </cell>
          <cell r="L107">
            <v>14</v>
          </cell>
          <cell r="M107">
            <v>18</v>
          </cell>
          <cell r="N107">
            <v>0</v>
          </cell>
          <cell r="O107">
            <v>0</v>
          </cell>
          <cell r="P107">
            <v>4</v>
          </cell>
          <cell r="Q107">
            <v>4</v>
          </cell>
          <cell r="R107">
            <v>0</v>
          </cell>
          <cell r="S107">
            <v>0</v>
          </cell>
          <cell r="T107">
            <v>18</v>
          </cell>
          <cell r="U107">
            <v>21</v>
          </cell>
          <cell r="V107">
            <v>0</v>
          </cell>
          <cell r="W107">
            <v>0</v>
          </cell>
          <cell r="X107">
            <v>2</v>
          </cell>
          <cell r="Y107">
            <v>2</v>
          </cell>
          <cell r="Z107">
            <v>0</v>
          </cell>
          <cell r="AA107">
            <v>0</v>
          </cell>
          <cell r="AB107">
            <v>6</v>
          </cell>
          <cell r="AC107">
            <v>8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C108" t="str">
            <v>15BC055</v>
          </cell>
          <cell r="D108">
            <v>16</v>
          </cell>
          <cell r="E108">
            <v>18</v>
          </cell>
          <cell r="F108">
            <v>0</v>
          </cell>
          <cell r="G108">
            <v>0</v>
          </cell>
          <cell r="H108">
            <v>3</v>
          </cell>
          <cell r="I108">
            <v>3</v>
          </cell>
          <cell r="J108">
            <v>0</v>
          </cell>
          <cell r="K108">
            <v>0</v>
          </cell>
          <cell r="L108">
            <v>14</v>
          </cell>
          <cell r="M108">
            <v>18</v>
          </cell>
          <cell r="N108">
            <v>0</v>
          </cell>
          <cell r="O108">
            <v>0</v>
          </cell>
          <cell r="P108">
            <v>4</v>
          </cell>
          <cell r="Q108">
            <v>5</v>
          </cell>
          <cell r="R108">
            <v>0</v>
          </cell>
          <cell r="S108">
            <v>0</v>
          </cell>
          <cell r="T108">
            <v>16</v>
          </cell>
          <cell r="U108">
            <v>21</v>
          </cell>
          <cell r="V108">
            <v>0</v>
          </cell>
          <cell r="W108">
            <v>0</v>
          </cell>
          <cell r="X108">
            <v>3</v>
          </cell>
          <cell r="Y108">
            <v>4</v>
          </cell>
          <cell r="Z108">
            <v>0</v>
          </cell>
          <cell r="AA108">
            <v>0</v>
          </cell>
          <cell r="AB108">
            <v>6</v>
          </cell>
          <cell r="AC108">
            <v>8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C109" t="str">
            <v>15BC060</v>
          </cell>
          <cell r="D109">
            <v>10</v>
          </cell>
          <cell r="E109">
            <v>18</v>
          </cell>
          <cell r="F109">
            <v>0</v>
          </cell>
          <cell r="G109">
            <v>0</v>
          </cell>
          <cell r="H109">
            <v>2</v>
          </cell>
          <cell r="I109">
            <v>3</v>
          </cell>
          <cell r="J109">
            <v>0</v>
          </cell>
          <cell r="K109">
            <v>0</v>
          </cell>
          <cell r="L109">
            <v>8</v>
          </cell>
          <cell r="M109">
            <v>18</v>
          </cell>
          <cell r="N109">
            <v>0</v>
          </cell>
          <cell r="O109">
            <v>0</v>
          </cell>
          <cell r="P109">
            <v>1</v>
          </cell>
          <cell r="Q109">
            <v>3</v>
          </cell>
          <cell r="R109">
            <v>0</v>
          </cell>
          <cell r="S109">
            <v>0</v>
          </cell>
          <cell r="T109">
            <v>6</v>
          </cell>
          <cell r="U109">
            <v>21</v>
          </cell>
          <cell r="V109">
            <v>0</v>
          </cell>
          <cell r="W109">
            <v>0</v>
          </cell>
          <cell r="X109">
            <v>1</v>
          </cell>
          <cell r="Y109">
            <v>4</v>
          </cell>
          <cell r="Z109">
            <v>0</v>
          </cell>
          <cell r="AA109">
            <v>0</v>
          </cell>
          <cell r="AB109">
            <v>2</v>
          </cell>
          <cell r="AC109">
            <v>8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C110" t="str">
            <v>15BC061</v>
          </cell>
          <cell r="D110">
            <v>15</v>
          </cell>
          <cell r="E110">
            <v>18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15</v>
          </cell>
          <cell r="M110">
            <v>18</v>
          </cell>
          <cell r="N110">
            <v>0</v>
          </cell>
          <cell r="O110">
            <v>0</v>
          </cell>
          <cell r="P110">
            <v>3</v>
          </cell>
          <cell r="Q110">
            <v>3</v>
          </cell>
          <cell r="R110">
            <v>0</v>
          </cell>
          <cell r="S110">
            <v>0</v>
          </cell>
          <cell r="T110">
            <v>17</v>
          </cell>
          <cell r="U110">
            <v>21</v>
          </cell>
          <cell r="V110">
            <v>0</v>
          </cell>
          <cell r="W110">
            <v>0</v>
          </cell>
          <cell r="X110">
            <v>4</v>
          </cell>
          <cell r="Y110">
            <v>4</v>
          </cell>
          <cell r="Z110">
            <v>0</v>
          </cell>
          <cell r="AA110">
            <v>0</v>
          </cell>
          <cell r="AB110">
            <v>3</v>
          </cell>
          <cell r="AC110">
            <v>8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C111" t="str">
            <v>15BC062</v>
          </cell>
          <cell r="D111">
            <v>16</v>
          </cell>
          <cell r="E111">
            <v>18</v>
          </cell>
          <cell r="F111">
            <v>0</v>
          </cell>
          <cell r="G111">
            <v>0</v>
          </cell>
          <cell r="H111">
            <v>3</v>
          </cell>
          <cell r="I111">
            <v>4</v>
          </cell>
          <cell r="J111">
            <v>0</v>
          </cell>
          <cell r="K111">
            <v>0</v>
          </cell>
          <cell r="L111">
            <v>14</v>
          </cell>
          <cell r="M111">
            <v>18</v>
          </cell>
          <cell r="N111">
            <v>0</v>
          </cell>
          <cell r="O111">
            <v>0</v>
          </cell>
          <cell r="P111">
            <v>3</v>
          </cell>
          <cell r="Q111">
            <v>3</v>
          </cell>
          <cell r="R111">
            <v>0</v>
          </cell>
          <cell r="S111">
            <v>0</v>
          </cell>
          <cell r="T111">
            <v>14</v>
          </cell>
          <cell r="U111">
            <v>21</v>
          </cell>
          <cell r="V111">
            <v>0</v>
          </cell>
          <cell r="W111">
            <v>0</v>
          </cell>
          <cell r="X111">
            <v>3</v>
          </cell>
          <cell r="Y111">
            <v>3</v>
          </cell>
          <cell r="Z111">
            <v>0</v>
          </cell>
          <cell r="AA111">
            <v>0</v>
          </cell>
          <cell r="AB111">
            <v>4</v>
          </cell>
          <cell r="AC111">
            <v>8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C112" t="str">
            <v>15BC064</v>
          </cell>
          <cell r="D112">
            <v>13</v>
          </cell>
          <cell r="E112">
            <v>18</v>
          </cell>
          <cell r="F112">
            <v>0</v>
          </cell>
          <cell r="G112">
            <v>0</v>
          </cell>
          <cell r="H112">
            <v>3</v>
          </cell>
          <cell r="I112">
            <v>3</v>
          </cell>
          <cell r="J112">
            <v>0</v>
          </cell>
          <cell r="K112">
            <v>0</v>
          </cell>
          <cell r="L112">
            <v>13</v>
          </cell>
          <cell r="M112">
            <v>18</v>
          </cell>
          <cell r="N112">
            <v>0</v>
          </cell>
          <cell r="O112">
            <v>0</v>
          </cell>
          <cell r="P112">
            <v>4</v>
          </cell>
          <cell r="Q112">
            <v>4</v>
          </cell>
          <cell r="R112">
            <v>0</v>
          </cell>
          <cell r="S112">
            <v>0</v>
          </cell>
          <cell r="T112">
            <v>17</v>
          </cell>
          <cell r="U112">
            <v>21</v>
          </cell>
          <cell r="V112">
            <v>0</v>
          </cell>
          <cell r="W112">
            <v>0</v>
          </cell>
          <cell r="X112">
            <v>2</v>
          </cell>
          <cell r="Y112">
            <v>2</v>
          </cell>
          <cell r="Z112">
            <v>0</v>
          </cell>
          <cell r="AA112">
            <v>0</v>
          </cell>
          <cell r="AB112">
            <v>1</v>
          </cell>
          <cell r="AC112">
            <v>8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C113" t="str">
            <v>15BC066</v>
          </cell>
          <cell r="D113">
            <v>18</v>
          </cell>
          <cell r="E113">
            <v>18</v>
          </cell>
          <cell r="F113">
            <v>0</v>
          </cell>
          <cell r="G113">
            <v>0</v>
          </cell>
          <cell r="H113">
            <v>3</v>
          </cell>
          <cell r="I113">
            <v>3</v>
          </cell>
          <cell r="J113">
            <v>0</v>
          </cell>
          <cell r="K113">
            <v>0</v>
          </cell>
          <cell r="L113">
            <v>16</v>
          </cell>
          <cell r="M113">
            <v>18</v>
          </cell>
          <cell r="N113">
            <v>0</v>
          </cell>
          <cell r="O113">
            <v>0</v>
          </cell>
          <cell r="P113">
            <v>3</v>
          </cell>
          <cell r="Q113">
            <v>5</v>
          </cell>
          <cell r="R113">
            <v>0</v>
          </cell>
          <cell r="S113">
            <v>0</v>
          </cell>
          <cell r="T113">
            <v>18</v>
          </cell>
          <cell r="U113">
            <v>21</v>
          </cell>
          <cell r="V113">
            <v>0</v>
          </cell>
          <cell r="W113">
            <v>0</v>
          </cell>
          <cell r="X113">
            <v>3</v>
          </cell>
          <cell r="Y113">
            <v>4</v>
          </cell>
          <cell r="Z113">
            <v>0</v>
          </cell>
          <cell r="AA113">
            <v>0</v>
          </cell>
          <cell r="AB113">
            <v>5</v>
          </cell>
          <cell r="AC113">
            <v>8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C114" t="str">
            <v>15BC072</v>
          </cell>
          <cell r="D114">
            <v>18</v>
          </cell>
          <cell r="E114">
            <v>18</v>
          </cell>
          <cell r="F114">
            <v>0</v>
          </cell>
          <cell r="G114">
            <v>0</v>
          </cell>
          <cell r="H114">
            <v>2</v>
          </cell>
          <cell r="I114">
            <v>3</v>
          </cell>
          <cell r="J114">
            <v>0</v>
          </cell>
          <cell r="K114">
            <v>0</v>
          </cell>
          <cell r="L114">
            <v>15</v>
          </cell>
          <cell r="M114">
            <v>18</v>
          </cell>
          <cell r="N114">
            <v>0</v>
          </cell>
          <cell r="O114">
            <v>0</v>
          </cell>
          <cell r="P114">
            <v>2</v>
          </cell>
          <cell r="Q114">
            <v>3</v>
          </cell>
          <cell r="R114">
            <v>0</v>
          </cell>
          <cell r="S114">
            <v>0</v>
          </cell>
          <cell r="T114">
            <v>17</v>
          </cell>
          <cell r="U114">
            <v>21</v>
          </cell>
          <cell r="V114">
            <v>0</v>
          </cell>
          <cell r="W114">
            <v>0</v>
          </cell>
          <cell r="X114">
            <v>4</v>
          </cell>
          <cell r="Y114">
            <v>4</v>
          </cell>
          <cell r="Z114">
            <v>0</v>
          </cell>
          <cell r="AA114">
            <v>0</v>
          </cell>
          <cell r="AB114">
            <v>2</v>
          </cell>
          <cell r="AC114">
            <v>8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C115" t="str">
            <v>15BC083</v>
          </cell>
          <cell r="D115">
            <v>16</v>
          </cell>
          <cell r="E115">
            <v>18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17</v>
          </cell>
          <cell r="M115">
            <v>18</v>
          </cell>
          <cell r="N115">
            <v>0</v>
          </cell>
          <cell r="O115">
            <v>0</v>
          </cell>
          <cell r="P115">
            <v>3</v>
          </cell>
          <cell r="Q115">
            <v>3</v>
          </cell>
          <cell r="R115">
            <v>0</v>
          </cell>
          <cell r="S115">
            <v>0</v>
          </cell>
          <cell r="T115">
            <v>21</v>
          </cell>
          <cell r="U115">
            <v>21</v>
          </cell>
          <cell r="V115">
            <v>0</v>
          </cell>
          <cell r="W115">
            <v>0</v>
          </cell>
          <cell r="X115">
            <v>4</v>
          </cell>
          <cell r="Y115">
            <v>4</v>
          </cell>
          <cell r="Z115">
            <v>0</v>
          </cell>
          <cell r="AA115">
            <v>0</v>
          </cell>
          <cell r="AB115">
            <v>6</v>
          </cell>
          <cell r="AC115">
            <v>8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C116" t="str">
            <v>15BC084</v>
          </cell>
          <cell r="D116">
            <v>17</v>
          </cell>
          <cell r="E116">
            <v>18</v>
          </cell>
          <cell r="F116">
            <v>0</v>
          </cell>
          <cell r="G116">
            <v>0</v>
          </cell>
          <cell r="H116">
            <v>4</v>
          </cell>
          <cell r="I116">
            <v>4</v>
          </cell>
          <cell r="J116">
            <v>0</v>
          </cell>
          <cell r="K116">
            <v>0</v>
          </cell>
          <cell r="L116">
            <v>14</v>
          </cell>
          <cell r="M116">
            <v>18</v>
          </cell>
          <cell r="N116">
            <v>0</v>
          </cell>
          <cell r="O116">
            <v>0</v>
          </cell>
          <cell r="P116">
            <v>3</v>
          </cell>
          <cell r="Q116">
            <v>3</v>
          </cell>
          <cell r="R116">
            <v>0</v>
          </cell>
          <cell r="S116">
            <v>0</v>
          </cell>
          <cell r="T116">
            <v>21</v>
          </cell>
          <cell r="U116">
            <v>21</v>
          </cell>
          <cell r="V116">
            <v>0</v>
          </cell>
          <cell r="W116">
            <v>0</v>
          </cell>
          <cell r="X116">
            <v>3</v>
          </cell>
          <cell r="Y116">
            <v>3</v>
          </cell>
          <cell r="Z116">
            <v>0</v>
          </cell>
          <cell r="AA116">
            <v>0</v>
          </cell>
          <cell r="AB116">
            <v>6</v>
          </cell>
          <cell r="AC116">
            <v>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C117" t="str">
            <v>15BC085</v>
          </cell>
          <cell r="D117">
            <v>16</v>
          </cell>
          <cell r="E117">
            <v>18</v>
          </cell>
          <cell r="F117">
            <v>0</v>
          </cell>
          <cell r="G117">
            <v>0</v>
          </cell>
          <cell r="H117">
            <v>2</v>
          </cell>
          <cell r="I117">
            <v>3</v>
          </cell>
          <cell r="J117">
            <v>0</v>
          </cell>
          <cell r="K117">
            <v>0</v>
          </cell>
          <cell r="L117">
            <v>15</v>
          </cell>
          <cell r="M117">
            <v>18</v>
          </cell>
          <cell r="N117">
            <v>0</v>
          </cell>
          <cell r="O117">
            <v>0</v>
          </cell>
          <cell r="P117">
            <v>3</v>
          </cell>
          <cell r="Q117">
            <v>4</v>
          </cell>
          <cell r="R117">
            <v>0</v>
          </cell>
          <cell r="S117">
            <v>0</v>
          </cell>
          <cell r="T117">
            <v>19</v>
          </cell>
          <cell r="U117">
            <v>21</v>
          </cell>
          <cell r="V117">
            <v>0</v>
          </cell>
          <cell r="W117">
            <v>0</v>
          </cell>
          <cell r="X117">
            <v>2</v>
          </cell>
          <cell r="Y117">
            <v>2</v>
          </cell>
          <cell r="Z117">
            <v>0</v>
          </cell>
          <cell r="AA117">
            <v>0</v>
          </cell>
          <cell r="AB117">
            <v>3</v>
          </cell>
          <cell r="AC117">
            <v>8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C118" t="str">
            <v>15BC086</v>
          </cell>
          <cell r="D118">
            <v>18</v>
          </cell>
          <cell r="E118">
            <v>18</v>
          </cell>
          <cell r="F118">
            <v>0</v>
          </cell>
          <cell r="G118">
            <v>0</v>
          </cell>
          <cell r="H118">
            <v>3</v>
          </cell>
          <cell r="I118">
            <v>3</v>
          </cell>
          <cell r="J118">
            <v>0</v>
          </cell>
          <cell r="K118">
            <v>0</v>
          </cell>
          <cell r="L118">
            <v>16</v>
          </cell>
          <cell r="M118">
            <v>18</v>
          </cell>
          <cell r="N118">
            <v>0</v>
          </cell>
          <cell r="O118">
            <v>0</v>
          </cell>
          <cell r="P118">
            <v>4</v>
          </cell>
          <cell r="Q118">
            <v>5</v>
          </cell>
          <cell r="R118">
            <v>0</v>
          </cell>
          <cell r="S118">
            <v>0</v>
          </cell>
          <cell r="T118">
            <v>21</v>
          </cell>
          <cell r="U118">
            <v>21</v>
          </cell>
          <cell r="V118">
            <v>0</v>
          </cell>
          <cell r="W118">
            <v>0</v>
          </cell>
          <cell r="X118">
            <v>4</v>
          </cell>
          <cell r="Y118">
            <v>4</v>
          </cell>
          <cell r="Z118">
            <v>0</v>
          </cell>
          <cell r="AA118">
            <v>0</v>
          </cell>
          <cell r="AB118">
            <v>5</v>
          </cell>
          <cell r="AC118">
            <v>8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C119" t="str">
            <v>15BC087</v>
          </cell>
          <cell r="D119">
            <v>17</v>
          </cell>
          <cell r="E119">
            <v>18</v>
          </cell>
          <cell r="F119">
            <v>0</v>
          </cell>
          <cell r="G119">
            <v>0</v>
          </cell>
          <cell r="H119">
            <v>3</v>
          </cell>
          <cell r="I119">
            <v>3</v>
          </cell>
          <cell r="J119">
            <v>0</v>
          </cell>
          <cell r="K119">
            <v>0</v>
          </cell>
          <cell r="L119">
            <v>17</v>
          </cell>
          <cell r="M119">
            <v>18</v>
          </cell>
          <cell r="N119">
            <v>0</v>
          </cell>
          <cell r="O119">
            <v>0</v>
          </cell>
          <cell r="P119">
            <v>3</v>
          </cell>
          <cell r="Q119">
            <v>3</v>
          </cell>
          <cell r="R119">
            <v>0</v>
          </cell>
          <cell r="S119">
            <v>0</v>
          </cell>
          <cell r="T119">
            <v>21</v>
          </cell>
          <cell r="U119">
            <v>21</v>
          </cell>
          <cell r="V119">
            <v>0</v>
          </cell>
          <cell r="W119">
            <v>0</v>
          </cell>
          <cell r="X119">
            <v>4</v>
          </cell>
          <cell r="Y119">
            <v>4</v>
          </cell>
          <cell r="Z119">
            <v>0</v>
          </cell>
          <cell r="AA119">
            <v>0</v>
          </cell>
          <cell r="AB119">
            <v>6</v>
          </cell>
          <cell r="AC119">
            <v>8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C120" t="str">
            <v>15BC090</v>
          </cell>
          <cell r="D120">
            <v>18</v>
          </cell>
          <cell r="E120">
            <v>18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15</v>
          </cell>
          <cell r="M120">
            <v>18</v>
          </cell>
          <cell r="N120">
            <v>0</v>
          </cell>
          <cell r="O120">
            <v>0</v>
          </cell>
          <cell r="P120">
            <v>3</v>
          </cell>
          <cell r="Q120">
            <v>3</v>
          </cell>
          <cell r="R120">
            <v>0</v>
          </cell>
          <cell r="S120">
            <v>0</v>
          </cell>
          <cell r="T120">
            <v>20</v>
          </cell>
          <cell r="U120">
            <v>21</v>
          </cell>
          <cell r="V120">
            <v>0</v>
          </cell>
          <cell r="W120">
            <v>0</v>
          </cell>
          <cell r="X120">
            <v>4</v>
          </cell>
          <cell r="Y120">
            <v>4</v>
          </cell>
          <cell r="Z120">
            <v>0</v>
          </cell>
          <cell r="AA120">
            <v>0</v>
          </cell>
          <cell r="AB120">
            <v>5</v>
          </cell>
          <cell r="AC120">
            <v>8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C121" t="str">
            <v>15BC094</v>
          </cell>
          <cell r="D121">
            <v>15</v>
          </cell>
          <cell r="E121">
            <v>18</v>
          </cell>
          <cell r="F121">
            <v>0</v>
          </cell>
          <cell r="G121">
            <v>0</v>
          </cell>
          <cell r="H121">
            <v>3</v>
          </cell>
          <cell r="I121">
            <v>4</v>
          </cell>
          <cell r="J121">
            <v>0</v>
          </cell>
          <cell r="K121">
            <v>0</v>
          </cell>
          <cell r="L121">
            <v>12</v>
          </cell>
          <cell r="M121">
            <v>18</v>
          </cell>
          <cell r="N121">
            <v>0</v>
          </cell>
          <cell r="O121">
            <v>0</v>
          </cell>
          <cell r="P121">
            <v>2</v>
          </cell>
          <cell r="Q121">
            <v>3</v>
          </cell>
          <cell r="R121">
            <v>0</v>
          </cell>
          <cell r="S121">
            <v>0</v>
          </cell>
          <cell r="T121">
            <v>17</v>
          </cell>
          <cell r="U121">
            <v>21</v>
          </cell>
          <cell r="V121">
            <v>0</v>
          </cell>
          <cell r="W121">
            <v>0</v>
          </cell>
          <cell r="X121">
            <v>3</v>
          </cell>
          <cell r="Y121">
            <v>3</v>
          </cell>
          <cell r="Z121">
            <v>0</v>
          </cell>
          <cell r="AA121">
            <v>0</v>
          </cell>
          <cell r="AB121">
            <v>3</v>
          </cell>
          <cell r="AC121">
            <v>8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C122" t="str">
            <v>15BC095</v>
          </cell>
          <cell r="D122">
            <v>16</v>
          </cell>
          <cell r="E122">
            <v>18</v>
          </cell>
          <cell r="F122">
            <v>0</v>
          </cell>
          <cell r="G122">
            <v>0</v>
          </cell>
          <cell r="H122">
            <v>3</v>
          </cell>
          <cell r="I122">
            <v>3</v>
          </cell>
          <cell r="J122">
            <v>0</v>
          </cell>
          <cell r="K122">
            <v>0</v>
          </cell>
          <cell r="L122">
            <v>15</v>
          </cell>
          <cell r="M122">
            <v>18</v>
          </cell>
          <cell r="N122">
            <v>0</v>
          </cell>
          <cell r="O122">
            <v>0</v>
          </cell>
          <cell r="P122">
            <v>4</v>
          </cell>
          <cell r="Q122">
            <v>4</v>
          </cell>
          <cell r="R122">
            <v>0</v>
          </cell>
          <cell r="S122">
            <v>0</v>
          </cell>
          <cell r="T122">
            <v>16</v>
          </cell>
          <cell r="U122">
            <v>21</v>
          </cell>
          <cell r="V122">
            <v>0</v>
          </cell>
          <cell r="W122">
            <v>0</v>
          </cell>
          <cell r="X122">
            <v>2</v>
          </cell>
          <cell r="Y122">
            <v>2</v>
          </cell>
          <cell r="Z122">
            <v>0</v>
          </cell>
          <cell r="AA122">
            <v>0</v>
          </cell>
          <cell r="AB122">
            <v>6</v>
          </cell>
          <cell r="AC122">
            <v>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C123" t="str">
            <v>15BC097</v>
          </cell>
          <cell r="D123">
            <v>18</v>
          </cell>
          <cell r="E123">
            <v>18</v>
          </cell>
          <cell r="F123">
            <v>0</v>
          </cell>
          <cell r="G123">
            <v>0</v>
          </cell>
          <cell r="H123">
            <v>3</v>
          </cell>
          <cell r="I123">
            <v>3</v>
          </cell>
          <cell r="J123">
            <v>0</v>
          </cell>
          <cell r="K123">
            <v>0</v>
          </cell>
          <cell r="L123">
            <v>16</v>
          </cell>
          <cell r="M123">
            <v>18</v>
          </cell>
          <cell r="N123">
            <v>0</v>
          </cell>
          <cell r="O123">
            <v>0</v>
          </cell>
          <cell r="P123">
            <v>3</v>
          </cell>
          <cell r="Q123">
            <v>5</v>
          </cell>
          <cell r="R123">
            <v>0</v>
          </cell>
          <cell r="S123">
            <v>0</v>
          </cell>
          <cell r="T123">
            <v>21</v>
          </cell>
          <cell r="U123">
            <v>21</v>
          </cell>
          <cell r="V123">
            <v>0</v>
          </cell>
          <cell r="W123">
            <v>0</v>
          </cell>
          <cell r="X123">
            <v>4</v>
          </cell>
          <cell r="Y123">
            <v>4</v>
          </cell>
          <cell r="Z123">
            <v>0</v>
          </cell>
          <cell r="AA123">
            <v>0</v>
          </cell>
          <cell r="AB123">
            <v>6</v>
          </cell>
          <cell r="AC123">
            <v>8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C124" t="str">
            <v>15BC098</v>
          </cell>
          <cell r="D124">
            <v>13</v>
          </cell>
          <cell r="E124">
            <v>18</v>
          </cell>
          <cell r="F124">
            <v>0</v>
          </cell>
          <cell r="G124">
            <v>0</v>
          </cell>
          <cell r="H124">
            <v>2</v>
          </cell>
          <cell r="I124">
            <v>3</v>
          </cell>
          <cell r="J124">
            <v>0</v>
          </cell>
          <cell r="K124">
            <v>0</v>
          </cell>
          <cell r="L124">
            <v>15</v>
          </cell>
          <cell r="M124">
            <v>18</v>
          </cell>
          <cell r="N124">
            <v>0</v>
          </cell>
          <cell r="O124">
            <v>0</v>
          </cell>
          <cell r="P124">
            <v>0</v>
          </cell>
          <cell r="Q124">
            <v>3</v>
          </cell>
          <cell r="R124">
            <v>0</v>
          </cell>
          <cell r="S124">
            <v>0</v>
          </cell>
          <cell r="T124">
            <v>19</v>
          </cell>
          <cell r="U124">
            <v>21</v>
          </cell>
          <cell r="V124">
            <v>0</v>
          </cell>
          <cell r="W124">
            <v>0</v>
          </cell>
          <cell r="X124">
            <v>3</v>
          </cell>
          <cell r="Y124">
            <v>4</v>
          </cell>
          <cell r="Z124">
            <v>0</v>
          </cell>
          <cell r="AA124">
            <v>0</v>
          </cell>
          <cell r="AB124">
            <v>4</v>
          </cell>
          <cell r="AC124">
            <v>8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C125" t="str">
            <v>15BC100</v>
          </cell>
          <cell r="D125">
            <v>11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13</v>
          </cell>
          <cell r="M125">
            <v>18</v>
          </cell>
          <cell r="N125">
            <v>0</v>
          </cell>
          <cell r="O125">
            <v>0</v>
          </cell>
          <cell r="P125">
            <v>3</v>
          </cell>
          <cell r="Q125">
            <v>3</v>
          </cell>
          <cell r="R125">
            <v>0</v>
          </cell>
          <cell r="S125">
            <v>0</v>
          </cell>
          <cell r="T125">
            <v>12</v>
          </cell>
          <cell r="U125">
            <v>21</v>
          </cell>
          <cell r="V125">
            <v>0</v>
          </cell>
          <cell r="W125">
            <v>0</v>
          </cell>
          <cell r="X125">
            <v>4</v>
          </cell>
          <cell r="Y125">
            <v>4</v>
          </cell>
          <cell r="Z125">
            <v>0</v>
          </cell>
          <cell r="AA125">
            <v>0</v>
          </cell>
          <cell r="AB125">
            <v>4</v>
          </cell>
          <cell r="AC125">
            <v>8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C126" t="str">
            <v>15BC101</v>
          </cell>
          <cell r="D126">
            <v>18</v>
          </cell>
          <cell r="E126">
            <v>18</v>
          </cell>
          <cell r="F126">
            <v>0</v>
          </cell>
          <cell r="G126">
            <v>0</v>
          </cell>
          <cell r="H126">
            <v>3</v>
          </cell>
          <cell r="I126">
            <v>4</v>
          </cell>
          <cell r="J126">
            <v>0</v>
          </cell>
          <cell r="K126">
            <v>0</v>
          </cell>
          <cell r="L126">
            <v>16</v>
          </cell>
          <cell r="M126">
            <v>18</v>
          </cell>
          <cell r="N126">
            <v>0</v>
          </cell>
          <cell r="O126">
            <v>0</v>
          </cell>
          <cell r="P126">
            <v>3</v>
          </cell>
          <cell r="Q126">
            <v>3</v>
          </cell>
          <cell r="R126">
            <v>0</v>
          </cell>
          <cell r="S126">
            <v>0</v>
          </cell>
          <cell r="T126">
            <v>20</v>
          </cell>
          <cell r="U126">
            <v>21</v>
          </cell>
          <cell r="V126">
            <v>0</v>
          </cell>
          <cell r="W126">
            <v>0</v>
          </cell>
          <cell r="X126">
            <v>2</v>
          </cell>
          <cell r="Y126">
            <v>3</v>
          </cell>
          <cell r="Z126">
            <v>0</v>
          </cell>
          <cell r="AA126">
            <v>0</v>
          </cell>
          <cell r="AB126">
            <v>6</v>
          </cell>
          <cell r="AC126">
            <v>8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C127" t="str">
            <v>15BC105</v>
          </cell>
          <cell r="D127">
            <v>18</v>
          </cell>
          <cell r="E127">
            <v>18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12</v>
          </cell>
          <cell r="M127">
            <v>18</v>
          </cell>
          <cell r="N127">
            <v>0</v>
          </cell>
          <cell r="O127">
            <v>0</v>
          </cell>
          <cell r="P127">
            <v>4</v>
          </cell>
          <cell r="Q127">
            <v>4</v>
          </cell>
          <cell r="R127">
            <v>0</v>
          </cell>
          <cell r="S127">
            <v>0</v>
          </cell>
          <cell r="T127">
            <v>20</v>
          </cell>
          <cell r="U127">
            <v>21</v>
          </cell>
          <cell r="V127">
            <v>0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0</v>
          </cell>
          <cell r="AB127">
            <v>7</v>
          </cell>
          <cell r="AC127">
            <v>8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C128" t="str">
            <v>15BC110</v>
          </cell>
          <cell r="D128">
            <v>18</v>
          </cell>
          <cell r="E128">
            <v>18</v>
          </cell>
          <cell r="F128">
            <v>0</v>
          </cell>
          <cell r="G128">
            <v>0</v>
          </cell>
          <cell r="H128">
            <v>3</v>
          </cell>
          <cell r="I128">
            <v>3</v>
          </cell>
          <cell r="J128">
            <v>0</v>
          </cell>
          <cell r="K128">
            <v>0</v>
          </cell>
          <cell r="L128">
            <v>14</v>
          </cell>
          <cell r="M128">
            <v>18</v>
          </cell>
          <cell r="N128">
            <v>0</v>
          </cell>
          <cell r="O128">
            <v>0</v>
          </cell>
          <cell r="P128">
            <v>3</v>
          </cell>
          <cell r="Q128">
            <v>5</v>
          </cell>
          <cell r="R128">
            <v>0</v>
          </cell>
          <cell r="S128">
            <v>0</v>
          </cell>
          <cell r="T128">
            <v>15</v>
          </cell>
          <cell r="U128">
            <v>21</v>
          </cell>
          <cell r="V128">
            <v>0</v>
          </cell>
          <cell r="W128">
            <v>0</v>
          </cell>
          <cell r="X128">
            <v>4</v>
          </cell>
          <cell r="Y128">
            <v>4</v>
          </cell>
          <cell r="Z128">
            <v>0</v>
          </cell>
          <cell r="AA128">
            <v>0</v>
          </cell>
          <cell r="AB128">
            <v>5</v>
          </cell>
          <cell r="AC128">
            <v>8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C129" t="str">
            <v>15BC119</v>
          </cell>
          <cell r="D129">
            <v>5</v>
          </cell>
          <cell r="E129">
            <v>18</v>
          </cell>
          <cell r="F129">
            <v>0</v>
          </cell>
          <cell r="G129">
            <v>0</v>
          </cell>
          <cell r="H129">
            <v>1</v>
          </cell>
          <cell r="I129">
            <v>3</v>
          </cell>
          <cell r="J129">
            <v>0</v>
          </cell>
          <cell r="K129">
            <v>0</v>
          </cell>
          <cell r="L129">
            <v>9</v>
          </cell>
          <cell r="M129">
            <v>18</v>
          </cell>
          <cell r="N129">
            <v>0</v>
          </cell>
          <cell r="O129">
            <v>0</v>
          </cell>
          <cell r="P129">
            <v>0</v>
          </cell>
          <cell r="Q129">
            <v>3</v>
          </cell>
          <cell r="R129">
            <v>0</v>
          </cell>
          <cell r="S129">
            <v>0</v>
          </cell>
          <cell r="T129">
            <v>7</v>
          </cell>
          <cell r="U129">
            <v>21</v>
          </cell>
          <cell r="V129">
            <v>0</v>
          </cell>
          <cell r="W129">
            <v>0</v>
          </cell>
          <cell r="X129">
            <v>2</v>
          </cell>
          <cell r="Y129">
            <v>4</v>
          </cell>
          <cell r="Z129">
            <v>0</v>
          </cell>
          <cell r="AA129">
            <v>0</v>
          </cell>
          <cell r="AB129">
            <v>1</v>
          </cell>
          <cell r="AC129">
            <v>8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C130" t="str">
            <v>15BC123</v>
          </cell>
          <cell r="D130">
            <v>16</v>
          </cell>
          <cell r="E130">
            <v>18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14</v>
          </cell>
          <cell r="M130">
            <v>18</v>
          </cell>
          <cell r="N130">
            <v>0</v>
          </cell>
          <cell r="O130">
            <v>0</v>
          </cell>
          <cell r="P130">
            <v>2</v>
          </cell>
          <cell r="Q130">
            <v>3</v>
          </cell>
          <cell r="R130">
            <v>0</v>
          </cell>
          <cell r="S130">
            <v>0</v>
          </cell>
          <cell r="T130">
            <v>17</v>
          </cell>
          <cell r="U130">
            <v>21</v>
          </cell>
          <cell r="V130">
            <v>0</v>
          </cell>
          <cell r="W130">
            <v>0</v>
          </cell>
          <cell r="X130">
            <v>0</v>
          </cell>
          <cell r="Y130">
            <v>4</v>
          </cell>
          <cell r="Z130">
            <v>0</v>
          </cell>
          <cell r="AA130">
            <v>0</v>
          </cell>
          <cell r="AB130">
            <v>7</v>
          </cell>
          <cell r="AC130">
            <v>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1">
          <cell r="C131" t="str">
            <v>15BC133</v>
          </cell>
          <cell r="D131">
            <v>18</v>
          </cell>
          <cell r="E131">
            <v>18</v>
          </cell>
          <cell r="F131">
            <v>0</v>
          </cell>
          <cell r="G131">
            <v>0</v>
          </cell>
          <cell r="H131">
            <v>4</v>
          </cell>
          <cell r="I131">
            <v>4</v>
          </cell>
          <cell r="J131">
            <v>0</v>
          </cell>
          <cell r="K131">
            <v>0</v>
          </cell>
          <cell r="L131">
            <v>16</v>
          </cell>
          <cell r="M131">
            <v>18</v>
          </cell>
          <cell r="N131">
            <v>0</v>
          </cell>
          <cell r="O131">
            <v>0</v>
          </cell>
          <cell r="P131">
            <v>3</v>
          </cell>
          <cell r="Q131">
            <v>3</v>
          </cell>
          <cell r="R131">
            <v>0</v>
          </cell>
          <cell r="S131">
            <v>0</v>
          </cell>
          <cell r="T131">
            <v>20</v>
          </cell>
          <cell r="U131">
            <v>21</v>
          </cell>
          <cell r="V131">
            <v>0</v>
          </cell>
          <cell r="W131">
            <v>0</v>
          </cell>
          <cell r="X131">
            <v>3</v>
          </cell>
          <cell r="Y131">
            <v>3</v>
          </cell>
          <cell r="Z131">
            <v>0</v>
          </cell>
          <cell r="AA131">
            <v>0</v>
          </cell>
          <cell r="AB131">
            <v>6</v>
          </cell>
          <cell r="AC131">
            <v>8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C132" t="str">
            <v>15BC145</v>
          </cell>
          <cell r="D132">
            <v>17</v>
          </cell>
          <cell r="E132">
            <v>18</v>
          </cell>
          <cell r="F132">
            <v>0</v>
          </cell>
          <cell r="G132">
            <v>0</v>
          </cell>
          <cell r="H132">
            <v>2</v>
          </cell>
          <cell r="I132">
            <v>3</v>
          </cell>
          <cell r="J132">
            <v>0</v>
          </cell>
          <cell r="K132">
            <v>0</v>
          </cell>
          <cell r="L132">
            <v>14</v>
          </cell>
          <cell r="M132">
            <v>18</v>
          </cell>
          <cell r="N132">
            <v>0</v>
          </cell>
          <cell r="O132">
            <v>0</v>
          </cell>
          <cell r="P132">
            <v>3</v>
          </cell>
          <cell r="Q132">
            <v>4</v>
          </cell>
          <cell r="R132">
            <v>0</v>
          </cell>
          <cell r="S132">
            <v>0</v>
          </cell>
          <cell r="T132">
            <v>19</v>
          </cell>
          <cell r="U132">
            <v>21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Z132">
            <v>0</v>
          </cell>
          <cell r="AA132">
            <v>0</v>
          </cell>
          <cell r="AB132">
            <v>6</v>
          </cell>
          <cell r="AC132">
            <v>8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C133" t="str">
            <v>15BC148</v>
          </cell>
          <cell r="D133">
            <v>18</v>
          </cell>
          <cell r="E133">
            <v>18</v>
          </cell>
          <cell r="F133">
            <v>0</v>
          </cell>
          <cell r="G133">
            <v>0</v>
          </cell>
          <cell r="H133">
            <v>3</v>
          </cell>
          <cell r="I133">
            <v>3</v>
          </cell>
          <cell r="J133">
            <v>0</v>
          </cell>
          <cell r="K133">
            <v>0</v>
          </cell>
          <cell r="L133">
            <v>15</v>
          </cell>
          <cell r="M133">
            <v>18</v>
          </cell>
          <cell r="N133">
            <v>0</v>
          </cell>
          <cell r="O133">
            <v>0</v>
          </cell>
          <cell r="P133">
            <v>3</v>
          </cell>
          <cell r="Q133">
            <v>5</v>
          </cell>
          <cell r="R133">
            <v>0</v>
          </cell>
          <cell r="S133">
            <v>0</v>
          </cell>
          <cell r="T133">
            <v>21</v>
          </cell>
          <cell r="U133">
            <v>21</v>
          </cell>
          <cell r="V133">
            <v>0</v>
          </cell>
          <cell r="W133">
            <v>0</v>
          </cell>
          <cell r="X133">
            <v>4</v>
          </cell>
          <cell r="Y133">
            <v>4</v>
          </cell>
          <cell r="Z133">
            <v>0</v>
          </cell>
          <cell r="AA133">
            <v>0</v>
          </cell>
          <cell r="AB133">
            <v>6</v>
          </cell>
          <cell r="AC133">
            <v>8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</row>
        <row r="134">
          <cell r="C134" t="str">
            <v>15BC151</v>
          </cell>
          <cell r="D134">
            <v>13</v>
          </cell>
          <cell r="E134">
            <v>18</v>
          </cell>
          <cell r="F134">
            <v>0</v>
          </cell>
          <cell r="G134">
            <v>0</v>
          </cell>
          <cell r="H134">
            <v>2</v>
          </cell>
          <cell r="I134">
            <v>3</v>
          </cell>
          <cell r="J134">
            <v>0</v>
          </cell>
          <cell r="K134">
            <v>0</v>
          </cell>
          <cell r="L134">
            <v>15</v>
          </cell>
          <cell r="M134">
            <v>18</v>
          </cell>
          <cell r="N134">
            <v>0</v>
          </cell>
          <cell r="O134">
            <v>0</v>
          </cell>
          <cell r="P134">
            <v>0</v>
          </cell>
          <cell r="Q134">
            <v>3</v>
          </cell>
          <cell r="R134">
            <v>0</v>
          </cell>
          <cell r="S134">
            <v>0</v>
          </cell>
          <cell r="T134">
            <v>17</v>
          </cell>
          <cell r="U134">
            <v>21</v>
          </cell>
          <cell r="V134">
            <v>0</v>
          </cell>
          <cell r="W134">
            <v>0</v>
          </cell>
          <cell r="X134">
            <v>2</v>
          </cell>
          <cell r="Y134">
            <v>4</v>
          </cell>
          <cell r="Z134">
            <v>0</v>
          </cell>
          <cell r="AA134">
            <v>0</v>
          </cell>
          <cell r="AB134">
            <v>5</v>
          </cell>
          <cell r="AC134">
            <v>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C135" t="str">
            <v>15BC153</v>
          </cell>
          <cell r="D135">
            <v>15</v>
          </cell>
          <cell r="E135">
            <v>18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9</v>
          </cell>
          <cell r="M135">
            <v>18</v>
          </cell>
          <cell r="N135">
            <v>0</v>
          </cell>
          <cell r="O135">
            <v>0</v>
          </cell>
          <cell r="P135">
            <v>2</v>
          </cell>
          <cell r="Q135">
            <v>3</v>
          </cell>
          <cell r="R135">
            <v>0</v>
          </cell>
          <cell r="S135">
            <v>0</v>
          </cell>
          <cell r="T135">
            <v>14</v>
          </cell>
          <cell r="U135">
            <v>21</v>
          </cell>
          <cell r="V135">
            <v>0</v>
          </cell>
          <cell r="W135">
            <v>0</v>
          </cell>
          <cell r="X135">
            <v>0</v>
          </cell>
          <cell r="Y135">
            <v>4</v>
          </cell>
          <cell r="Z135">
            <v>0</v>
          </cell>
          <cell r="AA135">
            <v>0</v>
          </cell>
          <cell r="AB135">
            <v>4</v>
          </cell>
          <cell r="AC135">
            <v>8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C136" t="str">
            <v>15BC154</v>
          </cell>
          <cell r="D136">
            <v>18</v>
          </cell>
          <cell r="E136">
            <v>18</v>
          </cell>
          <cell r="F136">
            <v>0</v>
          </cell>
          <cell r="G136">
            <v>0</v>
          </cell>
          <cell r="H136">
            <v>4</v>
          </cell>
          <cell r="I136">
            <v>4</v>
          </cell>
          <cell r="J136">
            <v>0</v>
          </cell>
          <cell r="K136">
            <v>0</v>
          </cell>
          <cell r="L136">
            <v>17</v>
          </cell>
          <cell r="M136">
            <v>18</v>
          </cell>
          <cell r="N136">
            <v>0</v>
          </cell>
          <cell r="O136">
            <v>0</v>
          </cell>
          <cell r="P136">
            <v>2</v>
          </cell>
          <cell r="Q136">
            <v>3</v>
          </cell>
          <cell r="R136">
            <v>0</v>
          </cell>
          <cell r="S136">
            <v>0</v>
          </cell>
          <cell r="T136">
            <v>18</v>
          </cell>
          <cell r="U136">
            <v>21</v>
          </cell>
          <cell r="V136">
            <v>0</v>
          </cell>
          <cell r="W136">
            <v>0</v>
          </cell>
          <cell r="X136">
            <v>3</v>
          </cell>
          <cell r="Y136">
            <v>3</v>
          </cell>
          <cell r="Z136">
            <v>0</v>
          </cell>
          <cell r="AA136">
            <v>0</v>
          </cell>
          <cell r="AB136">
            <v>7</v>
          </cell>
          <cell r="AC136">
            <v>8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C137" t="str">
            <v>15BC156</v>
          </cell>
          <cell r="D137">
            <v>13</v>
          </cell>
          <cell r="E137">
            <v>18</v>
          </cell>
          <cell r="F137">
            <v>0</v>
          </cell>
          <cell r="G137">
            <v>0</v>
          </cell>
          <cell r="H137">
            <v>2</v>
          </cell>
          <cell r="I137">
            <v>3</v>
          </cell>
          <cell r="J137">
            <v>0</v>
          </cell>
          <cell r="K137">
            <v>0</v>
          </cell>
          <cell r="L137">
            <v>14</v>
          </cell>
          <cell r="M137">
            <v>18</v>
          </cell>
          <cell r="N137">
            <v>0</v>
          </cell>
          <cell r="O137">
            <v>0</v>
          </cell>
          <cell r="P137">
            <v>4</v>
          </cell>
          <cell r="Q137">
            <v>4</v>
          </cell>
          <cell r="R137">
            <v>0</v>
          </cell>
          <cell r="S137">
            <v>0</v>
          </cell>
          <cell r="T137">
            <v>18</v>
          </cell>
          <cell r="U137">
            <v>21</v>
          </cell>
          <cell r="V137">
            <v>0</v>
          </cell>
          <cell r="W137">
            <v>0</v>
          </cell>
          <cell r="X137">
            <v>1</v>
          </cell>
          <cell r="Y137">
            <v>2</v>
          </cell>
          <cell r="Z137">
            <v>0</v>
          </cell>
          <cell r="AA137">
            <v>0</v>
          </cell>
          <cell r="AB137">
            <v>2</v>
          </cell>
          <cell r="AC137">
            <v>8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C138" t="str">
            <v>15BC157</v>
          </cell>
          <cell r="D138">
            <v>18</v>
          </cell>
          <cell r="E138">
            <v>18</v>
          </cell>
          <cell r="F138">
            <v>0</v>
          </cell>
          <cell r="G138">
            <v>0</v>
          </cell>
          <cell r="H138">
            <v>3</v>
          </cell>
          <cell r="I138">
            <v>3</v>
          </cell>
          <cell r="J138">
            <v>0</v>
          </cell>
          <cell r="K138">
            <v>0</v>
          </cell>
          <cell r="L138">
            <v>17</v>
          </cell>
          <cell r="M138">
            <v>18</v>
          </cell>
          <cell r="N138">
            <v>0</v>
          </cell>
          <cell r="O138">
            <v>0</v>
          </cell>
          <cell r="P138">
            <v>2</v>
          </cell>
          <cell r="Q138">
            <v>5</v>
          </cell>
          <cell r="R138">
            <v>0</v>
          </cell>
          <cell r="S138">
            <v>0</v>
          </cell>
          <cell r="T138">
            <v>20</v>
          </cell>
          <cell r="U138">
            <v>21</v>
          </cell>
          <cell r="V138">
            <v>0</v>
          </cell>
          <cell r="W138">
            <v>0</v>
          </cell>
          <cell r="X138">
            <v>4</v>
          </cell>
          <cell r="Y138">
            <v>4</v>
          </cell>
          <cell r="Z138">
            <v>0</v>
          </cell>
          <cell r="AA138">
            <v>0</v>
          </cell>
          <cell r="AB138">
            <v>5</v>
          </cell>
          <cell r="AC138">
            <v>8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C139" t="str">
            <v>15BC158</v>
          </cell>
          <cell r="D139">
            <v>14</v>
          </cell>
          <cell r="E139">
            <v>18</v>
          </cell>
          <cell r="F139">
            <v>0</v>
          </cell>
          <cell r="G139">
            <v>0</v>
          </cell>
          <cell r="H139">
            <v>2</v>
          </cell>
          <cell r="I139">
            <v>3</v>
          </cell>
          <cell r="J139">
            <v>0</v>
          </cell>
          <cell r="K139">
            <v>0</v>
          </cell>
          <cell r="L139">
            <v>15</v>
          </cell>
          <cell r="M139">
            <v>18</v>
          </cell>
          <cell r="N139">
            <v>0</v>
          </cell>
          <cell r="O139">
            <v>0</v>
          </cell>
          <cell r="P139">
            <v>1</v>
          </cell>
          <cell r="Q139">
            <v>3</v>
          </cell>
          <cell r="R139">
            <v>0</v>
          </cell>
          <cell r="S139">
            <v>0</v>
          </cell>
          <cell r="T139">
            <v>17</v>
          </cell>
          <cell r="U139">
            <v>21</v>
          </cell>
          <cell r="V139">
            <v>0</v>
          </cell>
          <cell r="W139">
            <v>0</v>
          </cell>
          <cell r="X139">
            <v>3</v>
          </cell>
          <cell r="Y139">
            <v>4</v>
          </cell>
          <cell r="Z139">
            <v>0</v>
          </cell>
          <cell r="AA139">
            <v>0</v>
          </cell>
          <cell r="AB139">
            <v>4</v>
          </cell>
          <cell r="AC139">
            <v>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C140" t="str">
            <v>15BC162</v>
          </cell>
          <cell r="D140">
            <v>14</v>
          </cell>
          <cell r="E140">
            <v>18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16</v>
          </cell>
          <cell r="M140">
            <v>18</v>
          </cell>
          <cell r="N140">
            <v>0</v>
          </cell>
          <cell r="O140">
            <v>0</v>
          </cell>
          <cell r="P140">
            <v>3</v>
          </cell>
          <cell r="Q140">
            <v>3</v>
          </cell>
          <cell r="R140">
            <v>0</v>
          </cell>
          <cell r="S140">
            <v>0</v>
          </cell>
          <cell r="T140">
            <v>18</v>
          </cell>
          <cell r="U140">
            <v>21</v>
          </cell>
          <cell r="V140">
            <v>0</v>
          </cell>
          <cell r="W140">
            <v>0</v>
          </cell>
          <cell r="X140">
            <v>0</v>
          </cell>
          <cell r="Y140">
            <v>4</v>
          </cell>
          <cell r="Z140">
            <v>0</v>
          </cell>
          <cell r="AA140">
            <v>0</v>
          </cell>
          <cell r="AB140">
            <v>5</v>
          </cell>
          <cell r="AC140">
            <v>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C141" t="str">
            <v>15BC163</v>
          </cell>
          <cell r="D141">
            <v>15</v>
          </cell>
          <cell r="E141">
            <v>18</v>
          </cell>
          <cell r="F141">
            <v>0</v>
          </cell>
          <cell r="G141">
            <v>0</v>
          </cell>
          <cell r="H141">
            <v>4</v>
          </cell>
          <cell r="I141">
            <v>4</v>
          </cell>
          <cell r="J141">
            <v>0</v>
          </cell>
          <cell r="K141">
            <v>0</v>
          </cell>
          <cell r="L141">
            <v>12</v>
          </cell>
          <cell r="M141">
            <v>18</v>
          </cell>
          <cell r="N141">
            <v>0</v>
          </cell>
          <cell r="O141">
            <v>0</v>
          </cell>
          <cell r="P141">
            <v>3</v>
          </cell>
          <cell r="Q141">
            <v>3</v>
          </cell>
          <cell r="R141">
            <v>0</v>
          </cell>
          <cell r="S141">
            <v>0</v>
          </cell>
          <cell r="T141">
            <v>15</v>
          </cell>
          <cell r="U141">
            <v>21</v>
          </cell>
          <cell r="V141">
            <v>0</v>
          </cell>
          <cell r="W141">
            <v>0</v>
          </cell>
          <cell r="X141">
            <v>3</v>
          </cell>
          <cell r="Y141">
            <v>3</v>
          </cell>
          <cell r="Z141">
            <v>0</v>
          </cell>
          <cell r="AA141">
            <v>0</v>
          </cell>
          <cell r="AB141">
            <v>5</v>
          </cell>
          <cell r="AC141">
            <v>8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C142" t="str">
            <v>15BC164</v>
          </cell>
          <cell r="D142">
            <v>18</v>
          </cell>
          <cell r="E142">
            <v>18</v>
          </cell>
          <cell r="F142">
            <v>0</v>
          </cell>
          <cell r="G142">
            <v>0</v>
          </cell>
          <cell r="H142">
            <v>2</v>
          </cell>
          <cell r="I142">
            <v>3</v>
          </cell>
          <cell r="J142">
            <v>0</v>
          </cell>
          <cell r="K142">
            <v>0</v>
          </cell>
          <cell r="L142">
            <v>17</v>
          </cell>
          <cell r="M142">
            <v>18</v>
          </cell>
          <cell r="N142">
            <v>0</v>
          </cell>
          <cell r="O142">
            <v>0</v>
          </cell>
          <cell r="P142">
            <v>4</v>
          </cell>
          <cell r="Q142">
            <v>4</v>
          </cell>
          <cell r="R142">
            <v>0</v>
          </cell>
          <cell r="S142">
            <v>0</v>
          </cell>
          <cell r="T142">
            <v>20</v>
          </cell>
          <cell r="U142">
            <v>21</v>
          </cell>
          <cell r="V142">
            <v>0</v>
          </cell>
          <cell r="W142">
            <v>0</v>
          </cell>
          <cell r="X142">
            <v>2</v>
          </cell>
          <cell r="Y142">
            <v>2</v>
          </cell>
          <cell r="Z142">
            <v>0</v>
          </cell>
          <cell r="AA142">
            <v>0</v>
          </cell>
          <cell r="AB142">
            <v>7</v>
          </cell>
          <cell r="AC142">
            <v>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C143" t="str">
            <v>15BC166</v>
          </cell>
          <cell r="D143">
            <v>15</v>
          </cell>
          <cell r="E143">
            <v>18</v>
          </cell>
          <cell r="F143">
            <v>0</v>
          </cell>
          <cell r="G143">
            <v>0</v>
          </cell>
          <cell r="H143">
            <v>3</v>
          </cell>
          <cell r="I143">
            <v>3</v>
          </cell>
          <cell r="J143">
            <v>0</v>
          </cell>
          <cell r="K143">
            <v>0</v>
          </cell>
          <cell r="L143">
            <v>14</v>
          </cell>
          <cell r="M143">
            <v>18</v>
          </cell>
          <cell r="N143">
            <v>0</v>
          </cell>
          <cell r="O143">
            <v>0</v>
          </cell>
          <cell r="P143">
            <v>4</v>
          </cell>
          <cell r="Q143">
            <v>5</v>
          </cell>
          <cell r="R143">
            <v>0</v>
          </cell>
          <cell r="S143">
            <v>0</v>
          </cell>
          <cell r="T143">
            <v>14</v>
          </cell>
          <cell r="U143">
            <v>21</v>
          </cell>
          <cell r="V143">
            <v>0</v>
          </cell>
          <cell r="W143">
            <v>0</v>
          </cell>
          <cell r="X143">
            <v>3</v>
          </cell>
          <cell r="Y143">
            <v>4</v>
          </cell>
          <cell r="Z143">
            <v>0</v>
          </cell>
          <cell r="AA143">
            <v>0</v>
          </cell>
          <cell r="AB143">
            <v>6</v>
          </cell>
          <cell r="AC143">
            <v>8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</row>
        <row r="144">
          <cell r="C144" t="str">
            <v>15BC170</v>
          </cell>
          <cell r="D144">
            <v>18</v>
          </cell>
          <cell r="E144">
            <v>18</v>
          </cell>
          <cell r="F144">
            <v>0</v>
          </cell>
          <cell r="G144">
            <v>0</v>
          </cell>
          <cell r="H144">
            <v>3</v>
          </cell>
          <cell r="I144">
            <v>3</v>
          </cell>
          <cell r="J144">
            <v>0</v>
          </cell>
          <cell r="K144">
            <v>0</v>
          </cell>
          <cell r="L144">
            <v>15</v>
          </cell>
          <cell r="M144">
            <v>18</v>
          </cell>
          <cell r="N144">
            <v>0</v>
          </cell>
          <cell r="O144">
            <v>0</v>
          </cell>
          <cell r="P144">
            <v>2</v>
          </cell>
          <cell r="Q144">
            <v>3</v>
          </cell>
          <cell r="R144">
            <v>0</v>
          </cell>
          <cell r="S144">
            <v>0</v>
          </cell>
          <cell r="T144">
            <v>19</v>
          </cell>
          <cell r="U144">
            <v>21</v>
          </cell>
          <cell r="V144">
            <v>0</v>
          </cell>
          <cell r="W144">
            <v>0</v>
          </cell>
          <cell r="X144">
            <v>4</v>
          </cell>
          <cell r="Y144">
            <v>4</v>
          </cell>
          <cell r="Z144">
            <v>0</v>
          </cell>
          <cell r="AA144">
            <v>0</v>
          </cell>
          <cell r="AB144">
            <v>7</v>
          </cell>
          <cell r="AC144">
            <v>8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</row>
        <row r="145">
          <cell r="C145" t="str">
            <v>15BC172</v>
          </cell>
          <cell r="D145">
            <v>15</v>
          </cell>
          <cell r="E145">
            <v>18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15</v>
          </cell>
          <cell r="M145">
            <v>18</v>
          </cell>
          <cell r="N145">
            <v>0</v>
          </cell>
          <cell r="O145">
            <v>0</v>
          </cell>
          <cell r="P145">
            <v>3</v>
          </cell>
          <cell r="Q145">
            <v>3</v>
          </cell>
          <cell r="R145">
            <v>0</v>
          </cell>
          <cell r="S145">
            <v>0</v>
          </cell>
          <cell r="T145">
            <v>18</v>
          </cell>
          <cell r="U145">
            <v>21</v>
          </cell>
          <cell r="V145">
            <v>0</v>
          </cell>
          <cell r="W145">
            <v>0</v>
          </cell>
          <cell r="X145">
            <v>4</v>
          </cell>
          <cell r="Y145">
            <v>4</v>
          </cell>
          <cell r="Z145">
            <v>0</v>
          </cell>
          <cell r="AA145">
            <v>0</v>
          </cell>
          <cell r="AB145">
            <v>5</v>
          </cell>
          <cell r="AC145">
            <v>8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6">
          <cell r="C146" t="str">
            <v>15BC180</v>
          </cell>
          <cell r="D146">
            <v>18</v>
          </cell>
          <cell r="E146">
            <v>18</v>
          </cell>
          <cell r="F146">
            <v>0</v>
          </cell>
          <cell r="G146">
            <v>0</v>
          </cell>
          <cell r="H146">
            <v>4</v>
          </cell>
          <cell r="I146">
            <v>4</v>
          </cell>
          <cell r="J146">
            <v>0</v>
          </cell>
          <cell r="K146">
            <v>0</v>
          </cell>
          <cell r="L146">
            <v>15</v>
          </cell>
          <cell r="M146">
            <v>18</v>
          </cell>
          <cell r="N146">
            <v>0</v>
          </cell>
          <cell r="O146">
            <v>0</v>
          </cell>
          <cell r="P146">
            <v>2</v>
          </cell>
          <cell r="Q146">
            <v>3</v>
          </cell>
          <cell r="R146">
            <v>0</v>
          </cell>
          <cell r="S146">
            <v>0</v>
          </cell>
          <cell r="T146">
            <v>15</v>
          </cell>
          <cell r="U146">
            <v>21</v>
          </cell>
          <cell r="V146">
            <v>0</v>
          </cell>
          <cell r="W146">
            <v>0</v>
          </cell>
          <cell r="X146">
            <v>3</v>
          </cell>
          <cell r="Y146">
            <v>3</v>
          </cell>
          <cell r="Z146">
            <v>0</v>
          </cell>
          <cell r="AA146">
            <v>0</v>
          </cell>
          <cell r="AB146">
            <v>3</v>
          </cell>
          <cell r="AC146">
            <v>8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C147" t="str">
            <v>15BC183</v>
          </cell>
          <cell r="D147">
            <v>16</v>
          </cell>
          <cell r="E147">
            <v>18</v>
          </cell>
          <cell r="F147">
            <v>0</v>
          </cell>
          <cell r="G147">
            <v>0</v>
          </cell>
          <cell r="H147">
            <v>2</v>
          </cell>
          <cell r="I147">
            <v>3</v>
          </cell>
          <cell r="J147">
            <v>0</v>
          </cell>
          <cell r="K147">
            <v>0</v>
          </cell>
          <cell r="L147">
            <v>13</v>
          </cell>
          <cell r="M147">
            <v>18</v>
          </cell>
          <cell r="N147">
            <v>0</v>
          </cell>
          <cell r="O147">
            <v>0</v>
          </cell>
          <cell r="P147">
            <v>3</v>
          </cell>
          <cell r="Q147">
            <v>4</v>
          </cell>
          <cell r="R147">
            <v>0</v>
          </cell>
          <cell r="S147">
            <v>0</v>
          </cell>
          <cell r="T147">
            <v>17</v>
          </cell>
          <cell r="U147">
            <v>21</v>
          </cell>
          <cell r="V147">
            <v>0</v>
          </cell>
          <cell r="W147">
            <v>0</v>
          </cell>
          <cell r="X147">
            <v>2</v>
          </cell>
          <cell r="Y147">
            <v>2</v>
          </cell>
          <cell r="Z147">
            <v>0</v>
          </cell>
          <cell r="AA147">
            <v>0</v>
          </cell>
          <cell r="AB147">
            <v>4</v>
          </cell>
          <cell r="AC147">
            <v>8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8">
          <cell r="C148" t="str">
            <v>15BC195</v>
          </cell>
          <cell r="D148">
            <v>13</v>
          </cell>
          <cell r="E148">
            <v>18</v>
          </cell>
          <cell r="F148">
            <v>0</v>
          </cell>
          <cell r="G148">
            <v>0</v>
          </cell>
          <cell r="H148">
            <v>3</v>
          </cell>
          <cell r="I148">
            <v>3</v>
          </cell>
          <cell r="J148">
            <v>0</v>
          </cell>
          <cell r="K148">
            <v>0</v>
          </cell>
          <cell r="L148">
            <v>12</v>
          </cell>
          <cell r="M148">
            <v>18</v>
          </cell>
          <cell r="N148">
            <v>0</v>
          </cell>
          <cell r="O148">
            <v>0</v>
          </cell>
          <cell r="P148">
            <v>1</v>
          </cell>
          <cell r="Q148">
            <v>5</v>
          </cell>
          <cell r="R148">
            <v>0</v>
          </cell>
          <cell r="S148">
            <v>0</v>
          </cell>
          <cell r="T148">
            <v>17</v>
          </cell>
          <cell r="U148">
            <v>21</v>
          </cell>
          <cell r="V148">
            <v>0</v>
          </cell>
          <cell r="W148">
            <v>0</v>
          </cell>
          <cell r="X148">
            <v>3</v>
          </cell>
          <cell r="Y148">
            <v>4</v>
          </cell>
          <cell r="Z148">
            <v>0</v>
          </cell>
          <cell r="AA148">
            <v>0</v>
          </cell>
          <cell r="AB148">
            <v>1</v>
          </cell>
          <cell r="AC148">
            <v>8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C149" t="str">
            <v>15BC212</v>
          </cell>
          <cell r="D149">
            <v>18</v>
          </cell>
          <cell r="E149">
            <v>18</v>
          </cell>
          <cell r="F149">
            <v>0</v>
          </cell>
          <cell r="G149">
            <v>0</v>
          </cell>
          <cell r="H149">
            <v>3</v>
          </cell>
          <cell r="I149">
            <v>3</v>
          </cell>
          <cell r="J149">
            <v>0</v>
          </cell>
          <cell r="K149">
            <v>0</v>
          </cell>
          <cell r="L149">
            <v>16</v>
          </cell>
          <cell r="M149">
            <v>18</v>
          </cell>
          <cell r="N149">
            <v>0</v>
          </cell>
          <cell r="O149">
            <v>0</v>
          </cell>
          <cell r="P149">
            <v>3</v>
          </cell>
          <cell r="Q149">
            <v>3</v>
          </cell>
          <cell r="R149">
            <v>0</v>
          </cell>
          <cell r="S149">
            <v>0</v>
          </cell>
          <cell r="T149">
            <v>19</v>
          </cell>
          <cell r="U149">
            <v>21</v>
          </cell>
          <cell r="V149">
            <v>0</v>
          </cell>
          <cell r="W149">
            <v>0</v>
          </cell>
          <cell r="X149">
            <v>4</v>
          </cell>
          <cell r="Y149">
            <v>4</v>
          </cell>
          <cell r="Z149">
            <v>0</v>
          </cell>
          <cell r="AA149">
            <v>0</v>
          </cell>
          <cell r="AB149">
            <v>7</v>
          </cell>
          <cell r="AC149">
            <v>8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C150" t="str">
            <v>15BC650</v>
          </cell>
          <cell r="D150">
            <v>13</v>
          </cell>
          <cell r="E150">
            <v>18</v>
          </cell>
          <cell r="F150">
            <v>3</v>
          </cell>
          <cell r="G150">
            <v>3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10</v>
          </cell>
          <cell r="M150">
            <v>18</v>
          </cell>
          <cell r="N150">
            <v>5</v>
          </cell>
          <cell r="O150">
            <v>5</v>
          </cell>
          <cell r="P150">
            <v>1</v>
          </cell>
          <cell r="Q150">
            <v>3</v>
          </cell>
          <cell r="R150">
            <v>1</v>
          </cell>
          <cell r="S150">
            <v>1</v>
          </cell>
          <cell r="T150">
            <v>18</v>
          </cell>
          <cell r="U150">
            <v>21</v>
          </cell>
          <cell r="V150">
            <v>0</v>
          </cell>
          <cell r="W150">
            <v>0</v>
          </cell>
          <cell r="X150">
            <v>0</v>
          </cell>
          <cell r="Y150">
            <v>4</v>
          </cell>
          <cell r="Z150">
            <v>0</v>
          </cell>
          <cell r="AA150">
            <v>0</v>
          </cell>
          <cell r="AB150">
            <v>7</v>
          </cell>
          <cell r="AC150">
            <v>8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C151" t="str">
            <v>15BC667</v>
          </cell>
          <cell r="D151">
            <v>13</v>
          </cell>
          <cell r="E151">
            <v>18</v>
          </cell>
          <cell r="F151">
            <v>0</v>
          </cell>
          <cell r="G151">
            <v>0</v>
          </cell>
          <cell r="H151">
            <v>3</v>
          </cell>
          <cell r="I151">
            <v>4</v>
          </cell>
          <cell r="J151">
            <v>0</v>
          </cell>
          <cell r="K151">
            <v>0</v>
          </cell>
          <cell r="L151">
            <v>11</v>
          </cell>
          <cell r="M151">
            <v>18</v>
          </cell>
          <cell r="N151">
            <v>0</v>
          </cell>
          <cell r="O151">
            <v>0</v>
          </cell>
          <cell r="P151">
            <v>2</v>
          </cell>
          <cell r="Q151">
            <v>3</v>
          </cell>
          <cell r="R151">
            <v>0</v>
          </cell>
          <cell r="S151">
            <v>0</v>
          </cell>
          <cell r="T151">
            <v>15</v>
          </cell>
          <cell r="U151">
            <v>21</v>
          </cell>
          <cell r="V151">
            <v>0</v>
          </cell>
          <cell r="W151">
            <v>0</v>
          </cell>
          <cell r="X151">
            <v>3</v>
          </cell>
          <cell r="Y151">
            <v>3</v>
          </cell>
          <cell r="Z151">
            <v>0</v>
          </cell>
          <cell r="AA151">
            <v>0</v>
          </cell>
          <cell r="AB151">
            <v>3</v>
          </cell>
          <cell r="AC151">
            <v>8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C152" t="str">
            <v>15BC003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15</v>
          </cell>
          <cell r="N152">
            <v>0</v>
          </cell>
          <cell r="O152">
            <v>0</v>
          </cell>
          <cell r="P152">
            <v>0</v>
          </cell>
          <cell r="Q152">
            <v>3</v>
          </cell>
          <cell r="R152">
            <v>0</v>
          </cell>
          <cell r="S152">
            <v>0</v>
          </cell>
          <cell r="T152">
            <v>0</v>
          </cell>
          <cell r="U152">
            <v>18</v>
          </cell>
          <cell r="V152">
            <v>0</v>
          </cell>
          <cell r="W152">
            <v>0</v>
          </cell>
          <cell r="X152">
            <v>0</v>
          </cell>
          <cell r="Y152">
            <v>4</v>
          </cell>
          <cell r="Z152">
            <v>0</v>
          </cell>
          <cell r="AA152">
            <v>0</v>
          </cell>
          <cell r="AB152">
            <v>0</v>
          </cell>
          <cell r="AC152">
            <v>9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C153" t="str">
            <v>15BC010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</v>
          </cell>
          <cell r="I153">
            <v>2</v>
          </cell>
          <cell r="J153">
            <v>0</v>
          </cell>
          <cell r="K153">
            <v>0</v>
          </cell>
          <cell r="L153">
            <v>10</v>
          </cell>
          <cell r="M153">
            <v>15</v>
          </cell>
          <cell r="N153">
            <v>0</v>
          </cell>
          <cell r="O153">
            <v>0</v>
          </cell>
          <cell r="P153">
            <v>3</v>
          </cell>
          <cell r="Q153">
            <v>4</v>
          </cell>
          <cell r="R153">
            <v>0</v>
          </cell>
          <cell r="S153">
            <v>0</v>
          </cell>
          <cell r="T153">
            <v>10</v>
          </cell>
          <cell r="U153">
            <v>18</v>
          </cell>
          <cell r="V153">
            <v>0</v>
          </cell>
          <cell r="W153">
            <v>0</v>
          </cell>
          <cell r="X153">
            <v>1</v>
          </cell>
          <cell r="Y153">
            <v>3</v>
          </cell>
          <cell r="Z153">
            <v>0</v>
          </cell>
          <cell r="AA153">
            <v>0</v>
          </cell>
          <cell r="AB153">
            <v>8</v>
          </cell>
          <cell r="AC153">
            <v>9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C154" t="str">
            <v>15BC018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13</v>
          </cell>
          <cell r="M154">
            <v>15</v>
          </cell>
          <cell r="N154">
            <v>0</v>
          </cell>
          <cell r="O154">
            <v>0</v>
          </cell>
          <cell r="P154">
            <v>1</v>
          </cell>
          <cell r="Q154">
            <v>3</v>
          </cell>
          <cell r="R154">
            <v>0</v>
          </cell>
          <cell r="S154">
            <v>0</v>
          </cell>
          <cell r="T154">
            <v>16</v>
          </cell>
          <cell r="U154">
            <v>18</v>
          </cell>
          <cell r="V154">
            <v>0</v>
          </cell>
          <cell r="W154">
            <v>0</v>
          </cell>
          <cell r="X154">
            <v>3</v>
          </cell>
          <cell r="Y154">
            <v>5</v>
          </cell>
          <cell r="Z154">
            <v>0</v>
          </cell>
          <cell r="AA154">
            <v>0</v>
          </cell>
          <cell r="AB154">
            <v>7</v>
          </cell>
          <cell r="AC154">
            <v>9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C155" t="str">
            <v>15BC019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</v>
          </cell>
          <cell r="M155">
            <v>15</v>
          </cell>
          <cell r="N155">
            <v>0</v>
          </cell>
          <cell r="O155">
            <v>0</v>
          </cell>
          <cell r="P155">
            <v>4</v>
          </cell>
          <cell r="Q155">
            <v>5</v>
          </cell>
          <cell r="R155">
            <v>0</v>
          </cell>
          <cell r="S155">
            <v>0</v>
          </cell>
          <cell r="T155">
            <v>11</v>
          </cell>
          <cell r="U155">
            <v>18</v>
          </cell>
          <cell r="V155">
            <v>0</v>
          </cell>
          <cell r="W155">
            <v>0</v>
          </cell>
          <cell r="X155">
            <v>0</v>
          </cell>
          <cell r="Y155">
            <v>4</v>
          </cell>
          <cell r="Z155">
            <v>0</v>
          </cell>
          <cell r="AA155">
            <v>0</v>
          </cell>
          <cell r="AB155">
            <v>6</v>
          </cell>
          <cell r="AC155">
            <v>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C156" t="str">
            <v>15BC035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12</v>
          </cell>
          <cell r="M156">
            <v>15</v>
          </cell>
          <cell r="N156">
            <v>0</v>
          </cell>
          <cell r="O156">
            <v>0</v>
          </cell>
          <cell r="P156">
            <v>1</v>
          </cell>
          <cell r="Q156">
            <v>4</v>
          </cell>
          <cell r="R156">
            <v>0</v>
          </cell>
          <cell r="S156">
            <v>0</v>
          </cell>
          <cell r="T156">
            <v>17</v>
          </cell>
          <cell r="U156">
            <v>18</v>
          </cell>
          <cell r="V156">
            <v>0</v>
          </cell>
          <cell r="W156">
            <v>0</v>
          </cell>
          <cell r="X156">
            <v>1</v>
          </cell>
          <cell r="Y156">
            <v>4</v>
          </cell>
          <cell r="Z156">
            <v>0</v>
          </cell>
          <cell r="AA156">
            <v>0</v>
          </cell>
          <cell r="AB156">
            <v>7</v>
          </cell>
          <cell r="AC156">
            <v>9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C157" t="str">
            <v>15BC048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15</v>
          </cell>
          <cell r="M157">
            <v>15</v>
          </cell>
          <cell r="N157">
            <v>0</v>
          </cell>
          <cell r="O157">
            <v>0</v>
          </cell>
          <cell r="P157">
            <v>3</v>
          </cell>
          <cell r="Q157">
            <v>3</v>
          </cell>
          <cell r="R157">
            <v>0</v>
          </cell>
          <cell r="S157">
            <v>0</v>
          </cell>
          <cell r="T157">
            <v>18</v>
          </cell>
          <cell r="U157">
            <v>18</v>
          </cell>
          <cell r="V157">
            <v>0</v>
          </cell>
          <cell r="W157">
            <v>0</v>
          </cell>
          <cell r="X157">
            <v>3</v>
          </cell>
          <cell r="Y157">
            <v>4</v>
          </cell>
          <cell r="Z157">
            <v>0</v>
          </cell>
          <cell r="AA157">
            <v>0</v>
          </cell>
          <cell r="AB157">
            <v>7</v>
          </cell>
          <cell r="AC157">
            <v>9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C158" t="str">
            <v>15BC065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2</v>
          </cell>
          <cell r="I158">
            <v>2</v>
          </cell>
          <cell r="J158">
            <v>0</v>
          </cell>
          <cell r="K158">
            <v>0</v>
          </cell>
          <cell r="L158">
            <v>10</v>
          </cell>
          <cell r="M158">
            <v>15</v>
          </cell>
          <cell r="N158">
            <v>0</v>
          </cell>
          <cell r="O158">
            <v>0</v>
          </cell>
          <cell r="P158">
            <v>2</v>
          </cell>
          <cell r="Q158">
            <v>4</v>
          </cell>
          <cell r="R158">
            <v>0</v>
          </cell>
          <cell r="S158">
            <v>0</v>
          </cell>
          <cell r="T158">
            <v>15</v>
          </cell>
          <cell r="U158">
            <v>18</v>
          </cell>
          <cell r="V158">
            <v>0</v>
          </cell>
          <cell r="W158">
            <v>0</v>
          </cell>
          <cell r="X158">
            <v>2</v>
          </cell>
          <cell r="Y158">
            <v>3</v>
          </cell>
          <cell r="Z158">
            <v>0</v>
          </cell>
          <cell r="AA158">
            <v>0</v>
          </cell>
          <cell r="AB158">
            <v>6</v>
          </cell>
          <cell r="AC158">
            <v>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C159" t="str">
            <v>15BC080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15</v>
          </cell>
          <cell r="M159">
            <v>15</v>
          </cell>
          <cell r="N159">
            <v>0</v>
          </cell>
          <cell r="O159">
            <v>0</v>
          </cell>
          <cell r="P159">
            <v>2</v>
          </cell>
          <cell r="Q159">
            <v>3</v>
          </cell>
          <cell r="R159">
            <v>0</v>
          </cell>
          <cell r="S159">
            <v>0</v>
          </cell>
          <cell r="T159">
            <v>18</v>
          </cell>
          <cell r="U159">
            <v>18</v>
          </cell>
          <cell r="V159">
            <v>0</v>
          </cell>
          <cell r="W159">
            <v>0</v>
          </cell>
          <cell r="X159">
            <v>4</v>
          </cell>
          <cell r="Y159">
            <v>5</v>
          </cell>
          <cell r="Z159">
            <v>0</v>
          </cell>
          <cell r="AA159">
            <v>0</v>
          </cell>
          <cell r="AB159">
            <v>8</v>
          </cell>
          <cell r="AC159">
            <v>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C160" t="str">
            <v>15BC111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13</v>
          </cell>
          <cell r="M160">
            <v>15</v>
          </cell>
          <cell r="N160">
            <v>0</v>
          </cell>
          <cell r="O160">
            <v>0</v>
          </cell>
          <cell r="P160">
            <v>4</v>
          </cell>
          <cell r="Q160">
            <v>5</v>
          </cell>
          <cell r="R160">
            <v>0</v>
          </cell>
          <cell r="S160">
            <v>0</v>
          </cell>
          <cell r="T160">
            <v>16</v>
          </cell>
          <cell r="U160">
            <v>18</v>
          </cell>
          <cell r="V160">
            <v>0</v>
          </cell>
          <cell r="W160">
            <v>0</v>
          </cell>
          <cell r="X160">
            <v>1</v>
          </cell>
          <cell r="Y160">
            <v>4</v>
          </cell>
          <cell r="Z160">
            <v>0</v>
          </cell>
          <cell r="AA160">
            <v>0</v>
          </cell>
          <cell r="AB160">
            <v>7</v>
          </cell>
          <cell r="AC160">
            <v>9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C161" t="str">
            <v>15BC124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10</v>
          </cell>
          <cell r="M161">
            <v>15</v>
          </cell>
          <cell r="N161">
            <v>0</v>
          </cell>
          <cell r="O161">
            <v>0</v>
          </cell>
          <cell r="P161">
            <v>0</v>
          </cell>
          <cell r="Q161">
            <v>4</v>
          </cell>
          <cell r="R161">
            <v>0</v>
          </cell>
          <cell r="S161">
            <v>0</v>
          </cell>
          <cell r="T161">
            <v>9</v>
          </cell>
          <cell r="U161">
            <v>18</v>
          </cell>
          <cell r="V161">
            <v>0</v>
          </cell>
          <cell r="W161">
            <v>0</v>
          </cell>
          <cell r="X161">
            <v>0</v>
          </cell>
          <cell r="Y161">
            <v>4</v>
          </cell>
          <cell r="Z161">
            <v>0</v>
          </cell>
          <cell r="AA161">
            <v>0</v>
          </cell>
          <cell r="AB161">
            <v>0</v>
          </cell>
          <cell r="AC161">
            <v>9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C162" t="str">
            <v>15BC137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12</v>
          </cell>
          <cell r="M162">
            <v>15</v>
          </cell>
          <cell r="N162">
            <v>0</v>
          </cell>
          <cell r="O162">
            <v>0</v>
          </cell>
          <cell r="P162">
            <v>3</v>
          </cell>
          <cell r="Q162">
            <v>3</v>
          </cell>
          <cell r="R162">
            <v>0</v>
          </cell>
          <cell r="S162">
            <v>0</v>
          </cell>
          <cell r="T162">
            <v>17</v>
          </cell>
          <cell r="U162">
            <v>18</v>
          </cell>
          <cell r="V162">
            <v>0</v>
          </cell>
          <cell r="W162">
            <v>0</v>
          </cell>
          <cell r="X162">
            <v>3</v>
          </cell>
          <cell r="Y162">
            <v>4</v>
          </cell>
          <cell r="Z162">
            <v>0</v>
          </cell>
          <cell r="AA162">
            <v>0</v>
          </cell>
          <cell r="AB162">
            <v>8</v>
          </cell>
          <cell r="AC162">
            <v>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C163" t="str">
            <v>15BC144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</v>
          </cell>
          <cell r="I163">
            <v>2</v>
          </cell>
          <cell r="J163">
            <v>0</v>
          </cell>
          <cell r="K163">
            <v>0</v>
          </cell>
          <cell r="L163">
            <v>12</v>
          </cell>
          <cell r="M163">
            <v>15</v>
          </cell>
          <cell r="N163">
            <v>0</v>
          </cell>
          <cell r="O163">
            <v>0</v>
          </cell>
          <cell r="P163">
            <v>3</v>
          </cell>
          <cell r="Q163">
            <v>4</v>
          </cell>
          <cell r="R163">
            <v>0</v>
          </cell>
          <cell r="S163">
            <v>0</v>
          </cell>
          <cell r="T163">
            <v>15</v>
          </cell>
          <cell r="U163">
            <v>18</v>
          </cell>
          <cell r="V163">
            <v>0</v>
          </cell>
          <cell r="W163">
            <v>0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9</v>
          </cell>
          <cell r="AC163">
            <v>9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C164" t="str">
            <v>15BC159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12</v>
          </cell>
          <cell r="M164">
            <v>15</v>
          </cell>
          <cell r="N164">
            <v>0</v>
          </cell>
          <cell r="O164">
            <v>0</v>
          </cell>
          <cell r="P164">
            <v>1</v>
          </cell>
          <cell r="Q164">
            <v>3</v>
          </cell>
          <cell r="R164">
            <v>0</v>
          </cell>
          <cell r="S164">
            <v>0</v>
          </cell>
          <cell r="T164">
            <v>10</v>
          </cell>
          <cell r="U164">
            <v>18</v>
          </cell>
          <cell r="V164">
            <v>0</v>
          </cell>
          <cell r="W164">
            <v>0</v>
          </cell>
          <cell r="X164">
            <v>3</v>
          </cell>
          <cell r="Y164">
            <v>5</v>
          </cell>
          <cell r="Z164">
            <v>0</v>
          </cell>
          <cell r="AA164">
            <v>0</v>
          </cell>
          <cell r="AB164">
            <v>5</v>
          </cell>
          <cell r="AC164">
            <v>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C165" t="str">
            <v>15BC182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8</v>
          </cell>
          <cell r="M165">
            <v>15</v>
          </cell>
          <cell r="N165">
            <v>0</v>
          </cell>
          <cell r="O165">
            <v>0</v>
          </cell>
          <cell r="P165">
            <v>0</v>
          </cell>
          <cell r="Q165">
            <v>5</v>
          </cell>
          <cell r="R165">
            <v>0</v>
          </cell>
          <cell r="S165">
            <v>0</v>
          </cell>
          <cell r="T165">
            <v>7</v>
          </cell>
          <cell r="U165">
            <v>18</v>
          </cell>
          <cell r="V165">
            <v>0</v>
          </cell>
          <cell r="W165">
            <v>0</v>
          </cell>
          <cell r="X165">
            <v>0</v>
          </cell>
          <cell r="Y165">
            <v>4</v>
          </cell>
          <cell r="Z165">
            <v>0</v>
          </cell>
          <cell r="AA165">
            <v>0</v>
          </cell>
          <cell r="AB165">
            <v>2</v>
          </cell>
          <cell r="AC165">
            <v>9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C166" t="str">
            <v>15BC202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</v>
          </cell>
          <cell r="M166">
            <v>15</v>
          </cell>
          <cell r="N166">
            <v>0</v>
          </cell>
          <cell r="O166">
            <v>0</v>
          </cell>
          <cell r="P166">
            <v>2</v>
          </cell>
          <cell r="Q166">
            <v>4</v>
          </cell>
          <cell r="R166">
            <v>0</v>
          </cell>
          <cell r="S166">
            <v>0</v>
          </cell>
          <cell r="T166">
            <v>14</v>
          </cell>
          <cell r="U166">
            <v>18</v>
          </cell>
          <cell r="V166">
            <v>0</v>
          </cell>
          <cell r="W166">
            <v>0</v>
          </cell>
          <cell r="X166">
            <v>1</v>
          </cell>
          <cell r="Y166">
            <v>4</v>
          </cell>
          <cell r="Z166">
            <v>0</v>
          </cell>
          <cell r="AA166">
            <v>0</v>
          </cell>
          <cell r="AB166">
            <v>7</v>
          </cell>
          <cell r="AC166">
            <v>9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C167" t="str">
            <v>15BC221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13</v>
          </cell>
          <cell r="M167">
            <v>15</v>
          </cell>
          <cell r="N167">
            <v>0</v>
          </cell>
          <cell r="O167">
            <v>0</v>
          </cell>
          <cell r="P167">
            <v>3</v>
          </cell>
          <cell r="Q167">
            <v>3</v>
          </cell>
          <cell r="R167">
            <v>0</v>
          </cell>
          <cell r="S167">
            <v>0</v>
          </cell>
          <cell r="T167">
            <v>17</v>
          </cell>
          <cell r="U167">
            <v>18</v>
          </cell>
          <cell r="V167">
            <v>0</v>
          </cell>
          <cell r="W167">
            <v>0</v>
          </cell>
          <cell r="X167">
            <v>1</v>
          </cell>
          <cell r="Y167">
            <v>4</v>
          </cell>
          <cell r="Z167">
            <v>0</v>
          </cell>
          <cell r="AA167">
            <v>0</v>
          </cell>
          <cell r="AB167">
            <v>6</v>
          </cell>
          <cell r="AC167">
            <v>9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C168" t="str">
            <v>15BC236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</v>
          </cell>
          <cell r="I168">
            <v>2</v>
          </cell>
          <cell r="J168">
            <v>0</v>
          </cell>
          <cell r="K168">
            <v>0</v>
          </cell>
          <cell r="L168">
            <v>4</v>
          </cell>
          <cell r="M168">
            <v>15</v>
          </cell>
          <cell r="N168">
            <v>0</v>
          </cell>
          <cell r="O168">
            <v>0</v>
          </cell>
          <cell r="P168">
            <v>3</v>
          </cell>
          <cell r="Q168">
            <v>4</v>
          </cell>
          <cell r="R168">
            <v>0</v>
          </cell>
          <cell r="S168">
            <v>0</v>
          </cell>
          <cell r="T168">
            <v>8</v>
          </cell>
          <cell r="U168">
            <v>18</v>
          </cell>
          <cell r="V168">
            <v>0</v>
          </cell>
          <cell r="W168">
            <v>0</v>
          </cell>
          <cell r="X168">
            <v>0</v>
          </cell>
          <cell r="Y168">
            <v>3</v>
          </cell>
          <cell r="Z168">
            <v>0</v>
          </cell>
          <cell r="AA168">
            <v>0</v>
          </cell>
          <cell r="AB168">
            <v>5</v>
          </cell>
          <cell r="AC168">
            <v>9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C169" t="str">
            <v>15BC252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10</v>
          </cell>
          <cell r="M169">
            <v>15</v>
          </cell>
          <cell r="N169">
            <v>0</v>
          </cell>
          <cell r="O169">
            <v>0</v>
          </cell>
          <cell r="P169">
            <v>0</v>
          </cell>
          <cell r="Q169">
            <v>3</v>
          </cell>
          <cell r="R169">
            <v>0</v>
          </cell>
          <cell r="S169">
            <v>0</v>
          </cell>
          <cell r="T169">
            <v>16</v>
          </cell>
          <cell r="U169">
            <v>18</v>
          </cell>
          <cell r="V169">
            <v>0</v>
          </cell>
          <cell r="W169">
            <v>0</v>
          </cell>
          <cell r="X169">
            <v>4</v>
          </cell>
          <cell r="Y169">
            <v>5</v>
          </cell>
          <cell r="Z169">
            <v>0</v>
          </cell>
          <cell r="AA169">
            <v>0</v>
          </cell>
          <cell r="AB169">
            <v>7</v>
          </cell>
          <cell r="AC169">
            <v>9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C170" t="str">
            <v>15BC270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14</v>
          </cell>
          <cell r="M170">
            <v>15</v>
          </cell>
          <cell r="N170">
            <v>0</v>
          </cell>
          <cell r="O170">
            <v>0</v>
          </cell>
          <cell r="P170">
            <v>4</v>
          </cell>
          <cell r="Q170">
            <v>5</v>
          </cell>
          <cell r="R170">
            <v>0</v>
          </cell>
          <cell r="S170">
            <v>0</v>
          </cell>
          <cell r="T170">
            <v>17</v>
          </cell>
          <cell r="U170">
            <v>18</v>
          </cell>
          <cell r="V170">
            <v>0</v>
          </cell>
          <cell r="W170">
            <v>0</v>
          </cell>
          <cell r="X170">
            <v>0</v>
          </cell>
          <cell r="Y170">
            <v>4</v>
          </cell>
          <cell r="Z170">
            <v>0</v>
          </cell>
          <cell r="AA170">
            <v>0</v>
          </cell>
          <cell r="AB170">
            <v>8</v>
          </cell>
          <cell r="AC170">
            <v>9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C171" t="str">
            <v>15BC290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12</v>
          </cell>
          <cell r="M171">
            <v>15</v>
          </cell>
          <cell r="N171">
            <v>0</v>
          </cell>
          <cell r="O171">
            <v>0</v>
          </cell>
          <cell r="P171">
            <v>2</v>
          </cell>
          <cell r="Q171">
            <v>4</v>
          </cell>
          <cell r="R171">
            <v>0</v>
          </cell>
          <cell r="S171">
            <v>0</v>
          </cell>
          <cell r="T171">
            <v>15</v>
          </cell>
          <cell r="U171">
            <v>18</v>
          </cell>
          <cell r="V171">
            <v>0</v>
          </cell>
          <cell r="W171">
            <v>0</v>
          </cell>
          <cell r="X171">
            <v>1</v>
          </cell>
          <cell r="Y171">
            <v>4</v>
          </cell>
          <cell r="Z171">
            <v>0</v>
          </cell>
          <cell r="AA171">
            <v>0</v>
          </cell>
          <cell r="AB171">
            <v>7</v>
          </cell>
          <cell r="AC171">
            <v>9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C172" t="str">
            <v>15BC321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2</v>
          </cell>
          <cell r="I172">
            <v>2</v>
          </cell>
          <cell r="J172">
            <v>0</v>
          </cell>
          <cell r="K172">
            <v>0</v>
          </cell>
          <cell r="L172">
            <v>15</v>
          </cell>
          <cell r="M172">
            <v>15</v>
          </cell>
          <cell r="N172">
            <v>0</v>
          </cell>
          <cell r="O172">
            <v>0</v>
          </cell>
          <cell r="P172">
            <v>4</v>
          </cell>
          <cell r="Q172">
            <v>4</v>
          </cell>
          <cell r="R172">
            <v>0</v>
          </cell>
          <cell r="S172">
            <v>0</v>
          </cell>
          <cell r="T172">
            <v>18</v>
          </cell>
          <cell r="U172">
            <v>18</v>
          </cell>
          <cell r="V172">
            <v>0</v>
          </cell>
          <cell r="W172">
            <v>0</v>
          </cell>
          <cell r="X172">
            <v>3</v>
          </cell>
          <cell r="Y172">
            <v>3</v>
          </cell>
          <cell r="Z172">
            <v>0</v>
          </cell>
          <cell r="AA172">
            <v>0</v>
          </cell>
          <cell r="AB172">
            <v>8</v>
          </cell>
          <cell r="AC172">
            <v>9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C173" t="str">
            <v>15bc306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15</v>
          </cell>
          <cell r="N173">
            <v>0</v>
          </cell>
          <cell r="O173">
            <v>0</v>
          </cell>
          <cell r="P173">
            <v>0</v>
          </cell>
          <cell r="Q173">
            <v>3</v>
          </cell>
          <cell r="R173">
            <v>0</v>
          </cell>
          <cell r="S173">
            <v>0</v>
          </cell>
          <cell r="T173">
            <v>0</v>
          </cell>
          <cell r="U173">
            <v>18</v>
          </cell>
          <cell r="V173">
            <v>0</v>
          </cell>
          <cell r="W173">
            <v>0</v>
          </cell>
          <cell r="X173">
            <v>0</v>
          </cell>
          <cell r="Y173">
            <v>4</v>
          </cell>
          <cell r="Z173">
            <v>0</v>
          </cell>
          <cell r="AA173">
            <v>0</v>
          </cell>
          <cell r="AB173">
            <v>0</v>
          </cell>
          <cell r="AC173">
            <v>9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C174" t="str">
            <v>15BC334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15</v>
          </cell>
          <cell r="M174">
            <v>15</v>
          </cell>
          <cell r="N174">
            <v>0</v>
          </cell>
          <cell r="O174">
            <v>0</v>
          </cell>
          <cell r="P174">
            <v>1</v>
          </cell>
          <cell r="Q174">
            <v>3</v>
          </cell>
          <cell r="R174">
            <v>0</v>
          </cell>
          <cell r="S174">
            <v>0</v>
          </cell>
          <cell r="T174">
            <v>17</v>
          </cell>
          <cell r="U174">
            <v>18</v>
          </cell>
          <cell r="V174">
            <v>0</v>
          </cell>
          <cell r="W174">
            <v>0</v>
          </cell>
          <cell r="X174">
            <v>5</v>
          </cell>
          <cell r="Y174">
            <v>5</v>
          </cell>
          <cell r="Z174">
            <v>0</v>
          </cell>
          <cell r="AA174">
            <v>0</v>
          </cell>
          <cell r="AB174">
            <v>9</v>
          </cell>
          <cell r="AC174">
            <v>9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5">
          <cell r="C175" t="str">
            <v>15BC353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14</v>
          </cell>
          <cell r="M175">
            <v>15</v>
          </cell>
          <cell r="N175">
            <v>0</v>
          </cell>
          <cell r="O175">
            <v>0</v>
          </cell>
          <cell r="P175">
            <v>2</v>
          </cell>
          <cell r="Q175">
            <v>5</v>
          </cell>
          <cell r="R175">
            <v>0</v>
          </cell>
          <cell r="S175">
            <v>0</v>
          </cell>
          <cell r="T175">
            <v>15</v>
          </cell>
          <cell r="U175">
            <v>18</v>
          </cell>
          <cell r="V175">
            <v>0</v>
          </cell>
          <cell r="W175">
            <v>0</v>
          </cell>
          <cell r="X175">
            <v>0</v>
          </cell>
          <cell r="Y175">
            <v>4</v>
          </cell>
          <cell r="Z175">
            <v>0</v>
          </cell>
          <cell r="AA175">
            <v>0</v>
          </cell>
          <cell r="AB175">
            <v>7</v>
          </cell>
          <cell r="AC175">
            <v>9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C176" t="str">
            <v>15BC365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</v>
          </cell>
          <cell r="M176">
            <v>15</v>
          </cell>
          <cell r="N176">
            <v>0</v>
          </cell>
          <cell r="O176">
            <v>0</v>
          </cell>
          <cell r="P176">
            <v>0</v>
          </cell>
          <cell r="Q176">
            <v>4</v>
          </cell>
          <cell r="R176">
            <v>0</v>
          </cell>
          <cell r="S176">
            <v>0</v>
          </cell>
          <cell r="T176">
            <v>9</v>
          </cell>
          <cell r="U176">
            <v>18</v>
          </cell>
          <cell r="V176">
            <v>0</v>
          </cell>
          <cell r="W176">
            <v>0</v>
          </cell>
          <cell r="X176">
            <v>0</v>
          </cell>
          <cell r="Y176">
            <v>4</v>
          </cell>
          <cell r="Z176">
            <v>0</v>
          </cell>
          <cell r="AA176">
            <v>0</v>
          </cell>
          <cell r="AB176">
            <v>2</v>
          </cell>
          <cell r="AC176">
            <v>9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C177" t="str">
            <v>15BC375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11</v>
          </cell>
          <cell r="M177">
            <v>15</v>
          </cell>
          <cell r="N177">
            <v>0</v>
          </cell>
          <cell r="O177">
            <v>0</v>
          </cell>
          <cell r="P177">
            <v>1</v>
          </cell>
          <cell r="Q177">
            <v>3</v>
          </cell>
          <cell r="R177">
            <v>0</v>
          </cell>
          <cell r="S177">
            <v>0</v>
          </cell>
          <cell r="T177">
            <v>16</v>
          </cell>
          <cell r="U177">
            <v>18</v>
          </cell>
          <cell r="V177">
            <v>0</v>
          </cell>
          <cell r="W177">
            <v>0</v>
          </cell>
          <cell r="X177">
            <v>1</v>
          </cell>
          <cell r="Y177">
            <v>4</v>
          </cell>
          <cell r="Z177">
            <v>0</v>
          </cell>
          <cell r="AA177">
            <v>0</v>
          </cell>
          <cell r="AB177">
            <v>6</v>
          </cell>
          <cell r="AC177">
            <v>9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C178" t="str">
            <v>15BC388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2</v>
          </cell>
          <cell r="I178">
            <v>2</v>
          </cell>
          <cell r="J178">
            <v>0</v>
          </cell>
          <cell r="K178">
            <v>0</v>
          </cell>
          <cell r="L178">
            <v>14</v>
          </cell>
          <cell r="M178">
            <v>15</v>
          </cell>
          <cell r="N178">
            <v>0</v>
          </cell>
          <cell r="O178">
            <v>0</v>
          </cell>
          <cell r="P178">
            <v>2</v>
          </cell>
          <cell r="Q178">
            <v>4</v>
          </cell>
          <cell r="R178">
            <v>0</v>
          </cell>
          <cell r="S178">
            <v>0</v>
          </cell>
          <cell r="T178">
            <v>17</v>
          </cell>
          <cell r="U178">
            <v>18</v>
          </cell>
          <cell r="V178">
            <v>0</v>
          </cell>
          <cell r="W178">
            <v>0</v>
          </cell>
          <cell r="X178">
            <v>2</v>
          </cell>
          <cell r="Y178">
            <v>3</v>
          </cell>
          <cell r="Z178">
            <v>0</v>
          </cell>
          <cell r="AA178">
            <v>0</v>
          </cell>
          <cell r="AB178">
            <v>7</v>
          </cell>
          <cell r="AC178">
            <v>9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C179" t="str">
            <v>15BC400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12</v>
          </cell>
          <cell r="M179">
            <v>15</v>
          </cell>
          <cell r="N179">
            <v>0</v>
          </cell>
          <cell r="O179">
            <v>0</v>
          </cell>
          <cell r="P179">
            <v>1</v>
          </cell>
          <cell r="Q179">
            <v>3</v>
          </cell>
          <cell r="R179">
            <v>0</v>
          </cell>
          <cell r="S179">
            <v>0</v>
          </cell>
          <cell r="T179">
            <v>16</v>
          </cell>
          <cell r="U179">
            <v>18</v>
          </cell>
          <cell r="V179">
            <v>0</v>
          </cell>
          <cell r="W179">
            <v>0</v>
          </cell>
          <cell r="X179">
            <v>5</v>
          </cell>
          <cell r="Y179">
            <v>5</v>
          </cell>
          <cell r="Z179">
            <v>0</v>
          </cell>
          <cell r="AA179">
            <v>0</v>
          </cell>
          <cell r="AB179">
            <v>3</v>
          </cell>
          <cell r="AC179">
            <v>9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C180" t="str">
            <v>15BC420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12</v>
          </cell>
          <cell r="M180">
            <v>15</v>
          </cell>
          <cell r="N180">
            <v>0</v>
          </cell>
          <cell r="O180">
            <v>0</v>
          </cell>
          <cell r="P180">
            <v>4</v>
          </cell>
          <cell r="Q180">
            <v>5</v>
          </cell>
          <cell r="R180">
            <v>0</v>
          </cell>
          <cell r="S180">
            <v>0</v>
          </cell>
          <cell r="T180">
            <v>12</v>
          </cell>
          <cell r="U180">
            <v>18</v>
          </cell>
          <cell r="V180">
            <v>0</v>
          </cell>
          <cell r="W180">
            <v>0</v>
          </cell>
          <cell r="X180">
            <v>1</v>
          </cell>
          <cell r="Y180">
            <v>4</v>
          </cell>
          <cell r="Z180">
            <v>0</v>
          </cell>
          <cell r="AA180">
            <v>0</v>
          </cell>
          <cell r="AB180">
            <v>8</v>
          </cell>
          <cell r="AC180">
            <v>9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C181" t="str">
            <v>15BC434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12</v>
          </cell>
          <cell r="M181">
            <v>15</v>
          </cell>
          <cell r="N181">
            <v>0</v>
          </cell>
          <cell r="O181">
            <v>0</v>
          </cell>
          <cell r="P181">
            <v>1</v>
          </cell>
          <cell r="Q181">
            <v>4</v>
          </cell>
          <cell r="R181">
            <v>0</v>
          </cell>
          <cell r="S181">
            <v>0</v>
          </cell>
          <cell r="T181">
            <v>16</v>
          </cell>
          <cell r="U181">
            <v>18</v>
          </cell>
          <cell r="V181">
            <v>0</v>
          </cell>
          <cell r="W181">
            <v>0</v>
          </cell>
          <cell r="X181">
            <v>1</v>
          </cell>
          <cell r="Y181">
            <v>4</v>
          </cell>
          <cell r="Z181">
            <v>0</v>
          </cell>
          <cell r="AA181">
            <v>0</v>
          </cell>
          <cell r="AB181">
            <v>6</v>
          </cell>
          <cell r="AC181">
            <v>9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C182" t="str">
            <v>15BC448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12</v>
          </cell>
          <cell r="M182">
            <v>15</v>
          </cell>
          <cell r="N182">
            <v>0</v>
          </cell>
          <cell r="O182">
            <v>0</v>
          </cell>
          <cell r="P182">
            <v>2</v>
          </cell>
          <cell r="Q182">
            <v>3</v>
          </cell>
          <cell r="R182">
            <v>0</v>
          </cell>
          <cell r="S182">
            <v>0</v>
          </cell>
          <cell r="T182">
            <v>16</v>
          </cell>
          <cell r="U182">
            <v>18</v>
          </cell>
          <cell r="V182">
            <v>0</v>
          </cell>
          <cell r="W182">
            <v>0</v>
          </cell>
          <cell r="X182">
            <v>2</v>
          </cell>
          <cell r="Y182">
            <v>4</v>
          </cell>
          <cell r="Z182">
            <v>0</v>
          </cell>
          <cell r="AA182">
            <v>0</v>
          </cell>
          <cell r="AB182">
            <v>8</v>
          </cell>
          <cell r="AC182">
            <v>9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C183" t="str">
            <v>15BC461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2</v>
          </cell>
          <cell r="I183">
            <v>2</v>
          </cell>
          <cell r="J183">
            <v>0</v>
          </cell>
          <cell r="K183">
            <v>0</v>
          </cell>
          <cell r="L183">
            <v>15</v>
          </cell>
          <cell r="M183">
            <v>15</v>
          </cell>
          <cell r="N183">
            <v>0</v>
          </cell>
          <cell r="O183">
            <v>0</v>
          </cell>
          <cell r="P183">
            <v>4</v>
          </cell>
          <cell r="Q183">
            <v>4</v>
          </cell>
          <cell r="R183">
            <v>0</v>
          </cell>
          <cell r="S183">
            <v>0</v>
          </cell>
          <cell r="T183">
            <v>16</v>
          </cell>
          <cell r="U183">
            <v>18</v>
          </cell>
          <cell r="V183">
            <v>0</v>
          </cell>
          <cell r="W183">
            <v>0</v>
          </cell>
          <cell r="X183">
            <v>0</v>
          </cell>
          <cell r="Y183">
            <v>3</v>
          </cell>
          <cell r="Z183">
            <v>0</v>
          </cell>
          <cell r="AA183">
            <v>0</v>
          </cell>
          <cell r="AB183">
            <v>2</v>
          </cell>
          <cell r="AC183">
            <v>9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</row>
        <row r="184">
          <cell r="C184" t="str">
            <v>15BC464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10</v>
          </cell>
          <cell r="M184">
            <v>15</v>
          </cell>
          <cell r="N184">
            <v>0</v>
          </cell>
          <cell r="O184">
            <v>0</v>
          </cell>
          <cell r="P184">
            <v>0</v>
          </cell>
          <cell r="Q184">
            <v>3</v>
          </cell>
          <cell r="R184">
            <v>0</v>
          </cell>
          <cell r="S184">
            <v>0</v>
          </cell>
          <cell r="T184">
            <v>10</v>
          </cell>
          <cell r="U184">
            <v>18</v>
          </cell>
          <cell r="V184">
            <v>0</v>
          </cell>
          <cell r="W184">
            <v>0</v>
          </cell>
          <cell r="X184">
            <v>2</v>
          </cell>
          <cell r="Y184">
            <v>5</v>
          </cell>
          <cell r="Z184">
            <v>0</v>
          </cell>
          <cell r="AA184">
            <v>0</v>
          </cell>
          <cell r="AB184">
            <v>5</v>
          </cell>
          <cell r="AC184">
            <v>9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C185" t="str">
            <v>15BC476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10</v>
          </cell>
          <cell r="M185">
            <v>15</v>
          </cell>
          <cell r="N185">
            <v>0</v>
          </cell>
          <cell r="O185">
            <v>0</v>
          </cell>
          <cell r="P185">
            <v>0</v>
          </cell>
          <cell r="Q185">
            <v>5</v>
          </cell>
          <cell r="R185">
            <v>0</v>
          </cell>
          <cell r="S185">
            <v>0</v>
          </cell>
          <cell r="T185">
            <v>16</v>
          </cell>
          <cell r="U185">
            <v>18</v>
          </cell>
          <cell r="V185">
            <v>0</v>
          </cell>
          <cell r="W185">
            <v>0</v>
          </cell>
          <cell r="X185">
            <v>0</v>
          </cell>
          <cell r="Y185">
            <v>4</v>
          </cell>
          <cell r="Z185">
            <v>0</v>
          </cell>
          <cell r="AA185">
            <v>0</v>
          </cell>
          <cell r="AB185">
            <v>7</v>
          </cell>
          <cell r="AC185">
            <v>9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C186" t="str">
            <v>15BC488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8</v>
          </cell>
          <cell r="M186">
            <v>15</v>
          </cell>
          <cell r="N186">
            <v>0</v>
          </cell>
          <cell r="O186">
            <v>0</v>
          </cell>
          <cell r="P186">
            <v>0</v>
          </cell>
          <cell r="Q186">
            <v>4</v>
          </cell>
          <cell r="R186">
            <v>0</v>
          </cell>
          <cell r="S186">
            <v>0</v>
          </cell>
          <cell r="T186">
            <v>11</v>
          </cell>
          <cell r="U186">
            <v>18</v>
          </cell>
          <cell r="V186">
            <v>0</v>
          </cell>
          <cell r="W186">
            <v>0</v>
          </cell>
          <cell r="X186">
            <v>0</v>
          </cell>
          <cell r="Y186">
            <v>4</v>
          </cell>
          <cell r="Z186">
            <v>0</v>
          </cell>
          <cell r="AA186">
            <v>0</v>
          </cell>
          <cell r="AB186">
            <v>5</v>
          </cell>
          <cell r="AC186">
            <v>9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C187" t="str">
            <v>15BC501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13</v>
          </cell>
          <cell r="M187">
            <v>15</v>
          </cell>
          <cell r="N187">
            <v>0</v>
          </cell>
          <cell r="O187">
            <v>0</v>
          </cell>
          <cell r="P187">
            <v>2</v>
          </cell>
          <cell r="Q187">
            <v>3</v>
          </cell>
          <cell r="R187">
            <v>0</v>
          </cell>
          <cell r="S187">
            <v>0</v>
          </cell>
          <cell r="T187">
            <v>12</v>
          </cell>
          <cell r="U187">
            <v>18</v>
          </cell>
          <cell r="V187">
            <v>0</v>
          </cell>
          <cell r="W187">
            <v>0</v>
          </cell>
          <cell r="X187">
            <v>3</v>
          </cell>
          <cell r="Y187">
            <v>4</v>
          </cell>
          <cell r="Z187">
            <v>0</v>
          </cell>
          <cell r="AA187">
            <v>0</v>
          </cell>
          <cell r="AB187">
            <v>6</v>
          </cell>
          <cell r="AC187">
            <v>9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</row>
        <row r="188">
          <cell r="C188" t="str">
            <v>15BC512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2</v>
          </cell>
          <cell r="J188">
            <v>0</v>
          </cell>
          <cell r="K188">
            <v>0</v>
          </cell>
          <cell r="L188">
            <v>15</v>
          </cell>
          <cell r="M188">
            <v>15</v>
          </cell>
          <cell r="N188">
            <v>0</v>
          </cell>
          <cell r="O188">
            <v>0</v>
          </cell>
          <cell r="P188">
            <v>4</v>
          </cell>
          <cell r="Q188">
            <v>4</v>
          </cell>
          <cell r="R188">
            <v>0</v>
          </cell>
          <cell r="S188">
            <v>0</v>
          </cell>
          <cell r="T188">
            <v>18</v>
          </cell>
          <cell r="U188">
            <v>18</v>
          </cell>
          <cell r="V188">
            <v>0</v>
          </cell>
          <cell r="W188">
            <v>0</v>
          </cell>
          <cell r="X188">
            <v>3</v>
          </cell>
          <cell r="Y188">
            <v>3</v>
          </cell>
          <cell r="Z188">
            <v>0</v>
          </cell>
          <cell r="AA188">
            <v>0</v>
          </cell>
          <cell r="AB188">
            <v>9</v>
          </cell>
          <cell r="AC188">
            <v>9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C189" t="str">
            <v>15BC523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12</v>
          </cell>
          <cell r="M189">
            <v>15</v>
          </cell>
          <cell r="N189">
            <v>0</v>
          </cell>
          <cell r="O189">
            <v>0</v>
          </cell>
          <cell r="P189">
            <v>1</v>
          </cell>
          <cell r="Q189">
            <v>3</v>
          </cell>
          <cell r="R189">
            <v>0</v>
          </cell>
          <cell r="S189">
            <v>0</v>
          </cell>
          <cell r="T189">
            <v>13</v>
          </cell>
          <cell r="U189">
            <v>18</v>
          </cell>
          <cell r="V189">
            <v>0</v>
          </cell>
          <cell r="W189">
            <v>0</v>
          </cell>
          <cell r="X189">
            <v>4</v>
          </cell>
          <cell r="Y189">
            <v>5</v>
          </cell>
          <cell r="Z189">
            <v>0</v>
          </cell>
          <cell r="AA189">
            <v>0</v>
          </cell>
          <cell r="AB189">
            <v>5</v>
          </cell>
          <cell r="AC189">
            <v>9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C190" t="str">
            <v>15BC535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10</v>
          </cell>
          <cell r="M190">
            <v>15</v>
          </cell>
          <cell r="N190">
            <v>0</v>
          </cell>
          <cell r="O190">
            <v>0</v>
          </cell>
          <cell r="P190">
            <v>1</v>
          </cell>
          <cell r="Q190">
            <v>5</v>
          </cell>
          <cell r="R190">
            <v>0</v>
          </cell>
          <cell r="S190">
            <v>0</v>
          </cell>
          <cell r="T190">
            <v>11</v>
          </cell>
          <cell r="U190">
            <v>18</v>
          </cell>
          <cell r="V190">
            <v>0</v>
          </cell>
          <cell r="W190">
            <v>0</v>
          </cell>
          <cell r="X190">
            <v>0</v>
          </cell>
          <cell r="Y190">
            <v>4</v>
          </cell>
          <cell r="Z190">
            <v>0</v>
          </cell>
          <cell r="AA190">
            <v>0</v>
          </cell>
          <cell r="AB190">
            <v>5</v>
          </cell>
          <cell r="AC190">
            <v>9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C191" t="str">
            <v>15BC546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15</v>
          </cell>
          <cell r="N191">
            <v>0</v>
          </cell>
          <cell r="O191">
            <v>0</v>
          </cell>
          <cell r="P191">
            <v>0</v>
          </cell>
          <cell r="Q191">
            <v>4</v>
          </cell>
          <cell r="R191">
            <v>0</v>
          </cell>
          <cell r="S191">
            <v>0</v>
          </cell>
          <cell r="T191">
            <v>10</v>
          </cell>
          <cell r="U191">
            <v>18</v>
          </cell>
          <cell r="V191">
            <v>0</v>
          </cell>
          <cell r="W191">
            <v>0</v>
          </cell>
          <cell r="X191">
            <v>0</v>
          </cell>
          <cell r="Y191">
            <v>4</v>
          </cell>
          <cell r="Z191">
            <v>0</v>
          </cell>
          <cell r="AA191">
            <v>0</v>
          </cell>
          <cell r="AB191">
            <v>4</v>
          </cell>
          <cell r="AC191">
            <v>9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C192" t="str">
            <v>15BC554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13</v>
          </cell>
          <cell r="M192">
            <v>15</v>
          </cell>
          <cell r="N192">
            <v>0</v>
          </cell>
          <cell r="O192">
            <v>0</v>
          </cell>
          <cell r="P192">
            <v>1</v>
          </cell>
          <cell r="Q192">
            <v>3</v>
          </cell>
          <cell r="R192">
            <v>0</v>
          </cell>
          <cell r="S192">
            <v>0</v>
          </cell>
          <cell r="T192">
            <v>11</v>
          </cell>
          <cell r="U192">
            <v>18</v>
          </cell>
          <cell r="V192">
            <v>0</v>
          </cell>
          <cell r="W192">
            <v>0</v>
          </cell>
          <cell r="X192">
            <v>1</v>
          </cell>
          <cell r="Y192">
            <v>4</v>
          </cell>
          <cell r="Z192">
            <v>0</v>
          </cell>
          <cell r="AA192">
            <v>0</v>
          </cell>
          <cell r="AB192">
            <v>5</v>
          </cell>
          <cell r="AC192">
            <v>9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3">
          <cell r="C193" t="str">
            <v>15BC557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</v>
          </cell>
          <cell r="I193">
            <v>2</v>
          </cell>
          <cell r="J193">
            <v>0</v>
          </cell>
          <cell r="K193">
            <v>0</v>
          </cell>
          <cell r="L193">
            <v>10</v>
          </cell>
          <cell r="M193">
            <v>15</v>
          </cell>
          <cell r="N193">
            <v>0</v>
          </cell>
          <cell r="O193">
            <v>0</v>
          </cell>
          <cell r="P193">
            <v>3</v>
          </cell>
          <cell r="Q193">
            <v>4</v>
          </cell>
          <cell r="R193">
            <v>0</v>
          </cell>
          <cell r="S193">
            <v>0</v>
          </cell>
          <cell r="T193">
            <v>11</v>
          </cell>
          <cell r="U193">
            <v>18</v>
          </cell>
          <cell r="V193">
            <v>0</v>
          </cell>
          <cell r="W193">
            <v>0</v>
          </cell>
          <cell r="X193">
            <v>0</v>
          </cell>
          <cell r="Y193">
            <v>3</v>
          </cell>
          <cell r="Z193">
            <v>0</v>
          </cell>
          <cell r="AA193">
            <v>0</v>
          </cell>
          <cell r="AB193">
            <v>7</v>
          </cell>
          <cell r="AC193">
            <v>9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</row>
        <row r="194">
          <cell r="C194" t="str">
            <v>15BC567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10</v>
          </cell>
          <cell r="M194">
            <v>15</v>
          </cell>
          <cell r="N194">
            <v>0</v>
          </cell>
          <cell r="O194">
            <v>0</v>
          </cell>
          <cell r="P194">
            <v>1</v>
          </cell>
          <cell r="Q194">
            <v>3</v>
          </cell>
          <cell r="R194">
            <v>0</v>
          </cell>
          <cell r="S194">
            <v>0</v>
          </cell>
          <cell r="T194">
            <v>14</v>
          </cell>
          <cell r="U194">
            <v>18</v>
          </cell>
          <cell r="V194">
            <v>0</v>
          </cell>
          <cell r="W194">
            <v>0</v>
          </cell>
          <cell r="X194">
            <v>5</v>
          </cell>
          <cell r="Y194">
            <v>5</v>
          </cell>
          <cell r="Z194">
            <v>0</v>
          </cell>
          <cell r="AA194">
            <v>0</v>
          </cell>
          <cell r="AB194">
            <v>6</v>
          </cell>
          <cell r="AC194">
            <v>9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</row>
        <row r="195">
          <cell r="C195" t="str">
            <v>15BC580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14</v>
          </cell>
          <cell r="M195">
            <v>15</v>
          </cell>
          <cell r="N195">
            <v>0</v>
          </cell>
          <cell r="O195">
            <v>0</v>
          </cell>
          <cell r="P195">
            <v>5</v>
          </cell>
          <cell r="Q195">
            <v>5</v>
          </cell>
          <cell r="R195">
            <v>0</v>
          </cell>
          <cell r="S195">
            <v>0</v>
          </cell>
          <cell r="T195">
            <v>18</v>
          </cell>
          <cell r="U195">
            <v>18</v>
          </cell>
          <cell r="V195">
            <v>0</v>
          </cell>
          <cell r="W195">
            <v>0</v>
          </cell>
          <cell r="X195">
            <v>3</v>
          </cell>
          <cell r="Y195">
            <v>4</v>
          </cell>
          <cell r="Z195">
            <v>0</v>
          </cell>
          <cell r="AA195">
            <v>0</v>
          </cell>
          <cell r="AB195">
            <v>9</v>
          </cell>
          <cell r="AC195">
            <v>9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</row>
        <row r="196">
          <cell r="C196" t="str">
            <v>15BC593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15</v>
          </cell>
          <cell r="M196">
            <v>15</v>
          </cell>
          <cell r="N196">
            <v>0</v>
          </cell>
          <cell r="O196">
            <v>0</v>
          </cell>
          <cell r="P196">
            <v>4</v>
          </cell>
          <cell r="Q196">
            <v>4</v>
          </cell>
          <cell r="R196">
            <v>0</v>
          </cell>
          <cell r="S196">
            <v>0</v>
          </cell>
          <cell r="T196">
            <v>16</v>
          </cell>
          <cell r="U196">
            <v>18</v>
          </cell>
          <cell r="V196">
            <v>0</v>
          </cell>
          <cell r="W196">
            <v>0</v>
          </cell>
          <cell r="X196">
            <v>1</v>
          </cell>
          <cell r="Y196">
            <v>4</v>
          </cell>
          <cell r="Z196">
            <v>0</v>
          </cell>
          <cell r="AA196">
            <v>0</v>
          </cell>
          <cell r="AB196">
            <v>9</v>
          </cell>
          <cell r="AC196">
            <v>9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C197" t="str">
            <v>15BC609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15</v>
          </cell>
          <cell r="M197">
            <v>15</v>
          </cell>
          <cell r="N197">
            <v>0</v>
          </cell>
          <cell r="O197">
            <v>0</v>
          </cell>
          <cell r="P197">
            <v>3</v>
          </cell>
          <cell r="Q197">
            <v>3</v>
          </cell>
          <cell r="R197">
            <v>0</v>
          </cell>
          <cell r="S197">
            <v>0</v>
          </cell>
          <cell r="T197">
            <v>18</v>
          </cell>
          <cell r="U197">
            <v>18</v>
          </cell>
          <cell r="V197">
            <v>0</v>
          </cell>
          <cell r="W197">
            <v>0</v>
          </cell>
          <cell r="X197">
            <v>3</v>
          </cell>
          <cell r="Y197">
            <v>4</v>
          </cell>
          <cell r="Z197">
            <v>0</v>
          </cell>
          <cell r="AA197">
            <v>0</v>
          </cell>
          <cell r="AB197">
            <v>9</v>
          </cell>
          <cell r="AC197">
            <v>9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C198" t="str">
            <v>15BC625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2</v>
          </cell>
          <cell r="I198">
            <v>2</v>
          </cell>
          <cell r="J198">
            <v>0</v>
          </cell>
          <cell r="K198">
            <v>0</v>
          </cell>
          <cell r="L198">
            <v>14</v>
          </cell>
          <cell r="M198">
            <v>15</v>
          </cell>
          <cell r="N198">
            <v>0</v>
          </cell>
          <cell r="O198">
            <v>0</v>
          </cell>
          <cell r="P198">
            <v>3</v>
          </cell>
          <cell r="Q198">
            <v>4</v>
          </cell>
          <cell r="R198">
            <v>0</v>
          </cell>
          <cell r="S198">
            <v>0</v>
          </cell>
          <cell r="T198">
            <v>15</v>
          </cell>
          <cell r="U198">
            <v>18</v>
          </cell>
          <cell r="V198">
            <v>0</v>
          </cell>
          <cell r="W198">
            <v>0</v>
          </cell>
          <cell r="X198">
            <v>0</v>
          </cell>
          <cell r="Y198">
            <v>3</v>
          </cell>
          <cell r="Z198">
            <v>0</v>
          </cell>
          <cell r="AA198">
            <v>0</v>
          </cell>
          <cell r="AB198">
            <v>6</v>
          </cell>
          <cell r="AC198">
            <v>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199">
          <cell r="C199" t="str">
            <v>15BC639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15</v>
          </cell>
          <cell r="M199">
            <v>15</v>
          </cell>
          <cell r="N199">
            <v>0</v>
          </cell>
          <cell r="O199">
            <v>0</v>
          </cell>
          <cell r="P199">
            <v>2</v>
          </cell>
          <cell r="Q199">
            <v>3</v>
          </cell>
          <cell r="R199">
            <v>0</v>
          </cell>
          <cell r="S199">
            <v>0</v>
          </cell>
          <cell r="T199">
            <v>17</v>
          </cell>
          <cell r="U199">
            <v>18</v>
          </cell>
          <cell r="V199">
            <v>0</v>
          </cell>
          <cell r="W199">
            <v>0</v>
          </cell>
          <cell r="X199">
            <v>4</v>
          </cell>
          <cell r="Y199">
            <v>5</v>
          </cell>
          <cell r="Z199">
            <v>0</v>
          </cell>
          <cell r="AA199">
            <v>0</v>
          </cell>
          <cell r="AB199">
            <v>8</v>
          </cell>
          <cell r="AC199">
            <v>9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</row>
        <row r="200">
          <cell r="C200" t="str">
            <v>15BC651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9</v>
          </cell>
          <cell r="M200">
            <v>15</v>
          </cell>
          <cell r="N200">
            <v>0</v>
          </cell>
          <cell r="O200">
            <v>0</v>
          </cell>
          <cell r="P200">
            <v>4</v>
          </cell>
          <cell r="Q200">
            <v>5</v>
          </cell>
          <cell r="R200">
            <v>0</v>
          </cell>
          <cell r="S200">
            <v>0</v>
          </cell>
          <cell r="T200">
            <v>10</v>
          </cell>
          <cell r="U200">
            <v>18</v>
          </cell>
          <cell r="V200">
            <v>0</v>
          </cell>
          <cell r="W200">
            <v>0</v>
          </cell>
          <cell r="X200">
            <v>0</v>
          </cell>
          <cell r="Y200">
            <v>4</v>
          </cell>
          <cell r="Z200">
            <v>0</v>
          </cell>
          <cell r="AA200">
            <v>0</v>
          </cell>
          <cell r="AB200">
            <v>2</v>
          </cell>
          <cell r="AC200">
            <v>9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</row>
        <row r="201">
          <cell r="C201" t="str">
            <v>15BC673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15</v>
          </cell>
          <cell r="M201">
            <v>15</v>
          </cell>
          <cell r="N201">
            <v>0</v>
          </cell>
          <cell r="O201">
            <v>0</v>
          </cell>
          <cell r="P201">
            <v>4</v>
          </cell>
          <cell r="Q201">
            <v>4</v>
          </cell>
          <cell r="R201">
            <v>0</v>
          </cell>
          <cell r="S201">
            <v>0</v>
          </cell>
          <cell r="T201">
            <v>18</v>
          </cell>
          <cell r="U201">
            <v>18</v>
          </cell>
          <cell r="V201">
            <v>0</v>
          </cell>
          <cell r="W201">
            <v>0</v>
          </cell>
          <cell r="X201">
            <v>1</v>
          </cell>
          <cell r="Y201">
            <v>4</v>
          </cell>
          <cell r="Z201">
            <v>0</v>
          </cell>
          <cell r="AA201">
            <v>0</v>
          </cell>
          <cell r="AB201">
            <v>6</v>
          </cell>
          <cell r="AC201">
            <v>9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</row>
        <row r="202">
          <cell r="C202" t="str">
            <v>15BC227</v>
          </cell>
          <cell r="D202">
            <v>10</v>
          </cell>
          <cell r="E202">
            <v>13</v>
          </cell>
          <cell r="F202">
            <v>0</v>
          </cell>
          <cell r="G202">
            <v>0</v>
          </cell>
          <cell r="H202">
            <v>3</v>
          </cell>
          <cell r="I202">
            <v>3</v>
          </cell>
          <cell r="J202">
            <v>0</v>
          </cell>
          <cell r="K202">
            <v>0</v>
          </cell>
          <cell r="L202">
            <v>12</v>
          </cell>
          <cell r="M202">
            <v>18</v>
          </cell>
          <cell r="N202">
            <v>0</v>
          </cell>
          <cell r="O202">
            <v>0</v>
          </cell>
          <cell r="P202">
            <v>2</v>
          </cell>
          <cell r="Q202">
            <v>3</v>
          </cell>
          <cell r="R202">
            <v>0</v>
          </cell>
          <cell r="S202">
            <v>0</v>
          </cell>
          <cell r="T202">
            <v>19</v>
          </cell>
          <cell r="U202">
            <v>21</v>
          </cell>
          <cell r="V202">
            <v>0</v>
          </cell>
          <cell r="W202">
            <v>0</v>
          </cell>
          <cell r="X202">
            <v>2</v>
          </cell>
          <cell r="Y202">
            <v>3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C203" t="str">
            <v>15BC232</v>
          </cell>
          <cell r="D203">
            <v>9</v>
          </cell>
          <cell r="E203">
            <v>13</v>
          </cell>
          <cell r="F203">
            <v>0</v>
          </cell>
          <cell r="G203">
            <v>0</v>
          </cell>
          <cell r="H203">
            <v>3</v>
          </cell>
          <cell r="I203">
            <v>3</v>
          </cell>
          <cell r="J203">
            <v>0</v>
          </cell>
          <cell r="K203">
            <v>0</v>
          </cell>
          <cell r="L203">
            <v>12</v>
          </cell>
          <cell r="M203">
            <v>18</v>
          </cell>
          <cell r="N203">
            <v>0</v>
          </cell>
          <cell r="O203">
            <v>0</v>
          </cell>
          <cell r="P203">
            <v>3</v>
          </cell>
          <cell r="Q203">
            <v>4</v>
          </cell>
          <cell r="R203">
            <v>0</v>
          </cell>
          <cell r="S203">
            <v>0</v>
          </cell>
          <cell r="T203">
            <v>18</v>
          </cell>
          <cell r="U203">
            <v>21</v>
          </cell>
          <cell r="V203">
            <v>0</v>
          </cell>
          <cell r="W203">
            <v>0</v>
          </cell>
          <cell r="X203">
            <v>2</v>
          </cell>
          <cell r="Y203">
            <v>3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C204" t="str">
            <v>15BC239</v>
          </cell>
          <cell r="D204">
            <v>12</v>
          </cell>
          <cell r="E204">
            <v>13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16</v>
          </cell>
          <cell r="M204">
            <v>18</v>
          </cell>
          <cell r="N204">
            <v>0</v>
          </cell>
          <cell r="O204">
            <v>0</v>
          </cell>
          <cell r="P204">
            <v>4</v>
          </cell>
          <cell r="Q204">
            <v>4</v>
          </cell>
          <cell r="R204">
            <v>0</v>
          </cell>
          <cell r="S204">
            <v>0</v>
          </cell>
          <cell r="T204">
            <v>21</v>
          </cell>
          <cell r="U204">
            <v>21</v>
          </cell>
          <cell r="V204">
            <v>0</v>
          </cell>
          <cell r="W204">
            <v>0</v>
          </cell>
          <cell r="X204">
            <v>4</v>
          </cell>
          <cell r="Y204">
            <v>5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C205" t="str">
            <v>15BC248</v>
          </cell>
          <cell r="D205">
            <v>13</v>
          </cell>
          <cell r="E205">
            <v>13</v>
          </cell>
          <cell r="F205">
            <v>0</v>
          </cell>
          <cell r="G205">
            <v>0</v>
          </cell>
          <cell r="H205">
            <v>2</v>
          </cell>
          <cell r="I205">
            <v>3</v>
          </cell>
          <cell r="J205">
            <v>0</v>
          </cell>
          <cell r="K205">
            <v>0</v>
          </cell>
          <cell r="L205">
            <v>17</v>
          </cell>
          <cell r="M205">
            <v>18</v>
          </cell>
          <cell r="N205">
            <v>0</v>
          </cell>
          <cell r="O205">
            <v>0</v>
          </cell>
          <cell r="P205">
            <v>2</v>
          </cell>
          <cell r="Q205">
            <v>3</v>
          </cell>
          <cell r="R205">
            <v>0</v>
          </cell>
          <cell r="S205">
            <v>0</v>
          </cell>
          <cell r="T205">
            <v>21</v>
          </cell>
          <cell r="U205">
            <v>21</v>
          </cell>
          <cell r="V205">
            <v>0</v>
          </cell>
          <cell r="W205">
            <v>0</v>
          </cell>
          <cell r="X205">
            <v>4</v>
          </cell>
          <cell r="Y205">
            <v>4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C206" t="str">
            <v>15BC249</v>
          </cell>
          <cell r="D206">
            <v>13</v>
          </cell>
          <cell r="E206">
            <v>13</v>
          </cell>
          <cell r="F206">
            <v>0</v>
          </cell>
          <cell r="G206">
            <v>0</v>
          </cell>
          <cell r="H206">
            <v>4</v>
          </cell>
          <cell r="I206">
            <v>4</v>
          </cell>
          <cell r="J206">
            <v>0</v>
          </cell>
          <cell r="K206">
            <v>0</v>
          </cell>
          <cell r="L206">
            <v>16</v>
          </cell>
          <cell r="M206">
            <v>18</v>
          </cell>
          <cell r="N206">
            <v>0</v>
          </cell>
          <cell r="O206">
            <v>0</v>
          </cell>
          <cell r="P206">
            <v>4</v>
          </cell>
          <cell r="Q206">
            <v>4</v>
          </cell>
          <cell r="R206">
            <v>0</v>
          </cell>
          <cell r="S206">
            <v>0</v>
          </cell>
          <cell r="T206">
            <v>21</v>
          </cell>
          <cell r="U206">
            <v>21</v>
          </cell>
          <cell r="V206">
            <v>0</v>
          </cell>
          <cell r="W206">
            <v>0</v>
          </cell>
          <cell r="X206">
            <v>1</v>
          </cell>
          <cell r="Y206">
            <v>4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7">
          <cell r="C207" t="str">
            <v>15BC253</v>
          </cell>
          <cell r="D207">
            <v>12</v>
          </cell>
          <cell r="E207">
            <v>13</v>
          </cell>
          <cell r="F207">
            <v>0</v>
          </cell>
          <cell r="G207">
            <v>0</v>
          </cell>
          <cell r="H207">
            <v>3</v>
          </cell>
          <cell r="I207">
            <v>3</v>
          </cell>
          <cell r="J207">
            <v>0</v>
          </cell>
          <cell r="K207">
            <v>0</v>
          </cell>
          <cell r="L207">
            <v>17</v>
          </cell>
          <cell r="M207">
            <v>18</v>
          </cell>
          <cell r="N207">
            <v>0</v>
          </cell>
          <cell r="O207">
            <v>0</v>
          </cell>
          <cell r="P207">
            <v>2</v>
          </cell>
          <cell r="Q207">
            <v>3</v>
          </cell>
          <cell r="R207">
            <v>0</v>
          </cell>
          <cell r="S207">
            <v>0</v>
          </cell>
          <cell r="T207">
            <v>19</v>
          </cell>
          <cell r="U207">
            <v>21</v>
          </cell>
          <cell r="V207">
            <v>0</v>
          </cell>
          <cell r="W207">
            <v>0</v>
          </cell>
          <cell r="X207">
            <v>2</v>
          </cell>
          <cell r="Y207">
            <v>3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</row>
        <row r="208">
          <cell r="C208" t="str">
            <v>15BC255</v>
          </cell>
          <cell r="D208">
            <v>10</v>
          </cell>
          <cell r="E208">
            <v>13</v>
          </cell>
          <cell r="F208">
            <v>0</v>
          </cell>
          <cell r="G208">
            <v>0</v>
          </cell>
          <cell r="H208">
            <v>3</v>
          </cell>
          <cell r="I208">
            <v>3</v>
          </cell>
          <cell r="J208">
            <v>0</v>
          </cell>
          <cell r="K208">
            <v>0</v>
          </cell>
          <cell r="L208">
            <v>15</v>
          </cell>
          <cell r="M208">
            <v>18</v>
          </cell>
          <cell r="N208">
            <v>0</v>
          </cell>
          <cell r="O208">
            <v>0</v>
          </cell>
          <cell r="P208">
            <v>3</v>
          </cell>
          <cell r="Q208">
            <v>4</v>
          </cell>
          <cell r="R208">
            <v>0</v>
          </cell>
          <cell r="S208">
            <v>0</v>
          </cell>
          <cell r="T208">
            <v>17</v>
          </cell>
          <cell r="U208">
            <v>21</v>
          </cell>
          <cell r="V208">
            <v>0</v>
          </cell>
          <cell r="W208">
            <v>0</v>
          </cell>
          <cell r="X208">
            <v>3</v>
          </cell>
          <cell r="Y208">
            <v>3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C209" t="str">
            <v>15BC264</v>
          </cell>
          <cell r="D209">
            <v>7</v>
          </cell>
          <cell r="E209">
            <v>13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9</v>
          </cell>
          <cell r="M209">
            <v>18</v>
          </cell>
          <cell r="N209">
            <v>0</v>
          </cell>
          <cell r="O209">
            <v>0</v>
          </cell>
          <cell r="P209">
            <v>2</v>
          </cell>
          <cell r="Q209">
            <v>4</v>
          </cell>
          <cell r="R209">
            <v>0</v>
          </cell>
          <cell r="S209">
            <v>0</v>
          </cell>
          <cell r="T209">
            <v>14</v>
          </cell>
          <cell r="U209">
            <v>21</v>
          </cell>
          <cell r="V209">
            <v>0</v>
          </cell>
          <cell r="W209">
            <v>0</v>
          </cell>
          <cell r="X209">
            <v>4</v>
          </cell>
          <cell r="Y209">
            <v>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C210" t="str">
            <v>15BC266</v>
          </cell>
          <cell r="D210">
            <v>7</v>
          </cell>
          <cell r="E210">
            <v>13</v>
          </cell>
          <cell r="F210">
            <v>0</v>
          </cell>
          <cell r="G210">
            <v>0</v>
          </cell>
          <cell r="H210">
            <v>2</v>
          </cell>
          <cell r="I210">
            <v>3</v>
          </cell>
          <cell r="J210">
            <v>0</v>
          </cell>
          <cell r="K210">
            <v>0</v>
          </cell>
          <cell r="L210">
            <v>11</v>
          </cell>
          <cell r="M210">
            <v>18</v>
          </cell>
          <cell r="N210">
            <v>2</v>
          </cell>
          <cell r="O210">
            <v>2</v>
          </cell>
          <cell r="P210">
            <v>2</v>
          </cell>
          <cell r="Q210">
            <v>3</v>
          </cell>
          <cell r="R210">
            <v>0</v>
          </cell>
          <cell r="S210">
            <v>0</v>
          </cell>
          <cell r="T210">
            <v>15</v>
          </cell>
          <cell r="U210">
            <v>21</v>
          </cell>
          <cell r="V210">
            <v>2</v>
          </cell>
          <cell r="W210">
            <v>2</v>
          </cell>
          <cell r="X210">
            <v>4</v>
          </cell>
          <cell r="Y210">
            <v>4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1">
          <cell r="C211" t="str">
            <v>15BC267</v>
          </cell>
          <cell r="D211">
            <v>12</v>
          </cell>
          <cell r="E211">
            <v>13</v>
          </cell>
          <cell r="F211">
            <v>0</v>
          </cell>
          <cell r="G211">
            <v>0</v>
          </cell>
          <cell r="H211">
            <v>4</v>
          </cell>
          <cell r="I211">
            <v>4</v>
          </cell>
          <cell r="J211">
            <v>0</v>
          </cell>
          <cell r="K211">
            <v>0</v>
          </cell>
          <cell r="L211">
            <v>14</v>
          </cell>
          <cell r="M211">
            <v>18</v>
          </cell>
          <cell r="N211">
            <v>0</v>
          </cell>
          <cell r="O211">
            <v>0</v>
          </cell>
          <cell r="P211">
            <v>3</v>
          </cell>
          <cell r="Q211">
            <v>4</v>
          </cell>
          <cell r="R211">
            <v>0</v>
          </cell>
          <cell r="S211">
            <v>0</v>
          </cell>
          <cell r="T211">
            <v>17</v>
          </cell>
          <cell r="U211">
            <v>21</v>
          </cell>
          <cell r="V211">
            <v>0</v>
          </cell>
          <cell r="W211">
            <v>0</v>
          </cell>
          <cell r="X211">
            <v>1</v>
          </cell>
          <cell r="Y211">
            <v>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</row>
        <row r="212">
          <cell r="C212" t="str">
            <v>15BC269</v>
          </cell>
          <cell r="D212">
            <v>13</v>
          </cell>
          <cell r="E212">
            <v>13</v>
          </cell>
          <cell r="F212">
            <v>0</v>
          </cell>
          <cell r="G212">
            <v>0</v>
          </cell>
          <cell r="H212">
            <v>3</v>
          </cell>
          <cell r="I212">
            <v>3</v>
          </cell>
          <cell r="J212">
            <v>0</v>
          </cell>
          <cell r="K212">
            <v>0</v>
          </cell>
          <cell r="L212">
            <v>17</v>
          </cell>
          <cell r="M212">
            <v>18</v>
          </cell>
          <cell r="N212">
            <v>0</v>
          </cell>
          <cell r="O212">
            <v>0</v>
          </cell>
          <cell r="P212">
            <v>2</v>
          </cell>
          <cell r="Q212">
            <v>3</v>
          </cell>
          <cell r="R212">
            <v>0</v>
          </cell>
          <cell r="S212">
            <v>0</v>
          </cell>
          <cell r="T212">
            <v>21</v>
          </cell>
          <cell r="U212">
            <v>21</v>
          </cell>
          <cell r="V212">
            <v>0</v>
          </cell>
          <cell r="W212">
            <v>0</v>
          </cell>
          <cell r="X212">
            <v>3</v>
          </cell>
          <cell r="Y212">
            <v>3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</row>
        <row r="213">
          <cell r="C213" t="str">
            <v>15BC273</v>
          </cell>
          <cell r="D213">
            <v>7</v>
          </cell>
          <cell r="E213">
            <v>13</v>
          </cell>
          <cell r="F213">
            <v>0</v>
          </cell>
          <cell r="G213">
            <v>0</v>
          </cell>
          <cell r="H213">
            <v>3</v>
          </cell>
          <cell r="I213">
            <v>3</v>
          </cell>
          <cell r="J213">
            <v>0</v>
          </cell>
          <cell r="K213">
            <v>0</v>
          </cell>
          <cell r="L213">
            <v>4</v>
          </cell>
          <cell r="M213">
            <v>18</v>
          </cell>
          <cell r="N213">
            <v>0</v>
          </cell>
          <cell r="O213">
            <v>0</v>
          </cell>
          <cell r="P213">
            <v>2</v>
          </cell>
          <cell r="Q213">
            <v>4</v>
          </cell>
          <cell r="R213">
            <v>0</v>
          </cell>
          <cell r="S213">
            <v>0</v>
          </cell>
          <cell r="T213">
            <v>13</v>
          </cell>
          <cell r="U213">
            <v>21</v>
          </cell>
          <cell r="V213">
            <v>0</v>
          </cell>
          <cell r="W213">
            <v>0</v>
          </cell>
          <cell r="X213">
            <v>2</v>
          </cell>
          <cell r="Y213">
            <v>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</row>
        <row r="214">
          <cell r="C214" t="str">
            <v>15BC276</v>
          </cell>
          <cell r="D214">
            <v>11</v>
          </cell>
          <cell r="E214">
            <v>13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11</v>
          </cell>
          <cell r="M214">
            <v>18</v>
          </cell>
          <cell r="N214">
            <v>0</v>
          </cell>
          <cell r="O214">
            <v>0</v>
          </cell>
          <cell r="P214">
            <v>2</v>
          </cell>
          <cell r="Q214">
            <v>4</v>
          </cell>
          <cell r="R214">
            <v>0</v>
          </cell>
          <cell r="S214">
            <v>0</v>
          </cell>
          <cell r="T214">
            <v>17</v>
          </cell>
          <cell r="U214">
            <v>21</v>
          </cell>
          <cell r="V214">
            <v>0</v>
          </cell>
          <cell r="W214">
            <v>0</v>
          </cell>
          <cell r="X214">
            <v>3</v>
          </cell>
          <cell r="Y214">
            <v>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C215" t="str">
            <v>15BC277</v>
          </cell>
          <cell r="D215">
            <v>11</v>
          </cell>
          <cell r="E215">
            <v>13</v>
          </cell>
          <cell r="F215">
            <v>0</v>
          </cell>
          <cell r="G215">
            <v>0</v>
          </cell>
          <cell r="H215">
            <v>2</v>
          </cell>
          <cell r="I215">
            <v>3</v>
          </cell>
          <cell r="J215">
            <v>0</v>
          </cell>
          <cell r="K215">
            <v>0</v>
          </cell>
          <cell r="L215">
            <v>18</v>
          </cell>
          <cell r="M215">
            <v>18</v>
          </cell>
          <cell r="N215">
            <v>0</v>
          </cell>
          <cell r="O215">
            <v>0</v>
          </cell>
          <cell r="P215">
            <v>1</v>
          </cell>
          <cell r="Q215">
            <v>3</v>
          </cell>
          <cell r="R215">
            <v>0</v>
          </cell>
          <cell r="S215">
            <v>0</v>
          </cell>
          <cell r="T215">
            <v>21</v>
          </cell>
          <cell r="U215">
            <v>21</v>
          </cell>
          <cell r="V215">
            <v>0</v>
          </cell>
          <cell r="W215">
            <v>0</v>
          </cell>
          <cell r="X215">
            <v>4</v>
          </cell>
          <cell r="Y215">
            <v>4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</row>
        <row r="216">
          <cell r="C216" t="str">
            <v>15BC279</v>
          </cell>
          <cell r="D216">
            <v>10</v>
          </cell>
          <cell r="E216">
            <v>13</v>
          </cell>
          <cell r="F216">
            <v>0</v>
          </cell>
          <cell r="G216">
            <v>0</v>
          </cell>
          <cell r="H216">
            <v>3</v>
          </cell>
          <cell r="I216">
            <v>4</v>
          </cell>
          <cell r="J216">
            <v>0</v>
          </cell>
          <cell r="K216">
            <v>0</v>
          </cell>
          <cell r="L216">
            <v>12</v>
          </cell>
          <cell r="M216">
            <v>18</v>
          </cell>
          <cell r="N216">
            <v>0</v>
          </cell>
          <cell r="O216">
            <v>0</v>
          </cell>
          <cell r="P216">
            <v>4</v>
          </cell>
          <cell r="Q216">
            <v>4</v>
          </cell>
          <cell r="R216">
            <v>0</v>
          </cell>
          <cell r="S216">
            <v>0</v>
          </cell>
          <cell r="T216">
            <v>18</v>
          </cell>
          <cell r="U216">
            <v>21</v>
          </cell>
          <cell r="V216">
            <v>0</v>
          </cell>
          <cell r="W216">
            <v>0</v>
          </cell>
          <cell r="X216">
            <v>2</v>
          </cell>
          <cell r="Y216">
            <v>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</row>
        <row r="217">
          <cell r="C217" t="str">
            <v>15BC282</v>
          </cell>
          <cell r="D217">
            <v>11</v>
          </cell>
          <cell r="E217">
            <v>13</v>
          </cell>
          <cell r="F217">
            <v>0</v>
          </cell>
          <cell r="G217">
            <v>0</v>
          </cell>
          <cell r="H217">
            <v>2</v>
          </cell>
          <cell r="I217">
            <v>3</v>
          </cell>
          <cell r="J217">
            <v>0</v>
          </cell>
          <cell r="K217">
            <v>0</v>
          </cell>
          <cell r="L217">
            <v>10</v>
          </cell>
          <cell r="M217">
            <v>18</v>
          </cell>
          <cell r="N217">
            <v>0</v>
          </cell>
          <cell r="O217">
            <v>0</v>
          </cell>
          <cell r="P217">
            <v>2</v>
          </cell>
          <cell r="Q217">
            <v>3</v>
          </cell>
          <cell r="R217">
            <v>0</v>
          </cell>
          <cell r="S217">
            <v>0</v>
          </cell>
          <cell r="T217">
            <v>14</v>
          </cell>
          <cell r="U217">
            <v>21</v>
          </cell>
          <cell r="V217">
            <v>0</v>
          </cell>
          <cell r="W217">
            <v>0</v>
          </cell>
          <cell r="X217">
            <v>2</v>
          </cell>
          <cell r="Y217">
            <v>3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</row>
        <row r="218">
          <cell r="C218" t="str">
            <v>15BC288</v>
          </cell>
          <cell r="D218">
            <v>8</v>
          </cell>
          <cell r="E218">
            <v>13</v>
          </cell>
          <cell r="F218">
            <v>0</v>
          </cell>
          <cell r="G218">
            <v>0</v>
          </cell>
          <cell r="H218">
            <v>3</v>
          </cell>
          <cell r="I218">
            <v>3</v>
          </cell>
          <cell r="J218">
            <v>0</v>
          </cell>
          <cell r="K218">
            <v>0</v>
          </cell>
          <cell r="L218">
            <v>16</v>
          </cell>
          <cell r="M218">
            <v>18</v>
          </cell>
          <cell r="N218">
            <v>1</v>
          </cell>
          <cell r="O218">
            <v>1</v>
          </cell>
          <cell r="P218">
            <v>4</v>
          </cell>
          <cell r="Q218">
            <v>4</v>
          </cell>
          <cell r="R218">
            <v>0</v>
          </cell>
          <cell r="S218">
            <v>0</v>
          </cell>
          <cell r="T218">
            <v>21</v>
          </cell>
          <cell r="U218">
            <v>21</v>
          </cell>
          <cell r="V218">
            <v>0</v>
          </cell>
          <cell r="W218">
            <v>0</v>
          </cell>
          <cell r="X218">
            <v>3</v>
          </cell>
          <cell r="Y218">
            <v>3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</row>
        <row r="219">
          <cell r="C219" t="str">
            <v>15BC289</v>
          </cell>
          <cell r="D219">
            <v>13</v>
          </cell>
          <cell r="E219">
            <v>13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14</v>
          </cell>
          <cell r="M219">
            <v>18</v>
          </cell>
          <cell r="N219">
            <v>0</v>
          </cell>
          <cell r="O219">
            <v>0</v>
          </cell>
          <cell r="P219">
            <v>4</v>
          </cell>
          <cell r="Q219">
            <v>4</v>
          </cell>
          <cell r="R219">
            <v>0</v>
          </cell>
          <cell r="S219">
            <v>0</v>
          </cell>
          <cell r="T219">
            <v>20</v>
          </cell>
          <cell r="U219">
            <v>21</v>
          </cell>
          <cell r="V219">
            <v>0</v>
          </cell>
          <cell r="W219">
            <v>0</v>
          </cell>
          <cell r="X219">
            <v>5</v>
          </cell>
          <cell r="Y219">
            <v>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</row>
        <row r="220">
          <cell r="C220" t="str">
            <v>15BC294</v>
          </cell>
          <cell r="D220">
            <v>9</v>
          </cell>
          <cell r="E220">
            <v>13</v>
          </cell>
          <cell r="F220">
            <v>0</v>
          </cell>
          <cell r="G220">
            <v>0</v>
          </cell>
          <cell r="H220">
            <v>1</v>
          </cell>
          <cell r="I220">
            <v>3</v>
          </cell>
          <cell r="J220">
            <v>0</v>
          </cell>
          <cell r="K220">
            <v>0</v>
          </cell>
          <cell r="L220">
            <v>16</v>
          </cell>
          <cell r="M220">
            <v>18</v>
          </cell>
          <cell r="N220">
            <v>0</v>
          </cell>
          <cell r="O220">
            <v>0</v>
          </cell>
          <cell r="P220">
            <v>2</v>
          </cell>
          <cell r="Q220">
            <v>3</v>
          </cell>
          <cell r="R220">
            <v>0</v>
          </cell>
          <cell r="S220">
            <v>0</v>
          </cell>
          <cell r="T220">
            <v>19</v>
          </cell>
          <cell r="U220">
            <v>21</v>
          </cell>
          <cell r="V220">
            <v>0</v>
          </cell>
          <cell r="W220">
            <v>0</v>
          </cell>
          <cell r="X220">
            <v>4</v>
          </cell>
          <cell r="Y220">
            <v>4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</row>
        <row r="221">
          <cell r="C221" t="str">
            <v>15BC298</v>
          </cell>
          <cell r="D221">
            <v>9</v>
          </cell>
          <cell r="E221">
            <v>13</v>
          </cell>
          <cell r="F221">
            <v>0</v>
          </cell>
          <cell r="G221">
            <v>0</v>
          </cell>
          <cell r="H221">
            <v>2</v>
          </cell>
          <cell r="I221">
            <v>4</v>
          </cell>
          <cell r="J221">
            <v>0</v>
          </cell>
          <cell r="K221">
            <v>0</v>
          </cell>
          <cell r="L221">
            <v>12</v>
          </cell>
          <cell r="M221">
            <v>18</v>
          </cell>
          <cell r="N221">
            <v>0</v>
          </cell>
          <cell r="O221">
            <v>0</v>
          </cell>
          <cell r="P221">
            <v>2</v>
          </cell>
          <cell r="Q221">
            <v>4</v>
          </cell>
          <cell r="R221">
            <v>0</v>
          </cell>
          <cell r="S221">
            <v>0</v>
          </cell>
          <cell r="T221">
            <v>16</v>
          </cell>
          <cell r="U221">
            <v>21</v>
          </cell>
          <cell r="V221">
            <v>0</v>
          </cell>
          <cell r="W221">
            <v>0</v>
          </cell>
          <cell r="X221">
            <v>2</v>
          </cell>
          <cell r="Y221">
            <v>4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</row>
        <row r="222">
          <cell r="C222" t="str">
            <v>15BC308</v>
          </cell>
          <cell r="D222">
            <v>12</v>
          </cell>
          <cell r="E222">
            <v>13</v>
          </cell>
          <cell r="F222">
            <v>0</v>
          </cell>
          <cell r="G222">
            <v>0</v>
          </cell>
          <cell r="H222">
            <v>2</v>
          </cell>
          <cell r="I222">
            <v>3</v>
          </cell>
          <cell r="J222">
            <v>0</v>
          </cell>
          <cell r="K222">
            <v>0</v>
          </cell>
          <cell r="L222">
            <v>10</v>
          </cell>
          <cell r="M222">
            <v>18</v>
          </cell>
          <cell r="N222">
            <v>0</v>
          </cell>
          <cell r="O222">
            <v>0</v>
          </cell>
          <cell r="P222">
            <v>3</v>
          </cell>
          <cell r="Q222">
            <v>3</v>
          </cell>
          <cell r="R222">
            <v>0</v>
          </cell>
          <cell r="S222">
            <v>0</v>
          </cell>
          <cell r="T222">
            <v>15</v>
          </cell>
          <cell r="U222">
            <v>21</v>
          </cell>
          <cell r="V222">
            <v>0</v>
          </cell>
          <cell r="W222">
            <v>0</v>
          </cell>
          <cell r="X222">
            <v>3</v>
          </cell>
          <cell r="Y222">
            <v>3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</row>
        <row r="223">
          <cell r="C223" t="str">
            <v>15BC320</v>
          </cell>
          <cell r="D223">
            <v>12</v>
          </cell>
          <cell r="E223">
            <v>13</v>
          </cell>
          <cell r="F223">
            <v>0</v>
          </cell>
          <cell r="G223">
            <v>0</v>
          </cell>
          <cell r="H223">
            <v>2</v>
          </cell>
          <cell r="I223">
            <v>3</v>
          </cell>
          <cell r="J223">
            <v>0</v>
          </cell>
          <cell r="K223">
            <v>0</v>
          </cell>
          <cell r="L223">
            <v>15</v>
          </cell>
          <cell r="M223">
            <v>18</v>
          </cell>
          <cell r="N223">
            <v>0</v>
          </cell>
          <cell r="O223">
            <v>0</v>
          </cell>
          <cell r="P223">
            <v>4</v>
          </cell>
          <cell r="Q223">
            <v>4</v>
          </cell>
          <cell r="R223">
            <v>0</v>
          </cell>
          <cell r="S223">
            <v>0</v>
          </cell>
          <cell r="T223">
            <v>21</v>
          </cell>
          <cell r="U223">
            <v>21</v>
          </cell>
          <cell r="V223">
            <v>0</v>
          </cell>
          <cell r="W223">
            <v>0</v>
          </cell>
          <cell r="X223">
            <v>2</v>
          </cell>
          <cell r="Y223">
            <v>3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</row>
        <row r="224">
          <cell r="C224" t="str">
            <v>15BC330</v>
          </cell>
          <cell r="D224">
            <v>12</v>
          </cell>
          <cell r="E224">
            <v>13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17</v>
          </cell>
          <cell r="M224">
            <v>18</v>
          </cell>
          <cell r="N224">
            <v>0</v>
          </cell>
          <cell r="O224">
            <v>0</v>
          </cell>
          <cell r="P224">
            <v>4</v>
          </cell>
          <cell r="Q224">
            <v>4</v>
          </cell>
          <cell r="R224">
            <v>0</v>
          </cell>
          <cell r="S224">
            <v>0</v>
          </cell>
          <cell r="T224">
            <v>20</v>
          </cell>
          <cell r="U224">
            <v>21</v>
          </cell>
          <cell r="V224">
            <v>0</v>
          </cell>
          <cell r="W224">
            <v>0</v>
          </cell>
          <cell r="X224">
            <v>3</v>
          </cell>
          <cell r="Y224">
            <v>5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</row>
        <row r="225">
          <cell r="C225" t="str">
            <v>15BC335</v>
          </cell>
          <cell r="D225">
            <v>3</v>
          </cell>
          <cell r="E225">
            <v>13</v>
          </cell>
          <cell r="F225">
            <v>0</v>
          </cell>
          <cell r="G225">
            <v>0</v>
          </cell>
          <cell r="H225">
            <v>2</v>
          </cell>
          <cell r="I225">
            <v>3</v>
          </cell>
          <cell r="J225">
            <v>0</v>
          </cell>
          <cell r="K225">
            <v>0</v>
          </cell>
          <cell r="L225">
            <v>15</v>
          </cell>
          <cell r="M225">
            <v>18</v>
          </cell>
          <cell r="N225">
            <v>0</v>
          </cell>
          <cell r="O225">
            <v>0</v>
          </cell>
          <cell r="P225">
            <v>2</v>
          </cell>
          <cell r="Q225">
            <v>3</v>
          </cell>
          <cell r="R225">
            <v>0</v>
          </cell>
          <cell r="S225">
            <v>0</v>
          </cell>
          <cell r="T225">
            <v>19</v>
          </cell>
          <cell r="U225">
            <v>21</v>
          </cell>
          <cell r="V225">
            <v>0</v>
          </cell>
          <cell r="W225">
            <v>0</v>
          </cell>
          <cell r="X225">
            <v>3</v>
          </cell>
          <cell r="Y225">
            <v>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</row>
        <row r="226">
          <cell r="C226" t="str">
            <v>15BC338</v>
          </cell>
          <cell r="D226">
            <v>13</v>
          </cell>
          <cell r="E226">
            <v>13</v>
          </cell>
          <cell r="F226">
            <v>0</v>
          </cell>
          <cell r="G226">
            <v>0</v>
          </cell>
          <cell r="H226">
            <v>0</v>
          </cell>
          <cell r="I226">
            <v>4</v>
          </cell>
          <cell r="J226">
            <v>0</v>
          </cell>
          <cell r="K226">
            <v>0</v>
          </cell>
          <cell r="L226">
            <v>8</v>
          </cell>
          <cell r="M226">
            <v>18</v>
          </cell>
          <cell r="N226">
            <v>0</v>
          </cell>
          <cell r="O226">
            <v>0</v>
          </cell>
          <cell r="P226">
            <v>1</v>
          </cell>
          <cell r="Q226">
            <v>4</v>
          </cell>
          <cell r="R226">
            <v>0</v>
          </cell>
          <cell r="S226">
            <v>0</v>
          </cell>
          <cell r="T226">
            <v>9</v>
          </cell>
          <cell r="U226">
            <v>21</v>
          </cell>
          <cell r="V226">
            <v>0</v>
          </cell>
          <cell r="W226">
            <v>0</v>
          </cell>
          <cell r="X226">
            <v>0</v>
          </cell>
          <cell r="Y226">
            <v>4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</row>
        <row r="227">
          <cell r="C227" t="str">
            <v>15BC350</v>
          </cell>
          <cell r="D227">
            <v>13</v>
          </cell>
          <cell r="E227">
            <v>13</v>
          </cell>
          <cell r="F227">
            <v>0</v>
          </cell>
          <cell r="G227">
            <v>0</v>
          </cell>
          <cell r="H227">
            <v>2</v>
          </cell>
          <cell r="I227">
            <v>3</v>
          </cell>
          <cell r="J227">
            <v>0</v>
          </cell>
          <cell r="K227">
            <v>0</v>
          </cell>
          <cell r="L227">
            <v>13</v>
          </cell>
          <cell r="M227">
            <v>18</v>
          </cell>
          <cell r="N227">
            <v>0</v>
          </cell>
          <cell r="O227">
            <v>0</v>
          </cell>
          <cell r="P227">
            <v>2</v>
          </cell>
          <cell r="Q227">
            <v>3</v>
          </cell>
          <cell r="R227">
            <v>0</v>
          </cell>
          <cell r="S227">
            <v>0</v>
          </cell>
          <cell r="T227">
            <v>21</v>
          </cell>
          <cell r="U227">
            <v>21</v>
          </cell>
          <cell r="V227">
            <v>0</v>
          </cell>
          <cell r="W227">
            <v>0</v>
          </cell>
          <cell r="X227">
            <v>2</v>
          </cell>
          <cell r="Y227">
            <v>3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</row>
        <row r="228">
          <cell r="C228" t="str">
            <v>15BC378</v>
          </cell>
          <cell r="D228">
            <v>8</v>
          </cell>
          <cell r="E228">
            <v>13</v>
          </cell>
          <cell r="F228">
            <v>0</v>
          </cell>
          <cell r="G228">
            <v>0</v>
          </cell>
          <cell r="H228">
            <v>3</v>
          </cell>
          <cell r="I228">
            <v>3</v>
          </cell>
          <cell r="J228">
            <v>0</v>
          </cell>
          <cell r="K228">
            <v>0</v>
          </cell>
          <cell r="L228">
            <v>13</v>
          </cell>
          <cell r="M228">
            <v>18</v>
          </cell>
          <cell r="N228">
            <v>0</v>
          </cell>
          <cell r="O228">
            <v>0</v>
          </cell>
          <cell r="P228">
            <v>3</v>
          </cell>
          <cell r="Q228">
            <v>4</v>
          </cell>
          <cell r="R228">
            <v>0</v>
          </cell>
          <cell r="S228">
            <v>0</v>
          </cell>
          <cell r="T228">
            <v>11</v>
          </cell>
          <cell r="U228">
            <v>21</v>
          </cell>
          <cell r="V228">
            <v>0</v>
          </cell>
          <cell r="W228">
            <v>0</v>
          </cell>
          <cell r="X228">
            <v>2</v>
          </cell>
          <cell r="Y228">
            <v>3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</row>
        <row r="229">
          <cell r="C229" t="str">
            <v>15BC389</v>
          </cell>
          <cell r="D229">
            <v>11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13</v>
          </cell>
          <cell r="M229">
            <v>18</v>
          </cell>
          <cell r="N229">
            <v>0</v>
          </cell>
          <cell r="O229">
            <v>0</v>
          </cell>
          <cell r="P229">
            <v>4</v>
          </cell>
          <cell r="Q229">
            <v>4</v>
          </cell>
          <cell r="R229">
            <v>0</v>
          </cell>
          <cell r="S229">
            <v>0</v>
          </cell>
          <cell r="T229">
            <v>17</v>
          </cell>
          <cell r="U229">
            <v>21</v>
          </cell>
          <cell r="V229">
            <v>0</v>
          </cell>
          <cell r="W229">
            <v>0</v>
          </cell>
          <cell r="X229">
            <v>4</v>
          </cell>
          <cell r="Y229">
            <v>5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</row>
        <row r="230">
          <cell r="C230" t="str">
            <v>15BC403</v>
          </cell>
          <cell r="D230">
            <v>11</v>
          </cell>
          <cell r="E230">
            <v>13</v>
          </cell>
          <cell r="F230">
            <v>0</v>
          </cell>
          <cell r="G230">
            <v>0</v>
          </cell>
          <cell r="H230">
            <v>2</v>
          </cell>
          <cell r="I230">
            <v>3</v>
          </cell>
          <cell r="J230">
            <v>0</v>
          </cell>
          <cell r="K230">
            <v>0</v>
          </cell>
          <cell r="L230">
            <v>16</v>
          </cell>
          <cell r="M230">
            <v>18</v>
          </cell>
          <cell r="N230">
            <v>0</v>
          </cell>
          <cell r="O230">
            <v>0</v>
          </cell>
          <cell r="P230">
            <v>1</v>
          </cell>
          <cell r="Q230">
            <v>3</v>
          </cell>
          <cell r="R230">
            <v>0</v>
          </cell>
          <cell r="S230">
            <v>0</v>
          </cell>
          <cell r="T230">
            <v>19</v>
          </cell>
          <cell r="U230">
            <v>21</v>
          </cell>
          <cell r="V230">
            <v>0</v>
          </cell>
          <cell r="W230">
            <v>0</v>
          </cell>
          <cell r="X230">
            <v>4</v>
          </cell>
          <cell r="Y230">
            <v>4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</row>
        <row r="231">
          <cell r="C231" t="str">
            <v>15BC405</v>
          </cell>
          <cell r="D231">
            <v>10</v>
          </cell>
          <cell r="E231">
            <v>13</v>
          </cell>
          <cell r="F231">
            <v>0</v>
          </cell>
          <cell r="G231">
            <v>0</v>
          </cell>
          <cell r="H231">
            <v>4</v>
          </cell>
          <cell r="I231">
            <v>4</v>
          </cell>
          <cell r="J231">
            <v>0</v>
          </cell>
          <cell r="K231">
            <v>0</v>
          </cell>
          <cell r="L231">
            <v>12</v>
          </cell>
          <cell r="M231">
            <v>18</v>
          </cell>
          <cell r="N231">
            <v>0</v>
          </cell>
          <cell r="O231">
            <v>0</v>
          </cell>
          <cell r="P231">
            <v>3</v>
          </cell>
          <cell r="Q231">
            <v>4</v>
          </cell>
          <cell r="R231">
            <v>0</v>
          </cell>
          <cell r="S231">
            <v>0</v>
          </cell>
          <cell r="T231">
            <v>17</v>
          </cell>
          <cell r="U231">
            <v>21</v>
          </cell>
          <cell r="V231">
            <v>0</v>
          </cell>
          <cell r="W231">
            <v>0</v>
          </cell>
          <cell r="X231">
            <v>1</v>
          </cell>
          <cell r="Y231">
            <v>4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</row>
        <row r="232">
          <cell r="C232" t="str">
            <v>15BC408</v>
          </cell>
          <cell r="D232">
            <v>13</v>
          </cell>
          <cell r="E232">
            <v>13</v>
          </cell>
          <cell r="F232">
            <v>0</v>
          </cell>
          <cell r="G232">
            <v>0</v>
          </cell>
          <cell r="H232">
            <v>3</v>
          </cell>
          <cell r="I232">
            <v>3</v>
          </cell>
          <cell r="J232">
            <v>0</v>
          </cell>
          <cell r="K232">
            <v>0</v>
          </cell>
          <cell r="L232">
            <v>13</v>
          </cell>
          <cell r="M232">
            <v>18</v>
          </cell>
          <cell r="N232">
            <v>0</v>
          </cell>
          <cell r="O232">
            <v>0</v>
          </cell>
          <cell r="P232">
            <v>2</v>
          </cell>
          <cell r="Q232">
            <v>3</v>
          </cell>
          <cell r="R232">
            <v>0</v>
          </cell>
          <cell r="S232">
            <v>0</v>
          </cell>
          <cell r="T232">
            <v>19</v>
          </cell>
          <cell r="U232">
            <v>21</v>
          </cell>
          <cell r="V232">
            <v>0</v>
          </cell>
          <cell r="W232">
            <v>0</v>
          </cell>
          <cell r="X232">
            <v>3</v>
          </cell>
          <cell r="Y232">
            <v>3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</row>
        <row r="233">
          <cell r="C233" t="str">
            <v>15BC410</v>
          </cell>
          <cell r="D233">
            <v>11</v>
          </cell>
          <cell r="E233">
            <v>13</v>
          </cell>
          <cell r="F233">
            <v>0</v>
          </cell>
          <cell r="G233">
            <v>0</v>
          </cell>
          <cell r="H233">
            <v>3</v>
          </cell>
          <cell r="I233">
            <v>3</v>
          </cell>
          <cell r="J233">
            <v>0</v>
          </cell>
          <cell r="K233">
            <v>0</v>
          </cell>
          <cell r="L233">
            <v>14</v>
          </cell>
          <cell r="M233">
            <v>18</v>
          </cell>
          <cell r="N233">
            <v>0</v>
          </cell>
          <cell r="O233">
            <v>0</v>
          </cell>
          <cell r="P233">
            <v>3</v>
          </cell>
          <cell r="Q233">
            <v>4</v>
          </cell>
          <cell r="R233">
            <v>0</v>
          </cell>
          <cell r="S233">
            <v>0</v>
          </cell>
          <cell r="T233">
            <v>20</v>
          </cell>
          <cell r="U233">
            <v>21</v>
          </cell>
          <cell r="V233">
            <v>0</v>
          </cell>
          <cell r="W233">
            <v>0</v>
          </cell>
          <cell r="X233">
            <v>3</v>
          </cell>
          <cell r="Y233">
            <v>3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</row>
        <row r="234">
          <cell r="C234" t="str">
            <v>15BC418</v>
          </cell>
          <cell r="D234">
            <v>13</v>
          </cell>
          <cell r="E234">
            <v>13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17</v>
          </cell>
          <cell r="M234">
            <v>18</v>
          </cell>
          <cell r="N234">
            <v>0</v>
          </cell>
          <cell r="O234">
            <v>0</v>
          </cell>
          <cell r="P234">
            <v>4</v>
          </cell>
          <cell r="Q234">
            <v>4</v>
          </cell>
          <cell r="R234">
            <v>0</v>
          </cell>
          <cell r="S234">
            <v>0</v>
          </cell>
          <cell r="T234">
            <v>21</v>
          </cell>
          <cell r="U234">
            <v>21</v>
          </cell>
          <cell r="V234">
            <v>0</v>
          </cell>
          <cell r="W234">
            <v>0</v>
          </cell>
          <cell r="X234">
            <v>5</v>
          </cell>
          <cell r="Y234">
            <v>5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C235" t="str">
            <v>15BC421</v>
          </cell>
          <cell r="D235">
            <v>11</v>
          </cell>
          <cell r="E235">
            <v>13</v>
          </cell>
          <cell r="F235">
            <v>0</v>
          </cell>
          <cell r="G235">
            <v>0</v>
          </cell>
          <cell r="H235">
            <v>2</v>
          </cell>
          <cell r="I235">
            <v>3</v>
          </cell>
          <cell r="J235">
            <v>0</v>
          </cell>
          <cell r="K235">
            <v>0</v>
          </cell>
          <cell r="L235">
            <v>14</v>
          </cell>
          <cell r="M235">
            <v>18</v>
          </cell>
          <cell r="N235">
            <v>0</v>
          </cell>
          <cell r="O235">
            <v>0</v>
          </cell>
          <cell r="P235">
            <v>2</v>
          </cell>
          <cell r="Q235">
            <v>3</v>
          </cell>
          <cell r="R235">
            <v>0</v>
          </cell>
          <cell r="S235">
            <v>0</v>
          </cell>
          <cell r="T235">
            <v>17</v>
          </cell>
          <cell r="U235">
            <v>21</v>
          </cell>
          <cell r="V235">
            <v>0</v>
          </cell>
          <cell r="W235">
            <v>0</v>
          </cell>
          <cell r="X235">
            <v>4</v>
          </cell>
          <cell r="Y235">
            <v>4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C236" t="str">
            <v>15BC424</v>
          </cell>
          <cell r="D236">
            <v>11</v>
          </cell>
          <cell r="E236">
            <v>13</v>
          </cell>
          <cell r="F236">
            <v>0</v>
          </cell>
          <cell r="G236">
            <v>0</v>
          </cell>
          <cell r="H236">
            <v>4</v>
          </cell>
          <cell r="I236">
            <v>4</v>
          </cell>
          <cell r="J236">
            <v>0</v>
          </cell>
          <cell r="K236">
            <v>0</v>
          </cell>
          <cell r="L236">
            <v>13</v>
          </cell>
          <cell r="M236">
            <v>18</v>
          </cell>
          <cell r="N236">
            <v>0</v>
          </cell>
          <cell r="O236">
            <v>0</v>
          </cell>
          <cell r="P236">
            <v>3</v>
          </cell>
          <cell r="Q236">
            <v>4</v>
          </cell>
          <cell r="R236">
            <v>0</v>
          </cell>
          <cell r="S236">
            <v>0</v>
          </cell>
          <cell r="T236">
            <v>19</v>
          </cell>
          <cell r="U236">
            <v>21</v>
          </cell>
          <cell r="V236">
            <v>0</v>
          </cell>
          <cell r="W236">
            <v>0</v>
          </cell>
          <cell r="X236">
            <v>0</v>
          </cell>
          <cell r="Y236">
            <v>4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37">
          <cell r="C237" t="str">
            <v>15BC437</v>
          </cell>
          <cell r="D237">
            <v>13</v>
          </cell>
          <cell r="E237">
            <v>13</v>
          </cell>
          <cell r="F237">
            <v>0</v>
          </cell>
          <cell r="G237">
            <v>0</v>
          </cell>
          <cell r="H237">
            <v>3</v>
          </cell>
          <cell r="I237">
            <v>3</v>
          </cell>
          <cell r="J237">
            <v>0</v>
          </cell>
          <cell r="K237">
            <v>0</v>
          </cell>
          <cell r="L237">
            <v>16</v>
          </cell>
          <cell r="M237">
            <v>18</v>
          </cell>
          <cell r="N237">
            <v>0</v>
          </cell>
          <cell r="O237">
            <v>0</v>
          </cell>
          <cell r="P237">
            <v>2</v>
          </cell>
          <cell r="Q237">
            <v>3</v>
          </cell>
          <cell r="R237">
            <v>0</v>
          </cell>
          <cell r="S237">
            <v>0</v>
          </cell>
          <cell r="T237">
            <v>21</v>
          </cell>
          <cell r="U237">
            <v>21</v>
          </cell>
          <cell r="V237">
            <v>0</v>
          </cell>
          <cell r="W237">
            <v>0</v>
          </cell>
          <cell r="X237">
            <v>3</v>
          </cell>
          <cell r="Y237">
            <v>3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</row>
        <row r="238">
          <cell r="C238" t="str">
            <v>15BC456</v>
          </cell>
          <cell r="D238">
            <v>12</v>
          </cell>
          <cell r="E238">
            <v>13</v>
          </cell>
          <cell r="F238">
            <v>0</v>
          </cell>
          <cell r="G238">
            <v>0</v>
          </cell>
          <cell r="H238">
            <v>3</v>
          </cell>
          <cell r="I238">
            <v>3</v>
          </cell>
          <cell r="J238">
            <v>0</v>
          </cell>
          <cell r="K238">
            <v>0</v>
          </cell>
          <cell r="L238">
            <v>12</v>
          </cell>
          <cell r="M238">
            <v>18</v>
          </cell>
          <cell r="N238">
            <v>0</v>
          </cell>
          <cell r="O238">
            <v>0</v>
          </cell>
          <cell r="P238">
            <v>3</v>
          </cell>
          <cell r="Q238">
            <v>4</v>
          </cell>
          <cell r="R238">
            <v>0</v>
          </cell>
          <cell r="S238">
            <v>0</v>
          </cell>
          <cell r="T238">
            <v>19</v>
          </cell>
          <cell r="U238">
            <v>21</v>
          </cell>
          <cell r="V238">
            <v>0</v>
          </cell>
          <cell r="W238">
            <v>0</v>
          </cell>
          <cell r="X238">
            <v>3</v>
          </cell>
          <cell r="Y238">
            <v>3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</row>
        <row r="239">
          <cell r="C239" t="str">
            <v>15BC462</v>
          </cell>
          <cell r="D239">
            <v>10</v>
          </cell>
          <cell r="E239">
            <v>13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15</v>
          </cell>
          <cell r="M239">
            <v>18</v>
          </cell>
          <cell r="N239">
            <v>0</v>
          </cell>
          <cell r="O239">
            <v>0</v>
          </cell>
          <cell r="P239">
            <v>4</v>
          </cell>
          <cell r="Q239">
            <v>4</v>
          </cell>
          <cell r="R239">
            <v>0</v>
          </cell>
          <cell r="S239">
            <v>0</v>
          </cell>
          <cell r="T239">
            <v>20</v>
          </cell>
          <cell r="U239">
            <v>21</v>
          </cell>
          <cell r="V239">
            <v>0</v>
          </cell>
          <cell r="W239">
            <v>0</v>
          </cell>
          <cell r="X239">
            <v>5</v>
          </cell>
          <cell r="Y239">
            <v>5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</row>
        <row r="240">
          <cell r="C240" t="str">
            <v>15BC467</v>
          </cell>
          <cell r="D240">
            <v>13</v>
          </cell>
          <cell r="E240">
            <v>13</v>
          </cell>
          <cell r="F240">
            <v>0</v>
          </cell>
          <cell r="G240">
            <v>0</v>
          </cell>
          <cell r="H240">
            <v>2</v>
          </cell>
          <cell r="I240">
            <v>3</v>
          </cell>
          <cell r="J240">
            <v>0</v>
          </cell>
          <cell r="K240">
            <v>0</v>
          </cell>
          <cell r="L240">
            <v>11</v>
          </cell>
          <cell r="M240">
            <v>18</v>
          </cell>
          <cell r="N240">
            <v>0</v>
          </cell>
          <cell r="O240">
            <v>0</v>
          </cell>
          <cell r="P240">
            <v>2</v>
          </cell>
          <cell r="Q240">
            <v>3</v>
          </cell>
          <cell r="R240">
            <v>0</v>
          </cell>
          <cell r="S240">
            <v>0</v>
          </cell>
          <cell r="T240">
            <v>21</v>
          </cell>
          <cell r="U240">
            <v>21</v>
          </cell>
          <cell r="V240">
            <v>0</v>
          </cell>
          <cell r="W240">
            <v>0</v>
          </cell>
          <cell r="X240">
            <v>4</v>
          </cell>
          <cell r="Y240">
            <v>4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C241" t="str">
            <v>15BC494</v>
          </cell>
          <cell r="D241">
            <v>11</v>
          </cell>
          <cell r="E241">
            <v>13</v>
          </cell>
          <cell r="F241">
            <v>0</v>
          </cell>
          <cell r="G241">
            <v>0</v>
          </cell>
          <cell r="H241">
            <v>4</v>
          </cell>
          <cell r="I241">
            <v>4</v>
          </cell>
          <cell r="J241">
            <v>0</v>
          </cell>
          <cell r="K241">
            <v>0</v>
          </cell>
          <cell r="L241">
            <v>10</v>
          </cell>
          <cell r="M241">
            <v>18</v>
          </cell>
          <cell r="N241">
            <v>0</v>
          </cell>
          <cell r="O241">
            <v>0</v>
          </cell>
          <cell r="P241">
            <v>4</v>
          </cell>
          <cell r="Q241">
            <v>4</v>
          </cell>
          <cell r="R241">
            <v>0</v>
          </cell>
          <cell r="S241">
            <v>0</v>
          </cell>
          <cell r="T241">
            <v>20</v>
          </cell>
          <cell r="U241">
            <v>21</v>
          </cell>
          <cell r="V241">
            <v>0</v>
          </cell>
          <cell r="W241">
            <v>0</v>
          </cell>
          <cell r="X241">
            <v>1</v>
          </cell>
          <cell r="Y241">
            <v>4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C242" t="str">
            <v>15BC499</v>
          </cell>
          <cell r="D242">
            <v>11</v>
          </cell>
          <cell r="E242">
            <v>13</v>
          </cell>
          <cell r="F242">
            <v>0</v>
          </cell>
          <cell r="G242">
            <v>0</v>
          </cell>
          <cell r="H242">
            <v>3</v>
          </cell>
          <cell r="I242">
            <v>3</v>
          </cell>
          <cell r="J242">
            <v>0</v>
          </cell>
          <cell r="K242">
            <v>0</v>
          </cell>
          <cell r="L242">
            <v>10</v>
          </cell>
          <cell r="M242">
            <v>18</v>
          </cell>
          <cell r="N242">
            <v>2</v>
          </cell>
          <cell r="O242">
            <v>2</v>
          </cell>
          <cell r="P242">
            <v>1</v>
          </cell>
          <cell r="Q242">
            <v>3</v>
          </cell>
          <cell r="R242">
            <v>0</v>
          </cell>
          <cell r="S242">
            <v>0</v>
          </cell>
          <cell r="T242">
            <v>16</v>
          </cell>
          <cell r="U242">
            <v>21</v>
          </cell>
          <cell r="V242">
            <v>1</v>
          </cell>
          <cell r="W242">
            <v>1</v>
          </cell>
          <cell r="X242">
            <v>3</v>
          </cell>
          <cell r="Y242">
            <v>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3">
          <cell r="C243" t="str">
            <v>15BC529</v>
          </cell>
          <cell r="D243">
            <v>10</v>
          </cell>
          <cell r="E243">
            <v>13</v>
          </cell>
          <cell r="F243">
            <v>0</v>
          </cell>
          <cell r="G243">
            <v>0</v>
          </cell>
          <cell r="H243">
            <v>3</v>
          </cell>
          <cell r="I243">
            <v>3</v>
          </cell>
          <cell r="J243">
            <v>0</v>
          </cell>
          <cell r="K243">
            <v>0</v>
          </cell>
          <cell r="L243">
            <v>13</v>
          </cell>
          <cell r="M243">
            <v>18</v>
          </cell>
          <cell r="N243">
            <v>0</v>
          </cell>
          <cell r="O243">
            <v>0</v>
          </cell>
          <cell r="P243">
            <v>2</v>
          </cell>
          <cell r="Q243">
            <v>4</v>
          </cell>
          <cell r="R243">
            <v>0</v>
          </cell>
          <cell r="S243">
            <v>0</v>
          </cell>
          <cell r="T243">
            <v>19</v>
          </cell>
          <cell r="U243">
            <v>21</v>
          </cell>
          <cell r="V243">
            <v>0</v>
          </cell>
          <cell r="W243">
            <v>0</v>
          </cell>
          <cell r="X243">
            <v>2</v>
          </cell>
          <cell r="Y243">
            <v>3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</row>
        <row r="244">
          <cell r="C244" t="str">
            <v>15BC555</v>
          </cell>
          <cell r="D244">
            <v>9</v>
          </cell>
          <cell r="E244">
            <v>13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12</v>
          </cell>
          <cell r="M244">
            <v>18</v>
          </cell>
          <cell r="N244">
            <v>0</v>
          </cell>
          <cell r="O244">
            <v>0</v>
          </cell>
          <cell r="P244">
            <v>4</v>
          </cell>
          <cell r="Q244">
            <v>4</v>
          </cell>
          <cell r="R244">
            <v>0</v>
          </cell>
          <cell r="S244">
            <v>0</v>
          </cell>
          <cell r="T244">
            <v>19</v>
          </cell>
          <cell r="U244">
            <v>21</v>
          </cell>
          <cell r="V244">
            <v>0</v>
          </cell>
          <cell r="W244">
            <v>0</v>
          </cell>
          <cell r="X244">
            <v>4</v>
          </cell>
          <cell r="Y244">
            <v>5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</row>
        <row r="245">
          <cell r="C245" t="str">
            <v>15BC572</v>
          </cell>
          <cell r="D245">
            <v>12</v>
          </cell>
          <cell r="E245">
            <v>13</v>
          </cell>
          <cell r="F245">
            <v>0</v>
          </cell>
          <cell r="G245">
            <v>0</v>
          </cell>
          <cell r="H245">
            <v>2</v>
          </cell>
          <cell r="I245">
            <v>3</v>
          </cell>
          <cell r="J245">
            <v>0</v>
          </cell>
          <cell r="K245">
            <v>0</v>
          </cell>
          <cell r="L245">
            <v>17</v>
          </cell>
          <cell r="M245">
            <v>18</v>
          </cell>
          <cell r="N245">
            <v>0</v>
          </cell>
          <cell r="O245">
            <v>0</v>
          </cell>
          <cell r="P245">
            <v>2</v>
          </cell>
          <cell r="Q245">
            <v>3</v>
          </cell>
          <cell r="R245">
            <v>0</v>
          </cell>
          <cell r="S245">
            <v>0</v>
          </cell>
          <cell r="T245">
            <v>18</v>
          </cell>
          <cell r="U245">
            <v>21</v>
          </cell>
          <cell r="V245">
            <v>0</v>
          </cell>
          <cell r="W245">
            <v>0</v>
          </cell>
          <cell r="X245">
            <v>2</v>
          </cell>
          <cell r="Y245">
            <v>4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</row>
        <row r="246">
          <cell r="C246" t="str">
            <v>15BC592</v>
          </cell>
          <cell r="D246">
            <v>10</v>
          </cell>
          <cell r="E246">
            <v>13</v>
          </cell>
          <cell r="F246">
            <v>0</v>
          </cell>
          <cell r="G246">
            <v>0</v>
          </cell>
          <cell r="H246">
            <v>3</v>
          </cell>
          <cell r="I246">
            <v>4</v>
          </cell>
          <cell r="J246">
            <v>0</v>
          </cell>
          <cell r="K246">
            <v>0</v>
          </cell>
          <cell r="L246">
            <v>13</v>
          </cell>
          <cell r="M246">
            <v>18</v>
          </cell>
          <cell r="N246">
            <v>0</v>
          </cell>
          <cell r="O246">
            <v>0</v>
          </cell>
          <cell r="P246">
            <v>2</v>
          </cell>
          <cell r="Q246">
            <v>4</v>
          </cell>
          <cell r="R246">
            <v>0</v>
          </cell>
          <cell r="S246">
            <v>0</v>
          </cell>
          <cell r="T246">
            <v>20</v>
          </cell>
          <cell r="U246">
            <v>21</v>
          </cell>
          <cell r="V246">
            <v>0</v>
          </cell>
          <cell r="W246">
            <v>0</v>
          </cell>
          <cell r="X246">
            <v>0</v>
          </cell>
          <cell r="Y246">
            <v>4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</row>
        <row r="247">
          <cell r="C247" t="str">
            <v>15BC598</v>
          </cell>
          <cell r="D247">
            <v>9</v>
          </cell>
          <cell r="E247">
            <v>13</v>
          </cell>
          <cell r="F247">
            <v>0</v>
          </cell>
          <cell r="G247">
            <v>0</v>
          </cell>
          <cell r="H247">
            <v>2</v>
          </cell>
          <cell r="I247">
            <v>3</v>
          </cell>
          <cell r="J247">
            <v>0</v>
          </cell>
          <cell r="K247">
            <v>0</v>
          </cell>
          <cell r="L247">
            <v>14</v>
          </cell>
          <cell r="M247">
            <v>18</v>
          </cell>
          <cell r="N247">
            <v>0</v>
          </cell>
          <cell r="O247">
            <v>0</v>
          </cell>
          <cell r="P247">
            <v>2</v>
          </cell>
          <cell r="Q247">
            <v>3</v>
          </cell>
          <cell r="R247">
            <v>0</v>
          </cell>
          <cell r="S247">
            <v>0</v>
          </cell>
          <cell r="T247">
            <v>20</v>
          </cell>
          <cell r="U247">
            <v>21</v>
          </cell>
          <cell r="V247">
            <v>0</v>
          </cell>
          <cell r="W247">
            <v>0</v>
          </cell>
          <cell r="X247">
            <v>3</v>
          </cell>
          <cell r="Y247">
            <v>3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</row>
        <row r="248">
          <cell r="C248" t="str">
            <v>15BC612</v>
          </cell>
          <cell r="D248">
            <v>13</v>
          </cell>
          <cell r="E248">
            <v>13</v>
          </cell>
          <cell r="F248">
            <v>0</v>
          </cell>
          <cell r="G248">
            <v>0</v>
          </cell>
          <cell r="H248">
            <v>3</v>
          </cell>
          <cell r="I248">
            <v>3</v>
          </cell>
          <cell r="J248">
            <v>0</v>
          </cell>
          <cell r="K248">
            <v>0</v>
          </cell>
          <cell r="L248">
            <v>12</v>
          </cell>
          <cell r="M248">
            <v>18</v>
          </cell>
          <cell r="N248">
            <v>0</v>
          </cell>
          <cell r="O248">
            <v>0</v>
          </cell>
          <cell r="P248">
            <v>4</v>
          </cell>
          <cell r="Q248">
            <v>4</v>
          </cell>
          <cell r="R248">
            <v>0</v>
          </cell>
          <cell r="S248">
            <v>0</v>
          </cell>
          <cell r="T248">
            <v>21</v>
          </cell>
          <cell r="U248">
            <v>21</v>
          </cell>
          <cell r="V248">
            <v>0</v>
          </cell>
          <cell r="W248">
            <v>0</v>
          </cell>
          <cell r="X248">
            <v>3</v>
          </cell>
          <cell r="Y248">
            <v>3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</row>
        <row r="249">
          <cell r="C249" t="str">
            <v>15BC617</v>
          </cell>
          <cell r="D249">
            <v>12</v>
          </cell>
          <cell r="E249">
            <v>13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15</v>
          </cell>
          <cell r="M249">
            <v>18</v>
          </cell>
          <cell r="N249">
            <v>0</v>
          </cell>
          <cell r="O249">
            <v>0</v>
          </cell>
          <cell r="P249">
            <v>4</v>
          </cell>
          <cell r="Q249">
            <v>4</v>
          </cell>
          <cell r="R249">
            <v>0</v>
          </cell>
          <cell r="S249">
            <v>0</v>
          </cell>
          <cell r="T249">
            <v>20</v>
          </cell>
          <cell r="U249">
            <v>21</v>
          </cell>
          <cell r="V249">
            <v>0</v>
          </cell>
          <cell r="W249">
            <v>0</v>
          </cell>
          <cell r="X249">
            <v>4</v>
          </cell>
          <cell r="Y249">
            <v>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</row>
        <row r="250">
          <cell r="C250" t="str">
            <v>15BC670</v>
          </cell>
          <cell r="D250">
            <v>4</v>
          </cell>
          <cell r="E250">
            <v>13</v>
          </cell>
          <cell r="F250">
            <v>0</v>
          </cell>
          <cell r="G250">
            <v>0</v>
          </cell>
          <cell r="H250">
            <v>2</v>
          </cell>
          <cell r="I250">
            <v>3</v>
          </cell>
          <cell r="J250">
            <v>0</v>
          </cell>
          <cell r="K250">
            <v>0</v>
          </cell>
          <cell r="L250">
            <v>8</v>
          </cell>
          <cell r="M250">
            <v>18</v>
          </cell>
          <cell r="N250">
            <v>0</v>
          </cell>
          <cell r="O250">
            <v>0</v>
          </cell>
          <cell r="P250">
            <v>2</v>
          </cell>
          <cell r="Q250">
            <v>3</v>
          </cell>
          <cell r="R250">
            <v>0</v>
          </cell>
          <cell r="S250">
            <v>0</v>
          </cell>
          <cell r="T250">
            <v>12</v>
          </cell>
          <cell r="U250">
            <v>12</v>
          </cell>
          <cell r="V250">
            <v>0</v>
          </cell>
          <cell r="W250">
            <v>0</v>
          </cell>
          <cell r="X250">
            <v>2</v>
          </cell>
          <cell r="Y250">
            <v>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</row>
        <row r="251">
          <cell r="C251" t="str">
            <v>15BC677</v>
          </cell>
          <cell r="D251">
            <v>4</v>
          </cell>
          <cell r="E251">
            <v>13</v>
          </cell>
          <cell r="F251">
            <v>0</v>
          </cell>
          <cell r="G251">
            <v>0</v>
          </cell>
          <cell r="H251">
            <v>2</v>
          </cell>
          <cell r="I251">
            <v>3</v>
          </cell>
          <cell r="J251">
            <v>0</v>
          </cell>
          <cell r="K251">
            <v>0</v>
          </cell>
          <cell r="L251">
            <v>8</v>
          </cell>
          <cell r="M251">
            <v>9</v>
          </cell>
          <cell r="N251">
            <v>0</v>
          </cell>
          <cell r="O251">
            <v>0</v>
          </cell>
          <cell r="P251">
            <v>2</v>
          </cell>
          <cell r="Q251">
            <v>3</v>
          </cell>
          <cell r="R251">
            <v>0</v>
          </cell>
          <cell r="S251">
            <v>0</v>
          </cell>
          <cell r="T251">
            <v>10</v>
          </cell>
          <cell r="U251">
            <v>12</v>
          </cell>
          <cell r="V251">
            <v>0</v>
          </cell>
          <cell r="W251">
            <v>0</v>
          </cell>
          <cell r="X251">
            <v>2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</row>
        <row r="252">
          <cell r="C252" t="str">
            <v>15BC004</v>
          </cell>
          <cell r="D252">
            <v>13</v>
          </cell>
          <cell r="E252">
            <v>14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0</v>
          </cell>
          <cell r="K252">
            <v>0</v>
          </cell>
          <cell r="L252">
            <v>13</v>
          </cell>
          <cell r="M252">
            <v>16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8</v>
          </cell>
          <cell r="U252">
            <v>20</v>
          </cell>
          <cell r="V252">
            <v>0</v>
          </cell>
          <cell r="W252">
            <v>0</v>
          </cell>
          <cell r="X252">
            <v>4</v>
          </cell>
          <cell r="Y252">
            <v>4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</row>
        <row r="253">
          <cell r="C253" t="str">
            <v>15BC021</v>
          </cell>
          <cell r="D253">
            <v>11</v>
          </cell>
          <cell r="E253">
            <v>14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15</v>
          </cell>
          <cell r="M253">
            <v>16</v>
          </cell>
          <cell r="N253">
            <v>0</v>
          </cell>
          <cell r="O253">
            <v>0</v>
          </cell>
          <cell r="P253">
            <v>2</v>
          </cell>
          <cell r="Q253">
            <v>4</v>
          </cell>
          <cell r="R253">
            <v>0</v>
          </cell>
          <cell r="S253">
            <v>0</v>
          </cell>
          <cell r="T253">
            <v>18</v>
          </cell>
          <cell r="U253">
            <v>20</v>
          </cell>
          <cell r="V253">
            <v>0</v>
          </cell>
          <cell r="W253">
            <v>0</v>
          </cell>
          <cell r="X253">
            <v>0</v>
          </cell>
          <cell r="Y253">
            <v>5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</row>
        <row r="254">
          <cell r="C254" t="str">
            <v>15BC034</v>
          </cell>
          <cell r="D254">
            <v>13</v>
          </cell>
          <cell r="E254">
            <v>14</v>
          </cell>
          <cell r="F254">
            <v>0</v>
          </cell>
          <cell r="G254">
            <v>0</v>
          </cell>
          <cell r="H254">
            <v>1</v>
          </cell>
          <cell r="I254">
            <v>1</v>
          </cell>
          <cell r="J254">
            <v>0</v>
          </cell>
          <cell r="K254">
            <v>0</v>
          </cell>
          <cell r="L254">
            <v>14</v>
          </cell>
          <cell r="M254">
            <v>16</v>
          </cell>
          <cell r="N254">
            <v>0</v>
          </cell>
          <cell r="O254">
            <v>0</v>
          </cell>
          <cell r="P254">
            <v>2</v>
          </cell>
          <cell r="Q254">
            <v>3</v>
          </cell>
          <cell r="R254">
            <v>0</v>
          </cell>
          <cell r="S254">
            <v>0</v>
          </cell>
          <cell r="T254">
            <v>15</v>
          </cell>
          <cell r="U254">
            <v>20</v>
          </cell>
          <cell r="V254">
            <v>0</v>
          </cell>
          <cell r="W254">
            <v>0</v>
          </cell>
          <cell r="X254">
            <v>3</v>
          </cell>
          <cell r="Y254">
            <v>4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</row>
        <row r="255">
          <cell r="C255" t="str">
            <v>15BC036</v>
          </cell>
          <cell r="D255">
            <v>12</v>
          </cell>
          <cell r="E255">
            <v>14</v>
          </cell>
          <cell r="F255">
            <v>2</v>
          </cell>
          <cell r="G255">
            <v>2</v>
          </cell>
          <cell r="H255">
            <v>5</v>
          </cell>
          <cell r="I255">
            <v>5</v>
          </cell>
          <cell r="J255">
            <v>0</v>
          </cell>
          <cell r="K255">
            <v>0</v>
          </cell>
          <cell r="L255">
            <v>16</v>
          </cell>
          <cell r="M255">
            <v>16</v>
          </cell>
          <cell r="N255">
            <v>0</v>
          </cell>
          <cell r="O255">
            <v>0</v>
          </cell>
          <cell r="P255">
            <v>3</v>
          </cell>
          <cell r="Q255">
            <v>3</v>
          </cell>
          <cell r="R255">
            <v>0</v>
          </cell>
          <cell r="S255">
            <v>0</v>
          </cell>
          <cell r="T255">
            <v>15</v>
          </cell>
          <cell r="U255">
            <v>20</v>
          </cell>
          <cell r="V255">
            <v>0</v>
          </cell>
          <cell r="W255">
            <v>0</v>
          </cell>
          <cell r="X255">
            <v>4</v>
          </cell>
          <cell r="Y255">
            <v>4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</row>
        <row r="256">
          <cell r="C256" t="str">
            <v>15BC049</v>
          </cell>
          <cell r="D256">
            <v>14</v>
          </cell>
          <cell r="E256">
            <v>14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15</v>
          </cell>
          <cell r="M256">
            <v>16</v>
          </cell>
          <cell r="N256">
            <v>0</v>
          </cell>
          <cell r="O256">
            <v>0</v>
          </cell>
          <cell r="P256">
            <v>2</v>
          </cell>
          <cell r="Q256">
            <v>2</v>
          </cell>
          <cell r="R256">
            <v>0</v>
          </cell>
          <cell r="S256">
            <v>0</v>
          </cell>
          <cell r="T256">
            <v>19</v>
          </cell>
          <cell r="U256">
            <v>20</v>
          </cell>
          <cell r="V256">
            <v>0</v>
          </cell>
          <cell r="W256">
            <v>0</v>
          </cell>
          <cell r="X256">
            <v>3</v>
          </cell>
          <cell r="Y256">
            <v>3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</row>
        <row r="257">
          <cell r="C257" t="str">
            <v>15BC067</v>
          </cell>
          <cell r="D257">
            <v>14</v>
          </cell>
          <cell r="E257">
            <v>14</v>
          </cell>
          <cell r="F257">
            <v>0</v>
          </cell>
          <cell r="G257">
            <v>0</v>
          </cell>
          <cell r="H257">
            <v>2</v>
          </cell>
          <cell r="I257">
            <v>2</v>
          </cell>
          <cell r="J257">
            <v>0</v>
          </cell>
          <cell r="K257">
            <v>0</v>
          </cell>
          <cell r="L257">
            <v>14</v>
          </cell>
          <cell r="M257">
            <v>16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13</v>
          </cell>
          <cell r="U257">
            <v>20</v>
          </cell>
          <cell r="V257">
            <v>0</v>
          </cell>
          <cell r="W257">
            <v>0</v>
          </cell>
          <cell r="X257">
            <v>4</v>
          </cell>
          <cell r="Y257">
            <v>4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</row>
        <row r="258">
          <cell r="C258" t="str">
            <v>15BC081</v>
          </cell>
          <cell r="D258">
            <v>13</v>
          </cell>
          <cell r="E258">
            <v>14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11</v>
          </cell>
          <cell r="M258">
            <v>16</v>
          </cell>
          <cell r="N258">
            <v>0</v>
          </cell>
          <cell r="O258">
            <v>0</v>
          </cell>
          <cell r="P258">
            <v>4</v>
          </cell>
          <cell r="Q258">
            <v>4</v>
          </cell>
          <cell r="R258">
            <v>0</v>
          </cell>
          <cell r="S258">
            <v>0</v>
          </cell>
          <cell r="T258">
            <v>11</v>
          </cell>
          <cell r="U258">
            <v>20</v>
          </cell>
          <cell r="V258">
            <v>0</v>
          </cell>
          <cell r="W258">
            <v>0</v>
          </cell>
          <cell r="X258">
            <v>3</v>
          </cell>
          <cell r="Y258">
            <v>5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</row>
        <row r="259">
          <cell r="C259" t="str">
            <v>15BC112</v>
          </cell>
          <cell r="D259">
            <v>0</v>
          </cell>
          <cell r="E259">
            <v>14</v>
          </cell>
          <cell r="F259">
            <v>0</v>
          </cell>
          <cell r="G259">
            <v>0</v>
          </cell>
          <cell r="H259">
            <v>1</v>
          </cell>
          <cell r="I259">
            <v>1</v>
          </cell>
          <cell r="J259">
            <v>0</v>
          </cell>
          <cell r="K259">
            <v>0</v>
          </cell>
          <cell r="L259">
            <v>0</v>
          </cell>
          <cell r="M259">
            <v>16</v>
          </cell>
          <cell r="N259">
            <v>0</v>
          </cell>
          <cell r="O259">
            <v>0</v>
          </cell>
          <cell r="P259">
            <v>0</v>
          </cell>
          <cell r="Q259">
            <v>3</v>
          </cell>
          <cell r="R259">
            <v>0</v>
          </cell>
          <cell r="S259">
            <v>0</v>
          </cell>
          <cell r="T259">
            <v>0</v>
          </cell>
          <cell r="U259">
            <v>20</v>
          </cell>
          <cell r="V259">
            <v>0</v>
          </cell>
          <cell r="W259">
            <v>0</v>
          </cell>
          <cell r="X259">
            <v>0</v>
          </cell>
          <cell r="Y259">
            <v>4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</row>
        <row r="260">
          <cell r="C260" t="str">
            <v>15BC125</v>
          </cell>
          <cell r="D260">
            <v>14</v>
          </cell>
          <cell r="E260">
            <v>14</v>
          </cell>
          <cell r="F260">
            <v>0</v>
          </cell>
          <cell r="G260">
            <v>0</v>
          </cell>
          <cell r="H260">
            <v>5</v>
          </cell>
          <cell r="I260">
            <v>5</v>
          </cell>
          <cell r="J260">
            <v>0</v>
          </cell>
          <cell r="K260">
            <v>0</v>
          </cell>
          <cell r="L260">
            <v>14</v>
          </cell>
          <cell r="M260">
            <v>16</v>
          </cell>
          <cell r="N260">
            <v>0</v>
          </cell>
          <cell r="O260">
            <v>0</v>
          </cell>
          <cell r="P260">
            <v>2</v>
          </cell>
          <cell r="Q260">
            <v>3</v>
          </cell>
          <cell r="R260">
            <v>0</v>
          </cell>
          <cell r="S260">
            <v>0</v>
          </cell>
          <cell r="T260">
            <v>17</v>
          </cell>
          <cell r="U260">
            <v>20</v>
          </cell>
          <cell r="V260">
            <v>0</v>
          </cell>
          <cell r="W260">
            <v>0</v>
          </cell>
          <cell r="X260">
            <v>4</v>
          </cell>
          <cell r="Y260">
            <v>4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</row>
        <row r="261">
          <cell r="C261" t="str">
            <v>15BC139</v>
          </cell>
          <cell r="D261">
            <v>12</v>
          </cell>
          <cell r="E261">
            <v>14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10</v>
          </cell>
          <cell r="M261">
            <v>16</v>
          </cell>
          <cell r="N261">
            <v>0</v>
          </cell>
          <cell r="O261">
            <v>0</v>
          </cell>
          <cell r="P261">
            <v>2</v>
          </cell>
          <cell r="Q261">
            <v>2</v>
          </cell>
          <cell r="R261">
            <v>0</v>
          </cell>
          <cell r="S261">
            <v>0</v>
          </cell>
          <cell r="T261">
            <v>11</v>
          </cell>
          <cell r="U261">
            <v>20</v>
          </cell>
          <cell r="V261">
            <v>0</v>
          </cell>
          <cell r="W261">
            <v>0</v>
          </cell>
          <cell r="X261">
            <v>3</v>
          </cell>
          <cell r="Y261">
            <v>3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</row>
        <row r="262">
          <cell r="C262" t="str">
            <v>15BC160</v>
          </cell>
          <cell r="D262">
            <v>13</v>
          </cell>
          <cell r="E262">
            <v>14</v>
          </cell>
          <cell r="F262">
            <v>0</v>
          </cell>
          <cell r="G262">
            <v>0</v>
          </cell>
          <cell r="H262">
            <v>2</v>
          </cell>
          <cell r="I262">
            <v>2</v>
          </cell>
          <cell r="J262">
            <v>0</v>
          </cell>
          <cell r="K262">
            <v>0</v>
          </cell>
          <cell r="L262">
            <v>15</v>
          </cell>
          <cell r="M262">
            <v>16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17</v>
          </cell>
          <cell r="U262">
            <v>20</v>
          </cell>
          <cell r="V262">
            <v>0</v>
          </cell>
          <cell r="W262">
            <v>0</v>
          </cell>
          <cell r="X262">
            <v>4</v>
          </cell>
          <cell r="Y262">
            <v>4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C263" t="str">
            <v>15BC184</v>
          </cell>
          <cell r="D263">
            <v>14</v>
          </cell>
          <cell r="E263">
            <v>14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15</v>
          </cell>
          <cell r="M263">
            <v>16</v>
          </cell>
          <cell r="N263">
            <v>0</v>
          </cell>
          <cell r="O263">
            <v>0</v>
          </cell>
          <cell r="P263">
            <v>4</v>
          </cell>
          <cell r="Q263">
            <v>4</v>
          </cell>
          <cell r="R263">
            <v>0</v>
          </cell>
          <cell r="S263">
            <v>0</v>
          </cell>
          <cell r="T263">
            <v>19</v>
          </cell>
          <cell r="U263">
            <v>20</v>
          </cell>
          <cell r="V263">
            <v>0</v>
          </cell>
          <cell r="W263">
            <v>0</v>
          </cell>
          <cell r="X263">
            <v>5</v>
          </cell>
          <cell r="Y263">
            <v>5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</row>
        <row r="264">
          <cell r="C264" t="str">
            <v>15BC200</v>
          </cell>
          <cell r="D264">
            <v>11</v>
          </cell>
          <cell r="E264">
            <v>14</v>
          </cell>
          <cell r="F264">
            <v>0</v>
          </cell>
          <cell r="G264">
            <v>0</v>
          </cell>
          <cell r="H264">
            <v>1</v>
          </cell>
          <cell r="I264">
            <v>1</v>
          </cell>
          <cell r="J264">
            <v>0</v>
          </cell>
          <cell r="K264">
            <v>0</v>
          </cell>
          <cell r="L264">
            <v>13</v>
          </cell>
          <cell r="M264">
            <v>16</v>
          </cell>
          <cell r="N264">
            <v>0</v>
          </cell>
          <cell r="O264">
            <v>0</v>
          </cell>
          <cell r="P264">
            <v>1</v>
          </cell>
          <cell r="Q264">
            <v>3</v>
          </cell>
          <cell r="R264">
            <v>0</v>
          </cell>
          <cell r="S264">
            <v>0</v>
          </cell>
          <cell r="T264">
            <v>12</v>
          </cell>
          <cell r="U264">
            <v>20</v>
          </cell>
          <cell r="V264">
            <v>0</v>
          </cell>
          <cell r="W264">
            <v>0</v>
          </cell>
          <cell r="X264">
            <v>3</v>
          </cell>
          <cell r="Y264">
            <v>4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</row>
        <row r="265">
          <cell r="C265" t="str">
            <v>15BC203</v>
          </cell>
          <cell r="D265">
            <v>14</v>
          </cell>
          <cell r="E265">
            <v>14</v>
          </cell>
          <cell r="F265">
            <v>0</v>
          </cell>
          <cell r="G265">
            <v>0</v>
          </cell>
          <cell r="H265">
            <v>4</v>
          </cell>
          <cell r="I265">
            <v>5</v>
          </cell>
          <cell r="J265">
            <v>0</v>
          </cell>
          <cell r="K265">
            <v>0</v>
          </cell>
          <cell r="L265">
            <v>13</v>
          </cell>
          <cell r="M265">
            <v>16</v>
          </cell>
          <cell r="N265">
            <v>0</v>
          </cell>
          <cell r="O265">
            <v>0</v>
          </cell>
          <cell r="P265">
            <v>3</v>
          </cell>
          <cell r="Q265">
            <v>3</v>
          </cell>
          <cell r="R265">
            <v>0</v>
          </cell>
          <cell r="S265">
            <v>0</v>
          </cell>
          <cell r="T265">
            <v>9</v>
          </cell>
          <cell r="U265">
            <v>20</v>
          </cell>
          <cell r="V265">
            <v>0</v>
          </cell>
          <cell r="W265">
            <v>0</v>
          </cell>
          <cell r="X265">
            <v>4</v>
          </cell>
          <cell r="Y265">
            <v>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C266" t="str">
            <v>15BC222</v>
          </cell>
          <cell r="D266">
            <v>10</v>
          </cell>
          <cell r="E266">
            <v>14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13</v>
          </cell>
          <cell r="M266">
            <v>16</v>
          </cell>
          <cell r="N266">
            <v>0</v>
          </cell>
          <cell r="O266">
            <v>0</v>
          </cell>
          <cell r="P266">
            <v>2</v>
          </cell>
          <cell r="Q266">
            <v>2</v>
          </cell>
          <cell r="R266">
            <v>0</v>
          </cell>
          <cell r="S266">
            <v>0</v>
          </cell>
          <cell r="T266">
            <v>14</v>
          </cell>
          <cell r="U266">
            <v>20</v>
          </cell>
          <cell r="V266">
            <v>0</v>
          </cell>
          <cell r="W266">
            <v>0</v>
          </cell>
          <cell r="X266">
            <v>2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</row>
        <row r="267">
          <cell r="C267" t="str">
            <v>15BC237</v>
          </cell>
          <cell r="D267">
            <v>12</v>
          </cell>
          <cell r="E267">
            <v>14</v>
          </cell>
          <cell r="F267">
            <v>0</v>
          </cell>
          <cell r="G267">
            <v>0</v>
          </cell>
          <cell r="H267">
            <v>2</v>
          </cell>
          <cell r="I267">
            <v>2</v>
          </cell>
          <cell r="J267">
            <v>0</v>
          </cell>
          <cell r="K267">
            <v>0</v>
          </cell>
          <cell r="L267">
            <v>13</v>
          </cell>
          <cell r="M267">
            <v>16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15</v>
          </cell>
          <cell r="U267">
            <v>20</v>
          </cell>
          <cell r="V267">
            <v>0</v>
          </cell>
          <cell r="W267">
            <v>0</v>
          </cell>
          <cell r="X267">
            <v>4</v>
          </cell>
          <cell r="Y267">
            <v>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</row>
        <row r="268">
          <cell r="C268" t="str">
            <v>15BC254</v>
          </cell>
          <cell r="D268">
            <v>12</v>
          </cell>
          <cell r="E268">
            <v>14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15</v>
          </cell>
          <cell r="M268">
            <v>16</v>
          </cell>
          <cell r="N268">
            <v>0</v>
          </cell>
          <cell r="O268">
            <v>0</v>
          </cell>
          <cell r="P268">
            <v>4</v>
          </cell>
          <cell r="Q268">
            <v>4</v>
          </cell>
          <cell r="R268">
            <v>0</v>
          </cell>
          <cell r="S268">
            <v>0</v>
          </cell>
          <cell r="T268">
            <v>17</v>
          </cell>
          <cell r="U268">
            <v>20</v>
          </cell>
          <cell r="V268">
            <v>0</v>
          </cell>
          <cell r="W268">
            <v>0</v>
          </cell>
          <cell r="X268">
            <v>4</v>
          </cell>
          <cell r="Y268">
            <v>5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</row>
        <row r="269">
          <cell r="C269" t="str">
            <v>15BC274</v>
          </cell>
          <cell r="D269">
            <v>12</v>
          </cell>
          <cell r="E269">
            <v>14</v>
          </cell>
          <cell r="F269">
            <v>0</v>
          </cell>
          <cell r="G269">
            <v>0</v>
          </cell>
          <cell r="H269">
            <v>1</v>
          </cell>
          <cell r="I269">
            <v>1</v>
          </cell>
          <cell r="J269">
            <v>0</v>
          </cell>
          <cell r="K269">
            <v>0</v>
          </cell>
          <cell r="L269">
            <v>15</v>
          </cell>
          <cell r="M269">
            <v>16</v>
          </cell>
          <cell r="N269">
            <v>0</v>
          </cell>
          <cell r="O269">
            <v>0</v>
          </cell>
          <cell r="P269">
            <v>1</v>
          </cell>
          <cell r="Q269">
            <v>3</v>
          </cell>
          <cell r="R269">
            <v>0</v>
          </cell>
          <cell r="S269">
            <v>0</v>
          </cell>
          <cell r="T269">
            <v>16</v>
          </cell>
          <cell r="U269">
            <v>20</v>
          </cell>
          <cell r="V269">
            <v>0</v>
          </cell>
          <cell r="W269">
            <v>0</v>
          </cell>
          <cell r="X269">
            <v>4</v>
          </cell>
          <cell r="Y269">
            <v>4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</row>
        <row r="270">
          <cell r="C270" t="str">
            <v>15BC291</v>
          </cell>
          <cell r="D270">
            <v>5</v>
          </cell>
          <cell r="E270">
            <v>14</v>
          </cell>
          <cell r="F270">
            <v>0</v>
          </cell>
          <cell r="G270">
            <v>0</v>
          </cell>
          <cell r="H270">
            <v>0</v>
          </cell>
          <cell r="I270">
            <v>5</v>
          </cell>
          <cell r="J270">
            <v>0</v>
          </cell>
          <cell r="K270">
            <v>0</v>
          </cell>
          <cell r="L270">
            <v>2</v>
          </cell>
          <cell r="M270">
            <v>16</v>
          </cell>
          <cell r="N270">
            <v>0</v>
          </cell>
          <cell r="O270">
            <v>0</v>
          </cell>
          <cell r="P270">
            <v>0</v>
          </cell>
          <cell r="Q270">
            <v>3</v>
          </cell>
          <cell r="R270">
            <v>0</v>
          </cell>
          <cell r="S270">
            <v>0</v>
          </cell>
          <cell r="T270">
            <v>20</v>
          </cell>
          <cell r="U270">
            <v>20</v>
          </cell>
          <cell r="V270">
            <v>0</v>
          </cell>
          <cell r="W270">
            <v>0</v>
          </cell>
          <cell r="X270">
            <v>0</v>
          </cell>
          <cell r="Y270">
            <v>4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C271" t="str">
            <v>15BC307</v>
          </cell>
          <cell r="D271">
            <v>8</v>
          </cell>
          <cell r="E271">
            <v>14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12</v>
          </cell>
          <cell r="M271">
            <v>16</v>
          </cell>
          <cell r="N271">
            <v>0</v>
          </cell>
          <cell r="O271">
            <v>0</v>
          </cell>
          <cell r="P271">
            <v>2</v>
          </cell>
          <cell r="Q271">
            <v>2</v>
          </cell>
          <cell r="R271">
            <v>0</v>
          </cell>
          <cell r="S271">
            <v>0</v>
          </cell>
          <cell r="T271">
            <v>16</v>
          </cell>
          <cell r="U271">
            <v>20</v>
          </cell>
          <cell r="V271">
            <v>0</v>
          </cell>
          <cell r="W271">
            <v>0</v>
          </cell>
          <cell r="X271">
            <v>1</v>
          </cell>
          <cell r="Y271">
            <v>3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</row>
        <row r="272">
          <cell r="C272" t="str">
            <v>15BC322</v>
          </cell>
          <cell r="D272">
            <v>13</v>
          </cell>
          <cell r="E272">
            <v>14</v>
          </cell>
          <cell r="F272">
            <v>0</v>
          </cell>
          <cell r="G272">
            <v>0</v>
          </cell>
          <cell r="H272">
            <v>2</v>
          </cell>
          <cell r="I272">
            <v>2</v>
          </cell>
          <cell r="J272">
            <v>0</v>
          </cell>
          <cell r="K272">
            <v>0</v>
          </cell>
          <cell r="L272">
            <v>14</v>
          </cell>
          <cell r="M272">
            <v>16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12</v>
          </cell>
          <cell r="U272">
            <v>20</v>
          </cell>
          <cell r="V272">
            <v>0</v>
          </cell>
          <cell r="W272">
            <v>0</v>
          </cell>
          <cell r="X272">
            <v>4</v>
          </cell>
          <cell r="Y272">
            <v>4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C273" t="str">
            <v>15BC337</v>
          </cell>
          <cell r="D273">
            <v>14</v>
          </cell>
          <cell r="E273">
            <v>14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14</v>
          </cell>
          <cell r="M273">
            <v>16</v>
          </cell>
          <cell r="N273">
            <v>0</v>
          </cell>
          <cell r="O273">
            <v>0</v>
          </cell>
          <cell r="P273">
            <v>4</v>
          </cell>
          <cell r="Q273">
            <v>4</v>
          </cell>
          <cell r="R273">
            <v>0</v>
          </cell>
          <cell r="S273">
            <v>0</v>
          </cell>
          <cell r="T273">
            <v>20</v>
          </cell>
          <cell r="U273">
            <v>20</v>
          </cell>
          <cell r="V273">
            <v>0</v>
          </cell>
          <cell r="W273">
            <v>0</v>
          </cell>
          <cell r="X273">
            <v>5</v>
          </cell>
          <cell r="Y273">
            <v>5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C274" t="str">
            <v>15BC354</v>
          </cell>
          <cell r="D274">
            <v>14</v>
          </cell>
          <cell r="E274">
            <v>14</v>
          </cell>
          <cell r="F274">
            <v>0</v>
          </cell>
          <cell r="G274">
            <v>0</v>
          </cell>
          <cell r="H274">
            <v>1</v>
          </cell>
          <cell r="I274">
            <v>1</v>
          </cell>
          <cell r="J274">
            <v>0</v>
          </cell>
          <cell r="K274">
            <v>0</v>
          </cell>
          <cell r="L274">
            <v>16</v>
          </cell>
          <cell r="M274">
            <v>16</v>
          </cell>
          <cell r="N274">
            <v>0</v>
          </cell>
          <cell r="O274">
            <v>0</v>
          </cell>
          <cell r="P274">
            <v>3</v>
          </cell>
          <cell r="Q274">
            <v>3</v>
          </cell>
          <cell r="R274">
            <v>0</v>
          </cell>
          <cell r="S274">
            <v>0</v>
          </cell>
          <cell r="T274">
            <v>19</v>
          </cell>
          <cell r="U274">
            <v>20</v>
          </cell>
          <cell r="V274">
            <v>0</v>
          </cell>
          <cell r="W274">
            <v>0</v>
          </cell>
          <cell r="X274">
            <v>3</v>
          </cell>
          <cell r="Y274">
            <v>4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5">
          <cell r="C275" t="str">
            <v>15BC362</v>
          </cell>
          <cell r="D275">
            <v>13</v>
          </cell>
          <cell r="E275">
            <v>14</v>
          </cell>
          <cell r="F275">
            <v>0</v>
          </cell>
          <cell r="G275">
            <v>0</v>
          </cell>
          <cell r="H275">
            <v>5</v>
          </cell>
          <cell r="I275">
            <v>5</v>
          </cell>
          <cell r="J275">
            <v>0</v>
          </cell>
          <cell r="K275">
            <v>0</v>
          </cell>
          <cell r="L275">
            <v>15</v>
          </cell>
          <cell r="M275">
            <v>16</v>
          </cell>
          <cell r="N275">
            <v>0</v>
          </cell>
          <cell r="O275">
            <v>0</v>
          </cell>
          <cell r="P275">
            <v>2</v>
          </cell>
          <cell r="Q275">
            <v>3</v>
          </cell>
          <cell r="R275">
            <v>0</v>
          </cell>
          <cell r="S275">
            <v>0</v>
          </cell>
          <cell r="T275">
            <v>13</v>
          </cell>
          <cell r="U275">
            <v>20</v>
          </cell>
          <cell r="V275">
            <v>0</v>
          </cell>
          <cell r="W275">
            <v>0</v>
          </cell>
          <cell r="X275">
            <v>4</v>
          </cell>
          <cell r="Y275">
            <v>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</row>
        <row r="276">
          <cell r="C276" t="str">
            <v>15BC366</v>
          </cell>
          <cell r="D276">
            <v>14</v>
          </cell>
          <cell r="E276">
            <v>14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15</v>
          </cell>
          <cell r="M276">
            <v>16</v>
          </cell>
          <cell r="N276">
            <v>0</v>
          </cell>
          <cell r="O276">
            <v>0</v>
          </cell>
          <cell r="P276">
            <v>2</v>
          </cell>
          <cell r="Q276">
            <v>2</v>
          </cell>
          <cell r="R276">
            <v>0</v>
          </cell>
          <cell r="S276">
            <v>0</v>
          </cell>
          <cell r="T276">
            <v>18</v>
          </cell>
          <cell r="U276">
            <v>20</v>
          </cell>
          <cell r="V276">
            <v>0</v>
          </cell>
          <cell r="W276">
            <v>0</v>
          </cell>
          <cell r="X276">
            <v>3</v>
          </cell>
          <cell r="Y276">
            <v>3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</row>
        <row r="277">
          <cell r="C277" t="str">
            <v>15BC373</v>
          </cell>
          <cell r="D277">
            <v>14</v>
          </cell>
          <cell r="E277">
            <v>14</v>
          </cell>
          <cell r="F277">
            <v>0</v>
          </cell>
          <cell r="G277">
            <v>0</v>
          </cell>
          <cell r="H277">
            <v>2</v>
          </cell>
          <cell r="I277">
            <v>2</v>
          </cell>
          <cell r="J277">
            <v>0</v>
          </cell>
          <cell r="K277">
            <v>0</v>
          </cell>
          <cell r="L277">
            <v>14</v>
          </cell>
          <cell r="M277">
            <v>16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20</v>
          </cell>
          <cell r="U277">
            <v>20</v>
          </cell>
          <cell r="V277">
            <v>0</v>
          </cell>
          <cell r="W277">
            <v>0</v>
          </cell>
          <cell r="X277">
            <v>4</v>
          </cell>
          <cell r="Y277">
            <v>4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C278" t="str">
            <v>15BC376</v>
          </cell>
          <cell r="D278">
            <v>11</v>
          </cell>
          <cell r="E278">
            <v>14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11</v>
          </cell>
          <cell r="M278">
            <v>16</v>
          </cell>
          <cell r="N278">
            <v>0</v>
          </cell>
          <cell r="O278">
            <v>0</v>
          </cell>
          <cell r="P278">
            <v>4</v>
          </cell>
          <cell r="Q278">
            <v>4</v>
          </cell>
          <cell r="R278">
            <v>0</v>
          </cell>
          <cell r="S278">
            <v>0</v>
          </cell>
          <cell r="T278">
            <v>16</v>
          </cell>
          <cell r="U278">
            <v>20</v>
          </cell>
          <cell r="V278">
            <v>0</v>
          </cell>
          <cell r="W278">
            <v>0</v>
          </cell>
          <cell r="X278">
            <v>4</v>
          </cell>
          <cell r="Y278">
            <v>5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</row>
        <row r="279">
          <cell r="C279" t="str">
            <v>15BC390</v>
          </cell>
          <cell r="D279">
            <v>12</v>
          </cell>
          <cell r="E279">
            <v>14</v>
          </cell>
          <cell r="F279">
            <v>0</v>
          </cell>
          <cell r="G279">
            <v>0</v>
          </cell>
          <cell r="H279">
            <v>1</v>
          </cell>
          <cell r="I279">
            <v>1</v>
          </cell>
          <cell r="J279">
            <v>0</v>
          </cell>
          <cell r="K279">
            <v>0</v>
          </cell>
          <cell r="L279">
            <v>15</v>
          </cell>
          <cell r="M279">
            <v>16</v>
          </cell>
          <cell r="N279">
            <v>0</v>
          </cell>
          <cell r="O279">
            <v>0</v>
          </cell>
          <cell r="P279">
            <v>3</v>
          </cell>
          <cell r="Q279">
            <v>3</v>
          </cell>
          <cell r="R279">
            <v>0</v>
          </cell>
          <cell r="S279">
            <v>0</v>
          </cell>
          <cell r="T279">
            <v>16</v>
          </cell>
          <cell r="U279">
            <v>20</v>
          </cell>
          <cell r="V279">
            <v>0</v>
          </cell>
          <cell r="W279">
            <v>0</v>
          </cell>
          <cell r="X279">
            <v>4</v>
          </cell>
          <cell r="Y279">
            <v>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</row>
        <row r="280">
          <cell r="C280" t="str">
            <v>15BC404</v>
          </cell>
          <cell r="D280">
            <v>14</v>
          </cell>
          <cell r="E280">
            <v>14</v>
          </cell>
          <cell r="F280">
            <v>0</v>
          </cell>
          <cell r="G280">
            <v>0</v>
          </cell>
          <cell r="H280">
            <v>5</v>
          </cell>
          <cell r="I280">
            <v>5</v>
          </cell>
          <cell r="J280">
            <v>0</v>
          </cell>
          <cell r="K280">
            <v>0</v>
          </cell>
          <cell r="L280">
            <v>15</v>
          </cell>
          <cell r="M280">
            <v>16</v>
          </cell>
          <cell r="N280">
            <v>0</v>
          </cell>
          <cell r="O280">
            <v>0</v>
          </cell>
          <cell r="P280">
            <v>2</v>
          </cell>
          <cell r="Q280">
            <v>3</v>
          </cell>
          <cell r="R280">
            <v>0</v>
          </cell>
          <cell r="S280">
            <v>0</v>
          </cell>
          <cell r="T280">
            <v>19</v>
          </cell>
          <cell r="U280">
            <v>20</v>
          </cell>
          <cell r="V280">
            <v>0</v>
          </cell>
          <cell r="W280">
            <v>0</v>
          </cell>
          <cell r="X280">
            <v>4</v>
          </cell>
          <cell r="Y280">
            <v>4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C281" t="str">
            <v>15BC423</v>
          </cell>
          <cell r="D281">
            <v>13</v>
          </cell>
          <cell r="E281">
            <v>14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14</v>
          </cell>
          <cell r="M281">
            <v>16</v>
          </cell>
          <cell r="N281">
            <v>0</v>
          </cell>
          <cell r="O281">
            <v>0</v>
          </cell>
          <cell r="P281">
            <v>2</v>
          </cell>
          <cell r="Q281">
            <v>2</v>
          </cell>
          <cell r="R281">
            <v>0</v>
          </cell>
          <cell r="S281">
            <v>0</v>
          </cell>
          <cell r="T281">
            <v>16</v>
          </cell>
          <cell r="U281">
            <v>20</v>
          </cell>
          <cell r="V281">
            <v>0</v>
          </cell>
          <cell r="W281">
            <v>0</v>
          </cell>
          <cell r="X281">
            <v>2</v>
          </cell>
          <cell r="Y281">
            <v>3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</row>
        <row r="282">
          <cell r="C282" t="str">
            <v>15BC436</v>
          </cell>
          <cell r="D282">
            <v>12</v>
          </cell>
          <cell r="E282">
            <v>14</v>
          </cell>
          <cell r="F282">
            <v>0</v>
          </cell>
          <cell r="G282">
            <v>0</v>
          </cell>
          <cell r="H282">
            <v>2</v>
          </cell>
          <cell r="I282">
            <v>2</v>
          </cell>
          <cell r="J282">
            <v>0</v>
          </cell>
          <cell r="K282">
            <v>0</v>
          </cell>
          <cell r="L282">
            <v>13</v>
          </cell>
          <cell r="M282">
            <v>16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16</v>
          </cell>
          <cell r="U282">
            <v>20</v>
          </cell>
          <cell r="V282">
            <v>0</v>
          </cell>
          <cell r="W282">
            <v>0</v>
          </cell>
          <cell r="X282">
            <v>4</v>
          </cell>
          <cell r="Y282">
            <v>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</row>
        <row r="283">
          <cell r="C283" t="str">
            <v>15BC445</v>
          </cell>
          <cell r="D283">
            <v>14</v>
          </cell>
          <cell r="E283">
            <v>14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15</v>
          </cell>
          <cell r="M283">
            <v>16</v>
          </cell>
          <cell r="N283">
            <v>0</v>
          </cell>
          <cell r="O283">
            <v>0</v>
          </cell>
          <cell r="P283">
            <v>4</v>
          </cell>
          <cell r="Q283">
            <v>4</v>
          </cell>
          <cell r="R283">
            <v>0</v>
          </cell>
          <cell r="S283">
            <v>0</v>
          </cell>
          <cell r="T283">
            <v>14</v>
          </cell>
          <cell r="U283">
            <v>20</v>
          </cell>
          <cell r="V283">
            <v>0</v>
          </cell>
          <cell r="W283">
            <v>0</v>
          </cell>
          <cell r="X283">
            <v>4</v>
          </cell>
          <cell r="Y283">
            <v>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</row>
        <row r="284">
          <cell r="C284" t="str">
            <v>15BC449</v>
          </cell>
          <cell r="D284">
            <v>8</v>
          </cell>
          <cell r="E284">
            <v>14</v>
          </cell>
          <cell r="F284">
            <v>0</v>
          </cell>
          <cell r="G284">
            <v>0</v>
          </cell>
          <cell r="H284">
            <v>1</v>
          </cell>
          <cell r="I284">
            <v>1</v>
          </cell>
          <cell r="J284">
            <v>0</v>
          </cell>
          <cell r="K284">
            <v>0</v>
          </cell>
          <cell r="L284">
            <v>8</v>
          </cell>
          <cell r="M284">
            <v>16</v>
          </cell>
          <cell r="N284">
            <v>0</v>
          </cell>
          <cell r="O284">
            <v>0</v>
          </cell>
          <cell r="P284">
            <v>2</v>
          </cell>
          <cell r="Q284">
            <v>3</v>
          </cell>
          <cell r="R284">
            <v>0</v>
          </cell>
          <cell r="S284">
            <v>0</v>
          </cell>
          <cell r="T284">
            <v>12</v>
          </cell>
          <cell r="U284">
            <v>20</v>
          </cell>
          <cell r="V284">
            <v>0</v>
          </cell>
          <cell r="W284">
            <v>0</v>
          </cell>
          <cell r="X284">
            <v>2</v>
          </cell>
          <cell r="Y284">
            <v>4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</row>
        <row r="285">
          <cell r="C285" t="str">
            <v>15BC463</v>
          </cell>
          <cell r="D285">
            <v>12</v>
          </cell>
          <cell r="E285">
            <v>14</v>
          </cell>
          <cell r="F285">
            <v>0</v>
          </cell>
          <cell r="G285">
            <v>0</v>
          </cell>
          <cell r="H285">
            <v>5</v>
          </cell>
          <cell r="I285">
            <v>5</v>
          </cell>
          <cell r="J285">
            <v>0</v>
          </cell>
          <cell r="K285">
            <v>0</v>
          </cell>
          <cell r="L285">
            <v>14</v>
          </cell>
          <cell r="M285">
            <v>16</v>
          </cell>
          <cell r="N285">
            <v>0</v>
          </cell>
          <cell r="O285">
            <v>0</v>
          </cell>
          <cell r="P285">
            <v>3</v>
          </cell>
          <cell r="Q285">
            <v>3</v>
          </cell>
          <cell r="R285">
            <v>0</v>
          </cell>
          <cell r="S285">
            <v>0</v>
          </cell>
          <cell r="T285">
            <v>16</v>
          </cell>
          <cell r="U285">
            <v>20</v>
          </cell>
          <cell r="V285">
            <v>0</v>
          </cell>
          <cell r="W285">
            <v>0</v>
          </cell>
          <cell r="X285">
            <v>3</v>
          </cell>
          <cell r="Y285">
            <v>4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</row>
        <row r="286">
          <cell r="C286" t="str">
            <v>15BC477</v>
          </cell>
          <cell r="D286">
            <v>12</v>
          </cell>
          <cell r="E286">
            <v>14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10</v>
          </cell>
          <cell r="M286">
            <v>16</v>
          </cell>
          <cell r="N286">
            <v>0</v>
          </cell>
          <cell r="O286">
            <v>0</v>
          </cell>
          <cell r="P286">
            <v>2</v>
          </cell>
          <cell r="Q286">
            <v>2</v>
          </cell>
          <cell r="R286">
            <v>0</v>
          </cell>
          <cell r="S286">
            <v>0</v>
          </cell>
          <cell r="T286">
            <v>12</v>
          </cell>
          <cell r="U286">
            <v>20</v>
          </cell>
          <cell r="V286">
            <v>0</v>
          </cell>
          <cell r="W286">
            <v>0</v>
          </cell>
          <cell r="X286">
            <v>3</v>
          </cell>
          <cell r="Y286">
            <v>3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</row>
        <row r="287">
          <cell r="C287" t="str">
            <v>15BC489</v>
          </cell>
          <cell r="D287">
            <v>11</v>
          </cell>
          <cell r="E287">
            <v>14</v>
          </cell>
          <cell r="F287">
            <v>0</v>
          </cell>
          <cell r="G287">
            <v>0</v>
          </cell>
          <cell r="H287">
            <v>1</v>
          </cell>
          <cell r="I287">
            <v>2</v>
          </cell>
          <cell r="J287">
            <v>0</v>
          </cell>
          <cell r="K287">
            <v>0</v>
          </cell>
          <cell r="L287">
            <v>15</v>
          </cell>
          <cell r="M287">
            <v>16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15</v>
          </cell>
          <cell r="U287">
            <v>20</v>
          </cell>
          <cell r="V287">
            <v>0</v>
          </cell>
          <cell r="W287">
            <v>0</v>
          </cell>
          <cell r="X287">
            <v>4</v>
          </cell>
          <cell r="Y287">
            <v>4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</row>
        <row r="288">
          <cell r="C288" t="str">
            <v>15BC502</v>
          </cell>
          <cell r="D288">
            <v>14</v>
          </cell>
          <cell r="E288">
            <v>14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15</v>
          </cell>
          <cell r="M288">
            <v>16</v>
          </cell>
          <cell r="N288">
            <v>0</v>
          </cell>
          <cell r="O288">
            <v>0</v>
          </cell>
          <cell r="P288">
            <v>4</v>
          </cell>
          <cell r="Q288">
            <v>4</v>
          </cell>
          <cell r="R288">
            <v>0</v>
          </cell>
          <cell r="S288">
            <v>0</v>
          </cell>
          <cell r="T288">
            <v>19</v>
          </cell>
          <cell r="U288">
            <v>20</v>
          </cell>
          <cell r="V288">
            <v>0</v>
          </cell>
          <cell r="W288">
            <v>0</v>
          </cell>
          <cell r="X288">
            <v>5</v>
          </cell>
          <cell r="Y288">
            <v>5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</row>
        <row r="289">
          <cell r="C289" t="str">
            <v>15BC513</v>
          </cell>
          <cell r="D289">
            <v>13</v>
          </cell>
          <cell r="E289">
            <v>14</v>
          </cell>
          <cell r="F289">
            <v>0</v>
          </cell>
          <cell r="G289">
            <v>0</v>
          </cell>
          <cell r="H289">
            <v>1</v>
          </cell>
          <cell r="I289">
            <v>1</v>
          </cell>
          <cell r="J289">
            <v>0</v>
          </cell>
          <cell r="K289">
            <v>0</v>
          </cell>
          <cell r="L289">
            <v>13</v>
          </cell>
          <cell r="M289">
            <v>16</v>
          </cell>
          <cell r="N289">
            <v>0</v>
          </cell>
          <cell r="O289">
            <v>0</v>
          </cell>
          <cell r="P289">
            <v>1</v>
          </cell>
          <cell r="Q289">
            <v>3</v>
          </cell>
          <cell r="R289">
            <v>0</v>
          </cell>
          <cell r="S289">
            <v>0</v>
          </cell>
          <cell r="T289">
            <v>13</v>
          </cell>
          <cell r="U289">
            <v>20</v>
          </cell>
          <cell r="V289">
            <v>0</v>
          </cell>
          <cell r="W289">
            <v>0</v>
          </cell>
          <cell r="X289">
            <v>4</v>
          </cell>
          <cell r="Y289">
            <v>4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</row>
        <row r="290">
          <cell r="C290" t="str">
            <v>15BC524</v>
          </cell>
          <cell r="D290">
            <v>13</v>
          </cell>
          <cell r="E290">
            <v>14</v>
          </cell>
          <cell r="F290">
            <v>0</v>
          </cell>
          <cell r="G290">
            <v>0</v>
          </cell>
          <cell r="H290">
            <v>4</v>
          </cell>
          <cell r="I290">
            <v>5</v>
          </cell>
          <cell r="J290">
            <v>0</v>
          </cell>
          <cell r="K290">
            <v>0</v>
          </cell>
          <cell r="L290">
            <v>14</v>
          </cell>
          <cell r="M290">
            <v>16</v>
          </cell>
          <cell r="N290">
            <v>0</v>
          </cell>
          <cell r="O290">
            <v>0</v>
          </cell>
          <cell r="P290">
            <v>3</v>
          </cell>
          <cell r="Q290">
            <v>3</v>
          </cell>
          <cell r="R290">
            <v>0</v>
          </cell>
          <cell r="S290">
            <v>0</v>
          </cell>
          <cell r="T290">
            <v>19</v>
          </cell>
          <cell r="U290">
            <v>20</v>
          </cell>
          <cell r="V290">
            <v>0</v>
          </cell>
          <cell r="W290">
            <v>0</v>
          </cell>
          <cell r="X290">
            <v>4</v>
          </cell>
          <cell r="Y290">
            <v>4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</row>
        <row r="291">
          <cell r="C291" t="str">
            <v>15BC536</v>
          </cell>
          <cell r="D291">
            <v>10</v>
          </cell>
          <cell r="E291">
            <v>14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7</v>
          </cell>
          <cell r="M291">
            <v>16</v>
          </cell>
          <cell r="N291">
            <v>0</v>
          </cell>
          <cell r="O291">
            <v>0</v>
          </cell>
          <cell r="P291">
            <v>2</v>
          </cell>
          <cell r="Q291">
            <v>2</v>
          </cell>
          <cell r="R291">
            <v>0</v>
          </cell>
          <cell r="S291">
            <v>0</v>
          </cell>
          <cell r="T291">
            <v>11</v>
          </cell>
          <cell r="U291">
            <v>20</v>
          </cell>
          <cell r="V291">
            <v>0</v>
          </cell>
          <cell r="W291">
            <v>0</v>
          </cell>
          <cell r="X291">
            <v>1</v>
          </cell>
          <cell r="Y291">
            <v>3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</row>
        <row r="292">
          <cell r="C292" t="str">
            <v>15BC547</v>
          </cell>
          <cell r="D292">
            <v>10</v>
          </cell>
          <cell r="E292">
            <v>14</v>
          </cell>
          <cell r="F292">
            <v>0</v>
          </cell>
          <cell r="G292">
            <v>0</v>
          </cell>
          <cell r="H292">
            <v>2</v>
          </cell>
          <cell r="I292">
            <v>2</v>
          </cell>
          <cell r="J292">
            <v>0</v>
          </cell>
          <cell r="K292">
            <v>0</v>
          </cell>
          <cell r="L292">
            <v>12</v>
          </cell>
          <cell r="M292">
            <v>16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13</v>
          </cell>
          <cell r="U292">
            <v>20</v>
          </cell>
          <cell r="V292">
            <v>0</v>
          </cell>
          <cell r="W292">
            <v>0</v>
          </cell>
          <cell r="X292">
            <v>4</v>
          </cell>
          <cell r="Y292">
            <v>4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</row>
        <row r="293">
          <cell r="C293" t="str">
            <v>15BC558</v>
          </cell>
          <cell r="D293">
            <v>13</v>
          </cell>
          <cell r="E293">
            <v>14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11</v>
          </cell>
          <cell r="M293">
            <v>16</v>
          </cell>
          <cell r="N293">
            <v>0</v>
          </cell>
          <cell r="O293">
            <v>0</v>
          </cell>
          <cell r="P293">
            <v>3</v>
          </cell>
          <cell r="Q293">
            <v>4</v>
          </cell>
          <cell r="R293">
            <v>0</v>
          </cell>
          <cell r="S293">
            <v>0</v>
          </cell>
          <cell r="T293">
            <v>15</v>
          </cell>
          <cell r="U293">
            <v>20</v>
          </cell>
          <cell r="V293">
            <v>0</v>
          </cell>
          <cell r="W293">
            <v>0</v>
          </cell>
          <cell r="X293">
            <v>2</v>
          </cell>
          <cell r="Y293">
            <v>5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</row>
        <row r="294">
          <cell r="C294" t="str">
            <v>15BC568</v>
          </cell>
          <cell r="D294">
            <v>13</v>
          </cell>
          <cell r="E294">
            <v>14</v>
          </cell>
          <cell r="F294">
            <v>0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0</v>
          </cell>
          <cell r="L294">
            <v>14</v>
          </cell>
          <cell r="M294">
            <v>16</v>
          </cell>
          <cell r="N294">
            <v>0</v>
          </cell>
          <cell r="O294">
            <v>0</v>
          </cell>
          <cell r="P294">
            <v>2</v>
          </cell>
          <cell r="Q294">
            <v>3</v>
          </cell>
          <cell r="R294">
            <v>0</v>
          </cell>
          <cell r="S294">
            <v>0</v>
          </cell>
          <cell r="T294">
            <v>19</v>
          </cell>
          <cell r="U294">
            <v>20</v>
          </cell>
          <cell r="V294">
            <v>0</v>
          </cell>
          <cell r="W294">
            <v>0</v>
          </cell>
          <cell r="X294">
            <v>4</v>
          </cell>
          <cell r="Y294">
            <v>4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</row>
        <row r="295">
          <cell r="C295" t="str">
            <v>15BC581</v>
          </cell>
          <cell r="D295">
            <v>8</v>
          </cell>
          <cell r="E295">
            <v>14</v>
          </cell>
          <cell r="F295">
            <v>0</v>
          </cell>
          <cell r="G295">
            <v>0</v>
          </cell>
          <cell r="H295">
            <v>4</v>
          </cell>
          <cell r="I295">
            <v>5</v>
          </cell>
          <cell r="J295">
            <v>0</v>
          </cell>
          <cell r="K295">
            <v>0</v>
          </cell>
          <cell r="L295">
            <v>14</v>
          </cell>
          <cell r="M295">
            <v>16</v>
          </cell>
          <cell r="N295">
            <v>0</v>
          </cell>
          <cell r="O295">
            <v>0</v>
          </cell>
          <cell r="P295">
            <v>2</v>
          </cell>
          <cell r="Q295">
            <v>3</v>
          </cell>
          <cell r="R295">
            <v>0</v>
          </cell>
          <cell r="S295">
            <v>0</v>
          </cell>
          <cell r="T295">
            <v>16</v>
          </cell>
          <cell r="U295">
            <v>20</v>
          </cell>
          <cell r="V295">
            <v>0</v>
          </cell>
          <cell r="W295">
            <v>0</v>
          </cell>
          <cell r="X295">
            <v>4</v>
          </cell>
          <cell r="Y295">
            <v>4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</row>
        <row r="296">
          <cell r="C296" t="str">
            <v>15BC596</v>
          </cell>
          <cell r="D296">
            <v>12</v>
          </cell>
          <cell r="E296">
            <v>14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4</v>
          </cell>
          <cell r="M296">
            <v>16</v>
          </cell>
          <cell r="N296">
            <v>0</v>
          </cell>
          <cell r="O296">
            <v>0</v>
          </cell>
          <cell r="P296">
            <v>2</v>
          </cell>
          <cell r="Q296">
            <v>2</v>
          </cell>
          <cell r="R296">
            <v>0</v>
          </cell>
          <cell r="S296">
            <v>0</v>
          </cell>
          <cell r="T296">
            <v>6</v>
          </cell>
          <cell r="U296">
            <v>20</v>
          </cell>
          <cell r="V296">
            <v>0</v>
          </cell>
          <cell r="W296">
            <v>0</v>
          </cell>
          <cell r="X296">
            <v>1</v>
          </cell>
          <cell r="Y296">
            <v>3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</row>
        <row r="297">
          <cell r="C297" t="str">
            <v>15BC610</v>
          </cell>
          <cell r="D297">
            <v>13</v>
          </cell>
          <cell r="E297">
            <v>14</v>
          </cell>
          <cell r="F297">
            <v>0</v>
          </cell>
          <cell r="G297">
            <v>0</v>
          </cell>
          <cell r="H297">
            <v>2</v>
          </cell>
          <cell r="I297">
            <v>2</v>
          </cell>
          <cell r="J297">
            <v>0</v>
          </cell>
          <cell r="K297">
            <v>0</v>
          </cell>
          <cell r="L297">
            <v>14</v>
          </cell>
          <cell r="M297">
            <v>16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19</v>
          </cell>
          <cell r="U297">
            <v>20</v>
          </cell>
          <cell r="V297">
            <v>0</v>
          </cell>
          <cell r="W297">
            <v>0</v>
          </cell>
          <cell r="X297">
            <v>4</v>
          </cell>
          <cell r="Y297">
            <v>4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</row>
        <row r="298">
          <cell r="C298" t="str">
            <v>15BC626</v>
          </cell>
          <cell r="D298">
            <v>11</v>
          </cell>
          <cell r="E298">
            <v>14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12</v>
          </cell>
          <cell r="M298">
            <v>16</v>
          </cell>
          <cell r="N298">
            <v>0</v>
          </cell>
          <cell r="O298">
            <v>0</v>
          </cell>
          <cell r="P298">
            <v>1</v>
          </cell>
          <cell r="Q298">
            <v>4</v>
          </cell>
          <cell r="R298">
            <v>0</v>
          </cell>
          <cell r="S298">
            <v>0</v>
          </cell>
          <cell r="T298">
            <v>9</v>
          </cell>
          <cell r="U298">
            <v>20</v>
          </cell>
          <cell r="V298">
            <v>0</v>
          </cell>
          <cell r="W298">
            <v>0</v>
          </cell>
          <cell r="X298">
            <v>3</v>
          </cell>
          <cell r="Y298">
            <v>5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</row>
        <row r="299">
          <cell r="C299" t="str">
            <v>15BC640</v>
          </cell>
          <cell r="D299">
            <v>10</v>
          </cell>
          <cell r="E299">
            <v>14</v>
          </cell>
          <cell r="F299">
            <v>0</v>
          </cell>
          <cell r="G299">
            <v>0</v>
          </cell>
          <cell r="H299">
            <v>1</v>
          </cell>
          <cell r="I299">
            <v>1</v>
          </cell>
          <cell r="J299">
            <v>0</v>
          </cell>
          <cell r="K299">
            <v>0</v>
          </cell>
          <cell r="L299">
            <v>10</v>
          </cell>
          <cell r="M299">
            <v>16</v>
          </cell>
          <cell r="N299">
            <v>0</v>
          </cell>
          <cell r="O299">
            <v>0</v>
          </cell>
          <cell r="P299">
            <v>1</v>
          </cell>
          <cell r="Q299">
            <v>3</v>
          </cell>
          <cell r="R299">
            <v>0</v>
          </cell>
          <cell r="S299">
            <v>0</v>
          </cell>
          <cell r="T299">
            <v>9</v>
          </cell>
          <cell r="U299">
            <v>20</v>
          </cell>
          <cell r="V299">
            <v>0</v>
          </cell>
          <cell r="W299">
            <v>0</v>
          </cell>
          <cell r="X299">
            <v>2</v>
          </cell>
          <cell r="Y299">
            <v>4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</row>
        <row r="300">
          <cell r="C300" t="str">
            <v>15BC652</v>
          </cell>
          <cell r="D300">
            <v>13</v>
          </cell>
          <cell r="E300">
            <v>14</v>
          </cell>
          <cell r="F300">
            <v>0</v>
          </cell>
          <cell r="G300">
            <v>0</v>
          </cell>
          <cell r="H300">
            <v>5</v>
          </cell>
          <cell r="I300">
            <v>5</v>
          </cell>
          <cell r="J300">
            <v>0</v>
          </cell>
          <cell r="K300">
            <v>0</v>
          </cell>
          <cell r="L300">
            <v>15</v>
          </cell>
          <cell r="M300">
            <v>16</v>
          </cell>
          <cell r="N300">
            <v>0</v>
          </cell>
          <cell r="O300">
            <v>0</v>
          </cell>
          <cell r="P300">
            <v>2</v>
          </cell>
          <cell r="Q300">
            <v>3</v>
          </cell>
          <cell r="R300">
            <v>0</v>
          </cell>
          <cell r="S300">
            <v>0</v>
          </cell>
          <cell r="T300">
            <v>17</v>
          </cell>
          <cell r="U300">
            <v>20</v>
          </cell>
          <cell r="V300">
            <v>0</v>
          </cell>
          <cell r="W300">
            <v>0</v>
          </cell>
          <cell r="X300">
            <v>4</v>
          </cell>
          <cell r="Y300">
            <v>4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</row>
        <row r="301">
          <cell r="C301" t="str">
            <v>15BC005</v>
          </cell>
          <cell r="D301">
            <v>13</v>
          </cell>
          <cell r="E301">
            <v>13</v>
          </cell>
          <cell r="F301">
            <v>0</v>
          </cell>
          <cell r="G301">
            <v>0</v>
          </cell>
          <cell r="H301">
            <v>2</v>
          </cell>
          <cell r="I301">
            <v>2</v>
          </cell>
          <cell r="J301">
            <v>0</v>
          </cell>
          <cell r="K301">
            <v>0</v>
          </cell>
          <cell r="L301">
            <v>17</v>
          </cell>
          <cell r="M301">
            <v>17</v>
          </cell>
          <cell r="N301">
            <v>0</v>
          </cell>
          <cell r="O301">
            <v>0</v>
          </cell>
          <cell r="P301">
            <v>4</v>
          </cell>
          <cell r="Q301">
            <v>4</v>
          </cell>
          <cell r="R301">
            <v>0</v>
          </cell>
          <cell r="S301">
            <v>0</v>
          </cell>
          <cell r="T301">
            <v>13</v>
          </cell>
          <cell r="U301">
            <v>16</v>
          </cell>
          <cell r="V301">
            <v>0</v>
          </cell>
          <cell r="W301">
            <v>0</v>
          </cell>
          <cell r="X301">
            <v>3</v>
          </cell>
          <cell r="Y301">
            <v>3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</row>
        <row r="302">
          <cell r="C302" t="str">
            <v>15BC017</v>
          </cell>
          <cell r="D302">
            <v>11</v>
          </cell>
          <cell r="E302">
            <v>13</v>
          </cell>
          <cell r="F302">
            <v>0</v>
          </cell>
          <cell r="G302">
            <v>0</v>
          </cell>
          <cell r="H302">
            <v>2</v>
          </cell>
          <cell r="I302">
            <v>3</v>
          </cell>
          <cell r="J302">
            <v>0</v>
          </cell>
          <cell r="K302">
            <v>0</v>
          </cell>
          <cell r="L302">
            <v>15</v>
          </cell>
          <cell r="M302">
            <v>17</v>
          </cell>
          <cell r="N302">
            <v>0</v>
          </cell>
          <cell r="O302">
            <v>0</v>
          </cell>
          <cell r="P302">
            <v>3</v>
          </cell>
          <cell r="Q302">
            <v>3</v>
          </cell>
          <cell r="R302">
            <v>0</v>
          </cell>
          <cell r="S302">
            <v>0</v>
          </cell>
          <cell r="T302">
            <v>14</v>
          </cell>
          <cell r="U302">
            <v>16</v>
          </cell>
          <cell r="V302">
            <v>0</v>
          </cell>
          <cell r="W302">
            <v>0</v>
          </cell>
          <cell r="X302">
            <v>2</v>
          </cell>
          <cell r="Y302">
            <v>2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</row>
        <row r="303">
          <cell r="C303" t="str">
            <v>15BC023</v>
          </cell>
          <cell r="D303">
            <v>7</v>
          </cell>
          <cell r="E303">
            <v>13</v>
          </cell>
          <cell r="F303">
            <v>0</v>
          </cell>
          <cell r="G303">
            <v>0</v>
          </cell>
          <cell r="H303">
            <v>2</v>
          </cell>
          <cell r="I303">
            <v>3</v>
          </cell>
          <cell r="J303">
            <v>0</v>
          </cell>
          <cell r="K303">
            <v>0</v>
          </cell>
          <cell r="L303">
            <v>16</v>
          </cell>
          <cell r="M303">
            <v>17</v>
          </cell>
          <cell r="N303">
            <v>0</v>
          </cell>
          <cell r="O303">
            <v>0</v>
          </cell>
          <cell r="P303">
            <v>3</v>
          </cell>
          <cell r="Q303">
            <v>3</v>
          </cell>
          <cell r="R303">
            <v>0</v>
          </cell>
          <cell r="S303">
            <v>0</v>
          </cell>
          <cell r="T303">
            <v>7</v>
          </cell>
          <cell r="U303">
            <v>16</v>
          </cell>
          <cell r="V303">
            <v>0</v>
          </cell>
          <cell r="W303">
            <v>0</v>
          </cell>
          <cell r="X303">
            <v>2</v>
          </cell>
          <cell r="Y303">
            <v>3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4">
          <cell r="C304" t="str">
            <v>15BC033</v>
          </cell>
          <cell r="D304">
            <v>11</v>
          </cell>
          <cell r="E304">
            <v>13</v>
          </cell>
          <cell r="F304">
            <v>0</v>
          </cell>
          <cell r="G304">
            <v>0</v>
          </cell>
          <cell r="H304">
            <v>3</v>
          </cell>
          <cell r="I304">
            <v>3</v>
          </cell>
          <cell r="J304">
            <v>0</v>
          </cell>
          <cell r="K304">
            <v>0</v>
          </cell>
          <cell r="L304">
            <v>17</v>
          </cell>
          <cell r="M304">
            <v>17</v>
          </cell>
          <cell r="N304">
            <v>0</v>
          </cell>
          <cell r="O304">
            <v>0</v>
          </cell>
          <cell r="P304">
            <v>2</v>
          </cell>
          <cell r="Q304">
            <v>2</v>
          </cell>
          <cell r="R304">
            <v>0</v>
          </cell>
          <cell r="S304">
            <v>0</v>
          </cell>
          <cell r="T304">
            <v>12</v>
          </cell>
          <cell r="U304">
            <v>16</v>
          </cell>
          <cell r="V304">
            <v>0</v>
          </cell>
          <cell r="W304">
            <v>0</v>
          </cell>
          <cell r="X304">
            <v>4</v>
          </cell>
          <cell r="Y304">
            <v>4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</row>
        <row r="305">
          <cell r="C305" t="str">
            <v>15BC037</v>
          </cell>
          <cell r="D305">
            <v>12</v>
          </cell>
          <cell r="E305">
            <v>13</v>
          </cell>
          <cell r="F305">
            <v>0</v>
          </cell>
          <cell r="G305">
            <v>0</v>
          </cell>
          <cell r="H305">
            <v>2</v>
          </cell>
          <cell r="I305">
            <v>2</v>
          </cell>
          <cell r="J305">
            <v>0</v>
          </cell>
          <cell r="K305">
            <v>0</v>
          </cell>
          <cell r="L305">
            <v>16</v>
          </cell>
          <cell r="M305">
            <v>17</v>
          </cell>
          <cell r="N305">
            <v>0</v>
          </cell>
          <cell r="O305">
            <v>0</v>
          </cell>
          <cell r="P305">
            <v>2</v>
          </cell>
          <cell r="Q305">
            <v>4</v>
          </cell>
          <cell r="R305">
            <v>0</v>
          </cell>
          <cell r="S305">
            <v>0</v>
          </cell>
          <cell r="T305">
            <v>13</v>
          </cell>
          <cell r="U305">
            <v>16</v>
          </cell>
          <cell r="V305">
            <v>0</v>
          </cell>
          <cell r="W305">
            <v>0</v>
          </cell>
          <cell r="X305">
            <v>4</v>
          </cell>
          <cell r="Y305">
            <v>4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</row>
        <row r="306">
          <cell r="C306" t="str">
            <v>15BC047</v>
          </cell>
          <cell r="D306">
            <v>0</v>
          </cell>
          <cell r="E306">
            <v>13</v>
          </cell>
          <cell r="F306">
            <v>0</v>
          </cell>
          <cell r="G306">
            <v>0</v>
          </cell>
          <cell r="H306">
            <v>0</v>
          </cell>
          <cell r="I306">
            <v>2</v>
          </cell>
          <cell r="J306">
            <v>0</v>
          </cell>
          <cell r="K306">
            <v>0</v>
          </cell>
          <cell r="L306">
            <v>0</v>
          </cell>
          <cell r="M306">
            <v>17</v>
          </cell>
          <cell r="N306">
            <v>0</v>
          </cell>
          <cell r="O306">
            <v>0</v>
          </cell>
          <cell r="P306">
            <v>0</v>
          </cell>
          <cell r="Q306">
            <v>4</v>
          </cell>
          <cell r="R306">
            <v>0</v>
          </cell>
          <cell r="S306">
            <v>0</v>
          </cell>
          <cell r="T306">
            <v>0</v>
          </cell>
          <cell r="U306">
            <v>16</v>
          </cell>
          <cell r="V306">
            <v>0</v>
          </cell>
          <cell r="W306">
            <v>0</v>
          </cell>
          <cell r="X306">
            <v>0</v>
          </cell>
          <cell r="Y306">
            <v>3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</row>
        <row r="307">
          <cell r="C307" t="str">
            <v>15BC050</v>
          </cell>
          <cell r="D307">
            <v>10</v>
          </cell>
          <cell r="E307">
            <v>13</v>
          </cell>
          <cell r="F307">
            <v>0</v>
          </cell>
          <cell r="G307">
            <v>0</v>
          </cell>
          <cell r="H307">
            <v>3</v>
          </cell>
          <cell r="I307">
            <v>3</v>
          </cell>
          <cell r="J307">
            <v>0</v>
          </cell>
          <cell r="K307">
            <v>0</v>
          </cell>
          <cell r="L307">
            <v>16</v>
          </cell>
          <cell r="M307">
            <v>17</v>
          </cell>
          <cell r="N307">
            <v>0</v>
          </cell>
          <cell r="O307">
            <v>0</v>
          </cell>
          <cell r="P307">
            <v>3</v>
          </cell>
          <cell r="Q307">
            <v>3</v>
          </cell>
          <cell r="R307">
            <v>0</v>
          </cell>
          <cell r="S307">
            <v>0</v>
          </cell>
          <cell r="T307">
            <v>16</v>
          </cell>
          <cell r="U307">
            <v>16</v>
          </cell>
          <cell r="V307">
            <v>0</v>
          </cell>
          <cell r="W307">
            <v>0</v>
          </cell>
          <cell r="X307">
            <v>2</v>
          </cell>
          <cell r="Y307">
            <v>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</row>
        <row r="308">
          <cell r="C308" t="str">
            <v>15BC069</v>
          </cell>
          <cell r="D308">
            <v>13</v>
          </cell>
          <cell r="E308">
            <v>13</v>
          </cell>
          <cell r="F308">
            <v>0</v>
          </cell>
          <cell r="G308">
            <v>0</v>
          </cell>
          <cell r="H308">
            <v>3</v>
          </cell>
          <cell r="I308">
            <v>3</v>
          </cell>
          <cell r="J308">
            <v>0</v>
          </cell>
          <cell r="K308">
            <v>0</v>
          </cell>
          <cell r="L308">
            <v>17</v>
          </cell>
          <cell r="M308">
            <v>17</v>
          </cell>
          <cell r="N308">
            <v>0</v>
          </cell>
          <cell r="O308">
            <v>0</v>
          </cell>
          <cell r="P308">
            <v>2</v>
          </cell>
          <cell r="Q308">
            <v>3</v>
          </cell>
          <cell r="R308">
            <v>0</v>
          </cell>
          <cell r="S308">
            <v>0</v>
          </cell>
          <cell r="T308">
            <v>16</v>
          </cell>
          <cell r="U308">
            <v>16</v>
          </cell>
          <cell r="V308">
            <v>0</v>
          </cell>
          <cell r="W308">
            <v>0</v>
          </cell>
          <cell r="X308">
            <v>3</v>
          </cell>
          <cell r="Y308">
            <v>3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</row>
        <row r="309">
          <cell r="C309" t="str">
            <v>15BC089</v>
          </cell>
          <cell r="D309">
            <v>8</v>
          </cell>
          <cell r="E309">
            <v>13</v>
          </cell>
          <cell r="F309">
            <v>0</v>
          </cell>
          <cell r="G309">
            <v>0</v>
          </cell>
          <cell r="H309">
            <v>2</v>
          </cell>
          <cell r="I309">
            <v>3</v>
          </cell>
          <cell r="J309">
            <v>0</v>
          </cell>
          <cell r="K309">
            <v>0</v>
          </cell>
          <cell r="L309">
            <v>14</v>
          </cell>
          <cell r="M309">
            <v>17</v>
          </cell>
          <cell r="N309">
            <v>0</v>
          </cell>
          <cell r="O309">
            <v>0</v>
          </cell>
          <cell r="P309">
            <v>2</v>
          </cell>
          <cell r="Q309">
            <v>2</v>
          </cell>
          <cell r="R309">
            <v>0</v>
          </cell>
          <cell r="S309">
            <v>0</v>
          </cell>
          <cell r="T309">
            <v>8</v>
          </cell>
          <cell r="U309">
            <v>16</v>
          </cell>
          <cell r="V309">
            <v>0</v>
          </cell>
          <cell r="W309">
            <v>0</v>
          </cell>
          <cell r="X309">
            <v>2</v>
          </cell>
          <cell r="Y309">
            <v>4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C310" t="str">
            <v>15BC113</v>
          </cell>
          <cell r="D310">
            <v>13</v>
          </cell>
          <cell r="E310">
            <v>13</v>
          </cell>
          <cell r="F310">
            <v>0</v>
          </cell>
          <cell r="G310">
            <v>0</v>
          </cell>
          <cell r="H310">
            <v>2</v>
          </cell>
          <cell r="I310">
            <v>2</v>
          </cell>
          <cell r="J310">
            <v>0</v>
          </cell>
          <cell r="K310">
            <v>0</v>
          </cell>
          <cell r="L310">
            <v>16</v>
          </cell>
          <cell r="M310">
            <v>17</v>
          </cell>
          <cell r="N310">
            <v>0</v>
          </cell>
          <cell r="O310">
            <v>0</v>
          </cell>
          <cell r="P310">
            <v>4</v>
          </cell>
          <cell r="Q310">
            <v>4</v>
          </cell>
          <cell r="R310">
            <v>0</v>
          </cell>
          <cell r="S310">
            <v>0</v>
          </cell>
          <cell r="T310">
            <v>14</v>
          </cell>
          <cell r="U310">
            <v>16</v>
          </cell>
          <cell r="V310">
            <v>0</v>
          </cell>
          <cell r="W310">
            <v>0</v>
          </cell>
          <cell r="X310">
            <v>4</v>
          </cell>
          <cell r="Y310">
            <v>4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</row>
        <row r="311">
          <cell r="C311" t="str">
            <v>15BC126</v>
          </cell>
          <cell r="D311">
            <v>12</v>
          </cell>
          <cell r="E311">
            <v>13</v>
          </cell>
          <cell r="F311">
            <v>0</v>
          </cell>
          <cell r="G311">
            <v>0</v>
          </cell>
          <cell r="H311">
            <v>2</v>
          </cell>
          <cell r="I311">
            <v>2</v>
          </cell>
          <cell r="J311">
            <v>0</v>
          </cell>
          <cell r="K311">
            <v>0</v>
          </cell>
          <cell r="L311">
            <v>17</v>
          </cell>
          <cell r="M311">
            <v>17</v>
          </cell>
          <cell r="N311">
            <v>0</v>
          </cell>
          <cell r="O311">
            <v>0</v>
          </cell>
          <cell r="P311">
            <v>4</v>
          </cell>
          <cell r="Q311">
            <v>4</v>
          </cell>
          <cell r="R311">
            <v>0</v>
          </cell>
          <cell r="S311">
            <v>0</v>
          </cell>
          <cell r="T311">
            <v>13</v>
          </cell>
          <cell r="U311">
            <v>16</v>
          </cell>
          <cell r="V311">
            <v>0</v>
          </cell>
          <cell r="W311">
            <v>0</v>
          </cell>
          <cell r="X311">
            <v>3</v>
          </cell>
          <cell r="Y311">
            <v>3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</row>
        <row r="312">
          <cell r="C312" t="str">
            <v>15BC140</v>
          </cell>
          <cell r="D312">
            <v>7</v>
          </cell>
          <cell r="E312">
            <v>13</v>
          </cell>
          <cell r="F312">
            <v>0</v>
          </cell>
          <cell r="G312">
            <v>0</v>
          </cell>
          <cell r="H312">
            <v>1</v>
          </cell>
          <cell r="I312">
            <v>3</v>
          </cell>
          <cell r="J312">
            <v>0</v>
          </cell>
          <cell r="K312">
            <v>0</v>
          </cell>
          <cell r="L312">
            <v>10</v>
          </cell>
          <cell r="M312">
            <v>17</v>
          </cell>
          <cell r="N312">
            <v>0</v>
          </cell>
          <cell r="O312">
            <v>0</v>
          </cell>
          <cell r="P312">
            <v>0</v>
          </cell>
          <cell r="Q312">
            <v>3</v>
          </cell>
          <cell r="R312">
            <v>0</v>
          </cell>
          <cell r="S312">
            <v>0</v>
          </cell>
          <cell r="T312">
            <v>9</v>
          </cell>
          <cell r="U312">
            <v>16</v>
          </cell>
          <cell r="V312">
            <v>0</v>
          </cell>
          <cell r="W312">
            <v>0</v>
          </cell>
          <cell r="X312">
            <v>1</v>
          </cell>
          <cell r="Y312">
            <v>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</row>
        <row r="313">
          <cell r="C313" t="str">
            <v>15BC165</v>
          </cell>
          <cell r="D313">
            <v>12</v>
          </cell>
          <cell r="E313">
            <v>13</v>
          </cell>
          <cell r="F313">
            <v>0</v>
          </cell>
          <cell r="G313">
            <v>0</v>
          </cell>
          <cell r="H313">
            <v>3</v>
          </cell>
          <cell r="I313">
            <v>3</v>
          </cell>
          <cell r="J313">
            <v>0</v>
          </cell>
          <cell r="K313">
            <v>0</v>
          </cell>
          <cell r="L313">
            <v>17</v>
          </cell>
          <cell r="M313">
            <v>17</v>
          </cell>
          <cell r="N313">
            <v>0</v>
          </cell>
          <cell r="O313">
            <v>0</v>
          </cell>
          <cell r="P313">
            <v>3</v>
          </cell>
          <cell r="Q313">
            <v>3</v>
          </cell>
          <cell r="R313">
            <v>0</v>
          </cell>
          <cell r="S313">
            <v>0</v>
          </cell>
          <cell r="T313">
            <v>16</v>
          </cell>
          <cell r="U313">
            <v>16</v>
          </cell>
          <cell r="V313">
            <v>0</v>
          </cell>
          <cell r="W313">
            <v>0</v>
          </cell>
          <cell r="X313">
            <v>3</v>
          </cell>
          <cell r="Y313">
            <v>3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</row>
        <row r="314">
          <cell r="C314" t="str">
            <v>15BC186</v>
          </cell>
          <cell r="D314">
            <v>13</v>
          </cell>
          <cell r="E314">
            <v>13</v>
          </cell>
          <cell r="F314">
            <v>0</v>
          </cell>
          <cell r="G314">
            <v>0</v>
          </cell>
          <cell r="H314">
            <v>2</v>
          </cell>
          <cell r="I314">
            <v>3</v>
          </cell>
          <cell r="J314">
            <v>0</v>
          </cell>
          <cell r="K314">
            <v>0</v>
          </cell>
          <cell r="L314">
            <v>17</v>
          </cell>
          <cell r="M314">
            <v>17</v>
          </cell>
          <cell r="N314">
            <v>0</v>
          </cell>
          <cell r="O314">
            <v>0</v>
          </cell>
          <cell r="P314">
            <v>2</v>
          </cell>
          <cell r="Q314">
            <v>2</v>
          </cell>
          <cell r="R314">
            <v>0</v>
          </cell>
          <cell r="S314">
            <v>0</v>
          </cell>
          <cell r="T314">
            <v>16</v>
          </cell>
          <cell r="U314">
            <v>16</v>
          </cell>
          <cell r="V314">
            <v>0</v>
          </cell>
          <cell r="W314">
            <v>0</v>
          </cell>
          <cell r="X314">
            <v>4</v>
          </cell>
          <cell r="Y314">
            <v>4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</row>
        <row r="315">
          <cell r="C315" t="str">
            <v>15BC206</v>
          </cell>
          <cell r="D315">
            <v>12</v>
          </cell>
          <cell r="E315">
            <v>13</v>
          </cell>
          <cell r="F315">
            <v>0</v>
          </cell>
          <cell r="G315">
            <v>0</v>
          </cell>
          <cell r="H315">
            <v>2</v>
          </cell>
          <cell r="I315">
            <v>2</v>
          </cell>
          <cell r="J315">
            <v>0</v>
          </cell>
          <cell r="K315">
            <v>0</v>
          </cell>
          <cell r="L315">
            <v>17</v>
          </cell>
          <cell r="M315">
            <v>17</v>
          </cell>
          <cell r="N315">
            <v>0</v>
          </cell>
          <cell r="O315">
            <v>0</v>
          </cell>
          <cell r="P315">
            <v>4</v>
          </cell>
          <cell r="Q315">
            <v>4</v>
          </cell>
          <cell r="R315">
            <v>0</v>
          </cell>
          <cell r="S315">
            <v>0</v>
          </cell>
          <cell r="T315">
            <v>15</v>
          </cell>
          <cell r="U315">
            <v>16</v>
          </cell>
          <cell r="V315">
            <v>0</v>
          </cell>
          <cell r="W315">
            <v>0</v>
          </cell>
          <cell r="X315">
            <v>4</v>
          </cell>
          <cell r="Y315">
            <v>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</row>
        <row r="316">
          <cell r="C316" t="str">
            <v>15BC223</v>
          </cell>
          <cell r="D316">
            <v>9</v>
          </cell>
          <cell r="E316">
            <v>13</v>
          </cell>
          <cell r="F316">
            <v>0</v>
          </cell>
          <cell r="G316">
            <v>0</v>
          </cell>
          <cell r="H316">
            <v>1</v>
          </cell>
          <cell r="I316">
            <v>2</v>
          </cell>
          <cell r="J316">
            <v>0</v>
          </cell>
          <cell r="K316">
            <v>0</v>
          </cell>
          <cell r="L316">
            <v>17</v>
          </cell>
          <cell r="M316">
            <v>17</v>
          </cell>
          <cell r="N316">
            <v>0</v>
          </cell>
          <cell r="O316">
            <v>0</v>
          </cell>
          <cell r="P316">
            <v>4</v>
          </cell>
          <cell r="Q316">
            <v>4</v>
          </cell>
          <cell r="R316">
            <v>0</v>
          </cell>
          <cell r="S316">
            <v>0</v>
          </cell>
          <cell r="T316">
            <v>12</v>
          </cell>
          <cell r="U316">
            <v>16</v>
          </cell>
          <cell r="V316">
            <v>0</v>
          </cell>
          <cell r="W316">
            <v>0</v>
          </cell>
          <cell r="X316">
            <v>2</v>
          </cell>
          <cell r="Y316">
            <v>3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</row>
        <row r="317">
          <cell r="C317" t="str">
            <v>15BC234</v>
          </cell>
          <cell r="D317">
            <v>9</v>
          </cell>
          <cell r="E317">
            <v>13</v>
          </cell>
          <cell r="F317">
            <v>0</v>
          </cell>
          <cell r="G317">
            <v>0</v>
          </cell>
          <cell r="H317">
            <v>3</v>
          </cell>
          <cell r="I317">
            <v>3</v>
          </cell>
          <cell r="J317">
            <v>0</v>
          </cell>
          <cell r="K317">
            <v>0</v>
          </cell>
          <cell r="L317">
            <v>17</v>
          </cell>
          <cell r="M317">
            <v>17</v>
          </cell>
          <cell r="N317">
            <v>0</v>
          </cell>
          <cell r="O317">
            <v>0</v>
          </cell>
          <cell r="P317">
            <v>2</v>
          </cell>
          <cell r="Q317">
            <v>3</v>
          </cell>
          <cell r="R317">
            <v>0</v>
          </cell>
          <cell r="S317">
            <v>0</v>
          </cell>
          <cell r="T317">
            <v>13</v>
          </cell>
          <cell r="U317">
            <v>16</v>
          </cell>
          <cell r="V317">
            <v>0</v>
          </cell>
          <cell r="W317">
            <v>0</v>
          </cell>
          <cell r="X317">
            <v>1</v>
          </cell>
          <cell r="Y317">
            <v>2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</row>
        <row r="318">
          <cell r="C318" t="str">
            <v>15BC238</v>
          </cell>
          <cell r="D318">
            <v>10</v>
          </cell>
          <cell r="E318">
            <v>13</v>
          </cell>
          <cell r="F318">
            <v>0</v>
          </cell>
          <cell r="G318">
            <v>0</v>
          </cell>
          <cell r="H318">
            <v>3</v>
          </cell>
          <cell r="I318">
            <v>3</v>
          </cell>
          <cell r="J318">
            <v>0</v>
          </cell>
          <cell r="K318">
            <v>0</v>
          </cell>
          <cell r="L318">
            <v>17</v>
          </cell>
          <cell r="M318">
            <v>17</v>
          </cell>
          <cell r="N318">
            <v>0</v>
          </cell>
          <cell r="O318">
            <v>0</v>
          </cell>
          <cell r="P318">
            <v>3</v>
          </cell>
          <cell r="Q318">
            <v>3</v>
          </cell>
          <cell r="R318">
            <v>0</v>
          </cell>
          <cell r="S318">
            <v>0</v>
          </cell>
          <cell r="T318">
            <v>14</v>
          </cell>
          <cell r="U318">
            <v>16</v>
          </cell>
          <cell r="V318">
            <v>0</v>
          </cell>
          <cell r="W318">
            <v>0</v>
          </cell>
          <cell r="X318">
            <v>3</v>
          </cell>
          <cell r="Y318">
            <v>3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</row>
        <row r="319">
          <cell r="C319" t="str">
            <v>15BC256</v>
          </cell>
          <cell r="D319">
            <v>7</v>
          </cell>
          <cell r="E319">
            <v>13</v>
          </cell>
          <cell r="F319">
            <v>0</v>
          </cell>
          <cell r="G319">
            <v>0</v>
          </cell>
          <cell r="H319">
            <v>2</v>
          </cell>
          <cell r="I319">
            <v>3</v>
          </cell>
          <cell r="J319">
            <v>0</v>
          </cell>
          <cell r="K319">
            <v>0</v>
          </cell>
          <cell r="L319">
            <v>14</v>
          </cell>
          <cell r="M319">
            <v>17</v>
          </cell>
          <cell r="N319">
            <v>0</v>
          </cell>
          <cell r="O319">
            <v>0</v>
          </cell>
          <cell r="P319">
            <v>2</v>
          </cell>
          <cell r="Q319">
            <v>2</v>
          </cell>
          <cell r="R319">
            <v>0</v>
          </cell>
          <cell r="S319">
            <v>0</v>
          </cell>
          <cell r="T319">
            <v>11</v>
          </cell>
          <cell r="U319">
            <v>16</v>
          </cell>
          <cell r="V319">
            <v>0</v>
          </cell>
          <cell r="W319">
            <v>0</v>
          </cell>
          <cell r="X319">
            <v>4</v>
          </cell>
          <cell r="Y319">
            <v>4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</row>
        <row r="320">
          <cell r="C320" t="str">
            <v>15BC275</v>
          </cell>
          <cell r="D320">
            <v>6</v>
          </cell>
          <cell r="E320">
            <v>13</v>
          </cell>
          <cell r="F320">
            <v>0</v>
          </cell>
          <cell r="G320">
            <v>0</v>
          </cell>
          <cell r="H320">
            <v>2</v>
          </cell>
          <cell r="I320">
            <v>2</v>
          </cell>
          <cell r="J320">
            <v>0</v>
          </cell>
          <cell r="K320">
            <v>0</v>
          </cell>
          <cell r="L320">
            <v>16</v>
          </cell>
          <cell r="M320">
            <v>17</v>
          </cell>
          <cell r="N320">
            <v>0</v>
          </cell>
          <cell r="O320">
            <v>0</v>
          </cell>
          <cell r="P320">
            <v>3</v>
          </cell>
          <cell r="Q320">
            <v>4</v>
          </cell>
          <cell r="R320">
            <v>0</v>
          </cell>
          <cell r="S320">
            <v>0</v>
          </cell>
          <cell r="T320">
            <v>9</v>
          </cell>
          <cell r="U320">
            <v>16</v>
          </cell>
          <cell r="V320">
            <v>0</v>
          </cell>
          <cell r="W320">
            <v>0</v>
          </cell>
          <cell r="X320">
            <v>4</v>
          </cell>
          <cell r="Y320">
            <v>4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</row>
        <row r="321">
          <cell r="C321" t="str">
            <v>15BC292</v>
          </cell>
          <cell r="D321">
            <v>12</v>
          </cell>
          <cell r="E321">
            <v>13</v>
          </cell>
          <cell r="F321">
            <v>0</v>
          </cell>
          <cell r="G321">
            <v>0</v>
          </cell>
          <cell r="H321">
            <v>2</v>
          </cell>
          <cell r="I321">
            <v>2</v>
          </cell>
          <cell r="J321">
            <v>0</v>
          </cell>
          <cell r="K321">
            <v>0</v>
          </cell>
          <cell r="L321">
            <v>15</v>
          </cell>
          <cell r="M321">
            <v>17</v>
          </cell>
          <cell r="N321">
            <v>0</v>
          </cell>
          <cell r="O321">
            <v>0</v>
          </cell>
          <cell r="P321">
            <v>4</v>
          </cell>
          <cell r="Q321">
            <v>4</v>
          </cell>
          <cell r="R321">
            <v>0</v>
          </cell>
          <cell r="S321">
            <v>0</v>
          </cell>
          <cell r="T321">
            <v>12</v>
          </cell>
          <cell r="U321">
            <v>16</v>
          </cell>
          <cell r="V321">
            <v>0</v>
          </cell>
          <cell r="W321">
            <v>0</v>
          </cell>
          <cell r="X321">
            <v>3</v>
          </cell>
          <cell r="Y321">
            <v>3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</row>
        <row r="322">
          <cell r="C322" t="str">
            <v>15BC310</v>
          </cell>
          <cell r="D322">
            <v>9</v>
          </cell>
          <cell r="E322">
            <v>13</v>
          </cell>
          <cell r="F322">
            <v>0</v>
          </cell>
          <cell r="G322">
            <v>0</v>
          </cell>
          <cell r="H322">
            <v>1</v>
          </cell>
          <cell r="I322">
            <v>3</v>
          </cell>
          <cell r="J322">
            <v>0</v>
          </cell>
          <cell r="K322">
            <v>0</v>
          </cell>
          <cell r="L322">
            <v>14</v>
          </cell>
          <cell r="M322">
            <v>17</v>
          </cell>
          <cell r="N322">
            <v>0</v>
          </cell>
          <cell r="O322">
            <v>0</v>
          </cell>
          <cell r="P322">
            <v>2</v>
          </cell>
          <cell r="Q322">
            <v>3</v>
          </cell>
          <cell r="R322">
            <v>0</v>
          </cell>
          <cell r="S322">
            <v>0</v>
          </cell>
          <cell r="T322">
            <v>11</v>
          </cell>
          <cell r="U322">
            <v>16</v>
          </cell>
          <cell r="V322">
            <v>0</v>
          </cell>
          <cell r="W322">
            <v>0</v>
          </cell>
          <cell r="X322">
            <v>1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</row>
        <row r="323">
          <cell r="C323" t="str">
            <v>15BC323</v>
          </cell>
          <cell r="D323">
            <v>8</v>
          </cell>
          <cell r="E323">
            <v>13</v>
          </cell>
          <cell r="F323">
            <v>0</v>
          </cell>
          <cell r="G323">
            <v>0</v>
          </cell>
          <cell r="H323">
            <v>2</v>
          </cell>
          <cell r="I323">
            <v>3</v>
          </cell>
          <cell r="J323">
            <v>0</v>
          </cell>
          <cell r="K323">
            <v>0</v>
          </cell>
          <cell r="L323">
            <v>8</v>
          </cell>
          <cell r="M323">
            <v>17</v>
          </cell>
          <cell r="N323">
            <v>0</v>
          </cell>
          <cell r="O323">
            <v>0</v>
          </cell>
          <cell r="P323">
            <v>0</v>
          </cell>
          <cell r="Q323">
            <v>3</v>
          </cell>
          <cell r="R323">
            <v>0</v>
          </cell>
          <cell r="S323">
            <v>0</v>
          </cell>
          <cell r="T323">
            <v>7</v>
          </cell>
          <cell r="U323">
            <v>16</v>
          </cell>
          <cell r="V323">
            <v>0</v>
          </cell>
          <cell r="W323">
            <v>0</v>
          </cell>
          <cell r="X323">
            <v>2</v>
          </cell>
          <cell r="Y323">
            <v>3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</row>
        <row r="324">
          <cell r="C324" t="str">
            <v>15BC340</v>
          </cell>
          <cell r="D324">
            <v>11</v>
          </cell>
          <cell r="E324">
            <v>13</v>
          </cell>
          <cell r="F324">
            <v>0</v>
          </cell>
          <cell r="G324">
            <v>0</v>
          </cell>
          <cell r="H324">
            <v>1</v>
          </cell>
          <cell r="I324">
            <v>3</v>
          </cell>
          <cell r="J324">
            <v>0</v>
          </cell>
          <cell r="K324">
            <v>0</v>
          </cell>
          <cell r="L324">
            <v>15</v>
          </cell>
          <cell r="M324">
            <v>17</v>
          </cell>
          <cell r="N324">
            <v>0</v>
          </cell>
          <cell r="O324">
            <v>0</v>
          </cell>
          <cell r="P324">
            <v>0</v>
          </cell>
          <cell r="Q324">
            <v>2</v>
          </cell>
          <cell r="R324">
            <v>0</v>
          </cell>
          <cell r="S324">
            <v>0</v>
          </cell>
          <cell r="T324">
            <v>7</v>
          </cell>
          <cell r="U324">
            <v>16</v>
          </cell>
          <cell r="V324">
            <v>0</v>
          </cell>
          <cell r="W324">
            <v>0</v>
          </cell>
          <cell r="X324">
            <v>4</v>
          </cell>
          <cell r="Y324">
            <v>4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</row>
        <row r="325">
          <cell r="C325" t="str">
            <v>15BC355</v>
          </cell>
          <cell r="D325">
            <v>7</v>
          </cell>
          <cell r="E325">
            <v>13</v>
          </cell>
          <cell r="F325">
            <v>0</v>
          </cell>
          <cell r="G325">
            <v>0</v>
          </cell>
          <cell r="H325">
            <v>1</v>
          </cell>
          <cell r="I325">
            <v>2</v>
          </cell>
          <cell r="J325">
            <v>0</v>
          </cell>
          <cell r="K325">
            <v>0</v>
          </cell>
          <cell r="L325">
            <v>15</v>
          </cell>
          <cell r="M325">
            <v>17</v>
          </cell>
          <cell r="N325">
            <v>0</v>
          </cell>
          <cell r="O325">
            <v>0</v>
          </cell>
          <cell r="P325">
            <v>3</v>
          </cell>
          <cell r="Q325">
            <v>4</v>
          </cell>
          <cell r="R325">
            <v>0</v>
          </cell>
          <cell r="S325">
            <v>0</v>
          </cell>
          <cell r="T325">
            <v>11</v>
          </cell>
          <cell r="U325">
            <v>16</v>
          </cell>
          <cell r="V325">
            <v>0</v>
          </cell>
          <cell r="W325">
            <v>0</v>
          </cell>
          <cell r="X325">
            <v>3</v>
          </cell>
          <cell r="Y325">
            <v>4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</row>
        <row r="326">
          <cell r="C326" t="str">
            <v>15BC367</v>
          </cell>
          <cell r="D326">
            <v>7</v>
          </cell>
          <cell r="E326">
            <v>13</v>
          </cell>
          <cell r="F326">
            <v>0</v>
          </cell>
          <cell r="G326">
            <v>0</v>
          </cell>
          <cell r="H326">
            <v>2</v>
          </cell>
          <cell r="I326">
            <v>2</v>
          </cell>
          <cell r="J326">
            <v>0</v>
          </cell>
          <cell r="K326">
            <v>0</v>
          </cell>
          <cell r="L326">
            <v>11</v>
          </cell>
          <cell r="M326">
            <v>17</v>
          </cell>
          <cell r="N326">
            <v>5</v>
          </cell>
          <cell r="O326">
            <v>5</v>
          </cell>
          <cell r="P326">
            <v>2</v>
          </cell>
          <cell r="Q326">
            <v>4</v>
          </cell>
          <cell r="R326">
            <v>0</v>
          </cell>
          <cell r="S326">
            <v>0</v>
          </cell>
          <cell r="T326">
            <v>6</v>
          </cell>
          <cell r="U326">
            <v>16</v>
          </cell>
          <cell r="V326">
            <v>0</v>
          </cell>
          <cell r="W326">
            <v>0</v>
          </cell>
          <cell r="X326">
            <v>2</v>
          </cell>
          <cell r="Y326">
            <v>3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</row>
        <row r="327">
          <cell r="C327" t="str">
            <v>15BC377</v>
          </cell>
          <cell r="D327">
            <v>6</v>
          </cell>
          <cell r="E327">
            <v>13</v>
          </cell>
          <cell r="F327">
            <v>0</v>
          </cell>
          <cell r="G327">
            <v>0</v>
          </cell>
          <cell r="H327">
            <v>1</v>
          </cell>
          <cell r="I327">
            <v>3</v>
          </cell>
          <cell r="J327">
            <v>0</v>
          </cell>
          <cell r="K327">
            <v>0</v>
          </cell>
          <cell r="L327">
            <v>12</v>
          </cell>
          <cell r="M327">
            <v>17</v>
          </cell>
          <cell r="N327">
            <v>0</v>
          </cell>
          <cell r="O327">
            <v>0</v>
          </cell>
          <cell r="P327">
            <v>2</v>
          </cell>
          <cell r="Q327">
            <v>3</v>
          </cell>
          <cell r="R327">
            <v>0</v>
          </cell>
          <cell r="S327">
            <v>0</v>
          </cell>
          <cell r="T327">
            <v>7</v>
          </cell>
          <cell r="U327">
            <v>16</v>
          </cell>
          <cell r="V327">
            <v>0</v>
          </cell>
          <cell r="W327">
            <v>0</v>
          </cell>
          <cell r="X327">
            <v>1</v>
          </cell>
          <cell r="Y327">
            <v>2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</row>
        <row r="328">
          <cell r="C328" t="str">
            <v>15BC391</v>
          </cell>
          <cell r="D328">
            <v>10</v>
          </cell>
          <cell r="E328">
            <v>13</v>
          </cell>
          <cell r="F328">
            <v>0</v>
          </cell>
          <cell r="G328">
            <v>0</v>
          </cell>
          <cell r="H328">
            <v>3</v>
          </cell>
          <cell r="I328">
            <v>3</v>
          </cell>
          <cell r="J328">
            <v>0</v>
          </cell>
          <cell r="K328">
            <v>0</v>
          </cell>
          <cell r="L328">
            <v>16</v>
          </cell>
          <cell r="M328">
            <v>17</v>
          </cell>
          <cell r="N328">
            <v>0</v>
          </cell>
          <cell r="O328">
            <v>0</v>
          </cell>
          <cell r="P328">
            <v>2</v>
          </cell>
          <cell r="Q328">
            <v>3</v>
          </cell>
          <cell r="R328">
            <v>0</v>
          </cell>
          <cell r="S328">
            <v>0</v>
          </cell>
          <cell r="T328">
            <v>12</v>
          </cell>
          <cell r="U328">
            <v>16</v>
          </cell>
          <cell r="V328">
            <v>0</v>
          </cell>
          <cell r="W328">
            <v>0</v>
          </cell>
          <cell r="X328">
            <v>2</v>
          </cell>
          <cell r="Y328">
            <v>3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</row>
        <row r="329">
          <cell r="C329" t="str">
            <v>15BC407</v>
          </cell>
          <cell r="D329">
            <v>13</v>
          </cell>
          <cell r="E329">
            <v>13</v>
          </cell>
          <cell r="F329">
            <v>0</v>
          </cell>
          <cell r="G329">
            <v>0</v>
          </cell>
          <cell r="H329">
            <v>3</v>
          </cell>
          <cell r="I329">
            <v>3</v>
          </cell>
          <cell r="J329">
            <v>0</v>
          </cell>
          <cell r="K329">
            <v>0</v>
          </cell>
          <cell r="L329">
            <v>17</v>
          </cell>
          <cell r="M329">
            <v>17</v>
          </cell>
          <cell r="N329">
            <v>0</v>
          </cell>
          <cell r="O329">
            <v>0</v>
          </cell>
          <cell r="P329">
            <v>2</v>
          </cell>
          <cell r="Q329">
            <v>2</v>
          </cell>
          <cell r="R329">
            <v>0</v>
          </cell>
          <cell r="S329">
            <v>0</v>
          </cell>
          <cell r="T329">
            <v>15</v>
          </cell>
          <cell r="U329">
            <v>16</v>
          </cell>
          <cell r="V329">
            <v>0</v>
          </cell>
          <cell r="W329">
            <v>0</v>
          </cell>
          <cell r="X329">
            <v>4</v>
          </cell>
          <cell r="Y329">
            <v>4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</row>
        <row r="330">
          <cell r="C330" t="str">
            <v>15BC425</v>
          </cell>
          <cell r="D330">
            <v>7</v>
          </cell>
          <cell r="E330">
            <v>13</v>
          </cell>
          <cell r="F330">
            <v>0</v>
          </cell>
          <cell r="G330">
            <v>0</v>
          </cell>
          <cell r="H330">
            <v>0</v>
          </cell>
          <cell r="I330">
            <v>2</v>
          </cell>
          <cell r="J330">
            <v>0</v>
          </cell>
          <cell r="K330">
            <v>0</v>
          </cell>
          <cell r="L330">
            <v>10</v>
          </cell>
          <cell r="M330">
            <v>17</v>
          </cell>
          <cell r="N330">
            <v>0</v>
          </cell>
          <cell r="O330">
            <v>0</v>
          </cell>
          <cell r="P330">
            <v>2</v>
          </cell>
          <cell r="Q330">
            <v>4</v>
          </cell>
          <cell r="R330">
            <v>0</v>
          </cell>
          <cell r="S330">
            <v>0</v>
          </cell>
          <cell r="T330">
            <v>12</v>
          </cell>
          <cell r="U330">
            <v>16</v>
          </cell>
          <cell r="V330">
            <v>0</v>
          </cell>
          <cell r="W330">
            <v>0</v>
          </cell>
          <cell r="X330">
            <v>4</v>
          </cell>
          <cell r="Y330">
            <v>4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</row>
        <row r="331">
          <cell r="C331" t="str">
            <v>15BC439</v>
          </cell>
          <cell r="D331">
            <v>3</v>
          </cell>
          <cell r="E331">
            <v>13</v>
          </cell>
          <cell r="F331">
            <v>0</v>
          </cell>
          <cell r="G331">
            <v>0</v>
          </cell>
          <cell r="H331">
            <v>0</v>
          </cell>
          <cell r="I331">
            <v>2</v>
          </cell>
          <cell r="J331">
            <v>0</v>
          </cell>
          <cell r="K331">
            <v>0</v>
          </cell>
          <cell r="L331">
            <v>10</v>
          </cell>
          <cell r="M331">
            <v>17</v>
          </cell>
          <cell r="N331">
            <v>0</v>
          </cell>
          <cell r="O331">
            <v>0</v>
          </cell>
          <cell r="P331">
            <v>0</v>
          </cell>
          <cell r="Q331">
            <v>4</v>
          </cell>
          <cell r="R331">
            <v>0</v>
          </cell>
          <cell r="S331">
            <v>0</v>
          </cell>
          <cell r="T331">
            <v>6</v>
          </cell>
          <cell r="U331">
            <v>16</v>
          </cell>
          <cell r="V331">
            <v>0</v>
          </cell>
          <cell r="W331">
            <v>0</v>
          </cell>
          <cell r="X331">
            <v>2</v>
          </cell>
          <cell r="Y331">
            <v>3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</row>
        <row r="332">
          <cell r="C332" t="str">
            <v>15BC450</v>
          </cell>
          <cell r="D332">
            <v>9</v>
          </cell>
          <cell r="E332">
            <v>13</v>
          </cell>
          <cell r="F332">
            <v>0</v>
          </cell>
          <cell r="G332">
            <v>0</v>
          </cell>
          <cell r="H332">
            <v>2</v>
          </cell>
          <cell r="I332">
            <v>3</v>
          </cell>
          <cell r="J332">
            <v>0</v>
          </cell>
          <cell r="K332">
            <v>0</v>
          </cell>
          <cell r="L332">
            <v>17</v>
          </cell>
          <cell r="M332">
            <v>17</v>
          </cell>
          <cell r="N332">
            <v>0</v>
          </cell>
          <cell r="O332">
            <v>0</v>
          </cell>
          <cell r="P332">
            <v>2</v>
          </cell>
          <cell r="Q332">
            <v>3</v>
          </cell>
          <cell r="R332">
            <v>0</v>
          </cell>
          <cell r="S332">
            <v>0</v>
          </cell>
          <cell r="T332">
            <v>15</v>
          </cell>
          <cell r="U332">
            <v>16</v>
          </cell>
          <cell r="V332">
            <v>0</v>
          </cell>
          <cell r="W332">
            <v>0</v>
          </cell>
          <cell r="X332">
            <v>2</v>
          </cell>
          <cell r="Y332">
            <v>2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</row>
        <row r="333">
          <cell r="C333" t="str">
            <v>15BC465</v>
          </cell>
          <cell r="D333">
            <v>7</v>
          </cell>
          <cell r="E333">
            <v>13</v>
          </cell>
          <cell r="F333">
            <v>0</v>
          </cell>
          <cell r="G333">
            <v>0</v>
          </cell>
          <cell r="H333">
            <v>1</v>
          </cell>
          <cell r="I333">
            <v>3</v>
          </cell>
          <cell r="J333">
            <v>0</v>
          </cell>
          <cell r="K333">
            <v>0</v>
          </cell>
          <cell r="L333">
            <v>16</v>
          </cell>
          <cell r="M333">
            <v>17</v>
          </cell>
          <cell r="N333">
            <v>0</v>
          </cell>
          <cell r="O333">
            <v>0</v>
          </cell>
          <cell r="P333">
            <v>2</v>
          </cell>
          <cell r="Q333">
            <v>3</v>
          </cell>
          <cell r="R333">
            <v>0</v>
          </cell>
          <cell r="S333">
            <v>0</v>
          </cell>
          <cell r="T333">
            <v>8</v>
          </cell>
          <cell r="U333">
            <v>16</v>
          </cell>
          <cell r="V333">
            <v>0</v>
          </cell>
          <cell r="W333">
            <v>0</v>
          </cell>
          <cell r="X333">
            <v>2</v>
          </cell>
          <cell r="Y333">
            <v>3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</row>
        <row r="334">
          <cell r="C334" t="str">
            <v>15BC480</v>
          </cell>
          <cell r="D334">
            <v>7</v>
          </cell>
          <cell r="E334">
            <v>13</v>
          </cell>
          <cell r="F334">
            <v>0</v>
          </cell>
          <cell r="G334">
            <v>0</v>
          </cell>
          <cell r="H334">
            <v>2</v>
          </cell>
          <cell r="I334">
            <v>3</v>
          </cell>
          <cell r="J334">
            <v>0</v>
          </cell>
          <cell r="K334">
            <v>0</v>
          </cell>
          <cell r="L334">
            <v>14</v>
          </cell>
          <cell r="M334">
            <v>17</v>
          </cell>
          <cell r="N334">
            <v>0</v>
          </cell>
          <cell r="O334">
            <v>0</v>
          </cell>
          <cell r="P334">
            <v>2</v>
          </cell>
          <cell r="Q334">
            <v>2</v>
          </cell>
          <cell r="R334">
            <v>0</v>
          </cell>
          <cell r="S334">
            <v>0</v>
          </cell>
          <cell r="T334">
            <v>6</v>
          </cell>
          <cell r="U334">
            <v>16</v>
          </cell>
          <cell r="V334">
            <v>0</v>
          </cell>
          <cell r="W334">
            <v>0</v>
          </cell>
          <cell r="X334">
            <v>0</v>
          </cell>
          <cell r="Y334">
            <v>4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</row>
        <row r="335">
          <cell r="C335" t="str">
            <v>15BC490</v>
          </cell>
          <cell r="D335">
            <v>10</v>
          </cell>
          <cell r="E335">
            <v>13</v>
          </cell>
          <cell r="F335">
            <v>0</v>
          </cell>
          <cell r="G335">
            <v>0</v>
          </cell>
          <cell r="H335">
            <v>2</v>
          </cell>
          <cell r="I335">
            <v>2</v>
          </cell>
          <cell r="J335">
            <v>0</v>
          </cell>
          <cell r="K335">
            <v>0</v>
          </cell>
          <cell r="L335">
            <v>15</v>
          </cell>
          <cell r="M335">
            <v>17</v>
          </cell>
          <cell r="N335">
            <v>0</v>
          </cell>
          <cell r="O335">
            <v>0</v>
          </cell>
          <cell r="P335">
            <v>3</v>
          </cell>
          <cell r="Q335">
            <v>4</v>
          </cell>
          <cell r="R335">
            <v>0</v>
          </cell>
          <cell r="S335">
            <v>0</v>
          </cell>
          <cell r="T335">
            <v>11</v>
          </cell>
          <cell r="U335">
            <v>16</v>
          </cell>
          <cell r="V335">
            <v>0</v>
          </cell>
          <cell r="W335">
            <v>0</v>
          </cell>
          <cell r="X335">
            <v>3</v>
          </cell>
          <cell r="Y335">
            <v>4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</row>
        <row r="336">
          <cell r="C336" t="str">
            <v>15BC503</v>
          </cell>
          <cell r="D336">
            <v>12</v>
          </cell>
          <cell r="E336">
            <v>13</v>
          </cell>
          <cell r="F336">
            <v>0</v>
          </cell>
          <cell r="G336">
            <v>0</v>
          </cell>
          <cell r="H336">
            <v>1</v>
          </cell>
          <cell r="I336">
            <v>2</v>
          </cell>
          <cell r="J336">
            <v>0</v>
          </cell>
          <cell r="K336">
            <v>0</v>
          </cell>
          <cell r="L336">
            <v>17</v>
          </cell>
          <cell r="M336">
            <v>17</v>
          </cell>
          <cell r="N336">
            <v>0</v>
          </cell>
          <cell r="O336">
            <v>0</v>
          </cell>
          <cell r="P336">
            <v>4</v>
          </cell>
          <cell r="Q336">
            <v>4</v>
          </cell>
          <cell r="R336">
            <v>0</v>
          </cell>
          <cell r="S336">
            <v>0</v>
          </cell>
          <cell r="T336">
            <v>16</v>
          </cell>
          <cell r="U336">
            <v>16</v>
          </cell>
          <cell r="V336">
            <v>0</v>
          </cell>
          <cell r="W336">
            <v>0</v>
          </cell>
          <cell r="X336">
            <v>3</v>
          </cell>
          <cell r="Y336">
            <v>3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</row>
        <row r="337">
          <cell r="C337" t="str">
            <v>15BC514</v>
          </cell>
          <cell r="D337">
            <v>9</v>
          </cell>
          <cell r="E337">
            <v>13</v>
          </cell>
          <cell r="F337">
            <v>0</v>
          </cell>
          <cell r="G337">
            <v>0</v>
          </cell>
          <cell r="H337">
            <v>2</v>
          </cell>
          <cell r="I337">
            <v>3</v>
          </cell>
          <cell r="J337">
            <v>0</v>
          </cell>
          <cell r="K337">
            <v>0</v>
          </cell>
          <cell r="L337">
            <v>16</v>
          </cell>
          <cell r="M337">
            <v>17</v>
          </cell>
          <cell r="N337">
            <v>0</v>
          </cell>
          <cell r="O337">
            <v>0</v>
          </cell>
          <cell r="P337">
            <v>2</v>
          </cell>
          <cell r="Q337">
            <v>3</v>
          </cell>
          <cell r="R337">
            <v>0</v>
          </cell>
          <cell r="S337">
            <v>0</v>
          </cell>
          <cell r="T337">
            <v>14</v>
          </cell>
          <cell r="U337">
            <v>16</v>
          </cell>
          <cell r="V337">
            <v>0</v>
          </cell>
          <cell r="W337">
            <v>0</v>
          </cell>
          <cell r="X337">
            <v>2</v>
          </cell>
          <cell r="Y337">
            <v>2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</row>
        <row r="338">
          <cell r="C338" t="str">
            <v>15BC525</v>
          </cell>
          <cell r="D338">
            <v>9</v>
          </cell>
          <cell r="E338">
            <v>13</v>
          </cell>
          <cell r="F338">
            <v>0</v>
          </cell>
          <cell r="G338">
            <v>0</v>
          </cell>
          <cell r="H338">
            <v>2</v>
          </cell>
          <cell r="I338">
            <v>3</v>
          </cell>
          <cell r="J338">
            <v>0</v>
          </cell>
          <cell r="K338">
            <v>0</v>
          </cell>
          <cell r="L338">
            <v>16</v>
          </cell>
          <cell r="M338">
            <v>17</v>
          </cell>
          <cell r="N338">
            <v>0</v>
          </cell>
          <cell r="O338">
            <v>0</v>
          </cell>
          <cell r="P338">
            <v>1</v>
          </cell>
          <cell r="Q338">
            <v>3</v>
          </cell>
          <cell r="R338">
            <v>0</v>
          </cell>
          <cell r="S338">
            <v>0</v>
          </cell>
          <cell r="T338">
            <v>12</v>
          </cell>
          <cell r="U338">
            <v>16</v>
          </cell>
          <cell r="V338">
            <v>0</v>
          </cell>
          <cell r="W338">
            <v>0</v>
          </cell>
          <cell r="X338">
            <v>2</v>
          </cell>
          <cell r="Y338">
            <v>3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</row>
        <row r="339">
          <cell r="C339" t="str">
            <v>15BC537</v>
          </cell>
          <cell r="D339">
            <v>13</v>
          </cell>
          <cell r="E339">
            <v>13</v>
          </cell>
          <cell r="F339">
            <v>0</v>
          </cell>
          <cell r="G339">
            <v>0</v>
          </cell>
          <cell r="H339">
            <v>3</v>
          </cell>
          <cell r="I339">
            <v>3</v>
          </cell>
          <cell r="J339">
            <v>0</v>
          </cell>
          <cell r="K339">
            <v>0</v>
          </cell>
          <cell r="L339">
            <v>17</v>
          </cell>
          <cell r="M339">
            <v>17</v>
          </cell>
          <cell r="N339">
            <v>0</v>
          </cell>
          <cell r="O339">
            <v>0</v>
          </cell>
          <cell r="P339">
            <v>2</v>
          </cell>
          <cell r="Q339">
            <v>2</v>
          </cell>
          <cell r="R339">
            <v>0</v>
          </cell>
          <cell r="S339">
            <v>0</v>
          </cell>
          <cell r="T339">
            <v>16</v>
          </cell>
          <cell r="U339">
            <v>16</v>
          </cell>
          <cell r="V339">
            <v>0</v>
          </cell>
          <cell r="W339">
            <v>0</v>
          </cell>
          <cell r="X339">
            <v>0</v>
          </cell>
          <cell r="Y339">
            <v>4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</row>
        <row r="340">
          <cell r="C340" t="str">
            <v>15BC548</v>
          </cell>
          <cell r="D340">
            <v>4</v>
          </cell>
          <cell r="E340">
            <v>13</v>
          </cell>
          <cell r="F340">
            <v>0</v>
          </cell>
          <cell r="G340">
            <v>0</v>
          </cell>
          <cell r="H340">
            <v>1</v>
          </cell>
          <cell r="I340">
            <v>2</v>
          </cell>
          <cell r="J340">
            <v>0</v>
          </cell>
          <cell r="K340">
            <v>0</v>
          </cell>
          <cell r="L340">
            <v>5</v>
          </cell>
          <cell r="M340">
            <v>17</v>
          </cell>
          <cell r="N340">
            <v>0</v>
          </cell>
          <cell r="O340">
            <v>0</v>
          </cell>
          <cell r="P340">
            <v>3</v>
          </cell>
          <cell r="Q340">
            <v>4</v>
          </cell>
          <cell r="R340">
            <v>0</v>
          </cell>
          <cell r="S340">
            <v>0</v>
          </cell>
          <cell r="T340">
            <v>4</v>
          </cell>
          <cell r="U340">
            <v>16</v>
          </cell>
          <cell r="V340">
            <v>0</v>
          </cell>
          <cell r="W340">
            <v>0</v>
          </cell>
          <cell r="X340">
            <v>3</v>
          </cell>
          <cell r="Y340">
            <v>4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</row>
        <row r="341">
          <cell r="C341" t="str">
            <v>15BC559</v>
          </cell>
          <cell r="D341">
            <v>5</v>
          </cell>
          <cell r="E341">
            <v>13</v>
          </cell>
          <cell r="F341">
            <v>0</v>
          </cell>
          <cell r="G341">
            <v>0</v>
          </cell>
          <cell r="H341">
            <v>1</v>
          </cell>
          <cell r="I341">
            <v>2</v>
          </cell>
          <cell r="J341">
            <v>0</v>
          </cell>
          <cell r="K341">
            <v>0</v>
          </cell>
          <cell r="L341">
            <v>9</v>
          </cell>
          <cell r="M341">
            <v>17</v>
          </cell>
          <cell r="N341">
            <v>0</v>
          </cell>
          <cell r="O341">
            <v>0</v>
          </cell>
          <cell r="P341">
            <v>3</v>
          </cell>
          <cell r="Q341">
            <v>4</v>
          </cell>
          <cell r="R341">
            <v>0</v>
          </cell>
          <cell r="S341">
            <v>0</v>
          </cell>
          <cell r="T341">
            <v>13</v>
          </cell>
          <cell r="U341">
            <v>16</v>
          </cell>
          <cell r="V341">
            <v>0</v>
          </cell>
          <cell r="W341">
            <v>0</v>
          </cell>
          <cell r="X341">
            <v>2</v>
          </cell>
          <cell r="Y341">
            <v>3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</row>
        <row r="342">
          <cell r="C342" t="str">
            <v>15BC570</v>
          </cell>
          <cell r="D342">
            <v>12</v>
          </cell>
          <cell r="E342">
            <v>13</v>
          </cell>
          <cell r="F342">
            <v>0</v>
          </cell>
          <cell r="G342">
            <v>0</v>
          </cell>
          <cell r="H342">
            <v>3</v>
          </cell>
          <cell r="I342">
            <v>3</v>
          </cell>
          <cell r="J342">
            <v>0</v>
          </cell>
          <cell r="K342">
            <v>0</v>
          </cell>
          <cell r="L342">
            <v>17</v>
          </cell>
          <cell r="M342">
            <v>17</v>
          </cell>
          <cell r="N342">
            <v>0</v>
          </cell>
          <cell r="O342">
            <v>0</v>
          </cell>
          <cell r="P342">
            <v>3</v>
          </cell>
          <cell r="Q342">
            <v>3</v>
          </cell>
          <cell r="R342">
            <v>0</v>
          </cell>
          <cell r="S342">
            <v>0</v>
          </cell>
          <cell r="T342">
            <v>15</v>
          </cell>
          <cell r="U342">
            <v>16</v>
          </cell>
          <cell r="V342">
            <v>0</v>
          </cell>
          <cell r="W342">
            <v>0</v>
          </cell>
          <cell r="X342">
            <v>2</v>
          </cell>
          <cell r="Y342">
            <v>2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</row>
        <row r="343">
          <cell r="C343" t="str">
            <v>15BC582</v>
          </cell>
          <cell r="D343">
            <v>10</v>
          </cell>
          <cell r="E343">
            <v>13</v>
          </cell>
          <cell r="F343">
            <v>0</v>
          </cell>
          <cell r="G343">
            <v>0</v>
          </cell>
          <cell r="H343">
            <v>3</v>
          </cell>
          <cell r="I343">
            <v>3</v>
          </cell>
          <cell r="J343">
            <v>0</v>
          </cell>
          <cell r="K343">
            <v>0</v>
          </cell>
          <cell r="L343">
            <v>15</v>
          </cell>
          <cell r="M343">
            <v>17</v>
          </cell>
          <cell r="N343">
            <v>0</v>
          </cell>
          <cell r="O343">
            <v>0</v>
          </cell>
          <cell r="P343">
            <v>0</v>
          </cell>
          <cell r="Q343">
            <v>3</v>
          </cell>
          <cell r="R343">
            <v>0</v>
          </cell>
          <cell r="S343">
            <v>0</v>
          </cell>
          <cell r="T343">
            <v>12</v>
          </cell>
          <cell r="U343">
            <v>16</v>
          </cell>
          <cell r="V343">
            <v>0</v>
          </cell>
          <cell r="W343">
            <v>0</v>
          </cell>
          <cell r="X343">
            <v>2</v>
          </cell>
          <cell r="Y343">
            <v>3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</row>
        <row r="344">
          <cell r="C344" t="str">
            <v>15BC597</v>
          </cell>
          <cell r="D344">
            <v>0</v>
          </cell>
          <cell r="E344">
            <v>13</v>
          </cell>
          <cell r="F344">
            <v>0</v>
          </cell>
          <cell r="G344">
            <v>0</v>
          </cell>
          <cell r="H344">
            <v>0</v>
          </cell>
          <cell r="I344">
            <v>3</v>
          </cell>
          <cell r="J344">
            <v>0</v>
          </cell>
          <cell r="K344">
            <v>0</v>
          </cell>
          <cell r="L344">
            <v>0</v>
          </cell>
          <cell r="M344">
            <v>17</v>
          </cell>
          <cell r="N344">
            <v>0</v>
          </cell>
          <cell r="O344">
            <v>0</v>
          </cell>
          <cell r="P344">
            <v>0</v>
          </cell>
          <cell r="Q344">
            <v>2</v>
          </cell>
          <cell r="R344">
            <v>0</v>
          </cell>
          <cell r="S344">
            <v>0</v>
          </cell>
          <cell r="T344">
            <v>0</v>
          </cell>
          <cell r="U344">
            <v>16</v>
          </cell>
          <cell r="V344">
            <v>0</v>
          </cell>
          <cell r="W344">
            <v>0</v>
          </cell>
          <cell r="X344">
            <v>0</v>
          </cell>
          <cell r="Y344">
            <v>4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</row>
        <row r="345">
          <cell r="C345" t="str">
            <v>15BC611</v>
          </cell>
          <cell r="D345">
            <v>10</v>
          </cell>
          <cell r="E345">
            <v>13</v>
          </cell>
          <cell r="F345">
            <v>0</v>
          </cell>
          <cell r="G345">
            <v>0</v>
          </cell>
          <cell r="H345">
            <v>0</v>
          </cell>
          <cell r="I345">
            <v>2</v>
          </cell>
          <cell r="J345">
            <v>0</v>
          </cell>
          <cell r="K345">
            <v>0</v>
          </cell>
          <cell r="L345">
            <v>15</v>
          </cell>
          <cell r="M345">
            <v>17</v>
          </cell>
          <cell r="N345">
            <v>0</v>
          </cell>
          <cell r="O345">
            <v>0</v>
          </cell>
          <cell r="P345">
            <v>0</v>
          </cell>
          <cell r="Q345">
            <v>4</v>
          </cell>
          <cell r="R345">
            <v>0</v>
          </cell>
          <cell r="S345">
            <v>0</v>
          </cell>
          <cell r="T345">
            <v>10</v>
          </cell>
          <cell r="U345">
            <v>16</v>
          </cell>
          <cell r="V345">
            <v>0</v>
          </cell>
          <cell r="W345">
            <v>0</v>
          </cell>
          <cell r="X345">
            <v>1</v>
          </cell>
          <cell r="Y345">
            <v>4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</row>
        <row r="346">
          <cell r="C346" t="str">
            <v>15BC627</v>
          </cell>
          <cell r="D346">
            <v>9</v>
          </cell>
          <cell r="E346">
            <v>13</v>
          </cell>
          <cell r="F346">
            <v>0</v>
          </cell>
          <cell r="G346">
            <v>0</v>
          </cell>
          <cell r="H346">
            <v>0</v>
          </cell>
          <cell r="I346">
            <v>2</v>
          </cell>
          <cell r="J346">
            <v>0</v>
          </cell>
          <cell r="K346">
            <v>0</v>
          </cell>
          <cell r="L346">
            <v>16</v>
          </cell>
          <cell r="M346">
            <v>17</v>
          </cell>
          <cell r="N346">
            <v>0</v>
          </cell>
          <cell r="O346">
            <v>0</v>
          </cell>
          <cell r="P346">
            <v>3</v>
          </cell>
          <cell r="Q346">
            <v>4</v>
          </cell>
          <cell r="R346">
            <v>0</v>
          </cell>
          <cell r="S346">
            <v>0</v>
          </cell>
          <cell r="T346">
            <v>8</v>
          </cell>
          <cell r="U346">
            <v>16</v>
          </cell>
          <cell r="V346">
            <v>0</v>
          </cell>
          <cell r="W346">
            <v>0</v>
          </cell>
          <cell r="X346">
            <v>1</v>
          </cell>
          <cell r="Y346">
            <v>3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</row>
        <row r="347">
          <cell r="C347" t="str">
            <v>15BC641</v>
          </cell>
          <cell r="D347">
            <v>3</v>
          </cell>
          <cell r="E347">
            <v>13</v>
          </cell>
          <cell r="F347">
            <v>0</v>
          </cell>
          <cell r="G347">
            <v>0</v>
          </cell>
          <cell r="H347">
            <v>0</v>
          </cell>
          <cell r="I347">
            <v>3</v>
          </cell>
          <cell r="J347">
            <v>0</v>
          </cell>
          <cell r="K347">
            <v>0</v>
          </cell>
          <cell r="L347">
            <v>10</v>
          </cell>
          <cell r="M347">
            <v>17</v>
          </cell>
          <cell r="N347">
            <v>0</v>
          </cell>
          <cell r="O347">
            <v>0</v>
          </cell>
          <cell r="P347">
            <v>0</v>
          </cell>
          <cell r="Q347">
            <v>3</v>
          </cell>
          <cell r="R347">
            <v>0</v>
          </cell>
          <cell r="S347">
            <v>0</v>
          </cell>
          <cell r="T347">
            <v>4</v>
          </cell>
          <cell r="U347">
            <v>16</v>
          </cell>
          <cell r="V347">
            <v>0</v>
          </cell>
          <cell r="W347">
            <v>0</v>
          </cell>
          <cell r="X347">
            <v>1</v>
          </cell>
          <cell r="Y347">
            <v>2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</row>
        <row r="348">
          <cell r="C348" t="str">
            <v>15BC653</v>
          </cell>
          <cell r="D348">
            <v>2</v>
          </cell>
          <cell r="E348">
            <v>13</v>
          </cell>
          <cell r="F348">
            <v>0</v>
          </cell>
          <cell r="G348">
            <v>0</v>
          </cell>
          <cell r="H348">
            <v>0</v>
          </cell>
          <cell r="I348">
            <v>3</v>
          </cell>
          <cell r="J348">
            <v>0</v>
          </cell>
          <cell r="K348">
            <v>0</v>
          </cell>
          <cell r="L348">
            <v>6</v>
          </cell>
          <cell r="M348">
            <v>17</v>
          </cell>
          <cell r="N348">
            <v>0</v>
          </cell>
          <cell r="O348">
            <v>0</v>
          </cell>
          <cell r="P348">
            <v>3</v>
          </cell>
          <cell r="Q348">
            <v>3</v>
          </cell>
          <cell r="R348">
            <v>0</v>
          </cell>
          <cell r="S348">
            <v>0</v>
          </cell>
          <cell r="T348">
            <v>10</v>
          </cell>
          <cell r="U348">
            <v>16</v>
          </cell>
          <cell r="V348">
            <v>0</v>
          </cell>
          <cell r="W348">
            <v>0</v>
          </cell>
          <cell r="X348">
            <v>3</v>
          </cell>
          <cell r="Y348">
            <v>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</row>
        <row r="349">
          <cell r="C349" t="str">
            <v>15BC007</v>
          </cell>
          <cell r="D349">
            <v>14</v>
          </cell>
          <cell r="E349">
            <v>15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13</v>
          </cell>
          <cell r="M349">
            <v>16</v>
          </cell>
          <cell r="N349">
            <v>0</v>
          </cell>
          <cell r="O349">
            <v>0</v>
          </cell>
          <cell r="P349">
            <v>3</v>
          </cell>
          <cell r="Q349">
            <v>3</v>
          </cell>
          <cell r="R349">
            <v>0</v>
          </cell>
          <cell r="S349">
            <v>0</v>
          </cell>
          <cell r="T349">
            <v>14</v>
          </cell>
          <cell r="U349">
            <v>16</v>
          </cell>
          <cell r="V349">
            <v>0</v>
          </cell>
          <cell r="W349">
            <v>0</v>
          </cell>
          <cell r="X349">
            <v>2</v>
          </cell>
          <cell r="Y349">
            <v>3</v>
          </cell>
          <cell r="Z349">
            <v>0</v>
          </cell>
          <cell r="AA349">
            <v>0</v>
          </cell>
          <cell r="AB349">
            <v>5</v>
          </cell>
          <cell r="AC349">
            <v>7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</row>
        <row r="350">
          <cell r="C350" t="str">
            <v>15BC012</v>
          </cell>
          <cell r="D350">
            <v>15</v>
          </cell>
          <cell r="E350">
            <v>15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16</v>
          </cell>
          <cell r="M350">
            <v>16</v>
          </cell>
          <cell r="N350">
            <v>0</v>
          </cell>
          <cell r="O350">
            <v>0</v>
          </cell>
          <cell r="P350">
            <v>4</v>
          </cell>
          <cell r="Q350">
            <v>4</v>
          </cell>
          <cell r="R350">
            <v>0</v>
          </cell>
          <cell r="S350">
            <v>0</v>
          </cell>
          <cell r="T350">
            <v>15</v>
          </cell>
          <cell r="U350">
            <v>16</v>
          </cell>
          <cell r="V350">
            <v>0</v>
          </cell>
          <cell r="W350">
            <v>0</v>
          </cell>
          <cell r="X350">
            <v>4</v>
          </cell>
          <cell r="Y350">
            <v>4</v>
          </cell>
          <cell r="Z350">
            <v>0</v>
          </cell>
          <cell r="AA350">
            <v>0</v>
          </cell>
          <cell r="AB350">
            <v>6</v>
          </cell>
          <cell r="AC350">
            <v>7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</row>
        <row r="351">
          <cell r="C351" t="str">
            <v>15BC020</v>
          </cell>
          <cell r="D351">
            <v>14</v>
          </cell>
          <cell r="E351">
            <v>15</v>
          </cell>
          <cell r="F351">
            <v>0</v>
          </cell>
          <cell r="G351">
            <v>0</v>
          </cell>
          <cell r="H351">
            <v>4</v>
          </cell>
          <cell r="I351">
            <v>4</v>
          </cell>
          <cell r="J351">
            <v>0</v>
          </cell>
          <cell r="K351">
            <v>0</v>
          </cell>
          <cell r="L351">
            <v>14</v>
          </cell>
          <cell r="M351">
            <v>16</v>
          </cell>
          <cell r="N351">
            <v>0</v>
          </cell>
          <cell r="O351">
            <v>0</v>
          </cell>
          <cell r="P351">
            <v>3</v>
          </cell>
          <cell r="Q351">
            <v>3</v>
          </cell>
          <cell r="R351">
            <v>0</v>
          </cell>
          <cell r="S351">
            <v>0</v>
          </cell>
          <cell r="T351">
            <v>13</v>
          </cell>
          <cell r="U351">
            <v>16</v>
          </cell>
          <cell r="V351">
            <v>0</v>
          </cell>
          <cell r="W351">
            <v>0</v>
          </cell>
          <cell r="X351">
            <v>3</v>
          </cell>
          <cell r="Y351">
            <v>4</v>
          </cell>
          <cell r="Z351">
            <v>0</v>
          </cell>
          <cell r="AA351">
            <v>0</v>
          </cell>
          <cell r="AB351">
            <v>5</v>
          </cell>
          <cell r="AC351">
            <v>7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</row>
        <row r="352">
          <cell r="C352" t="str">
            <v>15BC025</v>
          </cell>
          <cell r="D352">
            <v>14</v>
          </cell>
          <cell r="E352">
            <v>15</v>
          </cell>
          <cell r="F352">
            <v>0</v>
          </cell>
          <cell r="G352">
            <v>0</v>
          </cell>
          <cell r="H352">
            <v>3</v>
          </cell>
          <cell r="I352">
            <v>3</v>
          </cell>
          <cell r="J352">
            <v>0</v>
          </cell>
          <cell r="K352">
            <v>0</v>
          </cell>
          <cell r="L352">
            <v>16</v>
          </cell>
          <cell r="M352">
            <v>16</v>
          </cell>
          <cell r="N352">
            <v>0</v>
          </cell>
          <cell r="O352">
            <v>0</v>
          </cell>
          <cell r="P352">
            <v>3</v>
          </cell>
          <cell r="Q352">
            <v>3</v>
          </cell>
          <cell r="R352">
            <v>0</v>
          </cell>
          <cell r="S352">
            <v>0</v>
          </cell>
          <cell r="T352">
            <v>16</v>
          </cell>
          <cell r="U352">
            <v>16</v>
          </cell>
          <cell r="V352">
            <v>0</v>
          </cell>
          <cell r="W352">
            <v>0</v>
          </cell>
          <cell r="X352">
            <v>3</v>
          </cell>
          <cell r="Y352">
            <v>3</v>
          </cell>
          <cell r="Z352">
            <v>0</v>
          </cell>
          <cell r="AA352">
            <v>0</v>
          </cell>
          <cell r="AB352">
            <v>5</v>
          </cell>
          <cell r="AC352">
            <v>7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</row>
        <row r="353">
          <cell r="C353" t="str">
            <v>15BC038</v>
          </cell>
          <cell r="D353">
            <v>11</v>
          </cell>
          <cell r="E353">
            <v>15</v>
          </cell>
          <cell r="F353">
            <v>0</v>
          </cell>
          <cell r="G353">
            <v>0</v>
          </cell>
          <cell r="H353">
            <v>3</v>
          </cell>
          <cell r="I353">
            <v>3</v>
          </cell>
          <cell r="J353">
            <v>0</v>
          </cell>
          <cell r="K353">
            <v>0</v>
          </cell>
          <cell r="L353">
            <v>10</v>
          </cell>
          <cell r="M353">
            <v>16</v>
          </cell>
          <cell r="N353">
            <v>0</v>
          </cell>
          <cell r="O353">
            <v>0</v>
          </cell>
          <cell r="P353">
            <v>2</v>
          </cell>
          <cell r="Q353">
            <v>2</v>
          </cell>
          <cell r="R353">
            <v>0</v>
          </cell>
          <cell r="S353">
            <v>0</v>
          </cell>
          <cell r="T353">
            <v>11</v>
          </cell>
          <cell r="U353">
            <v>16</v>
          </cell>
          <cell r="V353">
            <v>0</v>
          </cell>
          <cell r="W353">
            <v>0</v>
          </cell>
          <cell r="X353">
            <v>4</v>
          </cell>
          <cell r="Y353">
            <v>4</v>
          </cell>
          <cell r="Z353">
            <v>0</v>
          </cell>
          <cell r="AA353">
            <v>0</v>
          </cell>
          <cell r="AB353">
            <v>4</v>
          </cell>
          <cell r="AC353">
            <v>7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</row>
        <row r="354">
          <cell r="C354" t="str">
            <v>15BC051</v>
          </cell>
          <cell r="D354">
            <v>12</v>
          </cell>
          <cell r="E354">
            <v>15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13</v>
          </cell>
          <cell r="M354">
            <v>16</v>
          </cell>
          <cell r="N354">
            <v>0</v>
          </cell>
          <cell r="O354">
            <v>0</v>
          </cell>
          <cell r="P354">
            <v>3</v>
          </cell>
          <cell r="Q354">
            <v>3</v>
          </cell>
          <cell r="R354">
            <v>0</v>
          </cell>
          <cell r="S354">
            <v>0</v>
          </cell>
          <cell r="T354">
            <v>16</v>
          </cell>
          <cell r="U354">
            <v>16</v>
          </cell>
          <cell r="V354">
            <v>0</v>
          </cell>
          <cell r="W354">
            <v>0</v>
          </cell>
          <cell r="X354">
            <v>3</v>
          </cell>
          <cell r="Y354">
            <v>3</v>
          </cell>
          <cell r="Z354">
            <v>0</v>
          </cell>
          <cell r="AA354">
            <v>0</v>
          </cell>
          <cell r="AB354">
            <v>5</v>
          </cell>
          <cell r="AC354">
            <v>7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</row>
        <row r="355">
          <cell r="C355" t="str">
            <v>15BC071</v>
          </cell>
          <cell r="D355">
            <v>9</v>
          </cell>
          <cell r="E355">
            <v>15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14</v>
          </cell>
          <cell r="M355">
            <v>16</v>
          </cell>
          <cell r="N355">
            <v>0</v>
          </cell>
          <cell r="O355">
            <v>0</v>
          </cell>
          <cell r="P355">
            <v>3</v>
          </cell>
          <cell r="Q355">
            <v>4</v>
          </cell>
          <cell r="R355">
            <v>0</v>
          </cell>
          <cell r="S355">
            <v>0</v>
          </cell>
          <cell r="T355">
            <v>13</v>
          </cell>
          <cell r="U355">
            <v>16</v>
          </cell>
          <cell r="V355">
            <v>0</v>
          </cell>
          <cell r="W355">
            <v>0</v>
          </cell>
          <cell r="X355">
            <v>3</v>
          </cell>
          <cell r="Y355">
            <v>4</v>
          </cell>
          <cell r="Z355">
            <v>0</v>
          </cell>
          <cell r="AA355">
            <v>0</v>
          </cell>
          <cell r="AB355">
            <v>1</v>
          </cell>
          <cell r="AC355">
            <v>7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</row>
        <row r="356">
          <cell r="C356" t="str">
            <v>15BC092</v>
          </cell>
          <cell r="D356">
            <v>10</v>
          </cell>
          <cell r="E356">
            <v>15</v>
          </cell>
          <cell r="F356">
            <v>0</v>
          </cell>
          <cell r="G356">
            <v>0</v>
          </cell>
          <cell r="H356">
            <v>3</v>
          </cell>
          <cell r="I356">
            <v>4</v>
          </cell>
          <cell r="J356">
            <v>0</v>
          </cell>
          <cell r="K356">
            <v>0</v>
          </cell>
          <cell r="L356">
            <v>8</v>
          </cell>
          <cell r="M356">
            <v>16</v>
          </cell>
          <cell r="N356">
            <v>0</v>
          </cell>
          <cell r="O356">
            <v>0</v>
          </cell>
          <cell r="P356">
            <v>3</v>
          </cell>
          <cell r="Q356">
            <v>3</v>
          </cell>
          <cell r="R356">
            <v>0</v>
          </cell>
          <cell r="S356">
            <v>0</v>
          </cell>
          <cell r="T356">
            <v>14</v>
          </cell>
          <cell r="U356">
            <v>16</v>
          </cell>
          <cell r="V356">
            <v>0</v>
          </cell>
          <cell r="W356">
            <v>0</v>
          </cell>
          <cell r="X356">
            <v>4</v>
          </cell>
          <cell r="Y356">
            <v>4</v>
          </cell>
          <cell r="Z356">
            <v>0</v>
          </cell>
          <cell r="AA356">
            <v>0</v>
          </cell>
          <cell r="AB356">
            <v>5</v>
          </cell>
          <cell r="AC356">
            <v>7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</row>
        <row r="357">
          <cell r="C357" t="str">
            <v>15BC114</v>
          </cell>
          <cell r="D357">
            <v>15</v>
          </cell>
          <cell r="E357">
            <v>15</v>
          </cell>
          <cell r="F357">
            <v>0</v>
          </cell>
          <cell r="G357">
            <v>0</v>
          </cell>
          <cell r="H357">
            <v>3</v>
          </cell>
          <cell r="I357">
            <v>3</v>
          </cell>
          <cell r="J357">
            <v>0</v>
          </cell>
          <cell r="K357">
            <v>0</v>
          </cell>
          <cell r="L357">
            <v>16</v>
          </cell>
          <cell r="M357">
            <v>16</v>
          </cell>
          <cell r="N357">
            <v>0</v>
          </cell>
          <cell r="O357">
            <v>0</v>
          </cell>
          <cell r="P357">
            <v>3</v>
          </cell>
          <cell r="Q357">
            <v>3</v>
          </cell>
          <cell r="R357">
            <v>0</v>
          </cell>
          <cell r="S357">
            <v>0</v>
          </cell>
          <cell r="T357">
            <v>15</v>
          </cell>
          <cell r="U357">
            <v>16</v>
          </cell>
          <cell r="V357">
            <v>0</v>
          </cell>
          <cell r="W357">
            <v>0</v>
          </cell>
          <cell r="X357">
            <v>3</v>
          </cell>
          <cell r="Y357">
            <v>3</v>
          </cell>
          <cell r="Z357">
            <v>0</v>
          </cell>
          <cell r="AA357">
            <v>0</v>
          </cell>
          <cell r="AB357">
            <v>6</v>
          </cell>
          <cell r="AC357">
            <v>7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</row>
        <row r="358">
          <cell r="C358" t="str">
            <v>15BC127</v>
          </cell>
          <cell r="D358">
            <v>15</v>
          </cell>
          <cell r="E358">
            <v>15</v>
          </cell>
          <cell r="F358">
            <v>0</v>
          </cell>
          <cell r="G358">
            <v>0</v>
          </cell>
          <cell r="H358">
            <v>3</v>
          </cell>
          <cell r="I358">
            <v>3</v>
          </cell>
          <cell r="J358">
            <v>0</v>
          </cell>
          <cell r="K358">
            <v>0</v>
          </cell>
          <cell r="L358">
            <v>13</v>
          </cell>
          <cell r="M358">
            <v>16</v>
          </cell>
          <cell r="N358">
            <v>0</v>
          </cell>
          <cell r="O358">
            <v>0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13</v>
          </cell>
          <cell r="U358">
            <v>16</v>
          </cell>
          <cell r="V358">
            <v>0</v>
          </cell>
          <cell r="W358">
            <v>0</v>
          </cell>
          <cell r="X358">
            <v>4</v>
          </cell>
          <cell r="Y358">
            <v>4</v>
          </cell>
          <cell r="Z358">
            <v>0</v>
          </cell>
          <cell r="AA358">
            <v>0</v>
          </cell>
          <cell r="AB358">
            <v>6</v>
          </cell>
          <cell r="AC358">
            <v>7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</row>
        <row r="359">
          <cell r="C359" t="str">
            <v>15BC141</v>
          </cell>
          <cell r="D359">
            <v>13</v>
          </cell>
          <cell r="E359">
            <v>15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13</v>
          </cell>
          <cell r="M359">
            <v>16</v>
          </cell>
          <cell r="N359">
            <v>0</v>
          </cell>
          <cell r="O359">
            <v>0</v>
          </cell>
          <cell r="P359">
            <v>3</v>
          </cell>
          <cell r="Q359">
            <v>3</v>
          </cell>
          <cell r="R359">
            <v>0</v>
          </cell>
          <cell r="S359">
            <v>0</v>
          </cell>
          <cell r="T359">
            <v>14</v>
          </cell>
          <cell r="U359">
            <v>16</v>
          </cell>
          <cell r="V359">
            <v>0</v>
          </cell>
          <cell r="W359">
            <v>0</v>
          </cell>
          <cell r="X359">
            <v>3</v>
          </cell>
          <cell r="Y359">
            <v>3</v>
          </cell>
          <cell r="Z359">
            <v>0</v>
          </cell>
          <cell r="AA359">
            <v>0</v>
          </cell>
          <cell r="AB359">
            <v>5</v>
          </cell>
          <cell r="AC359">
            <v>7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</row>
        <row r="360">
          <cell r="C360" t="str">
            <v>15BC168</v>
          </cell>
          <cell r="D360">
            <v>12</v>
          </cell>
          <cell r="E360">
            <v>15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14</v>
          </cell>
          <cell r="M360">
            <v>16</v>
          </cell>
          <cell r="N360">
            <v>0</v>
          </cell>
          <cell r="O360">
            <v>0</v>
          </cell>
          <cell r="P360">
            <v>3</v>
          </cell>
          <cell r="Q360">
            <v>4</v>
          </cell>
          <cell r="R360">
            <v>0</v>
          </cell>
          <cell r="S360">
            <v>0</v>
          </cell>
          <cell r="T360">
            <v>13</v>
          </cell>
          <cell r="U360">
            <v>16</v>
          </cell>
          <cell r="V360">
            <v>0</v>
          </cell>
          <cell r="W360">
            <v>0</v>
          </cell>
          <cell r="X360">
            <v>4</v>
          </cell>
          <cell r="Y360">
            <v>4</v>
          </cell>
          <cell r="Z360">
            <v>0</v>
          </cell>
          <cell r="AA360">
            <v>0</v>
          </cell>
          <cell r="AB360">
            <v>3</v>
          </cell>
          <cell r="AC360">
            <v>7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</row>
        <row r="361">
          <cell r="C361" t="str">
            <v>15BC187</v>
          </cell>
          <cell r="D361">
            <v>15</v>
          </cell>
          <cell r="E361">
            <v>15</v>
          </cell>
          <cell r="F361">
            <v>0</v>
          </cell>
          <cell r="G361">
            <v>0</v>
          </cell>
          <cell r="H361">
            <v>4</v>
          </cell>
          <cell r="I361">
            <v>4</v>
          </cell>
          <cell r="J361">
            <v>0</v>
          </cell>
          <cell r="K361">
            <v>0</v>
          </cell>
          <cell r="L361">
            <v>16</v>
          </cell>
          <cell r="M361">
            <v>16</v>
          </cell>
          <cell r="N361">
            <v>0</v>
          </cell>
          <cell r="O361">
            <v>0</v>
          </cell>
          <cell r="P361">
            <v>3</v>
          </cell>
          <cell r="Q361">
            <v>3</v>
          </cell>
          <cell r="R361">
            <v>0</v>
          </cell>
          <cell r="S361">
            <v>0</v>
          </cell>
          <cell r="T361">
            <v>16</v>
          </cell>
          <cell r="U361">
            <v>16</v>
          </cell>
          <cell r="V361">
            <v>0</v>
          </cell>
          <cell r="W361">
            <v>0</v>
          </cell>
          <cell r="X361">
            <v>4</v>
          </cell>
          <cell r="Y361">
            <v>4</v>
          </cell>
          <cell r="Z361">
            <v>0</v>
          </cell>
          <cell r="AA361">
            <v>0</v>
          </cell>
          <cell r="AB361">
            <v>6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</row>
        <row r="362">
          <cell r="C362" t="str">
            <v>15BC207</v>
          </cell>
          <cell r="D362">
            <v>8</v>
          </cell>
          <cell r="E362">
            <v>15</v>
          </cell>
          <cell r="F362">
            <v>0</v>
          </cell>
          <cell r="G362">
            <v>0</v>
          </cell>
          <cell r="H362">
            <v>3</v>
          </cell>
          <cell r="I362">
            <v>3</v>
          </cell>
          <cell r="J362">
            <v>0</v>
          </cell>
          <cell r="K362">
            <v>0</v>
          </cell>
          <cell r="L362">
            <v>9</v>
          </cell>
          <cell r="M362">
            <v>16</v>
          </cell>
          <cell r="N362">
            <v>0</v>
          </cell>
          <cell r="O362">
            <v>0</v>
          </cell>
          <cell r="P362">
            <v>1</v>
          </cell>
          <cell r="Q362">
            <v>3</v>
          </cell>
          <cell r="R362">
            <v>0</v>
          </cell>
          <cell r="S362">
            <v>0</v>
          </cell>
          <cell r="T362">
            <v>8</v>
          </cell>
          <cell r="U362">
            <v>16</v>
          </cell>
          <cell r="V362">
            <v>0</v>
          </cell>
          <cell r="W362">
            <v>0</v>
          </cell>
          <cell r="X362">
            <v>0</v>
          </cell>
          <cell r="Y362">
            <v>3</v>
          </cell>
          <cell r="Z362">
            <v>0</v>
          </cell>
          <cell r="AA362">
            <v>0</v>
          </cell>
          <cell r="AB362">
            <v>4</v>
          </cell>
          <cell r="AC362">
            <v>7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</row>
        <row r="363">
          <cell r="C363" t="str">
            <v>15BC220</v>
          </cell>
          <cell r="D363">
            <v>12</v>
          </cell>
          <cell r="E363">
            <v>15</v>
          </cell>
          <cell r="F363">
            <v>0</v>
          </cell>
          <cell r="G363">
            <v>0</v>
          </cell>
          <cell r="H363">
            <v>3</v>
          </cell>
          <cell r="I363">
            <v>3</v>
          </cell>
          <cell r="J363">
            <v>0</v>
          </cell>
          <cell r="K363">
            <v>0</v>
          </cell>
          <cell r="L363">
            <v>10</v>
          </cell>
          <cell r="M363">
            <v>16</v>
          </cell>
          <cell r="N363">
            <v>0</v>
          </cell>
          <cell r="O363">
            <v>0</v>
          </cell>
          <cell r="P363">
            <v>2</v>
          </cell>
          <cell r="Q363">
            <v>2</v>
          </cell>
          <cell r="R363">
            <v>0</v>
          </cell>
          <cell r="S363">
            <v>0</v>
          </cell>
          <cell r="T363">
            <v>13</v>
          </cell>
          <cell r="U363">
            <v>16</v>
          </cell>
          <cell r="V363">
            <v>0</v>
          </cell>
          <cell r="W363">
            <v>0</v>
          </cell>
          <cell r="X363">
            <v>4</v>
          </cell>
          <cell r="Y363">
            <v>4</v>
          </cell>
          <cell r="Z363">
            <v>0</v>
          </cell>
          <cell r="AA363">
            <v>0</v>
          </cell>
          <cell r="AB363">
            <v>5</v>
          </cell>
          <cell r="AC363">
            <v>7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</row>
        <row r="364">
          <cell r="C364" t="str">
            <v>15BC224</v>
          </cell>
          <cell r="D364">
            <v>15</v>
          </cell>
          <cell r="E364">
            <v>15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15</v>
          </cell>
          <cell r="M364">
            <v>16</v>
          </cell>
          <cell r="N364">
            <v>0</v>
          </cell>
          <cell r="O364">
            <v>0</v>
          </cell>
          <cell r="P364">
            <v>3</v>
          </cell>
          <cell r="Q364">
            <v>3</v>
          </cell>
          <cell r="R364">
            <v>0</v>
          </cell>
          <cell r="S364">
            <v>0</v>
          </cell>
          <cell r="T364">
            <v>16</v>
          </cell>
          <cell r="U364">
            <v>16</v>
          </cell>
          <cell r="V364">
            <v>0</v>
          </cell>
          <cell r="W364">
            <v>0</v>
          </cell>
          <cell r="X364">
            <v>3</v>
          </cell>
          <cell r="Y364">
            <v>3</v>
          </cell>
          <cell r="Z364">
            <v>0</v>
          </cell>
          <cell r="AA364">
            <v>0</v>
          </cell>
          <cell r="AB364">
            <v>6</v>
          </cell>
          <cell r="AC364">
            <v>7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</row>
        <row r="365">
          <cell r="C365" t="str">
            <v>15BC242</v>
          </cell>
          <cell r="D365">
            <v>12</v>
          </cell>
          <cell r="E365">
            <v>15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13</v>
          </cell>
          <cell r="M365">
            <v>16</v>
          </cell>
          <cell r="N365">
            <v>0</v>
          </cell>
          <cell r="O365">
            <v>0</v>
          </cell>
          <cell r="P365">
            <v>4</v>
          </cell>
          <cell r="Q365">
            <v>4</v>
          </cell>
          <cell r="R365">
            <v>0</v>
          </cell>
          <cell r="S365">
            <v>0</v>
          </cell>
          <cell r="T365">
            <v>14</v>
          </cell>
          <cell r="U365">
            <v>16</v>
          </cell>
          <cell r="V365">
            <v>0</v>
          </cell>
          <cell r="W365">
            <v>0</v>
          </cell>
          <cell r="X365">
            <v>3</v>
          </cell>
          <cell r="Y365">
            <v>4</v>
          </cell>
          <cell r="Z365">
            <v>0</v>
          </cell>
          <cell r="AA365">
            <v>0</v>
          </cell>
          <cell r="AB365">
            <v>4</v>
          </cell>
          <cell r="AC365">
            <v>7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</row>
        <row r="366">
          <cell r="C366" t="str">
            <v>15BC257</v>
          </cell>
          <cell r="D366">
            <v>14</v>
          </cell>
          <cell r="E366">
            <v>15</v>
          </cell>
          <cell r="F366">
            <v>0</v>
          </cell>
          <cell r="G366">
            <v>0</v>
          </cell>
          <cell r="H366">
            <v>4</v>
          </cell>
          <cell r="I366">
            <v>4</v>
          </cell>
          <cell r="J366">
            <v>0</v>
          </cell>
          <cell r="K366">
            <v>0</v>
          </cell>
          <cell r="L366">
            <v>14</v>
          </cell>
          <cell r="M366">
            <v>16</v>
          </cell>
          <cell r="N366">
            <v>0</v>
          </cell>
          <cell r="O366">
            <v>0</v>
          </cell>
          <cell r="P366">
            <v>2</v>
          </cell>
          <cell r="Q366">
            <v>3</v>
          </cell>
          <cell r="R366">
            <v>0</v>
          </cell>
          <cell r="S366">
            <v>0</v>
          </cell>
          <cell r="T366">
            <v>16</v>
          </cell>
          <cell r="U366">
            <v>16</v>
          </cell>
          <cell r="V366">
            <v>0</v>
          </cell>
          <cell r="W366">
            <v>0</v>
          </cell>
          <cell r="X366">
            <v>4</v>
          </cell>
          <cell r="Y366">
            <v>4</v>
          </cell>
          <cell r="Z366">
            <v>0</v>
          </cell>
          <cell r="AA366">
            <v>0</v>
          </cell>
          <cell r="AB366">
            <v>6</v>
          </cell>
          <cell r="AC366">
            <v>7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</row>
        <row r="367">
          <cell r="C367" t="str">
            <v>15BC280</v>
          </cell>
          <cell r="D367">
            <v>15</v>
          </cell>
          <cell r="E367">
            <v>15</v>
          </cell>
          <cell r="F367">
            <v>0</v>
          </cell>
          <cell r="G367">
            <v>0</v>
          </cell>
          <cell r="H367">
            <v>3</v>
          </cell>
          <cell r="I367">
            <v>3</v>
          </cell>
          <cell r="J367">
            <v>0</v>
          </cell>
          <cell r="K367">
            <v>0</v>
          </cell>
          <cell r="L367">
            <v>14</v>
          </cell>
          <cell r="M367">
            <v>16</v>
          </cell>
          <cell r="N367">
            <v>0</v>
          </cell>
          <cell r="O367">
            <v>0</v>
          </cell>
          <cell r="P367">
            <v>3</v>
          </cell>
          <cell r="Q367">
            <v>3</v>
          </cell>
          <cell r="R367">
            <v>0</v>
          </cell>
          <cell r="S367">
            <v>0</v>
          </cell>
          <cell r="T367">
            <v>15</v>
          </cell>
          <cell r="U367">
            <v>16</v>
          </cell>
          <cell r="V367">
            <v>0</v>
          </cell>
          <cell r="W367">
            <v>0</v>
          </cell>
          <cell r="X367">
            <v>3</v>
          </cell>
          <cell r="Y367">
            <v>3</v>
          </cell>
          <cell r="Z367">
            <v>0</v>
          </cell>
          <cell r="AA367">
            <v>0</v>
          </cell>
          <cell r="AB367">
            <v>6</v>
          </cell>
          <cell r="AC367">
            <v>7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</row>
        <row r="368">
          <cell r="C368" t="str">
            <v>15BC286</v>
          </cell>
          <cell r="D368">
            <v>13</v>
          </cell>
          <cell r="E368">
            <v>15</v>
          </cell>
          <cell r="F368">
            <v>0</v>
          </cell>
          <cell r="G368">
            <v>0</v>
          </cell>
          <cell r="H368">
            <v>3</v>
          </cell>
          <cell r="I368">
            <v>3</v>
          </cell>
          <cell r="J368">
            <v>0</v>
          </cell>
          <cell r="K368">
            <v>0</v>
          </cell>
          <cell r="L368">
            <v>15</v>
          </cell>
          <cell r="M368">
            <v>16</v>
          </cell>
          <cell r="N368">
            <v>0</v>
          </cell>
          <cell r="O368">
            <v>0</v>
          </cell>
          <cell r="P368">
            <v>2</v>
          </cell>
          <cell r="Q368">
            <v>2</v>
          </cell>
          <cell r="R368">
            <v>0</v>
          </cell>
          <cell r="S368">
            <v>0</v>
          </cell>
          <cell r="T368">
            <v>15</v>
          </cell>
          <cell r="U368">
            <v>16</v>
          </cell>
          <cell r="V368">
            <v>0</v>
          </cell>
          <cell r="W368">
            <v>0</v>
          </cell>
          <cell r="X368">
            <v>3</v>
          </cell>
          <cell r="Y368">
            <v>4</v>
          </cell>
          <cell r="Z368">
            <v>0</v>
          </cell>
          <cell r="AA368">
            <v>0</v>
          </cell>
          <cell r="AB368">
            <v>3</v>
          </cell>
          <cell r="AC368">
            <v>7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</row>
        <row r="369">
          <cell r="C369" t="str">
            <v>15BC293</v>
          </cell>
          <cell r="D369">
            <v>14</v>
          </cell>
          <cell r="E369">
            <v>15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13</v>
          </cell>
          <cell r="M369">
            <v>16</v>
          </cell>
          <cell r="N369">
            <v>0</v>
          </cell>
          <cell r="O369">
            <v>0</v>
          </cell>
          <cell r="P369">
            <v>3</v>
          </cell>
          <cell r="Q369">
            <v>3</v>
          </cell>
          <cell r="R369">
            <v>0</v>
          </cell>
          <cell r="S369">
            <v>0</v>
          </cell>
          <cell r="T369">
            <v>15</v>
          </cell>
          <cell r="U369">
            <v>16</v>
          </cell>
          <cell r="V369">
            <v>0</v>
          </cell>
          <cell r="W369">
            <v>0</v>
          </cell>
          <cell r="X369">
            <v>3</v>
          </cell>
          <cell r="Y369">
            <v>3</v>
          </cell>
          <cell r="Z369">
            <v>0</v>
          </cell>
          <cell r="AA369">
            <v>0</v>
          </cell>
          <cell r="AB369">
            <v>3</v>
          </cell>
          <cell r="AC369">
            <v>7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</row>
        <row r="370">
          <cell r="C370" t="str">
            <v>15BC303</v>
          </cell>
          <cell r="D370">
            <v>15</v>
          </cell>
          <cell r="E370">
            <v>15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14</v>
          </cell>
          <cell r="M370">
            <v>16</v>
          </cell>
          <cell r="N370">
            <v>0</v>
          </cell>
          <cell r="O370">
            <v>0</v>
          </cell>
          <cell r="P370">
            <v>3</v>
          </cell>
          <cell r="Q370">
            <v>4</v>
          </cell>
          <cell r="R370">
            <v>0</v>
          </cell>
          <cell r="S370">
            <v>0</v>
          </cell>
          <cell r="T370">
            <v>13</v>
          </cell>
          <cell r="U370">
            <v>16</v>
          </cell>
          <cell r="V370">
            <v>0</v>
          </cell>
          <cell r="W370">
            <v>0</v>
          </cell>
          <cell r="X370">
            <v>4</v>
          </cell>
          <cell r="Y370">
            <v>4</v>
          </cell>
          <cell r="Z370">
            <v>0</v>
          </cell>
          <cell r="AA370">
            <v>0</v>
          </cell>
          <cell r="AB370">
            <v>3</v>
          </cell>
          <cell r="AC370">
            <v>7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</row>
        <row r="371">
          <cell r="C371" t="str">
            <v>15BC312</v>
          </cell>
          <cell r="D371">
            <v>10</v>
          </cell>
          <cell r="E371">
            <v>15</v>
          </cell>
          <cell r="F371">
            <v>0</v>
          </cell>
          <cell r="G371">
            <v>0</v>
          </cell>
          <cell r="H371">
            <v>2</v>
          </cell>
          <cell r="I371">
            <v>4</v>
          </cell>
          <cell r="J371">
            <v>0</v>
          </cell>
          <cell r="K371">
            <v>0</v>
          </cell>
          <cell r="L371">
            <v>14</v>
          </cell>
          <cell r="M371">
            <v>16</v>
          </cell>
          <cell r="N371">
            <v>0</v>
          </cell>
          <cell r="O371">
            <v>0</v>
          </cell>
          <cell r="P371">
            <v>2</v>
          </cell>
          <cell r="Q371">
            <v>3</v>
          </cell>
          <cell r="R371">
            <v>0</v>
          </cell>
          <cell r="S371">
            <v>0</v>
          </cell>
          <cell r="T371">
            <v>12</v>
          </cell>
          <cell r="U371">
            <v>16</v>
          </cell>
          <cell r="V371">
            <v>0</v>
          </cell>
          <cell r="W371">
            <v>0</v>
          </cell>
          <cell r="X371">
            <v>2</v>
          </cell>
          <cell r="Y371">
            <v>4</v>
          </cell>
          <cell r="Z371">
            <v>0</v>
          </cell>
          <cell r="AA371">
            <v>0</v>
          </cell>
          <cell r="AB371">
            <v>1</v>
          </cell>
          <cell r="AC371">
            <v>7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</row>
        <row r="372">
          <cell r="C372" t="str">
            <v>15BC324</v>
          </cell>
          <cell r="D372">
            <v>15</v>
          </cell>
          <cell r="E372">
            <v>15</v>
          </cell>
          <cell r="F372">
            <v>0</v>
          </cell>
          <cell r="G372">
            <v>0</v>
          </cell>
          <cell r="H372">
            <v>3</v>
          </cell>
          <cell r="I372">
            <v>3</v>
          </cell>
          <cell r="J372">
            <v>0</v>
          </cell>
          <cell r="K372">
            <v>0</v>
          </cell>
          <cell r="L372">
            <v>16</v>
          </cell>
          <cell r="M372">
            <v>16</v>
          </cell>
          <cell r="N372">
            <v>0</v>
          </cell>
          <cell r="O372">
            <v>0</v>
          </cell>
          <cell r="P372">
            <v>3</v>
          </cell>
          <cell r="Q372">
            <v>3</v>
          </cell>
          <cell r="R372">
            <v>0</v>
          </cell>
          <cell r="S372">
            <v>0</v>
          </cell>
          <cell r="T372">
            <v>15</v>
          </cell>
          <cell r="U372">
            <v>16</v>
          </cell>
          <cell r="V372">
            <v>0</v>
          </cell>
          <cell r="W372">
            <v>0</v>
          </cell>
          <cell r="X372">
            <v>3</v>
          </cell>
          <cell r="Y372">
            <v>3</v>
          </cell>
          <cell r="Z372">
            <v>0</v>
          </cell>
          <cell r="AA372">
            <v>0</v>
          </cell>
          <cell r="AB372">
            <v>6</v>
          </cell>
          <cell r="AC372">
            <v>7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</row>
        <row r="373">
          <cell r="C373" t="str">
            <v>15BC341</v>
          </cell>
          <cell r="D373">
            <v>12</v>
          </cell>
          <cell r="E373">
            <v>15</v>
          </cell>
          <cell r="F373">
            <v>0</v>
          </cell>
          <cell r="G373">
            <v>0</v>
          </cell>
          <cell r="H373">
            <v>2</v>
          </cell>
          <cell r="I373">
            <v>3</v>
          </cell>
          <cell r="J373">
            <v>0</v>
          </cell>
          <cell r="K373">
            <v>0</v>
          </cell>
          <cell r="L373">
            <v>12</v>
          </cell>
          <cell r="M373">
            <v>16</v>
          </cell>
          <cell r="N373">
            <v>0</v>
          </cell>
          <cell r="O373">
            <v>0</v>
          </cell>
          <cell r="P373">
            <v>2</v>
          </cell>
          <cell r="Q373">
            <v>2</v>
          </cell>
          <cell r="R373">
            <v>0</v>
          </cell>
          <cell r="S373">
            <v>0</v>
          </cell>
          <cell r="T373">
            <v>9</v>
          </cell>
          <cell r="U373">
            <v>16</v>
          </cell>
          <cell r="V373">
            <v>0</v>
          </cell>
          <cell r="W373">
            <v>0</v>
          </cell>
          <cell r="X373">
            <v>3</v>
          </cell>
          <cell r="Y373">
            <v>4</v>
          </cell>
          <cell r="Z373">
            <v>0</v>
          </cell>
          <cell r="AA373">
            <v>0</v>
          </cell>
          <cell r="AB373">
            <v>0</v>
          </cell>
          <cell r="AC373">
            <v>7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</row>
        <row r="374">
          <cell r="C374" t="str">
            <v>15BC357</v>
          </cell>
          <cell r="D374">
            <v>10</v>
          </cell>
          <cell r="E374">
            <v>15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11</v>
          </cell>
          <cell r="M374">
            <v>16</v>
          </cell>
          <cell r="N374">
            <v>0</v>
          </cell>
          <cell r="O374">
            <v>0</v>
          </cell>
          <cell r="P374">
            <v>3</v>
          </cell>
          <cell r="Q374">
            <v>3</v>
          </cell>
          <cell r="R374">
            <v>0</v>
          </cell>
          <cell r="S374">
            <v>0</v>
          </cell>
          <cell r="T374">
            <v>11</v>
          </cell>
          <cell r="U374">
            <v>16</v>
          </cell>
          <cell r="V374">
            <v>0</v>
          </cell>
          <cell r="W374">
            <v>0</v>
          </cell>
          <cell r="X374">
            <v>2</v>
          </cell>
          <cell r="Y374">
            <v>3</v>
          </cell>
          <cell r="Z374">
            <v>0</v>
          </cell>
          <cell r="AA374">
            <v>0</v>
          </cell>
          <cell r="AB374">
            <v>4</v>
          </cell>
          <cell r="AC374">
            <v>7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</row>
        <row r="375">
          <cell r="C375" t="str">
            <v>15BC368</v>
          </cell>
          <cell r="D375">
            <v>9</v>
          </cell>
          <cell r="E375">
            <v>15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13</v>
          </cell>
          <cell r="M375">
            <v>16</v>
          </cell>
          <cell r="N375">
            <v>0</v>
          </cell>
          <cell r="O375">
            <v>0</v>
          </cell>
          <cell r="P375">
            <v>4</v>
          </cell>
          <cell r="Q375">
            <v>4</v>
          </cell>
          <cell r="R375">
            <v>0</v>
          </cell>
          <cell r="S375">
            <v>0</v>
          </cell>
          <cell r="T375">
            <v>12</v>
          </cell>
          <cell r="U375">
            <v>16</v>
          </cell>
          <cell r="V375">
            <v>0</v>
          </cell>
          <cell r="W375">
            <v>0</v>
          </cell>
          <cell r="X375">
            <v>4</v>
          </cell>
          <cell r="Y375">
            <v>4</v>
          </cell>
          <cell r="Z375">
            <v>0</v>
          </cell>
          <cell r="AA375">
            <v>0</v>
          </cell>
          <cell r="AB375">
            <v>2</v>
          </cell>
          <cell r="AC375">
            <v>7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</row>
        <row r="376">
          <cell r="C376" t="str">
            <v>15BC379</v>
          </cell>
          <cell r="D376">
            <v>15</v>
          </cell>
          <cell r="E376">
            <v>15</v>
          </cell>
          <cell r="F376">
            <v>0</v>
          </cell>
          <cell r="G376">
            <v>0</v>
          </cell>
          <cell r="H376">
            <v>3</v>
          </cell>
          <cell r="I376">
            <v>4</v>
          </cell>
          <cell r="J376">
            <v>0</v>
          </cell>
          <cell r="K376">
            <v>0</v>
          </cell>
          <cell r="L376">
            <v>14</v>
          </cell>
          <cell r="M376">
            <v>16</v>
          </cell>
          <cell r="N376">
            <v>0</v>
          </cell>
          <cell r="O376">
            <v>0</v>
          </cell>
          <cell r="P376">
            <v>2</v>
          </cell>
          <cell r="Q376">
            <v>3</v>
          </cell>
          <cell r="R376">
            <v>0</v>
          </cell>
          <cell r="S376">
            <v>0</v>
          </cell>
          <cell r="T376">
            <v>15</v>
          </cell>
          <cell r="U376">
            <v>16</v>
          </cell>
          <cell r="V376">
            <v>0</v>
          </cell>
          <cell r="W376">
            <v>0</v>
          </cell>
          <cell r="X376">
            <v>4</v>
          </cell>
          <cell r="Y376">
            <v>4</v>
          </cell>
          <cell r="Z376">
            <v>0</v>
          </cell>
          <cell r="AA376">
            <v>0</v>
          </cell>
          <cell r="AB376">
            <v>5</v>
          </cell>
          <cell r="AC376">
            <v>7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7">
          <cell r="C377" t="str">
            <v>15BC392</v>
          </cell>
          <cell r="D377">
            <v>12</v>
          </cell>
          <cell r="E377">
            <v>15</v>
          </cell>
          <cell r="F377">
            <v>0</v>
          </cell>
          <cell r="G377">
            <v>0</v>
          </cell>
          <cell r="H377">
            <v>3</v>
          </cell>
          <cell r="I377">
            <v>3</v>
          </cell>
          <cell r="J377">
            <v>0</v>
          </cell>
          <cell r="K377">
            <v>0</v>
          </cell>
          <cell r="L377">
            <v>13</v>
          </cell>
          <cell r="M377">
            <v>16</v>
          </cell>
          <cell r="N377">
            <v>0</v>
          </cell>
          <cell r="O377">
            <v>0</v>
          </cell>
          <cell r="P377">
            <v>2</v>
          </cell>
          <cell r="Q377">
            <v>3</v>
          </cell>
          <cell r="R377">
            <v>0</v>
          </cell>
          <cell r="S377">
            <v>0</v>
          </cell>
          <cell r="T377">
            <v>13</v>
          </cell>
          <cell r="U377">
            <v>16</v>
          </cell>
          <cell r="V377">
            <v>0</v>
          </cell>
          <cell r="W377">
            <v>0</v>
          </cell>
          <cell r="X377">
            <v>3</v>
          </cell>
          <cell r="Y377">
            <v>3</v>
          </cell>
          <cell r="Z377">
            <v>0</v>
          </cell>
          <cell r="AA377">
            <v>0</v>
          </cell>
          <cell r="AB377">
            <v>3</v>
          </cell>
          <cell r="AC377">
            <v>7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</row>
        <row r="378">
          <cell r="C378" t="str">
            <v>15BC409</v>
          </cell>
          <cell r="D378">
            <v>9</v>
          </cell>
          <cell r="E378">
            <v>15</v>
          </cell>
          <cell r="F378">
            <v>0</v>
          </cell>
          <cell r="G378">
            <v>0</v>
          </cell>
          <cell r="H378">
            <v>1</v>
          </cell>
          <cell r="I378">
            <v>3</v>
          </cell>
          <cell r="J378">
            <v>0</v>
          </cell>
          <cell r="K378">
            <v>0</v>
          </cell>
          <cell r="L378">
            <v>12</v>
          </cell>
          <cell r="M378">
            <v>16</v>
          </cell>
          <cell r="N378">
            <v>0</v>
          </cell>
          <cell r="O378">
            <v>0</v>
          </cell>
          <cell r="P378">
            <v>2</v>
          </cell>
          <cell r="Q378">
            <v>2</v>
          </cell>
          <cell r="R378">
            <v>0</v>
          </cell>
          <cell r="S378">
            <v>0</v>
          </cell>
          <cell r="T378">
            <v>10</v>
          </cell>
          <cell r="U378">
            <v>16</v>
          </cell>
          <cell r="V378">
            <v>0</v>
          </cell>
          <cell r="W378">
            <v>0</v>
          </cell>
          <cell r="X378">
            <v>2</v>
          </cell>
          <cell r="Y378">
            <v>4</v>
          </cell>
          <cell r="Z378">
            <v>0</v>
          </cell>
          <cell r="AA378">
            <v>0</v>
          </cell>
          <cell r="AB378">
            <v>3</v>
          </cell>
          <cell r="AC378">
            <v>7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</row>
        <row r="379">
          <cell r="C379" t="str">
            <v>15BC426</v>
          </cell>
          <cell r="D379">
            <v>12</v>
          </cell>
          <cell r="E379">
            <v>15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14</v>
          </cell>
          <cell r="M379">
            <v>16</v>
          </cell>
          <cell r="N379">
            <v>0</v>
          </cell>
          <cell r="O379">
            <v>0</v>
          </cell>
          <cell r="P379">
            <v>2</v>
          </cell>
          <cell r="Q379">
            <v>3</v>
          </cell>
          <cell r="R379">
            <v>0</v>
          </cell>
          <cell r="S379">
            <v>0</v>
          </cell>
          <cell r="T379">
            <v>13</v>
          </cell>
          <cell r="U379">
            <v>16</v>
          </cell>
          <cell r="V379">
            <v>0</v>
          </cell>
          <cell r="W379">
            <v>0</v>
          </cell>
          <cell r="X379">
            <v>3</v>
          </cell>
          <cell r="Y379">
            <v>3</v>
          </cell>
          <cell r="Z379">
            <v>0</v>
          </cell>
          <cell r="AA379">
            <v>0</v>
          </cell>
          <cell r="AB379">
            <v>6</v>
          </cell>
          <cell r="AC379">
            <v>7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</row>
        <row r="380">
          <cell r="C380" t="str">
            <v>15BC440</v>
          </cell>
          <cell r="D380">
            <v>12</v>
          </cell>
          <cell r="E380">
            <v>15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16</v>
          </cell>
          <cell r="M380">
            <v>16</v>
          </cell>
          <cell r="N380">
            <v>0</v>
          </cell>
          <cell r="O380">
            <v>0</v>
          </cell>
          <cell r="P380">
            <v>4</v>
          </cell>
          <cell r="Q380">
            <v>4</v>
          </cell>
          <cell r="R380">
            <v>0</v>
          </cell>
          <cell r="S380">
            <v>0</v>
          </cell>
          <cell r="T380">
            <v>14</v>
          </cell>
          <cell r="U380">
            <v>16</v>
          </cell>
          <cell r="V380">
            <v>0</v>
          </cell>
          <cell r="W380">
            <v>0</v>
          </cell>
          <cell r="X380">
            <v>4</v>
          </cell>
          <cell r="Y380">
            <v>4</v>
          </cell>
          <cell r="Z380">
            <v>0</v>
          </cell>
          <cell r="AA380">
            <v>0</v>
          </cell>
          <cell r="AB380">
            <v>4</v>
          </cell>
          <cell r="AC380">
            <v>7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</row>
        <row r="381">
          <cell r="C381" t="str">
            <v>15BC451</v>
          </cell>
          <cell r="D381">
            <v>11</v>
          </cell>
          <cell r="E381">
            <v>15</v>
          </cell>
          <cell r="F381">
            <v>0</v>
          </cell>
          <cell r="G381">
            <v>0</v>
          </cell>
          <cell r="H381">
            <v>3</v>
          </cell>
          <cell r="I381">
            <v>4</v>
          </cell>
          <cell r="J381">
            <v>0</v>
          </cell>
          <cell r="K381">
            <v>0</v>
          </cell>
          <cell r="L381">
            <v>10</v>
          </cell>
          <cell r="M381">
            <v>16</v>
          </cell>
          <cell r="N381">
            <v>0</v>
          </cell>
          <cell r="O381">
            <v>0</v>
          </cell>
          <cell r="P381">
            <v>3</v>
          </cell>
          <cell r="Q381">
            <v>3</v>
          </cell>
          <cell r="R381">
            <v>0</v>
          </cell>
          <cell r="S381">
            <v>0</v>
          </cell>
          <cell r="T381">
            <v>13</v>
          </cell>
          <cell r="U381">
            <v>16</v>
          </cell>
          <cell r="V381">
            <v>0</v>
          </cell>
          <cell r="W381">
            <v>0</v>
          </cell>
          <cell r="X381">
            <v>2</v>
          </cell>
          <cell r="Y381">
            <v>4</v>
          </cell>
          <cell r="Z381">
            <v>0</v>
          </cell>
          <cell r="AA381">
            <v>0</v>
          </cell>
          <cell r="AB381">
            <v>3</v>
          </cell>
          <cell r="AC381">
            <v>7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</row>
        <row r="382">
          <cell r="C382" t="str">
            <v>15BC466</v>
          </cell>
          <cell r="D382">
            <v>5</v>
          </cell>
          <cell r="E382">
            <v>15</v>
          </cell>
          <cell r="F382">
            <v>0</v>
          </cell>
          <cell r="G382">
            <v>0</v>
          </cell>
          <cell r="H382">
            <v>1</v>
          </cell>
          <cell r="I382">
            <v>3</v>
          </cell>
          <cell r="J382">
            <v>0</v>
          </cell>
          <cell r="K382">
            <v>0</v>
          </cell>
          <cell r="L382">
            <v>10</v>
          </cell>
          <cell r="M382">
            <v>16</v>
          </cell>
          <cell r="N382">
            <v>0</v>
          </cell>
          <cell r="O382">
            <v>0</v>
          </cell>
          <cell r="P382">
            <v>2</v>
          </cell>
          <cell r="Q382">
            <v>3</v>
          </cell>
          <cell r="R382">
            <v>0</v>
          </cell>
          <cell r="S382">
            <v>0</v>
          </cell>
          <cell r="T382">
            <v>7</v>
          </cell>
          <cell r="U382">
            <v>16</v>
          </cell>
          <cell r="V382">
            <v>0</v>
          </cell>
          <cell r="W382">
            <v>0</v>
          </cell>
          <cell r="X382">
            <v>0</v>
          </cell>
          <cell r="Y382">
            <v>3</v>
          </cell>
          <cell r="Z382">
            <v>0</v>
          </cell>
          <cell r="AA382">
            <v>0</v>
          </cell>
          <cell r="AB382">
            <v>2</v>
          </cell>
          <cell r="AC382">
            <v>7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</row>
        <row r="383">
          <cell r="C383" t="str">
            <v>15BC481</v>
          </cell>
          <cell r="D383">
            <v>14</v>
          </cell>
          <cell r="E383">
            <v>15</v>
          </cell>
          <cell r="F383">
            <v>0</v>
          </cell>
          <cell r="G383">
            <v>0</v>
          </cell>
          <cell r="H383">
            <v>2</v>
          </cell>
          <cell r="I383">
            <v>3</v>
          </cell>
          <cell r="J383">
            <v>0</v>
          </cell>
          <cell r="K383">
            <v>0</v>
          </cell>
          <cell r="L383">
            <v>12</v>
          </cell>
          <cell r="M383">
            <v>16</v>
          </cell>
          <cell r="N383">
            <v>0</v>
          </cell>
          <cell r="O383">
            <v>0</v>
          </cell>
          <cell r="P383">
            <v>1</v>
          </cell>
          <cell r="Q383">
            <v>2</v>
          </cell>
          <cell r="R383">
            <v>0</v>
          </cell>
          <cell r="S383">
            <v>0</v>
          </cell>
          <cell r="T383">
            <v>12</v>
          </cell>
          <cell r="U383">
            <v>16</v>
          </cell>
          <cell r="V383">
            <v>0</v>
          </cell>
          <cell r="W383">
            <v>0</v>
          </cell>
          <cell r="X383">
            <v>3</v>
          </cell>
          <cell r="Y383">
            <v>4</v>
          </cell>
          <cell r="Z383">
            <v>0</v>
          </cell>
          <cell r="AA383">
            <v>0</v>
          </cell>
          <cell r="AB383">
            <v>5</v>
          </cell>
          <cell r="AC383">
            <v>7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</row>
        <row r="384">
          <cell r="C384" t="str">
            <v>15BC491</v>
          </cell>
          <cell r="D384">
            <v>11</v>
          </cell>
          <cell r="E384">
            <v>15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9</v>
          </cell>
          <cell r="M384">
            <v>16</v>
          </cell>
          <cell r="N384">
            <v>0</v>
          </cell>
          <cell r="O384">
            <v>0</v>
          </cell>
          <cell r="P384">
            <v>2</v>
          </cell>
          <cell r="Q384">
            <v>3</v>
          </cell>
          <cell r="R384">
            <v>0</v>
          </cell>
          <cell r="S384">
            <v>0</v>
          </cell>
          <cell r="T384">
            <v>7</v>
          </cell>
          <cell r="U384">
            <v>16</v>
          </cell>
          <cell r="V384">
            <v>0</v>
          </cell>
          <cell r="W384">
            <v>0</v>
          </cell>
          <cell r="X384">
            <v>2</v>
          </cell>
          <cell r="Y384">
            <v>3</v>
          </cell>
          <cell r="Z384">
            <v>0</v>
          </cell>
          <cell r="AA384">
            <v>0</v>
          </cell>
          <cell r="AB384">
            <v>3</v>
          </cell>
          <cell r="AC384">
            <v>7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</row>
        <row r="385">
          <cell r="C385" t="str">
            <v>15BC504</v>
          </cell>
          <cell r="D385">
            <v>15</v>
          </cell>
          <cell r="E385">
            <v>15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12</v>
          </cell>
          <cell r="M385">
            <v>16</v>
          </cell>
          <cell r="N385">
            <v>0</v>
          </cell>
          <cell r="O385">
            <v>0</v>
          </cell>
          <cell r="P385">
            <v>4</v>
          </cell>
          <cell r="Q385">
            <v>4</v>
          </cell>
          <cell r="R385">
            <v>0</v>
          </cell>
          <cell r="S385">
            <v>0</v>
          </cell>
          <cell r="T385">
            <v>15</v>
          </cell>
          <cell r="U385">
            <v>16</v>
          </cell>
          <cell r="V385">
            <v>0</v>
          </cell>
          <cell r="W385">
            <v>0</v>
          </cell>
          <cell r="X385">
            <v>4</v>
          </cell>
          <cell r="Y385">
            <v>4</v>
          </cell>
          <cell r="Z385">
            <v>0</v>
          </cell>
          <cell r="AA385">
            <v>0</v>
          </cell>
          <cell r="AB385">
            <v>6</v>
          </cell>
          <cell r="AC385">
            <v>7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</row>
        <row r="386">
          <cell r="C386" t="str">
            <v>15BC515</v>
          </cell>
          <cell r="D386">
            <v>13</v>
          </cell>
          <cell r="E386">
            <v>15</v>
          </cell>
          <cell r="F386">
            <v>0</v>
          </cell>
          <cell r="G386">
            <v>0</v>
          </cell>
          <cell r="H386">
            <v>2</v>
          </cell>
          <cell r="I386">
            <v>4</v>
          </cell>
          <cell r="J386">
            <v>0</v>
          </cell>
          <cell r="K386">
            <v>0</v>
          </cell>
          <cell r="L386">
            <v>14</v>
          </cell>
          <cell r="M386">
            <v>16</v>
          </cell>
          <cell r="N386">
            <v>0</v>
          </cell>
          <cell r="O386">
            <v>0</v>
          </cell>
          <cell r="P386">
            <v>3</v>
          </cell>
          <cell r="Q386">
            <v>3</v>
          </cell>
          <cell r="R386">
            <v>0</v>
          </cell>
          <cell r="S386">
            <v>0</v>
          </cell>
          <cell r="T386">
            <v>15</v>
          </cell>
          <cell r="U386">
            <v>16</v>
          </cell>
          <cell r="V386">
            <v>0</v>
          </cell>
          <cell r="W386">
            <v>0</v>
          </cell>
          <cell r="X386">
            <v>4</v>
          </cell>
          <cell r="Y386">
            <v>4</v>
          </cell>
          <cell r="Z386">
            <v>0</v>
          </cell>
          <cell r="AA386">
            <v>0</v>
          </cell>
          <cell r="AB386">
            <v>6</v>
          </cell>
          <cell r="AC386">
            <v>7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</row>
        <row r="387">
          <cell r="C387" t="str">
            <v>15BC526</v>
          </cell>
          <cell r="D387">
            <v>4</v>
          </cell>
          <cell r="E387">
            <v>15</v>
          </cell>
          <cell r="F387">
            <v>0</v>
          </cell>
          <cell r="G387">
            <v>0</v>
          </cell>
          <cell r="H387">
            <v>0</v>
          </cell>
          <cell r="I387">
            <v>3</v>
          </cell>
          <cell r="J387">
            <v>0</v>
          </cell>
          <cell r="K387">
            <v>0</v>
          </cell>
          <cell r="L387">
            <v>7</v>
          </cell>
          <cell r="M387">
            <v>16</v>
          </cell>
          <cell r="N387">
            <v>0</v>
          </cell>
          <cell r="O387">
            <v>0</v>
          </cell>
          <cell r="P387">
            <v>2</v>
          </cell>
          <cell r="Q387">
            <v>3</v>
          </cell>
          <cell r="R387">
            <v>0</v>
          </cell>
          <cell r="S387">
            <v>0</v>
          </cell>
          <cell r="T387">
            <v>4</v>
          </cell>
          <cell r="U387">
            <v>16</v>
          </cell>
          <cell r="V387">
            <v>0</v>
          </cell>
          <cell r="W387">
            <v>0</v>
          </cell>
          <cell r="X387">
            <v>2</v>
          </cell>
          <cell r="Y387">
            <v>3</v>
          </cell>
          <cell r="Z387">
            <v>0</v>
          </cell>
          <cell r="AA387">
            <v>0</v>
          </cell>
          <cell r="AB387">
            <v>1</v>
          </cell>
          <cell r="AC387">
            <v>7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8">
          <cell r="C388" t="str">
            <v>15BC538</v>
          </cell>
          <cell r="D388">
            <v>14</v>
          </cell>
          <cell r="E388">
            <v>15</v>
          </cell>
          <cell r="F388">
            <v>0</v>
          </cell>
          <cell r="G388">
            <v>0</v>
          </cell>
          <cell r="H388">
            <v>2</v>
          </cell>
          <cell r="I388">
            <v>3</v>
          </cell>
          <cell r="J388">
            <v>0</v>
          </cell>
          <cell r="K388">
            <v>0</v>
          </cell>
          <cell r="L388">
            <v>15</v>
          </cell>
          <cell r="M388">
            <v>16</v>
          </cell>
          <cell r="N388">
            <v>0</v>
          </cell>
          <cell r="O388">
            <v>0</v>
          </cell>
          <cell r="P388">
            <v>2</v>
          </cell>
          <cell r="Q388">
            <v>2</v>
          </cell>
          <cell r="R388">
            <v>0</v>
          </cell>
          <cell r="S388">
            <v>0</v>
          </cell>
          <cell r="T388">
            <v>15</v>
          </cell>
          <cell r="U388">
            <v>16</v>
          </cell>
          <cell r="V388">
            <v>0</v>
          </cell>
          <cell r="W388">
            <v>0</v>
          </cell>
          <cell r="X388">
            <v>4</v>
          </cell>
          <cell r="Y388">
            <v>4</v>
          </cell>
          <cell r="Z388">
            <v>0</v>
          </cell>
          <cell r="AA388">
            <v>0</v>
          </cell>
          <cell r="AB388">
            <v>2</v>
          </cell>
          <cell r="AC388">
            <v>7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</row>
        <row r="389">
          <cell r="C389" t="str">
            <v>15BC549</v>
          </cell>
          <cell r="D389">
            <v>14</v>
          </cell>
          <cell r="E389">
            <v>15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14</v>
          </cell>
          <cell r="M389">
            <v>16</v>
          </cell>
          <cell r="N389">
            <v>0</v>
          </cell>
          <cell r="O389">
            <v>0</v>
          </cell>
          <cell r="P389">
            <v>3</v>
          </cell>
          <cell r="Q389">
            <v>3</v>
          </cell>
          <cell r="R389">
            <v>0</v>
          </cell>
          <cell r="S389">
            <v>0</v>
          </cell>
          <cell r="T389">
            <v>15</v>
          </cell>
          <cell r="U389">
            <v>16</v>
          </cell>
          <cell r="V389">
            <v>0</v>
          </cell>
          <cell r="W389">
            <v>0</v>
          </cell>
          <cell r="X389">
            <v>2</v>
          </cell>
          <cell r="Y389">
            <v>3</v>
          </cell>
          <cell r="Z389">
            <v>0</v>
          </cell>
          <cell r="AA389">
            <v>0</v>
          </cell>
          <cell r="AB389">
            <v>5</v>
          </cell>
          <cell r="AC389">
            <v>7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</row>
        <row r="390">
          <cell r="C390" t="str">
            <v>15BC560</v>
          </cell>
          <cell r="D390">
            <v>10</v>
          </cell>
          <cell r="E390">
            <v>15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9</v>
          </cell>
          <cell r="M390">
            <v>16</v>
          </cell>
          <cell r="N390">
            <v>0</v>
          </cell>
          <cell r="O390">
            <v>0</v>
          </cell>
          <cell r="P390">
            <v>3</v>
          </cell>
          <cell r="Q390">
            <v>4</v>
          </cell>
          <cell r="R390">
            <v>0</v>
          </cell>
          <cell r="S390">
            <v>0</v>
          </cell>
          <cell r="T390">
            <v>6</v>
          </cell>
          <cell r="U390">
            <v>16</v>
          </cell>
          <cell r="V390">
            <v>0</v>
          </cell>
          <cell r="W390">
            <v>0</v>
          </cell>
          <cell r="X390">
            <v>3</v>
          </cell>
          <cell r="Y390">
            <v>4</v>
          </cell>
          <cell r="Z390">
            <v>0</v>
          </cell>
          <cell r="AA390">
            <v>0</v>
          </cell>
          <cell r="AB390">
            <v>5</v>
          </cell>
          <cell r="AC390">
            <v>7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</row>
        <row r="391">
          <cell r="C391" t="str">
            <v>15BC571</v>
          </cell>
          <cell r="D391">
            <v>5</v>
          </cell>
          <cell r="E391">
            <v>15</v>
          </cell>
          <cell r="F391">
            <v>0</v>
          </cell>
          <cell r="G391">
            <v>0</v>
          </cell>
          <cell r="H391">
            <v>0</v>
          </cell>
          <cell r="I391">
            <v>4</v>
          </cell>
          <cell r="J391">
            <v>0</v>
          </cell>
          <cell r="K391">
            <v>0</v>
          </cell>
          <cell r="L391">
            <v>6</v>
          </cell>
          <cell r="M391">
            <v>16</v>
          </cell>
          <cell r="N391">
            <v>0</v>
          </cell>
          <cell r="O391">
            <v>0</v>
          </cell>
          <cell r="P391">
            <v>2</v>
          </cell>
          <cell r="Q391">
            <v>3</v>
          </cell>
          <cell r="R391">
            <v>0</v>
          </cell>
          <cell r="S391">
            <v>0</v>
          </cell>
          <cell r="T391">
            <v>7</v>
          </cell>
          <cell r="U391">
            <v>16</v>
          </cell>
          <cell r="V391">
            <v>0</v>
          </cell>
          <cell r="W391">
            <v>0</v>
          </cell>
          <cell r="X391">
            <v>1</v>
          </cell>
          <cell r="Y391">
            <v>4</v>
          </cell>
          <cell r="Z391">
            <v>0</v>
          </cell>
          <cell r="AA391">
            <v>0</v>
          </cell>
          <cell r="AB391">
            <v>2</v>
          </cell>
          <cell r="AC391">
            <v>7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</row>
        <row r="392">
          <cell r="C392" t="str">
            <v>15BC583</v>
          </cell>
          <cell r="D392">
            <v>13</v>
          </cell>
          <cell r="E392">
            <v>15</v>
          </cell>
          <cell r="F392">
            <v>0</v>
          </cell>
          <cell r="G392">
            <v>0</v>
          </cell>
          <cell r="H392">
            <v>1</v>
          </cell>
          <cell r="I392">
            <v>3</v>
          </cell>
          <cell r="J392">
            <v>0</v>
          </cell>
          <cell r="K392">
            <v>0</v>
          </cell>
          <cell r="L392">
            <v>10</v>
          </cell>
          <cell r="M392">
            <v>16</v>
          </cell>
          <cell r="N392">
            <v>0</v>
          </cell>
          <cell r="O392">
            <v>0</v>
          </cell>
          <cell r="P392">
            <v>1</v>
          </cell>
          <cell r="Q392">
            <v>3</v>
          </cell>
          <cell r="R392">
            <v>0</v>
          </cell>
          <cell r="S392">
            <v>0</v>
          </cell>
          <cell r="T392">
            <v>12</v>
          </cell>
          <cell r="U392">
            <v>16</v>
          </cell>
          <cell r="V392">
            <v>0</v>
          </cell>
          <cell r="W392">
            <v>0</v>
          </cell>
          <cell r="X392">
            <v>1</v>
          </cell>
          <cell r="Y392">
            <v>3</v>
          </cell>
          <cell r="Z392">
            <v>0</v>
          </cell>
          <cell r="AA392">
            <v>0</v>
          </cell>
          <cell r="AB392">
            <v>3</v>
          </cell>
          <cell r="AC392">
            <v>7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</row>
        <row r="393">
          <cell r="C393" t="str">
            <v>15BC600</v>
          </cell>
          <cell r="D393">
            <v>13</v>
          </cell>
          <cell r="E393">
            <v>15</v>
          </cell>
          <cell r="F393">
            <v>0</v>
          </cell>
          <cell r="G393">
            <v>0</v>
          </cell>
          <cell r="H393">
            <v>2</v>
          </cell>
          <cell r="I393">
            <v>3</v>
          </cell>
          <cell r="J393">
            <v>0</v>
          </cell>
          <cell r="K393">
            <v>0</v>
          </cell>
          <cell r="L393">
            <v>12</v>
          </cell>
          <cell r="M393">
            <v>16</v>
          </cell>
          <cell r="N393">
            <v>0</v>
          </cell>
          <cell r="O393">
            <v>0</v>
          </cell>
          <cell r="P393">
            <v>2</v>
          </cell>
          <cell r="Q393">
            <v>2</v>
          </cell>
          <cell r="R393">
            <v>0</v>
          </cell>
          <cell r="S393">
            <v>0</v>
          </cell>
          <cell r="T393">
            <v>12</v>
          </cell>
          <cell r="U393">
            <v>16</v>
          </cell>
          <cell r="V393">
            <v>0</v>
          </cell>
          <cell r="W393">
            <v>0</v>
          </cell>
          <cell r="X393">
            <v>2</v>
          </cell>
          <cell r="Y393">
            <v>4</v>
          </cell>
          <cell r="Z393">
            <v>0</v>
          </cell>
          <cell r="AA393">
            <v>0</v>
          </cell>
          <cell r="AB393">
            <v>2</v>
          </cell>
          <cell r="AC393">
            <v>7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</row>
        <row r="394">
          <cell r="C394" t="str">
            <v>15BC614</v>
          </cell>
          <cell r="D394">
            <v>13</v>
          </cell>
          <cell r="E394">
            <v>15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12</v>
          </cell>
          <cell r="M394">
            <v>16</v>
          </cell>
          <cell r="N394">
            <v>0</v>
          </cell>
          <cell r="O394">
            <v>0</v>
          </cell>
          <cell r="P394">
            <v>3</v>
          </cell>
          <cell r="Q394">
            <v>3</v>
          </cell>
          <cell r="R394">
            <v>0</v>
          </cell>
          <cell r="S394">
            <v>0</v>
          </cell>
          <cell r="T394">
            <v>13</v>
          </cell>
          <cell r="U394">
            <v>16</v>
          </cell>
          <cell r="V394">
            <v>0</v>
          </cell>
          <cell r="W394">
            <v>0</v>
          </cell>
          <cell r="X394">
            <v>3</v>
          </cell>
          <cell r="Y394">
            <v>3</v>
          </cell>
          <cell r="Z394">
            <v>0</v>
          </cell>
          <cell r="AA394">
            <v>0</v>
          </cell>
          <cell r="AB394">
            <v>4</v>
          </cell>
          <cell r="AC394">
            <v>7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</row>
        <row r="395">
          <cell r="C395" t="str">
            <v>15BC630</v>
          </cell>
          <cell r="D395">
            <v>13</v>
          </cell>
          <cell r="E395">
            <v>15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15</v>
          </cell>
          <cell r="M395">
            <v>16</v>
          </cell>
          <cell r="N395">
            <v>0</v>
          </cell>
          <cell r="O395">
            <v>0</v>
          </cell>
          <cell r="P395">
            <v>4</v>
          </cell>
          <cell r="Q395">
            <v>4</v>
          </cell>
          <cell r="R395">
            <v>0</v>
          </cell>
          <cell r="S395">
            <v>0</v>
          </cell>
          <cell r="T395">
            <v>13</v>
          </cell>
          <cell r="U395">
            <v>16</v>
          </cell>
          <cell r="V395">
            <v>0</v>
          </cell>
          <cell r="W395">
            <v>0</v>
          </cell>
          <cell r="X395">
            <v>2</v>
          </cell>
          <cell r="Y395">
            <v>4</v>
          </cell>
          <cell r="Z395">
            <v>0</v>
          </cell>
          <cell r="AA395">
            <v>0</v>
          </cell>
          <cell r="AB395">
            <v>2</v>
          </cell>
          <cell r="AC395">
            <v>7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</row>
        <row r="396">
          <cell r="C396" t="str">
            <v>15BC642</v>
          </cell>
          <cell r="D396">
            <v>11</v>
          </cell>
          <cell r="E396">
            <v>15</v>
          </cell>
          <cell r="F396">
            <v>0</v>
          </cell>
          <cell r="G396">
            <v>0</v>
          </cell>
          <cell r="H396">
            <v>3</v>
          </cell>
          <cell r="I396">
            <v>4</v>
          </cell>
          <cell r="J396">
            <v>0</v>
          </cell>
          <cell r="K396">
            <v>0</v>
          </cell>
          <cell r="L396">
            <v>15</v>
          </cell>
          <cell r="M396">
            <v>16</v>
          </cell>
          <cell r="N396">
            <v>0</v>
          </cell>
          <cell r="O396">
            <v>0</v>
          </cell>
          <cell r="P396">
            <v>2</v>
          </cell>
          <cell r="Q396">
            <v>3</v>
          </cell>
          <cell r="R396">
            <v>0</v>
          </cell>
          <cell r="S396">
            <v>0</v>
          </cell>
          <cell r="T396">
            <v>12</v>
          </cell>
          <cell r="U396">
            <v>16</v>
          </cell>
          <cell r="V396">
            <v>0</v>
          </cell>
          <cell r="W396">
            <v>0</v>
          </cell>
          <cell r="X396">
            <v>2</v>
          </cell>
          <cell r="Y396">
            <v>4</v>
          </cell>
          <cell r="Z396">
            <v>0</v>
          </cell>
          <cell r="AA396">
            <v>0</v>
          </cell>
          <cell r="AB396">
            <v>5</v>
          </cell>
          <cell r="AC396">
            <v>7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</row>
        <row r="397">
          <cell r="C397" t="str">
            <v>15BC658</v>
          </cell>
          <cell r="D397">
            <v>9</v>
          </cell>
          <cell r="E397">
            <v>15</v>
          </cell>
          <cell r="F397">
            <v>0</v>
          </cell>
          <cell r="G397">
            <v>0</v>
          </cell>
          <cell r="H397">
            <v>2</v>
          </cell>
          <cell r="I397">
            <v>3</v>
          </cell>
          <cell r="J397">
            <v>0</v>
          </cell>
          <cell r="K397">
            <v>0</v>
          </cell>
          <cell r="L397">
            <v>7</v>
          </cell>
          <cell r="M397">
            <v>16</v>
          </cell>
          <cell r="N397">
            <v>2</v>
          </cell>
          <cell r="O397">
            <v>2</v>
          </cell>
          <cell r="P397">
            <v>2</v>
          </cell>
          <cell r="Q397">
            <v>3</v>
          </cell>
          <cell r="R397">
            <v>0</v>
          </cell>
          <cell r="S397">
            <v>0</v>
          </cell>
          <cell r="T397">
            <v>10</v>
          </cell>
          <cell r="U397">
            <v>16</v>
          </cell>
          <cell r="V397">
            <v>1</v>
          </cell>
          <cell r="W397">
            <v>1</v>
          </cell>
          <cell r="X397">
            <v>1</v>
          </cell>
          <cell r="Y397">
            <v>3</v>
          </cell>
          <cell r="Z397">
            <v>0</v>
          </cell>
          <cell r="AA397">
            <v>0</v>
          </cell>
          <cell r="AB397">
            <v>5</v>
          </cell>
          <cell r="AC397">
            <v>7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</row>
        <row r="398">
          <cell r="C398" t="str">
            <v>15BC013</v>
          </cell>
          <cell r="D398">
            <v>12</v>
          </cell>
          <cell r="E398">
            <v>14</v>
          </cell>
          <cell r="F398">
            <v>0</v>
          </cell>
          <cell r="G398">
            <v>0</v>
          </cell>
          <cell r="H398">
            <v>3</v>
          </cell>
          <cell r="I398">
            <v>4</v>
          </cell>
          <cell r="J398">
            <v>0</v>
          </cell>
          <cell r="K398">
            <v>0</v>
          </cell>
          <cell r="L398">
            <v>14</v>
          </cell>
          <cell r="M398">
            <v>17</v>
          </cell>
          <cell r="N398">
            <v>0</v>
          </cell>
          <cell r="O398">
            <v>0</v>
          </cell>
          <cell r="P398">
            <v>3</v>
          </cell>
          <cell r="Q398">
            <v>3</v>
          </cell>
          <cell r="R398">
            <v>0</v>
          </cell>
          <cell r="S398">
            <v>0</v>
          </cell>
          <cell r="T398">
            <v>17</v>
          </cell>
          <cell r="U398">
            <v>18</v>
          </cell>
          <cell r="V398">
            <v>0</v>
          </cell>
          <cell r="W398">
            <v>0</v>
          </cell>
          <cell r="X398">
            <v>4</v>
          </cell>
          <cell r="Y398">
            <v>5</v>
          </cell>
          <cell r="Z398">
            <v>0</v>
          </cell>
          <cell r="AA398">
            <v>0</v>
          </cell>
          <cell r="AB398">
            <v>4</v>
          </cell>
          <cell r="AC398">
            <v>7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</row>
        <row r="399">
          <cell r="C399" t="str">
            <v>15BC027</v>
          </cell>
          <cell r="D399">
            <v>14</v>
          </cell>
          <cell r="E399">
            <v>14</v>
          </cell>
          <cell r="F399">
            <v>0</v>
          </cell>
          <cell r="G399">
            <v>0</v>
          </cell>
          <cell r="H399">
            <v>3</v>
          </cell>
          <cell r="I399">
            <v>3</v>
          </cell>
          <cell r="J399">
            <v>0</v>
          </cell>
          <cell r="K399">
            <v>0</v>
          </cell>
          <cell r="L399">
            <v>15</v>
          </cell>
          <cell r="M399">
            <v>17</v>
          </cell>
          <cell r="N399">
            <v>0</v>
          </cell>
          <cell r="O399">
            <v>0</v>
          </cell>
          <cell r="P399">
            <v>2</v>
          </cell>
          <cell r="Q399">
            <v>3</v>
          </cell>
          <cell r="R399">
            <v>0</v>
          </cell>
          <cell r="S399">
            <v>0</v>
          </cell>
          <cell r="T399">
            <v>16</v>
          </cell>
          <cell r="U399">
            <v>18</v>
          </cell>
          <cell r="V399">
            <v>0</v>
          </cell>
          <cell r="W399">
            <v>0</v>
          </cell>
          <cell r="X399">
            <v>4</v>
          </cell>
          <cell r="Y399">
            <v>6</v>
          </cell>
          <cell r="Z399">
            <v>0</v>
          </cell>
          <cell r="AA399">
            <v>0</v>
          </cell>
          <cell r="AB399">
            <v>6</v>
          </cell>
          <cell r="AC399">
            <v>7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</row>
        <row r="400">
          <cell r="C400" t="str">
            <v>15BC039</v>
          </cell>
          <cell r="D400">
            <v>14</v>
          </cell>
          <cell r="E400">
            <v>14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11</v>
          </cell>
          <cell r="M400">
            <v>17</v>
          </cell>
          <cell r="N400">
            <v>0</v>
          </cell>
          <cell r="O400">
            <v>0</v>
          </cell>
          <cell r="P400">
            <v>4</v>
          </cell>
          <cell r="Q400">
            <v>5</v>
          </cell>
          <cell r="R400">
            <v>0</v>
          </cell>
          <cell r="S400">
            <v>0</v>
          </cell>
          <cell r="T400">
            <v>15</v>
          </cell>
          <cell r="U400">
            <v>18</v>
          </cell>
          <cell r="V400">
            <v>0</v>
          </cell>
          <cell r="W400">
            <v>0</v>
          </cell>
          <cell r="X400">
            <v>5</v>
          </cell>
          <cell r="Y400">
            <v>5</v>
          </cell>
          <cell r="Z400">
            <v>0</v>
          </cell>
          <cell r="AA400">
            <v>0</v>
          </cell>
          <cell r="AB400">
            <v>5</v>
          </cell>
          <cell r="AC400">
            <v>7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</row>
        <row r="401">
          <cell r="C401" t="str">
            <v>15BC052</v>
          </cell>
          <cell r="D401">
            <v>0</v>
          </cell>
          <cell r="E401">
            <v>14</v>
          </cell>
          <cell r="F401">
            <v>0</v>
          </cell>
          <cell r="G401">
            <v>0</v>
          </cell>
          <cell r="H401">
            <v>0</v>
          </cell>
          <cell r="I401">
            <v>3</v>
          </cell>
          <cell r="J401">
            <v>0</v>
          </cell>
          <cell r="K401">
            <v>0</v>
          </cell>
          <cell r="L401">
            <v>1</v>
          </cell>
          <cell r="M401">
            <v>17</v>
          </cell>
          <cell r="N401">
            <v>0</v>
          </cell>
          <cell r="O401">
            <v>0</v>
          </cell>
          <cell r="P401">
            <v>0</v>
          </cell>
          <cell r="Q401">
            <v>4</v>
          </cell>
          <cell r="R401">
            <v>0</v>
          </cell>
          <cell r="S401">
            <v>0</v>
          </cell>
          <cell r="T401">
            <v>0</v>
          </cell>
          <cell r="U401">
            <v>18</v>
          </cell>
          <cell r="V401">
            <v>0</v>
          </cell>
          <cell r="W401">
            <v>0</v>
          </cell>
          <cell r="X401">
            <v>0</v>
          </cell>
          <cell r="Y401">
            <v>2</v>
          </cell>
          <cell r="Z401">
            <v>0</v>
          </cell>
          <cell r="AA401">
            <v>0</v>
          </cell>
          <cell r="AB401">
            <v>0</v>
          </cell>
          <cell r="AC401">
            <v>7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</row>
        <row r="402">
          <cell r="C402" t="str">
            <v>15BC073</v>
          </cell>
          <cell r="D402">
            <v>14</v>
          </cell>
          <cell r="E402">
            <v>14</v>
          </cell>
          <cell r="F402">
            <v>0</v>
          </cell>
          <cell r="G402">
            <v>0</v>
          </cell>
          <cell r="H402">
            <v>3</v>
          </cell>
          <cell r="I402">
            <v>3</v>
          </cell>
          <cell r="J402">
            <v>0</v>
          </cell>
          <cell r="K402">
            <v>0</v>
          </cell>
          <cell r="L402">
            <v>14</v>
          </cell>
          <cell r="M402">
            <v>17</v>
          </cell>
          <cell r="N402">
            <v>0</v>
          </cell>
          <cell r="O402">
            <v>0</v>
          </cell>
          <cell r="P402">
            <v>3</v>
          </cell>
          <cell r="Q402">
            <v>3</v>
          </cell>
          <cell r="R402">
            <v>0</v>
          </cell>
          <cell r="S402">
            <v>0</v>
          </cell>
          <cell r="T402">
            <v>16</v>
          </cell>
          <cell r="U402">
            <v>18</v>
          </cell>
          <cell r="V402">
            <v>0</v>
          </cell>
          <cell r="W402">
            <v>0</v>
          </cell>
          <cell r="X402">
            <v>5</v>
          </cell>
          <cell r="Y402">
            <v>6</v>
          </cell>
          <cell r="Z402">
            <v>0</v>
          </cell>
          <cell r="AA402">
            <v>0</v>
          </cell>
          <cell r="AB402">
            <v>5</v>
          </cell>
          <cell r="AC402">
            <v>7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</row>
        <row r="403">
          <cell r="C403" t="str">
            <v>15BC099</v>
          </cell>
          <cell r="D403">
            <v>11</v>
          </cell>
          <cell r="E403">
            <v>14</v>
          </cell>
          <cell r="F403">
            <v>0</v>
          </cell>
          <cell r="G403">
            <v>0</v>
          </cell>
          <cell r="H403">
            <v>3</v>
          </cell>
          <cell r="I403">
            <v>4</v>
          </cell>
          <cell r="J403">
            <v>0</v>
          </cell>
          <cell r="K403">
            <v>0</v>
          </cell>
          <cell r="L403">
            <v>7</v>
          </cell>
          <cell r="M403">
            <v>17</v>
          </cell>
          <cell r="N403">
            <v>0</v>
          </cell>
          <cell r="O403">
            <v>0</v>
          </cell>
          <cell r="P403">
            <v>1</v>
          </cell>
          <cell r="Q403">
            <v>3</v>
          </cell>
          <cell r="R403">
            <v>0</v>
          </cell>
          <cell r="S403">
            <v>0</v>
          </cell>
          <cell r="T403">
            <v>15</v>
          </cell>
          <cell r="U403">
            <v>18</v>
          </cell>
          <cell r="V403">
            <v>0</v>
          </cell>
          <cell r="W403">
            <v>0</v>
          </cell>
          <cell r="X403">
            <v>4</v>
          </cell>
          <cell r="Y403">
            <v>5</v>
          </cell>
          <cell r="Z403">
            <v>0</v>
          </cell>
          <cell r="AA403">
            <v>0</v>
          </cell>
          <cell r="AB403">
            <v>4</v>
          </cell>
          <cell r="AC403">
            <v>7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</row>
        <row r="404">
          <cell r="C404" t="str">
            <v>15BC115</v>
          </cell>
          <cell r="D404">
            <v>4</v>
          </cell>
          <cell r="E404">
            <v>14</v>
          </cell>
          <cell r="F404">
            <v>0</v>
          </cell>
          <cell r="G404">
            <v>0</v>
          </cell>
          <cell r="H404">
            <v>1</v>
          </cell>
          <cell r="I404">
            <v>3</v>
          </cell>
          <cell r="J404">
            <v>0</v>
          </cell>
          <cell r="K404">
            <v>0</v>
          </cell>
          <cell r="L404">
            <v>5</v>
          </cell>
          <cell r="M404">
            <v>17</v>
          </cell>
          <cell r="N404">
            <v>0</v>
          </cell>
          <cell r="O404">
            <v>0</v>
          </cell>
          <cell r="P404">
            <v>1</v>
          </cell>
          <cell r="Q404">
            <v>3</v>
          </cell>
          <cell r="R404">
            <v>0</v>
          </cell>
          <cell r="S404">
            <v>0</v>
          </cell>
          <cell r="T404">
            <v>12</v>
          </cell>
          <cell r="U404">
            <v>18</v>
          </cell>
          <cell r="V404">
            <v>0</v>
          </cell>
          <cell r="W404">
            <v>0</v>
          </cell>
          <cell r="X404">
            <v>3</v>
          </cell>
          <cell r="Y404">
            <v>6</v>
          </cell>
          <cell r="Z404">
            <v>0</v>
          </cell>
          <cell r="AA404">
            <v>0</v>
          </cell>
          <cell r="AB404">
            <v>1</v>
          </cell>
          <cell r="AC404">
            <v>7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</row>
        <row r="405">
          <cell r="C405" t="str">
            <v>15BC129</v>
          </cell>
          <cell r="D405">
            <v>11</v>
          </cell>
          <cell r="E405">
            <v>14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9</v>
          </cell>
          <cell r="M405">
            <v>17</v>
          </cell>
          <cell r="N405">
            <v>0</v>
          </cell>
          <cell r="O405">
            <v>0</v>
          </cell>
          <cell r="P405">
            <v>3</v>
          </cell>
          <cell r="Q405">
            <v>5</v>
          </cell>
          <cell r="R405">
            <v>0</v>
          </cell>
          <cell r="S405">
            <v>0</v>
          </cell>
          <cell r="T405">
            <v>17</v>
          </cell>
          <cell r="U405">
            <v>18</v>
          </cell>
          <cell r="V405">
            <v>0</v>
          </cell>
          <cell r="W405">
            <v>0</v>
          </cell>
          <cell r="X405">
            <v>4</v>
          </cell>
          <cell r="Y405">
            <v>5</v>
          </cell>
          <cell r="Z405">
            <v>0</v>
          </cell>
          <cell r="AA405">
            <v>0</v>
          </cell>
          <cell r="AB405">
            <v>3</v>
          </cell>
          <cell r="AC405">
            <v>7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</row>
        <row r="406">
          <cell r="C406" t="str">
            <v>15BC142</v>
          </cell>
          <cell r="D406">
            <v>14</v>
          </cell>
          <cell r="E406">
            <v>14</v>
          </cell>
          <cell r="F406">
            <v>0</v>
          </cell>
          <cell r="G406">
            <v>0</v>
          </cell>
          <cell r="H406">
            <v>3</v>
          </cell>
          <cell r="I406">
            <v>3</v>
          </cell>
          <cell r="J406">
            <v>0</v>
          </cell>
          <cell r="K406">
            <v>0</v>
          </cell>
          <cell r="L406">
            <v>15</v>
          </cell>
          <cell r="M406">
            <v>17</v>
          </cell>
          <cell r="N406">
            <v>0</v>
          </cell>
          <cell r="O406">
            <v>0</v>
          </cell>
          <cell r="P406">
            <v>4</v>
          </cell>
          <cell r="Q406">
            <v>4</v>
          </cell>
          <cell r="R406">
            <v>0</v>
          </cell>
          <cell r="S406">
            <v>0</v>
          </cell>
          <cell r="T406">
            <v>18</v>
          </cell>
          <cell r="U406">
            <v>18</v>
          </cell>
          <cell r="V406">
            <v>0</v>
          </cell>
          <cell r="W406">
            <v>0</v>
          </cell>
          <cell r="X406">
            <v>2</v>
          </cell>
          <cell r="Y406">
            <v>2</v>
          </cell>
          <cell r="Z406">
            <v>0</v>
          </cell>
          <cell r="AA406">
            <v>0</v>
          </cell>
          <cell r="AB406">
            <v>6</v>
          </cell>
          <cell r="AC406">
            <v>7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</row>
        <row r="407">
          <cell r="C407" t="str">
            <v>15BC171</v>
          </cell>
          <cell r="D407">
            <v>11</v>
          </cell>
          <cell r="E407">
            <v>14</v>
          </cell>
          <cell r="F407">
            <v>0</v>
          </cell>
          <cell r="G407">
            <v>0</v>
          </cell>
          <cell r="H407">
            <v>3</v>
          </cell>
          <cell r="I407">
            <v>3</v>
          </cell>
          <cell r="J407">
            <v>0</v>
          </cell>
          <cell r="K407">
            <v>0</v>
          </cell>
          <cell r="L407">
            <v>8</v>
          </cell>
          <cell r="M407">
            <v>17</v>
          </cell>
          <cell r="N407">
            <v>0</v>
          </cell>
          <cell r="O407">
            <v>0</v>
          </cell>
          <cell r="P407">
            <v>2</v>
          </cell>
          <cell r="Q407">
            <v>3</v>
          </cell>
          <cell r="R407">
            <v>0</v>
          </cell>
          <cell r="S407">
            <v>0</v>
          </cell>
          <cell r="T407">
            <v>15</v>
          </cell>
          <cell r="U407">
            <v>18</v>
          </cell>
          <cell r="V407">
            <v>0</v>
          </cell>
          <cell r="W407">
            <v>0</v>
          </cell>
          <cell r="X407">
            <v>5</v>
          </cell>
          <cell r="Y407">
            <v>6</v>
          </cell>
          <cell r="Z407">
            <v>0</v>
          </cell>
          <cell r="AA407">
            <v>0</v>
          </cell>
          <cell r="AB407">
            <v>3</v>
          </cell>
          <cell r="AC407">
            <v>7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</row>
        <row r="408">
          <cell r="C408" t="str">
            <v>15BC189</v>
          </cell>
          <cell r="D408">
            <v>11</v>
          </cell>
          <cell r="E408">
            <v>14</v>
          </cell>
          <cell r="F408">
            <v>0</v>
          </cell>
          <cell r="G408">
            <v>0</v>
          </cell>
          <cell r="H408">
            <v>3</v>
          </cell>
          <cell r="I408">
            <v>4</v>
          </cell>
          <cell r="J408">
            <v>0</v>
          </cell>
          <cell r="K408">
            <v>0</v>
          </cell>
          <cell r="L408">
            <v>8</v>
          </cell>
          <cell r="M408">
            <v>17</v>
          </cell>
          <cell r="N408">
            <v>0</v>
          </cell>
          <cell r="O408">
            <v>0</v>
          </cell>
          <cell r="P408">
            <v>2</v>
          </cell>
          <cell r="Q408">
            <v>3</v>
          </cell>
          <cell r="R408">
            <v>0</v>
          </cell>
          <cell r="S408">
            <v>0</v>
          </cell>
          <cell r="T408">
            <v>17</v>
          </cell>
          <cell r="U408">
            <v>18</v>
          </cell>
          <cell r="V408">
            <v>0</v>
          </cell>
          <cell r="W408">
            <v>0</v>
          </cell>
          <cell r="X408">
            <v>5</v>
          </cell>
          <cell r="Y408">
            <v>5</v>
          </cell>
          <cell r="Z408">
            <v>0</v>
          </cell>
          <cell r="AA408">
            <v>0</v>
          </cell>
          <cell r="AB408">
            <v>5</v>
          </cell>
          <cell r="AC408">
            <v>7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</row>
        <row r="409">
          <cell r="C409" t="str">
            <v>15BC211</v>
          </cell>
          <cell r="D409">
            <v>11</v>
          </cell>
          <cell r="E409">
            <v>14</v>
          </cell>
          <cell r="F409">
            <v>0</v>
          </cell>
          <cell r="G409">
            <v>0</v>
          </cell>
          <cell r="H409">
            <v>2</v>
          </cell>
          <cell r="I409">
            <v>3</v>
          </cell>
          <cell r="J409">
            <v>0</v>
          </cell>
          <cell r="K409">
            <v>0</v>
          </cell>
          <cell r="L409">
            <v>12</v>
          </cell>
          <cell r="M409">
            <v>17</v>
          </cell>
          <cell r="N409">
            <v>0</v>
          </cell>
          <cell r="O409">
            <v>0</v>
          </cell>
          <cell r="P409">
            <v>2</v>
          </cell>
          <cell r="Q409">
            <v>3</v>
          </cell>
          <cell r="R409">
            <v>0</v>
          </cell>
          <cell r="S409">
            <v>0</v>
          </cell>
          <cell r="T409">
            <v>18</v>
          </cell>
          <cell r="U409">
            <v>18</v>
          </cell>
          <cell r="V409">
            <v>0</v>
          </cell>
          <cell r="W409">
            <v>0</v>
          </cell>
          <cell r="X409">
            <v>5</v>
          </cell>
          <cell r="Y409">
            <v>6</v>
          </cell>
          <cell r="Z409">
            <v>0</v>
          </cell>
          <cell r="AA409">
            <v>0</v>
          </cell>
          <cell r="AB409">
            <v>4</v>
          </cell>
          <cell r="AC409">
            <v>7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</row>
        <row r="410">
          <cell r="C410" t="str">
            <v>15BC228</v>
          </cell>
          <cell r="D410">
            <v>14</v>
          </cell>
          <cell r="E410">
            <v>14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17</v>
          </cell>
          <cell r="N410">
            <v>0</v>
          </cell>
          <cell r="O410">
            <v>0</v>
          </cell>
          <cell r="P410">
            <v>5</v>
          </cell>
          <cell r="Q410">
            <v>5</v>
          </cell>
          <cell r="R410">
            <v>0</v>
          </cell>
          <cell r="S410">
            <v>0</v>
          </cell>
          <cell r="T410">
            <v>18</v>
          </cell>
          <cell r="U410">
            <v>18</v>
          </cell>
          <cell r="V410">
            <v>0</v>
          </cell>
          <cell r="W410">
            <v>0</v>
          </cell>
          <cell r="X410">
            <v>5</v>
          </cell>
          <cell r="Y410">
            <v>5</v>
          </cell>
          <cell r="Z410">
            <v>0</v>
          </cell>
          <cell r="AA410">
            <v>0</v>
          </cell>
          <cell r="AB410">
            <v>6</v>
          </cell>
          <cell r="AC410">
            <v>7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</row>
        <row r="411">
          <cell r="C411" t="str">
            <v>15BC243</v>
          </cell>
          <cell r="D411">
            <v>14</v>
          </cell>
          <cell r="E411">
            <v>14</v>
          </cell>
          <cell r="F411">
            <v>0</v>
          </cell>
          <cell r="G411">
            <v>0</v>
          </cell>
          <cell r="H411">
            <v>1</v>
          </cell>
          <cell r="I411">
            <v>3</v>
          </cell>
          <cell r="J411">
            <v>0</v>
          </cell>
          <cell r="K411">
            <v>0</v>
          </cell>
          <cell r="L411">
            <v>13</v>
          </cell>
          <cell r="M411">
            <v>17</v>
          </cell>
          <cell r="N411">
            <v>0</v>
          </cell>
          <cell r="O411">
            <v>0</v>
          </cell>
          <cell r="P411">
            <v>4</v>
          </cell>
          <cell r="Q411">
            <v>4</v>
          </cell>
          <cell r="R411">
            <v>0</v>
          </cell>
          <cell r="S411">
            <v>0</v>
          </cell>
          <cell r="T411">
            <v>17</v>
          </cell>
          <cell r="U411">
            <v>18</v>
          </cell>
          <cell r="V411">
            <v>0</v>
          </cell>
          <cell r="W411">
            <v>0</v>
          </cell>
          <cell r="X411">
            <v>2</v>
          </cell>
          <cell r="Y411">
            <v>2</v>
          </cell>
          <cell r="Z411">
            <v>0</v>
          </cell>
          <cell r="AA411">
            <v>0</v>
          </cell>
          <cell r="AB411">
            <v>5</v>
          </cell>
          <cell r="AC411">
            <v>7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</row>
        <row r="412">
          <cell r="C412" t="str">
            <v>15BC258</v>
          </cell>
          <cell r="D412">
            <v>12</v>
          </cell>
          <cell r="E412">
            <v>14</v>
          </cell>
          <cell r="F412">
            <v>0</v>
          </cell>
          <cell r="G412">
            <v>0</v>
          </cell>
          <cell r="H412">
            <v>3</v>
          </cell>
          <cell r="I412">
            <v>3</v>
          </cell>
          <cell r="J412">
            <v>0</v>
          </cell>
          <cell r="K412">
            <v>0</v>
          </cell>
          <cell r="L412">
            <v>12</v>
          </cell>
          <cell r="M412">
            <v>17</v>
          </cell>
          <cell r="N412">
            <v>0</v>
          </cell>
          <cell r="O412">
            <v>0</v>
          </cell>
          <cell r="P412">
            <v>3</v>
          </cell>
          <cell r="Q412">
            <v>3</v>
          </cell>
          <cell r="R412">
            <v>0</v>
          </cell>
          <cell r="S412">
            <v>0</v>
          </cell>
          <cell r="T412">
            <v>17</v>
          </cell>
          <cell r="U412">
            <v>18</v>
          </cell>
          <cell r="V412">
            <v>0</v>
          </cell>
          <cell r="W412">
            <v>0</v>
          </cell>
          <cell r="X412">
            <v>5</v>
          </cell>
          <cell r="Y412">
            <v>6</v>
          </cell>
          <cell r="Z412">
            <v>0</v>
          </cell>
          <cell r="AA412">
            <v>0</v>
          </cell>
          <cell r="AB412">
            <v>3</v>
          </cell>
          <cell r="AC412">
            <v>7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</row>
        <row r="413">
          <cell r="C413" t="str">
            <v>15BC281</v>
          </cell>
          <cell r="D413">
            <v>12</v>
          </cell>
          <cell r="E413">
            <v>14</v>
          </cell>
          <cell r="F413">
            <v>0</v>
          </cell>
          <cell r="G413">
            <v>0</v>
          </cell>
          <cell r="H413">
            <v>2</v>
          </cell>
          <cell r="I413">
            <v>4</v>
          </cell>
          <cell r="J413">
            <v>0</v>
          </cell>
          <cell r="K413">
            <v>0</v>
          </cell>
          <cell r="L413">
            <v>8</v>
          </cell>
          <cell r="M413">
            <v>17</v>
          </cell>
          <cell r="N413">
            <v>0</v>
          </cell>
          <cell r="O413">
            <v>0</v>
          </cell>
          <cell r="P413">
            <v>2</v>
          </cell>
          <cell r="Q413">
            <v>3</v>
          </cell>
          <cell r="R413">
            <v>0</v>
          </cell>
          <cell r="S413">
            <v>0</v>
          </cell>
          <cell r="T413">
            <v>17</v>
          </cell>
          <cell r="U413">
            <v>18</v>
          </cell>
          <cell r="V413">
            <v>0</v>
          </cell>
          <cell r="W413">
            <v>0</v>
          </cell>
          <cell r="X413">
            <v>4</v>
          </cell>
          <cell r="Y413">
            <v>5</v>
          </cell>
          <cell r="Z413">
            <v>0</v>
          </cell>
          <cell r="AA413">
            <v>0</v>
          </cell>
          <cell r="AB413">
            <v>4</v>
          </cell>
          <cell r="AC413">
            <v>7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</row>
        <row r="414">
          <cell r="C414" t="str">
            <v>15BC295</v>
          </cell>
          <cell r="D414">
            <v>11</v>
          </cell>
          <cell r="E414">
            <v>14</v>
          </cell>
          <cell r="F414">
            <v>0</v>
          </cell>
          <cell r="G414">
            <v>0</v>
          </cell>
          <cell r="H414">
            <v>2</v>
          </cell>
          <cell r="I414">
            <v>3</v>
          </cell>
          <cell r="J414">
            <v>0</v>
          </cell>
          <cell r="K414">
            <v>0</v>
          </cell>
          <cell r="L414">
            <v>9</v>
          </cell>
          <cell r="M414">
            <v>17</v>
          </cell>
          <cell r="N414">
            <v>0</v>
          </cell>
          <cell r="O414">
            <v>0</v>
          </cell>
          <cell r="P414">
            <v>2</v>
          </cell>
          <cell r="Q414">
            <v>3</v>
          </cell>
          <cell r="R414">
            <v>0</v>
          </cell>
          <cell r="S414">
            <v>0</v>
          </cell>
          <cell r="T414">
            <v>17</v>
          </cell>
          <cell r="U414">
            <v>18</v>
          </cell>
          <cell r="V414">
            <v>0</v>
          </cell>
          <cell r="W414">
            <v>0</v>
          </cell>
          <cell r="X414">
            <v>4</v>
          </cell>
          <cell r="Y414">
            <v>6</v>
          </cell>
          <cell r="Z414">
            <v>0</v>
          </cell>
          <cell r="AA414">
            <v>0</v>
          </cell>
          <cell r="AB414">
            <v>4</v>
          </cell>
          <cell r="AC414">
            <v>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</row>
        <row r="415">
          <cell r="C415" t="str">
            <v>15BC313</v>
          </cell>
          <cell r="D415">
            <v>13</v>
          </cell>
          <cell r="E415">
            <v>14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11</v>
          </cell>
          <cell r="M415">
            <v>17</v>
          </cell>
          <cell r="N415">
            <v>0</v>
          </cell>
          <cell r="O415">
            <v>0</v>
          </cell>
          <cell r="P415">
            <v>3</v>
          </cell>
          <cell r="Q415">
            <v>5</v>
          </cell>
          <cell r="R415">
            <v>0</v>
          </cell>
          <cell r="S415">
            <v>0</v>
          </cell>
          <cell r="T415">
            <v>18</v>
          </cell>
          <cell r="U415">
            <v>18</v>
          </cell>
          <cell r="V415">
            <v>0</v>
          </cell>
          <cell r="W415">
            <v>0</v>
          </cell>
          <cell r="X415">
            <v>5</v>
          </cell>
          <cell r="Y415">
            <v>5</v>
          </cell>
          <cell r="Z415">
            <v>0</v>
          </cell>
          <cell r="AA415">
            <v>0</v>
          </cell>
          <cell r="AB415">
            <v>3</v>
          </cell>
          <cell r="AC415">
            <v>7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</row>
        <row r="416">
          <cell r="C416" t="str">
            <v>15BC325</v>
          </cell>
          <cell r="D416">
            <v>9</v>
          </cell>
          <cell r="E416">
            <v>14</v>
          </cell>
          <cell r="F416">
            <v>0</v>
          </cell>
          <cell r="G416">
            <v>0</v>
          </cell>
          <cell r="H416">
            <v>1</v>
          </cell>
          <cell r="I416">
            <v>3</v>
          </cell>
          <cell r="J416">
            <v>0</v>
          </cell>
          <cell r="K416">
            <v>0</v>
          </cell>
          <cell r="L416">
            <v>6</v>
          </cell>
          <cell r="M416">
            <v>17</v>
          </cell>
          <cell r="N416">
            <v>0</v>
          </cell>
          <cell r="O416">
            <v>0</v>
          </cell>
          <cell r="P416">
            <v>2</v>
          </cell>
          <cell r="Q416">
            <v>4</v>
          </cell>
          <cell r="R416">
            <v>0</v>
          </cell>
          <cell r="S416">
            <v>0</v>
          </cell>
          <cell r="T416">
            <v>14</v>
          </cell>
          <cell r="U416">
            <v>18</v>
          </cell>
          <cell r="V416">
            <v>0</v>
          </cell>
          <cell r="W416">
            <v>0</v>
          </cell>
          <cell r="X416">
            <v>2</v>
          </cell>
          <cell r="Y416">
            <v>2</v>
          </cell>
          <cell r="Z416">
            <v>0</v>
          </cell>
          <cell r="AA416">
            <v>0</v>
          </cell>
          <cell r="AB416">
            <v>2</v>
          </cell>
          <cell r="AC416">
            <v>7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</row>
        <row r="417">
          <cell r="C417" t="str">
            <v>15BC342</v>
          </cell>
          <cell r="D417">
            <v>9</v>
          </cell>
          <cell r="E417">
            <v>14</v>
          </cell>
          <cell r="F417">
            <v>0</v>
          </cell>
          <cell r="G417">
            <v>0</v>
          </cell>
          <cell r="H417">
            <v>3</v>
          </cell>
          <cell r="I417">
            <v>3</v>
          </cell>
          <cell r="J417">
            <v>0</v>
          </cell>
          <cell r="K417">
            <v>0</v>
          </cell>
          <cell r="L417">
            <v>12</v>
          </cell>
          <cell r="M417">
            <v>17</v>
          </cell>
          <cell r="N417">
            <v>0</v>
          </cell>
          <cell r="O417">
            <v>0</v>
          </cell>
          <cell r="P417">
            <v>2</v>
          </cell>
          <cell r="Q417">
            <v>3</v>
          </cell>
          <cell r="R417">
            <v>0</v>
          </cell>
          <cell r="S417">
            <v>0</v>
          </cell>
          <cell r="T417">
            <v>14</v>
          </cell>
          <cell r="U417">
            <v>18</v>
          </cell>
          <cell r="V417">
            <v>0</v>
          </cell>
          <cell r="W417">
            <v>0</v>
          </cell>
          <cell r="X417">
            <v>5</v>
          </cell>
          <cell r="Y417">
            <v>6</v>
          </cell>
          <cell r="Z417">
            <v>0</v>
          </cell>
          <cell r="AA417">
            <v>0</v>
          </cell>
          <cell r="AB417">
            <v>2</v>
          </cell>
          <cell r="AC417">
            <v>7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</row>
        <row r="418">
          <cell r="C418" t="str">
            <v>15BC358</v>
          </cell>
          <cell r="D418">
            <v>1</v>
          </cell>
          <cell r="E418">
            <v>14</v>
          </cell>
          <cell r="F418">
            <v>0</v>
          </cell>
          <cell r="G418">
            <v>0</v>
          </cell>
          <cell r="H418">
            <v>0</v>
          </cell>
          <cell r="I418">
            <v>4</v>
          </cell>
          <cell r="J418">
            <v>0</v>
          </cell>
          <cell r="K418">
            <v>0</v>
          </cell>
          <cell r="L418">
            <v>0</v>
          </cell>
          <cell r="M418">
            <v>17</v>
          </cell>
          <cell r="N418">
            <v>0</v>
          </cell>
          <cell r="O418">
            <v>0</v>
          </cell>
          <cell r="P418">
            <v>0</v>
          </cell>
          <cell r="Q418">
            <v>3</v>
          </cell>
          <cell r="R418">
            <v>0</v>
          </cell>
          <cell r="S418">
            <v>0</v>
          </cell>
          <cell r="T418">
            <v>2</v>
          </cell>
          <cell r="U418">
            <v>18</v>
          </cell>
          <cell r="V418">
            <v>0</v>
          </cell>
          <cell r="W418">
            <v>0</v>
          </cell>
          <cell r="X418">
            <v>0</v>
          </cell>
          <cell r="Y418">
            <v>5</v>
          </cell>
          <cell r="Z418">
            <v>0</v>
          </cell>
          <cell r="AA418">
            <v>0</v>
          </cell>
          <cell r="AB418">
            <v>0</v>
          </cell>
          <cell r="AC418">
            <v>7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</row>
        <row r="419">
          <cell r="C419" t="str">
            <v>15BC363</v>
          </cell>
          <cell r="D419">
            <v>9</v>
          </cell>
          <cell r="E419">
            <v>14</v>
          </cell>
          <cell r="F419">
            <v>0</v>
          </cell>
          <cell r="G419">
            <v>0</v>
          </cell>
          <cell r="H419">
            <v>2</v>
          </cell>
          <cell r="I419">
            <v>3</v>
          </cell>
          <cell r="J419">
            <v>0</v>
          </cell>
          <cell r="K419">
            <v>0</v>
          </cell>
          <cell r="L419">
            <v>6</v>
          </cell>
          <cell r="M419">
            <v>17</v>
          </cell>
          <cell r="N419">
            <v>0</v>
          </cell>
          <cell r="O419">
            <v>0</v>
          </cell>
          <cell r="P419">
            <v>1</v>
          </cell>
          <cell r="Q419">
            <v>3</v>
          </cell>
          <cell r="R419">
            <v>0</v>
          </cell>
          <cell r="S419">
            <v>0</v>
          </cell>
          <cell r="T419">
            <v>15</v>
          </cell>
          <cell r="U419">
            <v>18</v>
          </cell>
          <cell r="V419">
            <v>0</v>
          </cell>
          <cell r="W419">
            <v>0</v>
          </cell>
          <cell r="X419">
            <v>4</v>
          </cell>
          <cell r="Y419">
            <v>6</v>
          </cell>
          <cell r="Z419">
            <v>0</v>
          </cell>
          <cell r="AA419">
            <v>0</v>
          </cell>
          <cell r="AB419">
            <v>3</v>
          </cell>
          <cell r="AC419">
            <v>7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</row>
        <row r="420">
          <cell r="C420" t="str">
            <v>15BC369</v>
          </cell>
          <cell r="D420">
            <v>13</v>
          </cell>
          <cell r="E420">
            <v>14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10</v>
          </cell>
          <cell r="M420">
            <v>17</v>
          </cell>
          <cell r="N420">
            <v>0</v>
          </cell>
          <cell r="O420">
            <v>0</v>
          </cell>
          <cell r="P420">
            <v>4</v>
          </cell>
          <cell r="Q420">
            <v>5</v>
          </cell>
          <cell r="R420">
            <v>0</v>
          </cell>
          <cell r="S420">
            <v>0</v>
          </cell>
          <cell r="T420">
            <v>17</v>
          </cell>
          <cell r="U420">
            <v>18</v>
          </cell>
          <cell r="V420">
            <v>0</v>
          </cell>
          <cell r="W420">
            <v>0</v>
          </cell>
          <cell r="X420">
            <v>5</v>
          </cell>
          <cell r="Y420">
            <v>5</v>
          </cell>
          <cell r="Z420">
            <v>0</v>
          </cell>
          <cell r="AA420">
            <v>0</v>
          </cell>
          <cell r="AB420">
            <v>5</v>
          </cell>
          <cell r="AC420">
            <v>7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</row>
        <row r="421">
          <cell r="C421" t="str">
            <v>15BC380</v>
          </cell>
          <cell r="D421">
            <v>5</v>
          </cell>
          <cell r="E421">
            <v>14</v>
          </cell>
          <cell r="F421">
            <v>0</v>
          </cell>
          <cell r="G421">
            <v>0</v>
          </cell>
          <cell r="H421">
            <v>2</v>
          </cell>
          <cell r="I421">
            <v>3</v>
          </cell>
          <cell r="J421">
            <v>0</v>
          </cell>
          <cell r="K421">
            <v>0</v>
          </cell>
          <cell r="L421">
            <v>3</v>
          </cell>
          <cell r="M421">
            <v>17</v>
          </cell>
          <cell r="N421">
            <v>0</v>
          </cell>
          <cell r="O421">
            <v>0</v>
          </cell>
          <cell r="P421">
            <v>2</v>
          </cell>
          <cell r="Q421">
            <v>4</v>
          </cell>
          <cell r="R421">
            <v>0</v>
          </cell>
          <cell r="S421">
            <v>0</v>
          </cell>
          <cell r="T421">
            <v>10</v>
          </cell>
          <cell r="U421">
            <v>18</v>
          </cell>
          <cell r="V421">
            <v>0</v>
          </cell>
          <cell r="W421">
            <v>0</v>
          </cell>
          <cell r="X421">
            <v>0</v>
          </cell>
          <cell r="Y421">
            <v>2</v>
          </cell>
          <cell r="Z421">
            <v>0</v>
          </cell>
          <cell r="AA421">
            <v>0</v>
          </cell>
          <cell r="AB421">
            <v>0</v>
          </cell>
          <cell r="AC421">
            <v>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</row>
        <row r="422">
          <cell r="C422" t="str">
            <v>15BC386</v>
          </cell>
          <cell r="D422">
            <v>5</v>
          </cell>
          <cell r="E422">
            <v>14</v>
          </cell>
          <cell r="F422">
            <v>0</v>
          </cell>
          <cell r="G422">
            <v>0</v>
          </cell>
          <cell r="H422">
            <v>1</v>
          </cell>
          <cell r="I422">
            <v>3</v>
          </cell>
          <cell r="J422">
            <v>0</v>
          </cell>
          <cell r="K422">
            <v>0</v>
          </cell>
          <cell r="L422">
            <v>4</v>
          </cell>
          <cell r="M422">
            <v>17</v>
          </cell>
          <cell r="N422">
            <v>0</v>
          </cell>
          <cell r="O422">
            <v>0</v>
          </cell>
          <cell r="P422">
            <v>0</v>
          </cell>
          <cell r="Q422">
            <v>3</v>
          </cell>
          <cell r="R422">
            <v>0</v>
          </cell>
          <cell r="S422">
            <v>0</v>
          </cell>
          <cell r="T422">
            <v>14</v>
          </cell>
          <cell r="U422">
            <v>18</v>
          </cell>
          <cell r="V422">
            <v>0</v>
          </cell>
          <cell r="W422">
            <v>0</v>
          </cell>
          <cell r="X422">
            <v>4</v>
          </cell>
          <cell r="Y422">
            <v>6</v>
          </cell>
          <cell r="Z422">
            <v>0</v>
          </cell>
          <cell r="AA422">
            <v>0</v>
          </cell>
          <cell r="AB422">
            <v>0</v>
          </cell>
          <cell r="AC422">
            <v>7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</row>
        <row r="423">
          <cell r="C423" t="str">
            <v>15BC393</v>
          </cell>
          <cell r="D423">
            <v>13</v>
          </cell>
          <cell r="E423">
            <v>14</v>
          </cell>
          <cell r="F423">
            <v>0</v>
          </cell>
          <cell r="G423">
            <v>0</v>
          </cell>
          <cell r="H423">
            <v>2</v>
          </cell>
          <cell r="I423">
            <v>4</v>
          </cell>
          <cell r="J423">
            <v>0</v>
          </cell>
          <cell r="K423">
            <v>0</v>
          </cell>
          <cell r="L423">
            <v>14</v>
          </cell>
          <cell r="M423">
            <v>17</v>
          </cell>
          <cell r="N423">
            <v>0</v>
          </cell>
          <cell r="O423">
            <v>0</v>
          </cell>
          <cell r="P423">
            <v>3</v>
          </cell>
          <cell r="Q423">
            <v>3</v>
          </cell>
          <cell r="R423">
            <v>0</v>
          </cell>
          <cell r="S423">
            <v>0</v>
          </cell>
          <cell r="T423">
            <v>17</v>
          </cell>
          <cell r="U423">
            <v>18</v>
          </cell>
          <cell r="V423">
            <v>0</v>
          </cell>
          <cell r="W423">
            <v>0</v>
          </cell>
          <cell r="X423">
            <v>5</v>
          </cell>
          <cell r="Y423">
            <v>5</v>
          </cell>
          <cell r="Z423">
            <v>0</v>
          </cell>
          <cell r="AA423">
            <v>0</v>
          </cell>
          <cell r="AB423">
            <v>4</v>
          </cell>
          <cell r="AC423">
            <v>7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</row>
        <row r="424">
          <cell r="C424" t="str">
            <v>15BC397</v>
          </cell>
          <cell r="D424">
            <v>6</v>
          </cell>
          <cell r="E424">
            <v>14</v>
          </cell>
          <cell r="F424">
            <v>0</v>
          </cell>
          <cell r="G424">
            <v>0</v>
          </cell>
          <cell r="H424">
            <v>0</v>
          </cell>
          <cell r="I424">
            <v>3</v>
          </cell>
          <cell r="J424">
            <v>0</v>
          </cell>
          <cell r="K424">
            <v>0</v>
          </cell>
          <cell r="L424">
            <v>7</v>
          </cell>
          <cell r="M424">
            <v>17</v>
          </cell>
          <cell r="N424">
            <v>0</v>
          </cell>
          <cell r="O424">
            <v>0</v>
          </cell>
          <cell r="P424">
            <v>0</v>
          </cell>
          <cell r="Q424">
            <v>3</v>
          </cell>
          <cell r="R424">
            <v>0</v>
          </cell>
          <cell r="S424">
            <v>0</v>
          </cell>
          <cell r="T424">
            <v>12</v>
          </cell>
          <cell r="U424">
            <v>18</v>
          </cell>
          <cell r="V424">
            <v>0</v>
          </cell>
          <cell r="W424">
            <v>0</v>
          </cell>
          <cell r="X424">
            <v>2</v>
          </cell>
          <cell r="Y424">
            <v>6</v>
          </cell>
          <cell r="Z424">
            <v>0</v>
          </cell>
          <cell r="AA424">
            <v>0</v>
          </cell>
          <cell r="AB424">
            <v>5</v>
          </cell>
          <cell r="AC424">
            <v>7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</row>
        <row r="425">
          <cell r="C425" t="str">
            <v>15BC411</v>
          </cell>
          <cell r="D425">
            <v>12</v>
          </cell>
          <cell r="E425">
            <v>14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8</v>
          </cell>
          <cell r="M425">
            <v>17</v>
          </cell>
          <cell r="N425">
            <v>0</v>
          </cell>
          <cell r="O425">
            <v>0</v>
          </cell>
          <cell r="P425">
            <v>2</v>
          </cell>
          <cell r="Q425">
            <v>5</v>
          </cell>
          <cell r="R425">
            <v>0</v>
          </cell>
          <cell r="S425">
            <v>0</v>
          </cell>
          <cell r="T425">
            <v>15</v>
          </cell>
          <cell r="U425">
            <v>18</v>
          </cell>
          <cell r="V425">
            <v>0</v>
          </cell>
          <cell r="W425">
            <v>0</v>
          </cell>
          <cell r="X425">
            <v>3</v>
          </cell>
          <cell r="Y425">
            <v>5</v>
          </cell>
          <cell r="Z425">
            <v>0</v>
          </cell>
          <cell r="AA425">
            <v>0</v>
          </cell>
          <cell r="AB425">
            <v>1</v>
          </cell>
          <cell r="AC425">
            <v>7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</row>
        <row r="426">
          <cell r="C426" t="str">
            <v>15BC427</v>
          </cell>
          <cell r="D426">
            <v>13</v>
          </cell>
          <cell r="E426">
            <v>14</v>
          </cell>
          <cell r="F426">
            <v>0</v>
          </cell>
          <cell r="G426">
            <v>0</v>
          </cell>
          <cell r="H426">
            <v>3</v>
          </cell>
          <cell r="I426">
            <v>3</v>
          </cell>
          <cell r="J426">
            <v>0</v>
          </cell>
          <cell r="K426">
            <v>0</v>
          </cell>
          <cell r="L426">
            <v>12</v>
          </cell>
          <cell r="M426">
            <v>17</v>
          </cell>
          <cell r="N426">
            <v>0</v>
          </cell>
          <cell r="O426">
            <v>0</v>
          </cell>
          <cell r="P426">
            <v>2</v>
          </cell>
          <cell r="Q426">
            <v>4</v>
          </cell>
          <cell r="R426">
            <v>0</v>
          </cell>
          <cell r="S426">
            <v>0</v>
          </cell>
          <cell r="T426">
            <v>17</v>
          </cell>
          <cell r="U426">
            <v>18</v>
          </cell>
          <cell r="V426">
            <v>0</v>
          </cell>
          <cell r="W426">
            <v>0</v>
          </cell>
          <cell r="X426">
            <v>2</v>
          </cell>
          <cell r="Y426">
            <v>2</v>
          </cell>
          <cell r="Z426">
            <v>0</v>
          </cell>
          <cell r="AA426">
            <v>0</v>
          </cell>
          <cell r="AB426">
            <v>5</v>
          </cell>
          <cell r="AC426">
            <v>7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</row>
        <row r="427">
          <cell r="C427" t="str">
            <v>15BC441</v>
          </cell>
          <cell r="D427">
            <v>12</v>
          </cell>
          <cell r="E427">
            <v>14</v>
          </cell>
          <cell r="F427">
            <v>0</v>
          </cell>
          <cell r="G427">
            <v>0</v>
          </cell>
          <cell r="H427">
            <v>3</v>
          </cell>
          <cell r="I427">
            <v>3</v>
          </cell>
          <cell r="J427">
            <v>0</v>
          </cell>
          <cell r="K427">
            <v>0</v>
          </cell>
          <cell r="L427">
            <v>11</v>
          </cell>
          <cell r="M427">
            <v>17</v>
          </cell>
          <cell r="N427">
            <v>0</v>
          </cell>
          <cell r="O427">
            <v>0</v>
          </cell>
          <cell r="P427">
            <v>2</v>
          </cell>
          <cell r="Q427">
            <v>3</v>
          </cell>
          <cell r="R427">
            <v>0</v>
          </cell>
          <cell r="S427">
            <v>0</v>
          </cell>
          <cell r="T427">
            <v>17</v>
          </cell>
          <cell r="U427">
            <v>18</v>
          </cell>
          <cell r="V427">
            <v>0</v>
          </cell>
          <cell r="W427">
            <v>0</v>
          </cell>
          <cell r="X427">
            <v>4</v>
          </cell>
          <cell r="Y427">
            <v>6</v>
          </cell>
          <cell r="Z427">
            <v>0</v>
          </cell>
          <cell r="AA427">
            <v>0</v>
          </cell>
          <cell r="AB427">
            <v>4</v>
          </cell>
          <cell r="AC427">
            <v>7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</row>
        <row r="428">
          <cell r="C428" t="str">
            <v>15BC452</v>
          </cell>
          <cell r="D428">
            <v>11</v>
          </cell>
          <cell r="E428">
            <v>14</v>
          </cell>
          <cell r="F428">
            <v>0</v>
          </cell>
          <cell r="G428">
            <v>0</v>
          </cell>
          <cell r="H428">
            <v>0</v>
          </cell>
          <cell r="I428">
            <v>4</v>
          </cell>
          <cell r="J428">
            <v>0</v>
          </cell>
          <cell r="K428">
            <v>0</v>
          </cell>
          <cell r="L428">
            <v>6</v>
          </cell>
          <cell r="M428">
            <v>17</v>
          </cell>
          <cell r="N428">
            <v>0</v>
          </cell>
          <cell r="O428">
            <v>0</v>
          </cell>
          <cell r="P428">
            <v>0</v>
          </cell>
          <cell r="Q428">
            <v>3</v>
          </cell>
          <cell r="R428">
            <v>0</v>
          </cell>
          <cell r="S428">
            <v>0</v>
          </cell>
          <cell r="T428">
            <v>12</v>
          </cell>
          <cell r="U428">
            <v>18</v>
          </cell>
          <cell r="V428">
            <v>0</v>
          </cell>
          <cell r="W428">
            <v>0</v>
          </cell>
          <cell r="X428">
            <v>3</v>
          </cell>
          <cell r="Y428">
            <v>5</v>
          </cell>
          <cell r="Z428">
            <v>0</v>
          </cell>
          <cell r="AA428">
            <v>0</v>
          </cell>
          <cell r="AB428">
            <v>1</v>
          </cell>
          <cell r="AC428">
            <v>7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</row>
        <row r="429">
          <cell r="C429" t="str">
            <v>15BC458</v>
          </cell>
          <cell r="D429">
            <v>8</v>
          </cell>
          <cell r="E429">
            <v>14</v>
          </cell>
          <cell r="F429">
            <v>0</v>
          </cell>
          <cell r="G429">
            <v>0</v>
          </cell>
          <cell r="H429">
            <v>2</v>
          </cell>
          <cell r="I429">
            <v>3</v>
          </cell>
          <cell r="J429">
            <v>0</v>
          </cell>
          <cell r="K429">
            <v>0</v>
          </cell>
          <cell r="L429">
            <v>7</v>
          </cell>
          <cell r="M429">
            <v>17</v>
          </cell>
          <cell r="N429">
            <v>0</v>
          </cell>
          <cell r="O429">
            <v>0</v>
          </cell>
          <cell r="P429">
            <v>0</v>
          </cell>
          <cell r="Q429">
            <v>3</v>
          </cell>
          <cell r="R429">
            <v>0</v>
          </cell>
          <cell r="S429">
            <v>0</v>
          </cell>
          <cell r="T429">
            <v>14</v>
          </cell>
          <cell r="U429">
            <v>18</v>
          </cell>
          <cell r="V429">
            <v>0</v>
          </cell>
          <cell r="W429">
            <v>0</v>
          </cell>
          <cell r="X429">
            <v>2</v>
          </cell>
          <cell r="Y429">
            <v>6</v>
          </cell>
          <cell r="Z429">
            <v>0</v>
          </cell>
          <cell r="AA429">
            <v>0</v>
          </cell>
          <cell r="AB429">
            <v>4</v>
          </cell>
          <cell r="AC429">
            <v>7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</row>
        <row r="430">
          <cell r="C430" t="str">
            <v>15BC468</v>
          </cell>
          <cell r="D430">
            <v>12</v>
          </cell>
          <cell r="E430">
            <v>14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12</v>
          </cell>
          <cell r="M430">
            <v>17</v>
          </cell>
          <cell r="N430">
            <v>0</v>
          </cell>
          <cell r="O430">
            <v>0</v>
          </cell>
          <cell r="P430">
            <v>5</v>
          </cell>
          <cell r="Q430">
            <v>5</v>
          </cell>
          <cell r="R430">
            <v>0</v>
          </cell>
          <cell r="S430">
            <v>0</v>
          </cell>
          <cell r="T430">
            <v>16</v>
          </cell>
          <cell r="U430">
            <v>18</v>
          </cell>
          <cell r="V430">
            <v>0</v>
          </cell>
          <cell r="W430">
            <v>0</v>
          </cell>
          <cell r="X430">
            <v>5</v>
          </cell>
          <cell r="Y430">
            <v>5</v>
          </cell>
          <cell r="Z430">
            <v>0</v>
          </cell>
          <cell r="AA430">
            <v>0</v>
          </cell>
          <cell r="AB430">
            <v>5</v>
          </cell>
          <cell r="AC430">
            <v>7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</row>
        <row r="431">
          <cell r="C431" t="str">
            <v>15BC482</v>
          </cell>
          <cell r="D431">
            <v>13</v>
          </cell>
          <cell r="E431">
            <v>14</v>
          </cell>
          <cell r="F431">
            <v>0</v>
          </cell>
          <cell r="G431">
            <v>0</v>
          </cell>
          <cell r="H431">
            <v>2</v>
          </cell>
          <cell r="I431">
            <v>3</v>
          </cell>
          <cell r="J431">
            <v>0</v>
          </cell>
          <cell r="K431">
            <v>0</v>
          </cell>
          <cell r="L431">
            <v>14</v>
          </cell>
          <cell r="M431">
            <v>17</v>
          </cell>
          <cell r="N431">
            <v>0</v>
          </cell>
          <cell r="O431">
            <v>0</v>
          </cell>
          <cell r="P431">
            <v>3</v>
          </cell>
          <cell r="Q431">
            <v>4</v>
          </cell>
          <cell r="R431">
            <v>0</v>
          </cell>
          <cell r="S431">
            <v>0</v>
          </cell>
          <cell r="T431">
            <v>17</v>
          </cell>
          <cell r="U431">
            <v>18</v>
          </cell>
          <cell r="V431">
            <v>0</v>
          </cell>
          <cell r="W431">
            <v>0</v>
          </cell>
          <cell r="X431">
            <v>2</v>
          </cell>
          <cell r="Y431">
            <v>2</v>
          </cell>
          <cell r="Z431">
            <v>0</v>
          </cell>
          <cell r="AA431">
            <v>0</v>
          </cell>
          <cell r="AB431">
            <v>5</v>
          </cell>
          <cell r="AC431">
            <v>7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</row>
        <row r="432">
          <cell r="C432" t="str">
            <v>15BC493</v>
          </cell>
          <cell r="D432">
            <v>10</v>
          </cell>
          <cell r="E432">
            <v>14</v>
          </cell>
          <cell r="F432">
            <v>0</v>
          </cell>
          <cell r="G432">
            <v>0</v>
          </cell>
          <cell r="H432">
            <v>3</v>
          </cell>
          <cell r="I432">
            <v>3</v>
          </cell>
          <cell r="J432">
            <v>0</v>
          </cell>
          <cell r="K432">
            <v>0</v>
          </cell>
          <cell r="L432">
            <v>4</v>
          </cell>
          <cell r="M432">
            <v>17</v>
          </cell>
          <cell r="N432">
            <v>0</v>
          </cell>
          <cell r="O432">
            <v>0</v>
          </cell>
          <cell r="P432">
            <v>2</v>
          </cell>
          <cell r="Q432">
            <v>3</v>
          </cell>
          <cell r="R432">
            <v>0</v>
          </cell>
          <cell r="S432">
            <v>0</v>
          </cell>
          <cell r="T432">
            <v>14</v>
          </cell>
          <cell r="U432">
            <v>18</v>
          </cell>
          <cell r="V432">
            <v>0</v>
          </cell>
          <cell r="W432">
            <v>0</v>
          </cell>
          <cell r="X432">
            <v>4</v>
          </cell>
          <cell r="Y432">
            <v>6</v>
          </cell>
          <cell r="Z432">
            <v>0</v>
          </cell>
          <cell r="AA432">
            <v>0</v>
          </cell>
          <cell r="AB432">
            <v>3</v>
          </cell>
          <cell r="AC432">
            <v>7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</row>
        <row r="433">
          <cell r="C433" t="str">
            <v>15BC505</v>
          </cell>
          <cell r="D433">
            <v>13</v>
          </cell>
          <cell r="E433">
            <v>14</v>
          </cell>
          <cell r="F433">
            <v>0</v>
          </cell>
          <cell r="G433">
            <v>0</v>
          </cell>
          <cell r="H433">
            <v>3</v>
          </cell>
          <cell r="I433">
            <v>4</v>
          </cell>
          <cell r="J433">
            <v>0</v>
          </cell>
          <cell r="K433">
            <v>0</v>
          </cell>
          <cell r="L433">
            <v>13</v>
          </cell>
          <cell r="M433">
            <v>17</v>
          </cell>
          <cell r="N433">
            <v>0</v>
          </cell>
          <cell r="O433">
            <v>0</v>
          </cell>
          <cell r="P433">
            <v>2</v>
          </cell>
          <cell r="Q433">
            <v>3</v>
          </cell>
          <cell r="R433">
            <v>0</v>
          </cell>
          <cell r="S433">
            <v>0</v>
          </cell>
          <cell r="T433">
            <v>16</v>
          </cell>
          <cell r="U433">
            <v>18</v>
          </cell>
          <cell r="V433">
            <v>0</v>
          </cell>
          <cell r="W433">
            <v>0</v>
          </cell>
          <cell r="X433">
            <v>5</v>
          </cell>
          <cell r="Y433">
            <v>5</v>
          </cell>
          <cell r="Z433">
            <v>0</v>
          </cell>
          <cell r="AA433">
            <v>0</v>
          </cell>
          <cell r="AB433">
            <v>6</v>
          </cell>
          <cell r="AC433">
            <v>7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</row>
        <row r="434">
          <cell r="C434" t="str">
            <v>15BC516</v>
          </cell>
          <cell r="D434">
            <v>12</v>
          </cell>
          <cell r="E434">
            <v>14</v>
          </cell>
          <cell r="F434">
            <v>0</v>
          </cell>
          <cell r="G434">
            <v>0</v>
          </cell>
          <cell r="H434">
            <v>1</v>
          </cell>
          <cell r="I434">
            <v>3</v>
          </cell>
          <cell r="J434">
            <v>0</v>
          </cell>
          <cell r="K434">
            <v>0</v>
          </cell>
          <cell r="L434">
            <v>12</v>
          </cell>
          <cell r="M434">
            <v>17</v>
          </cell>
          <cell r="N434">
            <v>0</v>
          </cell>
          <cell r="O434">
            <v>0</v>
          </cell>
          <cell r="P434">
            <v>2</v>
          </cell>
          <cell r="Q434">
            <v>3</v>
          </cell>
          <cell r="R434">
            <v>0</v>
          </cell>
          <cell r="S434">
            <v>0</v>
          </cell>
          <cell r="T434">
            <v>18</v>
          </cell>
          <cell r="U434">
            <v>18</v>
          </cell>
          <cell r="V434">
            <v>0</v>
          </cell>
          <cell r="W434">
            <v>0</v>
          </cell>
          <cell r="X434">
            <v>4</v>
          </cell>
          <cell r="Y434">
            <v>6</v>
          </cell>
          <cell r="Z434">
            <v>0</v>
          </cell>
          <cell r="AA434">
            <v>0</v>
          </cell>
          <cell r="AB434">
            <v>4</v>
          </cell>
          <cell r="AC434">
            <v>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</row>
        <row r="435">
          <cell r="C435" t="str">
            <v>15BC527</v>
          </cell>
          <cell r="D435">
            <v>8</v>
          </cell>
          <cell r="E435">
            <v>14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5</v>
          </cell>
          <cell r="M435">
            <v>17</v>
          </cell>
          <cell r="N435">
            <v>0</v>
          </cell>
          <cell r="O435">
            <v>0</v>
          </cell>
          <cell r="P435">
            <v>4</v>
          </cell>
          <cell r="Q435">
            <v>5</v>
          </cell>
          <cell r="R435">
            <v>0</v>
          </cell>
          <cell r="S435">
            <v>0</v>
          </cell>
          <cell r="T435">
            <v>14</v>
          </cell>
          <cell r="U435">
            <v>18</v>
          </cell>
          <cell r="V435">
            <v>0</v>
          </cell>
          <cell r="W435">
            <v>0</v>
          </cell>
          <cell r="X435">
            <v>3</v>
          </cell>
          <cell r="Y435">
            <v>5</v>
          </cell>
          <cell r="Z435">
            <v>0</v>
          </cell>
          <cell r="AA435">
            <v>0</v>
          </cell>
          <cell r="AB435">
            <v>2</v>
          </cell>
          <cell r="AC435">
            <v>7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</row>
        <row r="436">
          <cell r="C436" t="str">
            <v>15BC539</v>
          </cell>
          <cell r="D436">
            <v>12</v>
          </cell>
          <cell r="E436">
            <v>14</v>
          </cell>
          <cell r="F436">
            <v>0</v>
          </cell>
          <cell r="G436">
            <v>0</v>
          </cell>
          <cell r="H436">
            <v>3</v>
          </cell>
          <cell r="I436">
            <v>3</v>
          </cell>
          <cell r="J436">
            <v>0</v>
          </cell>
          <cell r="K436">
            <v>0</v>
          </cell>
          <cell r="L436">
            <v>6</v>
          </cell>
          <cell r="M436">
            <v>17</v>
          </cell>
          <cell r="N436">
            <v>0</v>
          </cell>
          <cell r="O436">
            <v>0</v>
          </cell>
          <cell r="P436">
            <v>4</v>
          </cell>
          <cell r="Q436">
            <v>4</v>
          </cell>
          <cell r="R436">
            <v>0</v>
          </cell>
          <cell r="S436">
            <v>0</v>
          </cell>
          <cell r="T436">
            <v>15</v>
          </cell>
          <cell r="U436">
            <v>18</v>
          </cell>
          <cell r="V436">
            <v>0</v>
          </cell>
          <cell r="W436">
            <v>0</v>
          </cell>
          <cell r="X436">
            <v>2</v>
          </cell>
          <cell r="Y436">
            <v>2</v>
          </cell>
          <cell r="Z436">
            <v>0</v>
          </cell>
          <cell r="AA436">
            <v>0</v>
          </cell>
          <cell r="AB436">
            <v>2</v>
          </cell>
          <cell r="AC436">
            <v>7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</row>
        <row r="437">
          <cell r="C437" t="str">
            <v>15BC550</v>
          </cell>
          <cell r="D437">
            <v>13</v>
          </cell>
          <cell r="E437">
            <v>14</v>
          </cell>
          <cell r="F437">
            <v>0</v>
          </cell>
          <cell r="G437">
            <v>0</v>
          </cell>
          <cell r="H437">
            <v>2</v>
          </cell>
          <cell r="I437">
            <v>3</v>
          </cell>
          <cell r="J437">
            <v>0</v>
          </cell>
          <cell r="K437">
            <v>0</v>
          </cell>
          <cell r="L437">
            <v>9</v>
          </cell>
          <cell r="M437">
            <v>17</v>
          </cell>
          <cell r="N437">
            <v>0</v>
          </cell>
          <cell r="O437">
            <v>0</v>
          </cell>
          <cell r="P437">
            <v>2</v>
          </cell>
          <cell r="Q437">
            <v>3</v>
          </cell>
          <cell r="R437">
            <v>0</v>
          </cell>
          <cell r="S437">
            <v>0</v>
          </cell>
          <cell r="T437">
            <v>14</v>
          </cell>
          <cell r="U437">
            <v>18</v>
          </cell>
          <cell r="V437">
            <v>0</v>
          </cell>
          <cell r="W437">
            <v>0</v>
          </cell>
          <cell r="X437">
            <v>3</v>
          </cell>
          <cell r="Y437">
            <v>6</v>
          </cell>
          <cell r="Z437">
            <v>0</v>
          </cell>
          <cell r="AA437">
            <v>0</v>
          </cell>
          <cell r="AB437">
            <v>5</v>
          </cell>
          <cell r="AC437">
            <v>7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</row>
        <row r="438">
          <cell r="C438" t="str">
            <v>15BC561</v>
          </cell>
          <cell r="D438">
            <v>8</v>
          </cell>
          <cell r="E438">
            <v>14</v>
          </cell>
          <cell r="F438">
            <v>0</v>
          </cell>
          <cell r="G438">
            <v>0</v>
          </cell>
          <cell r="H438">
            <v>0</v>
          </cell>
          <cell r="I438">
            <v>4</v>
          </cell>
          <cell r="J438">
            <v>0</v>
          </cell>
          <cell r="K438">
            <v>0</v>
          </cell>
          <cell r="L438">
            <v>7</v>
          </cell>
          <cell r="M438">
            <v>17</v>
          </cell>
          <cell r="N438">
            <v>0</v>
          </cell>
          <cell r="O438">
            <v>0</v>
          </cell>
          <cell r="P438">
            <v>2</v>
          </cell>
          <cell r="Q438">
            <v>3</v>
          </cell>
          <cell r="R438">
            <v>0</v>
          </cell>
          <cell r="S438">
            <v>0</v>
          </cell>
          <cell r="T438">
            <v>14</v>
          </cell>
          <cell r="U438">
            <v>18</v>
          </cell>
          <cell r="V438">
            <v>0</v>
          </cell>
          <cell r="W438">
            <v>0</v>
          </cell>
          <cell r="X438">
            <v>5</v>
          </cell>
          <cell r="Y438">
            <v>5</v>
          </cell>
          <cell r="Z438">
            <v>0</v>
          </cell>
          <cell r="AA438">
            <v>0</v>
          </cell>
          <cell r="AB438">
            <v>4</v>
          </cell>
          <cell r="AC438">
            <v>7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</row>
        <row r="439">
          <cell r="C439" t="str">
            <v>15BC573</v>
          </cell>
          <cell r="D439">
            <v>9</v>
          </cell>
          <cell r="E439">
            <v>14</v>
          </cell>
          <cell r="F439">
            <v>0</v>
          </cell>
          <cell r="G439">
            <v>0</v>
          </cell>
          <cell r="H439">
            <v>1</v>
          </cell>
          <cell r="I439">
            <v>3</v>
          </cell>
          <cell r="J439">
            <v>0</v>
          </cell>
          <cell r="K439">
            <v>0</v>
          </cell>
          <cell r="L439">
            <v>6</v>
          </cell>
          <cell r="M439">
            <v>17</v>
          </cell>
          <cell r="N439">
            <v>0</v>
          </cell>
          <cell r="O439">
            <v>0</v>
          </cell>
          <cell r="P439">
            <v>1</v>
          </cell>
          <cell r="Q439">
            <v>3</v>
          </cell>
          <cell r="R439">
            <v>0</v>
          </cell>
          <cell r="S439">
            <v>0</v>
          </cell>
          <cell r="T439">
            <v>16</v>
          </cell>
          <cell r="U439">
            <v>18</v>
          </cell>
          <cell r="V439">
            <v>0</v>
          </cell>
          <cell r="W439">
            <v>0</v>
          </cell>
          <cell r="X439">
            <v>4</v>
          </cell>
          <cell r="Y439">
            <v>6</v>
          </cell>
          <cell r="Z439">
            <v>0</v>
          </cell>
          <cell r="AA439">
            <v>0</v>
          </cell>
          <cell r="AB439">
            <v>1</v>
          </cell>
          <cell r="AC439">
            <v>7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</row>
        <row r="440">
          <cell r="C440" t="str">
            <v>15BC584</v>
          </cell>
          <cell r="D440">
            <v>9</v>
          </cell>
          <cell r="E440">
            <v>14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  <cell r="M440">
            <v>17</v>
          </cell>
          <cell r="N440">
            <v>0</v>
          </cell>
          <cell r="O440">
            <v>0</v>
          </cell>
          <cell r="P440">
            <v>2</v>
          </cell>
          <cell r="Q440">
            <v>5</v>
          </cell>
          <cell r="R440">
            <v>0</v>
          </cell>
          <cell r="S440">
            <v>0</v>
          </cell>
          <cell r="T440">
            <v>15</v>
          </cell>
          <cell r="U440">
            <v>18</v>
          </cell>
          <cell r="V440">
            <v>0</v>
          </cell>
          <cell r="W440">
            <v>0</v>
          </cell>
          <cell r="X440">
            <v>4</v>
          </cell>
          <cell r="Y440">
            <v>5</v>
          </cell>
          <cell r="Z440">
            <v>0</v>
          </cell>
          <cell r="AA440">
            <v>0</v>
          </cell>
          <cell r="AB440">
            <v>3</v>
          </cell>
          <cell r="AC440">
            <v>7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</row>
        <row r="441">
          <cell r="C441" t="str">
            <v>15BC601</v>
          </cell>
          <cell r="D441">
            <v>13</v>
          </cell>
          <cell r="E441">
            <v>14</v>
          </cell>
          <cell r="F441">
            <v>0</v>
          </cell>
          <cell r="G441">
            <v>0</v>
          </cell>
          <cell r="H441">
            <v>3</v>
          </cell>
          <cell r="I441">
            <v>3</v>
          </cell>
          <cell r="J441">
            <v>0</v>
          </cell>
          <cell r="K441">
            <v>0</v>
          </cell>
          <cell r="L441">
            <v>13</v>
          </cell>
          <cell r="M441">
            <v>17</v>
          </cell>
          <cell r="N441">
            <v>0</v>
          </cell>
          <cell r="O441">
            <v>0</v>
          </cell>
          <cell r="P441">
            <v>4</v>
          </cell>
          <cell r="Q441">
            <v>4</v>
          </cell>
          <cell r="R441">
            <v>0</v>
          </cell>
          <cell r="S441">
            <v>0</v>
          </cell>
          <cell r="T441">
            <v>18</v>
          </cell>
          <cell r="U441">
            <v>18</v>
          </cell>
          <cell r="V441">
            <v>0</v>
          </cell>
          <cell r="W441">
            <v>0</v>
          </cell>
          <cell r="X441">
            <v>2</v>
          </cell>
          <cell r="Y441">
            <v>2</v>
          </cell>
          <cell r="Z441">
            <v>0</v>
          </cell>
          <cell r="AA441">
            <v>0</v>
          </cell>
          <cell r="AB441">
            <v>5</v>
          </cell>
          <cell r="AC441">
            <v>7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</row>
        <row r="442">
          <cell r="C442" t="str">
            <v>15BC615</v>
          </cell>
          <cell r="D442">
            <v>13</v>
          </cell>
          <cell r="E442">
            <v>14</v>
          </cell>
          <cell r="F442">
            <v>0</v>
          </cell>
          <cell r="G442">
            <v>0</v>
          </cell>
          <cell r="H442">
            <v>2</v>
          </cell>
          <cell r="I442">
            <v>3</v>
          </cell>
          <cell r="J442">
            <v>0</v>
          </cell>
          <cell r="K442">
            <v>0</v>
          </cell>
          <cell r="L442">
            <v>11</v>
          </cell>
          <cell r="M442">
            <v>17</v>
          </cell>
          <cell r="N442">
            <v>0</v>
          </cell>
          <cell r="O442">
            <v>0</v>
          </cell>
          <cell r="P442">
            <v>3</v>
          </cell>
          <cell r="Q442">
            <v>3</v>
          </cell>
          <cell r="R442">
            <v>0</v>
          </cell>
          <cell r="S442">
            <v>0</v>
          </cell>
          <cell r="T442">
            <v>17</v>
          </cell>
          <cell r="U442">
            <v>18</v>
          </cell>
          <cell r="V442">
            <v>0</v>
          </cell>
          <cell r="W442">
            <v>0</v>
          </cell>
          <cell r="X442">
            <v>5</v>
          </cell>
          <cell r="Y442">
            <v>6</v>
          </cell>
          <cell r="Z442">
            <v>0</v>
          </cell>
          <cell r="AA442">
            <v>0</v>
          </cell>
          <cell r="AB442">
            <v>4</v>
          </cell>
          <cell r="AC442">
            <v>7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</row>
        <row r="443">
          <cell r="C443" t="str">
            <v>15BC631</v>
          </cell>
          <cell r="D443">
            <v>4</v>
          </cell>
          <cell r="E443">
            <v>14</v>
          </cell>
          <cell r="F443">
            <v>0</v>
          </cell>
          <cell r="G443">
            <v>0</v>
          </cell>
          <cell r="H443">
            <v>2</v>
          </cell>
          <cell r="I443">
            <v>4</v>
          </cell>
          <cell r="J443">
            <v>0</v>
          </cell>
          <cell r="K443">
            <v>0</v>
          </cell>
          <cell r="L443">
            <v>6</v>
          </cell>
          <cell r="M443">
            <v>17</v>
          </cell>
          <cell r="N443">
            <v>0</v>
          </cell>
          <cell r="O443">
            <v>0</v>
          </cell>
          <cell r="P443">
            <v>2</v>
          </cell>
          <cell r="Q443">
            <v>3</v>
          </cell>
          <cell r="R443">
            <v>0</v>
          </cell>
          <cell r="S443">
            <v>0</v>
          </cell>
          <cell r="T443">
            <v>13</v>
          </cell>
          <cell r="U443">
            <v>18</v>
          </cell>
          <cell r="V443">
            <v>0</v>
          </cell>
          <cell r="W443">
            <v>0</v>
          </cell>
          <cell r="X443">
            <v>4</v>
          </cell>
          <cell r="Y443">
            <v>5</v>
          </cell>
          <cell r="Z443">
            <v>0</v>
          </cell>
          <cell r="AA443">
            <v>0</v>
          </cell>
          <cell r="AB443">
            <v>1</v>
          </cell>
          <cell r="AC443">
            <v>7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</row>
        <row r="444">
          <cell r="C444" t="str">
            <v>15BC643</v>
          </cell>
          <cell r="D444">
            <v>13</v>
          </cell>
          <cell r="E444">
            <v>14</v>
          </cell>
          <cell r="F444">
            <v>0</v>
          </cell>
          <cell r="G444">
            <v>0</v>
          </cell>
          <cell r="H444">
            <v>2</v>
          </cell>
          <cell r="I444">
            <v>3</v>
          </cell>
          <cell r="J444">
            <v>0</v>
          </cell>
          <cell r="K444">
            <v>0</v>
          </cell>
          <cell r="L444">
            <v>10</v>
          </cell>
          <cell r="M444">
            <v>17</v>
          </cell>
          <cell r="N444">
            <v>0</v>
          </cell>
          <cell r="O444">
            <v>0</v>
          </cell>
          <cell r="P444">
            <v>2</v>
          </cell>
          <cell r="Q444">
            <v>3</v>
          </cell>
          <cell r="R444">
            <v>0</v>
          </cell>
          <cell r="S444">
            <v>0</v>
          </cell>
          <cell r="T444">
            <v>18</v>
          </cell>
          <cell r="U444">
            <v>18</v>
          </cell>
          <cell r="V444">
            <v>0</v>
          </cell>
          <cell r="W444">
            <v>0</v>
          </cell>
          <cell r="X444">
            <v>4</v>
          </cell>
          <cell r="Y444">
            <v>6</v>
          </cell>
          <cell r="Z444">
            <v>0</v>
          </cell>
          <cell r="AA444">
            <v>0</v>
          </cell>
          <cell r="AB444">
            <v>4</v>
          </cell>
          <cell r="AC444">
            <v>7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</row>
        <row r="445">
          <cell r="C445" t="str">
            <v>15BC660</v>
          </cell>
          <cell r="D445">
            <v>1</v>
          </cell>
          <cell r="E445">
            <v>14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2</v>
          </cell>
          <cell r="M445">
            <v>17</v>
          </cell>
          <cell r="N445">
            <v>0</v>
          </cell>
          <cell r="O445">
            <v>0</v>
          </cell>
          <cell r="P445">
            <v>1</v>
          </cell>
          <cell r="Q445">
            <v>5</v>
          </cell>
          <cell r="R445">
            <v>0</v>
          </cell>
          <cell r="S445">
            <v>0</v>
          </cell>
          <cell r="T445">
            <v>7</v>
          </cell>
          <cell r="U445">
            <v>18</v>
          </cell>
          <cell r="V445">
            <v>0</v>
          </cell>
          <cell r="W445">
            <v>0</v>
          </cell>
          <cell r="X445">
            <v>2</v>
          </cell>
          <cell r="Y445">
            <v>5</v>
          </cell>
          <cell r="Z445">
            <v>0</v>
          </cell>
          <cell r="AA445">
            <v>0</v>
          </cell>
          <cell r="AB445">
            <v>2</v>
          </cell>
          <cell r="AC445">
            <v>7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</row>
        <row r="446">
          <cell r="C446" t="str">
            <v>15BC664</v>
          </cell>
          <cell r="D446">
            <v>6</v>
          </cell>
          <cell r="E446">
            <v>14</v>
          </cell>
          <cell r="F446">
            <v>0</v>
          </cell>
          <cell r="G446">
            <v>0</v>
          </cell>
          <cell r="H446">
            <v>2</v>
          </cell>
          <cell r="I446">
            <v>3</v>
          </cell>
          <cell r="J446">
            <v>0</v>
          </cell>
          <cell r="K446">
            <v>0</v>
          </cell>
          <cell r="L446">
            <v>2</v>
          </cell>
          <cell r="M446">
            <v>17</v>
          </cell>
          <cell r="N446">
            <v>0</v>
          </cell>
          <cell r="O446">
            <v>0</v>
          </cell>
          <cell r="P446">
            <v>1</v>
          </cell>
          <cell r="Q446">
            <v>4</v>
          </cell>
          <cell r="R446">
            <v>0</v>
          </cell>
          <cell r="S446">
            <v>0</v>
          </cell>
          <cell r="T446">
            <v>12</v>
          </cell>
          <cell r="U446">
            <v>18</v>
          </cell>
          <cell r="V446">
            <v>0</v>
          </cell>
          <cell r="W446">
            <v>0</v>
          </cell>
          <cell r="X446">
            <v>2</v>
          </cell>
          <cell r="Y446">
            <v>2</v>
          </cell>
          <cell r="Z446">
            <v>0</v>
          </cell>
          <cell r="AA446">
            <v>0</v>
          </cell>
          <cell r="AB446">
            <v>4</v>
          </cell>
          <cell r="AC446">
            <v>7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</row>
        <row r="447">
          <cell r="C447" t="str">
            <v>15BC014</v>
          </cell>
          <cell r="D447">
            <v>13</v>
          </cell>
          <cell r="E447">
            <v>16</v>
          </cell>
          <cell r="F447">
            <v>0</v>
          </cell>
          <cell r="G447">
            <v>0</v>
          </cell>
          <cell r="H447">
            <v>2</v>
          </cell>
          <cell r="I447">
            <v>3</v>
          </cell>
          <cell r="J447">
            <v>0</v>
          </cell>
          <cell r="K447">
            <v>0</v>
          </cell>
          <cell r="L447">
            <v>16</v>
          </cell>
          <cell r="M447">
            <v>19</v>
          </cell>
          <cell r="N447">
            <v>0</v>
          </cell>
          <cell r="O447">
            <v>0</v>
          </cell>
          <cell r="P447">
            <v>2</v>
          </cell>
          <cell r="Q447">
            <v>4</v>
          </cell>
          <cell r="R447">
            <v>0</v>
          </cell>
          <cell r="S447">
            <v>0</v>
          </cell>
          <cell r="T447">
            <v>19</v>
          </cell>
          <cell r="U447">
            <v>20</v>
          </cell>
          <cell r="V447">
            <v>0</v>
          </cell>
          <cell r="W447">
            <v>0</v>
          </cell>
          <cell r="X447">
            <v>3</v>
          </cell>
          <cell r="Y447">
            <v>4</v>
          </cell>
          <cell r="Z447">
            <v>0</v>
          </cell>
          <cell r="AA447">
            <v>0</v>
          </cell>
          <cell r="AB447">
            <v>4</v>
          </cell>
          <cell r="AC447">
            <v>8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</row>
        <row r="448">
          <cell r="C448" t="str">
            <v>15BC030</v>
          </cell>
          <cell r="D448">
            <v>12</v>
          </cell>
          <cell r="E448">
            <v>16</v>
          </cell>
          <cell r="F448">
            <v>0</v>
          </cell>
          <cell r="G448">
            <v>0</v>
          </cell>
          <cell r="H448">
            <v>2</v>
          </cell>
          <cell r="I448">
            <v>4</v>
          </cell>
          <cell r="J448">
            <v>0</v>
          </cell>
          <cell r="K448">
            <v>0</v>
          </cell>
          <cell r="L448">
            <v>18</v>
          </cell>
          <cell r="M448">
            <v>19</v>
          </cell>
          <cell r="N448">
            <v>0</v>
          </cell>
          <cell r="O448">
            <v>0</v>
          </cell>
          <cell r="P448">
            <v>3</v>
          </cell>
          <cell r="Q448">
            <v>4</v>
          </cell>
          <cell r="R448">
            <v>0</v>
          </cell>
          <cell r="S448">
            <v>0</v>
          </cell>
          <cell r="T448">
            <v>20</v>
          </cell>
          <cell r="U448">
            <v>20</v>
          </cell>
          <cell r="V448">
            <v>0</v>
          </cell>
          <cell r="W448">
            <v>0</v>
          </cell>
          <cell r="X448">
            <v>3</v>
          </cell>
          <cell r="Y448">
            <v>4</v>
          </cell>
          <cell r="Z448">
            <v>0</v>
          </cell>
          <cell r="AA448">
            <v>0</v>
          </cell>
          <cell r="AB448">
            <v>3</v>
          </cell>
          <cell r="AC448">
            <v>8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</row>
        <row r="449">
          <cell r="C449" t="str">
            <v>15BC040</v>
          </cell>
          <cell r="D449">
            <v>13</v>
          </cell>
          <cell r="E449">
            <v>16</v>
          </cell>
          <cell r="F449">
            <v>0</v>
          </cell>
          <cell r="G449">
            <v>0</v>
          </cell>
          <cell r="H449">
            <v>2</v>
          </cell>
          <cell r="I449">
            <v>3</v>
          </cell>
          <cell r="J449">
            <v>0</v>
          </cell>
          <cell r="K449">
            <v>0</v>
          </cell>
          <cell r="L449">
            <v>16</v>
          </cell>
          <cell r="M449">
            <v>19</v>
          </cell>
          <cell r="N449">
            <v>0</v>
          </cell>
          <cell r="O449">
            <v>0</v>
          </cell>
          <cell r="P449">
            <v>4</v>
          </cell>
          <cell r="Q449">
            <v>4</v>
          </cell>
          <cell r="R449">
            <v>0</v>
          </cell>
          <cell r="S449">
            <v>0</v>
          </cell>
          <cell r="T449">
            <v>20</v>
          </cell>
          <cell r="U449">
            <v>20</v>
          </cell>
          <cell r="V449">
            <v>0</v>
          </cell>
          <cell r="W449">
            <v>0</v>
          </cell>
          <cell r="X449">
            <v>4</v>
          </cell>
          <cell r="Y449">
            <v>4</v>
          </cell>
          <cell r="Z449">
            <v>0</v>
          </cell>
          <cell r="AA449">
            <v>0</v>
          </cell>
          <cell r="AB449">
            <v>6</v>
          </cell>
          <cell r="AC449">
            <v>8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</row>
        <row r="450">
          <cell r="C450" t="str">
            <v>15BC053</v>
          </cell>
          <cell r="D450">
            <v>14</v>
          </cell>
          <cell r="E450">
            <v>16</v>
          </cell>
          <cell r="F450">
            <v>0</v>
          </cell>
          <cell r="G450">
            <v>0</v>
          </cell>
          <cell r="H450">
            <v>3</v>
          </cell>
          <cell r="I450">
            <v>3</v>
          </cell>
          <cell r="J450">
            <v>0</v>
          </cell>
          <cell r="K450">
            <v>0</v>
          </cell>
          <cell r="L450">
            <v>18</v>
          </cell>
          <cell r="M450">
            <v>19</v>
          </cell>
          <cell r="N450">
            <v>0</v>
          </cell>
          <cell r="O450">
            <v>0</v>
          </cell>
          <cell r="P450">
            <v>4</v>
          </cell>
          <cell r="Q450">
            <v>4</v>
          </cell>
          <cell r="R450">
            <v>0</v>
          </cell>
          <cell r="S450">
            <v>0</v>
          </cell>
          <cell r="T450">
            <v>19</v>
          </cell>
          <cell r="U450">
            <v>20</v>
          </cell>
          <cell r="V450">
            <v>0</v>
          </cell>
          <cell r="W450">
            <v>0</v>
          </cell>
          <cell r="X450">
            <v>3</v>
          </cell>
          <cell r="Y450">
            <v>4</v>
          </cell>
          <cell r="Z450">
            <v>0</v>
          </cell>
          <cell r="AA450">
            <v>0</v>
          </cell>
          <cell r="AB450">
            <v>5</v>
          </cell>
          <cell r="AC450">
            <v>8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</row>
        <row r="451">
          <cell r="C451" t="str">
            <v>15BC074</v>
          </cell>
          <cell r="D451">
            <v>6</v>
          </cell>
          <cell r="E451">
            <v>16</v>
          </cell>
          <cell r="F451">
            <v>0</v>
          </cell>
          <cell r="G451">
            <v>0</v>
          </cell>
          <cell r="H451">
            <v>2</v>
          </cell>
          <cell r="I451">
            <v>4</v>
          </cell>
          <cell r="J451">
            <v>0</v>
          </cell>
          <cell r="K451">
            <v>0</v>
          </cell>
          <cell r="L451">
            <v>9</v>
          </cell>
          <cell r="M451">
            <v>19</v>
          </cell>
          <cell r="N451">
            <v>0</v>
          </cell>
          <cell r="O451">
            <v>0</v>
          </cell>
          <cell r="P451">
            <v>0</v>
          </cell>
          <cell r="Q451">
            <v>3</v>
          </cell>
          <cell r="R451">
            <v>0</v>
          </cell>
          <cell r="S451">
            <v>0</v>
          </cell>
          <cell r="T451">
            <v>13</v>
          </cell>
          <cell r="U451">
            <v>20</v>
          </cell>
          <cell r="V451">
            <v>0</v>
          </cell>
          <cell r="W451">
            <v>0</v>
          </cell>
          <cell r="X451">
            <v>0</v>
          </cell>
          <cell r="Y451">
            <v>4</v>
          </cell>
          <cell r="Z451">
            <v>0</v>
          </cell>
          <cell r="AA451">
            <v>0</v>
          </cell>
          <cell r="AB451">
            <v>3</v>
          </cell>
          <cell r="AC451">
            <v>8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</row>
        <row r="452">
          <cell r="C452" t="str">
            <v>15BC102</v>
          </cell>
          <cell r="D452">
            <v>4</v>
          </cell>
          <cell r="E452">
            <v>16</v>
          </cell>
          <cell r="F452">
            <v>0</v>
          </cell>
          <cell r="G452">
            <v>0</v>
          </cell>
          <cell r="H452">
            <v>0</v>
          </cell>
          <cell r="I452">
            <v>3</v>
          </cell>
          <cell r="J452">
            <v>0</v>
          </cell>
          <cell r="K452">
            <v>0</v>
          </cell>
          <cell r="L452">
            <v>1</v>
          </cell>
          <cell r="M452">
            <v>19</v>
          </cell>
          <cell r="N452">
            <v>0</v>
          </cell>
          <cell r="O452">
            <v>0</v>
          </cell>
          <cell r="P452">
            <v>0</v>
          </cell>
          <cell r="Q452">
            <v>4</v>
          </cell>
          <cell r="R452">
            <v>0</v>
          </cell>
          <cell r="S452">
            <v>0</v>
          </cell>
          <cell r="T452">
            <v>2</v>
          </cell>
          <cell r="U452">
            <v>20</v>
          </cell>
          <cell r="V452">
            <v>0</v>
          </cell>
          <cell r="W452">
            <v>0</v>
          </cell>
          <cell r="X452">
            <v>1</v>
          </cell>
          <cell r="Y452">
            <v>4</v>
          </cell>
          <cell r="Z452">
            <v>0</v>
          </cell>
          <cell r="AA452">
            <v>0</v>
          </cell>
          <cell r="AB452">
            <v>0</v>
          </cell>
          <cell r="AC452">
            <v>8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</row>
        <row r="453">
          <cell r="C453" t="str">
            <v>15BC117</v>
          </cell>
          <cell r="D453">
            <v>12</v>
          </cell>
          <cell r="E453">
            <v>16</v>
          </cell>
          <cell r="F453">
            <v>0</v>
          </cell>
          <cell r="G453">
            <v>0</v>
          </cell>
          <cell r="H453">
            <v>4</v>
          </cell>
          <cell r="I453">
            <v>4</v>
          </cell>
          <cell r="J453">
            <v>0</v>
          </cell>
          <cell r="K453">
            <v>0</v>
          </cell>
          <cell r="L453">
            <v>16</v>
          </cell>
          <cell r="M453">
            <v>19</v>
          </cell>
          <cell r="N453">
            <v>0</v>
          </cell>
          <cell r="O453">
            <v>0</v>
          </cell>
          <cell r="P453">
            <v>3</v>
          </cell>
          <cell r="Q453">
            <v>4</v>
          </cell>
          <cell r="R453">
            <v>0</v>
          </cell>
          <cell r="S453">
            <v>0</v>
          </cell>
          <cell r="T453">
            <v>16</v>
          </cell>
          <cell r="U453">
            <v>20</v>
          </cell>
          <cell r="V453">
            <v>0</v>
          </cell>
          <cell r="W453">
            <v>0</v>
          </cell>
          <cell r="X453">
            <v>4</v>
          </cell>
          <cell r="Y453">
            <v>4</v>
          </cell>
          <cell r="Z453">
            <v>0</v>
          </cell>
          <cell r="AA453">
            <v>0</v>
          </cell>
          <cell r="AB453">
            <v>6</v>
          </cell>
          <cell r="AC453">
            <v>8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</row>
        <row r="454">
          <cell r="C454" t="str">
            <v>15BC130</v>
          </cell>
          <cell r="D454">
            <v>10</v>
          </cell>
          <cell r="E454">
            <v>16</v>
          </cell>
          <cell r="F454">
            <v>0</v>
          </cell>
          <cell r="G454">
            <v>0</v>
          </cell>
          <cell r="H454">
            <v>2</v>
          </cell>
          <cell r="I454">
            <v>3</v>
          </cell>
          <cell r="J454">
            <v>0</v>
          </cell>
          <cell r="K454">
            <v>0</v>
          </cell>
          <cell r="L454">
            <v>17</v>
          </cell>
          <cell r="M454">
            <v>19</v>
          </cell>
          <cell r="N454">
            <v>0</v>
          </cell>
          <cell r="O454">
            <v>0</v>
          </cell>
          <cell r="P454">
            <v>4</v>
          </cell>
          <cell r="Q454">
            <v>4</v>
          </cell>
          <cell r="R454">
            <v>0</v>
          </cell>
          <cell r="S454">
            <v>0</v>
          </cell>
          <cell r="T454">
            <v>19</v>
          </cell>
          <cell r="U454">
            <v>20</v>
          </cell>
          <cell r="V454">
            <v>0</v>
          </cell>
          <cell r="W454">
            <v>0</v>
          </cell>
          <cell r="X454">
            <v>4</v>
          </cell>
          <cell r="Y454">
            <v>4</v>
          </cell>
          <cell r="Z454">
            <v>0</v>
          </cell>
          <cell r="AA454">
            <v>0</v>
          </cell>
          <cell r="AB454">
            <v>5</v>
          </cell>
          <cell r="AC454">
            <v>8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</row>
        <row r="455">
          <cell r="C455" t="str">
            <v>15BC135</v>
          </cell>
          <cell r="D455">
            <v>12</v>
          </cell>
          <cell r="E455">
            <v>16</v>
          </cell>
          <cell r="F455">
            <v>0</v>
          </cell>
          <cell r="G455">
            <v>0</v>
          </cell>
          <cell r="H455">
            <v>2</v>
          </cell>
          <cell r="I455">
            <v>3</v>
          </cell>
          <cell r="J455">
            <v>0</v>
          </cell>
          <cell r="K455">
            <v>0</v>
          </cell>
          <cell r="L455">
            <v>5</v>
          </cell>
          <cell r="M455">
            <v>19</v>
          </cell>
          <cell r="N455">
            <v>0</v>
          </cell>
          <cell r="O455">
            <v>0</v>
          </cell>
          <cell r="P455">
            <v>1</v>
          </cell>
          <cell r="Q455">
            <v>4</v>
          </cell>
          <cell r="R455">
            <v>0</v>
          </cell>
          <cell r="S455">
            <v>0</v>
          </cell>
          <cell r="T455">
            <v>7</v>
          </cell>
          <cell r="U455">
            <v>20</v>
          </cell>
          <cell r="V455">
            <v>0</v>
          </cell>
          <cell r="W455">
            <v>0</v>
          </cell>
          <cell r="X455">
            <v>1</v>
          </cell>
          <cell r="Y455">
            <v>4</v>
          </cell>
          <cell r="Z455">
            <v>0</v>
          </cell>
          <cell r="AA455">
            <v>0</v>
          </cell>
          <cell r="AB455">
            <v>2</v>
          </cell>
          <cell r="AC455">
            <v>8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</row>
        <row r="456">
          <cell r="C456" t="str">
            <v>15BC143</v>
          </cell>
          <cell r="D456">
            <v>12</v>
          </cell>
          <cell r="E456">
            <v>16</v>
          </cell>
          <cell r="F456">
            <v>0</v>
          </cell>
          <cell r="G456">
            <v>0</v>
          </cell>
          <cell r="H456">
            <v>4</v>
          </cell>
          <cell r="I456">
            <v>4</v>
          </cell>
          <cell r="J456">
            <v>0</v>
          </cell>
          <cell r="K456">
            <v>0</v>
          </cell>
          <cell r="L456">
            <v>17</v>
          </cell>
          <cell r="M456">
            <v>19</v>
          </cell>
          <cell r="N456">
            <v>0</v>
          </cell>
          <cell r="O456">
            <v>0</v>
          </cell>
          <cell r="P456">
            <v>2</v>
          </cell>
          <cell r="Q456">
            <v>3</v>
          </cell>
          <cell r="R456">
            <v>0</v>
          </cell>
          <cell r="S456">
            <v>0</v>
          </cell>
          <cell r="T456">
            <v>16</v>
          </cell>
          <cell r="U456">
            <v>20</v>
          </cell>
          <cell r="V456">
            <v>0</v>
          </cell>
          <cell r="W456">
            <v>0</v>
          </cell>
          <cell r="X456">
            <v>4</v>
          </cell>
          <cell r="Y456">
            <v>4</v>
          </cell>
          <cell r="Z456">
            <v>0</v>
          </cell>
          <cell r="AA456">
            <v>0</v>
          </cell>
          <cell r="AB456">
            <v>3</v>
          </cell>
          <cell r="AC456">
            <v>8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</row>
        <row r="457">
          <cell r="C457" t="str">
            <v>15BC176</v>
          </cell>
          <cell r="D457">
            <v>13</v>
          </cell>
          <cell r="E457">
            <v>16</v>
          </cell>
          <cell r="F457">
            <v>0</v>
          </cell>
          <cell r="G457">
            <v>0</v>
          </cell>
          <cell r="H457">
            <v>3</v>
          </cell>
          <cell r="I457">
            <v>3</v>
          </cell>
          <cell r="J457">
            <v>0</v>
          </cell>
          <cell r="K457">
            <v>0</v>
          </cell>
          <cell r="L457">
            <v>17</v>
          </cell>
          <cell r="M457">
            <v>19</v>
          </cell>
          <cell r="N457">
            <v>0</v>
          </cell>
          <cell r="O457">
            <v>0</v>
          </cell>
          <cell r="P457">
            <v>3</v>
          </cell>
          <cell r="Q457">
            <v>4</v>
          </cell>
          <cell r="R457">
            <v>0</v>
          </cell>
          <cell r="S457">
            <v>0</v>
          </cell>
          <cell r="T457">
            <v>20</v>
          </cell>
          <cell r="U457">
            <v>20</v>
          </cell>
          <cell r="V457">
            <v>0</v>
          </cell>
          <cell r="W457">
            <v>0</v>
          </cell>
          <cell r="X457">
            <v>3</v>
          </cell>
          <cell r="Y457">
            <v>4</v>
          </cell>
          <cell r="Z457">
            <v>0</v>
          </cell>
          <cell r="AA457">
            <v>0</v>
          </cell>
          <cell r="AB457">
            <v>6</v>
          </cell>
          <cell r="AC457">
            <v>8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</row>
        <row r="458">
          <cell r="C458" t="str">
            <v>15BC193</v>
          </cell>
          <cell r="D458">
            <v>13</v>
          </cell>
          <cell r="E458">
            <v>16</v>
          </cell>
          <cell r="F458">
            <v>0</v>
          </cell>
          <cell r="G458">
            <v>0</v>
          </cell>
          <cell r="H458">
            <v>3</v>
          </cell>
          <cell r="I458">
            <v>4</v>
          </cell>
          <cell r="J458">
            <v>0</v>
          </cell>
          <cell r="K458">
            <v>0</v>
          </cell>
          <cell r="L458">
            <v>15</v>
          </cell>
          <cell r="M458">
            <v>19</v>
          </cell>
          <cell r="N458">
            <v>0</v>
          </cell>
          <cell r="O458">
            <v>0</v>
          </cell>
          <cell r="P458">
            <v>3</v>
          </cell>
          <cell r="Q458">
            <v>4</v>
          </cell>
          <cell r="R458">
            <v>0</v>
          </cell>
          <cell r="S458">
            <v>0</v>
          </cell>
          <cell r="T458">
            <v>20</v>
          </cell>
          <cell r="U458">
            <v>20</v>
          </cell>
          <cell r="V458">
            <v>0</v>
          </cell>
          <cell r="W458">
            <v>0</v>
          </cell>
          <cell r="X458">
            <v>4</v>
          </cell>
          <cell r="Y458">
            <v>4</v>
          </cell>
          <cell r="Z458">
            <v>0</v>
          </cell>
          <cell r="AA458">
            <v>0</v>
          </cell>
          <cell r="AB458">
            <v>7</v>
          </cell>
          <cell r="AC458">
            <v>8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</row>
        <row r="459">
          <cell r="C459" t="str">
            <v>15BC215</v>
          </cell>
          <cell r="D459">
            <v>11</v>
          </cell>
          <cell r="E459">
            <v>16</v>
          </cell>
          <cell r="F459">
            <v>0</v>
          </cell>
          <cell r="G459">
            <v>0</v>
          </cell>
          <cell r="H459">
            <v>1</v>
          </cell>
          <cell r="I459">
            <v>3</v>
          </cell>
          <cell r="J459">
            <v>0</v>
          </cell>
          <cell r="K459">
            <v>0</v>
          </cell>
          <cell r="L459">
            <v>6</v>
          </cell>
          <cell r="M459">
            <v>19</v>
          </cell>
          <cell r="N459">
            <v>0</v>
          </cell>
          <cell r="O459">
            <v>0</v>
          </cell>
          <cell r="P459">
            <v>4</v>
          </cell>
          <cell r="Q459">
            <v>4</v>
          </cell>
          <cell r="R459">
            <v>0</v>
          </cell>
          <cell r="S459">
            <v>0</v>
          </cell>
          <cell r="T459">
            <v>14</v>
          </cell>
          <cell r="U459">
            <v>20</v>
          </cell>
          <cell r="V459">
            <v>0</v>
          </cell>
          <cell r="W459">
            <v>0</v>
          </cell>
          <cell r="X459">
            <v>3</v>
          </cell>
          <cell r="Y459">
            <v>4</v>
          </cell>
          <cell r="Z459">
            <v>0</v>
          </cell>
          <cell r="AA459">
            <v>0</v>
          </cell>
          <cell r="AB459">
            <v>4</v>
          </cell>
          <cell r="AC459">
            <v>8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</row>
        <row r="460">
          <cell r="C460" t="str">
            <v>15BC229</v>
          </cell>
          <cell r="D460">
            <v>13</v>
          </cell>
          <cell r="E460">
            <v>16</v>
          </cell>
          <cell r="F460">
            <v>0</v>
          </cell>
          <cell r="G460">
            <v>0</v>
          </cell>
          <cell r="H460">
            <v>3</v>
          </cell>
          <cell r="I460">
            <v>3</v>
          </cell>
          <cell r="J460">
            <v>0</v>
          </cell>
          <cell r="K460">
            <v>0</v>
          </cell>
          <cell r="L460">
            <v>14</v>
          </cell>
          <cell r="M460">
            <v>19</v>
          </cell>
          <cell r="N460">
            <v>0</v>
          </cell>
          <cell r="O460">
            <v>0</v>
          </cell>
          <cell r="P460">
            <v>4</v>
          </cell>
          <cell r="Q460">
            <v>4</v>
          </cell>
          <cell r="R460">
            <v>0</v>
          </cell>
          <cell r="S460">
            <v>0</v>
          </cell>
          <cell r="T460">
            <v>20</v>
          </cell>
          <cell r="U460">
            <v>20</v>
          </cell>
          <cell r="V460">
            <v>0</v>
          </cell>
          <cell r="W460">
            <v>0</v>
          </cell>
          <cell r="X460">
            <v>4</v>
          </cell>
          <cell r="Y460">
            <v>4</v>
          </cell>
          <cell r="Z460">
            <v>0</v>
          </cell>
          <cell r="AA460">
            <v>0</v>
          </cell>
          <cell r="AB460">
            <v>6</v>
          </cell>
          <cell r="AC460">
            <v>8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</row>
        <row r="461">
          <cell r="C461" t="str">
            <v>15BC244</v>
          </cell>
          <cell r="D461">
            <v>10</v>
          </cell>
          <cell r="E461">
            <v>16</v>
          </cell>
          <cell r="F461">
            <v>0</v>
          </cell>
          <cell r="G461">
            <v>0</v>
          </cell>
          <cell r="H461">
            <v>3</v>
          </cell>
          <cell r="I461">
            <v>4</v>
          </cell>
          <cell r="J461">
            <v>0</v>
          </cell>
          <cell r="K461">
            <v>0</v>
          </cell>
          <cell r="L461">
            <v>13</v>
          </cell>
          <cell r="M461">
            <v>19</v>
          </cell>
          <cell r="N461">
            <v>0</v>
          </cell>
          <cell r="O461">
            <v>0</v>
          </cell>
          <cell r="P461">
            <v>1</v>
          </cell>
          <cell r="Q461">
            <v>3</v>
          </cell>
          <cell r="R461">
            <v>0</v>
          </cell>
          <cell r="S461">
            <v>0</v>
          </cell>
          <cell r="T461">
            <v>11</v>
          </cell>
          <cell r="U461">
            <v>20</v>
          </cell>
          <cell r="V461">
            <v>0</v>
          </cell>
          <cell r="W461">
            <v>0</v>
          </cell>
          <cell r="X461">
            <v>2</v>
          </cell>
          <cell r="Y461">
            <v>4</v>
          </cell>
          <cell r="Z461">
            <v>0</v>
          </cell>
          <cell r="AA461">
            <v>0</v>
          </cell>
          <cell r="AB461">
            <v>3</v>
          </cell>
          <cell r="AC461">
            <v>8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</row>
        <row r="462">
          <cell r="C462" t="str">
            <v>15BC259</v>
          </cell>
          <cell r="D462">
            <v>9</v>
          </cell>
          <cell r="E462">
            <v>16</v>
          </cell>
          <cell r="F462">
            <v>0</v>
          </cell>
          <cell r="G462">
            <v>0</v>
          </cell>
          <cell r="H462">
            <v>1</v>
          </cell>
          <cell r="I462">
            <v>3</v>
          </cell>
          <cell r="J462">
            <v>0</v>
          </cell>
          <cell r="K462">
            <v>0</v>
          </cell>
          <cell r="L462">
            <v>9</v>
          </cell>
          <cell r="M462">
            <v>19</v>
          </cell>
          <cell r="N462">
            <v>0</v>
          </cell>
          <cell r="O462">
            <v>0</v>
          </cell>
          <cell r="P462">
            <v>3</v>
          </cell>
          <cell r="Q462">
            <v>4</v>
          </cell>
          <cell r="R462">
            <v>0</v>
          </cell>
          <cell r="S462">
            <v>0</v>
          </cell>
          <cell r="T462">
            <v>11</v>
          </cell>
          <cell r="U462">
            <v>20</v>
          </cell>
          <cell r="V462">
            <v>0</v>
          </cell>
          <cell r="W462">
            <v>0</v>
          </cell>
          <cell r="X462">
            <v>1</v>
          </cell>
          <cell r="Y462">
            <v>4</v>
          </cell>
          <cell r="Z462">
            <v>0</v>
          </cell>
          <cell r="AA462">
            <v>0</v>
          </cell>
          <cell r="AB462">
            <v>4</v>
          </cell>
          <cell r="AC462">
            <v>8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</row>
        <row r="463">
          <cell r="C463" t="str">
            <v>15BC283</v>
          </cell>
          <cell r="D463">
            <v>12</v>
          </cell>
          <cell r="E463">
            <v>16</v>
          </cell>
          <cell r="F463">
            <v>0</v>
          </cell>
          <cell r="G463">
            <v>0</v>
          </cell>
          <cell r="H463">
            <v>3</v>
          </cell>
          <cell r="I463">
            <v>4</v>
          </cell>
          <cell r="J463">
            <v>0</v>
          </cell>
          <cell r="K463">
            <v>0</v>
          </cell>
          <cell r="L463">
            <v>15</v>
          </cell>
          <cell r="M463">
            <v>19</v>
          </cell>
          <cell r="N463">
            <v>0</v>
          </cell>
          <cell r="O463">
            <v>0</v>
          </cell>
          <cell r="P463">
            <v>3</v>
          </cell>
          <cell r="Q463">
            <v>4</v>
          </cell>
          <cell r="R463">
            <v>0</v>
          </cell>
          <cell r="S463">
            <v>0</v>
          </cell>
          <cell r="T463">
            <v>20</v>
          </cell>
          <cell r="U463">
            <v>20</v>
          </cell>
          <cell r="V463">
            <v>0</v>
          </cell>
          <cell r="W463">
            <v>0</v>
          </cell>
          <cell r="X463">
            <v>4</v>
          </cell>
          <cell r="Y463">
            <v>4</v>
          </cell>
          <cell r="Z463">
            <v>0</v>
          </cell>
          <cell r="AA463">
            <v>0</v>
          </cell>
          <cell r="AB463">
            <v>5</v>
          </cell>
          <cell r="AC463">
            <v>8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</row>
        <row r="464">
          <cell r="C464" t="str">
            <v>15BC296</v>
          </cell>
          <cell r="D464">
            <v>10</v>
          </cell>
          <cell r="E464">
            <v>16</v>
          </cell>
          <cell r="F464">
            <v>0</v>
          </cell>
          <cell r="G464">
            <v>0</v>
          </cell>
          <cell r="H464">
            <v>2</v>
          </cell>
          <cell r="I464">
            <v>3</v>
          </cell>
          <cell r="J464">
            <v>0</v>
          </cell>
          <cell r="K464">
            <v>0</v>
          </cell>
          <cell r="L464">
            <v>13</v>
          </cell>
          <cell r="M464">
            <v>19</v>
          </cell>
          <cell r="N464">
            <v>0</v>
          </cell>
          <cell r="O464">
            <v>0</v>
          </cell>
          <cell r="P464">
            <v>3</v>
          </cell>
          <cell r="Q464">
            <v>4</v>
          </cell>
          <cell r="R464">
            <v>0</v>
          </cell>
          <cell r="S464">
            <v>0</v>
          </cell>
          <cell r="T464">
            <v>16</v>
          </cell>
          <cell r="U464">
            <v>20</v>
          </cell>
          <cell r="V464">
            <v>0</v>
          </cell>
          <cell r="W464">
            <v>0</v>
          </cell>
          <cell r="X464">
            <v>4</v>
          </cell>
          <cell r="Y464">
            <v>4</v>
          </cell>
          <cell r="Z464">
            <v>0</v>
          </cell>
          <cell r="AA464">
            <v>0</v>
          </cell>
          <cell r="AB464">
            <v>3</v>
          </cell>
          <cell r="AC464">
            <v>8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</row>
        <row r="465">
          <cell r="C465" t="str">
            <v>15BC314</v>
          </cell>
          <cell r="D465">
            <v>7</v>
          </cell>
          <cell r="E465">
            <v>16</v>
          </cell>
          <cell r="F465">
            <v>0</v>
          </cell>
          <cell r="G465">
            <v>0</v>
          </cell>
          <cell r="H465">
            <v>1</v>
          </cell>
          <cell r="I465">
            <v>3</v>
          </cell>
          <cell r="J465">
            <v>0</v>
          </cell>
          <cell r="K465">
            <v>0</v>
          </cell>
          <cell r="L465">
            <v>2</v>
          </cell>
          <cell r="M465">
            <v>19</v>
          </cell>
          <cell r="N465">
            <v>0</v>
          </cell>
          <cell r="O465">
            <v>0</v>
          </cell>
          <cell r="P465">
            <v>1</v>
          </cell>
          <cell r="Q465">
            <v>4</v>
          </cell>
          <cell r="R465">
            <v>0</v>
          </cell>
          <cell r="S465">
            <v>0</v>
          </cell>
          <cell r="T465">
            <v>8</v>
          </cell>
          <cell r="U465">
            <v>20</v>
          </cell>
          <cell r="V465">
            <v>0</v>
          </cell>
          <cell r="W465">
            <v>0</v>
          </cell>
          <cell r="X465">
            <v>0</v>
          </cell>
          <cell r="Y465">
            <v>4</v>
          </cell>
          <cell r="Z465">
            <v>0</v>
          </cell>
          <cell r="AA465">
            <v>0</v>
          </cell>
          <cell r="AB465">
            <v>3</v>
          </cell>
          <cell r="AC465">
            <v>8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</row>
        <row r="466">
          <cell r="C466" t="str">
            <v>15BC317</v>
          </cell>
          <cell r="D466">
            <v>14</v>
          </cell>
          <cell r="E466">
            <v>16</v>
          </cell>
          <cell r="F466">
            <v>2</v>
          </cell>
          <cell r="G466">
            <v>2</v>
          </cell>
          <cell r="H466">
            <v>4</v>
          </cell>
          <cell r="I466">
            <v>4</v>
          </cell>
          <cell r="J466">
            <v>0</v>
          </cell>
          <cell r="K466">
            <v>0</v>
          </cell>
          <cell r="L466">
            <v>18</v>
          </cell>
          <cell r="M466">
            <v>19</v>
          </cell>
          <cell r="N466">
            <v>0</v>
          </cell>
          <cell r="O466">
            <v>0</v>
          </cell>
          <cell r="P466">
            <v>3</v>
          </cell>
          <cell r="Q466">
            <v>3</v>
          </cell>
          <cell r="R466">
            <v>0</v>
          </cell>
          <cell r="S466">
            <v>0</v>
          </cell>
          <cell r="T466">
            <v>20</v>
          </cell>
          <cell r="U466">
            <v>20</v>
          </cell>
          <cell r="V466">
            <v>0</v>
          </cell>
          <cell r="W466">
            <v>0</v>
          </cell>
          <cell r="X466">
            <v>4</v>
          </cell>
          <cell r="Y466">
            <v>4</v>
          </cell>
          <cell r="Z466">
            <v>0</v>
          </cell>
          <cell r="AA466">
            <v>0</v>
          </cell>
          <cell r="AB466">
            <v>4</v>
          </cell>
          <cell r="AC466">
            <v>8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</row>
        <row r="467">
          <cell r="C467" t="str">
            <v>15BC326</v>
          </cell>
          <cell r="D467">
            <v>15</v>
          </cell>
          <cell r="E467">
            <v>16</v>
          </cell>
          <cell r="F467">
            <v>0</v>
          </cell>
          <cell r="G467">
            <v>0</v>
          </cell>
          <cell r="H467">
            <v>2</v>
          </cell>
          <cell r="I467">
            <v>3</v>
          </cell>
          <cell r="J467">
            <v>0</v>
          </cell>
          <cell r="K467">
            <v>0</v>
          </cell>
          <cell r="L467">
            <v>16</v>
          </cell>
          <cell r="M467">
            <v>19</v>
          </cell>
          <cell r="N467">
            <v>0</v>
          </cell>
          <cell r="O467">
            <v>0</v>
          </cell>
          <cell r="P467">
            <v>3</v>
          </cell>
          <cell r="Q467">
            <v>4</v>
          </cell>
          <cell r="R467">
            <v>0</v>
          </cell>
          <cell r="S467">
            <v>0</v>
          </cell>
          <cell r="T467">
            <v>20</v>
          </cell>
          <cell r="U467">
            <v>20</v>
          </cell>
          <cell r="V467">
            <v>0</v>
          </cell>
          <cell r="W467">
            <v>0</v>
          </cell>
          <cell r="X467">
            <v>4</v>
          </cell>
          <cell r="Y467">
            <v>4</v>
          </cell>
          <cell r="Z467">
            <v>0</v>
          </cell>
          <cell r="AA467">
            <v>0</v>
          </cell>
          <cell r="AB467">
            <v>7</v>
          </cell>
          <cell r="AC467">
            <v>8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</row>
        <row r="468">
          <cell r="C468" t="str">
            <v>15BC343</v>
          </cell>
          <cell r="D468">
            <v>9</v>
          </cell>
          <cell r="E468">
            <v>16</v>
          </cell>
          <cell r="F468">
            <v>0</v>
          </cell>
          <cell r="G468">
            <v>0</v>
          </cell>
          <cell r="H468">
            <v>2</v>
          </cell>
          <cell r="I468">
            <v>4</v>
          </cell>
          <cell r="J468">
            <v>0</v>
          </cell>
          <cell r="K468">
            <v>0</v>
          </cell>
          <cell r="L468">
            <v>6</v>
          </cell>
          <cell r="M468">
            <v>19</v>
          </cell>
          <cell r="N468">
            <v>0</v>
          </cell>
          <cell r="O468">
            <v>0</v>
          </cell>
          <cell r="P468">
            <v>1</v>
          </cell>
          <cell r="Q468">
            <v>4</v>
          </cell>
          <cell r="R468">
            <v>0</v>
          </cell>
          <cell r="S468">
            <v>0</v>
          </cell>
          <cell r="T468">
            <v>10</v>
          </cell>
          <cell r="U468">
            <v>20</v>
          </cell>
          <cell r="V468">
            <v>0</v>
          </cell>
          <cell r="W468">
            <v>0</v>
          </cell>
          <cell r="X468">
            <v>3</v>
          </cell>
          <cell r="Y468">
            <v>4</v>
          </cell>
          <cell r="Z468">
            <v>0</v>
          </cell>
          <cell r="AA468">
            <v>0</v>
          </cell>
          <cell r="AB468">
            <v>4</v>
          </cell>
          <cell r="AC468">
            <v>8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</row>
        <row r="469">
          <cell r="C469" t="str">
            <v>15BC359</v>
          </cell>
          <cell r="D469">
            <v>12</v>
          </cell>
          <cell r="E469">
            <v>16</v>
          </cell>
          <cell r="F469">
            <v>0</v>
          </cell>
          <cell r="G469">
            <v>0</v>
          </cell>
          <cell r="H469">
            <v>2</v>
          </cell>
          <cell r="I469">
            <v>3</v>
          </cell>
          <cell r="J469">
            <v>0</v>
          </cell>
          <cell r="K469">
            <v>0</v>
          </cell>
          <cell r="L469">
            <v>18</v>
          </cell>
          <cell r="M469">
            <v>19</v>
          </cell>
          <cell r="N469">
            <v>0</v>
          </cell>
          <cell r="O469">
            <v>0</v>
          </cell>
          <cell r="P469">
            <v>4</v>
          </cell>
          <cell r="Q469">
            <v>4</v>
          </cell>
          <cell r="R469">
            <v>0</v>
          </cell>
          <cell r="S469">
            <v>0</v>
          </cell>
          <cell r="T469">
            <v>20</v>
          </cell>
          <cell r="U469">
            <v>20</v>
          </cell>
          <cell r="V469">
            <v>0</v>
          </cell>
          <cell r="W469">
            <v>0</v>
          </cell>
          <cell r="X469">
            <v>4</v>
          </cell>
          <cell r="Y469">
            <v>4</v>
          </cell>
          <cell r="Z469">
            <v>0</v>
          </cell>
          <cell r="AA469">
            <v>0</v>
          </cell>
          <cell r="AB469">
            <v>4</v>
          </cell>
          <cell r="AC469">
            <v>8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</row>
        <row r="470">
          <cell r="C470" t="str">
            <v>15BC370</v>
          </cell>
          <cell r="D470">
            <v>14</v>
          </cell>
          <cell r="E470">
            <v>16</v>
          </cell>
          <cell r="F470">
            <v>0</v>
          </cell>
          <cell r="G470">
            <v>0</v>
          </cell>
          <cell r="H470">
            <v>2</v>
          </cell>
          <cell r="I470">
            <v>3</v>
          </cell>
          <cell r="J470">
            <v>0</v>
          </cell>
          <cell r="K470">
            <v>0</v>
          </cell>
          <cell r="L470">
            <v>14</v>
          </cell>
          <cell r="M470">
            <v>19</v>
          </cell>
          <cell r="N470">
            <v>0</v>
          </cell>
          <cell r="O470">
            <v>0</v>
          </cell>
          <cell r="P470">
            <v>4</v>
          </cell>
          <cell r="Q470">
            <v>4</v>
          </cell>
          <cell r="R470">
            <v>0</v>
          </cell>
          <cell r="S470">
            <v>0</v>
          </cell>
          <cell r="T470">
            <v>20</v>
          </cell>
          <cell r="U470">
            <v>20</v>
          </cell>
          <cell r="V470">
            <v>0</v>
          </cell>
          <cell r="W470">
            <v>0</v>
          </cell>
          <cell r="X470">
            <v>4</v>
          </cell>
          <cell r="Y470">
            <v>4</v>
          </cell>
          <cell r="Z470">
            <v>0</v>
          </cell>
          <cell r="AA470">
            <v>0</v>
          </cell>
          <cell r="AB470">
            <v>4</v>
          </cell>
          <cell r="AC470">
            <v>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</row>
        <row r="471">
          <cell r="C471" t="str">
            <v>15BC383</v>
          </cell>
          <cell r="D471">
            <v>12</v>
          </cell>
          <cell r="E471">
            <v>16</v>
          </cell>
          <cell r="F471">
            <v>0</v>
          </cell>
          <cell r="G471">
            <v>0</v>
          </cell>
          <cell r="H471">
            <v>3</v>
          </cell>
          <cell r="I471">
            <v>4</v>
          </cell>
          <cell r="J471">
            <v>0</v>
          </cell>
          <cell r="K471">
            <v>0</v>
          </cell>
          <cell r="L471">
            <v>17</v>
          </cell>
          <cell r="M471">
            <v>19</v>
          </cell>
          <cell r="N471">
            <v>0</v>
          </cell>
          <cell r="O471">
            <v>0</v>
          </cell>
          <cell r="P471">
            <v>0</v>
          </cell>
          <cell r="Q471">
            <v>3</v>
          </cell>
          <cell r="R471">
            <v>0</v>
          </cell>
          <cell r="S471">
            <v>0</v>
          </cell>
          <cell r="T471">
            <v>18</v>
          </cell>
          <cell r="U471">
            <v>20</v>
          </cell>
          <cell r="V471">
            <v>0</v>
          </cell>
          <cell r="W471">
            <v>0</v>
          </cell>
          <cell r="X471">
            <v>4</v>
          </cell>
          <cell r="Y471">
            <v>4</v>
          </cell>
          <cell r="Z471">
            <v>0</v>
          </cell>
          <cell r="AA471">
            <v>0</v>
          </cell>
          <cell r="AB471">
            <v>5</v>
          </cell>
          <cell r="AC471">
            <v>8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</row>
        <row r="472">
          <cell r="C472" t="str">
            <v>15BC394</v>
          </cell>
          <cell r="D472">
            <v>12</v>
          </cell>
          <cell r="E472">
            <v>16</v>
          </cell>
          <cell r="F472">
            <v>0</v>
          </cell>
          <cell r="G472">
            <v>0</v>
          </cell>
          <cell r="H472">
            <v>3</v>
          </cell>
          <cell r="I472">
            <v>3</v>
          </cell>
          <cell r="J472">
            <v>0</v>
          </cell>
          <cell r="K472">
            <v>0</v>
          </cell>
          <cell r="L472">
            <v>17</v>
          </cell>
          <cell r="M472">
            <v>19</v>
          </cell>
          <cell r="N472">
            <v>0</v>
          </cell>
          <cell r="O472">
            <v>0</v>
          </cell>
          <cell r="P472">
            <v>3</v>
          </cell>
          <cell r="Q472">
            <v>4</v>
          </cell>
          <cell r="R472">
            <v>0</v>
          </cell>
          <cell r="S472">
            <v>0</v>
          </cell>
          <cell r="T472">
            <v>19</v>
          </cell>
          <cell r="U472">
            <v>20</v>
          </cell>
          <cell r="V472">
            <v>0</v>
          </cell>
          <cell r="W472">
            <v>0</v>
          </cell>
          <cell r="X472">
            <v>4</v>
          </cell>
          <cell r="Y472">
            <v>4</v>
          </cell>
          <cell r="Z472">
            <v>0</v>
          </cell>
          <cell r="AA472">
            <v>0</v>
          </cell>
          <cell r="AB472">
            <v>5</v>
          </cell>
          <cell r="AC472">
            <v>8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</row>
        <row r="473">
          <cell r="C473" t="str">
            <v>15BC413</v>
          </cell>
          <cell r="D473">
            <v>12</v>
          </cell>
          <cell r="E473">
            <v>16</v>
          </cell>
          <cell r="F473">
            <v>0</v>
          </cell>
          <cell r="G473">
            <v>0</v>
          </cell>
          <cell r="H473">
            <v>4</v>
          </cell>
          <cell r="I473">
            <v>4</v>
          </cell>
          <cell r="J473">
            <v>0</v>
          </cell>
          <cell r="K473">
            <v>0</v>
          </cell>
          <cell r="L473">
            <v>16</v>
          </cell>
          <cell r="M473">
            <v>19</v>
          </cell>
          <cell r="N473">
            <v>0</v>
          </cell>
          <cell r="O473">
            <v>0</v>
          </cell>
          <cell r="P473">
            <v>3</v>
          </cell>
          <cell r="Q473">
            <v>4</v>
          </cell>
          <cell r="R473">
            <v>0</v>
          </cell>
          <cell r="S473">
            <v>0</v>
          </cell>
          <cell r="T473">
            <v>20</v>
          </cell>
          <cell r="U473">
            <v>20</v>
          </cell>
          <cell r="V473">
            <v>0</v>
          </cell>
          <cell r="W473">
            <v>0</v>
          </cell>
          <cell r="X473">
            <v>3</v>
          </cell>
          <cell r="Y473">
            <v>4</v>
          </cell>
          <cell r="Z473">
            <v>0</v>
          </cell>
          <cell r="AA473">
            <v>0</v>
          </cell>
          <cell r="AB473">
            <v>5</v>
          </cell>
          <cell r="AC473">
            <v>8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</row>
        <row r="474">
          <cell r="C474" t="str">
            <v>15BC428</v>
          </cell>
          <cell r="D474">
            <v>11</v>
          </cell>
          <cell r="E474">
            <v>16</v>
          </cell>
          <cell r="F474">
            <v>0</v>
          </cell>
          <cell r="G474">
            <v>0</v>
          </cell>
          <cell r="H474">
            <v>2</v>
          </cell>
          <cell r="I474">
            <v>3</v>
          </cell>
          <cell r="J474">
            <v>0</v>
          </cell>
          <cell r="K474">
            <v>0</v>
          </cell>
          <cell r="L474">
            <v>11</v>
          </cell>
          <cell r="M474">
            <v>19</v>
          </cell>
          <cell r="N474">
            <v>0</v>
          </cell>
          <cell r="O474">
            <v>0</v>
          </cell>
          <cell r="P474">
            <v>0</v>
          </cell>
          <cell r="Q474">
            <v>4</v>
          </cell>
          <cell r="R474">
            <v>0</v>
          </cell>
          <cell r="S474">
            <v>0</v>
          </cell>
          <cell r="T474">
            <v>19</v>
          </cell>
          <cell r="U474">
            <v>20</v>
          </cell>
          <cell r="V474">
            <v>0</v>
          </cell>
          <cell r="W474">
            <v>0</v>
          </cell>
          <cell r="X474">
            <v>3</v>
          </cell>
          <cell r="Y474">
            <v>4</v>
          </cell>
          <cell r="Z474">
            <v>0</v>
          </cell>
          <cell r="AA474">
            <v>0</v>
          </cell>
          <cell r="AB474">
            <v>4</v>
          </cell>
          <cell r="AC474">
            <v>8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</row>
        <row r="475">
          <cell r="C475" t="str">
            <v>15BC442</v>
          </cell>
          <cell r="D475">
            <v>14</v>
          </cell>
          <cell r="E475">
            <v>16</v>
          </cell>
          <cell r="F475">
            <v>0</v>
          </cell>
          <cell r="G475">
            <v>0</v>
          </cell>
          <cell r="H475">
            <v>3</v>
          </cell>
          <cell r="I475">
            <v>3</v>
          </cell>
          <cell r="J475">
            <v>0</v>
          </cell>
          <cell r="K475">
            <v>0</v>
          </cell>
          <cell r="L475">
            <v>18</v>
          </cell>
          <cell r="M475">
            <v>19</v>
          </cell>
          <cell r="N475">
            <v>0</v>
          </cell>
          <cell r="O475">
            <v>0</v>
          </cell>
          <cell r="P475">
            <v>4</v>
          </cell>
          <cell r="Q475">
            <v>4</v>
          </cell>
          <cell r="R475">
            <v>0</v>
          </cell>
          <cell r="S475">
            <v>0</v>
          </cell>
          <cell r="T475">
            <v>20</v>
          </cell>
          <cell r="U475">
            <v>20</v>
          </cell>
          <cell r="V475">
            <v>0</v>
          </cell>
          <cell r="W475">
            <v>0</v>
          </cell>
          <cell r="X475">
            <v>4</v>
          </cell>
          <cell r="Y475">
            <v>4</v>
          </cell>
          <cell r="Z475">
            <v>0</v>
          </cell>
          <cell r="AA475">
            <v>0</v>
          </cell>
          <cell r="AB475">
            <v>7</v>
          </cell>
          <cell r="AC475">
            <v>8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</row>
        <row r="476">
          <cell r="C476" t="str">
            <v>15BC453</v>
          </cell>
          <cell r="D476">
            <v>14</v>
          </cell>
          <cell r="E476">
            <v>16</v>
          </cell>
          <cell r="F476">
            <v>0</v>
          </cell>
          <cell r="G476">
            <v>0</v>
          </cell>
          <cell r="H476">
            <v>4</v>
          </cell>
          <cell r="I476">
            <v>4</v>
          </cell>
          <cell r="J476">
            <v>0</v>
          </cell>
          <cell r="K476">
            <v>0</v>
          </cell>
          <cell r="L476">
            <v>16</v>
          </cell>
          <cell r="M476">
            <v>19</v>
          </cell>
          <cell r="N476">
            <v>0</v>
          </cell>
          <cell r="O476">
            <v>0</v>
          </cell>
          <cell r="P476">
            <v>3</v>
          </cell>
          <cell r="Q476">
            <v>3</v>
          </cell>
          <cell r="R476">
            <v>0</v>
          </cell>
          <cell r="S476">
            <v>0</v>
          </cell>
          <cell r="T476">
            <v>20</v>
          </cell>
          <cell r="U476">
            <v>20</v>
          </cell>
          <cell r="V476">
            <v>0</v>
          </cell>
          <cell r="W476">
            <v>0</v>
          </cell>
          <cell r="X476">
            <v>4</v>
          </cell>
          <cell r="Y476">
            <v>4</v>
          </cell>
          <cell r="Z476">
            <v>0</v>
          </cell>
          <cell r="AA476">
            <v>0</v>
          </cell>
          <cell r="AB476">
            <v>8</v>
          </cell>
          <cell r="AC476">
            <v>8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</row>
        <row r="477">
          <cell r="C477" t="str">
            <v>15BC469</v>
          </cell>
          <cell r="D477">
            <v>12</v>
          </cell>
          <cell r="E477">
            <v>16</v>
          </cell>
          <cell r="F477">
            <v>0</v>
          </cell>
          <cell r="G477">
            <v>0</v>
          </cell>
          <cell r="H477">
            <v>2</v>
          </cell>
          <cell r="I477">
            <v>3</v>
          </cell>
          <cell r="J477">
            <v>0</v>
          </cell>
          <cell r="K477">
            <v>0</v>
          </cell>
          <cell r="L477">
            <v>10</v>
          </cell>
          <cell r="M477">
            <v>19</v>
          </cell>
          <cell r="N477">
            <v>0</v>
          </cell>
          <cell r="O477">
            <v>0</v>
          </cell>
          <cell r="P477">
            <v>1</v>
          </cell>
          <cell r="Q477">
            <v>4</v>
          </cell>
          <cell r="R477">
            <v>0</v>
          </cell>
          <cell r="S477">
            <v>0</v>
          </cell>
          <cell r="T477">
            <v>15</v>
          </cell>
          <cell r="U477">
            <v>20</v>
          </cell>
          <cell r="V477">
            <v>0</v>
          </cell>
          <cell r="W477">
            <v>0</v>
          </cell>
          <cell r="X477">
            <v>4</v>
          </cell>
          <cell r="Y477">
            <v>4</v>
          </cell>
          <cell r="Z477">
            <v>0</v>
          </cell>
          <cell r="AA477">
            <v>0</v>
          </cell>
          <cell r="AB477">
            <v>5</v>
          </cell>
          <cell r="AC477">
            <v>8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</row>
        <row r="478">
          <cell r="C478" t="str">
            <v>15BC483</v>
          </cell>
          <cell r="D478">
            <v>14</v>
          </cell>
          <cell r="E478">
            <v>16</v>
          </cell>
          <cell r="F478">
            <v>0</v>
          </cell>
          <cell r="G478">
            <v>0</v>
          </cell>
          <cell r="H478">
            <v>2</v>
          </cell>
          <cell r="I478">
            <v>4</v>
          </cell>
          <cell r="J478">
            <v>0</v>
          </cell>
          <cell r="K478">
            <v>0</v>
          </cell>
          <cell r="L478">
            <v>16</v>
          </cell>
          <cell r="M478">
            <v>19</v>
          </cell>
          <cell r="N478">
            <v>0</v>
          </cell>
          <cell r="O478">
            <v>0</v>
          </cell>
          <cell r="P478">
            <v>3</v>
          </cell>
          <cell r="Q478">
            <v>4</v>
          </cell>
          <cell r="R478">
            <v>0</v>
          </cell>
          <cell r="S478">
            <v>0</v>
          </cell>
          <cell r="T478">
            <v>18</v>
          </cell>
          <cell r="U478">
            <v>20</v>
          </cell>
          <cell r="V478">
            <v>0</v>
          </cell>
          <cell r="W478">
            <v>0</v>
          </cell>
          <cell r="X478">
            <v>3</v>
          </cell>
          <cell r="Y478">
            <v>4</v>
          </cell>
          <cell r="Z478">
            <v>0</v>
          </cell>
          <cell r="AA478">
            <v>0</v>
          </cell>
          <cell r="AB478">
            <v>4</v>
          </cell>
          <cell r="AC478">
            <v>8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</row>
        <row r="479">
          <cell r="C479" t="str">
            <v>15BC495</v>
          </cell>
          <cell r="D479">
            <v>12</v>
          </cell>
          <cell r="E479">
            <v>16</v>
          </cell>
          <cell r="F479">
            <v>0</v>
          </cell>
          <cell r="G479">
            <v>0</v>
          </cell>
          <cell r="H479">
            <v>1</v>
          </cell>
          <cell r="I479">
            <v>3</v>
          </cell>
          <cell r="J479">
            <v>0</v>
          </cell>
          <cell r="K479">
            <v>0</v>
          </cell>
          <cell r="L479">
            <v>16</v>
          </cell>
          <cell r="M479">
            <v>19</v>
          </cell>
          <cell r="N479">
            <v>0</v>
          </cell>
          <cell r="O479">
            <v>0</v>
          </cell>
          <cell r="P479">
            <v>3</v>
          </cell>
          <cell r="Q479">
            <v>4</v>
          </cell>
          <cell r="R479">
            <v>0</v>
          </cell>
          <cell r="S479">
            <v>0</v>
          </cell>
          <cell r="T479">
            <v>15</v>
          </cell>
          <cell r="U479">
            <v>20</v>
          </cell>
          <cell r="V479">
            <v>0</v>
          </cell>
          <cell r="W479">
            <v>0</v>
          </cell>
          <cell r="X479">
            <v>3</v>
          </cell>
          <cell r="Y479">
            <v>4</v>
          </cell>
          <cell r="Z479">
            <v>0</v>
          </cell>
          <cell r="AA479">
            <v>0</v>
          </cell>
          <cell r="AB479">
            <v>5</v>
          </cell>
          <cell r="AC479">
            <v>8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</row>
        <row r="480">
          <cell r="C480" t="str">
            <v>15BC506</v>
          </cell>
          <cell r="D480">
            <v>9</v>
          </cell>
          <cell r="E480">
            <v>16</v>
          </cell>
          <cell r="F480">
            <v>0</v>
          </cell>
          <cell r="G480">
            <v>0</v>
          </cell>
          <cell r="H480">
            <v>2</v>
          </cell>
          <cell r="I480">
            <v>3</v>
          </cell>
          <cell r="J480">
            <v>0</v>
          </cell>
          <cell r="K480">
            <v>0</v>
          </cell>
          <cell r="L480">
            <v>10</v>
          </cell>
          <cell r="M480">
            <v>19</v>
          </cell>
          <cell r="N480">
            <v>0</v>
          </cell>
          <cell r="O480">
            <v>0</v>
          </cell>
          <cell r="P480">
            <v>4</v>
          </cell>
          <cell r="Q480">
            <v>4</v>
          </cell>
          <cell r="R480">
            <v>0</v>
          </cell>
          <cell r="S480">
            <v>0</v>
          </cell>
          <cell r="T480">
            <v>19</v>
          </cell>
          <cell r="U480">
            <v>20</v>
          </cell>
          <cell r="V480">
            <v>0</v>
          </cell>
          <cell r="W480">
            <v>0</v>
          </cell>
          <cell r="X480">
            <v>3</v>
          </cell>
          <cell r="Y480">
            <v>4</v>
          </cell>
          <cell r="Z480">
            <v>0</v>
          </cell>
          <cell r="AA480">
            <v>0</v>
          </cell>
          <cell r="AB480">
            <v>6</v>
          </cell>
          <cell r="AC480">
            <v>8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</row>
        <row r="481">
          <cell r="C481" t="str">
            <v>15BC517</v>
          </cell>
          <cell r="D481">
            <v>9</v>
          </cell>
          <cell r="E481">
            <v>16</v>
          </cell>
          <cell r="F481">
            <v>0</v>
          </cell>
          <cell r="G481">
            <v>0</v>
          </cell>
          <cell r="H481">
            <v>0</v>
          </cell>
          <cell r="I481">
            <v>4</v>
          </cell>
          <cell r="J481">
            <v>0</v>
          </cell>
          <cell r="K481">
            <v>0</v>
          </cell>
          <cell r="L481">
            <v>3</v>
          </cell>
          <cell r="M481">
            <v>19</v>
          </cell>
          <cell r="N481">
            <v>0</v>
          </cell>
          <cell r="O481">
            <v>0</v>
          </cell>
          <cell r="P481">
            <v>1</v>
          </cell>
          <cell r="Q481">
            <v>3</v>
          </cell>
          <cell r="R481">
            <v>0</v>
          </cell>
          <cell r="S481">
            <v>0</v>
          </cell>
          <cell r="T481">
            <v>10</v>
          </cell>
          <cell r="U481">
            <v>20</v>
          </cell>
          <cell r="V481">
            <v>0</v>
          </cell>
          <cell r="W481">
            <v>0</v>
          </cell>
          <cell r="X481">
            <v>2</v>
          </cell>
          <cell r="Y481">
            <v>4</v>
          </cell>
          <cell r="Z481">
            <v>0</v>
          </cell>
          <cell r="AA481">
            <v>0</v>
          </cell>
          <cell r="AB481">
            <v>3</v>
          </cell>
          <cell r="AC481">
            <v>8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</row>
        <row r="482">
          <cell r="C482" t="str">
            <v>15BC528</v>
          </cell>
          <cell r="D482">
            <v>10</v>
          </cell>
          <cell r="E482">
            <v>16</v>
          </cell>
          <cell r="F482">
            <v>0</v>
          </cell>
          <cell r="G482">
            <v>0</v>
          </cell>
          <cell r="H482">
            <v>3</v>
          </cell>
          <cell r="I482">
            <v>3</v>
          </cell>
          <cell r="J482">
            <v>0</v>
          </cell>
          <cell r="K482">
            <v>0</v>
          </cell>
          <cell r="L482">
            <v>16</v>
          </cell>
          <cell r="M482">
            <v>19</v>
          </cell>
          <cell r="N482">
            <v>0</v>
          </cell>
          <cell r="O482">
            <v>0</v>
          </cell>
          <cell r="P482">
            <v>3</v>
          </cell>
          <cell r="Q482">
            <v>4</v>
          </cell>
          <cell r="R482">
            <v>0</v>
          </cell>
          <cell r="S482">
            <v>0</v>
          </cell>
          <cell r="T482">
            <v>19</v>
          </cell>
          <cell r="U482">
            <v>20</v>
          </cell>
          <cell r="V482">
            <v>0</v>
          </cell>
          <cell r="W482">
            <v>0</v>
          </cell>
          <cell r="X482">
            <v>3</v>
          </cell>
          <cell r="Y482">
            <v>4</v>
          </cell>
          <cell r="Z482">
            <v>0</v>
          </cell>
          <cell r="AA482">
            <v>0</v>
          </cell>
          <cell r="AB482">
            <v>6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</row>
        <row r="483">
          <cell r="C483" t="str">
            <v>15BC540</v>
          </cell>
          <cell r="D483">
            <v>11</v>
          </cell>
          <cell r="E483">
            <v>16</v>
          </cell>
          <cell r="F483">
            <v>0</v>
          </cell>
          <cell r="G483">
            <v>0</v>
          </cell>
          <cell r="H483">
            <v>4</v>
          </cell>
          <cell r="I483">
            <v>4</v>
          </cell>
          <cell r="J483">
            <v>0</v>
          </cell>
          <cell r="K483">
            <v>0</v>
          </cell>
          <cell r="L483">
            <v>9</v>
          </cell>
          <cell r="M483">
            <v>19</v>
          </cell>
          <cell r="N483">
            <v>0</v>
          </cell>
          <cell r="O483">
            <v>0</v>
          </cell>
          <cell r="P483">
            <v>2</v>
          </cell>
          <cell r="Q483">
            <v>4</v>
          </cell>
          <cell r="R483">
            <v>0</v>
          </cell>
          <cell r="S483">
            <v>0</v>
          </cell>
          <cell r="T483">
            <v>14</v>
          </cell>
          <cell r="U483">
            <v>20</v>
          </cell>
          <cell r="V483">
            <v>0</v>
          </cell>
          <cell r="W483">
            <v>0</v>
          </cell>
          <cell r="X483">
            <v>3</v>
          </cell>
          <cell r="Y483">
            <v>4</v>
          </cell>
          <cell r="Z483">
            <v>0</v>
          </cell>
          <cell r="AA483">
            <v>0</v>
          </cell>
          <cell r="AB483">
            <v>5</v>
          </cell>
          <cell r="AC483">
            <v>8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</row>
        <row r="484">
          <cell r="C484" t="str">
            <v>15BC551</v>
          </cell>
          <cell r="D484">
            <v>10</v>
          </cell>
          <cell r="E484">
            <v>16</v>
          </cell>
          <cell r="F484">
            <v>0</v>
          </cell>
          <cell r="G484">
            <v>0</v>
          </cell>
          <cell r="H484">
            <v>1</v>
          </cell>
          <cell r="I484">
            <v>3</v>
          </cell>
          <cell r="J484">
            <v>0</v>
          </cell>
          <cell r="K484">
            <v>0</v>
          </cell>
          <cell r="L484">
            <v>4</v>
          </cell>
          <cell r="M484">
            <v>19</v>
          </cell>
          <cell r="N484">
            <v>0</v>
          </cell>
          <cell r="O484">
            <v>0</v>
          </cell>
          <cell r="P484">
            <v>0</v>
          </cell>
          <cell r="Q484">
            <v>4</v>
          </cell>
          <cell r="R484">
            <v>0</v>
          </cell>
          <cell r="S484">
            <v>0</v>
          </cell>
          <cell r="T484">
            <v>11</v>
          </cell>
          <cell r="U484">
            <v>20</v>
          </cell>
          <cell r="V484">
            <v>0</v>
          </cell>
          <cell r="W484">
            <v>0</v>
          </cell>
          <cell r="X484">
            <v>1</v>
          </cell>
          <cell r="Y484">
            <v>4</v>
          </cell>
          <cell r="Z484">
            <v>0</v>
          </cell>
          <cell r="AA484">
            <v>0</v>
          </cell>
          <cell r="AB484">
            <v>0</v>
          </cell>
          <cell r="AC484">
            <v>8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</row>
        <row r="485">
          <cell r="C485" t="str">
            <v>15BC562</v>
          </cell>
          <cell r="D485">
            <v>14</v>
          </cell>
          <cell r="E485">
            <v>16</v>
          </cell>
          <cell r="F485">
            <v>0</v>
          </cell>
          <cell r="G485">
            <v>0</v>
          </cell>
          <cell r="H485">
            <v>2</v>
          </cell>
          <cell r="I485">
            <v>3</v>
          </cell>
          <cell r="J485">
            <v>0</v>
          </cell>
          <cell r="K485">
            <v>0</v>
          </cell>
          <cell r="L485">
            <v>17</v>
          </cell>
          <cell r="M485">
            <v>19</v>
          </cell>
          <cell r="N485">
            <v>0</v>
          </cell>
          <cell r="O485">
            <v>0</v>
          </cell>
          <cell r="P485">
            <v>4</v>
          </cell>
          <cell r="Q485">
            <v>4</v>
          </cell>
          <cell r="R485">
            <v>0</v>
          </cell>
          <cell r="S485">
            <v>0</v>
          </cell>
          <cell r="T485">
            <v>18</v>
          </cell>
          <cell r="U485">
            <v>20</v>
          </cell>
          <cell r="V485">
            <v>0</v>
          </cell>
          <cell r="W485">
            <v>0</v>
          </cell>
          <cell r="X485">
            <v>4</v>
          </cell>
          <cell r="Y485">
            <v>4</v>
          </cell>
          <cell r="Z485">
            <v>0</v>
          </cell>
          <cell r="AA485">
            <v>0</v>
          </cell>
          <cell r="AB485">
            <v>4</v>
          </cell>
          <cell r="AC485">
            <v>8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</row>
        <row r="486">
          <cell r="C486" t="str">
            <v>15BC574</v>
          </cell>
          <cell r="D486">
            <v>7</v>
          </cell>
          <cell r="E486">
            <v>16</v>
          </cell>
          <cell r="F486">
            <v>0</v>
          </cell>
          <cell r="G486">
            <v>0</v>
          </cell>
          <cell r="H486">
            <v>1</v>
          </cell>
          <cell r="I486">
            <v>4</v>
          </cell>
          <cell r="J486">
            <v>0</v>
          </cell>
          <cell r="K486">
            <v>0</v>
          </cell>
          <cell r="L486">
            <v>7</v>
          </cell>
          <cell r="M486">
            <v>19</v>
          </cell>
          <cell r="N486">
            <v>0</v>
          </cell>
          <cell r="O486">
            <v>0</v>
          </cell>
          <cell r="P486">
            <v>0</v>
          </cell>
          <cell r="Q486">
            <v>3</v>
          </cell>
          <cell r="R486">
            <v>0</v>
          </cell>
          <cell r="S486">
            <v>0</v>
          </cell>
          <cell r="T486">
            <v>11</v>
          </cell>
          <cell r="U486">
            <v>20</v>
          </cell>
          <cell r="V486">
            <v>0</v>
          </cell>
          <cell r="W486">
            <v>0</v>
          </cell>
          <cell r="X486">
            <v>0</v>
          </cell>
          <cell r="Y486">
            <v>4</v>
          </cell>
          <cell r="Z486">
            <v>0</v>
          </cell>
          <cell r="AA486">
            <v>0</v>
          </cell>
          <cell r="AB486">
            <v>5</v>
          </cell>
          <cell r="AC486">
            <v>8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</row>
        <row r="487">
          <cell r="C487" t="str">
            <v>15BC579</v>
          </cell>
          <cell r="D487">
            <v>3</v>
          </cell>
          <cell r="E487">
            <v>16</v>
          </cell>
          <cell r="F487">
            <v>0</v>
          </cell>
          <cell r="G487">
            <v>0</v>
          </cell>
          <cell r="H487">
            <v>1</v>
          </cell>
          <cell r="I487">
            <v>3</v>
          </cell>
          <cell r="J487">
            <v>0</v>
          </cell>
          <cell r="K487">
            <v>0</v>
          </cell>
          <cell r="L487">
            <v>4</v>
          </cell>
          <cell r="M487">
            <v>19</v>
          </cell>
          <cell r="N487">
            <v>0</v>
          </cell>
          <cell r="O487">
            <v>0</v>
          </cell>
          <cell r="P487">
            <v>0</v>
          </cell>
          <cell r="Q487">
            <v>4</v>
          </cell>
          <cell r="R487">
            <v>0</v>
          </cell>
          <cell r="S487">
            <v>0</v>
          </cell>
          <cell r="T487">
            <v>12</v>
          </cell>
          <cell r="U487">
            <v>20</v>
          </cell>
          <cell r="V487">
            <v>0</v>
          </cell>
          <cell r="W487">
            <v>0</v>
          </cell>
          <cell r="X487">
            <v>0</v>
          </cell>
          <cell r="Y487">
            <v>4</v>
          </cell>
          <cell r="Z487">
            <v>0</v>
          </cell>
          <cell r="AA487">
            <v>0</v>
          </cell>
          <cell r="AB487">
            <v>3</v>
          </cell>
          <cell r="AC487">
            <v>8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</row>
        <row r="488">
          <cell r="C488" t="str">
            <v>15BC585</v>
          </cell>
          <cell r="D488">
            <v>13</v>
          </cell>
          <cell r="E488">
            <v>16</v>
          </cell>
          <cell r="F488">
            <v>0</v>
          </cell>
          <cell r="G488">
            <v>0</v>
          </cell>
          <cell r="H488">
            <v>4</v>
          </cell>
          <cell r="I488">
            <v>4</v>
          </cell>
          <cell r="J488">
            <v>0</v>
          </cell>
          <cell r="K488">
            <v>0</v>
          </cell>
          <cell r="L488">
            <v>10</v>
          </cell>
          <cell r="M488">
            <v>19</v>
          </cell>
          <cell r="N488">
            <v>0</v>
          </cell>
          <cell r="O488">
            <v>0</v>
          </cell>
          <cell r="P488">
            <v>3</v>
          </cell>
          <cell r="Q488">
            <v>4</v>
          </cell>
          <cell r="R488">
            <v>0</v>
          </cell>
          <cell r="S488">
            <v>0</v>
          </cell>
          <cell r="T488">
            <v>19</v>
          </cell>
          <cell r="U488">
            <v>20</v>
          </cell>
          <cell r="V488">
            <v>0</v>
          </cell>
          <cell r="W488">
            <v>0</v>
          </cell>
          <cell r="X488">
            <v>4</v>
          </cell>
          <cell r="Y488">
            <v>4</v>
          </cell>
          <cell r="Z488">
            <v>0</v>
          </cell>
          <cell r="AA488">
            <v>0</v>
          </cell>
          <cell r="AB488">
            <v>6</v>
          </cell>
          <cell r="AC488">
            <v>8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</row>
        <row r="489">
          <cell r="C489" t="str">
            <v>15BC602</v>
          </cell>
          <cell r="D489">
            <v>12</v>
          </cell>
          <cell r="E489">
            <v>16</v>
          </cell>
          <cell r="F489">
            <v>0</v>
          </cell>
          <cell r="G489">
            <v>0</v>
          </cell>
          <cell r="H489">
            <v>2</v>
          </cell>
          <cell r="I489">
            <v>3</v>
          </cell>
          <cell r="J489">
            <v>0</v>
          </cell>
          <cell r="K489">
            <v>0</v>
          </cell>
          <cell r="L489">
            <v>15</v>
          </cell>
          <cell r="M489">
            <v>19</v>
          </cell>
          <cell r="N489">
            <v>0</v>
          </cell>
          <cell r="O489">
            <v>0</v>
          </cell>
          <cell r="P489">
            <v>4</v>
          </cell>
          <cell r="Q489">
            <v>4</v>
          </cell>
          <cell r="R489">
            <v>0</v>
          </cell>
          <cell r="S489">
            <v>0</v>
          </cell>
          <cell r="T489">
            <v>17</v>
          </cell>
          <cell r="U489">
            <v>20</v>
          </cell>
          <cell r="V489">
            <v>0</v>
          </cell>
          <cell r="W489">
            <v>0</v>
          </cell>
          <cell r="X489">
            <v>3</v>
          </cell>
          <cell r="Y489">
            <v>4</v>
          </cell>
          <cell r="Z489">
            <v>0</v>
          </cell>
          <cell r="AA489">
            <v>0</v>
          </cell>
          <cell r="AB489">
            <v>7</v>
          </cell>
          <cell r="AC489">
            <v>8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</row>
        <row r="490">
          <cell r="C490" t="str">
            <v>15BC616</v>
          </cell>
          <cell r="D490">
            <v>13</v>
          </cell>
          <cell r="E490">
            <v>16</v>
          </cell>
          <cell r="F490">
            <v>0</v>
          </cell>
          <cell r="G490">
            <v>0</v>
          </cell>
          <cell r="H490">
            <v>3</v>
          </cell>
          <cell r="I490">
            <v>3</v>
          </cell>
          <cell r="J490">
            <v>0</v>
          </cell>
          <cell r="K490">
            <v>0</v>
          </cell>
          <cell r="L490">
            <v>17</v>
          </cell>
          <cell r="M490">
            <v>19</v>
          </cell>
          <cell r="N490">
            <v>0</v>
          </cell>
          <cell r="O490">
            <v>0</v>
          </cell>
          <cell r="P490">
            <v>4</v>
          </cell>
          <cell r="Q490">
            <v>4</v>
          </cell>
          <cell r="R490">
            <v>0</v>
          </cell>
          <cell r="S490">
            <v>0</v>
          </cell>
          <cell r="T490">
            <v>20</v>
          </cell>
          <cell r="U490">
            <v>20</v>
          </cell>
          <cell r="V490">
            <v>0</v>
          </cell>
          <cell r="W490">
            <v>0</v>
          </cell>
          <cell r="X490">
            <v>4</v>
          </cell>
          <cell r="Y490">
            <v>4</v>
          </cell>
          <cell r="Z490">
            <v>0</v>
          </cell>
          <cell r="AA490">
            <v>0</v>
          </cell>
          <cell r="AB490">
            <v>6</v>
          </cell>
          <cell r="AC490">
            <v>8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</row>
        <row r="491">
          <cell r="C491" t="str">
            <v>15BC632</v>
          </cell>
          <cell r="D491">
            <v>10</v>
          </cell>
          <cell r="E491">
            <v>16</v>
          </cell>
          <cell r="F491">
            <v>0</v>
          </cell>
          <cell r="G491">
            <v>0</v>
          </cell>
          <cell r="H491">
            <v>1</v>
          </cell>
          <cell r="I491">
            <v>4</v>
          </cell>
          <cell r="J491">
            <v>0</v>
          </cell>
          <cell r="K491">
            <v>0</v>
          </cell>
          <cell r="L491">
            <v>11</v>
          </cell>
          <cell r="M491">
            <v>19</v>
          </cell>
          <cell r="N491">
            <v>0</v>
          </cell>
          <cell r="O491">
            <v>0</v>
          </cell>
          <cell r="P491">
            <v>1</v>
          </cell>
          <cell r="Q491">
            <v>3</v>
          </cell>
          <cell r="R491">
            <v>0</v>
          </cell>
          <cell r="S491">
            <v>0</v>
          </cell>
          <cell r="T491">
            <v>17</v>
          </cell>
          <cell r="U491">
            <v>20</v>
          </cell>
          <cell r="V491">
            <v>0</v>
          </cell>
          <cell r="W491">
            <v>0</v>
          </cell>
          <cell r="X491">
            <v>1</v>
          </cell>
          <cell r="Y491">
            <v>4</v>
          </cell>
          <cell r="Z491">
            <v>0</v>
          </cell>
          <cell r="AA491">
            <v>0</v>
          </cell>
          <cell r="AB491">
            <v>4</v>
          </cell>
          <cell r="AC491">
            <v>8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</row>
        <row r="492">
          <cell r="C492" t="str">
            <v>15BC645</v>
          </cell>
          <cell r="D492">
            <v>10</v>
          </cell>
          <cell r="E492">
            <v>16</v>
          </cell>
          <cell r="F492">
            <v>0</v>
          </cell>
          <cell r="G492">
            <v>0</v>
          </cell>
          <cell r="H492">
            <v>2</v>
          </cell>
          <cell r="I492">
            <v>3</v>
          </cell>
          <cell r="J492">
            <v>0</v>
          </cell>
          <cell r="K492">
            <v>0</v>
          </cell>
          <cell r="L492">
            <v>12</v>
          </cell>
          <cell r="M492">
            <v>19</v>
          </cell>
          <cell r="N492">
            <v>0</v>
          </cell>
          <cell r="O492">
            <v>0</v>
          </cell>
          <cell r="P492">
            <v>3</v>
          </cell>
          <cell r="Q492">
            <v>4</v>
          </cell>
          <cell r="R492">
            <v>0</v>
          </cell>
          <cell r="S492">
            <v>0</v>
          </cell>
          <cell r="T492">
            <v>19</v>
          </cell>
          <cell r="U492">
            <v>20</v>
          </cell>
          <cell r="V492">
            <v>0</v>
          </cell>
          <cell r="W492">
            <v>0</v>
          </cell>
          <cell r="X492">
            <v>1</v>
          </cell>
          <cell r="Y492">
            <v>4</v>
          </cell>
          <cell r="Z492">
            <v>0</v>
          </cell>
          <cell r="AA492">
            <v>0</v>
          </cell>
          <cell r="AB492">
            <v>5</v>
          </cell>
          <cell r="AC492">
            <v>8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</row>
        <row r="493">
          <cell r="C493" t="str">
            <v>15BC661</v>
          </cell>
          <cell r="D493">
            <v>7</v>
          </cell>
          <cell r="E493">
            <v>16</v>
          </cell>
          <cell r="F493">
            <v>2</v>
          </cell>
          <cell r="G493">
            <v>2</v>
          </cell>
          <cell r="H493">
            <v>2</v>
          </cell>
          <cell r="I493">
            <v>4</v>
          </cell>
          <cell r="J493">
            <v>0</v>
          </cell>
          <cell r="K493">
            <v>0</v>
          </cell>
          <cell r="L493">
            <v>7</v>
          </cell>
          <cell r="M493">
            <v>19</v>
          </cell>
          <cell r="N493">
            <v>1</v>
          </cell>
          <cell r="O493">
            <v>1</v>
          </cell>
          <cell r="P493">
            <v>3</v>
          </cell>
          <cell r="Q493">
            <v>4</v>
          </cell>
          <cell r="R493">
            <v>0</v>
          </cell>
          <cell r="S493">
            <v>0</v>
          </cell>
          <cell r="T493">
            <v>14</v>
          </cell>
          <cell r="U493">
            <v>20</v>
          </cell>
          <cell r="V493">
            <v>0</v>
          </cell>
          <cell r="W493">
            <v>0</v>
          </cell>
          <cell r="X493">
            <v>3</v>
          </cell>
          <cell r="Y493">
            <v>4</v>
          </cell>
          <cell r="Z493">
            <v>0</v>
          </cell>
          <cell r="AA493">
            <v>0</v>
          </cell>
          <cell r="AB493">
            <v>3</v>
          </cell>
          <cell r="AC493">
            <v>8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</row>
        <row r="494">
          <cell r="C494" t="str">
            <v>15BC665</v>
          </cell>
          <cell r="D494">
            <v>11</v>
          </cell>
          <cell r="E494">
            <v>16</v>
          </cell>
          <cell r="F494">
            <v>0</v>
          </cell>
          <cell r="G494">
            <v>0</v>
          </cell>
          <cell r="H494">
            <v>2</v>
          </cell>
          <cell r="I494">
            <v>3</v>
          </cell>
          <cell r="J494">
            <v>0</v>
          </cell>
          <cell r="K494">
            <v>0</v>
          </cell>
          <cell r="L494">
            <v>14</v>
          </cell>
          <cell r="M494">
            <v>19</v>
          </cell>
          <cell r="N494">
            <v>0</v>
          </cell>
          <cell r="O494">
            <v>0</v>
          </cell>
          <cell r="P494">
            <v>3</v>
          </cell>
          <cell r="Q494">
            <v>4</v>
          </cell>
          <cell r="R494">
            <v>0</v>
          </cell>
          <cell r="S494">
            <v>0</v>
          </cell>
          <cell r="T494">
            <v>18</v>
          </cell>
          <cell r="U494">
            <v>20</v>
          </cell>
          <cell r="V494">
            <v>0</v>
          </cell>
          <cell r="W494">
            <v>0</v>
          </cell>
          <cell r="X494">
            <v>3</v>
          </cell>
          <cell r="Y494">
            <v>4</v>
          </cell>
          <cell r="Z494">
            <v>0</v>
          </cell>
          <cell r="AA494">
            <v>0</v>
          </cell>
          <cell r="AB494">
            <v>6</v>
          </cell>
          <cell r="AC494">
            <v>8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</row>
        <row r="495">
          <cell r="C495" t="str">
            <v>15BC015</v>
          </cell>
          <cell r="D495">
            <v>10</v>
          </cell>
          <cell r="E495">
            <v>18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8</v>
          </cell>
          <cell r="M495">
            <v>19</v>
          </cell>
          <cell r="N495">
            <v>0</v>
          </cell>
          <cell r="O495">
            <v>0</v>
          </cell>
          <cell r="P495">
            <v>0</v>
          </cell>
          <cell r="Q495">
            <v>3</v>
          </cell>
          <cell r="R495">
            <v>0</v>
          </cell>
          <cell r="S495">
            <v>0</v>
          </cell>
          <cell r="T495">
            <v>1</v>
          </cell>
          <cell r="U495">
            <v>15</v>
          </cell>
          <cell r="V495">
            <v>0</v>
          </cell>
          <cell r="W495">
            <v>0</v>
          </cell>
          <cell r="X495">
            <v>0</v>
          </cell>
          <cell r="Y495">
            <v>4</v>
          </cell>
          <cell r="Z495">
            <v>0</v>
          </cell>
          <cell r="AA495">
            <v>0</v>
          </cell>
          <cell r="AB495">
            <v>4</v>
          </cell>
          <cell r="AC495">
            <v>7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</row>
        <row r="496">
          <cell r="C496" t="str">
            <v>15BC024</v>
          </cell>
          <cell r="D496">
            <v>15</v>
          </cell>
          <cell r="E496">
            <v>18</v>
          </cell>
          <cell r="F496">
            <v>0</v>
          </cell>
          <cell r="G496">
            <v>0</v>
          </cell>
          <cell r="H496">
            <v>2</v>
          </cell>
          <cell r="I496">
            <v>3</v>
          </cell>
          <cell r="J496">
            <v>0</v>
          </cell>
          <cell r="K496">
            <v>0</v>
          </cell>
          <cell r="L496">
            <v>17</v>
          </cell>
          <cell r="M496">
            <v>19</v>
          </cell>
          <cell r="N496">
            <v>0</v>
          </cell>
          <cell r="O496">
            <v>0</v>
          </cell>
          <cell r="P496">
            <v>3</v>
          </cell>
          <cell r="Q496">
            <v>4</v>
          </cell>
          <cell r="R496">
            <v>0</v>
          </cell>
          <cell r="S496">
            <v>0</v>
          </cell>
          <cell r="T496">
            <v>13</v>
          </cell>
          <cell r="U496">
            <v>15</v>
          </cell>
          <cell r="V496">
            <v>0</v>
          </cell>
          <cell r="W496">
            <v>0</v>
          </cell>
          <cell r="X496">
            <v>4</v>
          </cell>
          <cell r="Y496">
            <v>4</v>
          </cell>
          <cell r="Z496">
            <v>0</v>
          </cell>
          <cell r="AA496">
            <v>0</v>
          </cell>
          <cell r="AB496">
            <v>5</v>
          </cell>
          <cell r="AC496">
            <v>7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</row>
        <row r="497">
          <cell r="C497" t="str">
            <v>15BC031</v>
          </cell>
          <cell r="D497">
            <v>15</v>
          </cell>
          <cell r="E497">
            <v>18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13</v>
          </cell>
          <cell r="M497">
            <v>19</v>
          </cell>
          <cell r="N497">
            <v>0</v>
          </cell>
          <cell r="O497">
            <v>0</v>
          </cell>
          <cell r="P497">
            <v>2</v>
          </cell>
          <cell r="Q497">
            <v>3</v>
          </cell>
          <cell r="R497">
            <v>0</v>
          </cell>
          <cell r="S497">
            <v>0</v>
          </cell>
          <cell r="T497">
            <v>13</v>
          </cell>
          <cell r="U497">
            <v>15</v>
          </cell>
          <cell r="V497">
            <v>0</v>
          </cell>
          <cell r="W497">
            <v>0</v>
          </cell>
          <cell r="X497">
            <v>3</v>
          </cell>
          <cell r="Y497">
            <v>3</v>
          </cell>
          <cell r="Z497">
            <v>0</v>
          </cell>
          <cell r="AA497">
            <v>0</v>
          </cell>
          <cell r="AB497">
            <v>4</v>
          </cell>
          <cell r="AC497">
            <v>7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</row>
        <row r="498">
          <cell r="C498" t="str">
            <v>15BC041</v>
          </cell>
          <cell r="D498">
            <v>8</v>
          </cell>
          <cell r="E498">
            <v>18</v>
          </cell>
          <cell r="F498">
            <v>0</v>
          </cell>
          <cell r="G498">
            <v>0</v>
          </cell>
          <cell r="H498">
            <v>0</v>
          </cell>
          <cell r="I498">
            <v>3</v>
          </cell>
          <cell r="J498">
            <v>0</v>
          </cell>
          <cell r="K498">
            <v>0</v>
          </cell>
          <cell r="L498">
            <v>2</v>
          </cell>
          <cell r="M498">
            <v>19</v>
          </cell>
          <cell r="N498">
            <v>0</v>
          </cell>
          <cell r="O498">
            <v>0</v>
          </cell>
          <cell r="P498">
            <v>0</v>
          </cell>
          <cell r="Q498">
            <v>3</v>
          </cell>
          <cell r="R498">
            <v>0</v>
          </cell>
          <cell r="S498">
            <v>0</v>
          </cell>
          <cell r="T498">
            <v>0</v>
          </cell>
          <cell r="U498">
            <v>15</v>
          </cell>
          <cell r="V498">
            <v>0</v>
          </cell>
          <cell r="W498">
            <v>0</v>
          </cell>
          <cell r="X498">
            <v>0</v>
          </cell>
          <cell r="Y498">
            <v>4</v>
          </cell>
          <cell r="Z498">
            <v>0</v>
          </cell>
          <cell r="AA498">
            <v>0</v>
          </cell>
          <cell r="AB498">
            <v>2</v>
          </cell>
          <cell r="AC498">
            <v>7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</row>
        <row r="499">
          <cell r="C499" t="str">
            <v>15BC056</v>
          </cell>
          <cell r="D499">
            <v>17</v>
          </cell>
          <cell r="E499">
            <v>18</v>
          </cell>
          <cell r="F499">
            <v>0</v>
          </cell>
          <cell r="G499">
            <v>0</v>
          </cell>
          <cell r="H499">
            <v>3</v>
          </cell>
          <cell r="I499">
            <v>4</v>
          </cell>
          <cell r="J499">
            <v>0</v>
          </cell>
          <cell r="K499">
            <v>0</v>
          </cell>
          <cell r="L499">
            <v>17</v>
          </cell>
          <cell r="M499">
            <v>19</v>
          </cell>
          <cell r="N499">
            <v>0</v>
          </cell>
          <cell r="O499">
            <v>0</v>
          </cell>
          <cell r="P499">
            <v>4</v>
          </cell>
          <cell r="Q499">
            <v>5</v>
          </cell>
          <cell r="R499">
            <v>0</v>
          </cell>
          <cell r="S499">
            <v>0</v>
          </cell>
          <cell r="T499">
            <v>14</v>
          </cell>
          <cell r="U499">
            <v>15</v>
          </cell>
          <cell r="V499">
            <v>0</v>
          </cell>
          <cell r="W499">
            <v>0</v>
          </cell>
          <cell r="X499">
            <v>1</v>
          </cell>
          <cell r="Y499">
            <v>2</v>
          </cell>
          <cell r="Z499">
            <v>0</v>
          </cell>
          <cell r="AA499">
            <v>0</v>
          </cell>
          <cell r="AB499">
            <v>6</v>
          </cell>
          <cell r="AC499">
            <v>7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</row>
        <row r="500">
          <cell r="C500" t="str">
            <v>15BC075</v>
          </cell>
          <cell r="D500">
            <v>17</v>
          </cell>
          <cell r="E500">
            <v>18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15</v>
          </cell>
          <cell r="M500">
            <v>19</v>
          </cell>
          <cell r="N500">
            <v>0</v>
          </cell>
          <cell r="O500">
            <v>0</v>
          </cell>
          <cell r="P500">
            <v>3</v>
          </cell>
          <cell r="Q500">
            <v>3</v>
          </cell>
          <cell r="R500">
            <v>0</v>
          </cell>
          <cell r="S500">
            <v>0</v>
          </cell>
          <cell r="T500">
            <v>14</v>
          </cell>
          <cell r="U500">
            <v>15</v>
          </cell>
          <cell r="V500">
            <v>0</v>
          </cell>
          <cell r="W500">
            <v>0</v>
          </cell>
          <cell r="X500">
            <v>4</v>
          </cell>
          <cell r="Y500">
            <v>4</v>
          </cell>
          <cell r="Z500">
            <v>0</v>
          </cell>
          <cell r="AA500">
            <v>0</v>
          </cell>
          <cell r="AB500">
            <v>5</v>
          </cell>
          <cell r="AC500">
            <v>7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</row>
        <row r="501">
          <cell r="C501" t="str">
            <v>15BC104</v>
          </cell>
          <cell r="D501">
            <v>17</v>
          </cell>
          <cell r="E501">
            <v>18</v>
          </cell>
          <cell r="F501">
            <v>0</v>
          </cell>
          <cell r="G501">
            <v>0</v>
          </cell>
          <cell r="H501">
            <v>3</v>
          </cell>
          <cell r="I501">
            <v>3</v>
          </cell>
          <cell r="J501">
            <v>0</v>
          </cell>
          <cell r="K501">
            <v>0</v>
          </cell>
          <cell r="L501">
            <v>14</v>
          </cell>
          <cell r="M501">
            <v>19</v>
          </cell>
          <cell r="N501">
            <v>0</v>
          </cell>
          <cell r="O501">
            <v>0</v>
          </cell>
          <cell r="P501">
            <v>2</v>
          </cell>
          <cell r="Q501">
            <v>4</v>
          </cell>
          <cell r="R501">
            <v>0</v>
          </cell>
          <cell r="S501">
            <v>0</v>
          </cell>
          <cell r="T501">
            <v>13</v>
          </cell>
          <cell r="U501">
            <v>15</v>
          </cell>
          <cell r="V501">
            <v>0</v>
          </cell>
          <cell r="W501">
            <v>0</v>
          </cell>
          <cell r="X501">
            <v>4</v>
          </cell>
          <cell r="Y501">
            <v>4</v>
          </cell>
          <cell r="Z501">
            <v>0</v>
          </cell>
          <cell r="AA501">
            <v>0</v>
          </cell>
          <cell r="AB501">
            <v>5</v>
          </cell>
          <cell r="AC501">
            <v>7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</row>
        <row r="502">
          <cell r="C502" t="str">
            <v>15BC118</v>
          </cell>
          <cell r="D502">
            <v>17</v>
          </cell>
          <cell r="E502">
            <v>18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18</v>
          </cell>
          <cell r="M502">
            <v>19</v>
          </cell>
          <cell r="N502">
            <v>0</v>
          </cell>
          <cell r="O502">
            <v>0</v>
          </cell>
          <cell r="P502">
            <v>2</v>
          </cell>
          <cell r="Q502">
            <v>3</v>
          </cell>
          <cell r="R502">
            <v>0</v>
          </cell>
          <cell r="S502">
            <v>0</v>
          </cell>
          <cell r="T502">
            <v>13</v>
          </cell>
          <cell r="U502">
            <v>15</v>
          </cell>
          <cell r="V502">
            <v>0</v>
          </cell>
          <cell r="W502">
            <v>0</v>
          </cell>
          <cell r="X502">
            <v>3</v>
          </cell>
          <cell r="Y502">
            <v>3</v>
          </cell>
          <cell r="Z502">
            <v>0</v>
          </cell>
          <cell r="AA502">
            <v>0</v>
          </cell>
          <cell r="AB502">
            <v>5</v>
          </cell>
          <cell r="AC502">
            <v>7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</row>
        <row r="503">
          <cell r="C503" t="str">
            <v>15BC131</v>
          </cell>
          <cell r="D503">
            <v>15</v>
          </cell>
          <cell r="E503">
            <v>18</v>
          </cell>
          <cell r="F503">
            <v>0</v>
          </cell>
          <cell r="G503">
            <v>0</v>
          </cell>
          <cell r="H503">
            <v>3</v>
          </cell>
          <cell r="I503">
            <v>3</v>
          </cell>
          <cell r="J503">
            <v>0</v>
          </cell>
          <cell r="K503">
            <v>0</v>
          </cell>
          <cell r="L503">
            <v>13</v>
          </cell>
          <cell r="M503">
            <v>19</v>
          </cell>
          <cell r="N503">
            <v>0</v>
          </cell>
          <cell r="O503">
            <v>0</v>
          </cell>
          <cell r="P503">
            <v>3</v>
          </cell>
          <cell r="Q503">
            <v>3</v>
          </cell>
          <cell r="R503">
            <v>0</v>
          </cell>
          <cell r="S503">
            <v>0</v>
          </cell>
          <cell r="T503">
            <v>14</v>
          </cell>
          <cell r="U503">
            <v>15</v>
          </cell>
          <cell r="V503">
            <v>0</v>
          </cell>
          <cell r="W503">
            <v>0</v>
          </cell>
          <cell r="X503">
            <v>3</v>
          </cell>
          <cell r="Y503">
            <v>4</v>
          </cell>
          <cell r="Z503">
            <v>0</v>
          </cell>
          <cell r="AA503">
            <v>0</v>
          </cell>
          <cell r="AB503">
            <v>6</v>
          </cell>
          <cell r="AC503">
            <v>7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</row>
        <row r="504">
          <cell r="C504" t="str">
            <v>15BC146</v>
          </cell>
          <cell r="D504">
            <v>16</v>
          </cell>
          <cell r="E504">
            <v>18</v>
          </cell>
          <cell r="F504">
            <v>0</v>
          </cell>
          <cell r="G504">
            <v>0</v>
          </cell>
          <cell r="H504">
            <v>3</v>
          </cell>
          <cell r="I504">
            <v>4</v>
          </cell>
          <cell r="J504">
            <v>0</v>
          </cell>
          <cell r="K504">
            <v>0</v>
          </cell>
          <cell r="L504">
            <v>17</v>
          </cell>
          <cell r="M504">
            <v>19</v>
          </cell>
          <cell r="N504">
            <v>0</v>
          </cell>
          <cell r="O504">
            <v>0</v>
          </cell>
          <cell r="P504">
            <v>5</v>
          </cell>
          <cell r="Q504">
            <v>5</v>
          </cell>
          <cell r="R504">
            <v>0</v>
          </cell>
          <cell r="S504">
            <v>0</v>
          </cell>
          <cell r="T504">
            <v>15</v>
          </cell>
          <cell r="U504">
            <v>15</v>
          </cell>
          <cell r="V504">
            <v>0</v>
          </cell>
          <cell r="W504">
            <v>0</v>
          </cell>
          <cell r="X504">
            <v>2</v>
          </cell>
          <cell r="Y504">
            <v>2</v>
          </cell>
          <cell r="Z504">
            <v>0</v>
          </cell>
          <cell r="AA504">
            <v>0</v>
          </cell>
          <cell r="AB504">
            <v>5</v>
          </cell>
          <cell r="AC504">
            <v>7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</row>
        <row r="505">
          <cell r="C505" t="str">
            <v>15BC149</v>
          </cell>
          <cell r="D505">
            <v>15</v>
          </cell>
          <cell r="E505">
            <v>18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15</v>
          </cell>
          <cell r="M505">
            <v>19</v>
          </cell>
          <cell r="N505">
            <v>0</v>
          </cell>
          <cell r="O505">
            <v>0</v>
          </cell>
          <cell r="P505">
            <v>3</v>
          </cell>
          <cell r="Q505">
            <v>3</v>
          </cell>
          <cell r="R505">
            <v>0</v>
          </cell>
          <cell r="S505">
            <v>0</v>
          </cell>
          <cell r="T505">
            <v>13</v>
          </cell>
          <cell r="U505">
            <v>15</v>
          </cell>
          <cell r="V505">
            <v>0</v>
          </cell>
          <cell r="W505">
            <v>0</v>
          </cell>
          <cell r="X505">
            <v>4</v>
          </cell>
          <cell r="Y505">
            <v>4</v>
          </cell>
          <cell r="Z505">
            <v>0</v>
          </cell>
          <cell r="AA505">
            <v>0</v>
          </cell>
          <cell r="AB505">
            <v>4</v>
          </cell>
          <cell r="AC505">
            <v>7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</row>
        <row r="506">
          <cell r="C506" t="str">
            <v>15BC177</v>
          </cell>
          <cell r="D506">
            <v>18</v>
          </cell>
          <cell r="E506">
            <v>18</v>
          </cell>
          <cell r="F506">
            <v>0</v>
          </cell>
          <cell r="G506">
            <v>0</v>
          </cell>
          <cell r="H506">
            <v>3</v>
          </cell>
          <cell r="I506">
            <v>3</v>
          </cell>
          <cell r="J506">
            <v>0</v>
          </cell>
          <cell r="K506">
            <v>0</v>
          </cell>
          <cell r="L506">
            <v>18</v>
          </cell>
          <cell r="M506">
            <v>19</v>
          </cell>
          <cell r="N506">
            <v>0</v>
          </cell>
          <cell r="O506">
            <v>0</v>
          </cell>
          <cell r="P506">
            <v>3</v>
          </cell>
          <cell r="Q506">
            <v>4</v>
          </cell>
          <cell r="R506">
            <v>0</v>
          </cell>
          <cell r="S506">
            <v>0</v>
          </cell>
          <cell r="T506">
            <v>14</v>
          </cell>
          <cell r="U506">
            <v>15</v>
          </cell>
          <cell r="V506">
            <v>0</v>
          </cell>
          <cell r="W506">
            <v>0</v>
          </cell>
          <cell r="X506">
            <v>4</v>
          </cell>
          <cell r="Y506">
            <v>4</v>
          </cell>
          <cell r="Z506">
            <v>0</v>
          </cell>
          <cell r="AA506">
            <v>0</v>
          </cell>
          <cell r="AB506">
            <v>6</v>
          </cell>
          <cell r="AC506">
            <v>7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</row>
        <row r="507">
          <cell r="C507" t="str">
            <v>15BC197</v>
          </cell>
          <cell r="D507">
            <v>18</v>
          </cell>
          <cell r="E507">
            <v>18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18</v>
          </cell>
          <cell r="M507">
            <v>19</v>
          </cell>
          <cell r="N507">
            <v>0</v>
          </cell>
          <cell r="O507">
            <v>0</v>
          </cell>
          <cell r="P507">
            <v>3</v>
          </cell>
          <cell r="Q507">
            <v>3</v>
          </cell>
          <cell r="R507">
            <v>0</v>
          </cell>
          <cell r="S507">
            <v>0</v>
          </cell>
          <cell r="T507">
            <v>14</v>
          </cell>
          <cell r="U507">
            <v>15</v>
          </cell>
          <cell r="V507">
            <v>0</v>
          </cell>
          <cell r="W507">
            <v>0</v>
          </cell>
          <cell r="X507">
            <v>3</v>
          </cell>
          <cell r="Y507">
            <v>3</v>
          </cell>
          <cell r="Z507">
            <v>0</v>
          </cell>
          <cell r="AA507">
            <v>0</v>
          </cell>
          <cell r="AB507">
            <v>7</v>
          </cell>
          <cell r="AC507">
            <v>7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</row>
        <row r="508">
          <cell r="C508" t="str">
            <v>15BC216</v>
          </cell>
          <cell r="D508">
            <v>17</v>
          </cell>
          <cell r="E508">
            <v>18</v>
          </cell>
          <cell r="F508">
            <v>0</v>
          </cell>
          <cell r="G508">
            <v>0</v>
          </cell>
          <cell r="H508">
            <v>1</v>
          </cell>
          <cell r="I508">
            <v>3</v>
          </cell>
          <cell r="J508">
            <v>0</v>
          </cell>
          <cell r="K508">
            <v>0</v>
          </cell>
          <cell r="L508">
            <v>13</v>
          </cell>
          <cell r="M508">
            <v>19</v>
          </cell>
          <cell r="N508">
            <v>0</v>
          </cell>
          <cell r="O508">
            <v>0</v>
          </cell>
          <cell r="P508">
            <v>0</v>
          </cell>
          <cell r="Q508">
            <v>3</v>
          </cell>
          <cell r="R508">
            <v>0</v>
          </cell>
          <cell r="S508">
            <v>0</v>
          </cell>
          <cell r="T508">
            <v>9</v>
          </cell>
          <cell r="U508">
            <v>15</v>
          </cell>
          <cell r="V508">
            <v>0</v>
          </cell>
          <cell r="W508">
            <v>0</v>
          </cell>
          <cell r="X508">
            <v>3</v>
          </cell>
          <cell r="Y508">
            <v>4</v>
          </cell>
          <cell r="Z508">
            <v>0</v>
          </cell>
          <cell r="AA508">
            <v>0</v>
          </cell>
          <cell r="AB508">
            <v>5</v>
          </cell>
          <cell r="AC508">
            <v>7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</row>
        <row r="509">
          <cell r="C509" t="str">
            <v>15BC230</v>
          </cell>
          <cell r="D509">
            <v>17</v>
          </cell>
          <cell r="E509">
            <v>18</v>
          </cell>
          <cell r="F509">
            <v>0</v>
          </cell>
          <cell r="G509">
            <v>0</v>
          </cell>
          <cell r="H509">
            <v>4</v>
          </cell>
          <cell r="I509">
            <v>4</v>
          </cell>
          <cell r="J509">
            <v>0</v>
          </cell>
          <cell r="K509">
            <v>0</v>
          </cell>
          <cell r="L509">
            <v>12</v>
          </cell>
          <cell r="M509">
            <v>19</v>
          </cell>
          <cell r="N509">
            <v>0</v>
          </cell>
          <cell r="O509">
            <v>0</v>
          </cell>
          <cell r="P509">
            <v>4</v>
          </cell>
          <cell r="Q509">
            <v>5</v>
          </cell>
          <cell r="R509">
            <v>0</v>
          </cell>
          <cell r="S509">
            <v>0</v>
          </cell>
          <cell r="T509">
            <v>6</v>
          </cell>
          <cell r="U509">
            <v>15</v>
          </cell>
          <cell r="V509">
            <v>0</v>
          </cell>
          <cell r="W509">
            <v>0</v>
          </cell>
          <cell r="X509">
            <v>1</v>
          </cell>
          <cell r="Y509">
            <v>2</v>
          </cell>
          <cell r="Z509">
            <v>0</v>
          </cell>
          <cell r="AA509">
            <v>0</v>
          </cell>
          <cell r="AB509">
            <v>3</v>
          </cell>
          <cell r="AC509">
            <v>7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</row>
        <row r="510">
          <cell r="C510" t="str">
            <v>15BC245</v>
          </cell>
          <cell r="D510">
            <v>15</v>
          </cell>
          <cell r="E510">
            <v>18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16</v>
          </cell>
          <cell r="M510">
            <v>19</v>
          </cell>
          <cell r="N510">
            <v>0</v>
          </cell>
          <cell r="O510">
            <v>0</v>
          </cell>
          <cell r="P510">
            <v>3</v>
          </cell>
          <cell r="Q510">
            <v>3</v>
          </cell>
          <cell r="R510">
            <v>0</v>
          </cell>
          <cell r="S510">
            <v>0</v>
          </cell>
          <cell r="T510">
            <v>13</v>
          </cell>
          <cell r="U510">
            <v>15</v>
          </cell>
          <cell r="V510">
            <v>0</v>
          </cell>
          <cell r="W510">
            <v>0</v>
          </cell>
          <cell r="X510">
            <v>3</v>
          </cell>
          <cell r="Y510">
            <v>4</v>
          </cell>
          <cell r="Z510">
            <v>0</v>
          </cell>
          <cell r="AA510">
            <v>0</v>
          </cell>
          <cell r="AB510">
            <v>5</v>
          </cell>
          <cell r="AC510">
            <v>7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</row>
        <row r="511">
          <cell r="C511" t="str">
            <v>15BC260</v>
          </cell>
          <cell r="D511">
            <v>18</v>
          </cell>
          <cell r="E511">
            <v>18</v>
          </cell>
          <cell r="F511">
            <v>0</v>
          </cell>
          <cell r="G511">
            <v>0</v>
          </cell>
          <cell r="H511">
            <v>3</v>
          </cell>
          <cell r="I511">
            <v>3</v>
          </cell>
          <cell r="J511">
            <v>0</v>
          </cell>
          <cell r="K511">
            <v>0</v>
          </cell>
          <cell r="L511">
            <v>18</v>
          </cell>
          <cell r="M511">
            <v>19</v>
          </cell>
          <cell r="N511">
            <v>0</v>
          </cell>
          <cell r="O511">
            <v>0</v>
          </cell>
          <cell r="P511">
            <v>3</v>
          </cell>
          <cell r="Q511">
            <v>4</v>
          </cell>
          <cell r="R511">
            <v>0</v>
          </cell>
          <cell r="S511">
            <v>0</v>
          </cell>
          <cell r="T511">
            <v>14</v>
          </cell>
          <cell r="U511">
            <v>15</v>
          </cell>
          <cell r="V511">
            <v>0</v>
          </cell>
          <cell r="W511">
            <v>0</v>
          </cell>
          <cell r="X511">
            <v>4</v>
          </cell>
          <cell r="Y511">
            <v>4</v>
          </cell>
          <cell r="Z511">
            <v>0</v>
          </cell>
          <cell r="AA511">
            <v>0</v>
          </cell>
          <cell r="AB511">
            <v>7</v>
          </cell>
          <cell r="AC511">
            <v>7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</row>
        <row r="512">
          <cell r="C512" t="str">
            <v>15BC265</v>
          </cell>
          <cell r="D512">
            <v>18</v>
          </cell>
          <cell r="E512">
            <v>18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14</v>
          </cell>
          <cell r="M512">
            <v>19</v>
          </cell>
          <cell r="N512">
            <v>0</v>
          </cell>
          <cell r="O512">
            <v>0</v>
          </cell>
          <cell r="P512">
            <v>2</v>
          </cell>
          <cell r="Q512">
            <v>3</v>
          </cell>
          <cell r="R512">
            <v>0</v>
          </cell>
          <cell r="S512">
            <v>0</v>
          </cell>
          <cell r="T512">
            <v>12</v>
          </cell>
          <cell r="U512">
            <v>15</v>
          </cell>
          <cell r="V512">
            <v>0</v>
          </cell>
          <cell r="W512">
            <v>0</v>
          </cell>
          <cell r="X512">
            <v>3</v>
          </cell>
          <cell r="Y512">
            <v>3</v>
          </cell>
          <cell r="Z512">
            <v>0</v>
          </cell>
          <cell r="AA512">
            <v>0</v>
          </cell>
          <cell r="AB512">
            <v>5</v>
          </cell>
          <cell r="AC512">
            <v>7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</row>
        <row r="513">
          <cell r="C513" t="str">
            <v>15BC284</v>
          </cell>
          <cell r="D513">
            <v>17</v>
          </cell>
          <cell r="E513">
            <v>18</v>
          </cell>
          <cell r="F513">
            <v>0</v>
          </cell>
          <cell r="G513">
            <v>0</v>
          </cell>
          <cell r="H513">
            <v>3</v>
          </cell>
          <cell r="I513">
            <v>3</v>
          </cell>
          <cell r="J513">
            <v>0</v>
          </cell>
          <cell r="K513">
            <v>0</v>
          </cell>
          <cell r="L513">
            <v>15</v>
          </cell>
          <cell r="M513">
            <v>19</v>
          </cell>
          <cell r="N513">
            <v>0</v>
          </cell>
          <cell r="O513">
            <v>0</v>
          </cell>
          <cell r="P513">
            <v>3</v>
          </cell>
          <cell r="Q513">
            <v>3</v>
          </cell>
          <cell r="R513">
            <v>0</v>
          </cell>
          <cell r="S513">
            <v>0</v>
          </cell>
          <cell r="T513">
            <v>13</v>
          </cell>
          <cell r="U513">
            <v>15</v>
          </cell>
          <cell r="V513">
            <v>0</v>
          </cell>
          <cell r="W513">
            <v>0</v>
          </cell>
          <cell r="X513">
            <v>3</v>
          </cell>
          <cell r="Y513">
            <v>4</v>
          </cell>
          <cell r="Z513">
            <v>0</v>
          </cell>
          <cell r="AA513">
            <v>0</v>
          </cell>
          <cell r="AB513">
            <v>5</v>
          </cell>
          <cell r="AC513">
            <v>7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</row>
        <row r="514">
          <cell r="C514" t="str">
            <v>15BC297</v>
          </cell>
          <cell r="D514">
            <v>17</v>
          </cell>
          <cell r="E514">
            <v>18</v>
          </cell>
          <cell r="F514">
            <v>0</v>
          </cell>
          <cell r="G514">
            <v>0</v>
          </cell>
          <cell r="H514">
            <v>3</v>
          </cell>
          <cell r="I514">
            <v>4</v>
          </cell>
          <cell r="J514">
            <v>0</v>
          </cell>
          <cell r="K514">
            <v>0</v>
          </cell>
          <cell r="L514">
            <v>11</v>
          </cell>
          <cell r="M514">
            <v>19</v>
          </cell>
          <cell r="N514">
            <v>0</v>
          </cell>
          <cell r="O514">
            <v>0</v>
          </cell>
          <cell r="P514">
            <v>5</v>
          </cell>
          <cell r="Q514">
            <v>5</v>
          </cell>
          <cell r="R514">
            <v>0</v>
          </cell>
          <cell r="S514">
            <v>0</v>
          </cell>
          <cell r="T514">
            <v>9</v>
          </cell>
          <cell r="U514">
            <v>15</v>
          </cell>
          <cell r="V514">
            <v>0</v>
          </cell>
          <cell r="W514">
            <v>0</v>
          </cell>
          <cell r="X514">
            <v>2</v>
          </cell>
          <cell r="Y514">
            <v>2</v>
          </cell>
          <cell r="Z514">
            <v>0</v>
          </cell>
          <cell r="AA514">
            <v>0</v>
          </cell>
          <cell r="AB514">
            <v>5</v>
          </cell>
          <cell r="AC514">
            <v>7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</row>
        <row r="515">
          <cell r="C515" t="str">
            <v>15BC315</v>
          </cell>
          <cell r="D515">
            <v>17</v>
          </cell>
          <cell r="E515">
            <v>18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16</v>
          </cell>
          <cell r="M515">
            <v>19</v>
          </cell>
          <cell r="N515">
            <v>0</v>
          </cell>
          <cell r="O515">
            <v>0</v>
          </cell>
          <cell r="P515">
            <v>3</v>
          </cell>
          <cell r="Q515">
            <v>3</v>
          </cell>
          <cell r="R515">
            <v>0</v>
          </cell>
          <cell r="S515">
            <v>0</v>
          </cell>
          <cell r="T515">
            <v>11</v>
          </cell>
          <cell r="U515">
            <v>15</v>
          </cell>
          <cell r="V515">
            <v>0</v>
          </cell>
          <cell r="W515">
            <v>0</v>
          </cell>
          <cell r="X515">
            <v>4</v>
          </cell>
          <cell r="Y515">
            <v>4</v>
          </cell>
          <cell r="Z515">
            <v>0</v>
          </cell>
          <cell r="AA515">
            <v>0</v>
          </cell>
          <cell r="AB515">
            <v>2</v>
          </cell>
          <cell r="AC515">
            <v>7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</row>
        <row r="516">
          <cell r="C516" t="str">
            <v>15BC327</v>
          </cell>
          <cell r="D516">
            <v>15</v>
          </cell>
          <cell r="E516">
            <v>18</v>
          </cell>
          <cell r="F516">
            <v>0</v>
          </cell>
          <cell r="G516">
            <v>0</v>
          </cell>
          <cell r="H516">
            <v>2</v>
          </cell>
          <cell r="I516">
            <v>3</v>
          </cell>
          <cell r="J516">
            <v>0</v>
          </cell>
          <cell r="K516">
            <v>0</v>
          </cell>
          <cell r="L516">
            <v>15</v>
          </cell>
          <cell r="M516">
            <v>19</v>
          </cell>
          <cell r="N516">
            <v>0</v>
          </cell>
          <cell r="O516">
            <v>0</v>
          </cell>
          <cell r="P516">
            <v>2</v>
          </cell>
          <cell r="Q516">
            <v>4</v>
          </cell>
          <cell r="R516">
            <v>0</v>
          </cell>
          <cell r="S516">
            <v>0</v>
          </cell>
          <cell r="T516">
            <v>14</v>
          </cell>
          <cell r="U516">
            <v>15</v>
          </cell>
          <cell r="V516">
            <v>0</v>
          </cell>
          <cell r="W516">
            <v>0</v>
          </cell>
          <cell r="X516">
            <v>3</v>
          </cell>
          <cell r="Y516">
            <v>4</v>
          </cell>
          <cell r="Z516">
            <v>0</v>
          </cell>
          <cell r="AA516">
            <v>0</v>
          </cell>
          <cell r="AB516">
            <v>4</v>
          </cell>
          <cell r="AC516">
            <v>7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</row>
        <row r="517">
          <cell r="C517" t="str">
            <v>15BC344</v>
          </cell>
          <cell r="D517">
            <v>18</v>
          </cell>
          <cell r="E517">
            <v>18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18</v>
          </cell>
          <cell r="M517">
            <v>19</v>
          </cell>
          <cell r="N517">
            <v>0</v>
          </cell>
          <cell r="O517">
            <v>0</v>
          </cell>
          <cell r="P517">
            <v>3</v>
          </cell>
          <cell r="Q517">
            <v>3</v>
          </cell>
          <cell r="R517">
            <v>0</v>
          </cell>
          <cell r="S517">
            <v>0</v>
          </cell>
          <cell r="T517">
            <v>15</v>
          </cell>
          <cell r="U517">
            <v>15</v>
          </cell>
          <cell r="V517">
            <v>0</v>
          </cell>
          <cell r="W517">
            <v>0</v>
          </cell>
          <cell r="X517">
            <v>3</v>
          </cell>
          <cell r="Y517">
            <v>3</v>
          </cell>
          <cell r="Z517">
            <v>0</v>
          </cell>
          <cell r="AA517">
            <v>0</v>
          </cell>
          <cell r="AB517">
            <v>6</v>
          </cell>
          <cell r="AC517">
            <v>7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</row>
        <row r="518">
          <cell r="C518" t="str">
            <v>15BC360</v>
          </cell>
          <cell r="D518">
            <v>17</v>
          </cell>
          <cell r="E518">
            <v>18</v>
          </cell>
          <cell r="F518">
            <v>0</v>
          </cell>
          <cell r="G518">
            <v>0</v>
          </cell>
          <cell r="H518">
            <v>2</v>
          </cell>
          <cell r="I518">
            <v>3</v>
          </cell>
          <cell r="J518">
            <v>0</v>
          </cell>
          <cell r="K518">
            <v>0</v>
          </cell>
          <cell r="L518">
            <v>15</v>
          </cell>
          <cell r="M518">
            <v>19</v>
          </cell>
          <cell r="N518">
            <v>0</v>
          </cell>
          <cell r="O518">
            <v>0</v>
          </cell>
          <cell r="P518">
            <v>3</v>
          </cell>
          <cell r="Q518">
            <v>3</v>
          </cell>
          <cell r="R518">
            <v>0</v>
          </cell>
          <cell r="S518">
            <v>0</v>
          </cell>
          <cell r="T518">
            <v>12</v>
          </cell>
          <cell r="U518">
            <v>15</v>
          </cell>
          <cell r="V518">
            <v>0</v>
          </cell>
          <cell r="W518">
            <v>0</v>
          </cell>
          <cell r="X518">
            <v>3</v>
          </cell>
          <cell r="Y518">
            <v>4</v>
          </cell>
          <cell r="Z518">
            <v>0</v>
          </cell>
          <cell r="AA518">
            <v>0</v>
          </cell>
          <cell r="AB518">
            <v>6</v>
          </cell>
          <cell r="AC518">
            <v>7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</row>
        <row r="519">
          <cell r="C519" t="str">
            <v>15BC371</v>
          </cell>
          <cell r="D519">
            <v>16</v>
          </cell>
          <cell r="E519">
            <v>18</v>
          </cell>
          <cell r="F519">
            <v>0</v>
          </cell>
          <cell r="G519">
            <v>0</v>
          </cell>
          <cell r="H519">
            <v>2</v>
          </cell>
          <cell r="I519">
            <v>4</v>
          </cell>
          <cell r="J519">
            <v>0</v>
          </cell>
          <cell r="K519">
            <v>0</v>
          </cell>
          <cell r="L519">
            <v>14</v>
          </cell>
          <cell r="M519">
            <v>19</v>
          </cell>
          <cell r="N519">
            <v>0</v>
          </cell>
          <cell r="O519">
            <v>0</v>
          </cell>
          <cell r="P519">
            <v>4</v>
          </cell>
          <cell r="Q519">
            <v>5</v>
          </cell>
          <cell r="R519">
            <v>0</v>
          </cell>
          <cell r="S519">
            <v>0</v>
          </cell>
          <cell r="T519">
            <v>9</v>
          </cell>
          <cell r="U519">
            <v>15</v>
          </cell>
          <cell r="V519">
            <v>0</v>
          </cell>
          <cell r="W519">
            <v>0</v>
          </cell>
          <cell r="X519">
            <v>1</v>
          </cell>
          <cell r="Y519">
            <v>2</v>
          </cell>
          <cell r="Z519">
            <v>0</v>
          </cell>
          <cell r="AA519">
            <v>0</v>
          </cell>
          <cell r="AB519">
            <v>4</v>
          </cell>
          <cell r="AC519">
            <v>7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</row>
        <row r="520">
          <cell r="C520" t="str">
            <v>15BC384</v>
          </cell>
          <cell r="D520">
            <v>17</v>
          </cell>
          <cell r="E520">
            <v>18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12</v>
          </cell>
          <cell r="M520">
            <v>19</v>
          </cell>
          <cell r="N520">
            <v>0</v>
          </cell>
          <cell r="O520">
            <v>0</v>
          </cell>
          <cell r="P520">
            <v>3</v>
          </cell>
          <cell r="Q520">
            <v>3</v>
          </cell>
          <cell r="R520">
            <v>0</v>
          </cell>
          <cell r="S520">
            <v>0</v>
          </cell>
          <cell r="T520">
            <v>12</v>
          </cell>
          <cell r="U520">
            <v>15</v>
          </cell>
          <cell r="V520">
            <v>0</v>
          </cell>
          <cell r="W520">
            <v>0</v>
          </cell>
          <cell r="X520">
            <v>4</v>
          </cell>
          <cell r="Y520">
            <v>4</v>
          </cell>
          <cell r="Z520">
            <v>0</v>
          </cell>
          <cell r="AA520">
            <v>0</v>
          </cell>
          <cell r="AB520">
            <v>3</v>
          </cell>
          <cell r="AC520">
            <v>7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</row>
        <row r="521">
          <cell r="C521" t="str">
            <v>15BC395</v>
          </cell>
          <cell r="D521">
            <v>17</v>
          </cell>
          <cell r="E521">
            <v>18</v>
          </cell>
          <cell r="F521">
            <v>0</v>
          </cell>
          <cell r="G521">
            <v>0</v>
          </cell>
          <cell r="H521">
            <v>1</v>
          </cell>
          <cell r="I521">
            <v>3</v>
          </cell>
          <cell r="J521">
            <v>0</v>
          </cell>
          <cell r="K521">
            <v>0</v>
          </cell>
          <cell r="L521">
            <v>16</v>
          </cell>
          <cell r="M521">
            <v>19</v>
          </cell>
          <cell r="N521">
            <v>0</v>
          </cell>
          <cell r="O521">
            <v>0</v>
          </cell>
          <cell r="P521">
            <v>2</v>
          </cell>
          <cell r="Q521">
            <v>4</v>
          </cell>
          <cell r="R521">
            <v>0</v>
          </cell>
          <cell r="S521">
            <v>0</v>
          </cell>
          <cell r="T521">
            <v>12</v>
          </cell>
          <cell r="U521">
            <v>15</v>
          </cell>
          <cell r="V521">
            <v>0</v>
          </cell>
          <cell r="W521">
            <v>0</v>
          </cell>
          <cell r="X521">
            <v>4</v>
          </cell>
          <cell r="Y521">
            <v>4</v>
          </cell>
          <cell r="Z521">
            <v>0</v>
          </cell>
          <cell r="AA521">
            <v>0</v>
          </cell>
          <cell r="AB521">
            <v>3</v>
          </cell>
          <cell r="AC521">
            <v>7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</row>
        <row r="522">
          <cell r="C522" t="str">
            <v>15BC414</v>
          </cell>
          <cell r="D522">
            <v>16</v>
          </cell>
          <cell r="E522">
            <v>18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14</v>
          </cell>
          <cell r="M522">
            <v>19</v>
          </cell>
          <cell r="N522">
            <v>0</v>
          </cell>
          <cell r="O522">
            <v>0</v>
          </cell>
          <cell r="P522">
            <v>2</v>
          </cell>
          <cell r="Q522">
            <v>3</v>
          </cell>
          <cell r="R522">
            <v>0</v>
          </cell>
          <cell r="S522">
            <v>0</v>
          </cell>
          <cell r="T522">
            <v>14</v>
          </cell>
          <cell r="U522">
            <v>15</v>
          </cell>
          <cell r="V522">
            <v>0</v>
          </cell>
          <cell r="W522">
            <v>0</v>
          </cell>
          <cell r="X522">
            <v>3</v>
          </cell>
          <cell r="Y522">
            <v>3</v>
          </cell>
          <cell r="Z522">
            <v>0</v>
          </cell>
          <cell r="AA522">
            <v>0</v>
          </cell>
          <cell r="AB522">
            <v>4</v>
          </cell>
          <cell r="AC522">
            <v>7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</row>
        <row r="523">
          <cell r="C523" t="str">
            <v>15BC429</v>
          </cell>
          <cell r="D523">
            <v>17</v>
          </cell>
          <cell r="E523">
            <v>18</v>
          </cell>
          <cell r="F523">
            <v>0</v>
          </cell>
          <cell r="G523">
            <v>0</v>
          </cell>
          <cell r="H523">
            <v>3</v>
          </cell>
          <cell r="I523">
            <v>3</v>
          </cell>
          <cell r="J523">
            <v>0</v>
          </cell>
          <cell r="K523">
            <v>0</v>
          </cell>
          <cell r="L523">
            <v>16</v>
          </cell>
          <cell r="M523">
            <v>19</v>
          </cell>
          <cell r="N523">
            <v>0</v>
          </cell>
          <cell r="O523">
            <v>0</v>
          </cell>
          <cell r="P523">
            <v>2</v>
          </cell>
          <cell r="Q523">
            <v>3</v>
          </cell>
          <cell r="R523">
            <v>0</v>
          </cell>
          <cell r="S523">
            <v>0</v>
          </cell>
          <cell r="T523">
            <v>14</v>
          </cell>
          <cell r="U523">
            <v>15</v>
          </cell>
          <cell r="V523">
            <v>0</v>
          </cell>
          <cell r="W523">
            <v>0</v>
          </cell>
          <cell r="X523">
            <v>4</v>
          </cell>
          <cell r="Y523">
            <v>4</v>
          </cell>
          <cell r="Z523">
            <v>0</v>
          </cell>
          <cell r="AA523">
            <v>0</v>
          </cell>
          <cell r="AB523">
            <v>3</v>
          </cell>
          <cell r="AC523">
            <v>7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</row>
        <row r="524">
          <cell r="C524" t="str">
            <v>15BC443</v>
          </cell>
          <cell r="D524">
            <v>17</v>
          </cell>
          <cell r="E524">
            <v>18</v>
          </cell>
          <cell r="F524">
            <v>0</v>
          </cell>
          <cell r="G524">
            <v>0</v>
          </cell>
          <cell r="H524">
            <v>3</v>
          </cell>
          <cell r="I524">
            <v>4</v>
          </cell>
          <cell r="J524">
            <v>0</v>
          </cell>
          <cell r="K524">
            <v>0</v>
          </cell>
          <cell r="L524">
            <v>18</v>
          </cell>
          <cell r="M524">
            <v>19</v>
          </cell>
          <cell r="N524">
            <v>0</v>
          </cell>
          <cell r="O524">
            <v>0</v>
          </cell>
          <cell r="P524">
            <v>5</v>
          </cell>
          <cell r="Q524">
            <v>5</v>
          </cell>
          <cell r="R524">
            <v>0</v>
          </cell>
          <cell r="S524">
            <v>0</v>
          </cell>
          <cell r="T524">
            <v>15</v>
          </cell>
          <cell r="U524">
            <v>15</v>
          </cell>
          <cell r="V524">
            <v>0</v>
          </cell>
          <cell r="W524">
            <v>0</v>
          </cell>
          <cell r="X524">
            <v>2</v>
          </cell>
          <cell r="Y524">
            <v>2</v>
          </cell>
          <cell r="Z524">
            <v>0</v>
          </cell>
          <cell r="AA524">
            <v>0</v>
          </cell>
          <cell r="AB524">
            <v>6</v>
          </cell>
          <cell r="AC524">
            <v>7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</row>
        <row r="525">
          <cell r="C525" t="str">
            <v>15BC454</v>
          </cell>
          <cell r="D525">
            <v>15</v>
          </cell>
          <cell r="E525">
            <v>18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12</v>
          </cell>
          <cell r="M525">
            <v>19</v>
          </cell>
          <cell r="N525">
            <v>0</v>
          </cell>
          <cell r="O525">
            <v>0</v>
          </cell>
          <cell r="P525">
            <v>2</v>
          </cell>
          <cell r="Q525">
            <v>3</v>
          </cell>
          <cell r="R525">
            <v>0</v>
          </cell>
          <cell r="S525">
            <v>0</v>
          </cell>
          <cell r="T525">
            <v>10</v>
          </cell>
          <cell r="U525">
            <v>15</v>
          </cell>
          <cell r="V525">
            <v>0</v>
          </cell>
          <cell r="W525">
            <v>0</v>
          </cell>
          <cell r="X525">
            <v>3</v>
          </cell>
          <cell r="Y525">
            <v>4</v>
          </cell>
          <cell r="Z525">
            <v>0</v>
          </cell>
          <cell r="AA525">
            <v>0</v>
          </cell>
          <cell r="AB525">
            <v>5</v>
          </cell>
          <cell r="AC525">
            <v>7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</row>
        <row r="526">
          <cell r="C526" t="str">
            <v>15BC470</v>
          </cell>
          <cell r="D526">
            <v>0</v>
          </cell>
          <cell r="E526">
            <v>18</v>
          </cell>
          <cell r="F526">
            <v>0</v>
          </cell>
          <cell r="G526">
            <v>0</v>
          </cell>
          <cell r="H526">
            <v>0</v>
          </cell>
          <cell r="I526">
            <v>3</v>
          </cell>
          <cell r="J526">
            <v>0</v>
          </cell>
          <cell r="K526">
            <v>0</v>
          </cell>
          <cell r="L526">
            <v>0</v>
          </cell>
          <cell r="M526">
            <v>19</v>
          </cell>
          <cell r="N526">
            <v>0</v>
          </cell>
          <cell r="O526">
            <v>0</v>
          </cell>
          <cell r="P526">
            <v>0</v>
          </cell>
          <cell r="Q526">
            <v>4</v>
          </cell>
          <cell r="R526">
            <v>0</v>
          </cell>
          <cell r="S526">
            <v>0</v>
          </cell>
          <cell r="T526">
            <v>0</v>
          </cell>
          <cell r="U526">
            <v>15</v>
          </cell>
          <cell r="V526">
            <v>0</v>
          </cell>
          <cell r="W526">
            <v>0</v>
          </cell>
          <cell r="X526">
            <v>0</v>
          </cell>
          <cell r="Y526">
            <v>4</v>
          </cell>
          <cell r="Z526">
            <v>0</v>
          </cell>
          <cell r="AA526">
            <v>0</v>
          </cell>
          <cell r="AB526">
            <v>0</v>
          </cell>
          <cell r="AC526">
            <v>7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</row>
        <row r="527">
          <cell r="C527" t="str">
            <v>15BC484</v>
          </cell>
          <cell r="D527">
            <v>15</v>
          </cell>
          <cell r="E527">
            <v>18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13</v>
          </cell>
          <cell r="M527">
            <v>19</v>
          </cell>
          <cell r="N527">
            <v>0</v>
          </cell>
          <cell r="O527">
            <v>0</v>
          </cell>
          <cell r="P527">
            <v>2</v>
          </cell>
          <cell r="Q527">
            <v>3</v>
          </cell>
          <cell r="R527">
            <v>0</v>
          </cell>
          <cell r="S527">
            <v>0</v>
          </cell>
          <cell r="T527">
            <v>11</v>
          </cell>
          <cell r="U527">
            <v>15</v>
          </cell>
          <cell r="V527">
            <v>0</v>
          </cell>
          <cell r="W527">
            <v>0</v>
          </cell>
          <cell r="X527">
            <v>3</v>
          </cell>
          <cell r="Y527">
            <v>3</v>
          </cell>
          <cell r="Z527">
            <v>0</v>
          </cell>
          <cell r="AA527">
            <v>0</v>
          </cell>
          <cell r="AB527">
            <v>2</v>
          </cell>
          <cell r="AC527">
            <v>7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</row>
        <row r="528">
          <cell r="C528" t="str">
            <v>15BC496</v>
          </cell>
          <cell r="D528">
            <v>10</v>
          </cell>
          <cell r="E528">
            <v>18</v>
          </cell>
          <cell r="F528">
            <v>0</v>
          </cell>
          <cell r="G528">
            <v>0</v>
          </cell>
          <cell r="H528">
            <v>0</v>
          </cell>
          <cell r="I528">
            <v>3</v>
          </cell>
          <cell r="J528">
            <v>0</v>
          </cell>
          <cell r="K528">
            <v>0</v>
          </cell>
          <cell r="L528">
            <v>8</v>
          </cell>
          <cell r="M528">
            <v>19</v>
          </cell>
          <cell r="N528">
            <v>0</v>
          </cell>
          <cell r="O528">
            <v>0</v>
          </cell>
          <cell r="P528">
            <v>2</v>
          </cell>
          <cell r="Q528">
            <v>3</v>
          </cell>
          <cell r="R528">
            <v>0</v>
          </cell>
          <cell r="S528">
            <v>0</v>
          </cell>
          <cell r="T528">
            <v>5</v>
          </cell>
          <cell r="U528">
            <v>15</v>
          </cell>
          <cell r="V528">
            <v>0</v>
          </cell>
          <cell r="W528">
            <v>0</v>
          </cell>
          <cell r="X528">
            <v>1</v>
          </cell>
          <cell r="Y528">
            <v>4</v>
          </cell>
          <cell r="Z528">
            <v>0</v>
          </cell>
          <cell r="AA528">
            <v>0</v>
          </cell>
          <cell r="AB528">
            <v>3</v>
          </cell>
          <cell r="AC528">
            <v>7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</row>
        <row r="529">
          <cell r="C529" t="str">
            <v>15BC507</v>
          </cell>
          <cell r="D529">
            <v>10</v>
          </cell>
          <cell r="E529">
            <v>18</v>
          </cell>
          <cell r="F529">
            <v>0</v>
          </cell>
          <cell r="G529">
            <v>0</v>
          </cell>
          <cell r="H529">
            <v>4</v>
          </cell>
          <cell r="I529">
            <v>4</v>
          </cell>
          <cell r="J529">
            <v>0</v>
          </cell>
          <cell r="K529">
            <v>0</v>
          </cell>
          <cell r="L529">
            <v>13</v>
          </cell>
          <cell r="M529">
            <v>19</v>
          </cell>
          <cell r="N529">
            <v>0</v>
          </cell>
          <cell r="O529">
            <v>0</v>
          </cell>
          <cell r="P529">
            <v>5</v>
          </cell>
          <cell r="Q529">
            <v>5</v>
          </cell>
          <cell r="R529">
            <v>0</v>
          </cell>
          <cell r="S529">
            <v>0</v>
          </cell>
          <cell r="T529">
            <v>9</v>
          </cell>
          <cell r="U529">
            <v>15</v>
          </cell>
          <cell r="V529">
            <v>0</v>
          </cell>
          <cell r="W529">
            <v>0</v>
          </cell>
          <cell r="X529">
            <v>0</v>
          </cell>
          <cell r="Y529">
            <v>2</v>
          </cell>
          <cell r="Z529">
            <v>0</v>
          </cell>
          <cell r="AA529">
            <v>0</v>
          </cell>
          <cell r="AB529">
            <v>6</v>
          </cell>
          <cell r="AC529">
            <v>7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</row>
        <row r="530">
          <cell r="C530" t="str">
            <v>15BC518</v>
          </cell>
          <cell r="D530">
            <v>16</v>
          </cell>
          <cell r="E530">
            <v>18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6</v>
          </cell>
          <cell r="M530">
            <v>19</v>
          </cell>
          <cell r="N530">
            <v>0</v>
          </cell>
          <cell r="O530">
            <v>0</v>
          </cell>
          <cell r="P530">
            <v>0</v>
          </cell>
          <cell r="Q530">
            <v>3</v>
          </cell>
          <cell r="R530">
            <v>0</v>
          </cell>
          <cell r="S530">
            <v>0</v>
          </cell>
          <cell r="T530">
            <v>2</v>
          </cell>
          <cell r="U530">
            <v>15</v>
          </cell>
          <cell r="V530">
            <v>0</v>
          </cell>
          <cell r="W530">
            <v>0</v>
          </cell>
          <cell r="X530">
            <v>0</v>
          </cell>
          <cell r="Y530">
            <v>4</v>
          </cell>
          <cell r="Z530">
            <v>0</v>
          </cell>
          <cell r="AA530">
            <v>0</v>
          </cell>
          <cell r="AB530">
            <v>2</v>
          </cell>
          <cell r="AC530">
            <v>7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</row>
        <row r="531">
          <cell r="C531" t="str">
            <v>15BC530</v>
          </cell>
          <cell r="D531">
            <v>17</v>
          </cell>
          <cell r="E531">
            <v>18</v>
          </cell>
          <cell r="F531">
            <v>0</v>
          </cell>
          <cell r="G531">
            <v>0</v>
          </cell>
          <cell r="H531">
            <v>3</v>
          </cell>
          <cell r="I531">
            <v>3</v>
          </cell>
          <cell r="J531">
            <v>0</v>
          </cell>
          <cell r="K531">
            <v>0</v>
          </cell>
          <cell r="L531">
            <v>19</v>
          </cell>
          <cell r="M531">
            <v>19</v>
          </cell>
          <cell r="N531">
            <v>0</v>
          </cell>
          <cell r="O531">
            <v>0</v>
          </cell>
          <cell r="P531">
            <v>4</v>
          </cell>
          <cell r="Q531">
            <v>4</v>
          </cell>
          <cell r="R531">
            <v>0</v>
          </cell>
          <cell r="S531">
            <v>0</v>
          </cell>
          <cell r="T531">
            <v>14</v>
          </cell>
          <cell r="U531">
            <v>15</v>
          </cell>
          <cell r="V531">
            <v>0</v>
          </cell>
          <cell r="W531">
            <v>0</v>
          </cell>
          <cell r="X531">
            <v>4</v>
          </cell>
          <cell r="Y531">
            <v>4</v>
          </cell>
          <cell r="Z531">
            <v>0</v>
          </cell>
          <cell r="AA531">
            <v>0</v>
          </cell>
          <cell r="AB531">
            <v>7</v>
          </cell>
          <cell r="AC531">
            <v>7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</row>
        <row r="532">
          <cell r="C532" t="str">
            <v>15BC541</v>
          </cell>
          <cell r="D532">
            <v>16</v>
          </cell>
          <cell r="E532">
            <v>18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10</v>
          </cell>
          <cell r="M532">
            <v>19</v>
          </cell>
          <cell r="N532">
            <v>0</v>
          </cell>
          <cell r="O532">
            <v>0</v>
          </cell>
          <cell r="P532">
            <v>0</v>
          </cell>
          <cell r="Q532">
            <v>3</v>
          </cell>
          <cell r="R532">
            <v>0</v>
          </cell>
          <cell r="S532">
            <v>0</v>
          </cell>
          <cell r="T532">
            <v>6</v>
          </cell>
          <cell r="U532">
            <v>15</v>
          </cell>
          <cell r="V532">
            <v>0</v>
          </cell>
          <cell r="W532">
            <v>0</v>
          </cell>
          <cell r="X532">
            <v>1</v>
          </cell>
          <cell r="Y532">
            <v>3</v>
          </cell>
          <cell r="Z532">
            <v>0</v>
          </cell>
          <cell r="AA532">
            <v>0</v>
          </cell>
          <cell r="AB532">
            <v>4</v>
          </cell>
          <cell r="AC532">
            <v>7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</row>
        <row r="533">
          <cell r="C533" t="str">
            <v>15BC552</v>
          </cell>
          <cell r="D533">
            <v>16</v>
          </cell>
          <cell r="E533">
            <v>18</v>
          </cell>
          <cell r="F533">
            <v>0</v>
          </cell>
          <cell r="G533">
            <v>0</v>
          </cell>
          <cell r="H533">
            <v>2</v>
          </cell>
          <cell r="I533">
            <v>3</v>
          </cell>
          <cell r="J533">
            <v>0</v>
          </cell>
          <cell r="K533">
            <v>0</v>
          </cell>
          <cell r="L533">
            <v>11</v>
          </cell>
          <cell r="M533">
            <v>19</v>
          </cell>
          <cell r="N533">
            <v>0</v>
          </cell>
          <cell r="O533">
            <v>0</v>
          </cell>
          <cell r="P533">
            <v>3</v>
          </cell>
          <cell r="Q533">
            <v>3</v>
          </cell>
          <cell r="R533">
            <v>0</v>
          </cell>
          <cell r="S533">
            <v>0</v>
          </cell>
          <cell r="T533">
            <v>13</v>
          </cell>
          <cell r="U533">
            <v>15</v>
          </cell>
          <cell r="V533">
            <v>0</v>
          </cell>
          <cell r="W533">
            <v>0</v>
          </cell>
          <cell r="X533">
            <v>4</v>
          </cell>
          <cell r="Y533">
            <v>4</v>
          </cell>
          <cell r="Z533">
            <v>0</v>
          </cell>
          <cell r="AA533">
            <v>0</v>
          </cell>
          <cell r="AB533">
            <v>3</v>
          </cell>
          <cell r="AC533">
            <v>7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</row>
        <row r="534">
          <cell r="C534" t="str">
            <v>15BC563</v>
          </cell>
          <cell r="D534">
            <v>17</v>
          </cell>
          <cell r="E534">
            <v>18</v>
          </cell>
          <cell r="F534">
            <v>0</v>
          </cell>
          <cell r="G534">
            <v>0</v>
          </cell>
          <cell r="H534">
            <v>3</v>
          </cell>
          <cell r="I534">
            <v>4</v>
          </cell>
          <cell r="J534">
            <v>0</v>
          </cell>
          <cell r="K534">
            <v>0</v>
          </cell>
          <cell r="L534">
            <v>11</v>
          </cell>
          <cell r="M534">
            <v>19</v>
          </cell>
          <cell r="N534">
            <v>0</v>
          </cell>
          <cell r="O534">
            <v>0</v>
          </cell>
          <cell r="P534">
            <v>5</v>
          </cell>
          <cell r="Q534">
            <v>5</v>
          </cell>
          <cell r="R534">
            <v>0</v>
          </cell>
          <cell r="S534">
            <v>0</v>
          </cell>
          <cell r="T534">
            <v>9</v>
          </cell>
          <cell r="U534">
            <v>15</v>
          </cell>
          <cell r="V534">
            <v>0</v>
          </cell>
          <cell r="W534">
            <v>0</v>
          </cell>
          <cell r="X534">
            <v>2</v>
          </cell>
          <cell r="Y534">
            <v>2</v>
          </cell>
          <cell r="Z534">
            <v>0</v>
          </cell>
          <cell r="AA534">
            <v>0</v>
          </cell>
          <cell r="AB534">
            <v>5</v>
          </cell>
          <cell r="AC534">
            <v>7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</row>
        <row r="535">
          <cell r="C535" t="str">
            <v>15BC566</v>
          </cell>
          <cell r="D535">
            <v>17</v>
          </cell>
          <cell r="E535">
            <v>18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16</v>
          </cell>
          <cell r="M535">
            <v>19</v>
          </cell>
          <cell r="N535">
            <v>0</v>
          </cell>
          <cell r="O535">
            <v>0</v>
          </cell>
          <cell r="P535">
            <v>2</v>
          </cell>
          <cell r="Q535">
            <v>3</v>
          </cell>
          <cell r="R535">
            <v>0</v>
          </cell>
          <cell r="S535">
            <v>0</v>
          </cell>
          <cell r="T535">
            <v>14</v>
          </cell>
          <cell r="U535">
            <v>15</v>
          </cell>
          <cell r="V535">
            <v>0</v>
          </cell>
          <cell r="W535">
            <v>0</v>
          </cell>
          <cell r="X535">
            <v>4</v>
          </cell>
          <cell r="Y535">
            <v>4</v>
          </cell>
          <cell r="Z535">
            <v>0</v>
          </cell>
          <cell r="AA535">
            <v>0</v>
          </cell>
          <cell r="AB535">
            <v>6</v>
          </cell>
          <cell r="AC535">
            <v>7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</row>
        <row r="536">
          <cell r="C536" t="str">
            <v>15BC576</v>
          </cell>
          <cell r="D536">
            <v>18</v>
          </cell>
          <cell r="E536">
            <v>18</v>
          </cell>
          <cell r="F536">
            <v>0</v>
          </cell>
          <cell r="G536">
            <v>0</v>
          </cell>
          <cell r="H536">
            <v>2</v>
          </cell>
          <cell r="I536">
            <v>3</v>
          </cell>
          <cell r="J536">
            <v>0</v>
          </cell>
          <cell r="K536">
            <v>0</v>
          </cell>
          <cell r="L536">
            <v>9</v>
          </cell>
          <cell r="M536">
            <v>19</v>
          </cell>
          <cell r="N536">
            <v>0</v>
          </cell>
          <cell r="O536">
            <v>0</v>
          </cell>
          <cell r="P536">
            <v>2</v>
          </cell>
          <cell r="Q536">
            <v>4</v>
          </cell>
          <cell r="R536">
            <v>0</v>
          </cell>
          <cell r="S536">
            <v>0</v>
          </cell>
          <cell r="T536">
            <v>8</v>
          </cell>
          <cell r="U536">
            <v>15</v>
          </cell>
          <cell r="V536">
            <v>0</v>
          </cell>
          <cell r="W536">
            <v>0</v>
          </cell>
          <cell r="X536">
            <v>0</v>
          </cell>
          <cell r="Y536">
            <v>4</v>
          </cell>
          <cell r="Z536">
            <v>0</v>
          </cell>
          <cell r="AA536">
            <v>0</v>
          </cell>
          <cell r="AB536">
            <v>5</v>
          </cell>
          <cell r="AC536">
            <v>7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</row>
        <row r="537">
          <cell r="C537" t="str">
            <v>15BC586</v>
          </cell>
          <cell r="D537">
            <v>17</v>
          </cell>
          <cell r="E537">
            <v>18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15</v>
          </cell>
          <cell r="M537">
            <v>19</v>
          </cell>
          <cell r="N537">
            <v>0</v>
          </cell>
          <cell r="O537">
            <v>0</v>
          </cell>
          <cell r="P537">
            <v>2</v>
          </cell>
          <cell r="Q537">
            <v>3</v>
          </cell>
          <cell r="R537">
            <v>0</v>
          </cell>
          <cell r="S537">
            <v>0</v>
          </cell>
          <cell r="T537">
            <v>10</v>
          </cell>
          <cell r="U537">
            <v>15</v>
          </cell>
          <cell r="V537">
            <v>0</v>
          </cell>
          <cell r="W537">
            <v>0</v>
          </cell>
          <cell r="X537">
            <v>1</v>
          </cell>
          <cell r="Y537">
            <v>3</v>
          </cell>
          <cell r="Z537">
            <v>0</v>
          </cell>
          <cell r="AA537">
            <v>0</v>
          </cell>
          <cell r="AB537">
            <v>4</v>
          </cell>
          <cell r="AC537">
            <v>7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</row>
        <row r="538">
          <cell r="C538" t="str">
            <v>15BC604</v>
          </cell>
          <cell r="D538">
            <v>18</v>
          </cell>
          <cell r="E538">
            <v>18</v>
          </cell>
          <cell r="F538">
            <v>0</v>
          </cell>
          <cell r="G538">
            <v>0</v>
          </cell>
          <cell r="H538">
            <v>2</v>
          </cell>
          <cell r="I538">
            <v>3</v>
          </cell>
          <cell r="J538">
            <v>0</v>
          </cell>
          <cell r="K538">
            <v>0</v>
          </cell>
          <cell r="L538">
            <v>13</v>
          </cell>
          <cell r="M538">
            <v>19</v>
          </cell>
          <cell r="N538">
            <v>0</v>
          </cell>
          <cell r="O538">
            <v>0</v>
          </cell>
          <cell r="P538">
            <v>2</v>
          </cell>
          <cell r="Q538">
            <v>3</v>
          </cell>
          <cell r="R538">
            <v>0</v>
          </cell>
          <cell r="S538">
            <v>0</v>
          </cell>
          <cell r="T538">
            <v>11</v>
          </cell>
          <cell r="U538">
            <v>15</v>
          </cell>
          <cell r="V538">
            <v>0</v>
          </cell>
          <cell r="W538">
            <v>0</v>
          </cell>
          <cell r="X538">
            <v>3</v>
          </cell>
          <cell r="Y538">
            <v>4</v>
          </cell>
          <cell r="Z538">
            <v>0</v>
          </cell>
          <cell r="AA538">
            <v>0</v>
          </cell>
          <cell r="AB538">
            <v>4</v>
          </cell>
          <cell r="AC538">
            <v>7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</row>
        <row r="539">
          <cell r="C539" t="str">
            <v>15BC618</v>
          </cell>
          <cell r="D539">
            <v>17</v>
          </cell>
          <cell r="E539">
            <v>18</v>
          </cell>
          <cell r="F539">
            <v>0</v>
          </cell>
          <cell r="G539">
            <v>0</v>
          </cell>
          <cell r="H539">
            <v>3</v>
          </cell>
          <cell r="I539">
            <v>4</v>
          </cell>
          <cell r="J539">
            <v>0</v>
          </cell>
          <cell r="K539">
            <v>0</v>
          </cell>
          <cell r="L539">
            <v>15</v>
          </cell>
          <cell r="M539">
            <v>19</v>
          </cell>
          <cell r="N539">
            <v>0</v>
          </cell>
          <cell r="O539">
            <v>0</v>
          </cell>
          <cell r="P539">
            <v>4</v>
          </cell>
          <cell r="Q539">
            <v>5</v>
          </cell>
          <cell r="R539">
            <v>0</v>
          </cell>
          <cell r="S539">
            <v>0</v>
          </cell>
          <cell r="T539">
            <v>10</v>
          </cell>
          <cell r="U539">
            <v>15</v>
          </cell>
          <cell r="V539">
            <v>0</v>
          </cell>
          <cell r="W539">
            <v>0</v>
          </cell>
          <cell r="X539">
            <v>2</v>
          </cell>
          <cell r="Y539">
            <v>2</v>
          </cell>
          <cell r="Z539">
            <v>0</v>
          </cell>
          <cell r="AA539">
            <v>0</v>
          </cell>
          <cell r="AB539">
            <v>3</v>
          </cell>
          <cell r="AC539">
            <v>7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</row>
        <row r="540">
          <cell r="C540" t="str">
            <v>15BC633</v>
          </cell>
          <cell r="D540">
            <v>0</v>
          </cell>
          <cell r="E540">
            <v>18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1</v>
          </cell>
          <cell r="M540">
            <v>19</v>
          </cell>
          <cell r="N540">
            <v>0</v>
          </cell>
          <cell r="O540">
            <v>0</v>
          </cell>
          <cell r="P540">
            <v>0</v>
          </cell>
          <cell r="Q540">
            <v>3</v>
          </cell>
          <cell r="R540">
            <v>0</v>
          </cell>
          <cell r="S540">
            <v>0</v>
          </cell>
          <cell r="T540">
            <v>0</v>
          </cell>
          <cell r="U540">
            <v>15</v>
          </cell>
          <cell r="V540">
            <v>0</v>
          </cell>
          <cell r="W540">
            <v>0</v>
          </cell>
          <cell r="X540">
            <v>0</v>
          </cell>
          <cell r="Y540">
            <v>4</v>
          </cell>
          <cell r="Z540">
            <v>0</v>
          </cell>
          <cell r="AA540">
            <v>0</v>
          </cell>
          <cell r="AB540">
            <v>1</v>
          </cell>
          <cell r="AC540">
            <v>7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</row>
        <row r="541">
          <cell r="C541" t="str">
            <v>15BC646</v>
          </cell>
          <cell r="D541">
            <v>17</v>
          </cell>
          <cell r="E541">
            <v>18</v>
          </cell>
          <cell r="F541">
            <v>0</v>
          </cell>
          <cell r="G541">
            <v>0</v>
          </cell>
          <cell r="H541">
            <v>2</v>
          </cell>
          <cell r="I541">
            <v>3</v>
          </cell>
          <cell r="J541">
            <v>0</v>
          </cell>
          <cell r="K541">
            <v>0</v>
          </cell>
          <cell r="L541">
            <v>15</v>
          </cell>
          <cell r="M541">
            <v>19</v>
          </cell>
          <cell r="N541">
            <v>0</v>
          </cell>
          <cell r="O541">
            <v>0</v>
          </cell>
          <cell r="P541">
            <v>2</v>
          </cell>
          <cell r="Q541">
            <v>4</v>
          </cell>
          <cell r="R541">
            <v>0</v>
          </cell>
          <cell r="S541">
            <v>0</v>
          </cell>
          <cell r="T541">
            <v>14</v>
          </cell>
          <cell r="U541">
            <v>15</v>
          </cell>
          <cell r="V541">
            <v>0</v>
          </cell>
          <cell r="W541">
            <v>0</v>
          </cell>
          <cell r="X541">
            <v>4</v>
          </cell>
          <cell r="Y541">
            <v>4</v>
          </cell>
          <cell r="Z541">
            <v>0</v>
          </cell>
          <cell r="AA541">
            <v>0</v>
          </cell>
          <cell r="AB541">
            <v>5</v>
          </cell>
          <cell r="AC541">
            <v>7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</row>
        <row r="542">
          <cell r="C542" t="str">
            <v>15BC649</v>
          </cell>
          <cell r="D542">
            <v>17</v>
          </cell>
          <cell r="E542">
            <v>18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15</v>
          </cell>
          <cell r="M542">
            <v>19</v>
          </cell>
          <cell r="N542">
            <v>0</v>
          </cell>
          <cell r="O542">
            <v>0</v>
          </cell>
          <cell r="P542">
            <v>3</v>
          </cell>
          <cell r="Q542">
            <v>3</v>
          </cell>
          <cell r="R542">
            <v>0</v>
          </cell>
          <cell r="S542">
            <v>0</v>
          </cell>
          <cell r="T542">
            <v>15</v>
          </cell>
          <cell r="U542">
            <v>15</v>
          </cell>
          <cell r="V542">
            <v>0</v>
          </cell>
          <cell r="W542">
            <v>0</v>
          </cell>
          <cell r="X542">
            <v>3</v>
          </cell>
          <cell r="Y542">
            <v>3</v>
          </cell>
          <cell r="Z542">
            <v>0</v>
          </cell>
          <cell r="AA542">
            <v>0</v>
          </cell>
          <cell r="AB542">
            <v>5</v>
          </cell>
          <cell r="AC542">
            <v>7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</row>
        <row r="543">
          <cell r="C543" t="str">
            <v>15BC666</v>
          </cell>
          <cell r="D543">
            <v>16</v>
          </cell>
          <cell r="E543">
            <v>18</v>
          </cell>
          <cell r="F543">
            <v>0</v>
          </cell>
          <cell r="G543">
            <v>0</v>
          </cell>
          <cell r="H543">
            <v>3</v>
          </cell>
          <cell r="I543">
            <v>3</v>
          </cell>
          <cell r="J543">
            <v>0</v>
          </cell>
          <cell r="K543">
            <v>0</v>
          </cell>
          <cell r="L543">
            <v>10</v>
          </cell>
          <cell r="M543">
            <v>19</v>
          </cell>
          <cell r="N543">
            <v>0</v>
          </cell>
          <cell r="O543">
            <v>0</v>
          </cell>
          <cell r="P543">
            <v>1</v>
          </cell>
          <cell r="Q543">
            <v>3</v>
          </cell>
          <cell r="R543">
            <v>0</v>
          </cell>
          <cell r="S543">
            <v>0</v>
          </cell>
          <cell r="T543">
            <v>15</v>
          </cell>
          <cell r="U543">
            <v>15</v>
          </cell>
          <cell r="V543">
            <v>0</v>
          </cell>
          <cell r="W543">
            <v>0</v>
          </cell>
          <cell r="X543">
            <v>3</v>
          </cell>
          <cell r="Y543">
            <v>4</v>
          </cell>
          <cell r="Z543">
            <v>0</v>
          </cell>
          <cell r="AA543">
            <v>0</v>
          </cell>
          <cell r="AB543">
            <v>5</v>
          </cell>
          <cell r="AC543">
            <v>7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</row>
        <row r="544">
          <cell r="C544" t="str">
            <v>15BC668</v>
          </cell>
          <cell r="D544">
            <v>17</v>
          </cell>
          <cell r="E544">
            <v>18</v>
          </cell>
          <cell r="F544">
            <v>0</v>
          </cell>
          <cell r="G544">
            <v>0</v>
          </cell>
          <cell r="H544">
            <v>2</v>
          </cell>
          <cell r="I544">
            <v>4</v>
          </cell>
          <cell r="J544">
            <v>0</v>
          </cell>
          <cell r="K544">
            <v>0</v>
          </cell>
          <cell r="L544">
            <v>15</v>
          </cell>
          <cell r="M544">
            <v>19</v>
          </cell>
          <cell r="N544">
            <v>0</v>
          </cell>
          <cell r="O544">
            <v>0</v>
          </cell>
          <cell r="P544">
            <v>5</v>
          </cell>
          <cell r="Q544">
            <v>5</v>
          </cell>
          <cell r="R544">
            <v>0</v>
          </cell>
          <cell r="S544">
            <v>0</v>
          </cell>
          <cell r="T544">
            <v>15</v>
          </cell>
          <cell r="U544">
            <v>15</v>
          </cell>
          <cell r="V544">
            <v>0</v>
          </cell>
          <cell r="W544">
            <v>0</v>
          </cell>
          <cell r="X544">
            <v>2</v>
          </cell>
          <cell r="Y544">
            <v>2</v>
          </cell>
          <cell r="Z544">
            <v>0</v>
          </cell>
          <cell r="AA544">
            <v>0</v>
          </cell>
          <cell r="AB544">
            <v>4</v>
          </cell>
          <cell r="AC544">
            <v>7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</row>
        <row r="545">
          <cell r="C545" t="str">
            <v>15BC016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2</v>
          </cell>
          <cell r="I545">
            <v>3</v>
          </cell>
          <cell r="J545">
            <v>0</v>
          </cell>
          <cell r="K545">
            <v>0</v>
          </cell>
          <cell r="L545">
            <v>15</v>
          </cell>
          <cell r="M545">
            <v>17</v>
          </cell>
          <cell r="N545">
            <v>0</v>
          </cell>
          <cell r="O545">
            <v>0</v>
          </cell>
          <cell r="P545">
            <v>4</v>
          </cell>
          <cell r="Q545">
            <v>4</v>
          </cell>
          <cell r="R545">
            <v>0</v>
          </cell>
          <cell r="S545">
            <v>0</v>
          </cell>
          <cell r="T545">
            <v>21</v>
          </cell>
          <cell r="U545">
            <v>21</v>
          </cell>
          <cell r="V545">
            <v>0</v>
          </cell>
          <cell r="W545">
            <v>0</v>
          </cell>
          <cell r="X545">
            <v>4</v>
          </cell>
          <cell r="Y545">
            <v>4</v>
          </cell>
          <cell r="Z545">
            <v>0</v>
          </cell>
          <cell r="AA545">
            <v>0</v>
          </cell>
          <cell r="AB545">
            <v>7</v>
          </cell>
          <cell r="AC545">
            <v>8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</row>
        <row r="546">
          <cell r="C546" t="str">
            <v>15BC032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2</v>
          </cell>
          <cell r="I546">
            <v>3</v>
          </cell>
          <cell r="J546">
            <v>0</v>
          </cell>
          <cell r="K546">
            <v>0</v>
          </cell>
          <cell r="L546">
            <v>11</v>
          </cell>
          <cell r="M546">
            <v>17</v>
          </cell>
          <cell r="N546">
            <v>0</v>
          </cell>
          <cell r="O546">
            <v>0</v>
          </cell>
          <cell r="P546">
            <v>2</v>
          </cell>
          <cell r="Q546">
            <v>3</v>
          </cell>
          <cell r="R546">
            <v>0</v>
          </cell>
          <cell r="S546">
            <v>0</v>
          </cell>
          <cell r="T546">
            <v>15</v>
          </cell>
          <cell r="U546">
            <v>21</v>
          </cell>
          <cell r="V546">
            <v>0</v>
          </cell>
          <cell r="W546">
            <v>0</v>
          </cell>
          <cell r="X546">
            <v>4</v>
          </cell>
          <cell r="Y546">
            <v>4</v>
          </cell>
          <cell r="Z546">
            <v>0</v>
          </cell>
          <cell r="AA546">
            <v>0</v>
          </cell>
          <cell r="AB546">
            <v>5</v>
          </cell>
          <cell r="AC546">
            <v>8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</row>
        <row r="547">
          <cell r="C547" t="str">
            <v>15BC043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2</v>
          </cell>
          <cell r="I547">
            <v>2</v>
          </cell>
          <cell r="J547">
            <v>0</v>
          </cell>
          <cell r="K547">
            <v>0</v>
          </cell>
          <cell r="L547">
            <v>16</v>
          </cell>
          <cell r="M547">
            <v>17</v>
          </cell>
          <cell r="N547">
            <v>0</v>
          </cell>
          <cell r="O547">
            <v>0</v>
          </cell>
          <cell r="P547">
            <v>3</v>
          </cell>
          <cell r="Q547">
            <v>4</v>
          </cell>
          <cell r="R547">
            <v>0</v>
          </cell>
          <cell r="S547">
            <v>0</v>
          </cell>
          <cell r="T547">
            <v>18</v>
          </cell>
          <cell r="U547">
            <v>21</v>
          </cell>
          <cell r="V547">
            <v>0</v>
          </cell>
          <cell r="W547">
            <v>0</v>
          </cell>
          <cell r="X547">
            <v>2</v>
          </cell>
          <cell r="Y547">
            <v>3</v>
          </cell>
          <cell r="Z547">
            <v>0</v>
          </cell>
          <cell r="AA547">
            <v>0</v>
          </cell>
          <cell r="AB547">
            <v>5</v>
          </cell>
          <cell r="AC547">
            <v>8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</row>
        <row r="548">
          <cell r="C548" t="str">
            <v>15BC058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3</v>
          </cell>
          <cell r="I548">
            <v>4</v>
          </cell>
          <cell r="J548">
            <v>0</v>
          </cell>
          <cell r="K548">
            <v>0</v>
          </cell>
          <cell r="L548">
            <v>13</v>
          </cell>
          <cell r="M548">
            <v>17</v>
          </cell>
          <cell r="N548">
            <v>0</v>
          </cell>
          <cell r="O548">
            <v>0</v>
          </cell>
          <cell r="P548">
            <v>3</v>
          </cell>
          <cell r="Q548">
            <v>3</v>
          </cell>
          <cell r="R548">
            <v>0</v>
          </cell>
          <cell r="S548">
            <v>0</v>
          </cell>
          <cell r="T548">
            <v>18</v>
          </cell>
          <cell r="U548">
            <v>21</v>
          </cell>
          <cell r="V548">
            <v>0</v>
          </cell>
          <cell r="W548">
            <v>0</v>
          </cell>
          <cell r="X548">
            <v>4</v>
          </cell>
          <cell r="Y548">
            <v>4</v>
          </cell>
          <cell r="Z548">
            <v>0</v>
          </cell>
          <cell r="AA548">
            <v>0</v>
          </cell>
          <cell r="AB548">
            <v>8</v>
          </cell>
          <cell r="AC548">
            <v>8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</row>
        <row r="549">
          <cell r="C549" t="str">
            <v>15BC076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17</v>
          </cell>
          <cell r="M549">
            <v>17</v>
          </cell>
          <cell r="N549">
            <v>0</v>
          </cell>
          <cell r="O549">
            <v>0</v>
          </cell>
          <cell r="P549">
            <v>4</v>
          </cell>
          <cell r="Q549">
            <v>4</v>
          </cell>
          <cell r="R549">
            <v>0</v>
          </cell>
          <cell r="S549">
            <v>0</v>
          </cell>
          <cell r="T549">
            <v>19</v>
          </cell>
          <cell r="U549">
            <v>21</v>
          </cell>
          <cell r="V549">
            <v>0</v>
          </cell>
          <cell r="W549">
            <v>0</v>
          </cell>
          <cell r="X549">
            <v>4</v>
          </cell>
          <cell r="Y549">
            <v>4</v>
          </cell>
          <cell r="Z549">
            <v>0</v>
          </cell>
          <cell r="AA549">
            <v>0</v>
          </cell>
          <cell r="AB549">
            <v>8</v>
          </cell>
          <cell r="AC549">
            <v>8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</row>
        <row r="550">
          <cell r="C550" t="str">
            <v>15BC106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2</v>
          </cell>
          <cell r="I550">
            <v>3</v>
          </cell>
          <cell r="J550">
            <v>0</v>
          </cell>
          <cell r="K550">
            <v>0</v>
          </cell>
          <cell r="L550">
            <v>15</v>
          </cell>
          <cell r="M550">
            <v>17</v>
          </cell>
          <cell r="N550">
            <v>0</v>
          </cell>
          <cell r="O550">
            <v>0</v>
          </cell>
          <cell r="P550">
            <v>3</v>
          </cell>
          <cell r="Q550">
            <v>4</v>
          </cell>
          <cell r="R550">
            <v>0</v>
          </cell>
          <cell r="S550">
            <v>0</v>
          </cell>
          <cell r="T550">
            <v>20</v>
          </cell>
          <cell r="U550">
            <v>21</v>
          </cell>
          <cell r="V550">
            <v>0</v>
          </cell>
          <cell r="W550">
            <v>0</v>
          </cell>
          <cell r="X550">
            <v>4</v>
          </cell>
          <cell r="Y550">
            <v>4</v>
          </cell>
          <cell r="Z550">
            <v>0</v>
          </cell>
          <cell r="AA550">
            <v>0</v>
          </cell>
          <cell r="AB550">
            <v>6</v>
          </cell>
          <cell r="AC550">
            <v>8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</row>
        <row r="551">
          <cell r="C551" t="str">
            <v>15BC120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3</v>
          </cell>
          <cell r="I551">
            <v>3</v>
          </cell>
          <cell r="J551">
            <v>0</v>
          </cell>
          <cell r="K551">
            <v>0</v>
          </cell>
          <cell r="L551">
            <v>12</v>
          </cell>
          <cell r="M551">
            <v>17</v>
          </cell>
          <cell r="N551">
            <v>0</v>
          </cell>
          <cell r="O551">
            <v>0</v>
          </cell>
          <cell r="P551">
            <v>1</v>
          </cell>
          <cell r="Q551">
            <v>3</v>
          </cell>
          <cell r="R551">
            <v>0</v>
          </cell>
          <cell r="S551">
            <v>0</v>
          </cell>
          <cell r="T551">
            <v>15</v>
          </cell>
          <cell r="U551">
            <v>21</v>
          </cell>
          <cell r="V551">
            <v>0</v>
          </cell>
          <cell r="W551">
            <v>0</v>
          </cell>
          <cell r="X551">
            <v>4</v>
          </cell>
          <cell r="Y551">
            <v>4</v>
          </cell>
          <cell r="Z551">
            <v>0</v>
          </cell>
          <cell r="AA551">
            <v>0</v>
          </cell>
          <cell r="AB551">
            <v>3</v>
          </cell>
          <cell r="AC551">
            <v>8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</row>
        <row r="552">
          <cell r="C552" t="str">
            <v>15BC132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2</v>
          </cell>
          <cell r="I552">
            <v>2</v>
          </cell>
          <cell r="J552">
            <v>0</v>
          </cell>
          <cell r="K552">
            <v>0</v>
          </cell>
          <cell r="L552">
            <v>8</v>
          </cell>
          <cell r="M552">
            <v>17</v>
          </cell>
          <cell r="N552">
            <v>0</v>
          </cell>
          <cell r="O552">
            <v>0</v>
          </cell>
          <cell r="P552">
            <v>2</v>
          </cell>
          <cell r="Q552">
            <v>4</v>
          </cell>
          <cell r="R552">
            <v>0</v>
          </cell>
          <cell r="S552">
            <v>0</v>
          </cell>
          <cell r="T552">
            <v>8</v>
          </cell>
          <cell r="U552">
            <v>21</v>
          </cell>
          <cell r="V552">
            <v>0</v>
          </cell>
          <cell r="W552">
            <v>0</v>
          </cell>
          <cell r="X552">
            <v>1</v>
          </cell>
          <cell r="Y552">
            <v>3</v>
          </cell>
          <cell r="Z552">
            <v>0</v>
          </cell>
          <cell r="AA552">
            <v>0</v>
          </cell>
          <cell r="AB552">
            <v>3</v>
          </cell>
          <cell r="AC552">
            <v>8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</row>
        <row r="553">
          <cell r="C553" t="str">
            <v>15BC147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</v>
          </cell>
          <cell r="I553">
            <v>4</v>
          </cell>
          <cell r="J553">
            <v>0</v>
          </cell>
          <cell r="K553">
            <v>0</v>
          </cell>
          <cell r="L553">
            <v>7</v>
          </cell>
          <cell r="M553">
            <v>17</v>
          </cell>
          <cell r="N553">
            <v>0</v>
          </cell>
          <cell r="O553">
            <v>0</v>
          </cell>
          <cell r="P553">
            <v>2</v>
          </cell>
          <cell r="Q553">
            <v>3</v>
          </cell>
          <cell r="R553">
            <v>0</v>
          </cell>
          <cell r="S553">
            <v>0</v>
          </cell>
          <cell r="T553">
            <v>12</v>
          </cell>
          <cell r="U553">
            <v>21</v>
          </cell>
          <cell r="V553">
            <v>0</v>
          </cell>
          <cell r="W553">
            <v>0</v>
          </cell>
          <cell r="X553">
            <v>4</v>
          </cell>
          <cell r="Y553">
            <v>4</v>
          </cell>
          <cell r="Z553">
            <v>0</v>
          </cell>
          <cell r="AA553">
            <v>0</v>
          </cell>
          <cell r="AB553">
            <v>3</v>
          </cell>
          <cell r="AC553">
            <v>8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</row>
        <row r="554">
          <cell r="C554" t="str">
            <v>15BC178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12</v>
          </cell>
          <cell r="M554">
            <v>17</v>
          </cell>
          <cell r="N554">
            <v>0</v>
          </cell>
          <cell r="O554">
            <v>0</v>
          </cell>
          <cell r="P554">
            <v>3</v>
          </cell>
          <cell r="Q554">
            <v>4</v>
          </cell>
          <cell r="R554">
            <v>0</v>
          </cell>
          <cell r="S554">
            <v>0</v>
          </cell>
          <cell r="T554">
            <v>16</v>
          </cell>
          <cell r="U554">
            <v>21</v>
          </cell>
          <cell r="V554">
            <v>0</v>
          </cell>
          <cell r="W554">
            <v>0</v>
          </cell>
          <cell r="X554">
            <v>3</v>
          </cell>
          <cell r="Y554">
            <v>4</v>
          </cell>
          <cell r="Z554">
            <v>0</v>
          </cell>
          <cell r="AA554">
            <v>0</v>
          </cell>
          <cell r="AB554">
            <v>5</v>
          </cell>
          <cell r="AC554">
            <v>8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</row>
        <row r="555">
          <cell r="C555" t="str">
            <v>15BC199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2</v>
          </cell>
          <cell r="I555">
            <v>3</v>
          </cell>
          <cell r="J555">
            <v>0</v>
          </cell>
          <cell r="K555">
            <v>0</v>
          </cell>
          <cell r="L555">
            <v>13</v>
          </cell>
          <cell r="M555">
            <v>17</v>
          </cell>
          <cell r="N555">
            <v>0</v>
          </cell>
          <cell r="O555">
            <v>0</v>
          </cell>
          <cell r="P555">
            <v>4</v>
          </cell>
          <cell r="Q555">
            <v>4</v>
          </cell>
          <cell r="R555">
            <v>0</v>
          </cell>
          <cell r="S555">
            <v>0</v>
          </cell>
          <cell r="T555">
            <v>20</v>
          </cell>
          <cell r="U555">
            <v>21</v>
          </cell>
          <cell r="V555">
            <v>0</v>
          </cell>
          <cell r="W555">
            <v>0</v>
          </cell>
          <cell r="X555">
            <v>4</v>
          </cell>
          <cell r="Y555">
            <v>4</v>
          </cell>
          <cell r="Z555">
            <v>0</v>
          </cell>
          <cell r="AA555">
            <v>0</v>
          </cell>
          <cell r="AB555">
            <v>7</v>
          </cell>
          <cell r="AC555">
            <v>8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</row>
        <row r="556">
          <cell r="C556" t="str">
            <v>15BC217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3</v>
          </cell>
          <cell r="I556">
            <v>3</v>
          </cell>
          <cell r="J556">
            <v>0</v>
          </cell>
          <cell r="K556">
            <v>0</v>
          </cell>
          <cell r="L556">
            <v>7</v>
          </cell>
          <cell r="M556">
            <v>17</v>
          </cell>
          <cell r="N556">
            <v>0</v>
          </cell>
          <cell r="O556">
            <v>0</v>
          </cell>
          <cell r="P556">
            <v>1</v>
          </cell>
          <cell r="Q556">
            <v>3</v>
          </cell>
          <cell r="R556">
            <v>0</v>
          </cell>
          <cell r="S556">
            <v>0</v>
          </cell>
          <cell r="T556">
            <v>14</v>
          </cell>
          <cell r="U556">
            <v>21</v>
          </cell>
          <cell r="V556">
            <v>0</v>
          </cell>
          <cell r="W556">
            <v>0</v>
          </cell>
          <cell r="X556">
            <v>2</v>
          </cell>
          <cell r="Y556">
            <v>4</v>
          </cell>
          <cell r="Z556">
            <v>0</v>
          </cell>
          <cell r="AA556">
            <v>0</v>
          </cell>
          <cell r="AB556">
            <v>3</v>
          </cell>
          <cell r="AC556">
            <v>8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</row>
        <row r="557">
          <cell r="C557" t="str">
            <v>15BC233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2</v>
          </cell>
          <cell r="I557">
            <v>2</v>
          </cell>
          <cell r="J557">
            <v>0</v>
          </cell>
          <cell r="K557">
            <v>0</v>
          </cell>
          <cell r="L557">
            <v>13</v>
          </cell>
          <cell r="M557">
            <v>17</v>
          </cell>
          <cell r="N557">
            <v>0</v>
          </cell>
          <cell r="O557">
            <v>0</v>
          </cell>
          <cell r="P557">
            <v>4</v>
          </cell>
          <cell r="Q557">
            <v>4</v>
          </cell>
          <cell r="R557">
            <v>0</v>
          </cell>
          <cell r="S557">
            <v>0</v>
          </cell>
          <cell r="T557">
            <v>19</v>
          </cell>
          <cell r="U557">
            <v>21</v>
          </cell>
          <cell r="V557">
            <v>0</v>
          </cell>
          <cell r="W557">
            <v>0</v>
          </cell>
          <cell r="X557">
            <v>3</v>
          </cell>
          <cell r="Y557">
            <v>3</v>
          </cell>
          <cell r="Z557">
            <v>0</v>
          </cell>
          <cell r="AA557">
            <v>0</v>
          </cell>
          <cell r="AB557">
            <v>7</v>
          </cell>
          <cell r="AC557">
            <v>8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</row>
        <row r="558">
          <cell r="C558" t="str">
            <v>15BC246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4</v>
          </cell>
          <cell r="I558">
            <v>4</v>
          </cell>
          <cell r="J558">
            <v>0</v>
          </cell>
          <cell r="K558">
            <v>0</v>
          </cell>
          <cell r="L558">
            <v>17</v>
          </cell>
          <cell r="M558">
            <v>17</v>
          </cell>
          <cell r="N558">
            <v>0</v>
          </cell>
          <cell r="O558">
            <v>0</v>
          </cell>
          <cell r="P558">
            <v>3</v>
          </cell>
          <cell r="Q558">
            <v>3</v>
          </cell>
          <cell r="R558">
            <v>0</v>
          </cell>
          <cell r="S558">
            <v>0</v>
          </cell>
          <cell r="T558">
            <v>18</v>
          </cell>
          <cell r="U558">
            <v>21</v>
          </cell>
          <cell r="V558">
            <v>0</v>
          </cell>
          <cell r="W558">
            <v>0</v>
          </cell>
          <cell r="X558">
            <v>5</v>
          </cell>
          <cell r="Y558">
            <v>4</v>
          </cell>
          <cell r="Z558">
            <v>0</v>
          </cell>
          <cell r="AA558">
            <v>0</v>
          </cell>
          <cell r="AB558">
            <v>7</v>
          </cell>
          <cell r="AC558">
            <v>8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</row>
        <row r="559">
          <cell r="C559" t="str">
            <v>15BC261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5</v>
          </cell>
          <cell r="M559">
            <v>17</v>
          </cell>
          <cell r="N559">
            <v>0</v>
          </cell>
          <cell r="O559">
            <v>0</v>
          </cell>
          <cell r="P559">
            <v>1</v>
          </cell>
          <cell r="Q559">
            <v>4</v>
          </cell>
          <cell r="R559">
            <v>0</v>
          </cell>
          <cell r="S559">
            <v>0</v>
          </cell>
          <cell r="T559">
            <v>5</v>
          </cell>
          <cell r="U559">
            <v>21</v>
          </cell>
          <cell r="V559">
            <v>0</v>
          </cell>
          <cell r="W559">
            <v>0</v>
          </cell>
          <cell r="X559">
            <v>0</v>
          </cell>
          <cell r="Y559">
            <v>4</v>
          </cell>
          <cell r="Z559">
            <v>0</v>
          </cell>
          <cell r="AA559">
            <v>0</v>
          </cell>
          <cell r="AB559">
            <v>4</v>
          </cell>
          <cell r="AC559">
            <v>8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</row>
        <row r="560">
          <cell r="C560" t="str">
            <v>15BC285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1</v>
          </cell>
          <cell r="I560">
            <v>3</v>
          </cell>
          <cell r="J560">
            <v>0</v>
          </cell>
          <cell r="K560">
            <v>0</v>
          </cell>
          <cell r="L560">
            <v>3</v>
          </cell>
          <cell r="M560">
            <v>17</v>
          </cell>
          <cell r="N560">
            <v>0</v>
          </cell>
          <cell r="O560">
            <v>0</v>
          </cell>
          <cell r="P560">
            <v>1</v>
          </cell>
          <cell r="Q560">
            <v>4</v>
          </cell>
          <cell r="R560">
            <v>0</v>
          </cell>
          <cell r="S560">
            <v>0</v>
          </cell>
          <cell r="T560">
            <v>13</v>
          </cell>
          <cell r="U560">
            <v>21</v>
          </cell>
          <cell r="V560">
            <v>0</v>
          </cell>
          <cell r="W560">
            <v>0</v>
          </cell>
          <cell r="X560">
            <v>1</v>
          </cell>
          <cell r="Y560">
            <v>4</v>
          </cell>
          <cell r="Z560">
            <v>0</v>
          </cell>
          <cell r="AA560">
            <v>0</v>
          </cell>
          <cell r="AB560">
            <v>2</v>
          </cell>
          <cell r="AC560">
            <v>8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</row>
        <row r="561">
          <cell r="C561" t="str">
            <v>15BC302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3</v>
          </cell>
          <cell r="I561">
            <v>3</v>
          </cell>
          <cell r="J561">
            <v>0</v>
          </cell>
          <cell r="K561">
            <v>0</v>
          </cell>
          <cell r="L561">
            <v>16</v>
          </cell>
          <cell r="M561">
            <v>17</v>
          </cell>
          <cell r="N561">
            <v>0</v>
          </cell>
          <cell r="O561">
            <v>0</v>
          </cell>
          <cell r="P561">
            <v>3</v>
          </cell>
          <cell r="Q561">
            <v>3</v>
          </cell>
          <cell r="R561">
            <v>0</v>
          </cell>
          <cell r="S561">
            <v>0</v>
          </cell>
          <cell r="T561">
            <v>20</v>
          </cell>
          <cell r="U561">
            <v>21</v>
          </cell>
          <cell r="V561">
            <v>0</v>
          </cell>
          <cell r="W561">
            <v>0</v>
          </cell>
          <cell r="X561">
            <v>4</v>
          </cell>
          <cell r="Y561">
            <v>4</v>
          </cell>
          <cell r="Z561">
            <v>0</v>
          </cell>
          <cell r="AA561">
            <v>0</v>
          </cell>
          <cell r="AB561">
            <v>6</v>
          </cell>
          <cell r="AC561">
            <v>8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</row>
        <row r="562">
          <cell r="C562" t="str">
            <v>15BC316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2</v>
          </cell>
          <cell r="I562">
            <v>2</v>
          </cell>
          <cell r="J562">
            <v>0</v>
          </cell>
          <cell r="K562">
            <v>0</v>
          </cell>
          <cell r="L562">
            <v>9</v>
          </cell>
          <cell r="M562">
            <v>17</v>
          </cell>
          <cell r="N562">
            <v>0</v>
          </cell>
          <cell r="O562">
            <v>0</v>
          </cell>
          <cell r="P562">
            <v>2</v>
          </cell>
          <cell r="Q562">
            <v>4</v>
          </cell>
          <cell r="R562">
            <v>0</v>
          </cell>
          <cell r="S562">
            <v>0</v>
          </cell>
          <cell r="T562">
            <v>16</v>
          </cell>
          <cell r="U562">
            <v>21</v>
          </cell>
          <cell r="V562">
            <v>0</v>
          </cell>
          <cell r="W562">
            <v>0</v>
          </cell>
          <cell r="X562">
            <v>2</v>
          </cell>
          <cell r="Y562">
            <v>3</v>
          </cell>
          <cell r="Z562">
            <v>0</v>
          </cell>
          <cell r="AA562">
            <v>0</v>
          </cell>
          <cell r="AB562">
            <v>4</v>
          </cell>
          <cell r="AC562">
            <v>8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</row>
        <row r="563">
          <cell r="C563" t="str">
            <v>15BC329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4</v>
          </cell>
          <cell r="I563">
            <v>4</v>
          </cell>
          <cell r="J563">
            <v>0</v>
          </cell>
          <cell r="K563">
            <v>0</v>
          </cell>
          <cell r="L563">
            <v>16</v>
          </cell>
          <cell r="M563">
            <v>17</v>
          </cell>
          <cell r="N563">
            <v>0</v>
          </cell>
          <cell r="O563">
            <v>0</v>
          </cell>
          <cell r="P563">
            <v>2</v>
          </cell>
          <cell r="Q563">
            <v>3</v>
          </cell>
          <cell r="R563">
            <v>0</v>
          </cell>
          <cell r="S563">
            <v>0</v>
          </cell>
          <cell r="T563">
            <v>19</v>
          </cell>
          <cell r="U563">
            <v>21</v>
          </cell>
          <cell r="V563">
            <v>0</v>
          </cell>
          <cell r="W563">
            <v>0</v>
          </cell>
          <cell r="X563">
            <v>4</v>
          </cell>
          <cell r="Y563">
            <v>4</v>
          </cell>
          <cell r="Z563">
            <v>0</v>
          </cell>
          <cell r="AA563">
            <v>0</v>
          </cell>
          <cell r="AB563">
            <v>7</v>
          </cell>
          <cell r="AC563">
            <v>8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</row>
        <row r="564">
          <cell r="C564" t="str">
            <v>15BC345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17</v>
          </cell>
          <cell r="N564">
            <v>0</v>
          </cell>
          <cell r="O564">
            <v>0</v>
          </cell>
          <cell r="P564">
            <v>0</v>
          </cell>
          <cell r="Q564">
            <v>4</v>
          </cell>
          <cell r="R564">
            <v>0</v>
          </cell>
          <cell r="S564">
            <v>0</v>
          </cell>
          <cell r="T564">
            <v>0</v>
          </cell>
          <cell r="U564">
            <v>21</v>
          </cell>
          <cell r="V564">
            <v>0</v>
          </cell>
          <cell r="W564">
            <v>0</v>
          </cell>
          <cell r="X564">
            <v>0</v>
          </cell>
          <cell r="Y564">
            <v>4</v>
          </cell>
          <cell r="Z564">
            <v>0</v>
          </cell>
          <cell r="AA564">
            <v>0</v>
          </cell>
          <cell r="AB564">
            <v>0</v>
          </cell>
          <cell r="AC564">
            <v>8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</row>
        <row r="565">
          <cell r="C565" t="str">
            <v>15BC361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2</v>
          </cell>
          <cell r="I565">
            <v>3</v>
          </cell>
          <cell r="J565">
            <v>0</v>
          </cell>
          <cell r="K565">
            <v>0</v>
          </cell>
          <cell r="L565">
            <v>11</v>
          </cell>
          <cell r="M565">
            <v>17</v>
          </cell>
          <cell r="N565">
            <v>0</v>
          </cell>
          <cell r="O565">
            <v>0</v>
          </cell>
          <cell r="P565">
            <v>3</v>
          </cell>
          <cell r="Q565">
            <v>4</v>
          </cell>
          <cell r="R565">
            <v>0</v>
          </cell>
          <cell r="S565">
            <v>0</v>
          </cell>
          <cell r="T565">
            <v>18</v>
          </cell>
          <cell r="U565">
            <v>21</v>
          </cell>
          <cell r="V565">
            <v>0</v>
          </cell>
          <cell r="W565">
            <v>0</v>
          </cell>
          <cell r="X565">
            <v>3</v>
          </cell>
          <cell r="Y565">
            <v>4</v>
          </cell>
          <cell r="Z565">
            <v>0</v>
          </cell>
          <cell r="AA565">
            <v>0</v>
          </cell>
          <cell r="AB565">
            <v>5</v>
          </cell>
          <cell r="AC565">
            <v>8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</row>
        <row r="566">
          <cell r="C566" t="str">
            <v>15BC372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3</v>
          </cell>
          <cell r="I566">
            <v>3</v>
          </cell>
          <cell r="J566">
            <v>0</v>
          </cell>
          <cell r="K566">
            <v>0</v>
          </cell>
          <cell r="L566">
            <v>15</v>
          </cell>
          <cell r="M566">
            <v>17</v>
          </cell>
          <cell r="N566">
            <v>0</v>
          </cell>
          <cell r="O566">
            <v>0</v>
          </cell>
          <cell r="P566">
            <v>3</v>
          </cell>
          <cell r="Q566">
            <v>3</v>
          </cell>
          <cell r="R566">
            <v>0</v>
          </cell>
          <cell r="S566">
            <v>0</v>
          </cell>
          <cell r="T566">
            <v>19</v>
          </cell>
          <cell r="U566">
            <v>21</v>
          </cell>
          <cell r="V566">
            <v>0</v>
          </cell>
          <cell r="W566">
            <v>0</v>
          </cell>
          <cell r="X566">
            <v>3</v>
          </cell>
          <cell r="Y566">
            <v>4</v>
          </cell>
          <cell r="Z566">
            <v>0</v>
          </cell>
          <cell r="AA566">
            <v>0</v>
          </cell>
          <cell r="AB566">
            <v>6</v>
          </cell>
          <cell r="AC566">
            <v>8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</row>
        <row r="567">
          <cell r="C567" t="str">
            <v>15BC385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1</v>
          </cell>
          <cell r="I567">
            <v>2</v>
          </cell>
          <cell r="J567">
            <v>0</v>
          </cell>
          <cell r="K567">
            <v>0</v>
          </cell>
          <cell r="L567">
            <v>16</v>
          </cell>
          <cell r="M567">
            <v>17</v>
          </cell>
          <cell r="N567">
            <v>0</v>
          </cell>
          <cell r="O567">
            <v>0</v>
          </cell>
          <cell r="P567">
            <v>4</v>
          </cell>
          <cell r="Q567">
            <v>4</v>
          </cell>
          <cell r="R567">
            <v>0</v>
          </cell>
          <cell r="S567">
            <v>0</v>
          </cell>
          <cell r="T567">
            <v>28</v>
          </cell>
          <cell r="U567">
            <v>21</v>
          </cell>
          <cell r="V567">
            <v>0</v>
          </cell>
          <cell r="W567">
            <v>0</v>
          </cell>
          <cell r="X567">
            <v>3</v>
          </cell>
          <cell r="Y567">
            <v>3</v>
          </cell>
          <cell r="Z567">
            <v>0</v>
          </cell>
          <cell r="AA567">
            <v>0</v>
          </cell>
          <cell r="AB567">
            <v>7</v>
          </cell>
          <cell r="AC567">
            <v>8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</row>
        <row r="568">
          <cell r="C568" t="str">
            <v>15BC396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3</v>
          </cell>
          <cell r="I568">
            <v>4</v>
          </cell>
          <cell r="J568">
            <v>0</v>
          </cell>
          <cell r="K568">
            <v>0</v>
          </cell>
          <cell r="L568">
            <v>14</v>
          </cell>
          <cell r="M568">
            <v>17</v>
          </cell>
          <cell r="N568">
            <v>0</v>
          </cell>
          <cell r="O568">
            <v>0</v>
          </cell>
          <cell r="P568">
            <v>3</v>
          </cell>
          <cell r="Q568">
            <v>3</v>
          </cell>
          <cell r="R568">
            <v>0</v>
          </cell>
          <cell r="S568">
            <v>0</v>
          </cell>
          <cell r="T568">
            <v>18</v>
          </cell>
          <cell r="U568">
            <v>21</v>
          </cell>
          <cell r="V568">
            <v>0</v>
          </cell>
          <cell r="W568">
            <v>0</v>
          </cell>
          <cell r="X568">
            <v>4</v>
          </cell>
          <cell r="Y568">
            <v>4</v>
          </cell>
          <cell r="Z568">
            <v>0</v>
          </cell>
          <cell r="AA568">
            <v>0</v>
          </cell>
          <cell r="AB568">
            <v>6</v>
          </cell>
          <cell r="AC568">
            <v>8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</row>
        <row r="569">
          <cell r="C569" t="str">
            <v>15BC416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12</v>
          </cell>
          <cell r="M569">
            <v>17</v>
          </cell>
          <cell r="N569">
            <v>0</v>
          </cell>
          <cell r="O569">
            <v>0</v>
          </cell>
          <cell r="P569">
            <v>3</v>
          </cell>
          <cell r="Q569">
            <v>4</v>
          </cell>
          <cell r="R569">
            <v>0</v>
          </cell>
          <cell r="S569">
            <v>0</v>
          </cell>
          <cell r="T569">
            <v>18</v>
          </cell>
          <cell r="U569">
            <v>21</v>
          </cell>
          <cell r="V569">
            <v>0</v>
          </cell>
          <cell r="W569">
            <v>0</v>
          </cell>
          <cell r="X569">
            <v>4</v>
          </cell>
          <cell r="Y569">
            <v>4</v>
          </cell>
          <cell r="Z569">
            <v>0</v>
          </cell>
          <cell r="AA569">
            <v>0</v>
          </cell>
          <cell r="AB569">
            <v>8</v>
          </cell>
          <cell r="AC569">
            <v>8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</row>
        <row r="570">
          <cell r="C570" t="str">
            <v>15BC417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3</v>
          </cell>
          <cell r="J570">
            <v>0</v>
          </cell>
          <cell r="K570">
            <v>0</v>
          </cell>
          <cell r="L570">
            <v>15</v>
          </cell>
          <cell r="M570">
            <v>17</v>
          </cell>
          <cell r="N570">
            <v>0</v>
          </cell>
          <cell r="O570">
            <v>0</v>
          </cell>
          <cell r="P570">
            <v>4</v>
          </cell>
          <cell r="Q570">
            <v>4</v>
          </cell>
          <cell r="R570">
            <v>0</v>
          </cell>
          <cell r="S570">
            <v>0</v>
          </cell>
          <cell r="T570">
            <v>19</v>
          </cell>
          <cell r="U570">
            <v>21</v>
          </cell>
          <cell r="V570">
            <v>0</v>
          </cell>
          <cell r="W570">
            <v>0</v>
          </cell>
          <cell r="X570">
            <v>4</v>
          </cell>
          <cell r="Y570">
            <v>4</v>
          </cell>
          <cell r="Z570">
            <v>0</v>
          </cell>
          <cell r="AA570">
            <v>0</v>
          </cell>
          <cell r="AB570">
            <v>6</v>
          </cell>
          <cell r="AC570">
            <v>8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</row>
        <row r="571">
          <cell r="C571" t="str">
            <v>15BC431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3</v>
          </cell>
          <cell r="I571">
            <v>3</v>
          </cell>
          <cell r="J571">
            <v>0</v>
          </cell>
          <cell r="K571">
            <v>0</v>
          </cell>
          <cell r="L571">
            <v>14</v>
          </cell>
          <cell r="M571">
            <v>17</v>
          </cell>
          <cell r="N571">
            <v>0</v>
          </cell>
          <cell r="O571">
            <v>0</v>
          </cell>
          <cell r="P571">
            <v>2</v>
          </cell>
          <cell r="Q571">
            <v>3</v>
          </cell>
          <cell r="R571">
            <v>0</v>
          </cell>
          <cell r="S571">
            <v>0</v>
          </cell>
          <cell r="T571">
            <v>16</v>
          </cell>
          <cell r="U571">
            <v>21</v>
          </cell>
          <cell r="V571">
            <v>0</v>
          </cell>
          <cell r="W571">
            <v>0</v>
          </cell>
          <cell r="X571">
            <v>3</v>
          </cell>
          <cell r="Y571">
            <v>4</v>
          </cell>
          <cell r="Z571">
            <v>0</v>
          </cell>
          <cell r="AA571">
            <v>0</v>
          </cell>
          <cell r="AB571">
            <v>6</v>
          </cell>
          <cell r="AC571">
            <v>8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</row>
        <row r="572">
          <cell r="C572" t="str">
            <v>15BC444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2</v>
          </cell>
          <cell r="J572">
            <v>0</v>
          </cell>
          <cell r="K572">
            <v>0</v>
          </cell>
          <cell r="L572">
            <v>8</v>
          </cell>
          <cell r="M572">
            <v>17</v>
          </cell>
          <cell r="N572">
            <v>0</v>
          </cell>
          <cell r="O572">
            <v>0</v>
          </cell>
          <cell r="P572">
            <v>0</v>
          </cell>
          <cell r="Q572">
            <v>4</v>
          </cell>
          <cell r="R572">
            <v>0</v>
          </cell>
          <cell r="S572">
            <v>0</v>
          </cell>
          <cell r="T572">
            <v>14</v>
          </cell>
          <cell r="U572">
            <v>21</v>
          </cell>
          <cell r="V572">
            <v>0</v>
          </cell>
          <cell r="W572">
            <v>0</v>
          </cell>
          <cell r="X572">
            <v>0</v>
          </cell>
          <cell r="Y572">
            <v>3</v>
          </cell>
          <cell r="Z572">
            <v>0</v>
          </cell>
          <cell r="AA572">
            <v>0</v>
          </cell>
          <cell r="AB572">
            <v>3</v>
          </cell>
          <cell r="AC572">
            <v>8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</row>
        <row r="573">
          <cell r="C573" t="str">
            <v>15BC455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3</v>
          </cell>
          <cell r="I573">
            <v>4</v>
          </cell>
          <cell r="J573">
            <v>0</v>
          </cell>
          <cell r="K573">
            <v>0</v>
          </cell>
          <cell r="L573">
            <v>13</v>
          </cell>
          <cell r="M573">
            <v>17</v>
          </cell>
          <cell r="N573">
            <v>0</v>
          </cell>
          <cell r="O573">
            <v>0</v>
          </cell>
          <cell r="P573">
            <v>3</v>
          </cell>
          <cell r="Q573">
            <v>3</v>
          </cell>
          <cell r="R573">
            <v>0</v>
          </cell>
          <cell r="S573">
            <v>0</v>
          </cell>
          <cell r="T573">
            <v>19</v>
          </cell>
          <cell r="U573">
            <v>21</v>
          </cell>
          <cell r="V573">
            <v>0</v>
          </cell>
          <cell r="W573">
            <v>0</v>
          </cell>
          <cell r="X573">
            <v>5</v>
          </cell>
          <cell r="Y573">
            <v>4</v>
          </cell>
          <cell r="Z573">
            <v>0</v>
          </cell>
          <cell r="AA573">
            <v>0</v>
          </cell>
          <cell r="AB573">
            <v>4</v>
          </cell>
          <cell r="AC573">
            <v>8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</row>
        <row r="574">
          <cell r="C574" t="str">
            <v>15BC471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15</v>
          </cell>
          <cell r="M574">
            <v>17</v>
          </cell>
          <cell r="N574">
            <v>0</v>
          </cell>
          <cell r="O574">
            <v>0</v>
          </cell>
          <cell r="P574">
            <v>4</v>
          </cell>
          <cell r="Q574">
            <v>4</v>
          </cell>
          <cell r="R574">
            <v>0</v>
          </cell>
          <cell r="S574">
            <v>0</v>
          </cell>
          <cell r="T574">
            <v>18</v>
          </cell>
          <cell r="U574">
            <v>21</v>
          </cell>
          <cell r="V574">
            <v>0</v>
          </cell>
          <cell r="W574">
            <v>0</v>
          </cell>
          <cell r="X574">
            <v>4</v>
          </cell>
          <cell r="Y574">
            <v>4</v>
          </cell>
          <cell r="Z574">
            <v>0</v>
          </cell>
          <cell r="AA574">
            <v>0</v>
          </cell>
          <cell r="AB574">
            <v>7</v>
          </cell>
          <cell r="AC574">
            <v>8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</row>
        <row r="575">
          <cell r="C575" t="str">
            <v>15BC485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</v>
          </cell>
          <cell r="I575">
            <v>3</v>
          </cell>
          <cell r="J575">
            <v>0</v>
          </cell>
          <cell r="K575">
            <v>0</v>
          </cell>
          <cell r="L575">
            <v>14</v>
          </cell>
          <cell r="M575">
            <v>17</v>
          </cell>
          <cell r="N575">
            <v>0</v>
          </cell>
          <cell r="O575">
            <v>0</v>
          </cell>
          <cell r="P575">
            <v>2</v>
          </cell>
          <cell r="Q575">
            <v>4</v>
          </cell>
          <cell r="R575">
            <v>0</v>
          </cell>
          <cell r="S575">
            <v>0</v>
          </cell>
          <cell r="T575">
            <v>13</v>
          </cell>
          <cell r="U575">
            <v>21</v>
          </cell>
          <cell r="V575">
            <v>0</v>
          </cell>
          <cell r="W575">
            <v>0</v>
          </cell>
          <cell r="X575">
            <v>3</v>
          </cell>
          <cell r="Y575">
            <v>4</v>
          </cell>
          <cell r="Z575">
            <v>0</v>
          </cell>
          <cell r="AA575">
            <v>0</v>
          </cell>
          <cell r="AB575">
            <v>4</v>
          </cell>
          <cell r="AC575">
            <v>8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</row>
        <row r="576">
          <cell r="C576" t="str">
            <v>15BC497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3</v>
          </cell>
          <cell r="I576">
            <v>3</v>
          </cell>
          <cell r="J576">
            <v>0</v>
          </cell>
          <cell r="K576">
            <v>0</v>
          </cell>
          <cell r="L576">
            <v>14</v>
          </cell>
          <cell r="M576">
            <v>17</v>
          </cell>
          <cell r="N576">
            <v>0</v>
          </cell>
          <cell r="O576">
            <v>0</v>
          </cell>
          <cell r="P576">
            <v>2</v>
          </cell>
          <cell r="Q576">
            <v>3</v>
          </cell>
          <cell r="R576">
            <v>0</v>
          </cell>
          <cell r="S576">
            <v>0</v>
          </cell>
          <cell r="T576">
            <v>21</v>
          </cell>
          <cell r="U576">
            <v>21</v>
          </cell>
          <cell r="V576">
            <v>0</v>
          </cell>
          <cell r="W576">
            <v>0</v>
          </cell>
          <cell r="X576">
            <v>4</v>
          </cell>
          <cell r="Y576">
            <v>4</v>
          </cell>
          <cell r="Z576">
            <v>0</v>
          </cell>
          <cell r="AA576">
            <v>0</v>
          </cell>
          <cell r="AB576">
            <v>7</v>
          </cell>
          <cell r="AC576">
            <v>8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</row>
        <row r="577">
          <cell r="C577" t="str">
            <v>15BC508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</v>
          </cell>
          <cell r="I577">
            <v>2</v>
          </cell>
          <cell r="J577">
            <v>0</v>
          </cell>
          <cell r="K577">
            <v>0</v>
          </cell>
          <cell r="L577">
            <v>4</v>
          </cell>
          <cell r="M577">
            <v>17</v>
          </cell>
          <cell r="N577">
            <v>0</v>
          </cell>
          <cell r="O577">
            <v>0</v>
          </cell>
          <cell r="P577">
            <v>2</v>
          </cell>
          <cell r="Q577">
            <v>4</v>
          </cell>
          <cell r="R577">
            <v>0</v>
          </cell>
          <cell r="S577">
            <v>0</v>
          </cell>
          <cell r="T577">
            <v>13</v>
          </cell>
          <cell r="U577">
            <v>21</v>
          </cell>
          <cell r="V577">
            <v>0</v>
          </cell>
          <cell r="W577">
            <v>0</v>
          </cell>
          <cell r="X577">
            <v>2</v>
          </cell>
          <cell r="Y577">
            <v>3</v>
          </cell>
          <cell r="Z577">
            <v>0</v>
          </cell>
          <cell r="AA577">
            <v>0</v>
          </cell>
          <cell r="AB577">
            <v>4</v>
          </cell>
          <cell r="AC577">
            <v>8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</row>
        <row r="578">
          <cell r="C578" t="str">
            <v>15BC520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4</v>
          </cell>
          <cell r="I578">
            <v>4</v>
          </cell>
          <cell r="J578">
            <v>0</v>
          </cell>
          <cell r="K578">
            <v>0</v>
          </cell>
          <cell r="L578">
            <v>11</v>
          </cell>
          <cell r="M578">
            <v>17</v>
          </cell>
          <cell r="N578">
            <v>0</v>
          </cell>
          <cell r="O578">
            <v>0</v>
          </cell>
          <cell r="P578">
            <v>2</v>
          </cell>
          <cell r="Q578">
            <v>3</v>
          </cell>
          <cell r="R578">
            <v>0</v>
          </cell>
          <cell r="S578">
            <v>0</v>
          </cell>
          <cell r="T578">
            <v>17</v>
          </cell>
          <cell r="U578">
            <v>21</v>
          </cell>
          <cell r="V578">
            <v>0</v>
          </cell>
          <cell r="W578">
            <v>0</v>
          </cell>
          <cell r="X578">
            <v>3</v>
          </cell>
          <cell r="Y578">
            <v>4</v>
          </cell>
          <cell r="Z578">
            <v>0</v>
          </cell>
          <cell r="AA578">
            <v>0</v>
          </cell>
          <cell r="AB578">
            <v>6</v>
          </cell>
          <cell r="AC578">
            <v>8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</row>
        <row r="579">
          <cell r="C579" t="str">
            <v>15BC532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10</v>
          </cell>
          <cell r="M579">
            <v>17</v>
          </cell>
          <cell r="N579">
            <v>0</v>
          </cell>
          <cell r="O579">
            <v>0</v>
          </cell>
          <cell r="P579">
            <v>2</v>
          </cell>
          <cell r="Q579">
            <v>4</v>
          </cell>
          <cell r="R579">
            <v>0</v>
          </cell>
          <cell r="S579">
            <v>0</v>
          </cell>
          <cell r="T579">
            <v>17</v>
          </cell>
          <cell r="U579">
            <v>21</v>
          </cell>
          <cell r="V579">
            <v>0</v>
          </cell>
          <cell r="W579">
            <v>0</v>
          </cell>
          <cell r="X579">
            <v>4</v>
          </cell>
          <cell r="Y579">
            <v>4</v>
          </cell>
          <cell r="Z579">
            <v>0</v>
          </cell>
          <cell r="AA579">
            <v>0</v>
          </cell>
          <cell r="AB579">
            <v>7</v>
          </cell>
          <cell r="AC579">
            <v>8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</row>
        <row r="580">
          <cell r="C580" t="str">
            <v>15BC533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2</v>
          </cell>
          <cell r="I580">
            <v>3</v>
          </cell>
          <cell r="J580">
            <v>0</v>
          </cell>
          <cell r="K580">
            <v>0</v>
          </cell>
          <cell r="L580">
            <v>13</v>
          </cell>
          <cell r="M580">
            <v>17</v>
          </cell>
          <cell r="N580">
            <v>0</v>
          </cell>
          <cell r="O580">
            <v>0</v>
          </cell>
          <cell r="P580">
            <v>4</v>
          </cell>
          <cell r="Q580">
            <v>4</v>
          </cell>
          <cell r="R580">
            <v>0</v>
          </cell>
          <cell r="S580">
            <v>0</v>
          </cell>
          <cell r="T580">
            <v>21</v>
          </cell>
          <cell r="U580">
            <v>21</v>
          </cell>
          <cell r="V580">
            <v>0</v>
          </cell>
          <cell r="W580">
            <v>0</v>
          </cell>
          <cell r="X580">
            <v>4</v>
          </cell>
          <cell r="Y580">
            <v>4</v>
          </cell>
          <cell r="Z580">
            <v>0</v>
          </cell>
          <cell r="AA580">
            <v>0</v>
          </cell>
          <cell r="AB580">
            <v>5</v>
          </cell>
          <cell r="AC580">
            <v>8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</row>
        <row r="581">
          <cell r="C581" t="str">
            <v>15BC542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3</v>
          </cell>
          <cell r="I581">
            <v>3</v>
          </cell>
          <cell r="J581">
            <v>0</v>
          </cell>
          <cell r="K581">
            <v>0</v>
          </cell>
          <cell r="L581">
            <v>15</v>
          </cell>
          <cell r="M581">
            <v>17</v>
          </cell>
          <cell r="N581">
            <v>0</v>
          </cell>
          <cell r="O581">
            <v>0</v>
          </cell>
          <cell r="P581">
            <v>3</v>
          </cell>
          <cell r="Q581">
            <v>3</v>
          </cell>
          <cell r="R581">
            <v>0</v>
          </cell>
          <cell r="S581">
            <v>0</v>
          </cell>
          <cell r="T581">
            <v>19</v>
          </cell>
          <cell r="U581">
            <v>21</v>
          </cell>
          <cell r="V581">
            <v>0</v>
          </cell>
          <cell r="W581">
            <v>0</v>
          </cell>
          <cell r="X581">
            <v>4</v>
          </cell>
          <cell r="Y581">
            <v>4</v>
          </cell>
          <cell r="Z581">
            <v>0</v>
          </cell>
          <cell r="AA581">
            <v>0</v>
          </cell>
          <cell r="AB581">
            <v>7</v>
          </cell>
          <cell r="AC581">
            <v>8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</row>
        <row r="582">
          <cell r="C582" t="str">
            <v>15BC553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2</v>
          </cell>
          <cell r="I582">
            <v>2</v>
          </cell>
          <cell r="J582">
            <v>0</v>
          </cell>
          <cell r="K582">
            <v>0</v>
          </cell>
          <cell r="L582">
            <v>3</v>
          </cell>
          <cell r="M582">
            <v>17</v>
          </cell>
          <cell r="N582">
            <v>0</v>
          </cell>
          <cell r="O582">
            <v>0</v>
          </cell>
          <cell r="P582">
            <v>2</v>
          </cell>
          <cell r="Q582">
            <v>4</v>
          </cell>
          <cell r="R582">
            <v>0</v>
          </cell>
          <cell r="S582">
            <v>0</v>
          </cell>
          <cell r="T582">
            <v>11</v>
          </cell>
          <cell r="U582">
            <v>21</v>
          </cell>
          <cell r="V582">
            <v>0</v>
          </cell>
          <cell r="W582">
            <v>0</v>
          </cell>
          <cell r="X582">
            <v>1</v>
          </cell>
          <cell r="Y582">
            <v>3</v>
          </cell>
          <cell r="Z582">
            <v>0</v>
          </cell>
          <cell r="AA582">
            <v>0</v>
          </cell>
          <cell r="AB582">
            <v>4</v>
          </cell>
          <cell r="AC582">
            <v>8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</row>
        <row r="583">
          <cell r="C583" t="str">
            <v>15BC564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4</v>
          </cell>
          <cell r="I583">
            <v>4</v>
          </cell>
          <cell r="J583">
            <v>0</v>
          </cell>
          <cell r="K583">
            <v>0</v>
          </cell>
          <cell r="L583">
            <v>12</v>
          </cell>
          <cell r="M583">
            <v>17</v>
          </cell>
          <cell r="N583">
            <v>0</v>
          </cell>
          <cell r="O583">
            <v>0</v>
          </cell>
          <cell r="P583">
            <v>3</v>
          </cell>
          <cell r="Q583">
            <v>3</v>
          </cell>
          <cell r="R583">
            <v>0</v>
          </cell>
          <cell r="S583">
            <v>0</v>
          </cell>
          <cell r="T583">
            <v>20</v>
          </cell>
          <cell r="U583">
            <v>21</v>
          </cell>
          <cell r="V583">
            <v>0</v>
          </cell>
          <cell r="W583">
            <v>0</v>
          </cell>
          <cell r="X583">
            <v>5</v>
          </cell>
          <cell r="Y583">
            <v>4</v>
          </cell>
          <cell r="Z583">
            <v>0</v>
          </cell>
          <cell r="AA583">
            <v>0</v>
          </cell>
          <cell r="AB583">
            <v>4</v>
          </cell>
          <cell r="AC583">
            <v>8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</row>
        <row r="584">
          <cell r="C584" t="str">
            <v>15BC577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4</v>
          </cell>
          <cell r="M584">
            <v>17</v>
          </cell>
          <cell r="N584">
            <v>0</v>
          </cell>
          <cell r="O584">
            <v>0</v>
          </cell>
          <cell r="P584">
            <v>0</v>
          </cell>
          <cell r="Q584">
            <v>4</v>
          </cell>
          <cell r="R584">
            <v>0</v>
          </cell>
          <cell r="S584">
            <v>0</v>
          </cell>
          <cell r="T584">
            <v>10</v>
          </cell>
          <cell r="U584">
            <v>21</v>
          </cell>
          <cell r="V584">
            <v>0</v>
          </cell>
          <cell r="W584">
            <v>0</v>
          </cell>
          <cell r="X584">
            <v>2</v>
          </cell>
          <cell r="Y584">
            <v>4</v>
          </cell>
          <cell r="Z584">
            <v>0</v>
          </cell>
          <cell r="AA584">
            <v>0</v>
          </cell>
          <cell r="AB584">
            <v>5</v>
          </cell>
          <cell r="AC584">
            <v>8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</row>
        <row r="585">
          <cell r="C585" t="str">
            <v>15BC587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2</v>
          </cell>
          <cell r="I585">
            <v>3</v>
          </cell>
          <cell r="J585">
            <v>0</v>
          </cell>
          <cell r="K585">
            <v>0</v>
          </cell>
          <cell r="L585">
            <v>16</v>
          </cell>
          <cell r="M585">
            <v>17</v>
          </cell>
          <cell r="N585">
            <v>0</v>
          </cell>
          <cell r="O585">
            <v>0</v>
          </cell>
          <cell r="P585">
            <v>4</v>
          </cell>
          <cell r="Q585">
            <v>4</v>
          </cell>
          <cell r="R585">
            <v>0</v>
          </cell>
          <cell r="S585">
            <v>0</v>
          </cell>
          <cell r="T585">
            <v>20</v>
          </cell>
          <cell r="U585">
            <v>21</v>
          </cell>
          <cell r="V585">
            <v>0</v>
          </cell>
          <cell r="W585">
            <v>0</v>
          </cell>
          <cell r="X585">
            <v>4</v>
          </cell>
          <cell r="Y585">
            <v>4</v>
          </cell>
          <cell r="Z585">
            <v>0</v>
          </cell>
          <cell r="AA585">
            <v>0</v>
          </cell>
          <cell r="AB585">
            <v>7</v>
          </cell>
          <cell r="AC585">
            <v>8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</row>
        <row r="586">
          <cell r="C586" t="str">
            <v>15BC605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2</v>
          </cell>
          <cell r="I586">
            <v>3</v>
          </cell>
          <cell r="J586">
            <v>0</v>
          </cell>
          <cell r="K586">
            <v>0</v>
          </cell>
          <cell r="L586">
            <v>7</v>
          </cell>
          <cell r="M586">
            <v>17</v>
          </cell>
          <cell r="N586">
            <v>0</v>
          </cell>
          <cell r="O586">
            <v>0</v>
          </cell>
          <cell r="P586">
            <v>1</v>
          </cell>
          <cell r="Q586">
            <v>3</v>
          </cell>
          <cell r="R586">
            <v>0</v>
          </cell>
          <cell r="S586">
            <v>0</v>
          </cell>
          <cell r="T586">
            <v>10</v>
          </cell>
          <cell r="U586">
            <v>21</v>
          </cell>
          <cell r="V586">
            <v>0</v>
          </cell>
          <cell r="W586">
            <v>0</v>
          </cell>
          <cell r="X586">
            <v>3</v>
          </cell>
          <cell r="Y586">
            <v>4</v>
          </cell>
          <cell r="Z586">
            <v>0</v>
          </cell>
          <cell r="AA586">
            <v>0</v>
          </cell>
          <cell r="AB586">
            <v>3</v>
          </cell>
          <cell r="AC586">
            <v>8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</row>
        <row r="587">
          <cell r="C587" t="str">
            <v>15BC619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</v>
          </cell>
          <cell r="I587">
            <v>2</v>
          </cell>
          <cell r="J587">
            <v>0</v>
          </cell>
          <cell r="K587">
            <v>0</v>
          </cell>
          <cell r="L587">
            <v>10</v>
          </cell>
          <cell r="M587">
            <v>17</v>
          </cell>
          <cell r="N587">
            <v>0</v>
          </cell>
          <cell r="O587">
            <v>0</v>
          </cell>
          <cell r="P587">
            <v>3</v>
          </cell>
          <cell r="Q587">
            <v>4</v>
          </cell>
          <cell r="R587">
            <v>0</v>
          </cell>
          <cell r="S587">
            <v>0</v>
          </cell>
          <cell r="T587">
            <v>17</v>
          </cell>
          <cell r="U587">
            <v>21</v>
          </cell>
          <cell r="V587">
            <v>0</v>
          </cell>
          <cell r="W587">
            <v>0</v>
          </cell>
          <cell r="X587">
            <v>1</v>
          </cell>
          <cell r="Y587">
            <v>3</v>
          </cell>
          <cell r="Z587">
            <v>0</v>
          </cell>
          <cell r="AA587">
            <v>0</v>
          </cell>
          <cell r="AB587">
            <v>2</v>
          </cell>
          <cell r="AC587">
            <v>8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</row>
        <row r="588">
          <cell r="C588" t="str">
            <v>15BC635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</v>
          </cell>
          <cell r="I588">
            <v>4</v>
          </cell>
          <cell r="J588">
            <v>0</v>
          </cell>
          <cell r="K588">
            <v>0</v>
          </cell>
          <cell r="L588">
            <v>12</v>
          </cell>
          <cell r="M588">
            <v>17</v>
          </cell>
          <cell r="N588">
            <v>0</v>
          </cell>
          <cell r="O588">
            <v>0</v>
          </cell>
          <cell r="P588">
            <v>0</v>
          </cell>
          <cell r="Q588">
            <v>3</v>
          </cell>
          <cell r="R588">
            <v>0</v>
          </cell>
          <cell r="S588">
            <v>0</v>
          </cell>
          <cell r="T588">
            <v>14</v>
          </cell>
          <cell r="U588">
            <v>21</v>
          </cell>
          <cell r="V588">
            <v>0</v>
          </cell>
          <cell r="W588">
            <v>0</v>
          </cell>
          <cell r="X588">
            <v>4</v>
          </cell>
          <cell r="Y588">
            <v>4</v>
          </cell>
          <cell r="Z588">
            <v>0</v>
          </cell>
          <cell r="AA588">
            <v>0</v>
          </cell>
          <cell r="AB588">
            <v>8</v>
          </cell>
          <cell r="AC588">
            <v>8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</row>
        <row r="589">
          <cell r="C589" t="str">
            <v>15BC637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10</v>
          </cell>
          <cell r="M589">
            <v>17</v>
          </cell>
          <cell r="N589">
            <v>0</v>
          </cell>
          <cell r="O589">
            <v>0</v>
          </cell>
          <cell r="P589">
            <v>2</v>
          </cell>
          <cell r="Q589">
            <v>4</v>
          </cell>
          <cell r="R589">
            <v>0</v>
          </cell>
          <cell r="S589">
            <v>0</v>
          </cell>
          <cell r="T589">
            <v>19</v>
          </cell>
          <cell r="U589">
            <v>21</v>
          </cell>
          <cell r="V589">
            <v>0</v>
          </cell>
          <cell r="W589">
            <v>0</v>
          </cell>
          <cell r="X589">
            <v>1</v>
          </cell>
          <cell r="Y589">
            <v>4</v>
          </cell>
          <cell r="Z589">
            <v>0</v>
          </cell>
          <cell r="AA589">
            <v>0</v>
          </cell>
          <cell r="AB589">
            <v>6</v>
          </cell>
          <cell r="AC589">
            <v>8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</row>
        <row r="590">
          <cell r="C590" t="str">
            <v>15BC647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</v>
          </cell>
          <cell r="I590">
            <v>3</v>
          </cell>
          <cell r="J590">
            <v>0</v>
          </cell>
          <cell r="K590">
            <v>0</v>
          </cell>
          <cell r="L590">
            <v>14</v>
          </cell>
          <cell r="M590">
            <v>17</v>
          </cell>
          <cell r="N590">
            <v>0</v>
          </cell>
          <cell r="O590">
            <v>0</v>
          </cell>
          <cell r="P590">
            <v>4</v>
          </cell>
          <cell r="Q590">
            <v>4</v>
          </cell>
          <cell r="R590">
            <v>0</v>
          </cell>
          <cell r="S590">
            <v>0</v>
          </cell>
          <cell r="T590">
            <v>20</v>
          </cell>
          <cell r="U590">
            <v>21</v>
          </cell>
          <cell r="V590">
            <v>0</v>
          </cell>
          <cell r="W590">
            <v>0</v>
          </cell>
          <cell r="X590">
            <v>4</v>
          </cell>
          <cell r="Y590">
            <v>4</v>
          </cell>
          <cell r="Z590">
            <v>0</v>
          </cell>
          <cell r="AA590">
            <v>0</v>
          </cell>
          <cell r="AB590">
            <v>7</v>
          </cell>
          <cell r="AC590">
            <v>8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</row>
        <row r="591">
          <cell r="C591" t="str">
            <v>15BC648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</v>
          </cell>
          <cell r="I591">
            <v>3</v>
          </cell>
          <cell r="J591">
            <v>0</v>
          </cell>
          <cell r="K591">
            <v>0</v>
          </cell>
          <cell r="L591">
            <v>4</v>
          </cell>
          <cell r="M591">
            <v>17</v>
          </cell>
          <cell r="N591">
            <v>0</v>
          </cell>
          <cell r="O591">
            <v>0</v>
          </cell>
          <cell r="P591">
            <v>1</v>
          </cell>
          <cell r="Q591">
            <v>3</v>
          </cell>
          <cell r="R591">
            <v>0</v>
          </cell>
          <cell r="S591">
            <v>0</v>
          </cell>
          <cell r="T591">
            <v>17</v>
          </cell>
          <cell r="U591">
            <v>21</v>
          </cell>
          <cell r="V591">
            <v>0</v>
          </cell>
          <cell r="W591">
            <v>0</v>
          </cell>
          <cell r="X591">
            <v>1</v>
          </cell>
          <cell r="Y591">
            <v>4</v>
          </cell>
          <cell r="Z591">
            <v>0</v>
          </cell>
          <cell r="AA591">
            <v>0</v>
          </cell>
          <cell r="AB591">
            <v>6</v>
          </cell>
          <cell r="AC591">
            <v>8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</row>
        <row r="592">
          <cell r="C592" t="str">
            <v>15BC044</v>
          </cell>
          <cell r="D592">
            <v>13</v>
          </cell>
          <cell r="E592">
            <v>14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15</v>
          </cell>
          <cell r="M592">
            <v>17</v>
          </cell>
          <cell r="N592">
            <v>0</v>
          </cell>
          <cell r="O592">
            <v>0</v>
          </cell>
          <cell r="P592">
            <v>1</v>
          </cell>
          <cell r="Q592">
            <v>2</v>
          </cell>
          <cell r="R592">
            <v>0</v>
          </cell>
          <cell r="S592">
            <v>0</v>
          </cell>
          <cell r="T592">
            <v>21</v>
          </cell>
          <cell r="U592">
            <v>21</v>
          </cell>
          <cell r="V592">
            <v>0</v>
          </cell>
          <cell r="W592">
            <v>0</v>
          </cell>
          <cell r="X592">
            <v>4</v>
          </cell>
          <cell r="Y592">
            <v>4</v>
          </cell>
          <cell r="Z592">
            <v>0</v>
          </cell>
          <cell r="AA592">
            <v>0</v>
          </cell>
          <cell r="AB592">
            <v>2</v>
          </cell>
          <cell r="AC592">
            <v>7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</row>
        <row r="593">
          <cell r="C593" t="str">
            <v>15BC059</v>
          </cell>
          <cell r="D593">
            <v>4</v>
          </cell>
          <cell r="E593">
            <v>14</v>
          </cell>
          <cell r="F593">
            <v>0</v>
          </cell>
          <cell r="G593">
            <v>0</v>
          </cell>
          <cell r="H593">
            <v>1</v>
          </cell>
          <cell r="I593">
            <v>3</v>
          </cell>
          <cell r="J593">
            <v>0</v>
          </cell>
          <cell r="K593">
            <v>0</v>
          </cell>
          <cell r="L593">
            <v>5</v>
          </cell>
          <cell r="M593">
            <v>17</v>
          </cell>
          <cell r="N593">
            <v>0</v>
          </cell>
          <cell r="O593">
            <v>0</v>
          </cell>
          <cell r="P593">
            <v>0</v>
          </cell>
          <cell r="Q593">
            <v>4</v>
          </cell>
          <cell r="R593">
            <v>0</v>
          </cell>
          <cell r="S593">
            <v>0</v>
          </cell>
          <cell r="T593">
            <v>7</v>
          </cell>
          <cell r="U593">
            <v>21</v>
          </cell>
          <cell r="V593">
            <v>0</v>
          </cell>
          <cell r="W593">
            <v>0</v>
          </cell>
          <cell r="X593">
            <v>1</v>
          </cell>
          <cell r="Y593">
            <v>4</v>
          </cell>
          <cell r="Z593">
            <v>0</v>
          </cell>
          <cell r="AA593">
            <v>0</v>
          </cell>
          <cell r="AB593">
            <v>0</v>
          </cell>
          <cell r="AC593">
            <v>7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</row>
        <row r="594">
          <cell r="C594" t="str">
            <v>15BC077</v>
          </cell>
          <cell r="D594">
            <v>14</v>
          </cell>
          <cell r="E594">
            <v>14</v>
          </cell>
          <cell r="F594">
            <v>0</v>
          </cell>
          <cell r="G594">
            <v>0</v>
          </cell>
          <cell r="H594">
            <v>3</v>
          </cell>
          <cell r="I594">
            <v>3</v>
          </cell>
          <cell r="J594">
            <v>0</v>
          </cell>
          <cell r="K594">
            <v>0</v>
          </cell>
          <cell r="L594">
            <v>17</v>
          </cell>
          <cell r="M594">
            <v>17</v>
          </cell>
          <cell r="N594">
            <v>0</v>
          </cell>
          <cell r="O594">
            <v>0</v>
          </cell>
          <cell r="P594">
            <v>3</v>
          </cell>
          <cell r="Q594">
            <v>3</v>
          </cell>
          <cell r="R594">
            <v>0</v>
          </cell>
          <cell r="S594">
            <v>0</v>
          </cell>
          <cell r="T594">
            <v>21</v>
          </cell>
          <cell r="U594">
            <v>21</v>
          </cell>
          <cell r="V594">
            <v>0</v>
          </cell>
          <cell r="W594">
            <v>0</v>
          </cell>
          <cell r="X594">
            <v>4</v>
          </cell>
          <cell r="Y594">
            <v>4</v>
          </cell>
          <cell r="Z594">
            <v>0</v>
          </cell>
          <cell r="AA594">
            <v>0</v>
          </cell>
          <cell r="AB594">
            <v>2</v>
          </cell>
          <cell r="AC594">
            <v>7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</row>
        <row r="595">
          <cell r="C595" t="str">
            <v>15BC088</v>
          </cell>
          <cell r="D595">
            <v>13</v>
          </cell>
          <cell r="E595">
            <v>14</v>
          </cell>
          <cell r="F595">
            <v>0</v>
          </cell>
          <cell r="G595">
            <v>0</v>
          </cell>
          <cell r="H595">
            <v>2</v>
          </cell>
          <cell r="I595">
            <v>2</v>
          </cell>
          <cell r="J595">
            <v>0</v>
          </cell>
          <cell r="K595">
            <v>0</v>
          </cell>
          <cell r="L595">
            <v>16</v>
          </cell>
          <cell r="M595">
            <v>17</v>
          </cell>
          <cell r="N595">
            <v>0</v>
          </cell>
          <cell r="O595">
            <v>0</v>
          </cell>
          <cell r="P595">
            <v>3</v>
          </cell>
          <cell r="Q595">
            <v>3</v>
          </cell>
          <cell r="R595">
            <v>0</v>
          </cell>
          <cell r="S595">
            <v>0</v>
          </cell>
          <cell r="T595">
            <v>21</v>
          </cell>
          <cell r="U595">
            <v>21</v>
          </cell>
          <cell r="V595">
            <v>0</v>
          </cell>
          <cell r="W595">
            <v>0</v>
          </cell>
          <cell r="X595">
            <v>2</v>
          </cell>
          <cell r="Y595">
            <v>3</v>
          </cell>
          <cell r="Z595">
            <v>0</v>
          </cell>
          <cell r="AA595">
            <v>0</v>
          </cell>
          <cell r="AB595">
            <v>2</v>
          </cell>
          <cell r="AC595">
            <v>7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</row>
        <row r="596">
          <cell r="C596" t="str">
            <v>15BC107</v>
          </cell>
          <cell r="D596">
            <v>14</v>
          </cell>
          <cell r="E596">
            <v>14</v>
          </cell>
          <cell r="F596">
            <v>0</v>
          </cell>
          <cell r="G596">
            <v>0</v>
          </cell>
          <cell r="H596">
            <v>3</v>
          </cell>
          <cell r="I596">
            <v>3</v>
          </cell>
          <cell r="J596">
            <v>0</v>
          </cell>
          <cell r="K596">
            <v>0</v>
          </cell>
          <cell r="L596">
            <v>17</v>
          </cell>
          <cell r="M596">
            <v>17</v>
          </cell>
          <cell r="N596">
            <v>0</v>
          </cell>
          <cell r="O596">
            <v>0</v>
          </cell>
          <cell r="P596">
            <v>3</v>
          </cell>
          <cell r="Q596">
            <v>3</v>
          </cell>
          <cell r="R596">
            <v>0</v>
          </cell>
          <cell r="S596">
            <v>0</v>
          </cell>
          <cell r="T596">
            <v>21</v>
          </cell>
          <cell r="U596">
            <v>21</v>
          </cell>
          <cell r="V596">
            <v>0</v>
          </cell>
          <cell r="W596">
            <v>0</v>
          </cell>
          <cell r="X596">
            <v>2</v>
          </cell>
          <cell r="Y596">
            <v>2</v>
          </cell>
          <cell r="Z596">
            <v>0</v>
          </cell>
          <cell r="AA596">
            <v>0</v>
          </cell>
          <cell r="AB596">
            <v>6</v>
          </cell>
          <cell r="AC596">
            <v>7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</row>
        <row r="597">
          <cell r="C597" t="str">
            <v>15BC109</v>
          </cell>
          <cell r="D597">
            <v>14</v>
          </cell>
          <cell r="E597">
            <v>14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17</v>
          </cell>
          <cell r="M597">
            <v>17</v>
          </cell>
          <cell r="N597">
            <v>0</v>
          </cell>
          <cell r="O597">
            <v>0</v>
          </cell>
          <cell r="P597">
            <v>1</v>
          </cell>
          <cell r="Q597">
            <v>2</v>
          </cell>
          <cell r="R597">
            <v>0</v>
          </cell>
          <cell r="S597">
            <v>0</v>
          </cell>
          <cell r="T597">
            <v>21</v>
          </cell>
          <cell r="U597">
            <v>21</v>
          </cell>
          <cell r="V597">
            <v>0</v>
          </cell>
          <cell r="W597">
            <v>0</v>
          </cell>
          <cell r="X597">
            <v>4</v>
          </cell>
          <cell r="Y597">
            <v>4</v>
          </cell>
          <cell r="Z597">
            <v>0</v>
          </cell>
          <cell r="AA597">
            <v>0</v>
          </cell>
          <cell r="AB597">
            <v>6</v>
          </cell>
          <cell r="AC597">
            <v>7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</row>
        <row r="598">
          <cell r="C598" t="str">
            <v>15BC121</v>
          </cell>
          <cell r="D598">
            <v>14</v>
          </cell>
          <cell r="E598">
            <v>14</v>
          </cell>
          <cell r="F598">
            <v>0</v>
          </cell>
          <cell r="G598">
            <v>0</v>
          </cell>
          <cell r="H598">
            <v>3</v>
          </cell>
          <cell r="I598">
            <v>3</v>
          </cell>
          <cell r="J598">
            <v>0</v>
          </cell>
          <cell r="K598">
            <v>0</v>
          </cell>
          <cell r="L598">
            <v>17</v>
          </cell>
          <cell r="M598">
            <v>17</v>
          </cell>
          <cell r="N598">
            <v>0</v>
          </cell>
          <cell r="O598">
            <v>0</v>
          </cell>
          <cell r="P598">
            <v>4</v>
          </cell>
          <cell r="Q598">
            <v>4</v>
          </cell>
          <cell r="R598">
            <v>0</v>
          </cell>
          <cell r="S598">
            <v>0</v>
          </cell>
          <cell r="T598">
            <v>21</v>
          </cell>
          <cell r="U598">
            <v>21</v>
          </cell>
          <cell r="V598">
            <v>0</v>
          </cell>
          <cell r="W598">
            <v>0</v>
          </cell>
          <cell r="X598">
            <v>4</v>
          </cell>
          <cell r="Y598">
            <v>4</v>
          </cell>
          <cell r="Z598">
            <v>0</v>
          </cell>
          <cell r="AA598">
            <v>0</v>
          </cell>
          <cell r="AB598">
            <v>6</v>
          </cell>
          <cell r="AC598">
            <v>7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</row>
        <row r="599">
          <cell r="C599" t="str">
            <v>15BC179</v>
          </cell>
          <cell r="D599">
            <v>14</v>
          </cell>
          <cell r="E599">
            <v>14</v>
          </cell>
          <cell r="F599">
            <v>0</v>
          </cell>
          <cell r="G599">
            <v>0</v>
          </cell>
          <cell r="H599">
            <v>2</v>
          </cell>
          <cell r="I599">
            <v>3</v>
          </cell>
          <cell r="J599">
            <v>0</v>
          </cell>
          <cell r="K599">
            <v>0</v>
          </cell>
          <cell r="L599">
            <v>16</v>
          </cell>
          <cell r="M599">
            <v>17</v>
          </cell>
          <cell r="N599">
            <v>0</v>
          </cell>
          <cell r="O599">
            <v>0</v>
          </cell>
          <cell r="P599">
            <v>1</v>
          </cell>
          <cell r="Q599">
            <v>3</v>
          </cell>
          <cell r="R599">
            <v>0</v>
          </cell>
          <cell r="S599">
            <v>0</v>
          </cell>
          <cell r="T599">
            <v>18</v>
          </cell>
          <cell r="U599">
            <v>21</v>
          </cell>
          <cell r="V599">
            <v>0</v>
          </cell>
          <cell r="W599">
            <v>0</v>
          </cell>
          <cell r="X599">
            <v>3</v>
          </cell>
          <cell r="Y599">
            <v>4</v>
          </cell>
          <cell r="Z599">
            <v>0</v>
          </cell>
          <cell r="AA599">
            <v>0</v>
          </cell>
          <cell r="AB599">
            <v>3</v>
          </cell>
          <cell r="AC599">
            <v>7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</row>
        <row r="600">
          <cell r="C600" t="str">
            <v>15BC218</v>
          </cell>
          <cell r="D600">
            <v>7</v>
          </cell>
          <cell r="E600">
            <v>14</v>
          </cell>
          <cell r="F600">
            <v>0</v>
          </cell>
          <cell r="G600">
            <v>0</v>
          </cell>
          <cell r="H600">
            <v>0</v>
          </cell>
          <cell r="I600">
            <v>2</v>
          </cell>
          <cell r="J600">
            <v>0</v>
          </cell>
          <cell r="K600">
            <v>0</v>
          </cell>
          <cell r="L600">
            <v>12</v>
          </cell>
          <cell r="M600">
            <v>17</v>
          </cell>
          <cell r="N600">
            <v>0</v>
          </cell>
          <cell r="O600">
            <v>0</v>
          </cell>
          <cell r="P600">
            <v>0</v>
          </cell>
          <cell r="Q600">
            <v>3</v>
          </cell>
          <cell r="R600">
            <v>0</v>
          </cell>
          <cell r="S600">
            <v>0</v>
          </cell>
          <cell r="T600">
            <v>13</v>
          </cell>
          <cell r="U600">
            <v>21</v>
          </cell>
          <cell r="V600">
            <v>0</v>
          </cell>
          <cell r="W600">
            <v>0</v>
          </cell>
          <cell r="X600">
            <v>1</v>
          </cell>
          <cell r="Y600">
            <v>3</v>
          </cell>
          <cell r="Z600">
            <v>0</v>
          </cell>
          <cell r="AA600">
            <v>0</v>
          </cell>
          <cell r="AB600">
            <v>2</v>
          </cell>
          <cell r="AC600">
            <v>7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</row>
        <row r="601">
          <cell r="C601" t="str">
            <v>15BC226</v>
          </cell>
          <cell r="D601">
            <v>12</v>
          </cell>
          <cell r="E601">
            <v>14</v>
          </cell>
          <cell r="F601">
            <v>0</v>
          </cell>
          <cell r="G601">
            <v>0</v>
          </cell>
          <cell r="H601">
            <v>3</v>
          </cell>
          <cell r="I601">
            <v>3</v>
          </cell>
          <cell r="J601">
            <v>0</v>
          </cell>
          <cell r="K601">
            <v>0</v>
          </cell>
          <cell r="L601">
            <v>13</v>
          </cell>
          <cell r="M601">
            <v>17</v>
          </cell>
          <cell r="N601">
            <v>0</v>
          </cell>
          <cell r="O601">
            <v>0</v>
          </cell>
          <cell r="P601">
            <v>2</v>
          </cell>
          <cell r="Q601">
            <v>3</v>
          </cell>
          <cell r="R601">
            <v>0</v>
          </cell>
          <cell r="S601">
            <v>0</v>
          </cell>
          <cell r="T601">
            <v>18</v>
          </cell>
          <cell r="U601">
            <v>21</v>
          </cell>
          <cell r="V601">
            <v>0</v>
          </cell>
          <cell r="W601">
            <v>0</v>
          </cell>
          <cell r="X601">
            <v>2</v>
          </cell>
          <cell r="Y601">
            <v>2</v>
          </cell>
          <cell r="Z601">
            <v>0</v>
          </cell>
          <cell r="AA601">
            <v>0</v>
          </cell>
          <cell r="AB601">
            <v>1</v>
          </cell>
          <cell r="AC601">
            <v>7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</row>
        <row r="602">
          <cell r="C602" t="str">
            <v>15BC247</v>
          </cell>
          <cell r="D602">
            <v>14</v>
          </cell>
          <cell r="E602">
            <v>14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17</v>
          </cell>
          <cell r="M602">
            <v>17</v>
          </cell>
          <cell r="N602">
            <v>0</v>
          </cell>
          <cell r="O602">
            <v>0</v>
          </cell>
          <cell r="P602">
            <v>1</v>
          </cell>
          <cell r="Q602">
            <v>2</v>
          </cell>
          <cell r="R602">
            <v>0</v>
          </cell>
          <cell r="S602">
            <v>0</v>
          </cell>
          <cell r="T602">
            <v>21</v>
          </cell>
          <cell r="U602">
            <v>21</v>
          </cell>
          <cell r="V602">
            <v>0</v>
          </cell>
          <cell r="W602">
            <v>0</v>
          </cell>
          <cell r="X602">
            <v>3</v>
          </cell>
          <cell r="Y602">
            <v>4</v>
          </cell>
          <cell r="Z602">
            <v>0</v>
          </cell>
          <cell r="AA602">
            <v>0</v>
          </cell>
          <cell r="AB602">
            <v>4</v>
          </cell>
          <cell r="AC602">
            <v>7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</row>
        <row r="603">
          <cell r="C603" t="str">
            <v>15BC263</v>
          </cell>
          <cell r="D603">
            <v>12</v>
          </cell>
          <cell r="E603">
            <v>14</v>
          </cell>
          <cell r="F603">
            <v>0</v>
          </cell>
          <cell r="G603">
            <v>0</v>
          </cell>
          <cell r="H603">
            <v>3</v>
          </cell>
          <cell r="I603">
            <v>3</v>
          </cell>
          <cell r="J603">
            <v>0</v>
          </cell>
          <cell r="K603">
            <v>0</v>
          </cell>
          <cell r="L603">
            <v>17</v>
          </cell>
          <cell r="M603">
            <v>17</v>
          </cell>
          <cell r="N603">
            <v>0</v>
          </cell>
          <cell r="O603">
            <v>0</v>
          </cell>
          <cell r="P603">
            <v>1</v>
          </cell>
          <cell r="Q603">
            <v>4</v>
          </cell>
          <cell r="R603">
            <v>0</v>
          </cell>
          <cell r="S603">
            <v>0</v>
          </cell>
          <cell r="T603">
            <v>17</v>
          </cell>
          <cell r="U603">
            <v>21</v>
          </cell>
          <cell r="V603">
            <v>0</v>
          </cell>
          <cell r="W603">
            <v>0</v>
          </cell>
          <cell r="X603">
            <v>4</v>
          </cell>
          <cell r="Y603">
            <v>4</v>
          </cell>
          <cell r="Z603">
            <v>0</v>
          </cell>
          <cell r="AA603">
            <v>0</v>
          </cell>
          <cell r="AB603">
            <v>5</v>
          </cell>
          <cell r="AC603">
            <v>7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</row>
        <row r="604">
          <cell r="C604" t="str">
            <v>15BC300</v>
          </cell>
          <cell r="D604">
            <v>14</v>
          </cell>
          <cell r="E604">
            <v>14</v>
          </cell>
          <cell r="F604">
            <v>0</v>
          </cell>
          <cell r="G604">
            <v>0</v>
          </cell>
          <cell r="H604">
            <v>3</v>
          </cell>
          <cell r="I604">
            <v>3</v>
          </cell>
          <cell r="J604">
            <v>0</v>
          </cell>
          <cell r="K604">
            <v>0</v>
          </cell>
          <cell r="L604">
            <v>16</v>
          </cell>
          <cell r="M604">
            <v>17</v>
          </cell>
          <cell r="N604">
            <v>0</v>
          </cell>
          <cell r="O604">
            <v>0</v>
          </cell>
          <cell r="P604">
            <v>2</v>
          </cell>
          <cell r="Q604">
            <v>3</v>
          </cell>
          <cell r="R604">
            <v>0</v>
          </cell>
          <cell r="S604">
            <v>0</v>
          </cell>
          <cell r="T604">
            <v>21</v>
          </cell>
          <cell r="U604">
            <v>21</v>
          </cell>
          <cell r="V604">
            <v>0</v>
          </cell>
          <cell r="W604">
            <v>0</v>
          </cell>
          <cell r="X604">
            <v>3</v>
          </cell>
          <cell r="Y604">
            <v>4</v>
          </cell>
          <cell r="Z604">
            <v>0</v>
          </cell>
          <cell r="AA604">
            <v>0</v>
          </cell>
          <cell r="AB604">
            <v>2</v>
          </cell>
          <cell r="AC604">
            <v>7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</row>
        <row r="605">
          <cell r="C605" t="str">
            <v>15BC311</v>
          </cell>
          <cell r="D605">
            <v>12</v>
          </cell>
          <cell r="E605">
            <v>14</v>
          </cell>
          <cell r="F605">
            <v>0</v>
          </cell>
          <cell r="G605">
            <v>0</v>
          </cell>
          <cell r="H605">
            <v>2</v>
          </cell>
          <cell r="I605">
            <v>2</v>
          </cell>
          <cell r="J605">
            <v>0</v>
          </cell>
          <cell r="K605">
            <v>0</v>
          </cell>
          <cell r="L605">
            <v>15</v>
          </cell>
          <cell r="M605">
            <v>17</v>
          </cell>
          <cell r="N605">
            <v>0</v>
          </cell>
          <cell r="O605">
            <v>0</v>
          </cell>
          <cell r="P605">
            <v>2</v>
          </cell>
          <cell r="Q605">
            <v>3</v>
          </cell>
          <cell r="R605">
            <v>0</v>
          </cell>
          <cell r="S605">
            <v>0</v>
          </cell>
          <cell r="T605">
            <v>14</v>
          </cell>
          <cell r="U605">
            <v>21</v>
          </cell>
          <cell r="V605">
            <v>0</v>
          </cell>
          <cell r="W605">
            <v>0</v>
          </cell>
          <cell r="X605">
            <v>0</v>
          </cell>
          <cell r="Y605">
            <v>3</v>
          </cell>
          <cell r="Z605">
            <v>0</v>
          </cell>
          <cell r="AA605">
            <v>0</v>
          </cell>
          <cell r="AB605">
            <v>6</v>
          </cell>
          <cell r="AC605">
            <v>7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</row>
        <row r="606">
          <cell r="C606" t="str">
            <v>15BC328</v>
          </cell>
          <cell r="D606">
            <v>0</v>
          </cell>
          <cell r="E606">
            <v>14</v>
          </cell>
          <cell r="F606">
            <v>0</v>
          </cell>
          <cell r="G606">
            <v>0</v>
          </cell>
          <cell r="H606">
            <v>0</v>
          </cell>
          <cell r="I606">
            <v>3</v>
          </cell>
          <cell r="J606">
            <v>0</v>
          </cell>
          <cell r="K606">
            <v>0</v>
          </cell>
          <cell r="L606">
            <v>0</v>
          </cell>
          <cell r="M606">
            <v>17</v>
          </cell>
          <cell r="N606">
            <v>0</v>
          </cell>
          <cell r="O606">
            <v>0</v>
          </cell>
          <cell r="P606">
            <v>0</v>
          </cell>
          <cell r="Q606">
            <v>3</v>
          </cell>
          <cell r="R606">
            <v>0</v>
          </cell>
          <cell r="S606">
            <v>0</v>
          </cell>
          <cell r="T606">
            <v>0</v>
          </cell>
          <cell r="U606">
            <v>21</v>
          </cell>
          <cell r="V606">
            <v>0</v>
          </cell>
          <cell r="W606">
            <v>0</v>
          </cell>
          <cell r="X606">
            <v>0</v>
          </cell>
          <cell r="Y606">
            <v>2</v>
          </cell>
          <cell r="Z606">
            <v>0</v>
          </cell>
          <cell r="AA606">
            <v>0</v>
          </cell>
          <cell r="AB606">
            <v>0</v>
          </cell>
          <cell r="AC606">
            <v>7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</row>
        <row r="607">
          <cell r="C607" t="str">
            <v>15BC331</v>
          </cell>
          <cell r="D607">
            <v>8</v>
          </cell>
          <cell r="E607">
            <v>14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13</v>
          </cell>
          <cell r="M607">
            <v>17</v>
          </cell>
          <cell r="N607">
            <v>0</v>
          </cell>
          <cell r="O607">
            <v>0</v>
          </cell>
          <cell r="P607">
            <v>0</v>
          </cell>
          <cell r="Q607">
            <v>2</v>
          </cell>
          <cell r="R607">
            <v>0</v>
          </cell>
          <cell r="S607">
            <v>0</v>
          </cell>
          <cell r="T607">
            <v>8</v>
          </cell>
          <cell r="U607">
            <v>21</v>
          </cell>
          <cell r="V607">
            <v>0</v>
          </cell>
          <cell r="W607">
            <v>0</v>
          </cell>
          <cell r="X607">
            <v>0</v>
          </cell>
          <cell r="Y607">
            <v>4</v>
          </cell>
          <cell r="Z607">
            <v>0</v>
          </cell>
          <cell r="AA607">
            <v>0</v>
          </cell>
          <cell r="AB607">
            <v>1</v>
          </cell>
          <cell r="AC607">
            <v>7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</row>
        <row r="608">
          <cell r="C608" t="str">
            <v>15BC346</v>
          </cell>
          <cell r="D608">
            <v>13</v>
          </cell>
          <cell r="E608">
            <v>14</v>
          </cell>
          <cell r="F608">
            <v>0</v>
          </cell>
          <cell r="G608">
            <v>0</v>
          </cell>
          <cell r="H608">
            <v>3</v>
          </cell>
          <cell r="I608">
            <v>3</v>
          </cell>
          <cell r="J608">
            <v>0</v>
          </cell>
          <cell r="K608">
            <v>0</v>
          </cell>
          <cell r="L608">
            <v>17</v>
          </cell>
          <cell r="M608">
            <v>17</v>
          </cell>
          <cell r="N608">
            <v>0</v>
          </cell>
          <cell r="O608">
            <v>0</v>
          </cell>
          <cell r="P608">
            <v>1</v>
          </cell>
          <cell r="Q608">
            <v>4</v>
          </cell>
          <cell r="R608">
            <v>0</v>
          </cell>
          <cell r="S608">
            <v>0</v>
          </cell>
          <cell r="T608">
            <v>18</v>
          </cell>
          <cell r="U608">
            <v>21</v>
          </cell>
          <cell r="V608">
            <v>0</v>
          </cell>
          <cell r="W608">
            <v>0</v>
          </cell>
          <cell r="X608">
            <v>4</v>
          </cell>
          <cell r="Y608">
            <v>4</v>
          </cell>
          <cell r="Z608">
            <v>0</v>
          </cell>
          <cell r="AA608">
            <v>0</v>
          </cell>
          <cell r="AB608">
            <v>2</v>
          </cell>
          <cell r="AC608">
            <v>7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</row>
        <row r="609">
          <cell r="C609" t="str">
            <v>15BC352</v>
          </cell>
          <cell r="D609">
            <v>14</v>
          </cell>
          <cell r="E609">
            <v>14</v>
          </cell>
          <cell r="F609">
            <v>0</v>
          </cell>
          <cell r="G609">
            <v>0</v>
          </cell>
          <cell r="H609">
            <v>3</v>
          </cell>
          <cell r="I609">
            <v>3</v>
          </cell>
          <cell r="J609">
            <v>0</v>
          </cell>
          <cell r="K609">
            <v>0</v>
          </cell>
          <cell r="L609">
            <v>16</v>
          </cell>
          <cell r="M609">
            <v>17</v>
          </cell>
          <cell r="N609">
            <v>0</v>
          </cell>
          <cell r="O609">
            <v>0</v>
          </cell>
          <cell r="P609">
            <v>2</v>
          </cell>
          <cell r="Q609">
            <v>3</v>
          </cell>
          <cell r="R609">
            <v>0</v>
          </cell>
          <cell r="S609">
            <v>0</v>
          </cell>
          <cell r="T609">
            <v>21</v>
          </cell>
          <cell r="U609">
            <v>21</v>
          </cell>
          <cell r="V609">
            <v>0</v>
          </cell>
          <cell r="W609">
            <v>0</v>
          </cell>
          <cell r="X609">
            <v>4</v>
          </cell>
          <cell r="Y609">
            <v>4</v>
          </cell>
          <cell r="Z609">
            <v>0</v>
          </cell>
          <cell r="AA609">
            <v>0</v>
          </cell>
          <cell r="AB609">
            <v>4</v>
          </cell>
          <cell r="AC609">
            <v>7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</row>
        <row r="610">
          <cell r="C610" t="str">
            <v>15BC381</v>
          </cell>
          <cell r="D610">
            <v>14</v>
          </cell>
          <cell r="E610">
            <v>14</v>
          </cell>
          <cell r="F610">
            <v>0</v>
          </cell>
          <cell r="G610">
            <v>0</v>
          </cell>
          <cell r="H610">
            <v>0</v>
          </cell>
          <cell r="I610">
            <v>2</v>
          </cell>
          <cell r="J610">
            <v>0</v>
          </cell>
          <cell r="K610">
            <v>0</v>
          </cell>
          <cell r="L610">
            <v>17</v>
          </cell>
          <cell r="M610">
            <v>17</v>
          </cell>
          <cell r="N610">
            <v>0</v>
          </cell>
          <cell r="O610">
            <v>0</v>
          </cell>
          <cell r="P610">
            <v>2</v>
          </cell>
          <cell r="Q610">
            <v>3</v>
          </cell>
          <cell r="R610">
            <v>0</v>
          </cell>
          <cell r="S610">
            <v>0</v>
          </cell>
          <cell r="T610">
            <v>18</v>
          </cell>
          <cell r="U610">
            <v>21</v>
          </cell>
          <cell r="V610">
            <v>0</v>
          </cell>
          <cell r="W610">
            <v>0</v>
          </cell>
          <cell r="X610">
            <v>2</v>
          </cell>
          <cell r="Y610">
            <v>3</v>
          </cell>
          <cell r="Z610">
            <v>0</v>
          </cell>
          <cell r="AA610">
            <v>0</v>
          </cell>
          <cell r="AB610">
            <v>4</v>
          </cell>
          <cell r="AC610">
            <v>7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</row>
        <row r="611">
          <cell r="C611" t="str">
            <v>15BC415</v>
          </cell>
          <cell r="D611">
            <v>13</v>
          </cell>
          <cell r="E611">
            <v>14</v>
          </cell>
          <cell r="F611">
            <v>0</v>
          </cell>
          <cell r="G611">
            <v>0</v>
          </cell>
          <cell r="H611">
            <v>1</v>
          </cell>
          <cell r="I611">
            <v>3</v>
          </cell>
          <cell r="J611">
            <v>0</v>
          </cell>
          <cell r="K611">
            <v>0</v>
          </cell>
          <cell r="L611">
            <v>13</v>
          </cell>
          <cell r="M611">
            <v>17</v>
          </cell>
          <cell r="N611">
            <v>0</v>
          </cell>
          <cell r="O611">
            <v>0</v>
          </cell>
          <cell r="P611">
            <v>2</v>
          </cell>
          <cell r="Q611">
            <v>3</v>
          </cell>
          <cell r="R611">
            <v>0</v>
          </cell>
          <cell r="S611">
            <v>0</v>
          </cell>
          <cell r="T611">
            <v>18</v>
          </cell>
          <cell r="U611">
            <v>21</v>
          </cell>
          <cell r="V611">
            <v>0</v>
          </cell>
          <cell r="W611">
            <v>0</v>
          </cell>
          <cell r="X611">
            <v>2</v>
          </cell>
          <cell r="Y611">
            <v>2</v>
          </cell>
          <cell r="Z611">
            <v>0</v>
          </cell>
          <cell r="AA611">
            <v>0</v>
          </cell>
          <cell r="AB611">
            <v>4</v>
          </cell>
          <cell r="AC611">
            <v>7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</row>
        <row r="612">
          <cell r="C612" t="str">
            <v>15BC422</v>
          </cell>
          <cell r="D612">
            <v>12</v>
          </cell>
          <cell r="E612">
            <v>14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16</v>
          </cell>
          <cell r="M612">
            <v>17</v>
          </cell>
          <cell r="N612">
            <v>0</v>
          </cell>
          <cell r="O612">
            <v>0</v>
          </cell>
          <cell r="P612">
            <v>1</v>
          </cell>
          <cell r="Q612">
            <v>2</v>
          </cell>
          <cell r="R612">
            <v>0</v>
          </cell>
          <cell r="S612">
            <v>0</v>
          </cell>
          <cell r="T612">
            <v>13</v>
          </cell>
          <cell r="U612">
            <v>21</v>
          </cell>
          <cell r="V612">
            <v>0</v>
          </cell>
          <cell r="W612">
            <v>0</v>
          </cell>
          <cell r="X612">
            <v>3</v>
          </cell>
          <cell r="Y612">
            <v>4</v>
          </cell>
          <cell r="Z612">
            <v>0</v>
          </cell>
          <cell r="AA612">
            <v>0</v>
          </cell>
          <cell r="AB612">
            <v>5</v>
          </cell>
          <cell r="AC612">
            <v>7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</row>
        <row r="613">
          <cell r="C613" t="str">
            <v>15BC432</v>
          </cell>
          <cell r="D613">
            <v>14</v>
          </cell>
          <cell r="E613">
            <v>14</v>
          </cell>
          <cell r="F613">
            <v>0</v>
          </cell>
          <cell r="G613">
            <v>0</v>
          </cell>
          <cell r="H613">
            <v>3</v>
          </cell>
          <cell r="I613">
            <v>3</v>
          </cell>
          <cell r="J613">
            <v>0</v>
          </cell>
          <cell r="K613">
            <v>0</v>
          </cell>
          <cell r="L613">
            <v>17</v>
          </cell>
          <cell r="M613">
            <v>17</v>
          </cell>
          <cell r="N613">
            <v>0</v>
          </cell>
          <cell r="O613">
            <v>0</v>
          </cell>
          <cell r="P613">
            <v>1</v>
          </cell>
          <cell r="Q613">
            <v>4</v>
          </cell>
          <cell r="R613">
            <v>0</v>
          </cell>
          <cell r="S613">
            <v>0</v>
          </cell>
          <cell r="T613">
            <v>21</v>
          </cell>
          <cell r="U613">
            <v>21</v>
          </cell>
          <cell r="V613">
            <v>0</v>
          </cell>
          <cell r="W613">
            <v>0</v>
          </cell>
          <cell r="X613">
            <v>4</v>
          </cell>
          <cell r="Y613">
            <v>4</v>
          </cell>
          <cell r="Z613">
            <v>0</v>
          </cell>
          <cell r="AA613">
            <v>0</v>
          </cell>
          <cell r="AB613">
            <v>4</v>
          </cell>
          <cell r="AC613">
            <v>7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</row>
        <row r="614">
          <cell r="C614" t="str">
            <v>15BC435</v>
          </cell>
          <cell r="D614">
            <v>14</v>
          </cell>
          <cell r="E614">
            <v>14</v>
          </cell>
          <cell r="F614">
            <v>0</v>
          </cell>
          <cell r="G614">
            <v>0</v>
          </cell>
          <cell r="H614">
            <v>2</v>
          </cell>
          <cell r="I614">
            <v>3</v>
          </cell>
          <cell r="J614">
            <v>0</v>
          </cell>
          <cell r="K614">
            <v>0</v>
          </cell>
          <cell r="L614">
            <v>17</v>
          </cell>
          <cell r="M614">
            <v>17</v>
          </cell>
          <cell r="N614">
            <v>0</v>
          </cell>
          <cell r="O614">
            <v>0</v>
          </cell>
          <cell r="P614">
            <v>1</v>
          </cell>
          <cell r="Q614">
            <v>3</v>
          </cell>
          <cell r="R614">
            <v>0</v>
          </cell>
          <cell r="S614">
            <v>0</v>
          </cell>
          <cell r="T614">
            <v>19</v>
          </cell>
          <cell r="U614">
            <v>21</v>
          </cell>
          <cell r="V614">
            <v>0</v>
          </cell>
          <cell r="W614">
            <v>0</v>
          </cell>
          <cell r="X614">
            <v>4</v>
          </cell>
          <cell r="Y614">
            <v>4</v>
          </cell>
          <cell r="Z614">
            <v>0</v>
          </cell>
          <cell r="AA614">
            <v>0</v>
          </cell>
          <cell r="AB614">
            <v>3</v>
          </cell>
          <cell r="AC614">
            <v>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</row>
        <row r="615">
          <cell r="C615" t="str">
            <v>15BC472</v>
          </cell>
          <cell r="D615">
            <v>14</v>
          </cell>
          <cell r="E615">
            <v>14</v>
          </cell>
          <cell r="F615">
            <v>0</v>
          </cell>
          <cell r="G615">
            <v>0</v>
          </cell>
          <cell r="H615">
            <v>2</v>
          </cell>
          <cell r="I615">
            <v>2</v>
          </cell>
          <cell r="J615">
            <v>0</v>
          </cell>
          <cell r="K615">
            <v>0</v>
          </cell>
          <cell r="L615">
            <v>17</v>
          </cell>
          <cell r="M615">
            <v>17</v>
          </cell>
          <cell r="N615">
            <v>0</v>
          </cell>
          <cell r="O615">
            <v>0</v>
          </cell>
          <cell r="P615">
            <v>3</v>
          </cell>
          <cell r="Q615">
            <v>3</v>
          </cell>
          <cell r="R615">
            <v>0</v>
          </cell>
          <cell r="S615">
            <v>0</v>
          </cell>
          <cell r="T615">
            <v>20</v>
          </cell>
          <cell r="U615">
            <v>21</v>
          </cell>
          <cell r="V615">
            <v>0</v>
          </cell>
          <cell r="W615">
            <v>0</v>
          </cell>
          <cell r="X615">
            <v>3</v>
          </cell>
          <cell r="Y615">
            <v>3</v>
          </cell>
          <cell r="Z615">
            <v>0</v>
          </cell>
          <cell r="AA615">
            <v>0</v>
          </cell>
          <cell r="AB615">
            <v>6</v>
          </cell>
          <cell r="AC615">
            <v>7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</row>
        <row r="616">
          <cell r="C616" t="str">
            <v>15BC473</v>
          </cell>
          <cell r="D616">
            <v>14</v>
          </cell>
          <cell r="E616">
            <v>14</v>
          </cell>
          <cell r="F616">
            <v>0</v>
          </cell>
          <cell r="G616">
            <v>0</v>
          </cell>
          <cell r="H616">
            <v>3</v>
          </cell>
          <cell r="I616">
            <v>3</v>
          </cell>
          <cell r="J616">
            <v>0</v>
          </cell>
          <cell r="K616">
            <v>0</v>
          </cell>
          <cell r="L616">
            <v>17</v>
          </cell>
          <cell r="M616">
            <v>17</v>
          </cell>
          <cell r="N616">
            <v>0</v>
          </cell>
          <cell r="O616">
            <v>0</v>
          </cell>
          <cell r="P616">
            <v>2</v>
          </cell>
          <cell r="Q616">
            <v>3</v>
          </cell>
          <cell r="R616">
            <v>0</v>
          </cell>
          <cell r="S616">
            <v>0</v>
          </cell>
          <cell r="T616">
            <v>19</v>
          </cell>
          <cell r="U616">
            <v>21</v>
          </cell>
          <cell r="V616">
            <v>0</v>
          </cell>
          <cell r="W616">
            <v>0</v>
          </cell>
          <cell r="X616">
            <v>2</v>
          </cell>
          <cell r="Y616">
            <v>2</v>
          </cell>
          <cell r="Z616">
            <v>0</v>
          </cell>
          <cell r="AA616">
            <v>0</v>
          </cell>
          <cell r="AB616">
            <v>6</v>
          </cell>
          <cell r="AC616">
            <v>7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</row>
        <row r="617">
          <cell r="C617" t="str">
            <v>15BC486</v>
          </cell>
          <cell r="D617">
            <v>5</v>
          </cell>
          <cell r="E617">
            <v>14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5</v>
          </cell>
          <cell r="M617">
            <v>17</v>
          </cell>
          <cell r="N617">
            <v>0</v>
          </cell>
          <cell r="O617">
            <v>0</v>
          </cell>
          <cell r="P617">
            <v>0</v>
          </cell>
          <cell r="Q617">
            <v>2</v>
          </cell>
          <cell r="R617">
            <v>0</v>
          </cell>
          <cell r="S617">
            <v>0</v>
          </cell>
          <cell r="T617">
            <v>4</v>
          </cell>
          <cell r="U617">
            <v>21</v>
          </cell>
          <cell r="V617">
            <v>0</v>
          </cell>
          <cell r="W617">
            <v>0</v>
          </cell>
          <cell r="X617">
            <v>1</v>
          </cell>
          <cell r="Y617">
            <v>4</v>
          </cell>
          <cell r="Z617">
            <v>0</v>
          </cell>
          <cell r="AA617">
            <v>0</v>
          </cell>
          <cell r="AB617">
            <v>3</v>
          </cell>
          <cell r="AC617">
            <v>7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</row>
        <row r="618">
          <cell r="C618" t="str">
            <v>15BC492</v>
          </cell>
          <cell r="D618">
            <v>7</v>
          </cell>
          <cell r="E618">
            <v>14</v>
          </cell>
          <cell r="F618">
            <v>0</v>
          </cell>
          <cell r="G618">
            <v>0</v>
          </cell>
          <cell r="H618">
            <v>1</v>
          </cell>
          <cell r="I618">
            <v>3</v>
          </cell>
          <cell r="J618">
            <v>0</v>
          </cell>
          <cell r="K618">
            <v>0</v>
          </cell>
          <cell r="L618">
            <v>12</v>
          </cell>
          <cell r="M618">
            <v>17</v>
          </cell>
          <cell r="N618">
            <v>0</v>
          </cell>
          <cell r="O618">
            <v>0</v>
          </cell>
          <cell r="P618">
            <v>1</v>
          </cell>
          <cell r="Q618">
            <v>4</v>
          </cell>
          <cell r="R618">
            <v>0</v>
          </cell>
          <cell r="S618">
            <v>0</v>
          </cell>
          <cell r="T618">
            <v>13</v>
          </cell>
          <cell r="U618">
            <v>21</v>
          </cell>
          <cell r="V618">
            <v>0</v>
          </cell>
          <cell r="W618">
            <v>0</v>
          </cell>
          <cell r="X618">
            <v>2</v>
          </cell>
          <cell r="Y618">
            <v>4</v>
          </cell>
          <cell r="Z618">
            <v>0</v>
          </cell>
          <cell r="AA618">
            <v>0</v>
          </cell>
          <cell r="AB618">
            <v>4</v>
          </cell>
          <cell r="AC618">
            <v>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</row>
        <row r="619">
          <cell r="C619" t="str">
            <v>15BC498</v>
          </cell>
          <cell r="D619">
            <v>14</v>
          </cell>
          <cell r="E619">
            <v>14</v>
          </cell>
          <cell r="F619">
            <v>0</v>
          </cell>
          <cell r="G619">
            <v>0</v>
          </cell>
          <cell r="H619">
            <v>2</v>
          </cell>
          <cell r="I619">
            <v>3</v>
          </cell>
          <cell r="J619">
            <v>0</v>
          </cell>
          <cell r="K619">
            <v>0</v>
          </cell>
          <cell r="L619">
            <v>17</v>
          </cell>
          <cell r="M619">
            <v>17</v>
          </cell>
          <cell r="N619">
            <v>0</v>
          </cell>
          <cell r="O619">
            <v>0</v>
          </cell>
          <cell r="P619">
            <v>2</v>
          </cell>
          <cell r="Q619">
            <v>3</v>
          </cell>
          <cell r="R619">
            <v>0</v>
          </cell>
          <cell r="S619">
            <v>0</v>
          </cell>
          <cell r="T619">
            <v>21</v>
          </cell>
          <cell r="U619">
            <v>21</v>
          </cell>
          <cell r="V619">
            <v>0</v>
          </cell>
          <cell r="W619">
            <v>0</v>
          </cell>
          <cell r="X619">
            <v>4</v>
          </cell>
          <cell r="Y619">
            <v>4</v>
          </cell>
          <cell r="Z619">
            <v>0</v>
          </cell>
          <cell r="AA619">
            <v>0</v>
          </cell>
          <cell r="AB619">
            <v>6</v>
          </cell>
          <cell r="AC619">
            <v>7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</row>
        <row r="620">
          <cell r="C620" t="str">
            <v>15BC509</v>
          </cell>
          <cell r="D620">
            <v>13</v>
          </cell>
          <cell r="E620">
            <v>14</v>
          </cell>
          <cell r="F620">
            <v>0</v>
          </cell>
          <cell r="G620">
            <v>0</v>
          </cell>
          <cell r="H620">
            <v>1</v>
          </cell>
          <cell r="I620">
            <v>2</v>
          </cell>
          <cell r="J620">
            <v>0</v>
          </cell>
          <cell r="K620">
            <v>0</v>
          </cell>
          <cell r="L620">
            <v>14</v>
          </cell>
          <cell r="M620">
            <v>17</v>
          </cell>
          <cell r="N620">
            <v>0</v>
          </cell>
          <cell r="O620">
            <v>0</v>
          </cell>
          <cell r="P620">
            <v>3</v>
          </cell>
          <cell r="Q620">
            <v>3</v>
          </cell>
          <cell r="R620">
            <v>0</v>
          </cell>
          <cell r="S620">
            <v>0</v>
          </cell>
          <cell r="T620">
            <v>16</v>
          </cell>
          <cell r="U620">
            <v>21</v>
          </cell>
          <cell r="V620">
            <v>0</v>
          </cell>
          <cell r="W620">
            <v>0</v>
          </cell>
          <cell r="X620">
            <v>0</v>
          </cell>
          <cell r="Y620">
            <v>3</v>
          </cell>
          <cell r="Z620">
            <v>0</v>
          </cell>
          <cell r="AA620">
            <v>0</v>
          </cell>
          <cell r="AB620">
            <v>4</v>
          </cell>
          <cell r="AC620">
            <v>7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</row>
        <row r="621">
          <cell r="C621" t="str">
            <v>15BC519</v>
          </cell>
          <cell r="D621">
            <v>14</v>
          </cell>
          <cell r="E621">
            <v>14</v>
          </cell>
          <cell r="F621">
            <v>0</v>
          </cell>
          <cell r="G621">
            <v>0</v>
          </cell>
          <cell r="H621">
            <v>3</v>
          </cell>
          <cell r="I621">
            <v>3</v>
          </cell>
          <cell r="J621">
            <v>0</v>
          </cell>
          <cell r="K621">
            <v>0</v>
          </cell>
          <cell r="L621">
            <v>17</v>
          </cell>
          <cell r="M621">
            <v>17</v>
          </cell>
          <cell r="N621">
            <v>0</v>
          </cell>
          <cell r="O621">
            <v>0</v>
          </cell>
          <cell r="P621">
            <v>2</v>
          </cell>
          <cell r="Q621">
            <v>3</v>
          </cell>
          <cell r="R621">
            <v>0</v>
          </cell>
          <cell r="S621">
            <v>0</v>
          </cell>
          <cell r="T621">
            <v>21</v>
          </cell>
          <cell r="U621">
            <v>21</v>
          </cell>
          <cell r="V621">
            <v>0</v>
          </cell>
          <cell r="W621">
            <v>0</v>
          </cell>
          <cell r="X621">
            <v>2</v>
          </cell>
          <cell r="Y621">
            <v>2</v>
          </cell>
          <cell r="Z621">
            <v>0</v>
          </cell>
          <cell r="AA621">
            <v>0</v>
          </cell>
          <cell r="AB621">
            <v>4</v>
          </cell>
          <cell r="AC621">
            <v>7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</row>
        <row r="622">
          <cell r="C622" t="str">
            <v>15BC521</v>
          </cell>
          <cell r="D622">
            <v>8</v>
          </cell>
          <cell r="E622">
            <v>14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12</v>
          </cell>
          <cell r="M622">
            <v>17</v>
          </cell>
          <cell r="N622">
            <v>0</v>
          </cell>
          <cell r="O622">
            <v>0</v>
          </cell>
          <cell r="P622">
            <v>0</v>
          </cell>
          <cell r="Q622">
            <v>2</v>
          </cell>
          <cell r="R622">
            <v>0</v>
          </cell>
          <cell r="S622">
            <v>0</v>
          </cell>
          <cell r="T622">
            <v>10</v>
          </cell>
          <cell r="U622">
            <v>21</v>
          </cell>
          <cell r="V622">
            <v>0</v>
          </cell>
          <cell r="W622">
            <v>0</v>
          </cell>
          <cell r="X622">
            <v>1</v>
          </cell>
          <cell r="Y622">
            <v>4</v>
          </cell>
          <cell r="Z622">
            <v>0</v>
          </cell>
          <cell r="AA622">
            <v>0</v>
          </cell>
          <cell r="AB622">
            <v>4</v>
          </cell>
          <cell r="AC622">
            <v>7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</row>
        <row r="623">
          <cell r="C623" t="str">
            <v>15BC531</v>
          </cell>
          <cell r="D623">
            <v>9</v>
          </cell>
          <cell r="E623">
            <v>14</v>
          </cell>
          <cell r="F623">
            <v>0</v>
          </cell>
          <cell r="G623">
            <v>0</v>
          </cell>
          <cell r="H623">
            <v>2</v>
          </cell>
          <cell r="I623">
            <v>3</v>
          </cell>
          <cell r="J623">
            <v>0</v>
          </cell>
          <cell r="K623">
            <v>0</v>
          </cell>
          <cell r="L623">
            <v>14</v>
          </cell>
          <cell r="M623">
            <v>17</v>
          </cell>
          <cell r="N623">
            <v>0</v>
          </cell>
          <cell r="O623">
            <v>0</v>
          </cell>
          <cell r="P623">
            <v>1</v>
          </cell>
          <cell r="Q623">
            <v>4</v>
          </cell>
          <cell r="R623">
            <v>0</v>
          </cell>
          <cell r="S623">
            <v>0</v>
          </cell>
          <cell r="T623">
            <v>13</v>
          </cell>
          <cell r="U623">
            <v>21</v>
          </cell>
          <cell r="V623">
            <v>0</v>
          </cell>
          <cell r="W623">
            <v>0</v>
          </cell>
          <cell r="X623">
            <v>3</v>
          </cell>
          <cell r="Y623">
            <v>4</v>
          </cell>
          <cell r="Z623">
            <v>0</v>
          </cell>
          <cell r="AA623">
            <v>0</v>
          </cell>
          <cell r="AB623">
            <v>3</v>
          </cell>
          <cell r="AC623">
            <v>7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</row>
        <row r="624">
          <cell r="C624" t="str">
            <v>15BC543</v>
          </cell>
          <cell r="D624">
            <v>12</v>
          </cell>
          <cell r="E624">
            <v>14</v>
          </cell>
          <cell r="F624">
            <v>0</v>
          </cell>
          <cell r="G624">
            <v>0</v>
          </cell>
          <cell r="H624">
            <v>3</v>
          </cell>
          <cell r="I624">
            <v>3</v>
          </cell>
          <cell r="J624">
            <v>0</v>
          </cell>
          <cell r="K624">
            <v>0</v>
          </cell>
          <cell r="L624">
            <v>17</v>
          </cell>
          <cell r="M624">
            <v>17</v>
          </cell>
          <cell r="N624">
            <v>0</v>
          </cell>
          <cell r="O624">
            <v>0</v>
          </cell>
          <cell r="P624">
            <v>0</v>
          </cell>
          <cell r="Q624">
            <v>3</v>
          </cell>
          <cell r="R624">
            <v>0</v>
          </cell>
          <cell r="S624">
            <v>0</v>
          </cell>
          <cell r="T624">
            <v>18</v>
          </cell>
          <cell r="U624">
            <v>21</v>
          </cell>
          <cell r="V624">
            <v>0</v>
          </cell>
          <cell r="W624">
            <v>0</v>
          </cell>
          <cell r="X624">
            <v>3</v>
          </cell>
          <cell r="Y624">
            <v>4</v>
          </cell>
          <cell r="Z624">
            <v>0</v>
          </cell>
          <cell r="AA624">
            <v>0</v>
          </cell>
          <cell r="AB624">
            <v>3</v>
          </cell>
          <cell r="AC624">
            <v>7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</row>
        <row r="625">
          <cell r="C625" t="str">
            <v>15BC544</v>
          </cell>
          <cell r="D625">
            <v>12</v>
          </cell>
          <cell r="E625">
            <v>14</v>
          </cell>
          <cell r="F625">
            <v>0</v>
          </cell>
          <cell r="G625">
            <v>0</v>
          </cell>
          <cell r="H625">
            <v>2</v>
          </cell>
          <cell r="I625">
            <v>2</v>
          </cell>
          <cell r="J625">
            <v>0</v>
          </cell>
          <cell r="K625">
            <v>0</v>
          </cell>
          <cell r="L625">
            <v>17</v>
          </cell>
          <cell r="M625">
            <v>17</v>
          </cell>
          <cell r="N625">
            <v>0</v>
          </cell>
          <cell r="O625">
            <v>0</v>
          </cell>
          <cell r="P625">
            <v>3</v>
          </cell>
          <cell r="Q625">
            <v>3</v>
          </cell>
          <cell r="R625">
            <v>0</v>
          </cell>
          <cell r="S625">
            <v>0</v>
          </cell>
          <cell r="T625">
            <v>21</v>
          </cell>
          <cell r="U625">
            <v>21</v>
          </cell>
          <cell r="V625">
            <v>0</v>
          </cell>
          <cell r="W625">
            <v>0</v>
          </cell>
          <cell r="X625">
            <v>2</v>
          </cell>
          <cell r="Y625">
            <v>3</v>
          </cell>
          <cell r="Z625">
            <v>0</v>
          </cell>
          <cell r="AA625">
            <v>0</v>
          </cell>
          <cell r="AB625">
            <v>5</v>
          </cell>
          <cell r="AC625">
            <v>7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</row>
        <row r="626">
          <cell r="C626" t="str">
            <v>15BC565</v>
          </cell>
          <cell r="D626">
            <v>9</v>
          </cell>
          <cell r="E626">
            <v>14</v>
          </cell>
          <cell r="F626">
            <v>0</v>
          </cell>
          <cell r="G626">
            <v>0</v>
          </cell>
          <cell r="H626">
            <v>2</v>
          </cell>
          <cell r="I626">
            <v>3</v>
          </cell>
          <cell r="J626">
            <v>0</v>
          </cell>
          <cell r="K626">
            <v>0</v>
          </cell>
          <cell r="L626">
            <v>12</v>
          </cell>
          <cell r="M626">
            <v>17</v>
          </cell>
          <cell r="N626">
            <v>0</v>
          </cell>
          <cell r="O626">
            <v>0</v>
          </cell>
          <cell r="P626">
            <v>1</v>
          </cell>
          <cell r="Q626">
            <v>3</v>
          </cell>
          <cell r="R626">
            <v>0</v>
          </cell>
          <cell r="S626">
            <v>0</v>
          </cell>
          <cell r="T626">
            <v>15</v>
          </cell>
          <cell r="U626">
            <v>21</v>
          </cell>
          <cell r="V626">
            <v>0</v>
          </cell>
          <cell r="W626">
            <v>0</v>
          </cell>
          <cell r="X626">
            <v>2</v>
          </cell>
          <cell r="Y626">
            <v>2</v>
          </cell>
          <cell r="Z626">
            <v>0</v>
          </cell>
          <cell r="AA626">
            <v>0</v>
          </cell>
          <cell r="AB626">
            <v>2</v>
          </cell>
          <cell r="AC626">
            <v>7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</row>
        <row r="627">
          <cell r="C627" t="str">
            <v>15BC578</v>
          </cell>
          <cell r="D627">
            <v>14</v>
          </cell>
          <cell r="E627">
            <v>14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15</v>
          </cell>
          <cell r="M627">
            <v>17</v>
          </cell>
          <cell r="N627">
            <v>0</v>
          </cell>
          <cell r="O627">
            <v>0</v>
          </cell>
          <cell r="P627">
            <v>1</v>
          </cell>
          <cell r="Q627">
            <v>2</v>
          </cell>
          <cell r="R627">
            <v>0</v>
          </cell>
          <cell r="S627">
            <v>0</v>
          </cell>
          <cell r="T627">
            <v>14</v>
          </cell>
          <cell r="U627">
            <v>21</v>
          </cell>
          <cell r="V627">
            <v>0</v>
          </cell>
          <cell r="W627">
            <v>0</v>
          </cell>
          <cell r="X627">
            <v>4</v>
          </cell>
          <cell r="Y627">
            <v>4</v>
          </cell>
          <cell r="Z627">
            <v>0</v>
          </cell>
          <cell r="AA627">
            <v>0</v>
          </cell>
          <cell r="AB627">
            <v>5</v>
          </cell>
          <cell r="AC627">
            <v>7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</row>
        <row r="628">
          <cell r="C628" t="str">
            <v>15BC589</v>
          </cell>
          <cell r="D628">
            <v>7</v>
          </cell>
          <cell r="E628">
            <v>14</v>
          </cell>
          <cell r="F628">
            <v>0</v>
          </cell>
          <cell r="G628">
            <v>0</v>
          </cell>
          <cell r="H628">
            <v>2</v>
          </cell>
          <cell r="I628">
            <v>3</v>
          </cell>
          <cell r="J628">
            <v>0</v>
          </cell>
          <cell r="K628">
            <v>0</v>
          </cell>
          <cell r="L628">
            <v>12</v>
          </cell>
          <cell r="M628">
            <v>17</v>
          </cell>
          <cell r="N628">
            <v>0</v>
          </cell>
          <cell r="O628">
            <v>0</v>
          </cell>
          <cell r="P628">
            <v>0</v>
          </cell>
          <cell r="Q628">
            <v>4</v>
          </cell>
          <cell r="R628">
            <v>0</v>
          </cell>
          <cell r="S628">
            <v>0</v>
          </cell>
          <cell r="T628">
            <v>17</v>
          </cell>
          <cell r="U628">
            <v>21</v>
          </cell>
          <cell r="V628">
            <v>0</v>
          </cell>
          <cell r="W628">
            <v>0</v>
          </cell>
          <cell r="X628">
            <v>3</v>
          </cell>
          <cell r="Y628">
            <v>4</v>
          </cell>
          <cell r="Z628">
            <v>0</v>
          </cell>
          <cell r="AA628">
            <v>0</v>
          </cell>
          <cell r="AB628">
            <v>2</v>
          </cell>
          <cell r="AC628">
            <v>7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</row>
        <row r="629">
          <cell r="C629" t="str">
            <v>15BC590</v>
          </cell>
          <cell r="D629">
            <v>14</v>
          </cell>
          <cell r="E629">
            <v>14</v>
          </cell>
          <cell r="F629">
            <v>0</v>
          </cell>
          <cell r="G629">
            <v>0</v>
          </cell>
          <cell r="H629">
            <v>3</v>
          </cell>
          <cell r="I629">
            <v>3</v>
          </cell>
          <cell r="J629">
            <v>0</v>
          </cell>
          <cell r="K629">
            <v>0</v>
          </cell>
          <cell r="L629">
            <v>17</v>
          </cell>
          <cell r="M629">
            <v>17</v>
          </cell>
          <cell r="N629">
            <v>0</v>
          </cell>
          <cell r="O629">
            <v>0</v>
          </cell>
          <cell r="P629">
            <v>3</v>
          </cell>
          <cell r="Q629">
            <v>3</v>
          </cell>
          <cell r="R629">
            <v>0</v>
          </cell>
          <cell r="S629">
            <v>0</v>
          </cell>
          <cell r="T629">
            <v>21</v>
          </cell>
          <cell r="U629">
            <v>21</v>
          </cell>
          <cell r="V629">
            <v>0</v>
          </cell>
          <cell r="W629">
            <v>0</v>
          </cell>
          <cell r="X629">
            <v>4</v>
          </cell>
          <cell r="Y629">
            <v>4</v>
          </cell>
          <cell r="Z629">
            <v>0</v>
          </cell>
          <cell r="AA629">
            <v>0</v>
          </cell>
          <cell r="AB629">
            <v>6</v>
          </cell>
          <cell r="AC629">
            <v>7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</row>
        <row r="630">
          <cell r="C630" t="str">
            <v>15BC594</v>
          </cell>
          <cell r="D630">
            <v>7</v>
          </cell>
          <cell r="E630">
            <v>14</v>
          </cell>
          <cell r="F630">
            <v>0</v>
          </cell>
          <cell r="G630">
            <v>0</v>
          </cell>
          <cell r="H630">
            <v>0</v>
          </cell>
          <cell r="I630">
            <v>2</v>
          </cell>
          <cell r="J630">
            <v>0</v>
          </cell>
          <cell r="K630">
            <v>0</v>
          </cell>
          <cell r="L630">
            <v>12</v>
          </cell>
          <cell r="M630">
            <v>17</v>
          </cell>
          <cell r="N630">
            <v>0</v>
          </cell>
          <cell r="O630">
            <v>0</v>
          </cell>
          <cell r="P630">
            <v>0</v>
          </cell>
          <cell r="Q630">
            <v>3</v>
          </cell>
          <cell r="R630">
            <v>0</v>
          </cell>
          <cell r="S630">
            <v>0</v>
          </cell>
          <cell r="T630">
            <v>12</v>
          </cell>
          <cell r="U630">
            <v>21</v>
          </cell>
          <cell r="V630">
            <v>0</v>
          </cell>
          <cell r="W630">
            <v>0</v>
          </cell>
          <cell r="X630">
            <v>0</v>
          </cell>
          <cell r="Y630">
            <v>3</v>
          </cell>
          <cell r="Z630">
            <v>0</v>
          </cell>
          <cell r="AA630">
            <v>0</v>
          </cell>
          <cell r="AB630">
            <v>1</v>
          </cell>
          <cell r="AC630">
            <v>7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</row>
        <row r="631">
          <cell r="C631" t="str">
            <v>15BC599</v>
          </cell>
          <cell r="D631">
            <v>11</v>
          </cell>
          <cell r="E631">
            <v>14</v>
          </cell>
          <cell r="F631">
            <v>0</v>
          </cell>
          <cell r="G631">
            <v>0</v>
          </cell>
          <cell r="H631">
            <v>3</v>
          </cell>
          <cell r="I631">
            <v>3</v>
          </cell>
          <cell r="J631">
            <v>0</v>
          </cell>
          <cell r="K631">
            <v>0</v>
          </cell>
          <cell r="L631">
            <v>17</v>
          </cell>
          <cell r="M631">
            <v>17</v>
          </cell>
          <cell r="N631">
            <v>0</v>
          </cell>
          <cell r="O631">
            <v>0</v>
          </cell>
          <cell r="P631">
            <v>3</v>
          </cell>
          <cell r="Q631">
            <v>3</v>
          </cell>
          <cell r="R631">
            <v>0</v>
          </cell>
          <cell r="S631">
            <v>0</v>
          </cell>
          <cell r="T631">
            <v>21</v>
          </cell>
          <cell r="U631">
            <v>21</v>
          </cell>
          <cell r="V631">
            <v>0</v>
          </cell>
          <cell r="W631">
            <v>0</v>
          </cell>
          <cell r="X631">
            <v>2</v>
          </cell>
          <cell r="Y631">
            <v>2</v>
          </cell>
          <cell r="Z631">
            <v>0</v>
          </cell>
          <cell r="AA631">
            <v>0</v>
          </cell>
          <cell r="AB631">
            <v>6</v>
          </cell>
          <cell r="AC631">
            <v>7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</row>
        <row r="632">
          <cell r="C632" t="str">
            <v>15BC606</v>
          </cell>
          <cell r="D632">
            <v>12</v>
          </cell>
          <cell r="E632">
            <v>14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16</v>
          </cell>
          <cell r="M632">
            <v>17</v>
          </cell>
          <cell r="N632">
            <v>0</v>
          </cell>
          <cell r="O632">
            <v>0</v>
          </cell>
          <cell r="P632">
            <v>1</v>
          </cell>
          <cell r="Q632">
            <v>2</v>
          </cell>
          <cell r="R632">
            <v>0</v>
          </cell>
          <cell r="S632">
            <v>0</v>
          </cell>
          <cell r="T632">
            <v>20</v>
          </cell>
          <cell r="U632">
            <v>21</v>
          </cell>
          <cell r="V632">
            <v>0</v>
          </cell>
          <cell r="W632">
            <v>0</v>
          </cell>
          <cell r="X632">
            <v>3</v>
          </cell>
          <cell r="Y632">
            <v>4</v>
          </cell>
          <cell r="Z632">
            <v>0</v>
          </cell>
          <cell r="AA632">
            <v>0</v>
          </cell>
          <cell r="AB632">
            <v>4</v>
          </cell>
          <cell r="AC632">
            <v>7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</row>
        <row r="633">
          <cell r="C633" t="str">
            <v>15BC607</v>
          </cell>
          <cell r="D633">
            <v>14</v>
          </cell>
          <cell r="E633">
            <v>14</v>
          </cell>
          <cell r="F633">
            <v>0</v>
          </cell>
          <cell r="G633">
            <v>0</v>
          </cell>
          <cell r="H633">
            <v>3</v>
          </cell>
          <cell r="I633">
            <v>3</v>
          </cell>
          <cell r="J633">
            <v>0</v>
          </cell>
          <cell r="K633">
            <v>0</v>
          </cell>
          <cell r="L633">
            <v>17</v>
          </cell>
          <cell r="M633">
            <v>17</v>
          </cell>
          <cell r="N633">
            <v>0</v>
          </cell>
          <cell r="O633">
            <v>0</v>
          </cell>
          <cell r="P633">
            <v>1</v>
          </cell>
          <cell r="Q633">
            <v>4</v>
          </cell>
          <cell r="R633">
            <v>0</v>
          </cell>
          <cell r="S633">
            <v>0</v>
          </cell>
          <cell r="T633">
            <v>21</v>
          </cell>
          <cell r="U633">
            <v>21</v>
          </cell>
          <cell r="V633">
            <v>0</v>
          </cell>
          <cell r="W633">
            <v>0</v>
          </cell>
          <cell r="X633">
            <v>4</v>
          </cell>
          <cell r="Y633">
            <v>4</v>
          </cell>
          <cell r="Z633">
            <v>0</v>
          </cell>
          <cell r="AA633">
            <v>0</v>
          </cell>
          <cell r="AB633">
            <v>2</v>
          </cell>
          <cell r="AC633">
            <v>7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</row>
        <row r="634">
          <cell r="C634" t="str">
            <v>15BC621</v>
          </cell>
          <cell r="D634">
            <v>13</v>
          </cell>
          <cell r="E634">
            <v>14</v>
          </cell>
          <cell r="F634">
            <v>0</v>
          </cell>
          <cell r="G634">
            <v>0</v>
          </cell>
          <cell r="H634">
            <v>3</v>
          </cell>
          <cell r="I634">
            <v>3</v>
          </cell>
          <cell r="J634">
            <v>0</v>
          </cell>
          <cell r="K634">
            <v>0</v>
          </cell>
          <cell r="L634">
            <v>17</v>
          </cell>
          <cell r="M634">
            <v>17</v>
          </cell>
          <cell r="N634">
            <v>0</v>
          </cell>
          <cell r="O634">
            <v>0</v>
          </cell>
          <cell r="P634">
            <v>3</v>
          </cell>
          <cell r="Q634">
            <v>3</v>
          </cell>
          <cell r="R634">
            <v>0</v>
          </cell>
          <cell r="S634">
            <v>0</v>
          </cell>
          <cell r="T634">
            <v>21</v>
          </cell>
          <cell r="U634">
            <v>21</v>
          </cell>
          <cell r="V634">
            <v>0</v>
          </cell>
          <cell r="W634">
            <v>0</v>
          </cell>
          <cell r="X634">
            <v>4</v>
          </cell>
          <cell r="Y634">
            <v>4</v>
          </cell>
          <cell r="Z634">
            <v>0</v>
          </cell>
          <cell r="AA634">
            <v>0</v>
          </cell>
          <cell r="AB634">
            <v>5</v>
          </cell>
          <cell r="AC634">
            <v>7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</row>
        <row r="635">
          <cell r="C635" t="str">
            <v>15BC622</v>
          </cell>
          <cell r="D635">
            <v>14</v>
          </cell>
          <cell r="E635">
            <v>14</v>
          </cell>
          <cell r="F635">
            <v>0</v>
          </cell>
          <cell r="G635">
            <v>0</v>
          </cell>
          <cell r="H635">
            <v>2</v>
          </cell>
          <cell r="I635">
            <v>2</v>
          </cell>
          <cell r="J635">
            <v>0</v>
          </cell>
          <cell r="K635">
            <v>0</v>
          </cell>
          <cell r="L635">
            <v>17</v>
          </cell>
          <cell r="M635">
            <v>17</v>
          </cell>
          <cell r="N635">
            <v>0</v>
          </cell>
          <cell r="O635">
            <v>0</v>
          </cell>
          <cell r="P635">
            <v>3</v>
          </cell>
          <cell r="Q635">
            <v>3</v>
          </cell>
          <cell r="R635">
            <v>0</v>
          </cell>
          <cell r="S635">
            <v>0</v>
          </cell>
          <cell r="T635">
            <v>21</v>
          </cell>
          <cell r="U635">
            <v>21</v>
          </cell>
          <cell r="V635">
            <v>0</v>
          </cell>
          <cell r="W635">
            <v>0</v>
          </cell>
          <cell r="X635">
            <v>3</v>
          </cell>
          <cell r="Y635">
            <v>3</v>
          </cell>
          <cell r="Z635">
            <v>0</v>
          </cell>
          <cell r="AA635">
            <v>0</v>
          </cell>
          <cell r="AB635">
            <v>4</v>
          </cell>
          <cell r="AC635">
            <v>7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</row>
        <row r="636">
          <cell r="C636" t="str">
            <v>15BC628</v>
          </cell>
          <cell r="D636">
            <v>13</v>
          </cell>
          <cell r="E636">
            <v>14</v>
          </cell>
          <cell r="F636">
            <v>0</v>
          </cell>
          <cell r="G636">
            <v>0</v>
          </cell>
          <cell r="H636">
            <v>3</v>
          </cell>
          <cell r="I636">
            <v>3</v>
          </cell>
          <cell r="J636">
            <v>0</v>
          </cell>
          <cell r="K636">
            <v>0</v>
          </cell>
          <cell r="L636">
            <v>16</v>
          </cell>
          <cell r="M636">
            <v>17</v>
          </cell>
          <cell r="N636">
            <v>0</v>
          </cell>
          <cell r="O636">
            <v>0</v>
          </cell>
          <cell r="P636">
            <v>3</v>
          </cell>
          <cell r="Q636">
            <v>3</v>
          </cell>
          <cell r="R636">
            <v>0</v>
          </cell>
          <cell r="S636">
            <v>0</v>
          </cell>
          <cell r="T636">
            <v>19</v>
          </cell>
          <cell r="U636">
            <v>21</v>
          </cell>
          <cell r="V636">
            <v>0</v>
          </cell>
          <cell r="W636">
            <v>0</v>
          </cell>
          <cell r="X636">
            <v>2</v>
          </cell>
          <cell r="Y636">
            <v>2</v>
          </cell>
          <cell r="Z636">
            <v>0</v>
          </cell>
          <cell r="AA636">
            <v>0</v>
          </cell>
          <cell r="AB636">
            <v>4</v>
          </cell>
          <cell r="AC636">
            <v>7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</row>
        <row r="637">
          <cell r="C637" t="str">
            <v>15BC629</v>
          </cell>
          <cell r="D637">
            <v>13</v>
          </cell>
          <cell r="E637">
            <v>14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17</v>
          </cell>
          <cell r="M637">
            <v>17</v>
          </cell>
          <cell r="N637">
            <v>0</v>
          </cell>
          <cell r="O637">
            <v>0</v>
          </cell>
          <cell r="P637">
            <v>2</v>
          </cell>
          <cell r="Q637">
            <v>2</v>
          </cell>
          <cell r="R637">
            <v>0</v>
          </cell>
          <cell r="S637">
            <v>0</v>
          </cell>
          <cell r="T637">
            <v>21</v>
          </cell>
          <cell r="U637">
            <v>21</v>
          </cell>
          <cell r="V637">
            <v>0</v>
          </cell>
          <cell r="W637">
            <v>0</v>
          </cell>
          <cell r="X637">
            <v>3</v>
          </cell>
          <cell r="Y637">
            <v>4</v>
          </cell>
          <cell r="Z637">
            <v>0</v>
          </cell>
          <cell r="AA637">
            <v>0</v>
          </cell>
          <cell r="AB637">
            <v>4</v>
          </cell>
          <cell r="AC637">
            <v>7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</row>
        <row r="638">
          <cell r="C638" t="str">
            <v>15BC654</v>
          </cell>
          <cell r="D638">
            <v>12</v>
          </cell>
          <cell r="E638">
            <v>14</v>
          </cell>
          <cell r="F638">
            <v>0</v>
          </cell>
          <cell r="G638">
            <v>0</v>
          </cell>
          <cell r="H638">
            <v>3</v>
          </cell>
          <cell r="I638">
            <v>3</v>
          </cell>
          <cell r="J638">
            <v>0</v>
          </cell>
          <cell r="K638">
            <v>0</v>
          </cell>
          <cell r="L638">
            <v>17</v>
          </cell>
          <cell r="M638">
            <v>17</v>
          </cell>
          <cell r="N638">
            <v>0</v>
          </cell>
          <cell r="O638">
            <v>0</v>
          </cell>
          <cell r="P638">
            <v>1</v>
          </cell>
          <cell r="Q638">
            <v>4</v>
          </cell>
          <cell r="R638">
            <v>0</v>
          </cell>
          <cell r="S638">
            <v>0</v>
          </cell>
          <cell r="T638">
            <v>20</v>
          </cell>
          <cell r="U638">
            <v>21</v>
          </cell>
          <cell r="V638">
            <v>0</v>
          </cell>
          <cell r="W638">
            <v>0</v>
          </cell>
          <cell r="X638">
            <v>4</v>
          </cell>
          <cell r="Y638">
            <v>4</v>
          </cell>
          <cell r="Z638">
            <v>0</v>
          </cell>
          <cell r="AA638">
            <v>0</v>
          </cell>
          <cell r="AB638">
            <v>2</v>
          </cell>
          <cell r="AC638">
            <v>7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</row>
        <row r="639">
          <cell r="C639" t="str">
            <v>15BC657</v>
          </cell>
          <cell r="D639">
            <v>13</v>
          </cell>
          <cell r="E639">
            <v>14</v>
          </cell>
          <cell r="F639">
            <v>0</v>
          </cell>
          <cell r="G639">
            <v>0</v>
          </cell>
          <cell r="H639">
            <v>3</v>
          </cell>
          <cell r="I639">
            <v>3</v>
          </cell>
          <cell r="J639">
            <v>0</v>
          </cell>
          <cell r="K639">
            <v>0</v>
          </cell>
          <cell r="L639">
            <v>16</v>
          </cell>
          <cell r="M639">
            <v>17</v>
          </cell>
          <cell r="N639">
            <v>0</v>
          </cell>
          <cell r="O639">
            <v>0</v>
          </cell>
          <cell r="P639">
            <v>1</v>
          </cell>
          <cell r="Q639">
            <v>3</v>
          </cell>
          <cell r="R639">
            <v>0</v>
          </cell>
          <cell r="S639">
            <v>0</v>
          </cell>
          <cell r="T639">
            <v>20</v>
          </cell>
          <cell r="U639">
            <v>21</v>
          </cell>
          <cell r="V639">
            <v>0</v>
          </cell>
          <cell r="W639">
            <v>0</v>
          </cell>
          <cell r="X639">
            <v>3</v>
          </cell>
          <cell r="Y639">
            <v>4</v>
          </cell>
          <cell r="Z639">
            <v>0</v>
          </cell>
          <cell r="AA639">
            <v>0</v>
          </cell>
          <cell r="AB639">
            <v>4</v>
          </cell>
          <cell r="AC639">
            <v>7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</row>
        <row r="640">
          <cell r="C640" t="str">
            <v>15BC663</v>
          </cell>
          <cell r="D640">
            <v>5</v>
          </cell>
          <cell r="E640">
            <v>14</v>
          </cell>
          <cell r="F640">
            <v>0</v>
          </cell>
          <cell r="G640">
            <v>0</v>
          </cell>
          <cell r="H640">
            <v>2</v>
          </cell>
          <cell r="I640">
            <v>2</v>
          </cell>
          <cell r="J640">
            <v>0</v>
          </cell>
          <cell r="K640">
            <v>0</v>
          </cell>
          <cell r="L640">
            <v>13</v>
          </cell>
          <cell r="M640">
            <v>17</v>
          </cell>
          <cell r="N640">
            <v>0</v>
          </cell>
          <cell r="O640">
            <v>0</v>
          </cell>
          <cell r="P640">
            <v>3</v>
          </cell>
          <cell r="Q640">
            <v>3</v>
          </cell>
          <cell r="R640">
            <v>0</v>
          </cell>
          <cell r="S640">
            <v>0</v>
          </cell>
          <cell r="T640">
            <v>16</v>
          </cell>
          <cell r="U640">
            <v>21</v>
          </cell>
          <cell r="V640">
            <v>0</v>
          </cell>
          <cell r="W640">
            <v>0</v>
          </cell>
          <cell r="X640">
            <v>2</v>
          </cell>
          <cell r="Y640">
            <v>3</v>
          </cell>
          <cell r="Z640">
            <v>0</v>
          </cell>
          <cell r="AA640">
            <v>0</v>
          </cell>
          <cell r="AB640">
            <v>2</v>
          </cell>
          <cell r="AC640">
            <v>7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</sheetNames>
    <sheetDataSet>
      <sheetData sheetId="0">
        <row r="1">
          <cell r="C1" t="str">
            <v>StuId</v>
          </cell>
          <cell r="D1" t="str">
            <v xml:space="preserve">      Micro Economics / Theory/                             Classes Attended        </v>
          </cell>
          <cell r="E1" t="str">
            <v xml:space="preserve"> Micro Economics      Theory/ Total Classes held/8               </v>
          </cell>
          <cell r="F1" t="str">
            <v>Benefits</v>
          </cell>
          <cell r="G1" t="str">
            <v>Final Calculated Benefits as per rules</v>
          </cell>
          <cell r="H1" t="str">
            <v>Micro Economics/  Tutorial/ Classes Attended</v>
          </cell>
          <cell r="I1" t="str">
            <v>Micro Economics Tutorial/ Total Classes held</v>
          </cell>
          <cell r="J1" t="str">
            <v>Benefits</v>
          </cell>
          <cell r="K1" t="str">
            <v>Final Calculated Benefits as per rules</v>
          </cell>
          <cell r="L1" t="str">
            <v xml:space="preserve">      Financial Accounting/ Theory/                            Classes Attended        </v>
          </cell>
          <cell r="M1" t="str">
            <v xml:space="preserve">Financial Accounting/      Theory/ Total Classes held/18                  </v>
          </cell>
          <cell r="N1" t="str">
            <v>Benefits</v>
          </cell>
          <cell r="O1" t="str">
            <v>Final Calculated Benefits as per rules</v>
          </cell>
          <cell r="P1" t="str">
            <v>Financial Accounting/  Tutorial/ Classes Attended</v>
          </cell>
          <cell r="Q1" t="str">
            <v>Financial Accounting/ Tutorial/ Total Classes held</v>
          </cell>
          <cell r="R1" t="str">
            <v>Benefits</v>
          </cell>
          <cell r="S1" t="str">
            <v>Final Calculated Benefits as per rules</v>
          </cell>
          <cell r="T1" t="str">
            <v xml:space="preserve">     Business Law / Theory/                             Classes Attended        </v>
          </cell>
          <cell r="U1" t="str">
            <v xml:space="preserve">    Business Law/  Theory/ Total Classes held/20 </v>
          </cell>
          <cell r="V1" t="str">
            <v>Benefits</v>
          </cell>
          <cell r="W1" t="str">
            <v>Final Calculated Benefits as per rules</v>
          </cell>
          <cell r="X1" t="str">
            <v>Business Law/  Tutorial/ Classes Attended</v>
          </cell>
          <cell r="Y1" t="str">
            <v>Business Law/  Tutorial/Total Classes held</v>
          </cell>
          <cell r="Z1" t="str">
            <v>Benefits</v>
          </cell>
          <cell r="AA1" t="str">
            <v>Final Calculated Benefits as per rules</v>
          </cell>
          <cell r="AB1" t="str">
            <v xml:space="preserve">      EVS / Theory/                             Classes Attended        </v>
          </cell>
          <cell r="AC1" t="str">
            <v xml:space="preserve">EVS/ Total Classes held/     </v>
          </cell>
          <cell r="AD1" t="str">
            <v>Benefits</v>
          </cell>
          <cell r="AE1" t="str">
            <v>Final Calculated Benefits as per rules</v>
          </cell>
          <cell r="AF1" t="str">
            <v>EVS/  Tutorial/ Classes Attended</v>
          </cell>
          <cell r="AG1" t="str">
            <v>EVS/ Tutorial/ Total Classes held</v>
          </cell>
        </row>
        <row r="2">
          <cell r="C2" t="str">
            <v>15BC002</v>
          </cell>
          <cell r="D2">
            <v>6</v>
          </cell>
          <cell r="E2">
            <v>8</v>
          </cell>
          <cell r="F2">
            <v>0</v>
          </cell>
          <cell r="G2">
            <v>0</v>
          </cell>
          <cell r="H2">
            <v>2</v>
          </cell>
          <cell r="I2">
            <v>5</v>
          </cell>
          <cell r="J2">
            <v>0</v>
          </cell>
          <cell r="K2">
            <v>0</v>
          </cell>
          <cell r="L2">
            <v>0</v>
          </cell>
          <cell r="M2">
            <v>18</v>
          </cell>
          <cell r="N2">
            <v>0</v>
          </cell>
          <cell r="O2">
            <v>0</v>
          </cell>
          <cell r="P2">
            <v>0</v>
          </cell>
          <cell r="Q2">
            <v>3</v>
          </cell>
          <cell r="R2">
            <v>0</v>
          </cell>
          <cell r="S2">
            <v>0</v>
          </cell>
          <cell r="T2">
            <v>7</v>
          </cell>
          <cell r="U2">
            <v>20</v>
          </cell>
          <cell r="V2">
            <v>0</v>
          </cell>
          <cell r="W2">
            <v>0</v>
          </cell>
          <cell r="X2">
            <v>0</v>
          </cell>
          <cell r="Y2">
            <v>1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C3" t="str">
            <v>15BC054</v>
          </cell>
          <cell r="D3">
            <v>7</v>
          </cell>
          <cell r="E3">
            <v>8</v>
          </cell>
          <cell r="F3">
            <v>0</v>
          </cell>
          <cell r="G3">
            <v>0</v>
          </cell>
          <cell r="H3">
            <v>4</v>
          </cell>
          <cell r="I3">
            <v>4</v>
          </cell>
          <cell r="J3">
            <v>0</v>
          </cell>
          <cell r="K3">
            <v>0</v>
          </cell>
          <cell r="L3">
            <v>13</v>
          </cell>
          <cell r="M3">
            <v>18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0</v>
          </cell>
          <cell r="S3">
            <v>0</v>
          </cell>
          <cell r="T3">
            <v>15</v>
          </cell>
          <cell r="U3">
            <v>20</v>
          </cell>
          <cell r="V3">
            <v>2</v>
          </cell>
          <cell r="W3">
            <v>2</v>
          </cell>
          <cell r="X3">
            <v>4</v>
          </cell>
          <cell r="Y3">
            <v>4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C4" t="str">
            <v>15BC057</v>
          </cell>
          <cell r="D4">
            <v>7</v>
          </cell>
          <cell r="E4">
            <v>8</v>
          </cell>
          <cell r="F4">
            <v>0</v>
          </cell>
          <cell r="G4">
            <v>0</v>
          </cell>
          <cell r="H4">
            <v>2</v>
          </cell>
          <cell r="I4">
            <v>2</v>
          </cell>
          <cell r="J4">
            <v>0</v>
          </cell>
          <cell r="K4">
            <v>0</v>
          </cell>
          <cell r="L4">
            <v>9</v>
          </cell>
          <cell r="M4">
            <v>18</v>
          </cell>
          <cell r="N4">
            <v>0</v>
          </cell>
          <cell r="O4">
            <v>0</v>
          </cell>
          <cell r="P4">
            <v>1</v>
          </cell>
          <cell r="Q4">
            <v>2</v>
          </cell>
          <cell r="R4">
            <v>0</v>
          </cell>
          <cell r="S4">
            <v>0</v>
          </cell>
          <cell r="T4">
            <v>15</v>
          </cell>
          <cell r="U4">
            <v>20</v>
          </cell>
          <cell r="V4">
            <v>0</v>
          </cell>
          <cell r="W4">
            <v>0</v>
          </cell>
          <cell r="X4">
            <v>3</v>
          </cell>
          <cell r="Y4">
            <v>3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C5" t="str">
            <v>15BC082</v>
          </cell>
          <cell r="D5">
            <v>5</v>
          </cell>
          <cell r="E5">
            <v>8</v>
          </cell>
          <cell r="F5">
            <v>2</v>
          </cell>
          <cell r="G5">
            <v>2</v>
          </cell>
          <cell r="H5">
            <v>3</v>
          </cell>
          <cell r="I5">
            <v>3</v>
          </cell>
          <cell r="J5">
            <v>0</v>
          </cell>
          <cell r="K5">
            <v>0</v>
          </cell>
          <cell r="L5">
            <v>7</v>
          </cell>
          <cell r="M5">
            <v>18</v>
          </cell>
          <cell r="N5">
            <v>3</v>
          </cell>
          <cell r="O5">
            <v>3</v>
          </cell>
          <cell r="P5">
            <v>2</v>
          </cell>
          <cell r="Q5">
            <v>5</v>
          </cell>
          <cell r="R5">
            <v>0</v>
          </cell>
          <cell r="S5">
            <v>0</v>
          </cell>
          <cell r="T5">
            <v>9</v>
          </cell>
          <cell r="U5">
            <v>20</v>
          </cell>
          <cell r="V5">
            <v>7</v>
          </cell>
          <cell r="W5">
            <v>7</v>
          </cell>
          <cell r="X5">
            <v>3</v>
          </cell>
          <cell r="Y5">
            <v>3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C6" t="str">
            <v>15BC091</v>
          </cell>
          <cell r="D6">
            <v>7</v>
          </cell>
          <cell r="E6">
            <v>8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0</v>
          </cell>
          <cell r="K6">
            <v>0</v>
          </cell>
          <cell r="L6">
            <v>16</v>
          </cell>
          <cell r="M6">
            <v>18</v>
          </cell>
          <cell r="N6">
            <v>0</v>
          </cell>
          <cell r="O6">
            <v>0</v>
          </cell>
          <cell r="P6">
            <v>0</v>
          </cell>
          <cell r="Q6">
            <v>3</v>
          </cell>
          <cell r="R6">
            <v>0</v>
          </cell>
          <cell r="S6">
            <v>0</v>
          </cell>
          <cell r="T6">
            <v>15</v>
          </cell>
          <cell r="U6">
            <v>20</v>
          </cell>
          <cell r="V6">
            <v>0</v>
          </cell>
          <cell r="W6">
            <v>0</v>
          </cell>
          <cell r="X6">
            <v>2</v>
          </cell>
          <cell r="Y6">
            <v>2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</row>
        <row r="7">
          <cell r="C7" t="str">
            <v>15BC103</v>
          </cell>
          <cell r="D7">
            <v>6</v>
          </cell>
          <cell r="E7">
            <v>8</v>
          </cell>
          <cell r="F7">
            <v>0</v>
          </cell>
          <cell r="G7">
            <v>0</v>
          </cell>
          <cell r="H7">
            <v>5</v>
          </cell>
          <cell r="I7">
            <v>5</v>
          </cell>
          <cell r="J7">
            <v>0</v>
          </cell>
          <cell r="K7">
            <v>0</v>
          </cell>
          <cell r="L7">
            <v>11</v>
          </cell>
          <cell r="M7">
            <v>18</v>
          </cell>
          <cell r="N7">
            <v>0</v>
          </cell>
          <cell r="O7">
            <v>0</v>
          </cell>
          <cell r="P7">
            <v>0</v>
          </cell>
          <cell r="Q7">
            <v>3</v>
          </cell>
          <cell r="R7">
            <v>0</v>
          </cell>
          <cell r="S7">
            <v>0</v>
          </cell>
          <cell r="T7">
            <v>14</v>
          </cell>
          <cell r="U7">
            <v>20</v>
          </cell>
          <cell r="V7">
            <v>0</v>
          </cell>
          <cell r="W7">
            <v>0</v>
          </cell>
          <cell r="X7">
            <v>1</v>
          </cell>
          <cell r="Y7">
            <v>1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C8" t="str">
            <v>15BC116</v>
          </cell>
          <cell r="D8">
            <v>7</v>
          </cell>
          <cell r="E8">
            <v>8</v>
          </cell>
          <cell r="F8">
            <v>0</v>
          </cell>
          <cell r="G8">
            <v>0</v>
          </cell>
          <cell r="H8">
            <v>4</v>
          </cell>
          <cell r="I8">
            <v>4</v>
          </cell>
          <cell r="J8">
            <v>0</v>
          </cell>
          <cell r="K8">
            <v>0</v>
          </cell>
          <cell r="L8">
            <v>17</v>
          </cell>
          <cell r="M8">
            <v>18</v>
          </cell>
          <cell r="N8">
            <v>0</v>
          </cell>
          <cell r="O8">
            <v>0</v>
          </cell>
          <cell r="P8">
            <v>1</v>
          </cell>
          <cell r="Q8">
            <v>1</v>
          </cell>
          <cell r="R8">
            <v>0</v>
          </cell>
          <cell r="S8">
            <v>0</v>
          </cell>
          <cell r="T8">
            <v>17</v>
          </cell>
          <cell r="U8">
            <v>20</v>
          </cell>
          <cell r="V8">
            <v>0</v>
          </cell>
          <cell r="W8">
            <v>0</v>
          </cell>
          <cell r="X8">
            <v>4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C9" t="str">
            <v>15BC128</v>
          </cell>
          <cell r="D9">
            <v>6</v>
          </cell>
          <cell r="E9">
            <v>8</v>
          </cell>
          <cell r="F9">
            <v>0</v>
          </cell>
          <cell r="G9">
            <v>0</v>
          </cell>
          <cell r="H9">
            <v>0</v>
          </cell>
          <cell r="I9">
            <v>2</v>
          </cell>
          <cell r="J9">
            <v>0</v>
          </cell>
          <cell r="K9">
            <v>0</v>
          </cell>
          <cell r="L9">
            <v>13</v>
          </cell>
          <cell r="M9">
            <v>18</v>
          </cell>
          <cell r="N9">
            <v>0</v>
          </cell>
          <cell r="O9">
            <v>0</v>
          </cell>
          <cell r="P9">
            <v>2</v>
          </cell>
          <cell r="Q9">
            <v>2</v>
          </cell>
          <cell r="R9">
            <v>0</v>
          </cell>
          <cell r="S9">
            <v>0</v>
          </cell>
          <cell r="T9">
            <v>15</v>
          </cell>
          <cell r="U9">
            <v>20</v>
          </cell>
          <cell r="V9">
            <v>0</v>
          </cell>
          <cell r="W9">
            <v>0</v>
          </cell>
          <cell r="X9">
            <v>3</v>
          </cell>
          <cell r="Y9">
            <v>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C10" t="str">
            <v>15BC134</v>
          </cell>
          <cell r="D10">
            <v>4</v>
          </cell>
          <cell r="E10">
            <v>8</v>
          </cell>
          <cell r="F10">
            <v>0</v>
          </cell>
          <cell r="G10">
            <v>0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10</v>
          </cell>
          <cell r="M10">
            <v>18</v>
          </cell>
          <cell r="N10">
            <v>3</v>
          </cell>
          <cell r="O10">
            <v>3</v>
          </cell>
          <cell r="P10">
            <v>0</v>
          </cell>
          <cell r="Q10">
            <v>5</v>
          </cell>
          <cell r="R10">
            <v>0</v>
          </cell>
          <cell r="S10">
            <v>0</v>
          </cell>
          <cell r="T10">
            <v>9</v>
          </cell>
          <cell r="U10">
            <v>20</v>
          </cell>
          <cell r="V10">
            <v>6</v>
          </cell>
          <cell r="W10">
            <v>6</v>
          </cell>
          <cell r="X10">
            <v>2</v>
          </cell>
          <cell r="Y10">
            <v>3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C11" t="str">
            <v>15BC138</v>
          </cell>
          <cell r="D11">
            <v>7</v>
          </cell>
          <cell r="E11">
            <v>8</v>
          </cell>
          <cell r="F11">
            <v>0</v>
          </cell>
          <cell r="G11">
            <v>0</v>
          </cell>
          <cell r="H11">
            <v>1</v>
          </cell>
          <cell r="I11">
            <v>2</v>
          </cell>
          <cell r="J11">
            <v>0</v>
          </cell>
          <cell r="K11">
            <v>0</v>
          </cell>
          <cell r="L11">
            <v>13</v>
          </cell>
          <cell r="M11">
            <v>18</v>
          </cell>
          <cell r="N11">
            <v>0</v>
          </cell>
          <cell r="O11">
            <v>0</v>
          </cell>
          <cell r="P11">
            <v>1</v>
          </cell>
          <cell r="Q11">
            <v>3</v>
          </cell>
          <cell r="R11">
            <v>0</v>
          </cell>
          <cell r="S11">
            <v>0</v>
          </cell>
          <cell r="T11">
            <v>15</v>
          </cell>
          <cell r="U11">
            <v>20</v>
          </cell>
          <cell r="V11">
            <v>0</v>
          </cell>
          <cell r="W11">
            <v>0</v>
          </cell>
          <cell r="X11">
            <v>2</v>
          </cell>
          <cell r="Y11">
            <v>2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C12" t="str">
            <v>15BC152</v>
          </cell>
          <cell r="D12">
            <v>6</v>
          </cell>
          <cell r="E12">
            <v>8</v>
          </cell>
          <cell r="F12">
            <v>0</v>
          </cell>
          <cell r="G12">
            <v>0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12</v>
          </cell>
          <cell r="M12">
            <v>18</v>
          </cell>
          <cell r="N12">
            <v>0</v>
          </cell>
          <cell r="O12">
            <v>0</v>
          </cell>
          <cell r="P12">
            <v>2</v>
          </cell>
          <cell r="Q12">
            <v>3</v>
          </cell>
          <cell r="R12">
            <v>0</v>
          </cell>
          <cell r="S12">
            <v>0</v>
          </cell>
          <cell r="T12">
            <v>13</v>
          </cell>
          <cell r="U12">
            <v>20</v>
          </cell>
          <cell r="V12">
            <v>0</v>
          </cell>
          <cell r="W12">
            <v>0</v>
          </cell>
          <cell r="X12">
            <v>1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C13" t="str">
            <v>15BC161</v>
          </cell>
          <cell r="D13">
            <v>5</v>
          </cell>
          <cell r="E13">
            <v>8</v>
          </cell>
          <cell r="F13">
            <v>0</v>
          </cell>
          <cell r="G13">
            <v>0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9</v>
          </cell>
          <cell r="M13">
            <v>18</v>
          </cell>
          <cell r="N13">
            <v>3</v>
          </cell>
          <cell r="O13">
            <v>3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9</v>
          </cell>
          <cell r="U13">
            <v>20</v>
          </cell>
          <cell r="V13">
            <v>5</v>
          </cell>
          <cell r="W13">
            <v>5</v>
          </cell>
          <cell r="X13">
            <v>4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C14" t="str">
            <v>15BC167</v>
          </cell>
          <cell r="D14">
            <v>5</v>
          </cell>
          <cell r="E14">
            <v>8</v>
          </cell>
          <cell r="F14">
            <v>0</v>
          </cell>
          <cell r="G14">
            <v>0</v>
          </cell>
          <cell r="H14">
            <v>0</v>
          </cell>
          <cell r="I14">
            <v>2</v>
          </cell>
          <cell r="J14">
            <v>0</v>
          </cell>
          <cell r="K14">
            <v>0</v>
          </cell>
          <cell r="L14">
            <v>7</v>
          </cell>
          <cell r="M14">
            <v>18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13</v>
          </cell>
          <cell r="U14">
            <v>20</v>
          </cell>
          <cell r="V14">
            <v>0</v>
          </cell>
          <cell r="W14">
            <v>0</v>
          </cell>
          <cell r="X14">
            <v>2</v>
          </cell>
          <cell r="Y14">
            <v>3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C15" t="str">
            <v>15BC169</v>
          </cell>
          <cell r="D15">
            <v>8</v>
          </cell>
          <cell r="E15">
            <v>8</v>
          </cell>
          <cell r="F15">
            <v>0</v>
          </cell>
          <cell r="G15">
            <v>0</v>
          </cell>
          <cell r="H15">
            <v>3</v>
          </cell>
          <cell r="I15">
            <v>3</v>
          </cell>
          <cell r="J15">
            <v>0</v>
          </cell>
          <cell r="K15">
            <v>0</v>
          </cell>
          <cell r="L15">
            <v>18</v>
          </cell>
          <cell r="M15">
            <v>18</v>
          </cell>
          <cell r="N15">
            <v>0</v>
          </cell>
          <cell r="O15">
            <v>0</v>
          </cell>
          <cell r="P15">
            <v>5</v>
          </cell>
          <cell r="Q15">
            <v>5</v>
          </cell>
          <cell r="R15">
            <v>0</v>
          </cell>
          <cell r="S15">
            <v>0</v>
          </cell>
          <cell r="T15">
            <v>20</v>
          </cell>
          <cell r="U15">
            <v>20</v>
          </cell>
          <cell r="V15">
            <v>0</v>
          </cell>
          <cell r="W15">
            <v>0</v>
          </cell>
          <cell r="X15">
            <v>3</v>
          </cell>
          <cell r="Y15">
            <v>3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C16" t="str">
            <v>15BC173</v>
          </cell>
          <cell r="D16">
            <v>7</v>
          </cell>
          <cell r="E16">
            <v>8</v>
          </cell>
          <cell r="F16">
            <v>0</v>
          </cell>
          <cell r="G16">
            <v>0</v>
          </cell>
          <cell r="H16">
            <v>1</v>
          </cell>
          <cell r="I16">
            <v>2</v>
          </cell>
          <cell r="J16">
            <v>0</v>
          </cell>
          <cell r="K16">
            <v>0</v>
          </cell>
          <cell r="L16">
            <v>13</v>
          </cell>
          <cell r="M16">
            <v>18</v>
          </cell>
          <cell r="N16">
            <v>0</v>
          </cell>
          <cell r="O16">
            <v>0</v>
          </cell>
          <cell r="P16">
            <v>0</v>
          </cell>
          <cell r="Q16">
            <v>3</v>
          </cell>
          <cell r="R16">
            <v>0</v>
          </cell>
          <cell r="S16">
            <v>0</v>
          </cell>
          <cell r="T16">
            <v>14</v>
          </cell>
          <cell r="U16">
            <v>20</v>
          </cell>
          <cell r="V16">
            <v>0</v>
          </cell>
          <cell r="W16">
            <v>0</v>
          </cell>
          <cell r="X16">
            <v>2</v>
          </cell>
          <cell r="Y16">
            <v>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C17" t="str">
            <v>15BC174</v>
          </cell>
          <cell r="D17">
            <v>5</v>
          </cell>
          <cell r="E17">
            <v>8</v>
          </cell>
          <cell r="F17">
            <v>0</v>
          </cell>
          <cell r="G17">
            <v>0</v>
          </cell>
          <cell r="H17">
            <v>2</v>
          </cell>
          <cell r="I17">
            <v>5</v>
          </cell>
          <cell r="J17">
            <v>0</v>
          </cell>
          <cell r="K17">
            <v>0</v>
          </cell>
          <cell r="L17">
            <v>4</v>
          </cell>
          <cell r="M17">
            <v>18</v>
          </cell>
          <cell r="N17">
            <v>0</v>
          </cell>
          <cell r="O17">
            <v>0</v>
          </cell>
          <cell r="P17">
            <v>2</v>
          </cell>
          <cell r="Q17">
            <v>3</v>
          </cell>
          <cell r="R17">
            <v>0</v>
          </cell>
          <cell r="S17">
            <v>0</v>
          </cell>
          <cell r="T17">
            <v>11</v>
          </cell>
          <cell r="U17">
            <v>20</v>
          </cell>
          <cell r="V17">
            <v>0</v>
          </cell>
          <cell r="W17">
            <v>0</v>
          </cell>
          <cell r="X17">
            <v>1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C18" t="str">
            <v>15BC175</v>
          </cell>
          <cell r="D18">
            <v>8</v>
          </cell>
          <cell r="E18">
            <v>8</v>
          </cell>
          <cell r="F18">
            <v>0</v>
          </cell>
          <cell r="G18">
            <v>0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14</v>
          </cell>
          <cell r="M18">
            <v>18</v>
          </cell>
          <cell r="N18">
            <v>0</v>
          </cell>
          <cell r="O18">
            <v>0</v>
          </cell>
          <cell r="P18">
            <v>1</v>
          </cell>
          <cell r="Q18">
            <v>1</v>
          </cell>
          <cell r="R18">
            <v>0</v>
          </cell>
          <cell r="S18">
            <v>0</v>
          </cell>
          <cell r="T18">
            <v>15</v>
          </cell>
          <cell r="U18">
            <v>20</v>
          </cell>
          <cell r="V18">
            <v>0</v>
          </cell>
          <cell r="W18">
            <v>0</v>
          </cell>
          <cell r="X18">
            <v>4</v>
          </cell>
          <cell r="Y18">
            <v>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C19" t="str">
            <v>15BC194</v>
          </cell>
          <cell r="D19">
            <v>7</v>
          </cell>
          <cell r="E19">
            <v>8</v>
          </cell>
          <cell r="F19">
            <v>0</v>
          </cell>
          <cell r="G19">
            <v>0</v>
          </cell>
          <cell r="H19">
            <v>2</v>
          </cell>
          <cell r="I19">
            <v>2</v>
          </cell>
          <cell r="J19">
            <v>0</v>
          </cell>
          <cell r="K19">
            <v>0</v>
          </cell>
          <cell r="L19">
            <v>11</v>
          </cell>
          <cell r="M19">
            <v>18</v>
          </cell>
          <cell r="N19">
            <v>0</v>
          </cell>
          <cell r="O19">
            <v>0</v>
          </cell>
          <cell r="P19">
            <v>1</v>
          </cell>
          <cell r="Q19">
            <v>2</v>
          </cell>
          <cell r="R19">
            <v>0</v>
          </cell>
          <cell r="S19">
            <v>0</v>
          </cell>
          <cell r="T19">
            <v>14</v>
          </cell>
          <cell r="U19">
            <v>20</v>
          </cell>
          <cell r="V19">
            <v>0</v>
          </cell>
          <cell r="W19">
            <v>0</v>
          </cell>
          <cell r="X19">
            <v>2</v>
          </cell>
          <cell r="Y19">
            <v>3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C20" t="str">
            <v>15BC196</v>
          </cell>
          <cell r="D20">
            <v>8</v>
          </cell>
          <cell r="E20">
            <v>8</v>
          </cell>
          <cell r="F20">
            <v>0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14</v>
          </cell>
          <cell r="M20">
            <v>18</v>
          </cell>
          <cell r="N20">
            <v>0</v>
          </cell>
          <cell r="O20">
            <v>0</v>
          </cell>
          <cell r="P20">
            <v>5</v>
          </cell>
          <cell r="Q20">
            <v>5</v>
          </cell>
          <cell r="R20">
            <v>0</v>
          </cell>
          <cell r="S20">
            <v>0</v>
          </cell>
          <cell r="T20">
            <v>18</v>
          </cell>
          <cell r="U20">
            <v>20</v>
          </cell>
          <cell r="V20">
            <v>0</v>
          </cell>
          <cell r="W20">
            <v>0</v>
          </cell>
          <cell r="X20">
            <v>3</v>
          </cell>
          <cell r="Y20">
            <v>3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C21" t="str">
            <v>15BC204</v>
          </cell>
          <cell r="D21">
            <v>5</v>
          </cell>
          <cell r="E21">
            <v>8</v>
          </cell>
          <cell r="F21">
            <v>1</v>
          </cell>
          <cell r="G21">
            <v>1</v>
          </cell>
          <cell r="H21">
            <v>1</v>
          </cell>
          <cell r="I21">
            <v>2</v>
          </cell>
          <cell r="J21">
            <v>0</v>
          </cell>
          <cell r="K21">
            <v>0</v>
          </cell>
          <cell r="L21">
            <v>15</v>
          </cell>
          <cell r="M21">
            <v>18</v>
          </cell>
          <cell r="N21">
            <v>0</v>
          </cell>
          <cell r="O21">
            <v>0</v>
          </cell>
          <cell r="P21">
            <v>2</v>
          </cell>
          <cell r="Q21">
            <v>3</v>
          </cell>
          <cell r="R21">
            <v>0</v>
          </cell>
          <cell r="S21">
            <v>0</v>
          </cell>
          <cell r="T21">
            <v>17</v>
          </cell>
          <cell r="U21">
            <v>20</v>
          </cell>
          <cell r="V21">
            <v>0</v>
          </cell>
          <cell r="W21">
            <v>0</v>
          </cell>
          <cell r="X21">
            <v>2</v>
          </cell>
          <cell r="Y21">
            <v>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C22" t="str">
            <v>15BC208</v>
          </cell>
          <cell r="D22">
            <v>5</v>
          </cell>
          <cell r="E22">
            <v>8</v>
          </cell>
          <cell r="F22">
            <v>0</v>
          </cell>
          <cell r="G22">
            <v>0</v>
          </cell>
          <cell r="H22">
            <v>5</v>
          </cell>
          <cell r="I22">
            <v>5</v>
          </cell>
          <cell r="J22">
            <v>0</v>
          </cell>
          <cell r="K22">
            <v>0</v>
          </cell>
          <cell r="L22">
            <v>13</v>
          </cell>
          <cell r="M22">
            <v>18</v>
          </cell>
          <cell r="N22">
            <v>0</v>
          </cell>
          <cell r="O22">
            <v>0</v>
          </cell>
          <cell r="P22">
            <v>2</v>
          </cell>
          <cell r="Q22">
            <v>3</v>
          </cell>
          <cell r="R22">
            <v>0</v>
          </cell>
          <cell r="S22">
            <v>0</v>
          </cell>
          <cell r="T22">
            <v>19</v>
          </cell>
          <cell r="U22">
            <v>20</v>
          </cell>
          <cell r="V22">
            <v>0</v>
          </cell>
          <cell r="W22">
            <v>0</v>
          </cell>
          <cell r="X22">
            <v>1</v>
          </cell>
          <cell r="Y22">
            <v>1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C23" t="str">
            <v>15BC209</v>
          </cell>
          <cell r="D23">
            <v>0</v>
          </cell>
          <cell r="E23">
            <v>8</v>
          </cell>
          <cell r="F23">
            <v>0</v>
          </cell>
          <cell r="G23">
            <v>0</v>
          </cell>
          <cell r="H23">
            <v>0</v>
          </cell>
          <cell r="I23">
            <v>4</v>
          </cell>
          <cell r="J23">
            <v>0</v>
          </cell>
          <cell r="K23">
            <v>0</v>
          </cell>
          <cell r="L23">
            <v>0</v>
          </cell>
          <cell r="M23">
            <v>18</v>
          </cell>
          <cell r="N23">
            <v>0</v>
          </cell>
          <cell r="O23">
            <v>0</v>
          </cell>
          <cell r="P23">
            <v>0</v>
          </cell>
          <cell r="Q23">
            <v>1</v>
          </cell>
          <cell r="R23">
            <v>0</v>
          </cell>
          <cell r="S23">
            <v>0</v>
          </cell>
          <cell r="T23">
            <v>0</v>
          </cell>
          <cell r="U23">
            <v>20</v>
          </cell>
          <cell r="V23">
            <v>0</v>
          </cell>
          <cell r="W23">
            <v>0</v>
          </cell>
          <cell r="X23">
            <v>0</v>
          </cell>
          <cell r="Y23">
            <v>4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C24" t="str">
            <v>15BC213</v>
          </cell>
          <cell r="D24">
            <v>6</v>
          </cell>
          <cell r="E24">
            <v>8</v>
          </cell>
          <cell r="F24">
            <v>0</v>
          </cell>
          <cell r="G24">
            <v>0</v>
          </cell>
          <cell r="H24">
            <v>2</v>
          </cell>
          <cell r="I24">
            <v>2</v>
          </cell>
          <cell r="J24">
            <v>0</v>
          </cell>
          <cell r="K24">
            <v>0</v>
          </cell>
          <cell r="L24">
            <v>14</v>
          </cell>
          <cell r="M24">
            <v>18</v>
          </cell>
          <cell r="N24">
            <v>0</v>
          </cell>
          <cell r="O24">
            <v>0</v>
          </cell>
          <cell r="P24">
            <v>0</v>
          </cell>
          <cell r="Q24">
            <v>2</v>
          </cell>
          <cell r="R24">
            <v>0</v>
          </cell>
          <cell r="S24">
            <v>0</v>
          </cell>
          <cell r="T24">
            <v>13</v>
          </cell>
          <cell r="U24">
            <v>20</v>
          </cell>
          <cell r="V24">
            <v>0</v>
          </cell>
          <cell r="W24">
            <v>0</v>
          </cell>
          <cell r="X24">
            <v>3</v>
          </cell>
          <cell r="Y24">
            <v>3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C25" t="str">
            <v>15BC214</v>
          </cell>
          <cell r="D25">
            <v>6</v>
          </cell>
          <cell r="E25">
            <v>8</v>
          </cell>
          <cell r="F25">
            <v>0</v>
          </cell>
          <cell r="G25">
            <v>0</v>
          </cell>
          <cell r="H25">
            <v>3</v>
          </cell>
          <cell r="I25">
            <v>3</v>
          </cell>
          <cell r="J25">
            <v>0</v>
          </cell>
          <cell r="K25">
            <v>0</v>
          </cell>
          <cell r="L25">
            <v>14</v>
          </cell>
          <cell r="M25">
            <v>18</v>
          </cell>
          <cell r="N25">
            <v>0</v>
          </cell>
          <cell r="O25">
            <v>0</v>
          </cell>
          <cell r="P25">
            <v>4</v>
          </cell>
          <cell r="Q25">
            <v>5</v>
          </cell>
          <cell r="R25">
            <v>0</v>
          </cell>
          <cell r="S25">
            <v>0</v>
          </cell>
          <cell r="T25">
            <v>14</v>
          </cell>
          <cell r="U25">
            <v>20</v>
          </cell>
          <cell r="V25">
            <v>0</v>
          </cell>
          <cell r="W25">
            <v>0</v>
          </cell>
          <cell r="X25">
            <v>3</v>
          </cell>
          <cell r="Y25">
            <v>3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C26" t="str">
            <v>15BC225</v>
          </cell>
          <cell r="D26">
            <v>5</v>
          </cell>
          <cell r="E26">
            <v>8</v>
          </cell>
          <cell r="F26">
            <v>0</v>
          </cell>
          <cell r="G26">
            <v>0</v>
          </cell>
          <cell r="H26">
            <v>1</v>
          </cell>
          <cell r="I26">
            <v>2</v>
          </cell>
          <cell r="J26">
            <v>0</v>
          </cell>
          <cell r="K26">
            <v>0</v>
          </cell>
          <cell r="L26">
            <v>10</v>
          </cell>
          <cell r="M26">
            <v>18</v>
          </cell>
          <cell r="N26">
            <v>0</v>
          </cell>
          <cell r="O26">
            <v>0</v>
          </cell>
          <cell r="P26">
            <v>0</v>
          </cell>
          <cell r="Q26">
            <v>3</v>
          </cell>
          <cell r="R26">
            <v>0</v>
          </cell>
          <cell r="S26">
            <v>0</v>
          </cell>
          <cell r="T26">
            <v>16</v>
          </cell>
          <cell r="U26">
            <v>20</v>
          </cell>
          <cell r="V26">
            <v>0</v>
          </cell>
          <cell r="W26">
            <v>0</v>
          </cell>
          <cell r="X26">
            <v>2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C27" t="str">
            <v>15BC251</v>
          </cell>
          <cell r="D27">
            <v>6</v>
          </cell>
          <cell r="E27">
            <v>8</v>
          </cell>
          <cell r="F27">
            <v>0</v>
          </cell>
          <cell r="G27">
            <v>0</v>
          </cell>
          <cell r="H27">
            <v>5</v>
          </cell>
          <cell r="I27">
            <v>5</v>
          </cell>
          <cell r="J27">
            <v>0</v>
          </cell>
          <cell r="K27">
            <v>0</v>
          </cell>
          <cell r="L27">
            <v>17</v>
          </cell>
          <cell r="M27">
            <v>18</v>
          </cell>
          <cell r="N27">
            <v>0</v>
          </cell>
          <cell r="O27">
            <v>0</v>
          </cell>
          <cell r="P27">
            <v>3</v>
          </cell>
          <cell r="Q27">
            <v>3</v>
          </cell>
          <cell r="R27">
            <v>0</v>
          </cell>
          <cell r="S27">
            <v>0</v>
          </cell>
          <cell r="T27">
            <v>19</v>
          </cell>
          <cell r="U27">
            <v>20</v>
          </cell>
          <cell r="V27">
            <v>0</v>
          </cell>
          <cell r="W27">
            <v>0</v>
          </cell>
          <cell r="X27">
            <v>1</v>
          </cell>
          <cell r="Y27">
            <v>1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C28" t="str">
            <v>15BC278</v>
          </cell>
          <cell r="D28">
            <v>8</v>
          </cell>
          <cell r="E28">
            <v>8</v>
          </cell>
          <cell r="F28">
            <v>0</v>
          </cell>
          <cell r="G28">
            <v>0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15</v>
          </cell>
          <cell r="M28">
            <v>18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</v>
          </cell>
          <cell r="S28">
            <v>0</v>
          </cell>
          <cell r="T28">
            <v>15</v>
          </cell>
          <cell r="U28">
            <v>20</v>
          </cell>
          <cell r="V28">
            <v>1</v>
          </cell>
          <cell r="W28">
            <v>1</v>
          </cell>
          <cell r="X28">
            <v>4</v>
          </cell>
          <cell r="Y28">
            <v>4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C29" t="str">
            <v>15BC299</v>
          </cell>
          <cell r="D29">
            <v>7</v>
          </cell>
          <cell r="E29">
            <v>8</v>
          </cell>
          <cell r="F29">
            <v>0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15</v>
          </cell>
          <cell r="M29">
            <v>18</v>
          </cell>
          <cell r="N29">
            <v>0</v>
          </cell>
          <cell r="O29">
            <v>0</v>
          </cell>
          <cell r="P29">
            <v>1</v>
          </cell>
          <cell r="Q29">
            <v>2</v>
          </cell>
          <cell r="R29">
            <v>0</v>
          </cell>
          <cell r="S29">
            <v>0</v>
          </cell>
          <cell r="T29">
            <v>20</v>
          </cell>
          <cell r="U29">
            <v>20</v>
          </cell>
          <cell r="V29">
            <v>0</v>
          </cell>
          <cell r="W29">
            <v>0</v>
          </cell>
          <cell r="X29">
            <v>3</v>
          </cell>
          <cell r="Y29">
            <v>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C30" t="str">
            <v>15BC301</v>
          </cell>
          <cell r="D30">
            <v>8</v>
          </cell>
          <cell r="E30">
            <v>8</v>
          </cell>
          <cell r="F30">
            <v>0</v>
          </cell>
          <cell r="G30">
            <v>0</v>
          </cell>
          <cell r="H30">
            <v>3</v>
          </cell>
          <cell r="I30">
            <v>3</v>
          </cell>
          <cell r="J30">
            <v>0</v>
          </cell>
          <cell r="K30">
            <v>0</v>
          </cell>
          <cell r="L30">
            <v>13</v>
          </cell>
          <cell r="M30">
            <v>18</v>
          </cell>
          <cell r="N30">
            <v>0</v>
          </cell>
          <cell r="O30">
            <v>0</v>
          </cell>
          <cell r="P30">
            <v>3</v>
          </cell>
          <cell r="Q30">
            <v>5</v>
          </cell>
          <cell r="R30">
            <v>0</v>
          </cell>
          <cell r="S30">
            <v>0</v>
          </cell>
          <cell r="T30">
            <v>15</v>
          </cell>
          <cell r="U30">
            <v>20</v>
          </cell>
          <cell r="V30">
            <v>0</v>
          </cell>
          <cell r="W30">
            <v>0</v>
          </cell>
          <cell r="X30">
            <v>3</v>
          </cell>
          <cell r="Y30">
            <v>3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C31" t="str">
            <v>15BC305</v>
          </cell>
          <cell r="D31">
            <v>8</v>
          </cell>
          <cell r="E31">
            <v>8</v>
          </cell>
          <cell r="F31">
            <v>0</v>
          </cell>
          <cell r="G31">
            <v>0</v>
          </cell>
          <cell r="H31">
            <v>1</v>
          </cell>
          <cell r="I31">
            <v>2</v>
          </cell>
          <cell r="J31">
            <v>0</v>
          </cell>
          <cell r="K31">
            <v>0</v>
          </cell>
          <cell r="L31">
            <v>18</v>
          </cell>
          <cell r="M31">
            <v>18</v>
          </cell>
          <cell r="N31">
            <v>0</v>
          </cell>
          <cell r="O31">
            <v>0</v>
          </cell>
          <cell r="P31">
            <v>2</v>
          </cell>
          <cell r="Q31">
            <v>3</v>
          </cell>
          <cell r="R31">
            <v>0</v>
          </cell>
          <cell r="S31">
            <v>0</v>
          </cell>
          <cell r="T31">
            <v>20</v>
          </cell>
          <cell r="U31">
            <v>20</v>
          </cell>
          <cell r="V31">
            <v>0</v>
          </cell>
          <cell r="W31">
            <v>0</v>
          </cell>
          <cell r="X31">
            <v>2</v>
          </cell>
          <cell r="Y31">
            <v>2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C32" t="str">
            <v>15BC332</v>
          </cell>
          <cell r="D32">
            <v>6</v>
          </cell>
          <cell r="E32">
            <v>8</v>
          </cell>
          <cell r="F32">
            <v>0</v>
          </cell>
          <cell r="G32">
            <v>0</v>
          </cell>
          <cell r="H32">
            <v>5</v>
          </cell>
          <cell r="I32">
            <v>5</v>
          </cell>
          <cell r="J32">
            <v>0</v>
          </cell>
          <cell r="K32">
            <v>0</v>
          </cell>
          <cell r="L32">
            <v>14</v>
          </cell>
          <cell r="M32">
            <v>18</v>
          </cell>
          <cell r="N32">
            <v>0</v>
          </cell>
          <cell r="O32">
            <v>0</v>
          </cell>
          <cell r="P32">
            <v>2</v>
          </cell>
          <cell r="Q32">
            <v>3</v>
          </cell>
          <cell r="R32">
            <v>0</v>
          </cell>
          <cell r="S32">
            <v>0</v>
          </cell>
          <cell r="T32">
            <v>14</v>
          </cell>
          <cell r="U32">
            <v>20</v>
          </cell>
          <cell r="V32">
            <v>0</v>
          </cell>
          <cell r="W32">
            <v>0</v>
          </cell>
          <cell r="X32">
            <v>1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C33" t="str">
            <v>15BC351</v>
          </cell>
          <cell r="D33">
            <v>6</v>
          </cell>
          <cell r="E33">
            <v>8</v>
          </cell>
          <cell r="F33">
            <v>1</v>
          </cell>
          <cell r="G33">
            <v>1</v>
          </cell>
          <cell r="H33">
            <v>4</v>
          </cell>
          <cell r="I33">
            <v>4</v>
          </cell>
          <cell r="J33">
            <v>0</v>
          </cell>
          <cell r="K33">
            <v>0</v>
          </cell>
          <cell r="L33">
            <v>17</v>
          </cell>
          <cell r="M33">
            <v>18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0</v>
          </cell>
          <cell r="S33">
            <v>0</v>
          </cell>
          <cell r="T33">
            <v>18</v>
          </cell>
          <cell r="U33">
            <v>20</v>
          </cell>
          <cell r="V33">
            <v>1</v>
          </cell>
          <cell r="W33">
            <v>1</v>
          </cell>
          <cell r="X33">
            <v>4</v>
          </cell>
          <cell r="Y33">
            <v>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C34" t="str">
            <v>15BC457</v>
          </cell>
          <cell r="D34">
            <v>7</v>
          </cell>
          <cell r="E34">
            <v>8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  <cell r="L34">
            <v>17</v>
          </cell>
          <cell r="M34">
            <v>18</v>
          </cell>
          <cell r="N34">
            <v>1</v>
          </cell>
          <cell r="O34">
            <v>1</v>
          </cell>
          <cell r="P34">
            <v>1</v>
          </cell>
          <cell r="Q34">
            <v>2</v>
          </cell>
          <cell r="R34">
            <v>0</v>
          </cell>
          <cell r="S34">
            <v>0</v>
          </cell>
          <cell r="T34">
            <v>18</v>
          </cell>
          <cell r="U34">
            <v>20</v>
          </cell>
          <cell r="V34">
            <v>1</v>
          </cell>
          <cell r="W34">
            <v>1</v>
          </cell>
          <cell r="X34">
            <v>3</v>
          </cell>
          <cell r="Y34">
            <v>3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C35" t="str">
            <v>15BC459</v>
          </cell>
          <cell r="D35">
            <v>5</v>
          </cell>
          <cell r="E35">
            <v>8</v>
          </cell>
          <cell r="F35">
            <v>0</v>
          </cell>
          <cell r="G35">
            <v>0</v>
          </cell>
          <cell r="H35">
            <v>3</v>
          </cell>
          <cell r="I35">
            <v>3</v>
          </cell>
          <cell r="J35">
            <v>0</v>
          </cell>
          <cell r="K35">
            <v>0</v>
          </cell>
          <cell r="L35">
            <v>15</v>
          </cell>
          <cell r="M35">
            <v>18</v>
          </cell>
          <cell r="N35">
            <v>0</v>
          </cell>
          <cell r="O35">
            <v>0</v>
          </cell>
          <cell r="P35">
            <v>1</v>
          </cell>
          <cell r="Q35">
            <v>5</v>
          </cell>
          <cell r="R35">
            <v>0</v>
          </cell>
          <cell r="S35">
            <v>0</v>
          </cell>
          <cell r="T35">
            <v>10</v>
          </cell>
          <cell r="U35">
            <v>20</v>
          </cell>
          <cell r="V35">
            <v>9</v>
          </cell>
          <cell r="W35">
            <v>9</v>
          </cell>
          <cell r="X35">
            <v>2</v>
          </cell>
          <cell r="Y35">
            <v>3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C36" t="str">
            <v>15BC474</v>
          </cell>
          <cell r="D36">
            <v>6</v>
          </cell>
          <cell r="E36">
            <v>8</v>
          </cell>
          <cell r="F36">
            <v>0</v>
          </cell>
          <cell r="G36">
            <v>0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16</v>
          </cell>
          <cell r="M36">
            <v>18</v>
          </cell>
          <cell r="N36">
            <v>0</v>
          </cell>
          <cell r="O36">
            <v>0</v>
          </cell>
          <cell r="P36">
            <v>1</v>
          </cell>
          <cell r="Q36">
            <v>3</v>
          </cell>
          <cell r="R36">
            <v>0</v>
          </cell>
          <cell r="S36">
            <v>0</v>
          </cell>
          <cell r="T36">
            <v>13</v>
          </cell>
          <cell r="U36">
            <v>20</v>
          </cell>
          <cell r="V36">
            <v>3</v>
          </cell>
          <cell r="W36">
            <v>3</v>
          </cell>
          <cell r="X36">
            <v>2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C37" t="str">
            <v>15BC478</v>
          </cell>
          <cell r="D37">
            <v>6</v>
          </cell>
          <cell r="E37">
            <v>8</v>
          </cell>
          <cell r="F37">
            <v>0</v>
          </cell>
          <cell r="G37">
            <v>0</v>
          </cell>
          <cell r="H37">
            <v>5</v>
          </cell>
          <cell r="I37">
            <v>5</v>
          </cell>
          <cell r="J37">
            <v>0</v>
          </cell>
          <cell r="K37">
            <v>0</v>
          </cell>
          <cell r="L37">
            <v>17</v>
          </cell>
          <cell r="M37">
            <v>18</v>
          </cell>
          <cell r="N37">
            <v>0</v>
          </cell>
          <cell r="O37">
            <v>0</v>
          </cell>
          <cell r="P37">
            <v>2</v>
          </cell>
          <cell r="Q37">
            <v>3</v>
          </cell>
          <cell r="R37">
            <v>0</v>
          </cell>
          <cell r="S37">
            <v>0</v>
          </cell>
          <cell r="T37">
            <v>15</v>
          </cell>
          <cell r="U37">
            <v>20</v>
          </cell>
          <cell r="V37">
            <v>4</v>
          </cell>
          <cell r="W37">
            <v>4</v>
          </cell>
          <cell r="X37">
            <v>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C38" t="str">
            <v>15BC479</v>
          </cell>
          <cell r="D38">
            <v>8</v>
          </cell>
          <cell r="E38">
            <v>8</v>
          </cell>
          <cell r="F38">
            <v>0</v>
          </cell>
          <cell r="G38">
            <v>0</v>
          </cell>
          <cell r="H38">
            <v>4</v>
          </cell>
          <cell r="I38">
            <v>4</v>
          </cell>
          <cell r="J38">
            <v>0</v>
          </cell>
          <cell r="K38">
            <v>0</v>
          </cell>
          <cell r="L38">
            <v>9</v>
          </cell>
          <cell r="M38">
            <v>18</v>
          </cell>
          <cell r="N38">
            <v>0</v>
          </cell>
          <cell r="O38">
            <v>0</v>
          </cell>
          <cell r="P38">
            <v>1</v>
          </cell>
          <cell r="Q38">
            <v>1</v>
          </cell>
          <cell r="R38">
            <v>0</v>
          </cell>
          <cell r="S38">
            <v>0</v>
          </cell>
          <cell r="T38">
            <v>14</v>
          </cell>
          <cell r="U38">
            <v>20</v>
          </cell>
          <cell r="V38">
            <v>0</v>
          </cell>
          <cell r="W38">
            <v>0</v>
          </cell>
          <cell r="X38">
            <v>4</v>
          </cell>
          <cell r="Y38">
            <v>4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C39" t="str">
            <v>15BC511</v>
          </cell>
          <cell r="D39">
            <v>0</v>
          </cell>
          <cell r="E39">
            <v>8</v>
          </cell>
          <cell r="F39">
            <v>0</v>
          </cell>
          <cell r="G39">
            <v>0</v>
          </cell>
          <cell r="H39">
            <v>0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18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0</v>
          </cell>
          <cell r="U39">
            <v>20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C40" t="str">
            <v>15BC569</v>
          </cell>
          <cell r="D40">
            <v>7</v>
          </cell>
          <cell r="E40">
            <v>8</v>
          </cell>
          <cell r="F40">
            <v>0</v>
          </cell>
          <cell r="G40">
            <v>0</v>
          </cell>
          <cell r="H40">
            <v>3</v>
          </cell>
          <cell r="I40">
            <v>3</v>
          </cell>
          <cell r="J40">
            <v>0</v>
          </cell>
          <cell r="K40">
            <v>0</v>
          </cell>
          <cell r="L40">
            <v>12</v>
          </cell>
          <cell r="M40">
            <v>18</v>
          </cell>
          <cell r="N40">
            <v>0</v>
          </cell>
          <cell r="O40">
            <v>0</v>
          </cell>
          <cell r="P40">
            <v>2</v>
          </cell>
          <cell r="Q40">
            <v>5</v>
          </cell>
          <cell r="R40">
            <v>0</v>
          </cell>
          <cell r="S40">
            <v>0</v>
          </cell>
          <cell r="T40">
            <v>19</v>
          </cell>
          <cell r="U40">
            <v>20</v>
          </cell>
          <cell r="V40">
            <v>0</v>
          </cell>
          <cell r="W40">
            <v>0</v>
          </cell>
          <cell r="X40">
            <v>3</v>
          </cell>
          <cell r="Y40">
            <v>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C41" t="str">
            <v>15BC595</v>
          </cell>
          <cell r="D41">
            <v>7</v>
          </cell>
          <cell r="E41">
            <v>8</v>
          </cell>
          <cell r="F41">
            <v>0</v>
          </cell>
          <cell r="G41">
            <v>0</v>
          </cell>
          <cell r="H41">
            <v>1</v>
          </cell>
          <cell r="I41">
            <v>2</v>
          </cell>
          <cell r="J41">
            <v>0</v>
          </cell>
          <cell r="K41">
            <v>0</v>
          </cell>
          <cell r="L41">
            <v>12</v>
          </cell>
          <cell r="M41">
            <v>18</v>
          </cell>
          <cell r="N41">
            <v>0</v>
          </cell>
          <cell r="O41">
            <v>0</v>
          </cell>
          <cell r="P41">
            <v>1</v>
          </cell>
          <cell r="Q41">
            <v>3</v>
          </cell>
          <cell r="R41">
            <v>0</v>
          </cell>
          <cell r="S41">
            <v>0</v>
          </cell>
          <cell r="T41">
            <v>16</v>
          </cell>
          <cell r="U41">
            <v>20</v>
          </cell>
          <cell r="V41">
            <v>0</v>
          </cell>
          <cell r="W41">
            <v>0</v>
          </cell>
          <cell r="X41">
            <v>2</v>
          </cell>
          <cell r="Y41">
            <v>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C42" t="str">
            <v>15BC603</v>
          </cell>
          <cell r="D42">
            <v>5</v>
          </cell>
          <cell r="E42">
            <v>8</v>
          </cell>
          <cell r="F42">
            <v>0</v>
          </cell>
          <cell r="G42">
            <v>0</v>
          </cell>
          <cell r="H42">
            <v>4</v>
          </cell>
          <cell r="I42">
            <v>5</v>
          </cell>
          <cell r="J42">
            <v>0</v>
          </cell>
          <cell r="K42">
            <v>0</v>
          </cell>
          <cell r="L42">
            <v>5</v>
          </cell>
          <cell r="M42">
            <v>18</v>
          </cell>
          <cell r="N42">
            <v>0</v>
          </cell>
          <cell r="O42">
            <v>0</v>
          </cell>
          <cell r="P42">
            <v>3</v>
          </cell>
          <cell r="Q42">
            <v>3</v>
          </cell>
          <cell r="R42">
            <v>0</v>
          </cell>
          <cell r="S42">
            <v>0</v>
          </cell>
          <cell r="T42">
            <v>14</v>
          </cell>
          <cell r="U42">
            <v>20</v>
          </cell>
          <cell r="V42">
            <v>0</v>
          </cell>
          <cell r="W42">
            <v>0</v>
          </cell>
          <cell r="X42">
            <v>1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C43" t="str">
            <v>15BC620</v>
          </cell>
          <cell r="D43">
            <v>6</v>
          </cell>
          <cell r="E43">
            <v>8</v>
          </cell>
          <cell r="F43">
            <v>0</v>
          </cell>
          <cell r="G43">
            <v>0</v>
          </cell>
          <cell r="H43">
            <v>4</v>
          </cell>
          <cell r="I43">
            <v>4</v>
          </cell>
          <cell r="J43">
            <v>0</v>
          </cell>
          <cell r="K43">
            <v>0</v>
          </cell>
          <cell r="L43">
            <v>6</v>
          </cell>
          <cell r="M43">
            <v>18</v>
          </cell>
          <cell r="N43">
            <v>0</v>
          </cell>
          <cell r="O43">
            <v>0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14</v>
          </cell>
          <cell r="U43">
            <v>20</v>
          </cell>
          <cell r="V43">
            <v>0</v>
          </cell>
          <cell r="W43">
            <v>0</v>
          </cell>
          <cell r="X43">
            <v>3</v>
          </cell>
          <cell r="Y43">
            <v>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C44" t="str">
            <v>15BC623</v>
          </cell>
          <cell r="D44">
            <v>6</v>
          </cell>
          <cell r="E44">
            <v>8</v>
          </cell>
          <cell r="F44">
            <v>0</v>
          </cell>
          <cell r="G44">
            <v>0</v>
          </cell>
          <cell r="H44">
            <v>2</v>
          </cell>
          <cell r="I44">
            <v>2</v>
          </cell>
          <cell r="J44">
            <v>0</v>
          </cell>
          <cell r="K44">
            <v>0</v>
          </cell>
          <cell r="L44">
            <v>10</v>
          </cell>
          <cell r="M44">
            <v>18</v>
          </cell>
          <cell r="N44">
            <v>0</v>
          </cell>
          <cell r="O44">
            <v>0</v>
          </cell>
          <cell r="P44">
            <v>0</v>
          </cell>
          <cell r="Q44">
            <v>2</v>
          </cell>
          <cell r="R44">
            <v>0</v>
          </cell>
          <cell r="S44">
            <v>0</v>
          </cell>
          <cell r="T44">
            <v>15</v>
          </cell>
          <cell r="U44">
            <v>20</v>
          </cell>
          <cell r="V44">
            <v>0</v>
          </cell>
          <cell r="W44">
            <v>0</v>
          </cell>
          <cell r="X44">
            <v>1</v>
          </cell>
          <cell r="Y44">
            <v>3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C45" t="str">
            <v>15BC655</v>
          </cell>
          <cell r="D45">
            <v>6</v>
          </cell>
          <cell r="E45">
            <v>8</v>
          </cell>
          <cell r="F45">
            <v>0</v>
          </cell>
          <cell r="G45">
            <v>0</v>
          </cell>
          <cell r="H45">
            <v>3</v>
          </cell>
          <cell r="I45">
            <v>3</v>
          </cell>
          <cell r="J45">
            <v>0</v>
          </cell>
          <cell r="K45">
            <v>0</v>
          </cell>
          <cell r="L45">
            <v>8</v>
          </cell>
          <cell r="M45">
            <v>18</v>
          </cell>
          <cell r="N45">
            <v>0</v>
          </cell>
          <cell r="O45">
            <v>0</v>
          </cell>
          <cell r="P45">
            <v>0</v>
          </cell>
          <cell r="Q45">
            <v>5</v>
          </cell>
          <cell r="R45">
            <v>0</v>
          </cell>
          <cell r="S45">
            <v>0</v>
          </cell>
          <cell r="T45">
            <v>13</v>
          </cell>
          <cell r="U45">
            <v>20</v>
          </cell>
          <cell r="V45">
            <v>0</v>
          </cell>
          <cell r="W45">
            <v>0</v>
          </cell>
          <cell r="X45">
            <v>3</v>
          </cell>
          <cell r="Y45">
            <v>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C46" t="str">
            <v>15BC659</v>
          </cell>
          <cell r="D46">
            <v>5</v>
          </cell>
          <cell r="E46">
            <v>8</v>
          </cell>
          <cell r="F46">
            <v>0</v>
          </cell>
          <cell r="G46">
            <v>0</v>
          </cell>
          <cell r="H46">
            <v>1</v>
          </cell>
          <cell r="I46">
            <v>2</v>
          </cell>
          <cell r="J46">
            <v>0</v>
          </cell>
          <cell r="K46">
            <v>0</v>
          </cell>
          <cell r="L46">
            <v>9</v>
          </cell>
          <cell r="M46">
            <v>18</v>
          </cell>
          <cell r="N46">
            <v>0</v>
          </cell>
          <cell r="O46">
            <v>0</v>
          </cell>
          <cell r="P46">
            <v>0</v>
          </cell>
          <cell r="Q46">
            <v>3</v>
          </cell>
          <cell r="R46">
            <v>0</v>
          </cell>
          <cell r="S46">
            <v>0</v>
          </cell>
          <cell r="T46">
            <v>12</v>
          </cell>
          <cell r="U46">
            <v>20</v>
          </cell>
          <cell r="V46">
            <v>0</v>
          </cell>
          <cell r="W46">
            <v>0</v>
          </cell>
          <cell r="X46">
            <v>1</v>
          </cell>
          <cell r="Y46">
            <v>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C47" t="str">
            <v>15BC672</v>
          </cell>
          <cell r="D47">
            <v>5</v>
          </cell>
          <cell r="E47">
            <v>8</v>
          </cell>
          <cell r="F47">
            <v>1</v>
          </cell>
          <cell r="G47">
            <v>1</v>
          </cell>
          <cell r="H47">
            <v>2</v>
          </cell>
          <cell r="I47">
            <v>5</v>
          </cell>
          <cell r="J47">
            <v>0</v>
          </cell>
          <cell r="K47">
            <v>0</v>
          </cell>
          <cell r="L47">
            <v>16</v>
          </cell>
          <cell r="M47">
            <v>18</v>
          </cell>
          <cell r="N47">
            <v>2</v>
          </cell>
          <cell r="O47">
            <v>2</v>
          </cell>
          <cell r="P47">
            <v>3</v>
          </cell>
          <cell r="Q47">
            <v>3</v>
          </cell>
          <cell r="R47">
            <v>0</v>
          </cell>
          <cell r="S47">
            <v>0</v>
          </cell>
          <cell r="T47">
            <v>17</v>
          </cell>
          <cell r="U47">
            <v>20</v>
          </cell>
          <cell r="V47">
            <v>2</v>
          </cell>
          <cell r="W47">
            <v>2</v>
          </cell>
          <cell r="X47">
            <v>1</v>
          </cell>
          <cell r="Y47">
            <v>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C48" t="str">
            <v>15BC674</v>
          </cell>
          <cell r="D48">
            <v>7</v>
          </cell>
          <cell r="E48">
            <v>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18</v>
          </cell>
          <cell r="M48">
            <v>18</v>
          </cell>
          <cell r="N48">
            <v>0</v>
          </cell>
          <cell r="O48">
            <v>0</v>
          </cell>
          <cell r="P48">
            <v>2</v>
          </cell>
          <cell r="Q48">
            <v>3</v>
          </cell>
          <cell r="R48">
            <v>0</v>
          </cell>
          <cell r="S48">
            <v>0</v>
          </cell>
          <cell r="T48">
            <v>19</v>
          </cell>
          <cell r="U48">
            <v>20</v>
          </cell>
          <cell r="V48">
            <v>0</v>
          </cell>
          <cell r="W48">
            <v>0</v>
          </cell>
          <cell r="X48">
            <v>2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C49" t="str">
            <v>15BC675</v>
          </cell>
          <cell r="D49">
            <v>8</v>
          </cell>
          <cell r="E49">
            <v>8</v>
          </cell>
          <cell r="F49">
            <v>1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15</v>
          </cell>
          <cell r="M49">
            <v>18</v>
          </cell>
          <cell r="N49">
            <v>0</v>
          </cell>
          <cell r="O49">
            <v>0</v>
          </cell>
          <cell r="P49">
            <v>2</v>
          </cell>
          <cell r="Q49">
            <v>3</v>
          </cell>
          <cell r="R49">
            <v>0</v>
          </cell>
          <cell r="S49">
            <v>0</v>
          </cell>
          <cell r="T49">
            <v>19</v>
          </cell>
          <cell r="U49">
            <v>20</v>
          </cell>
          <cell r="V49">
            <v>0</v>
          </cell>
          <cell r="W49">
            <v>0</v>
          </cell>
          <cell r="X49">
            <v>2</v>
          </cell>
          <cell r="Y49">
            <v>2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C50" t="str">
            <v>15BC676</v>
          </cell>
          <cell r="D50">
            <v>5</v>
          </cell>
          <cell r="E50">
            <v>8</v>
          </cell>
          <cell r="F50">
            <v>0</v>
          </cell>
          <cell r="G50">
            <v>0</v>
          </cell>
          <cell r="H50">
            <v>4</v>
          </cell>
          <cell r="I50">
            <v>4</v>
          </cell>
          <cell r="J50">
            <v>0</v>
          </cell>
          <cell r="K50">
            <v>0</v>
          </cell>
          <cell r="L50">
            <v>16</v>
          </cell>
          <cell r="M50">
            <v>18</v>
          </cell>
          <cell r="N50">
            <v>0</v>
          </cell>
          <cell r="O50">
            <v>0</v>
          </cell>
          <cell r="P50">
            <v>1</v>
          </cell>
          <cell r="Q50">
            <v>1</v>
          </cell>
          <cell r="R50">
            <v>0</v>
          </cell>
          <cell r="S50">
            <v>0</v>
          </cell>
          <cell r="T50">
            <v>19</v>
          </cell>
          <cell r="U50">
            <v>20</v>
          </cell>
          <cell r="V50">
            <v>0</v>
          </cell>
          <cell r="W50">
            <v>0</v>
          </cell>
          <cell r="X50">
            <v>4</v>
          </cell>
          <cell r="Y50">
            <v>4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C51" t="str">
            <v>15BC678</v>
          </cell>
          <cell r="D51">
            <v>6</v>
          </cell>
          <cell r="E51">
            <v>8</v>
          </cell>
          <cell r="F51">
            <v>0</v>
          </cell>
          <cell r="G51">
            <v>0</v>
          </cell>
          <cell r="H51">
            <v>4</v>
          </cell>
          <cell r="I51">
            <v>4</v>
          </cell>
          <cell r="J51">
            <v>0</v>
          </cell>
          <cell r="K51">
            <v>0</v>
          </cell>
          <cell r="L51">
            <v>15</v>
          </cell>
          <cell r="M51">
            <v>18</v>
          </cell>
          <cell r="N51">
            <v>0</v>
          </cell>
          <cell r="O51">
            <v>0</v>
          </cell>
          <cell r="P51">
            <v>1</v>
          </cell>
          <cell r="Q51">
            <v>1</v>
          </cell>
          <cell r="R51">
            <v>0</v>
          </cell>
          <cell r="S51">
            <v>0</v>
          </cell>
          <cell r="T51">
            <v>17</v>
          </cell>
          <cell r="U51">
            <v>20</v>
          </cell>
          <cell r="V51">
            <v>0</v>
          </cell>
          <cell r="W51">
            <v>0</v>
          </cell>
          <cell r="X51">
            <v>4</v>
          </cell>
          <cell r="Y51">
            <v>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C52" t="str">
            <v>15BC001</v>
          </cell>
          <cell r="D52">
            <v>12</v>
          </cell>
          <cell r="E52">
            <v>13</v>
          </cell>
          <cell r="F52">
            <v>0</v>
          </cell>
          <cell r="G52">
            <v>0</v>
          </cell>
          <cell r="H52">
            <v>4</v>
          </cell>
          <cell r="I52">
            <v>4</v>
          </cell>
          <cell r="J52">
            <v>0</v>
          </cell>
          <cell r="K52">
            <v>0</v>
          </cell>
          <cell r="L52">
            <v>11</v>
          </cell>
          <cell r="M52">
            <v>11</v>
          </cell>
          <cell r="N52">
            <v>0</v>
          </cell>
          <cell r="O52">
            <v>0</v>
          </cell>
          <cell r="P52">
            <v>4</v>
          </cell>
          <cell r="Q52">
            <v>4</v>
          </cell>
          <cell r="R52">
            <v>0</v>
          </cell>
          <cell r="S52">
            <v>0</v>
          </cell>
          <cell r="T52">
            <v>18</v>
          </cell>
          <cell r="U52">
            <v>19</v>
          </cell>
          <cell r="V52">
            <v>0</v>
          </cell>
          <cell r="W52">
            <v>0</v>
          </cell>
          <cell r="X52">
            <v>1</v>
          </cell>
          <cell r="Y52">
            <v>1</v>
          </cell>
          <cell r="Z52">
            <v>0</v>
          </cell>
          <cell r="AA52">
            <v>0</v>
          </cell>
          <cell r="AB52">
            <v>12</v>
          </cell>
          <cell r="AC52">
            <v>12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C53" t="str">
            <v>15BC008</v>
          </cell>
          <cell r="D53">
            <v>13</v>
          </cell>
          <cell r="E53">
            <v>13</v>
          </cell>
          <cell r="F53">
            <v>0</v>
          </cell>
          <cell r="G53">
            <v>0</v>
          </cell>
          <cell r="H53">
            <v>5</v>
          </cell>
          <cell r="I53">
            <v>5</v>
          </cell>
          <cell r="J53">
            <v>0</v>
          </cell>
          <cell r="K53">
            <v>0</v>
          </cell>
          <cell r="L53">
            <v>9</v>
          </cell>
          <cell r="M53">
            <v>11</v>
          </cell>
          <cell r="N53">
            <v>0</v>
          </cell>
          <cell r="O53">
            <v>0</v>
          </cell>
          <cell r="P53">
            <v>2</v>
          </cell>
          <cell r="Q53">
            <v>3</v>
          </cell>
          <cell r="R53">
            <v>0</v>
          </cell>
          <cell r="S53">
            <v>0</v>
          </cell>
          <cell r="T53">
            <v>18</v>
          </cell>
          <cell r="U53">
            <v>19</v>
          </cell>
          <cell r="V53">
            <v>0</v>
          </cell>
          <cell r="W53">
            <v>0</v>
          </cell>
          <cell r="X53">
            <v>3</v>
          </cell>
          <cell r="Y53">
            <v>4</v>
          </cell>
          <cell r="Z53">
            <v>0</v>
          </cell>
          <cell r="AA53">
            <v>0</v>
          </cell>
          <cell r="AB53">
            <v>9</v>
          </cell>
          <cell r="AC53">
            <v>12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C54" t="str">
            <v>15BC009</v>
          </cell>
          <cell r="D54">
            <v>13</v>
          </cell>
          <cell r="E54">
            <v>13</v>
          </cell>
          <cell r="F54">
            <v>0</v>
          </cell>
          <cell r="G54">
            <v>0</v>
          </cell>
          <cell r="H54">
            <v>4</v>
          </cell>
          <cell r="I54">
            <v>4</v>
          </cell>
          <cell r="J54">
            <v>0</v>
          </cell>
          <cell r="K54">
            <v>0</v>
          </cell>
          <cell r="L54">
            <v>10</v>
          </cell>
          <cell r="M54">
            <v>11</v>
          </cell>
          <cell r="N54">
            <v>0</v>
          </cell>
          <cell r="O54">
            <v>0</v>
          </cell>
          <cell r="P54">
            <v>3</v>
          </cell>
          <cell r="Q54">
            <v>3</v>
          </cell>
          <cell r="R54">
            <v>0</v>
          </cell>
          <cell r="S54">
            <v>0</v>
          </cell>
          <cell r="T54">
            <v>18</v>
          </cell>
          <cell r="U54">
            <v>19</v>
          </cell>
          <cell r="V54">
            <v>0</v>
          </cell>
          <cell r="W54">
            <v>0</v>
          </cell>
          <cell r="X54">
            <v>3</v>
          </cell>
          <cell r="Y54">
            <v>3</v>
          </cell>
          <cell r="Z54">
            <v>0</v>
          </cell>
          <cell r="AA54">
            <v>0</v>
          </cell>
          <cell r="AB54">
            <v>10</v>
          </cell>
          <cell r="AC54">
            <v>12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C55" t="str">
            <v>15BC042</v>
          </cell>
          <cell r="D55">
            <v>13</v>
          </cell>
          <cell r="E55">
            <v>13</v>
          </cell>
          <cell r="F55">
            <v>0</v>
          </cell>
          <cell r="G55">
            <v>0</v>
          </cell>
          <cell r="H55">
            <v>5</v>
          </cell>
          <cell r="I55">
            <v>5</v>
          </cell>
          <cell r="J55">
            <v>0</v>
          </cell>
          <cell r="K55">
            <v>0</v>
          </cell>
          <cell r="L55">
            <v>11</v>
          </cell>
          <cell r="M55">
            <v>11</v>
          </cell>
          <cell r="N55">
            <v>0</v>
          </cell>
          <cell r="O55">
            <v>0</v>
          </cell>
          <cell r="P55">
            <v>1</v>
          </cell>
          <cell r="Q55">
            <v>1</v>
          </cell>
          <cell r="R55">
            <v>0</v>
          </cell>
          <cell r="S55">
            <v>0</v>
          </cell>
          <cell r="T55">
            <v>18</v>
          </cell>
          <cell r="U55">
            <v>19</v>
          </cell>
          <cell r="V55">
            <v>0</v>
          </cell>
          <cell r="W55">
            <v>0</v>
          </cell>
          <cell r="X55">
            <v>4</v>
          </cell>
          <cell r="Y55">
            <v>5</v>
          </cell>
          <cell r="Z55">
            <v>0</v>
          </cell>
          <cell r="AA55">
            <v>0</v>
          </cell>
          <cell r="AB55">
            <v>9</v>
          </cell>
          <cell r="AC55">
            <v>12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C56" t="str">
            <v>15BC063</v>
          </cell>
          <cell r="D56">
            <v>10</v>
          </cell>
          <cell r="E56">
            <v>13</v>
          </cell>
          <cell r="F56">
            <v>0</v>
          </cell>
          <cell r="G56">
            <v>0</v>
          </cell>
          <cell r="H56">
            <v>3</v>
          </cell>
          <cell r="I56">
            <v>3</v>
          </cell>
          <cell r="J56">
            <v>0</v>
          </cell>
          <cell r="K56">
            <v>0</v>
          </cell>
          <cell r="L56">
            <v>9</v>
          </cell>
          <cell r="M56">
            <v>11</v>
          </cell>
          <cell r="N56">
            <v>0</v>
          </cell>
          <cell r="O56">
            <v>0</v>
          </cell>
          <cell r="P56">
            <v>1</v>
          </cell>
          <cell r="Q56">
            <v>2</v>
          </cell>
          <cell r="R56">
            <v>0</v>
          </cell>
          <cell r="S56">
            <v>0</v>
          </cell>
          <cell r="T56">
            <v>17</v>
          </cell>
          <cell r="U56">
            <v>19</v>
          </cell>
          <cell r="V56">
            <v>1</v>
          </cell>
          <cell r="W56">
            <v>1</v>
          </cell>
          <cell r="X56">
            <v>3</v>
          </cell>
          <cell r="Y56">
            <v>4</v>
          </cell>
          <cell r="Z56">
            <v>0</v>
          </cell>
          <cell r="AA56">
            <v>0</v>
          </cell>
          <cell r="AB56">
            <v>8</v>
          </cell>
          <cell r="AC56">
            <v>12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C57" t="str">
            <v>15BC070</v>
          </cell>
          <cell r="D57">
            <v>13</v>
          </cell>
          <cell r="E57">
            <v>13</v>
          </cell>
          <cell r="F57">
            <v>0</v>
          </cell>
          <cell r="G57">
            <v>0</v>
          </cell>
          <cell r="H57">
            <v>4</v>
          </cell>
          <cell r="I57">
            <v>4</v>
          </cell>
          <cell r="J57">
            <v>0</v>
          </cell>
          <cell r="K57">
            <v>0</v>
          </cell>
          <cell r="L57">
            <v>10</v>
          </cell>
          <cell r="M57">
            <v>11</v>
          </cell>
          <cell r="N57">
            <v>0</v>
          </cell>
          <cell r="O57">
            <v>0</v>
          </cell>
          <cell r="P57">
            <v>4</v>
          </cell>
          <cell r="Q57">
            <v>4</v>
          </cell>
          <cell r="R57">
            <v>0</v>
          </cell>
          <cell r="S57">
            <v>0</v>
          </cell>
          <cell r="T57">
            <v>17</v>
          </cell>
          <cell r="U57">
            <v>19</v>
          </cell>
          <cell r="V57">
            <v>0</v>
          </cell>
          <cell r="W57">
            <v>0</v>
          </cell>
          <cell r="X57">
            <v>1</v>
          </cell>
          <cell r="Y57">
            <v>1</v>
          </cell>
          <cell r="Z57">
            <v>0</v>
          </cell>
          <cell r="AA57">
            <v>0</v>
          </cell>
          <cell r="AB57">
            <v>12</v>
          </cell>
          <cell r="AC57">
            <v>12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C58" t="str">
            <v>15BC078</v>
          </cell>
          <cell r="D58">
            <v>9</v>
          </cell>
          <cell r="E58">
            <v>13</v>
          </cell>
          <cell r="F58">
            <v>0</v>
          </cell>
          <cell r="G58">
            <v>0</v>
          </cell>
          <cell r="H58">
            <v>5</v>
          </cell>
          <cell r="I58">
            <v>5</v>
          </cell>
          <cell r="J58">
            <v>0</v>
          </cell>
          <cell r="K58">
            <v>0</v>
          </cell>
          <cell r="L58">
            <v>9</v>
          </cell>
          <cell r="M58">
            <v>11</v>
          </cell>
          <cell r="N58">
            <v>0</v>
          </cell>
          <cell r="O58">
            <v>0</v>
          </cell>
          <cell r="P58">
            <v>2</v>
          </cell>
          <cell r="Q58">
            <v>3</v>
          </cell>
          <cell r="R58">
            <v>0</v>
          </cell>
          <cell r="S58">
            <v>0</v>
          </cell>
          <cell r="T58">
            <v>17</v>
          </cell>
          <cell r="U58">
            <v>19</v>
          </cell>
          <cell r="V58">
            <v>0</v>
          </cell>
          <cell r="W58">
            <v>0</v>
          </cell>
          <cell r="X58">
            <v>2</v>
          </cell>
          <cell r="Y58">
            <v>4</v>
          </cell>
          <cell r="Z58">
            <v>0</v>
          </cell>
          <cell r="AA58">
            <v>0</v>
          </cell>
          <cell r="AB58">
            <v>4</v>
          </cell>
          <cell r="AC58">
            <v>12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C59" t="str">
            <v>15BC079</v>
          </cell>
          <cell r="D59">
            <v>9</v>
          </cell>
          <cell r="E59">
            <v>13</v>
          </cell>
          <cell r="F59">
            <v>0</v>
          </cell>
          <cell r="G59">
            <v>0</v>
          </cell>
          <cell r="H59">
            <v>4</v>
          </cell>
          <cell r="I59">
            <v>4</v>
          </cell>
          <cell r="J59">
            <v>0</v>
          </cell>
          <cell r="K59">
            <v>0</v>
          </cell>
          <cell r="L59">
            <v>10</v>
          </cell>
          <cell r="M59">
            <v>11</v>
          </cell>
          <cell r="N59">
            <v>0</v>
          </cell>
          <cell r="O59">
            <v>0</v>
          </cell>
          <cell r="P59">
            <v>2</v>
          </cell>
          <cell r="Q59">
            <v>3</v>
          </cell>
          <cell r="R59">
            <v>0</v>
          </cell>
          <cell r="S59">
            <v>0</v>
          </cell>
          <cell r="T59">
            <v>16</v>
          </cell>
          <cell r="U59">
            <v>19</v>
          </cell>
          <cell r="V59">
            <v>0</v>
          </cell>
          <cell r="W59">
            <v>0</v>
          </cell>
          <cell r="X59">
            <v>2</v>
          </cell>
          <cell r="Y59">
            <v>3</v>
          </cell>
          <cell r="Z59">
            <v>0</v>
          </cell>
          <cell r="AA59">
            <v>0</v>
          </cell>
          <cell r="AB59">
            <v>6</v>
          </cell>
          <cell r="AC59">
            <v>12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C60" t="str">
            <v>15BC093</v>
          </cell>
          <cell r="D60">
            <v>12</v>
          </cell>
          <cell r="E60">
            <v>13</v>
          </cell>
          <cell r="F60">
            <v>0</v>
          </cell>
          <cell r="G60">
            <v>0</v>
          </cell>
          <cell r="H60">
            <v>5</v>
          </cell>
          <cell r="I60">
            <v>5</v>
          </cell>
          <cell r="J60">
            <v>0</v>
          </cell>
          <cell r="K60">
            <v>0</v>
          </cell>
          <cell r="L60">
            <v>7</v>
          </cell>
          <cell r="M60">
            <v>11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0</v>
          </cell>
          <cell r="S60">
            <v>0</v>
          </cell>
          <cell r="T60">
            <v>17</v>
          </cell>
          <cell r="U60">
            <v>19</v>
          </cell>
          <cell r="V60">
            <v>0</v>
          </cell>
          <cell r="W60">
            <v>0</v>
          </cell>
          <cell r="X60">
            <v>2</v>
          </cell>
          <cell r="Y60">
            <v>5</v>
          </cell>
          <cell r="Z60">
            <v>0</v>
          </cell>
          <cell r="AA60">
            <v>0</v>
          </cell>
          <cell r="AB60">
            <v>9</v>
          </cell>
          <cell r="AC60">
            <v>12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C61" t="str">
            <v>15BC108</v>
          </cell>
          <cell r="D61">
            <v>8</v>
          </cell>
          <cell r="E61">
            <v>13</v>
          </cell>
          <cell r="F61">
            <v>0</v>
          </cell>
          <cell r="G61">
            <v>0</v>
          </cell>
          <cell r="H61">
            <v>3</v>
          </cell>
          <cell r="I61">
            <v>3</v>
          </cell>
          <cell r="J61">
            <v>0</v>
          </cell>
          <cell r="K61">
            <v>0</v>
          </cell>
          <cell r="L61">
            <v>9</v>
          </cell>
          <cell r="M61">
            <v>11</v>
          </cell>
          <cell r="N61">
            <v>0</v>
          </cell>
          <cell r="O61">
            <v>0</v>
          </cell>
          <cell r="P61">
            <v>2</v>
          </cell>
          <cell r="Q61">
            <v>2</v>
          </cell>
          <cell r="R61">
            <v>0</v>
          </cell>
          <cell r="S61">
            <v>0</v>
          </cell>
          <cell r="T61">
            <v>18</v>
          </cell>
          <cell r="U61">
            <v>19</v>
          </cell>
          <cell r="V61">
            <v>0</v>
          </cell>
          <cell r="W61">
            <v>0</v>
          </cell>
          <cell r="X61">
            <v>3</v>
          </cell>
          <cell r="Y61">
            <v>4</v>
          </cell>
          <cell r="Z61">
            <v>0</v>
          </cell>
          <cell r="AA61">
            <v>0</v>
          </cell>
          <cell r="AB61">
            <v>8</v>
          </cell>
          <cell r="AC61">
            <v>12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C62" t="str">
            <v>15BC122</v>
          </cell>
          <cell r="D62">
            <v>10</v>
          </cell>
          <cell r="E62">
            <v>13</v>
          </cell>
          <cell r="F62">
            <v>0</v>
          </cell>
          <cell r="G62">
            <v>0</v>
          </cell>
          <cell r="H62">
            <v>4</v>
          </cell>
          <cell r="I62">
            <v>4</v>
          </cell>
          <cell r="J62">
            <v>0</v>
          </cell>
          <cell r="K62">
            <v>0</v>
          </cell>
          <cell r="L62">
            <v>7</v>
          </cell>
          <cell r="M62">
            <v>11</v>
          </cell>
          <cell r="N62">
            <v>0</v>
          </cell>
          <cell r="O62">
            <v>0</v>
          </cell>
          <cell r="P62">
            <v>3</v>
          </cell>
          <cell r="Q62">
            <v>4</v>
          </cell>
          <cell r="R62">
            <v>0</v>
          </cell>
          <cell r="S62">
            <v>0</v>
          </cell>
          <cell r="T62">
            <v>16</v>
          </cell>
          <cell r="U62">
            <v>19</v>
          </cell>
          <cell r="V62">
            <v>0</v>
          </cell>
          <cell r="W62">
            <v>0</v>
          </cell>
          <cell r="X62">
            <v>1</v>
          </cell>
          <cell r="Y62">
            <v>1</v>
          </cell>
          <cell r="Z62">
            <v>0</v>
          </cell>
          <cell r="AA62">
            <v>0</v>
          </cell>
          <cell r="AB62">
            <v>6</v>
          </cell>
          <cell r="AC62">
            <v>12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C63" t="str">
            <v>15BC136</v>
          </cell>
          <cell r="D63">
            <v>10</v>
          </cell>
          <cell r="E63">
            <v>13</v>
          </cell>
          <cell r="F63">
            <v>0</v>
          </cell>
          <cell r="G63">
            <v>0</v>
          </cell>
          <cell r="H63">
            <v>5</v>
          </cell>
          <cell r="I63">
            <v>5</v>
          </cell>
          <cell r="J63">
            <v>0</v>
          </cell>
          <cell r="K63">
            <v>0</v>
          </cell>
          <cell r="L63">
            <v>10</v>
          </cell>
          <cell r="M63">
            <v>11</v>
          </cell>
          <cell r="N63">
            <v>0</v>
          </cell>
          <cell r="O63">
            <v>0</v>
          </cell>
          <cell r="P63">
            <v>2</v>
          </cell>
          <cell r="Q63">
            <v>3</v>
          </cell>
          <cell r="R63">
            <v>0</v>
          </cell>
          <cell r="S63">
            <v>0</v>
          </cell>
          <cell r="T63">
            <v>18</v>
          </cell>
          <cell r="U63">
            <v>19</v>
          </cell>
          <cell r="V63">
            <v>0</v>
          </cell>
          <cell r="W63">
            <v>0</v>
          </cell>
          <cell r="X63">
            <v>4</v>
          </cell>
          <cell r="Y63">
            <v>4</v>
          </cell>
          <cell r="Z63">
            <v>0</v>
          </cell>
          <cell r="AA63">
            <v>0</v>
          </cell>
          <cell r="AB63">
            <v>8</v>
          </cell>
          <cell r="AC63">
            <v>12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C64" t="str">
            <v>15BC150</v>
          </cell>
          <cell r="D64">
            <v>8</v>
          </cell>
          <cell r="E64">
            <v>13</v>
          </cell>
          <cell r="F64">
            <v>0</v>
          </cell>
          <cell r="G64">
            <v>0</v>
          </cell>
          <cell r="H64">
            <v>4</v>
          </cell>
          <cell r="I64">
            <v>4</v>
          </cell>
          <cell r="J64">
            <v>0</v>
          </cell>
          <cell r="K64">
            <v>0</v>
          </cell>
          <cell r="L64">
            <v>1</v>
          </cell>
          <cell r="M64">
            <v>11</v>
          </cell>
          <cell r="N64">
            <v>0</v>
          </cell>
          <cell r="O64">
            <v>0</v>
          </cell>
          <cell r="P64">
            <v>3</v>
          </cell>
          <cell r="Q64">
            <v>3</v>
          </cell>
          <cell r="R64">
            <v>0</v>
          </cell>
          <cell r="S64">
            <v>0</v>
          </cell>
          <cell r="T64">
            <v>11</v>
          </cell>
          <cell r="U64">
            <v>19</v>
          </cell>
          <cell r="V64">
            <v>0</v>
          </cell>
          <cell r="W64">
            <v>0</v>
          </cell>
          <cell r="X64">
            <v>2</v>
          </cell>
          <cell r="Y64">
            <v>3</v>
          </cell>
          <cell r="Z64">
            <v>0</v>
          </cell>
          <cell r="AA64">
            <v>0</v>
          </cell>
          <cell r="AB64">
            <v>4</v>
          </cell>
          <cell r="AC64">
            <v>12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C65" t="str">
            <v>15BC181</v>
          </cell>
          <cell r="D65">
            <v>9</v>
          </cell>
          <cell r="E65">
            <v>13</v>
          </cell>
          <cell r="F65">
            <v>0</v>
          </cell>
          <cell r="G65">
            <v>0</v>
          </cell>
          <cell r="H65">
            <v>5</v>
          </cell>
          <cell r="I65">
            <v>5</v>
          </cell>
          <cell r="J65">
            <v>0</v>
          </cell>
          <cell r="K65">
            <v>0</v>
          </cell>
          <cell r="L65">
            <v>10</v>
          </cell>
          <cell r="M65">
            <v>11</v>
          </cell>
          <cell r="N65">
            <v>0</v>
          </cell>
          <cell r="O65">
            <v>0</v>
          </cell>
          <cell r="P65">
            <v>1</v>
          </cell>
          <cell r="Q65">
            <v>1</v>
          </cell>
          <cell r="R65">
            <v>0</v>
          </cell>
          <cell r="S65">
            <v>0</v>
          </cell>
          <cell r="T65">
            <v>15</v>
          </cell>
          <cell r="U65">
            <v>19</v>
          </cell>
          <cell r="V65">
            <v>2</v>
          </cell>
          <cell r="W65">
            <v>2</v>
          </cell>
          <cell r="X65">
            <v>3</v>
          </cell>
          <cell r="Y65">
            <v>5</v>
          </cell>
          <cell r="Z65">
            <v>0</v>
          </cell>
          <cell r="AA65">
            <v>0</v>
          </cell>
          <cell r="AB65">
            <v>9</v>
          </cell>
          <cell r="AC65">
            <v>12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C66" t="str">
            <v>15BC201</v>
          </cell>
          <cell r="D66">
            <v>9</v>
          </cell>
          <cell r="E66">
            <v>13</v>
          </cell>
          <cell r="F66">
            <v>0</v>
          </cell>
          <cell r="G66">
            <v>0</v>
          </cell>
          <cell r="H66">
            <v>3</v>
          </cell>
          <cell r="I66">
            <v>3</v>
          </cell>
          <cell r="J66">
            <v>0</v>
          </cell>
          <cell r="K66">
            <v>0</v>
          </cell>
          <cell r="L66">
            <v>9</v>
          </cell>
          <cell r="M66">
            <v>11</v>
          </cell>
          <cell r="N66">
            <v>0</v>
          </cell>
          <cell r="O66">
            <v>0</v>
          </cell>
          <cell r="P66">
            <v>0</v>
          </cell>
          <cell r="Q66">
            <v>2</v>
          </cell>
          <cell r="R66">
            <v>0</v>
          </cell>
          <cell r="S66">
            <v>0</v>
          </cell>
          <cell r="T66">
            <v>15</v>
          </cell>
          <cell r="U66">
            <v>19</v>
          </cell>
          <cell r="V66">
            <v>0</v>
          </cell>
          <cell r="W66">
            <v>0</v>
          </cell>
          <cell r="X66">
            <v>3</v>
          </cell>
          <cell r="Y66">
            <v>4</v>
          </cell>
          <cell r="Z66">
            <v>0</v>
          </cell>
          <cell r="AA66">
            <v>0</v>
          </cell>
          <cell r="AB66">
            <v>6</v>
          </cell>
          <cell r="AC66">
            <v>12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C67" t="str">
            <v>15BC235</v>
          </cell>
          <cell r="D67">
            <v>11</v>
          </cell>
          <cell r="E67">
            <v>13</v>
          </cell>
          <cell r="F67">
            <v>0</v>
          </cell>
          <cell r="G67">
            <v>0</v>
          </cell>
          <cell r="H67">
            <v>4</v>
          </cell>
          <cell r="I67">
            <v>4</v>
          </cell>
          <cell r="J67">
            <v>0</v>
          </cell>
          <cell r="K67">
            <v>0</v>
          </cell>
          <cell r="L67">
            <v>10</v>
          </cell>
          <cell r="M67">
            <v>11</v>
          </cell>
          <cell r="N67">
            <v>0</v>
          </cell>
          <cell r="O67">
            <v>0</v>
          </cell>
          <cell r="P67">
            <v>4</v>
          </cell>
          <cell r="Q67">
            <v>4</v>
          </cell>
          <cell r="R67">
            <v>0</v>
          </cell>
          <cell r="S67">
            <v>0</v>
          </cell>
          <cell r="T67">
            <v>12</v>
          </cell>
          <cell r="U67">
            <v>19</v>
          </cell>
          <cell r="V67">
            <v>4</v>
          </cell>
          <cell r="W67">
            <v>4</v>
          </cell>
          <cell r="X67">
            <v>1</v>
          </cell>
          <cell r="Y67">
            <v>1</v>
          </cell>
          <cell r="Z67">
            <v>0</v>
          </cell>
          <cell r="AA67">
            <v>0</v>
          </cell>
          <cell r="AB67">
            <v>3</v>
          </cell>
          <cell r="AC67">
            <v>12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C68" t="str">
            <v>15BC250</v>
          </cell>
          <cell r="D68">
            <v>3</v>
          </cell>
          <cell r="E68">
            <v>13</v>
          </cell>
          <cell r="F68">
            <v>0</v>
          </cell>
          <cell r="G68">
            <v>0</v>
          </cell>
          <cell r="H68">
            <v>5</v>
          </cell>
          <cell r="I68">
            <v>5</v>
          </cell>
          <cell r="J68">
            <v>0</v>
          </cell>
          <cell r="K68">
            <v>0</v>
          </cell>
          <cell r="L68">
            <v>0</v>
          </cell>
          <cell r="M68">
            <v>11</v>
          </cell>
          <cell r="N68">
            <v>0</v>
          </cell>
          <cell r="O68">
            <v>0</v>
          </cell>
          <cell r="P68">
            <v>0</v>
          </cell>
          <cell r="Q68">
            <v>3</v>
          </cell>
          <cell r="R68">
            <v>0</v>
          </cell>
          <cell r="S68">
            <v>0</v>
          </cell>
          <cell r="T68">
            <v>2</v>
          </cell>
          <cell r="U68">
            <v>19</v>
          </cell>
          <cell r="V68">
            <v>0</v>
          </cell>
          <cell r="W68">
            <v>0</v>
          </cell>
          <cell r="X68">
            <v>2</v>
          </cell>
          <cell r="Y68">
            <v>4</v>
          </cell>
          <cell r="Z68">
            <v>0</v>
          </cell>
          <cell r="AA68">
            <v>0</v>
          </cell>
          <cell r="AB68">
            <v>8</v>
          </cell>
          <cell r="AC68">
            <v>12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C69" t="str">
            <v>15BC268</v>
          </cell>
          <cell r="D69">
            <v>13</v>
          </cell>
          <cell r="E69">
            <v>13</v>
          </cell>
          <cell r="F69">
            <v>0</v>
          </cell>
          <cell r="G69">
            <v>0</v>
          </cell>
          <cell r="H69">
            <v>4</v>
          </cell>
          <cell r="I69">
            <v>4</v>
          </cell>
          <cell r="J69">
            <v>0</v>
          </cell>
          <cell r="K69">
            <v>0</v>
          </cell>
          <cell r="L69">
            <v>9</v>
          </cell>
          <cell r="M69">
            <v>11</v>
          </cell>
          <cell r="N69">
            <v>0</v>
          </cell>
          <cell r="O69">
            <v>0</v>
          </cell>
          <cell r="P69">
            <v>3</v>
          </cell>
          <cell r="Q69">
            <v>3</v>
          </cell>
          <cell r="R69">
            <v>0</v>
          </cell>
          <cell r="S69">
            <v>0</v>
          </cell>
          <cell r="T69">
            <v>18</v>
          </cell>
          <cell r="U69">
            <v>19</v>
          </cell>
          <cell r="V69">
            <v>0</v>
          </cell>
          <cell r="W69">
            <v>0</v>
          </cell>
          <cell r="X69">
            <v>3</v>
          </cell>
          <cell r="Y69">
            <v>3</v>
          </cell>
          <cell r="Z69">
            <v>0</v>
          </cell>
          <cell r="AA69">
            <v>0</v>
          </cell>
          <cell r="AB69">
            <v>11</v>
          </cell>
          <cell r="AC69">
            <v>12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C70" t="str">
            <v>15BC287</v>
          </cell>
          <cell r="D70">
            <v>11</v>
          </cell>
          <cell r="E70">
            <v>13</v>
          </cell>
          <cell r="F70">
            <v>0</v>
          </cell>
          <cell r="G70">
            <v>0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7</v>
          </cell>
          <cell r="M70">
            <v>11</v>
          </cell>
          <cell r="N70">
            <v>0</v>
          </cell>
          <cell r="O70">
            <v>0</v>
          </cell>
          <cell r="P70">
            <v>0</v>
          </cell>
          <cell r="Q70">
            <v>1</v>
          </cell>
          <cell r="R70">
            <v>1</v>
          </cell>
          <cell r="S70">
            <v>0</v>
          </cell>
          <cell r="T70">
            <v>18</v>
          </cell>
          <cell r="U70">
            <v>19</v>
          </cell>
          <cell r="V70">
            <v>0</v>
          </cell>
          <cell r="W70">
            <v>0</v>
          </cell>
          <cell r="X70">
            <v>3</v>
          </cell>
          <cell r="Y70">
            <v>5</v>
          </cell>
          <cell r="Z70">
            <v>0</v>
          </cell>
          <cell r="AA70">
            <v>0</v>
          </cell>
          <cell r="AB70">
            <v>11</v>
          </cell>
          <cell r="AC70">
            <v>12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C71" t="str">
            <v>15BC304</v>
          </cell>
          <cell r="D71">
            <v>10</v>
          </cell>
          <cell r="E71">
            <v>13</v>
          </cell>
          <cell r="F71">
            <v>0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0</v>
          </cell>
          <cell r="L71">
            <v>8</v>
          </cell>
          <cell r="M71">
            <v>11</v>
          </cell>
          <cell r="N71">
            <v>0</v>
          </cell>
          <cell r="O71">
            <v>0</v>
          </cell>
          <cell r="P71">
            <v>0</v>
          </cell>
          <cell r="Q71">
            <v>2</v>
          </cell>
          <cell r="R71">
            <v>0</v>
          </cell>
          <cell r="S71">
            <v>0</v>
          </cell>
          <cell r="T71">
            <v>18</v>
          </cell>
          <cell r="U71">
            <v>19</v>
          </cell>
          <cell r="V71">
            <v>0</v>
          </cell>
          <cell r="W71">
            <v>0</v>
          </cell>
          <cell r="X71">
            <v>3</v>
          </cell>
          <cell r="Y71">
            <v>4</v>
          </cell>
          <cell r="Z71">
            <v>0</v>
          </cell>
          <cell r="AA71">
            <v>0</v>
          </cell>
          <cell r="AB71">
            <v>12</v>
          </cell>
          <cell r="AC71">
            <v>12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C72" t="str">
            <v>15BC319</v>
          </cell>
          <cell r="D72">
            <v>8</v>
          </cell>
          <cell r="E72">
            <v>13</v>
          </cell>
          <cell r="F72">
            <v>0</v>
          </cell>
          <cell r="G72">
            <v>0</v>
          </cell>
          <cell r="H72">
            <v>4</v>
          </cell>
          <cell r="I72">
            <v>4</v>
          </cell>
          <cell r="J72">
            <v>0</v>
          </cell>
          <cell r="K72">
            <v>0</v>
          </cell>
          <cell r="L72">
            <v>8</v>
          </cell>
          <cell r="M72">
            <v>11</v>
          </cell>
          <cell r="N72">
            <v>0</v>
          </cell>
          <cell r="O72">
            <v>0</v>
          </cell>
          <cell r="P72">
            <v>4</v>
          </cell>
          <cell r="Q72">
            <v>4</v>
          </cell>
          <cell r="R72">
            <v>0</v>
          </cell>
          <cell r="S72">
            <v>0</v>
          </cell>
          <cell r="T72">
            <v>8</v>
          </cell>
          <cell r="U72">
            <v>19</v>
          </cell>
          <cell r="V72">
            <v>0</v>
          </cell>
          <cell r="W72">
            <v>0</v>
          </cell>
          <cell r="X72">
            <v>1</v>
          </cell>
          <cell r="Y72">
            <v>1</v>
          </cell>
          <cell r="Z72">
            <v>0</v>
          </cell>
          <cell r="AA72">
            <v>0</v>
          </cell>
          <cell r="AB72">
            <v>8</v>
          </cell>
          <cell r="AC72">
            <v>12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C73" t="str">
            <v>15BC333</v>
          </cell>
          <cell r="D73">
            <v>9</v>
          </cell>
          <cell r="E73">
            <v>13</v>
          </cell>
          <cell r="F73">
            <v>0</v>
          </cell>
          <cell r="G73">
            <v>0</v>
          </cell>
          <cell r="H73">
            <v>5</v>
          </cell>
          <cell r="I73">
            <v>5</v>
          </cell>
          <cell r="J73">
            <v>0</v>
          </cell>
          <cell r="K73">
            <v>0</v>
          </cell>
          <cell r="L73">
            <v>9</v>
          </cell>
          <cell r="M73">
            <v>11</v>
          </cell>
          <cell r="N73">
            <v>0</v>
          </cell>
          <cell r="O73">
            <v>0</v>
          </cell>
          <cell r="P73">
            <v>2</v>
          </cell>
          <cell r="Q73">
            <v>3</v>
          </cell>
          <cell r="R73">
            <v>0</v>
          </cell>
          <cell r="S73">
            <v>0</v>
          </cell>
          <cell r="T73">
            <v>18</v>
          </cell>
          <cell r="U73">
            <v>19</v>
          </cell>
          <cell r="V73">
            <v>0</v>
          </cell>
          <cell r="W73">
            <v>0</v>
          </cell>
          <cell r="X73">
            <v>4</v>
          </cell>
          <cell r="Y73">
            <v>4</v>
          </cell>
          <cell r="Z73">
            <v>0</v>
          </cell>
          <cell r="AA73">
            <v>0</v>
          </cell>
          <cell r="AB73">
            <v>11</v>
          </cell>
          <cell r="AC73">
            <v>12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C74" t="str">
            <v>15BC347</v>
          </cell>
          <cell r="D74">
            <v>13</v>
          </cell>
          <cell r="E74">
            <v>13</v>
          </cell>
          <cell r="F74">
            <v>0</v>
          </cell>
          <cell r="G74">
            <v>0</v>
          </cell>
          <cell r="H74">
            <v>4</v>
          </cell>
          <cell r="I74">
            <v>4</v>
          </cell>
          <cell r="J74">
            <v>0</v>
          </cell>
          <cell r="K74">
            <v>0</v>
          </cell>
          <cell r="L74">
            <v>10</v>
          </cell>
          <cell r="M74">
            <v>11</v>
          </cell>
          <cell r="N74">
            <v>0</v>
          </cell>
          <cell r="O74">
            <v>0</v>
          </cell>
          <cell r="P74">
            <v>3</v>
          </cell>
          <cell r="Q74">
            <v>3</v>
          </cell>
          <cell r="R74">
            <v>0</v>
          </cell>
          <cell r="S74">
            <v>0</v>
          </cell>
          <cell r="T74">
            <v>18</v>
          </cell>
          <cell r="U74">
            <v>19</v>
          </cell>
          <cell r="V74">
            <v>0</v>
          </cell>
          <cell r="W74">
            <v>0</v>
          </cell>
          <cell r="X74">
            <v>3</v>
          </cell>
          <cell r="Y74">
            <v>3</v>
          </cell>
          <cell r="Z74">
            <v>0</v>
          </cell>
          <cell r="AA74">
            <v>0</v>
          </cell>
          <cell r="AB74">
            <v>10</v>
          </cell>
          <cell r="AC74">
            <v>12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C75" t="str">
            <v>15BC348</v>
          </cell>
          <cell r="D75">
            <v>11</v>
          </cell>
          <cell r="E75">
            <v>13</v>
          </cell>
          <cell r="F75">
            <v>0</v>
          </cell>
          <cell r="G75">
            <v>0</v>
          </cell>
          <cell r="H75">
            <v>5</v>
          </cell>
          <cell r="I75">
            <v>5</v>
          </cell>
          <cell r="J75">
            <v>0</v>
          </cell>
          <cell r="K75">
            <v>0</v>
          </cell>
          <cell r="L75">
            <v>11</v>
          </cell>
          <cell r="M75">
            <v>11</v>
          </cell>
          <cell r="N75">
            <v>0</v>
          </cell>
          <cell r="O75">
            <v>0</v>
          </cell>
          <cell r="P75">
            <v>1</v>
          </cell>
          <cell r="Q75">
            <v>1</v>
          </cell>
          <cell r="R75">
            <v>0</v>
          </cell>
          <cell r="S75">
            <v>0</v>
          </cell>
          <cell r="T75">
            <v>16</v>
          </cell>
          <cell r="U75">
            <v>19</v>
          </cell>
          <cell r="V75">
            <v>0</v>
          </cell>
          <cell r="W75">
            <v>0</v>
          </cell>
          <cell r="X75">
            <v>3</v>
          </cell>
          <cell r="Y75">
            <v>5</v>
          </cell>
          <cell r="Z75">
            <v>0</v>
          </cell>
          <cell r="AA75">
            <v>0</v>
          </cell>
          <cell r="AB75">
            <v>10</v>
          </cell>
          <cell r="AC75">
            <v>12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C76" t="str">
            <v>15BC374</v>
          </cell>
          <cell r="D76">
            <v>13</v>
          </cell>
          <cell r="E76">
            <v>13</v>
          </cell>
          <cell r="F76">
            <v>0</v>
          </cell>
          <cell r="G76">
            <v>0</v>
          </cell>
          <cell r="H76">
            <v>3</v>
          </cell>
          <cell r="I76">
            <v>3</v>
          </cell>
          <cell r="J76">
            <v>0</v>
          </cell>
          <cell r="K76">
            <v>0</v>
          </cell>
          <cell r="L76">
            <v>11</v>
          </cell>
          <cell r="M76">
            <v>11</v>
          </cell>
          <cell r="N76">
            <v>0</v>
          </cell>
          <cell r="O76">
            <v>0</v>
          </cell>
          <cell r="P76">
            <v>1</v>
          </cell>
          <cell r="Q76">
            <v>2</v>
          </cell>
          <cell r="R76">
            <v>0</v>
          </cell>
          <cell r="S76">
            <v>0</v>
          </cell>
          <cell r="T76">
            <v>16</v>
          </cell>
          <cell r="U76">
            <v>19</v>
          </cell>
          <cell r="V76">
            <v>0</v>
          </cell>
          <cell r="W76">
            <v>0</v>
          </cell>
          <cell r="X76">
            <v>3</v>
          </cell>
          <cell r="Y76">
            <v>4</v>
          </cell>
          <cell r="Z76">
            <v>0</v>
          </cell>
          <cell r="AA76">
            <v>0</v>
          </cell>
          <cell r="AB76">
            <v>11</v>
          </cell>
          <cell r="AC76">
            <v>12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C77" t="str">
            <v>15BC387</v>
          </cell>
          <cell r="D77">
            <v>12</v>
          </cell>
          <cell r="E77">
            <v>13</v>
          </cell>
          <cell r="F77">
            <v>0</v>
          </cell>
          <cell r="G77">
            <v>0</v>
          </cell>
          <cell r="H77">
            <v>4</v>
          </cell>
          <cell r="I77">
            <v>4</v>
          </cell>
          <cell r="J77">
            <v>0</v>
          </cell>
          <cell r="K77">
            <v>0</v>
          </cell>
          <cell r="L77">
            <v>9</v>
          </cell>
          <cell r="M77">
            <v>11</v>
          </cell>
          <cell r="N77">
            <v>0</v>
          </cell>
          <cell r="O77">
            <v>0</v>
          </cell>
          <cell r="P77">
            <v>4</v>
          </cell>
          <cell r="Q77">
            <v>4</v>
          </cell>
          <cell r="R77">
            <v>0</v>
          </cell>
          <cell r="S77">
            <v>0</v>
          </cell>
          <cell r="T77">
            <v>17</v>
          </cell>
          <cell r="U77">
            <v>19</v>
          </cell>
          <cell r="V77">
            <v>0</v>
          </cell>
          <cell r="W77">
            <v>0</v>
          </cell>
          <cell r="X77">
            <v>1</v>
          </cell>
          <cell r="Y77">
            <v>1</v>
          </cell>
          <cell r="Z77">
            <v>0</v>
          </cell>
          <cell r="AA77">
            <v>0</v>
          </cell>
          <cell r="AB77">
            <v>10</v>
          </cell>
          <cell r="AC77">
            <v>12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C78" t="str">
            <v>15BC399</v>
          </cell>
          <cell r="D78">
            <v>13</v>
          </cell>
          <cell r="E78">
            <v>13</v>
          </cell>
          <cell r="F78">
            <v>0</v>
          </cell>
          <cell r="G78">
            <v>0</v>
          </cell>
          <cell r="H78">
            <v>5</v>
          </cell>
          <cell r="I78">
            <v>5</v>
          </cell>
          <cell r="J78">
            <v>0</v>
          </cell>
          <cell r="K78">
            <v>0</v>
          </cell>
          <cell r="L78">
            <v>11</v>
          </cell>
          <cell r="M78">
            <v>11</v>
          </cell>
          <cell r="N78">
            <v>0</v>
          </cell>
          <cell r="O78">
            <v>0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17</v>
          </cell>
          <cell r="U78">
            <v>19</v>
          </cell>
          <cell r="V78">
            <v>0</v>
          </cell>
          <cell r="W78">
            <v>0</v>
          </cell>
          <cell r="X78">
            <v>3</v>
          </cell>
          <cell r="Y78">
            <v>4</v>
          </cell>
          <cell r="Z78">
            <v>0</v>
          </cell>
          <cell r="AA78">
            <v>0</v>
          </cell>
          <cell r="AB78">
            <v>8</v>
          </cell>
          <cell r="AC78">
            <v>12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C79" t="str">
            <v>15BC419</v>
          </cell>
          <cell r="D79">
            <v>0</v>
          </cell>
          <cell r="E79">
            <v>13</v>
          </cell>
          <cell r="F79">
            <v>0</v>
          </cell>
          <cell r="G79">
            <v>0</v>
          </cell>
          <cell r="H79">
            <v>4</v>
          </cell>
          <cell r="I79">
            <v>4</v>
          </cell>
          <cell r="J79">
            <v>0</v>
          </cell>
          <cell r="K79">
            <v>0</v>
          </cell>
          <cell r="L79">
            <v>0</v>
          </cell>
          <cell r="M79">
            <v>11</v>
          </cell>
          <cell r="N79">
            <v>0</v>
          </cell>
          <cell r="O79">
            <v>0</v>
          </cell>
          <cell r="P79">
            <v>0</v>
          </cell>
          <cell r="Q79">
            <v>3</v>
          </cell>
          <cell r="R79">
            <v>0</v>
          </cell>
          <cell r="S79">
            <v>0</v>
          </cell>
          <cell r="T79">
            <v>0</v>
          </cell>
          <cell r="U79">
            <v>19</v>
          </cell>
          <cell r="V79">
            <v>0</v>
          </cell>
          <cell r="W79">
            <v>0</v>
          </cell>
          <cell r="X79">
            <v>0</v>
          </cell>
          <cell r="Y79">
            <v>3</v>
          </cell>
          <cell r="Z79">
            <v>0</v>
          </cell>
          <cell r="AA79">
            <v>0</v>
          </cell>
          <cell r="AB79">
            <v>0</v>
          </cell>
          <cell r="AC79">
            <v>12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C80" t="str">
            <v>15BC433</v>
          </cell>
          <cell r="D80">
            <v>13</v>
          </cell>
          <cell r="E80">
            <v>13</v>
          </cell>
          <cell r="F80">
            <v>0</v>
          </cell>
          <cell r="G80">
            <v>0</v>
          </cell>
          <cell r="H80">
            <v>5</v>
          </cell>
          <cell r="I80">
            <v>5</v>
          </cell>
          <cell r="J80">
            <v>0</v>
          </cell>
          <cell r="K80">
            <v>0</v>
          </cell>
          <cell r="L80">
            <v>10</v>
          </cell>
          <cell r="M80">
            <v>11</v>
          </cell>
          <cell r="N80">
            <v>0</v>
          </cell>
          <cell r="O80">
            <v>0</v>
          </cell>
          <cell r="P80">
            <v>1</v>
          </cell>
          <cell r="Q80">
            <v>1</v>
          </cell>
          <cell r="R80">
            <v>0</v>
          </cell>
          <cell r="S80">
            <v>0</v>
          </cell>
          <cell r="T80">
            <v>15</v>
          </cell>
          <cell r="U80">
            <v>19</v>
          </cell>
          <cell r="V80">
            <v>0</v>
          </cell>
          <cell r="W80">
            <v>0</v>
          </cell>
          <cell r="X80">
            <v>3</v>
          </cell>
          <cell r="Y80">
            <v>5</v>
          </cell>
          <cell r="Z80">
            <v>0</v>
          </cell>
          <cell r="AA80">
            <v>0</v>
          </cell>
          <cell r="AB80">
            <v>10</v>
          </cell>
          <cell r="AC80">
            <v>12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C81" t="str">
            <v>15BC446</v>
          </cell>
          <cell r="D81">
            <v>13</v>
          </cell>
          <cell r="E81">
            <v>13</v>
          </cell>
          <cell r="F81">
            <v>0</v>
          </cell>
          <cell r="G81">
            <v>0</v>
          </cell>
          <cell r="H81">
            <v>3</v>
          </cell>
          <cell r="I81">
            <v>3</v>
          </cell>
          <cell r="J81">
            <v>0</v>
          </cell>
          <cell r="K81">
            <v>0</v>
          </cell>
          <cell r="L81">
            <v>11</v>
          </cell>
          <cell r="M81">
            <v>11</v>
          </cell>
          <cell r="N81">
            <v>0</v>
          </cell>
          <cell r="O81">
            <v>0</v>
          </cell>
          <cell r="P81">
            <v>2</v>
          </cell>
          <cell r="Q81">
            <v>2</v>
          </cell>
          <cell r="R81">
            <v>0</v>
          </cell>
          <cell r="S81">
            <v>0</v>
          </cell>
          <cell r="T81">
            <v>17</v>
          </cell>
          <cell r="U81">
            <v>19</v>
          </cell>
          <cell r="V81">
            <v>0</v>
          </cell>
          <cell r="W81">
            <v>0</v>
          </cell>
          <cell r="X81">
            <v>3</v>
          </cell>
          <cell r="Y81">
            <v>4</v>
          </cell>
          <cell r="Z81">
            <v>0</v>
          </cell>
          <cell r="AA81">
            <v>0</v>
          </cell>
          <cell r="AB81">
            <v>9</v>
          </cell>
          <cell r="AC81">
            <v>12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C82" t="str">
            <v>15BC460</v>
          </cell>
          <cell r="D82">
            <v>13</v>
          </cell>
          <cell r="E82">
            <v>13</v>
          </cell>
          <cell r="F82">
            <v>0</v>
          </cell>
          <cell r="G82">
            <v>0</v>
          </cell>
          <cell r="H82">
            <v>4</v>
          </cell>
          <cell r="I82">
            <v>4</v>
          </cell>
          <cell r="J82">
            <v>0</v>
          </cell>
          <cell r="K82">
            <v>0</v>
          </cell>
          <cell r="L82">
            <v>9</v>
          </cell>
          <cell r="M82">
            <v>11</v>
          </cell>
          <cell r="N82">
            <v>0</v>
          </cell>
          <cell r="O82">
            <v>0</v>
          </cell>
          <cell r="P82">
            <v>4</v>
          </cell>
          <cell r="Q82">
            <v>4</v>
          </cell>
          <cell r="R82">
            <v>0</v>
          </cell>
          <cell r="S82">
            <v>0</v>
          </cell>
          <cell r="T82">
            <v>14</v>
          </cell>
          <cell r="U82">
            <v>19</v>
          </cell>
          <cell r="V82">
            <v>3</v>
          </cell>
          <cell r="W82">
            <v>3</v>
          </cell>
          <cell r="X82">
            <v>1</v>
          </cell>
          <cell r="Y82">
            <v>1</v>
          </cell>
          <cell r="Z82">
            <v>0</v>
          </cell>
          <cell r="AA82">
            <v>0</v>
          </cell>
          <cell r="AB82">
            <v>9</v>
          </cell>
          <cell r="AC82">
            <v>12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C83" t="str">
            <v>15BC475</v>
          </cell>
          <cell r="D83">
            <v>11</v>
          </cell>
          <cell r="E83">
            <v>13</v>
          </cell>
          <cell r="F83">
            <v>0</v>
          </cell>
          <cell r="G83">
            <v>0</v>
          </cell>
          <cell r="H83">
            <v>4</v>
          </cell>
          <cell r="I83">
            <v>5</v>
          </cell>
          <cell r="J83">
            <v>0</v>
          </cell>
          <cell r="K83">
            <v>0</v>
          </cell>
          <cell r="L83">
            <v>8</v>
          </cell>
          <cell r="M83">
            <v>11</v>
          </cell>
          <cell r="N83">
            <v>0</v>
          </cell>
          <cell r="O83">
            <v>0</v>
          </cell>
          <cell r="P83">
            <v>2</v>
          </cell>
          <cell r="Q83">
            <v>3</v>
          </cell>
          <cell r="R83">
            <v>0</v>
          </cell>
          <cell r="S83">
            <v>0</v>
          </cell>
          <cell r="T83">
            <v>17</v>
          </cell>
          <cell r="U83">
            <v>19</v>
          </cell>
          <cell r="V83">
            <v>0</v>
          </cell>
          <cell r="W83">
            <v>0</v>
          </cell>
          <cell r="X83">
            <v>4</v>
          </cell>
          <cell r="Y83">
            <v>4</v>
          </cell>
          <cell r="Z83">
            <v>0</v>
          </cell>
          <cell r="AA83">
            <v>0</v>
          </cell>
          <cell r="AB83">
            <v>10</v>
          </cell>
          <cell r="AC83">
            <v>12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C84" t="str">
            <v>15BC487</v>
          </cell>
          <cell r="D84">
            <v>10</v>
          </cell>
          <cell r="E84">
            <v>13</v>
          </cell>
          <cell r="F84">
            <v>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0</v>
          </cell>
          <cell r="L84">
            <v>7</v>
          </cell>
          <cell r="M84">
            <v>11</v>
          </cell>
          <cell r="N84">
            <v>0</v>
          </cell>
          <cell r="O84">
            <v>0</v>
          </cell>
          <cell r="P84">
            <v>3</v>
          </cell>
          <cell r="Q84">
            <v>3</v>
          </cell>
          <cell r="R84">
            <v>0</v>
          </cell>
          <cell r="S84">
            <v>0</v>
          </cell>
          <cell r="T84">
            <v>16</v>
          </cell>
          <cell r="U84">
            <v>19</v>
          </cell>
          <cell r="V84">
            <v>0</v>
          </cell>
          <cell r="W84">
            <v>0</v>
          </cell>
          <cell r="X84">
            <v>2</v>
          </cell>
          <cell r="Y84">
            <v>3</v>
          </cell>
          <cell r="Z84">
            <v>0</v>
          </cell>
          <cell r="AA84">
            <v>0</v>
          </cell>
          <cell r="AB84">
            <v>9</v>
          </cell>
          <cell r="AC84">
            <v>12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C85" t="str">
            <v>15BC500</v>
          </cell>
          <cell r="D85">
            <v>12</v>
          </cell>
          <cell r="E85">
            <v>13</v>
          </cell>
          <cell r="F85">
            <v>0</v>
          </cell>
          <cell r="G85">
            <v>0</v>
          </cell>
          <cell r="H85">
            <v>5</v>
          </cell>
          <cell r="I85">
            <v>5</v>
          </cell>
          <cell r="J85">
            <v>0</v>
          </cell>
          <cell r="K85">
            <v>0</v>
          </cell>
          <cell r="L85">
            <v>8</v>
          </cell>
          <cell r="M85">
            <v>11</v>
          </cell>
          <cell r="N85">
            <v>0</v>
          </cell>
          <cell r="O85">
            <v>0</v>
          </cell>
          <cell r="P85">
            <v>1</v>
          </cell>
          <cell r="Q85">
            <v>1</v>
          </cell>
          <cell r="R85">
            <v>0</v>
          </cell>
          <cell r="S85">
            <v>0</v>
          </cell>
          <cell r="T85">
            <v>15</v>
          </cell>
          <cell r="U85">
            <v>19</v>
          </cell>
          <cell r="V85">
            <v>0</v>
          </cell>
          <cell r="W85">
            <v>0</v>
          </cell>
          <cell r="X85">
            <v>4</v>
          </cell>
          <cell r="Y85">
            <v>5</v>
          </cell>
          <cell r="Z85">
            <v>0</v>
          </cell>
          <cell r="AA85">
            <v>0</v>
          </cell>
          <cell r="AB85">
            <v>10</v>
          </cell>
          <cell r="AC85">
            <v>12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C86" t="str">
            <v>15BC510</v>
          </cell>
          <cell r="D86">
            <v>10</v>
          </cell>
          <cell r="E86">
            <v>13</v>
          </cell>
          <cell r="F86">
            <v>0</v>
          </cell>
          <cell r="G86">
            <v>0</v>
          </cell>
          <cell r="H86">
            <v>3</v>
          </cell>
          <cell r="I86">
            <v>3</v>
          </cell>
          <cell r="J86">
            <v>0</v>
          </cell>
          <cell r="K86">
            <v>0</v>
          </cell>
          <cell r="L86">
            <v>9</v>
          </cell>
          <cell r="M86">
            <v>11</v>
          </cell>
          <cell r="N86">
            <v>0</v>
          </cell>
          <cell r="O86">
            <v>0</v>
          </cell>
          <cell r="P86">
            <v>1</v>
          </cell>
          <cell r="Q86">
            <v>2</v>
          </cell>
          <cell r="R86">
            <v>0</v>
          </cell>
          <cell r="S86">
            <v>0</v>
          </cell>
          <cell r="T86">
            <v>17</v>
          </cell>
          <cell r="U86">
            <v>19</v>
          </cell>
          <cell r="V86">
            <v>0</v>
          </cell>
          <cell r="W86">
            <v>0</v>
          </cell>
          <cell r="X86">
            <v>3</v>
          </cell>
          <cell r="Y86">
            <v>4</v>
          </cell>
          <cell r="Z86">
            <v>0</v>
          </cell>
          <cell r="AA86">
            <v>0</v>
          </cell>
          <cell r="AB86">
            <v>8</v>
          </cell>
          <cell r="AC86">
            <v>12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C87" t="str">
            <v>15BC522</v>
          </cell>
          <cell r="D87">
            <v>10</v>
          </cell>
          <cell r="E87">
            <v>13</v>
          </cell>
          <cell r="F87">
            <v>0</v>
          </cell>
          <cell r="G87">
            <v>0</v>
          </cell>
          <cell r="H87">
            <v>4</v>
          </cell>
          <cell r="I87">
            <v>4</v>
          </cell>
          <cell r="J87">
            <v>0</v>
          </cell>
          <cell r="K87">
            <v>0</v>
          </cell>
          <cell r="L87">
            <v>6</v>
          </cell>
          <cell r="M87">
            <v>11</v>
          </cell>
          <cell r="N87">
            <v>0</v>
          </cell>
          <cell r="O87">
            <v>0</v>
          </cell>
          <cell r="P87">
            <v>1</v>
          </cell>
          <cell r="Q87">
            <v>4</v>
          </cell>
          <cell r="R87">
            <v>0</v>
          </cell>
          <cell r="S87">
            <v>0</v>
          </cell>
          <cell r="T87">
            <v>14</v>
          </cell>
          <cell r="U87">
            <v>19</v>
          </cell>
          <cell r="V87">
            <v>0</v>
          </cell>
          <cell r="W87">
            <v>0</v>
          </cell>
          <cell r="X87">
            <v>1</v>
          </cell>
          <cell r="Y87">
            <v>1</v>
          </cell>
          <cell r="Z87">
            <v>0</v>
          </cell>
          <cell r="AA87">
            <v>0</v>
          </cell>
          <cell r="AB87">
            <v>9</v>
          </cell>
          <cell r="AC87">
            <v>12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C88" t="str">
            <v>15BC534</v>
          </cell>
          <cell r="D88">
            <v>9</v>
          </cell>
          <cell r="E88">
            <v>13</v>
          </cell>
          <cell r="F88">
            <v>0</v>
          </cell>
          <cell r="G88">
            <v>0</v>
          </cell>
          <cell r="H88">
            <v>5</v>
          </cell>
          <cell r="I88">
            <v>5</v>
          </cell>
          <cell r="J88">
            <v>0</v>
          </cell>
          <cell r="K88">
            <v>0</v>
          </cell>
          <cell r="L88">
            <v>9</v>
          </cell>
          <cell r="M88">
            <v>11</v>
          </cell>
          <cell r="N88">
            <v>2</v>
          </cell>
          <cell r="O88">
            <v>2</v>
          </cell>
          <cell r="P88">
            <v>0</v>
          </cell>
          <cell r="Q88">
            <v>3</v>
          </cell>
          <cell r="R88">
            <v>0</v>
          </cell>
          <cell r="S88">
            <v>0</v>
          </cell>
          <cell r="T88">
            <v>13</v>
          </cell>
          <cell r="U88">
            <v>19</v>
          </cell>
          <cell r="V88">
            <v>2</v>
          </cell>
          <cell r="W88">
            <v>2</v>
          </cell>
          <cell r="X88">
            <v>1</v>
          </cell>
          <cell r="Y88">
            <v>4</v>
          </cell>
          <cell r="Z88">
            <v>0</v>
          </cell>
          <cell r="AA88">
            <v>0</v>
          </cell>
          <cell r="AB88">
            <v>3</v>
          </cell>
          <cell r="AC88">
            <v>12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C89" t="str">
            <v>15BC545</v>
          </cell>
          <cell r="D89">
            <v>9</v>
          </cell>
          <cell r="E89">
            <v>13</v>
          </cell>
          <cell r="F89">
            <v>0</v>
          </cell>
          <cell r="G89">
            <v>0</v>
          </cell>
          <cell r="H89">
            <v>4</v>
          </cell>
          <cell r="I89">
            <v>4</v>
          </cell>
          <cell r="J89">
            <v>0</v>
          </cell>
          <cell r="K89">
            <v>0</v>
          </cell>
          <cell r="L89">
            <v>6</v>
          </cell>
          <cell r="M89">
            <v>11</v>
          </cell>
          <cell r="N89">
            <v>0</v>
          </cell>
          <cell r="O89">
            <v>0</v>
          </cell>
          <cell r="P89">
            <v>3</v>
          </cell>
          <cell r="Q89">
            <v>3</v>
          </cell>
          <cell r="R89">
            <v>0</v>
          </cell>
          <cell r="S89">
            <v>0</v>
          </cell>
          <cell r="T89">
            <v>12</v>
          </cell>
          <cell r="U89">
            <v>19</v>
          </cell>
          <cell r="V89">
            <v>0</v>
          </cell>
          <cell r="W89">
            <v>0</v>
          </cell>
          <cell r="X89">
            <v>1</v>
          </cell>
          <cell r="Y89">
            <v>3</v>
          </cell>
          <cell r="Z89">
            <v>0</v>
          </cell>
          <cell r="AA89">
            <v>0</v>
          </cell>
          <cell r="AB89">
            <v>4</v>
          </cell>
          <cell r="AC89">
            <v>12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C90" t="str">
            <v>15BC556</v>
          </cell>
          <cell r="D90">
            <v>8</v>
          </cell>
          <cell r="E90">
            <v>13</v>
          </cell>
          <cell r="F90">
            <v>0</v>
          </cell>
          <cell r="G90">
            <v>0</v>
          </cell>
          <cell r="H90">
            <v>5</v>
          </cell>
          <cell r="I90">
            <v>5</v>
          </cell>
          <cell r="J90">
            <v>0</v>
          </cell>
          <cell r="K90">
            <v>0</v>
          </cell>
          <cell r="L90">
            <v>9</v>
          </cell>
          <cell r="M90">
            <v>11</v>
          </cell>
          <cell r="N90">
            <v>0</v>
          </cell>
          <cell r="O90">
            <v>0</v>
          </cell>
          <cell r="P90">
            <v>1</v>
          </cell>
          <cell r="Q90">
            <v>1</v>
          </cell>
          <cell r="R90">
            <v>0</v>
          </cell>
          <cell r="S90">
            <v>0</v>
          </cell>
          <cell r="T90">
            <v>12</v>
          </cell>
          <cell r="U90">
            <v>19</v>
          </cell>
          <cell r="V90">
            <v>0</v>
          </cell>
          <cell r="W90">
            <v>0</v>
          </cell>
          <cell r="X90">
            <v>2</v>
          </cell>
          <cell r="Y90">
            <v>5</v>
          </cell>
          <cell r="Z90">
            <v>0</v>
          </cell>
          <cell r="AA90">
            <v>0</v>
          </cell>
          <cell r="AB90">
            <v>7</v>
          </cell>
          <cell r="AC90">
            <v>12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C91" t="str">
            <v>15BC575</v>
          </cell>
          <cell r="D91">
            <v>10</v>
          </cell>
          <cell r="E91">
            <v>13</v>
          </cell>
          <cell r="F91">
            <v>0</v>
          </cell>
          <cell r="G91">
            <v>0</v>
          </cell>
          <cell r="H91">
            <v>3</v>
          </cell>
          <cell r="I91">
            <v>3</v>
          </cell>
          <cell r="J91">
            <v>0</v>
          </cell>
          <cell r="K91">
            <v>0</v>
          </cell>
          <cell r="L91">
            <v>6</v>
          </cell>
          <cell r="M91">
            <v>11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0</v>
          </cell>
          <cell r="S91">
            <v>0</v>
          </cell>
          <cell r="T91">
            <v>16</v>
          </cell>
          <cell r="U91">
            <v>19</v>
          </cell>
          <cell r="V91">
            <v>0</v>
          </cell>
          <cell r="W91">
            <v>0</v>
          </cell>
          <cell r="X91">
            <v>3</v>
          </cell>
          <cell r="Y91">
            <v>4</v>
          </cell>
          <cell r="Z91">
            <v>0</v>
          </cell>
          <cell r="AA91">
            <v>0</v>
          </cell>
          <cell r="AB91">
            <v>11</v>
          </cell>
          <cell r="AC91">
            <v>12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C92" t="str">
            <v>15BC591</v>
          </cell>
          <cell r="D92">
            <v>9</v>
          </cell>
          <cell r="E92">
            <v>13</v>
          </cell>
          <cell r="F92">
            <v>0</v>
          </cell>
          <cell r="G92">
            <v>0</v>
          </cell>
          <cell r="H92">
            <v>4</v>
          </cell>
          <cell r="I92">
            <v>4</v>
          </cell>
          <cell r="J92">
            <v>0</v>
          </cell>
          <cell r="K92">
            <v>0</v>
          </cell>
          <cell r="L92">
            <v>5</v>
          </cell>
          <cell r="M92">
            <v>11</v>
          </cell>
          <cell r="N92">
            <v>0</v>
          </cell>
          <cell r="O92">
            <v>0</v>
          </cell>
          <cell r="P92">
            <v>4</v>
          </cell>
          <cell r="Q92">
            <v>4</v>
          </cell>
          <cell r="R92">
            <v>0</v>
          </cell>
          <cell r="S92">
            <v>0</v>
          </cell>
          <cell r="T92">
            <v>14</v>
          </cell>
          <cell r="U92">
            <v>19</v>
          </cell>
          <cell r="V92">
            <v>0</v>
          </cell>
          <cell r="W92">
            <v>0</v>
          </cell>
          <cell r="X92">
            <v>1</v>
          </cell>
          <cell r="Y92">
            <v>1</v>
          </cell>
          <cell r="Z92">
            <v>0</v>
          </cell>
          <cell r="AA92">
            <v>0</v>
          </cell>
          <cell r="AB92">
            <v>6</v>
          </cell>
          <cell r="AC92">
            <v>12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</row>
        <row r="93">
          <cell r="C93" t="str">
            <v>15BC608</v>
          </cell>
          <cell r="D93">
            <v>10</v>
          </cell>
          <cell r="E93">
            <v>13</v>
          </cell>
          <cell r="F93">
            <v>0</v>
          </cell>
          <cell r="G93">
            <v>0</v>
          </cell>
          <cell r="H93">
            <v>1</v>
          </cell>
          <cell r="I93">
            <v>5</v>
          </cell>
          <cell r="J93">
            <v>0</v>
          </cell>
          <cell r="K93">
            <v>0</v>
          </cell>
          <cell r="L93">
            <v>10</v>
          </cell>
          <cell r="M93">
            <v>11</v>
          </cell>
          <cell r="N93">
            <v>0</v>
          </cell>
          <cell r="O93">
            <v>0</v>
          </cell>
          <cell r="P93">
            <v>2</v>
          </cell>
          <cell r="Q93">
            <v>3</v>
          </cell>
          <cell r="R93">
            <v>0</v>
          </cell>
          <cell r="S93">
            <v>0</v>
          </cell>
          <cell r="T93">
            <v>16</v>
          </cell>
          <cell r="U93">
            <v>19</v>
          </cell>
          <cell r="V93">
            <v>1</v>
          </cell>
          <cell r="W93">
            <v>1</v>
          </cell>
          <cell r="X93">
            <v>4</v>
          </cell>
          <cell r="Y93">
            <v>4</v>
          </cell>
          <cell r="Z93">
            <v>0</v>
          </cell>
          <cell r="AA93">
            <v>0</v>
          </cell>
          <cell r="AB93">
            <v>8</v>
          </cell>
          <cell r="AC93">
            <v>12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C94" t="str">
            <v>15BC624</v>
          </cell>
          <cell r="D94">
            <v>8</v>
          </cell>
          <cell r="E94">
            <v>13</v>
          </cell>
          <cell r="F94">
            <v>0</v>
          </cell>
          <cell r="G94">
            <v>0</v>
          </cell>
          <cell r="H94">
            <v>4</v>
          </cell>
          <cell r="I94">
            <v>4</v>
          </cell>
          <cell r="J94">
            <v>0</v>
          </cell>
          <cell r="K94">
            <v>0</v>
          </cell>
          <cell r="L94">
            <v>9</v>
          </cell>
          <cell r="M94">
            <v>11</v>
          </cell>
          <cell r="N94">
            <v>0</v>
          </cell>
          <cell r="O94">
            <v>0</v>
          </cell>
          <cell r="P94">
            <v>2</v>
          </cell>
          <cell r="Q94">
            <v>3</v>
          </cell>
          <cell r="R94">
            <v>0</v>
          </cell>
          <cell r="S94">
            <v>0</v>
          </cell>
          <cell r="T94">
            <v>17</v>
          </cell>
          <cell r="U94">
            <v>19</v>
          </cell>
          <cell r="V94">
            <v>0</v>
          </cell>
          <cell r="W94">
            <v>0</v>
          </cell>
          <cell r="X94">
            <v>3</v>
          </cell>
          <cell r="Y94">
            <v>3</v>
          </cell>
          <cell r="Z94">
            <v>0</v>
          </cell>
          <cell r="AA94">
            <v>0</v>
          </cell>
          <cell r="AB94">
            <v>9</v>
          </cell>
          <cell r="AC94">
            <v>12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C95" t="str">
            <v>15BC634</v>
          </cell>
          <cell r="D95">
            <v>8</v>
          </cell>
          <cell r="E95">
            <v>13</v>
          </cell>
          <cell r="F95">
            <v>0</v>
          </cell>
          <cell r="G95">
            <v>0</v>
          </cell>
          <cell r="H95">
            <v>5</v>
          </cell>
          <cell r="I95">
            <v>5</v>
          </cell>
          <cell r="J95">
            <v>0</v>
          </cell>
          <cell r="K95">
            <v>0</v>
          </cell>
          <cell r="L95">
            <v>0</v>
          </cell>
          <cell r="M95">
            <v>11</v>
          </cell>
          <cell r="N95">
            <v>0</v>
          </cell>
          <cell r="O95">
            <v>0</v>
          </cell>
          <cell r="P95">
            <v>1</v>
          </cell>
          <cell r="Q95">
            <v>1</v>
          </cell>
          <cell r="R95">
            <v>0</v>
          </cell>
          <cell r="S95">
            <v>0</v>
          </cell>
          <cell r="T95">
            <v>2</v>
          </cell>
          <cell r="U95">
            <v>19</v>
          </cell>
          <cell r="V95">
            <v>0</v>
          </cell>
          <cell r="W95">
            <v>0</v>
          </cell>
          <cell r="X95">
            <v>2</v>
          </cell>
          <cell r="Y95">
            <v>5</v>
          </cell>
          <cell r="Z95">
            <v>0</v>
          </cell>
          <cell r="AA95">
            <v>0</v>
          </cell>
          <cell r="AB95">
            <v>0</v>
          </cell>
          <cell r="AC95">
            <v>12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C96" t="str">
            <v>15BC636</v>
          </cell>
          <cell r="D96">
            <v>3</v>
          </cell>
          <cell r="E96">
            <v>13</v>
          </cell>
          <cell r="F96">
            <v>3</v>
          </cell>
          <cell r="G96">
            <v>3</v>
          </cell>
          <cell r="H96">
            <v>3</v>
          </cell>
          <cell r="I96">
            <v>3</v>
          </cell>
          <cell r="J96">
            <v>0</v>
          </cell>
          <cell r="K96">
            <v>0</v>
          </cell>
          <cell r="L96">
            <v>6</v>
          </cell>
          <cell r="M96">
            <v>11</v>
          </cell>
          <cell r="N96">
            <v>0</v>
          </cell>
          <cell r="O96">
            <v>0</v>
          </cell>
          <cell r="P96">
            <v>1</v>
          </cell>
          <cell r="Q96">
            <v>2</v>
          </cell>
          <cell r="R96">
            <v>0</v>
          </cell>
          <cell r="S96">
            <v>0</v>
          </cell>
          <cell r="T96">
            <v>10</v>
          </cell>
          <cell r="U96">
            <v>19</v>
          </cell>
          <cell r="V96">
            <v>5</v>
          </cell>
          <cell r="W96">
            <v>5</v>
          </cell>
          <cell r="X96">
            <v>1</v>
          </cell>
          <cell r="Y96">
            <v>4</v>
          </cell>
          <cell r="Z96">
            <v>0</v>
          </cell>
          <cell r="AA96">
            <v>0</v>
          </cell>
          <cell r="AB96">
            <v>2</v>
          </cell>
          <cell r="AC96">
            <v>12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C97" t="str">
            <v>15BC638</v>
          </cell>
          <cell r="D97">
            <v>4</v>
          </cell>
          <cell r="E97">
            <v>13</v>
          </cell>
          <cell r="F97">
            <v>4</v>
          </cell>
          <cell r="G97">
            <v>4</v>
          </cell>
          <cell r="H97">
            <v>4</v>
          </cell>
          <cell r="I97">
            <v>4</v>
          </cell>
          <cell r="J97">
            <v>0</v>
          </cell>
          <cell r="K97">
            <v>0</v>
          </cell>
          <cell r="L97">
            <v>2</v>
          </cell>
          <cell r="M97">
            <v>11</v>
          </cell>
          <cell r="N97">
            <v>0</v>
          </cell>
          <cell r="O97">
            <v>0</v>
          </cell>
          <cell r="P97">
            <v>0</v>
          </cell>
          <cell r="Q97">
            <v>4</v>
          </cell>
          <cell r="R97">
            <v>0</v>
          </cell>
          <cell r="S97">
            <v>0</v>
          </cell>
          <cell r="T97">
            <v>0</v>
          </cell>
          <cell r="U97">
            <v>19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C98" t="str">
            <v>15BC644</v>
          </cell>
          <cell r="D98">
            <v>0</v>
          </cell>
          <cell r="E98">
            <v>13</v>
          </cell>
          <cell r="F98">
            <v>0</v>
          </cell>
          <cell r="G98">
            <v>0</v>
          </cell>
          <cell r="H98">
            <v>5</v>
          </cell>
          <cell r="I98">
            <v>5</v>
          </cell>
          <cell r="J98">
            <v>0</v>
          </cell>
          <cell r="K98">
            <v>0</v>
          </cell>
          <cell r="L98">
            <v>3</v>
          </cell>
          <cell r="M98">
            <v>11</v>
          </cell>
          <cell r="N98">
            <v>0</v>
          </cell>
          <cell r="O98">
            <v>0</v>
          </cell>
          <cell r="P98">
            <v>2</v>
          </cell>
          <cell r="Q98">
            <v>3</v>
          </cell>
          <cell r="R98">
            <v>0</v>
          </cell>
          <cell r="S98">
            <v>0</v>
          </cell>
          <cell r="T98">
            <v>16</v>
          </cell>
          <cell r="U98">
            <v>19</v>
          </cell>
          <cell r="V98">
            <v>0</v>
          </cell>
          <cell r="W98">
            <v>0</v>
          </cell>
          <cell r="X98">
            <v>2</v>
          </cell>
          <cell r="Y98">
            <v>4</v>
          </cell>
          <cell r="Z98">
            <v>0</v>
          </cell>
          <cell r="AA98">
            <v>0</v>
          </cell>
          <cell r="AB98">
            <v>11</v>
          </cell>
          <cell r="AC98">
            <v>12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C99" t="str">
            <v>15BC656</v>
          </cell>
          <cell r="D99">
            <v>5</v>
          </cell>
          <cell r="E99">
            <v>13</v>
          </cell>
          <cell r="F99">
            <v>6</v>
          </cell>
          <cell r="G99">
            <v>6</v>
          </cell>
          <cell r="H99">
            <v>4</v>
          </cell>
          <cell r="I99">
            <v>4</v>
          </cell>
          <cell r="J99">
            <v>0</v>
          </cell>
          <cell r="K99">
            <v>0</v>
          </cell>
          <cell r="L99">
            <v>5</v>
          </cell>
          <cell r="M99">
            <v>11</v>
          </cell>
          <cell r="N99">
            <v>6</v>
          </cell>
          <cell r="O99">
            <v>5</v>
          </cell>
          <cell r="P99">
            <v>2</v>
          </cell>
          <cell r="Q99">
            <v>3</v>
          </cell>
          <cell r="R99">
            <v>1</v>
          </cell>
          <cell r="S99">
            <v>1</v>
          </cell>
          <cell r="T99">
            <v>14</v>
          </cell>
          <cell r="U99">
            <v>19</v>
          </cell>
          <cell r="V99">
            <v>3</v>
          </cell>
          <cell r="W99">
            <v>3</v>
          </cell>
          <cell r="X99">
            <v>3</v>
          </cell>
          <cell r="Y99">
            <v>3</v>
          </cell>
          <cell r="Z99">
            <v>0</v>
          </cell>
          <cell r="AA99">
            <v>0</v>
          </cell>
          <cell r="AB99">
            <v>0</v>
          </cell>
          <cell r="AC99">
            <v>12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</row>
        <row r="100">
          <cell r="C100" t="str">
            <v>15BC662</v>
          </cell>
          <cell r="D100">
            <v>10</v>
          </cell>
          <cell r="E100">
            <v>13</v>
          </cell>
          <cell r="F100">
            <v>0</v>
          </cell>
          <cell r="G100">
            <v>0</v>
          </cell>
          <cell r="H100">
            <v>5</v>
          </cell>
          <cell r="I100">
            <v>5</v>
          </cell>
          <cell r="J100">
            <v>0</v>
          </cell>
          <cell r="K100">
            <v>0</v>
          </cell>
          <cell r="L100">
            <v>7</v>
          </cell>
          <cell r="M100">
            <v>11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R100">
            <v>0</v>
          </cell>
          <cell r="S100">
            <v>0</v>
          </cell>
          <cell r="T100">
            <v>15</v>
          </cell>
          <cell r="U100">
            <v>19</v>
          </cell>
          <cell r="V100">
            <v>0</v>
          </cell>
          <cell r="W100">
            <v>0</v>
          </cell>
          <cell r="X100">
            <v>2</v>
          </cell>
          <cell r="Y100">
            <v>5</v>
          </cell>
          <cell r="Z100">
            <v>0</v>
          </cell>
          <cell r="AA100">
            <v>0</v>
          </cell>
          <cell r="AB100">
            <v>11</v>
          </cell>
          <cell r="AC100">
            <v>12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</row>
        <row r="101">
          <cell r="C101" t="str">
            <v>15BC669</v>
          </cell>
          <cell r="D101">
            <v>8</v>
          </cell>
          <cell r="E101">
            <v>13</v>
          </cell>
          <cell r="F101">
            <v>0</v>
          </cell>
          <cell r="G101">
            <v>0</v>
          </cell>
          <cell r="H101">
            <v>5</v>
          </cell>
          <cell r="I101">
            <v>5</v>
          </cell>
          <cell r="J101">
            <v>0</v>
          </cell>
          <cell r="K101">
            <v>0</v>
          </cell>
          <cell r="L101">
            <v>0</v>
          </cell>
          <cell r="M101">
            <v>11</v>
          </cell>
          <cell r="N101">
            <v>0</v>
          </cell>
          <cell r="O101">
            <v>0</v>
          </cell>
          <cell r="P101">
            <v>1</v>
          </cell>
          <cell r="Q101">
            <v>1</v>
          </cell>
          <cell r="R101">
            <v>0</v>
          </cell>
          <cell r="S101">
            <v>0</v>
          </cell>
          <cell r="T101">
            <v>7</v>
          </cell>
          <cell r="U101">
            <v>19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0</v>
          </cell>
          <cell r="AA101">
            <v>0</v>
          </cell>
          <cell r="AB101">
            <v>0</v>
          </cell>
          <cell r="AC101">
            <v>12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C102" t="str">
            <v>15BC671</v>
          </cell>
          <cell r="D102">
            <v>13</v>
          </cell>
          <cell r="E102">
            <v>13</v>
          </cell>
          <cell r="F102">
            <v>0</v>
          </cell>
          <cell r="G102">
            <v>0</v>
          </cell>
          <cell r="H102">
            <v>3</v>
          </cell>
          <cell r="I102">
            <v>3</v>
          </cell>
          <cell r="J102">
            <v>0</v>
          </cell>
          <cell r="K102">
            <v>0</v>
          </cell>
          <cell r="L102">
            <v>9</v>
          </cell>
          <cell r="M102">
            <v>11</v>
          </cell>
          <cell r="N102">
            <v>0</v>
          </cell>
          <cell r="O102">
            <v>0</v>
          </cell>
          <cell r="P102">
            <v>1</v>
          </cell>
          <cell r="Q102">
            <v>2</v>
          </cell>
          <cell r="R102">
            <v>0</v>
          </cell>
          <cell r="S102">
            <v>0</v>
          </cell>
          <cell r="T102">
            <v>15</v>
          </cell>
          <cell r="U102">
            <v>19</v>
          </cell>
          <cell r="V102">
            <v>0</v>
          </cell>
          <cell r="W102">
            <v>0</v>
          </cell>
          <cell r="X102">
            <v>3</v>
          </cell>
          <cell r="Y102">
            <v>4</v>
          </cell>
          <cell r="Z102">
            <v>0</v>
          </cell>
          <cell r="AA102">
            <v>0</v>
          </cell>
          <cell r="AB102">
            <v>10</v>
          </cell>
          <cell r="AC102">
            <v>12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C103" t="str">
            <v>15BC011</v>
          </cell>
          <cell r="D103">
            <v>2</v>
          </cell>
          <cell r="E103">
            <v>6</v>
          </cell>
          <cell r="F103">
            <v>0</v>
          </cell>
          <cell r="G103">
            <v>0</v>
          </cell>
          <cell r="H103">
            <v>2</v>
          </cell>
          <cell r="I103">
            <v>3</v>
          </cell>
          <cell r="J103">
            <v>0</v>
          </cell>
          <cell r="K103">
            <v>0</v>
          </cell>
          <cell r="L103">
            <v>4</v>
          </cell>
          <cell r="M103">
            <v>17</v>
          </cell>
          <cell r="N103">
            <v>0</v>
          </cell>
          <cell r="O103">
            <v>0</v>
          </cell>
          <cell r="P103">
            <v>0</v>
          </cell>
          <cell r="Q103">
            <v>3</v>
          </cell>
          <cell r="R103">
            <v>0</v>
          </cell>
          <cell r="S103">
            <v>0</v>
          </cell>
          <cell r="T103">
            <v>5</v>
          </cell>
          <cell r="U103">
            <v>18</v>
          </cell>
          <cell r="V103">
            <v>0</v>
          </cell>
          <cell r="W103">
            <v>0</v>
          </cell>
          <cell r="X103">
            <v>3</v>
          </cell>
          <cell r="Y103">
            <v>4</v>
          </cell>
          <cell r="Z103">
            <v>0</v>
          </cell>
          <cell r="AA103">
            <v>0</v>
          </cell>
          <cell r="AB103">
            <v>3</v>
          </cell>
          <cell r="AC103">
            <v>7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C104" t="str">
            <v>15BC022</v>
          </cell>
          <cell r="D104">
            <v>5</v>
          </cell>
          <cell r="E104">
            <v>6</v>
          </cell>
          <cell r="F104">
            <v>0</v>
          </cell>
          <cell r="G104">
            <v>0</v>
          </cell>
          <cell r="H104">
            <v>2</v>
          </cell>
          <cell r="I104">
            <v>2</v>
          </cell>
          <cell r="J104">
            <v>0</v>
          </cell>
          <cell r="K104">
            <v>0</v>
          </cell>
          <cell r="L104">
            <v>8</v>
          </cell>
          <cell r="M104">
            <v>17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0</v>
          </cell>
          <cell r="T104">
            <v>17</v>
          </cell>
          <cell r="U104">
            <v>18</v>
          </cell>
          <cell r="V104">
            <v>0</v>
          </cell>
          <cell r="W104">
            <v>0</v>
          </cell>
          <cell r="X104">
            <v>4</v>
          </cell>
          <cell r="Y104">
            <v>4</v>
          </cell>
          <cell r="Z104">
            <v>0</v>
          </cell>
          <cell r="AA104">
            <v>0</v>
          </cell>
          <cell r="AB104">
            <v>4</v>
          </cell>
          <cell r="AC104">
            <v>7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C105" t="str">
            <v>15BC026</v>
          </cell>
          <cell r="D105">
            <v>6</v>
          </cell>
          <cell r="E105">
            <v>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16</v>
          </cell>
          <cell r="M105">
            <v>17</v>
          </cell>
          <cell r="N105">
            <v>0</v>
          </cell>
          <cell r="O105">
            <v>0</v>
          </cell>
          <cell r="P105">
            <v>2</v>
          </cell>
          <cell r="Q105">
            <v>2</v>
          </cell>
          <cell r="R105">
            <v>0</v>
          </cell>
          <cell r="S105">
            <v>0</v>
          </cell>
          <cell r="T105">
            <v>16</v>
          </cell>
          <cell r="U105">
            <v>18</v>
          </cell>
          <cell r="V105">
            <v>0</v>
          </cell>
          <cell r="W105">
            <v>0</v>
          </cell>
          <cell r="X105">
            <v>4</v>
          </cell>
          <cell r="Y105">
            <v>4</v>
          </cell>
          <cell r="Z105">
            <v>0</v>
          </cell>
          <cell r="AA105">
            <v>0</v>
          </cell>
          <cell r="AB105">
            <v>6</v>
          </cell>
          <cell r="AC105">
            <v>7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C106" t="str">
            <v>15BC028</v>
          </cell>
          <cell r="D106">
            <v>6</v>
          </cell>
          <cell r="E106">
            <v>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13</v>
          </cell>
          <cell r="M106">
            <v>17</v>
          </cell>
          <cell r="N106">
            <v>3</v>
          </cell>
          <cell r="O106">
            <v>3</v>
          </cell>
          <cell r="P106">
            <v>3</v>
          </cell>
          <cell r="Q106">
            <v>5</v>
          </cell>
          <cell r="R106">
            <v>1</v>
          </cell>
          <cell r="S106">
            <v>1</v>
          </cell>
          <cell r="T106">
            <v>17</v>
          </cell>
          <cell r="U106">
            <v>18</v>
          </cell>
          <cell r="V106">
            <v>0</v>
          </cell>
          <cell r="W106">
            <v>0</v>
          </cell>
          <cell r="X106">
            <v>3</v>
          </cell>
          <cell r="Y106">
            <v>3</v>
          </cell>
          <cell r="Z106">
            <v>0</v>
          </cell>
          <cell r="AA106">
            <v>0</v>
          </cell>
          <cell r="AB106">
            <v>3</v>
          </cell>
          <cell r="AC106">
            <v>7</v>
          </cell>
          <cell r="AD106">
            <v>2</v>
          </cell>
          <cell r="AE106">
            <v>2</v>
          </cell>
          <cell r="AF106">
            <v>0</v>
          </cell>
          <cell r="AG106">
            <v>0</v>
          </cell>
        </row>
        <row r="107">
          <cell r="C107" t="str">
            <v>15BC046</v>
          </cell>
          <cell r="D107">
            <v>6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15</v>
          </cell>
          <cell r="M107">
            <v>17</v>
          </cell>
          <cell r="N107">
            <v>0</v>
          </cell>
          <cell r="O107">
            <v>0</v>
          </cell>
          <cell r="P107">
            <v>5</v>
          </cell>
          <cell r="Q107">
            <v>5</v>
          </cell>
          <cell r="R107">
            <v>0</v>
          </cell>
          <cell r="S107">
            <v>0</v>
          </cell>
          <cell r="T107">
            <v>16</v>
          </cell>
          <cell r="U107">
            <v>18</v>
          </cell>
          <cell r="V107">
            <v>0</v>
          </cell>
          <cell r="W107">
            <v>0</v>
          </cell>
          <cell r="X107">
            <v>4</v>
          </cell>
          <cell r="Y107">
            <v>4</v>
          </cell>
          <cell r="Z107">
            <v>0</v>
          </cell>
          <cell r="AA107">
            <v>0</v>
          </cell>
          <cell r="AB107">
            <v>5</v>
          </cell>
          <cell r="AC107">
            <v>7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C108" t="str">
            <v>15BC055</v>
          </cell>
          <cell r="D108">
            <v>6</v>
          </cell>
          <cell r="E108">
            <v>6</v>
          </cell>
          <cell r="F108">
            <v>0</v>
          </cell>
          <cell r="G108">
            <v>0</v>
          </cell>
          <cell r="H108">
            <v>3</v>
          </cell>
          <cell r="I108">
            <v>3</v>
          </cell>
          <cell r="J108">
            <v>0</v>
          </cell>
          <cell r="K108">
            <v>0</v>
          </cell>
          <cell r="L108">
            <v>16</v>
          </cell>
          <cell r="M108">
            <v>17</v>
          </cell>
          <cell r="N108">
            <v>0</v>
          </cell>
          <cell r="O108">
            <v>0</v>
          </cell>
          <cell r="P108">
            <v>1</v>
          </cell>
          <cell r="Q108">
            <v>3</v>
          </cell>
          <cell r="R108">
            <v>0</v>
          </cell>
          <cell r="S108">
            <v>0</v>
          </cell>
          <cell r="T108">
            <v>17</v>
          </cell>
          <cell r="U108">
            <v>18</v>
          </cell>
          <cell r="V108">
            <v>0</v>
          </cell>
          <cell r="W108">
            <v>0</v>
          </cell>
          <cell r="X108">
            <v>4</v>
          </cell>
          <cell r="Y108">
            <v>4</v>
          </cell>
          <cell r="Z108">
            <v>0</v>
          </cell>
          <cell r="AA108">
            <v>0</v>
          </cell>
          <cell r="AB108">
            <v>3</v>
          </cell>
          <cell r="AC108">
            <v>7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C109" t="str">
            <v>15BC060</v>
          </cell>
          <cell r="D109">
            <v>2</v>
          </cell>
          <cell r="E109">
            <v>6</v>
          </cell>
          <cell r="F109">
            <v>0</v>
          </cell>
          <cell r="G109">
            <v>0</v>
          </cell>
          <cell r="H109">
            <v>0</v>
          </cell>
          <cell r="I109">
            <v>2</v>
          </cell>
          <cell r="J109">
            <v>0</v>
          </cell>
          <cell r="K109">
            <v>0</v>
          </cell>
          <cell r="L109">
            <v>5</v>
          </cell>
          <cell r="M109">
            <v>17</v>
          </cell>
          <cell r="N109">
            <v>0</v>
          </cell>
          <cell r="O109">
            <v>0</v>
          </cell>
          <cell r="P109">
            <v>0</v>
          </cell>
          <cell r="Q109">
            <v>1</v>
          </cell>
          <cell r="R109">
            <v>0</v>
          </cell>
          <cell r="S109">
            <v>0</v>
          </cell>
          <cell r="T109">
            <v>8</v>
          </cell>
          <cell r="U109">
            <v>18</v>
          </cell>
          <cell r="V109">
            <v>0</v>
          </cell>
          <cell r="W109">
            <v>0</v>
          </cell>
          <cell r="X109">
            <v>2</v>
          </cell>
          <cell r="Y109">
            <v>4</v>
          </cell>
          <cell r="Z109">
            <v>0</v>
          </cell>
          <cell r="AA109">
            <v>0</v>
          </cell>
          <cell r="AB109">
            <v>0</v>
          </cell>
          <cell r="AC109">
            <v>7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C110" t="str">
            <v>15BC061</v>
          </cell>
          <cell r="D110">
            <v>3</v>
          </cell>
          <cell r="E110">
            <v>6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14</v>
          </cell>
          <cell r="M110">
            <v>17</v>
          </cell>
          <cell r="N110">
            <v>0</v>
          </cell>
          <cell r="O110">
            <v>0</v>
          </cell>
          <cell r="P110">
            <v>1</v>
          </cell>
          <cell r="Q110">
            <v>2</v>
          </cell>
          <cell r="R110">
            <v>0</v>
          </cell>
          <cell r="S110">
            <v>0</v>
          </cell>
          <cell r="T110">
            <v>15</v>
          </cell>
          <cell r="U110">
            <v>18</v>
          </cell>
          <cell r="V110">
            <v>0</v>
          </cell>
          <cell r="W110">
            <v>0</v>
          </cell>
          <cell r="X110">
            <v>4</v>
          </cell>
          <cell r="Y110">
            <v>4</v>
          </cell>
          <cell r="Z110">
            <v>0</v>
          </cell>
          <cell r="AA110">
            <v>0</v>
          </cell>
          <cell r="AB110">
            <v>2</v>
          </cell>
          <cell r="AC110">
            <v>7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C111" t="str">
            <v>15BC062</v>
          </cell>
          <cell r="D111">
            <v>6</v>
          </cell>
          <cell r="E111">
            <v>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13</v>
          </cell>
          <cell r="M111">
            <v>17</v>
          </cell>
          <cell r="N111">
            <v>0</v>
          </cell>
          <cell r="O111">
            <v>0</v>
          </cell>
          <cell r="P111">
            <v>4</v>
          </cell>
          <cell r="Q111">
            <v>5</v>
          </cell>
          <cell r="R111">
            <v>0</v>
          </cell>
          <cell r="S111">
            <v>0</v>
          </cell>
          <cell r="T111">
            <v>14</v>
          </cell>
          <cell r="U111">
            <v>18</v>
          </cell>
          <cell r="V111">
            <v>0</v>
          </cell>
          <cell r="W111">
            <v>0</v>
          </cell>
          <cell r="X111">
            <v>2</v>
          </cell>
          <cell r="Y111">
            <v>3</v>
          </cell>
          <cell r="Z111">
            <v>0</v>
          </cell>
          <cell r="AA111">
            <v>0</v>
          </cell>
          <cell r="AB111">
            <v>2</v>
          </cell>
          <cell r="AC111">
            <v>7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C112" t="str">
            <v>15BC064</v>
          </cell>
          <cell r="D112">
            <v>1</v>
          </cell>
          <cell r="E112">
            <v>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11</v>
          </cell>
          <cell r="M112">
            <v>17</v>
          </cell>
          <cell r="N112">
            <v>0</v>
          </cell>
          <cell r="O112">
            <v>0</v>
          </cell>
          <cell r="P112">
            <v>1</v>
          </cell>
          <cell r="Q112">
            <v>5</v>
          </cell>
          <cell r="R112">
            <v>0</v>
          </cell>
          <cell r="S112">
            <v>0</v>
          </cell>
          <cell r="T112">
            <v>12</v>
          </cell>
          <cell r="U112">
            <v>18</v>
          </cell>
          <cell r="V112">
            <v>0</v>
          </cell>
          <cell r="W112">
            <v>0</v>
          </cell>
          <cell r="X112">
            <v>4</v>
          </cell>
          <cell r="Y112">
            <v>4</v>
          </cell>
          <cell r="Z112">
            <v>0</v>
          </cell>
          <cell r="AA112">
            <v>0</v>
          </cell>
          <cell r="AB112">
            <v>3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C113" t="str">
            <v>15BC066</v>
          </cell>
          <cell r="D113">
            <v>4</v>
          </cell>
          <cell r="E113">
            <v>6</v>
          </cell>
          <cell r="F113">
            <v>0</v>
          </cell>
          <cell r="G113">
            <v>0</v>
          </cell>
          <cell r="H113">
            <v>2</v>
          </cell>
          <cell r="I113">
            <v>3</v>
          </cell>
          <cell r="J113">
            <v>0</v>
          </cell>
          <cell r="K113">
            <v>0</v>
          </cell>
          <cell r="L113">
            <v>13</v>
          </cell>
          <cell r="M113">
            <v>17</v>
          </cell>
          <cell r="N113">
            <v>0</v>
          </cell>
          <cell r="O113">
            <v>0</v>
          </cell>
          <cell r="P113">
            <v>1</v>
          </cell>
          <cell r="Q113">
            <v>3</v>
          </cell>
          <cell r="R113">
            <v>0</v>
          </cell>
          <cell r="S113">
            <v>0</v>
          </cell>
          <cell r="T113">
            <v>10</v>
          </cell>
          <cell r="U113">
            <v>18</v>
          </cell>
          <cell r="V113">
            <v>0</v>
          </cell>
          <cell r="W113">
            <v>0</v>
          </cell>
          <cell r="X113">
            <v>4</v>
          </cell>
          <cell r="Y113">
            <v>4</v>
          </cell>
          <cell r="Z113">
            <v>0</v>
          </cell>
          <cell r="AA113">
            <v>0</v>
          </cell>
          <cell r="AB113">
            <v>2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C114" t="str">
            <v>15BC072</v>
          </cell>
          <cell r="D114">
            <v>5</v>
          </cell>
          <cell r="E114">
            <v>6</v>
          </cell>
          <cell r="F114">
            <v>0</v>
          </cell>
          <cell r="G114">
            <v>0</v>
          </cell>
          <cell r="H114">
            <v>2</v>
          </cell>
          <cell r="I114">
            <v>2</v>
          </cell>
          <cell r="J114">
            <v>0</v>
          </cell>
          <cell r="K114">
            <v>0</v>
          </cell>
          <cell r="L114">
            <v>9</v>
          </cell>
          <cell r="M114">
            <v>17</v>
          </cell>
          <cell r="N114">
            <v>0</v>
          </cell>
          <cell r="O114">
            <v>0</v>
          </cell>
          <cell r="P114">
            <v>0</v>
          </cell>
          <cell r="Q114">
            <v>1</v>
          </cell>
          <cell r="R114">
            <v>0</v>
          </cell>
          <cell r="S114">
            <v>0</v>
          </cell>
          <cell r="T114">
            <v>18</v>
          </cell>
          <cell r="U114">
            <v>18</v>
          </cell>
          <cell r="V114">
            <v>0</v>
          </cell>
          <cell r="W114">
            <v>0</v>
          </cell>
          <cell r="X114">
            <v>3</v>
          </cell>
          <cell r="Y114">
            <v>4</v>
          </cell>
          <cell r="Z114">
            <v>0</v>
          </cell>
          <cell r="AA114">
            <v>0</v>
          </cell>
          <cell r="AB114">
            <v>4</v>
          </cell>
          <cell r="AC114">
            <v>7</v>
          </cell>
          <cell r="AD114">
            <v>1</v>
          </cell>
          <cell r="AE114">
            <v>1</v>
          </cell>
          <cell r="AF114">
            <v>0</v>
          </cell>
          <cell r="AG114">
            <v>0</v>
          </cell>
        </row>
        <row r="115">
          <cell r="C115" t="str">
            <v>15BC083</v>
          </cell>
          <cell r="D115">
            <v>4</v>
          </cell>
          <cell r="E115">
            <v>6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</v>
          </cell>
          <cell r="M115">
            <v>17</v>
          </cell>
          <cell r="N115">
            <v>0</v>
          </cell>
          <cell r="O115">
            <v>0</v>
          </cell>
          <cell r="P115">
            <v>1</v>
          </cell>
          <cell r="Q115">
            <v>2</v>
          </cell>
          <cell r="R115">
            <v>0</v>
          </cell>
          <cell r="S115">
            <v>0</v>
          </cell>
          <cell r="T115">
            <v>16</v>
          </cell>
          <cell r="U115">
            <v>18</v>
          </cell>
          <cell r="V115">
            <v>0</v>
          </cell>
          <cell r="W115">
            <v>0</v>
          </cell>
          <cell r="X115">
            <v>4</v>
          </cell>
          <cell r="Y115">
            <v>4</v>
          </cell>
          <cell r="Z115">
            <v>0</v>
          </cell>
          <cell r="AA115">
            <v>0</v>
          </cell>
          <cell r="AB115">
            <v>2</v>
          </cell>
          <cell r="AC115">
            <v>7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C116" t="str">
            <v>15BC084</v>
          </cell>
          <cell r="D116">
            <v>5</v>
          </cell>
          <cell r="E116">
            <v>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10</v>
          </cell>
          <cell r="M116">
            <v>17</v>
          </cell>
          <cell r="N116">
            <v>3</v>
          </cell>
          <cell r="O116">
            <v>3</v>
          </cell>
          <cell r="P116">
            <v>3</v>
          </cell>
          <cell r="Q116">
            <v>5</v>
          </cell>
          <cell r="R116">
            <v>0</v>
          </cell>
          <cell r="S116">
            <v>0</v>
          </cell>
          <cell r="T116">
            <v>13</v>
          </cell>
          <cell r="U116">
            <v>18</v>
          </cell>
          <cell r="V116">
            <v>0</v>
          </cell>
          <cell r="W116">
            <v>0</v>
          </cell>
          <cell r="X116">
            <v>1</v>
          </cell>
          <cell r="Y116">
            <v>3</v>
          </cell>
          <cell r="Z116">
            <v>0</v>
          </cell>
          <cell r="AA116">
            <v>0</v>
          </cell>
          <cell r="AB116">
            <v>2</v>
          </cell>
          <cell r="AC116">
            <v>7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C117" t="str">
            <v>15BC085</v>
          </cell>
          <cell r="D117">
            <v>4</v>
          </cell>
          <cell r="E117">
            <v>6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</v>
          </cell>
          <cell r="M117">
            <v>17</v>
          </cell>
          <cell r="N117">
            <v>0</v>
          </cell>
          <cell r="O117">
            <v>0</v>
          </cell>
          <cell r="P117">
            <v>3</v>
          </cell>
          <cell r="Q117">
            <v>5</v>
          </cell>
          <cell r="R117">
            <v>0</v>
          </cell>
          <cell r="S117">
            <v>0</v>
          </cell>
          <cell r="T117">
            <v>11</v>
          </cell>
          <cell r="U117">
            <v>18</v>
          </cell>
          <cell r="V117">
            <v>0</v>
          </cell>
          <cell r="W117">
            <v>0</v>
          </cell>
          <cell r="X117">
            <v>4</v>
          </cell>
          <cell r="Y117">
            <v>4</v>
          </cell>
          <cell r="Z117">
            <v>0</v>
          </cell>
          <cell r="AA117">
            <v>0</v>
          </cell>
          <cell r="AB117">
            <v>2</v>
          </cell>
          <cell r="AC117">
            <v>7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C118" t="str">
            <v>15BC086</v>
          </cell>
          <cell r="D118">
            <v>5</v>
          </cell>
          <cell r="E118">
            <v>6</v>
          </cell>
          <cell r="F118">
            <v>0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0</v>
          </cell>
          <cell r="L118">
            <v>15</v>
          </cell>
          <cell r="M118">
            <v>17</v>
          </cell>
          <cell r="N118">
            <v>0</v>
          </cell>
          <cell r="O118">
            <v>0</v>
          </cell>
          <cell r="P118">
            <v>1</v>
          </cell>
          <cell r="Q118">
            <v>3</v>
          </cell>
          <cell r="R118">
            <v>0</v>
          </cell>
          <cell r="S118">
            <v>0</v>
          </cell>
          <cell r="T118">
            <v>15</v>
          </cell>
          <cell r="U118">
            <v>18</v>
          </cell>
          <cell r="V118">
            <v>0</v>
          </cell>
          <cell r="W118">
            <v>0</v>
          </cell>
          <cell r="X118">
            <v>4</v>
          </cell>
          <cell r="Y118">
            <v>4</v>
          </cell>
          <cell r="Z118">
            <v>0</v>
          </cell>
          <cell r="AA118">
            <v>0</v>
          </cell>
          <cell r="AB118">
            <v>4</v>
          </cell>
          <cell r="AC118">
            <v>7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C119" t="str">
            <v>15BC087</v>
          </cell>
          <cell r="D119">
            <v>5</v>
          </cell>
          <cell r="E119">
            <v>6</v>
          </cell>
          <cell r="F119">
            <v>0</v>
          </cell>
          <cell r="G119">
            <v>0</v>
          </cell>
          <cell r="H119">
            <v>2</v>
          </cell>
          <cell r="I119">
            <v>2</v>
          </cell>
          <cell r="J119">
            <v>0</v>
          </cell>
          <cell r="K119">
            <v>0</v>
          </cell>
          <cell r="L119">
            <v>14</v>
          </cell>
          <cell r="M119">
            <v>17</v>
          </cell>
          <cell r="N119">
            <v>0</v>
          </cell>
          <cell r="O119">
            <v>0</v>
          </cell>
          <cell r="P119">
            <v>1</v>
          </cell>
          <cell r="Q119">
            <v>1</v>
          </cell>
          <cell r="R119">
            <v>0</v>
          </cell>
          <cell r="S119">
            <v>0</v>
          </cell>
          <cell r="T119">
            <v>18</v>
          </cell>
          <cell r="U119">
            <v>18</v>
          </cell>
          <cell r="V119">
            <v>0</v>
          </cell>
          <cell r="W119">
            <v>0</v>
          </cell>
          <cell r="X119">
            <v>4</v>
          </cell>
          <cell r="Y119">
            <v>4</v>
          </cell>
          <cell r="Z119">
            <v>0</v>
          </cell>
          <cell r="AA119">
            <v>0</v>
          </cell>
          <cell r="AB119">
            <v>2</v>
          </cell>
          <cell r="AC119">
            <v>7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C120" t="str">
            <v>15BC090</v>
          </cell>
          <cell r="D120">
            <v>5</v>
          </cell>
          <cell r="E120">
            <v>6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16</v>
          </cell>
          <cell r="M120">
            <v>17</v>
          </cell>
          <cell r="N120">
            <v>0</v>
          </cell>
          <cell r="O120">
            <v>0</v>
          </cell>
          <cell r="P120">
            <v>2</v>
          </cell>
          <cell r="Q120">
            <v>2</v>
          </cell>
          <cell r="R120">
            <v>0</v>
          </cell>
          <cell r="S120">
            <v>0</v>
          </cell>
          <cell r="T120">
            <v>18</v>
          </cell>
          <cell r="U120">
            <v>18</v>
          </cell>
          <cell r="V120">
            <v>0</v>
          </cell>
          <cell r="W120">
            <v>0</v>
          </cell>
          <cell r="X120">
            <v>4</v>
          </cell>
          <cell r="Y120">
            <v>4</v>
          </cell>
          <cell r="Z120">
            <v>0</v>
          </cell>
          <cell r="AA120">
            <v>0</v>
          </cell>
          <cell r="AB120">
            <v>6</v>
          </cell>
          <cell r="AC120">
            <v>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C121" t="str">
            <v>15BC094</v>
          </cell>
          <cell r="D121">
            <v>0</v>
          </cell>
          <cell r="E121">
            <v>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7</v>
          </cell>
          <cell r="M121">
            <v>17</v>
          </cell>
          <cell r="N121">
            <v>0</v>
          </cell>
          <cell r="O121">
            <v>0</v>
          </cell>
          <cell r="P121">
            <v>3</v>
          </cell>
          <cell r="Q121">
            <v>5</v>
          </cell>
          <cell r="R121">
            <v>0</v>
          </cell>
          <cell r="S121">
            <v>0</v>
          </cell>
          <cell r="T121">
            <v>13</v>
          </cell>
          <cell r="U121">
            <v>18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</v>
          </cell>
          <cell r="AC121">
            <v>7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C122" t="str">
            <v>15BC095</v>
          </cell>
          <cell r="D122">
            <v>6</v>
          </cell>
          <cell r="E122">
            <v>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12</v>
          </cell>
          <cell r="M122">
            <v>17</v>
          </cell>
          <cell r="N122">
            <v>0</v>
          </cell>
          <cell r="O122">
            <v>0</v>
          </cell>
          <cell r="P122">
            <v>3</v>
          </cell>
          <cell r="Q122">
            <v>5</v>
          </cell>
          <cell r="R122">
            <v>0</v>
          </cell>
          <cell r="S122">
            <v>0</v>
          </cell>
          <cell r="T122">
            <v>15</v>
          </cell>
          <cell r="U122">
            <v>18</v>
          </cell>
          <cell r="V122">
            <v>0</v>
          </cell>
          <cell r="W122">
            <v>0</v>
          </cell>
          <cell r="X122">
            <v>4</v>
          </cell>
          <cell r="Y122">
            <v>4</v>
          </cell>
          <cell r="Z122">
            <v>0</v>
          </cell>
          <cell r="AA122">
            <v>0</v>
          </cell>
          <cell r="AB122">
            <v>0</v>
          </cell>
          <cell r="AC122">
            <v>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C123" t="str">
            <v>15BC097</v>
          </cell>
          <cell r="D123">
            <v>5</v>
          </cell>
          <cell r="E123">
            <v>6</v>
          </cell>
          <cell r="F123">
            <v>0</v>
          </cell>
          <cell r="G123">
            <v>0</v>
          </cell>
          <cell r="H123">
            <v>3</v>
          </cell>
          <cell r="I123">
            <v>3</v>
          </cell>
          <cell r="J123">
            <v>0</v>
          </cell>
          <cell r="K123">
            <v>0</v>
          </cell>
          <cell r="L123">
            <v>11</v>
          </cell>
          <cell r="M123">
            <v>17</v>
          </cell>
          <cell r="N123">
            <v>3</v>
          </cell>
          <cell r="O123">
            <v>3</v>
          </cell>
          <cell r="P123">
            <v>1</v>
          </cell>
          <cell r="Q123">
            <v>3</v>
          </cell>
          <cell r="R123">
            <v>0</v>
          </cell>
          <cell r="S123">
            <v>0</v>
          </cell>
          <cell r="T123">
            <v>14</v>
          </cell>
          <cell r="U123">
            <v>18</v>
          </cell>
          <cell r="V123">
            <v>0</v>
          </cell>
          <cell r="W123">
            <v>0</v>
          </cell>
          <cell r="X123">
            <v>3</v>
          </cell>
          <cell r="Y123">
            <v>4</v>
          </cell>
          <cell r="Z123">
            <v>0</v>
          </cell>
          <cell r="AA123">
            <v>0</v>
          </cell>
          <cell r="AB123">
            <v>3</v>
          </cell>
          <cell r="AC123">
            <v>7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C124" t="str">
            <v>15BC098</v>
          </cell>
          <cell r="D124">
            <v>3</v>
          </cell>
          <cell r="E124">
            <v>6</v>
          </cell>
          <cell r="F124">
            <v>0</v>
          </cell>
          <cell r="G124">
            <v>0</v>
          </cell>
          <cell r="H124">
            <v>1</v>
          </cell>
          <cell r="I124">
            <v>2</v>
          </cell>
          <cell r="J124">
            <v>0</v>
          </cell>
          <cell r="K124">
            <v>0</v>
          </cell>
          <cell r="L124">
            <v>8</v>
          </cell>
          <cell r="M124">
            <v>17</v>
          </cell>
          <cell r="N124">
            <v>0</v>
          </cell>
          <cell r="O124">
            <v>0</v>
          </cell>
          <cell r="P124">
            <v>1</v>
          </cell>
          <cell r="Q124">
            <v>1</v>
          </cell>
          <cell r="R124">
            <v>0</v>
          </cell>
          <cell r="S124">
            <v>0</v>
          </cell>
          <cell r="T124">
            <v>14</v>
          </cell>
          <cell r="U124">
            <v>18</v>
          </cell>
          <cell r="V124">
            <v>0</v>
          </cell>
          <cell r="W124">
            <v>0</v>
          </cell>
          <cell r="X124">
            <v>4</v>
          </cell>
          <cell r="Y124">
            <v>4</v>
          </cell>
          <cell r="Z124">
            <v>0</v>
          </cell>
          <cell r="AA124">
            <v>0</v>
          </cell>
          <cell r="AB124">
            <v>2</v>
          </cell>
          <cell r="AC124">
            <v>7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C125" t="str">
            <v>15BC100</v>
          </cell>
          <cell r="D125">
            <v>4</v>
          </cell>
          <cell r="E125">
            <v>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</v>
          </cell>
          <cell r="M125">
            <v>17</v>
          </cell>
          <cell r="N125">
            <v>0</v>
          </cell>
          <cell r="O125">
            <v>0</v>
          </cell>
          <cell r="P125">
            <v>1</v>
          </cell>
          <cell r="Q125">
            <v>2</v>
          </cell>
          <cell r="R125">
            <v>0</v>
          </cell>
          <cell r="S125">
            <v>0</v>
          </cell>
          <cell r="T125">
            <v>5</v>
          </cell>
          <cell r="U125">
            <v>18</v>
          </cell>
          <cell r="V125">
            <v>0</v>
          </cell>
          <cell r="W125">
            <v>0</v>
          </cell>
          <cell r="X125">
            <v>3</v>
          </cell>
          <cell r="Y125">
            <v>4</v>
          </cell>
          <cell r="Z125">
            <v>0</v>
          </cell>
          <cell r="AA125">
            <v>0</v>
          </cell>
          <cell r="AB125">
            <v>3</v>
          </cell>
          <cell r="AC125">
            <v>7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C126" t="str">
            <v>15BC101</v>
          </cell>
          <cell r="D126">
            <v>4</v>
          </cell>
          <cell r="E126">
            <v>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14</v>
          </cell>
          <cell r="M126">
            <v>17</v>
          </cell>
          <cell r="N126">
            <v>0</v>
          </cell>
          <cell r="O126">
            <v>0</v>
          </cell>
          <cell r="P126">
            <v>5</v>
          </cell>
          <cell r="Q126">
            <v>5</v>
          </cell>
          <cell r="R126">
            <v>0</v>
          </cell>
          <cell r="S126">
            <v>0</v>
          </cell>
          <cell r="T126">
            <v>14</v>
          </cell>
          <cell r="U126">
            <v>18</v>
          </cell>
          <cell r="V126">
            <v>0</v>
          </cell>
          <cell r="W126">
            <v>0</v>
          </cell>
          <cell r="X126">
            <v>2</v>
          </cell>
          <cell r="Y126">
            <v>3</v>
          </cell>
          <cell r="Z126">
            <v>0</v>
          </cell>
          <cell r="AA126">
            <v>0</v>
          </cell>
          <cell r="AB126">
            <v>5</v>
          </cell>
          <cell r="AC126">
            <v>7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C127" t="str">
            <v>15BC105</v>
          </cell>
          <cell r="D127">
            <v>5</v>
          </cell>
          <cell r="E127">
            <v>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</v>
          </cell>
          <cell r="M127">
            <v>17</v>
          </cell>
          <cell r="N127">
            <v>0</v>
          </cell>
          <cell r="O127">
            <v>0</v>
          </cell>
          <cell r="P127">
            <v>3</v>
          </cell>
          <cell r="Q127">
            <v>5</v>
          </cell>
          <cell r="R127">
            <v>0</v>
          </cell>
          <cell r="S127">
            <v>0</v>
          </cell>
          <cell r="T127">
            <v>15</v>
          </cell>
          <cell r="U127">
            <v>18</v>
          </cell>
          <cell r="V127">
            <v>0</v>
          </cell>
          <cell r="W127">
            <v>0</v>
          </cell>
          <cell r="X127">
            <v>4</v>
          </cell>
          <cell r="Y127">
            <v>4</v>
          </cell>
          <cell r="Z127">
            <v>0</v>
          </cell>
          <cell r="AA127">
            <v>0</v>
          </cell>
          <cell r="AB127">
            <v>4</v>
          </cell>
          <cell r="AC127">
            <v>7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C128" t="str">
            <v>15BC110</v>
          </cell>
          <cell r="D128">
            <v>5</v>
          </cell>
          <cell r="E128">
            <v>6</v>
          </cell>
          <cell r="F128">
            <v>0</v>
          </cell>
          <cell r="G128">
            <v>0</v>
          </cell>
          <cell r="H128">
            <v>3</v>
          </cell>
          <cell r="I128">
            <v>3</v>
          </cell>
          <cell r="J128">
            <v>0</v>
          </cell>
          <cell r="K128">
            <v>0</v>
          </cell>
          <cell r="L128">
            <v>8</v>
          </cell>
          <cell r="M128">
            <v>17</v>
          </cell>
          <cell r="N128">
            <v>0</v>
          </cell>
          <cell r="O128">
            <v>0</v>
          </cell>
          <cell r="P128">
            <v>1</v>
          </cell>
          <cell r="Q128">
            <v>3</v>
          </cell>
          <cell r="R128">
            <v>0</v>
          </cell>
          <cell r="S128">
            <v>0</v>
          </cell>
          <cell r="T128">
            <v>18</v>
          </cell>
          <cell r="U128">
            <v>18</v>
          </cell>
          <cell r="V128">
            <v>0</v>
          </cell>
          <cell r="W128">
            <v>0</v>
          </cell>
          <cell r="X128">
            <v>3</v>
          </cell>
          <cell r="Y128">
            <v>4</v>
          </cell>
          <cell r="Z128">
            <v>0</v>
          </cell>
          <cell r="AA128">
            <v>0</v>
          </cell>
          <cell r="AB128">
            <v>3</v>
          </cell>
          <cell r="AC128">
            <v>7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C129" t="str">
            <v>15BC119</v>
          </cell>
          <cell r="D129">
            <v>1</v>
          </cell>
          <cell r="E129">
            <v>6</v>
          </cell>
          <cell r="F129">
            <v>0</v>
          </cell>
          <cell r="G129">
            <v>0</v>
          </cell>
          <cell r="H129">
            <v>0</v>
          </cell>
          <cell r="I129">
            <v>2</v>
          </cell>
          <cell r="J129">
            <v>0</v>
          </cell>
          <cell r="K129">
            <v>0</v>
          </cell>
          <cell r="L129">
            <v>6</v>
          </cell>
          <cell r="M129">
            <v>17</v>
          </cell>
          <cell r="N129">
            <v>0</v>
          </cell>
          <cell r="O129">
            <v>0</v>
          </cell>
          <cell r="P129">
            <v>0</v>
          </cell>
          <cell r="Q129">
            <v>1</v>
          </cell>
          <cell r="R129">
            <v>0</v>
          </cell>
          <cell r="S129">
            <v>0</v>
          </cell>
          <cell r="T129">
            <v>1</v>
          </cell>
          <cell r="U129">
            <v>18</v>
          </cell>
          <cell r="V129">
            <v>0</v>
          </cell>
          <cell r="W129">
            <v>0</v>
          </cell>
          <cell r="X129">
            <v>0</v>
          </cell>
          <cell r="Y129">
            <v>4</v>
          </cell>
          <cell r="Z129">
            <v>0</v>
          </cell>
          <cell r="AA129">
            <v>0</v>
          </cell>
          <cell r="AB129">
            <v>0</v>
          </cell>
          <cell r="AC129">
            <v>7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C130" t="str">
            <v>15BC123</v>
          </cell>
          <cell r="D130">
            <v>4</v>
          </cell>
          <cell r="E130">
            <v>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9</v>
          </cell>
          <cell r="M130">
            <v>17</v>
          </cell>
          <cell r="N130">
            <v>0</v>
          </cell>
          <cell r="O130">
            <v>0</v>
          </cell>
          <cell r="P130">
            <v>1</v>
          </cell>
          <cell r="Q130">
            <v>2</v>
          </cell>
          <cell r="R130">
            <v>0</v>
          </cell>
          <cell r="S130">
            <v>0</v>
          </cell>
          <cell r="T130">
            <v>14</v>
          </cell>
          <cell r="U130">
            <v>18</v>
          </cell>
          <cell r="V130">
            <v>0</v>
          </cell>
          <cell r="W130">
            <v>0</v>
          </cell>
          <cell r="X130">
            <v>4</v>
          </cell>
          <cell r="Y130">
            <v>4</v>
          </cell>
          <cell r="Z130">
            <v>0</v>
          </cell>
          <cell r="AA130">
            <v>0</v>
          </cell>
          <cell r="AB130">
            <v>4</v>
          </cell>
          <cell r="AC130">
            <v>7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1">
          <cell r="C131" t="str">
            <v>15BC133</v>
          </cell>
          <cell r="D131">
            <v>5</v>
          </cell>
          <cell r="E131">
            <v>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14</v>
          </cell>
          <cell r="M131">
            <v>17</v>
          </cell>
          <cell r="N131">
            <v>0</v>
          </cell>
          <cell r="O131">
            <v>0</v>
          </cell>
          <cell r="P131">
            <v>4</v>
          </cell>
          <cell r="Q131">
            <v>5</v>
          </cell>
          <cell r="R131">
            <v>0</v>
          </cell>
          <cell r="S131">
            <v>0</v>
          </cell>
          <cell r="T131">
            <v>15</v>
          </cell>
          <cell r="U131">
            <v>18</v>
          </cell>
          <cell r="V131">
            <v>0</v>
          </cell>
          <cell r="W131">
            <v>0</v>
          </cell>
          <cell r="X131">
            <v>2</v>
          </cell>
          <cell r="Y131">
            <v>3</v>
          </cell>
          <cell r="Z131">
            <v>0</v>
          </cell>
          <cell r="AA131">
            <v>0</v>
          </cell>
          <cell r="AB131">
            <v>4</v>
          </cell>
          <cell r="AC131">
            <v>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C132" t="str">
            <v>15BC145</v>
          </cell>
          <cell r="D132">
            <v>4</v>
          </cell>
          <cell r="E132">
            <v>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6</v>
          </cell>
          <cell r="M132">
            <v>17</v>
          </cell>
          <cell r="N132">
            <v>0</v>
          </cell>
          <cell r="O132">
            <v>0</v>
          </cell>
          <cell r="P132">
            <v>3</v>
          </cell>
          <cell r="Q132">
            <v>5</v>
          </cell>
          <cell r="R132">
            <v>0</v>
          </cell>
          <cell r="S132">
            <v>0</v>
          </cell>
          <cell r="T132">
            <v>13</v>
          </cell>
          <cell r="U132">
            <v>18</v>
          </cell>
          <cell r="V132">
            <v>0</v>
          </cell>
          <cell r="W132">
            <v>0</v>
          </cell>
          <cell r="X132">
            <v>4</v>
          </cell>
          <cell r="Y132">
            <v>4</v>
          </cell>
          <cell r="Z132">
            <v>0</v>
          </cell>
          <cell r="AA132">
            <v>0</v>
          </cell>
          <cell r="AB132">
            <v>2</v>
          </cell>
          <cell r="AC132">
            <v>7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C133" t="str">
            <v>15BC148</v>
          </cell>
          <cell r="D133">
            <v>5</v>
          </cell>
          <cell r="E133">
            <v>6</v>
          </cell>
          <cell r="F133">
            <v>0</v>
          </cell>
          <cell r="G133">
            <v>0</v>
          </cell>
          <cell r="H133">
            <v>3</v>
          </cell>
          <cell r="I133">
            <v>3</v>
          </cell>
          <cell r="J133">
            <v>0</v>
          </cell>
          <cell r="K133">
            <v>0</v>
          </cell>
          <cell r="L133">
            <v>9</v>
          </cell>
          <cell r="M133">
            <v>17</v>
          </cell>
          <cell r="N133">
            <v>0</v>
          </cell>
          <cell r="O133">
            <v>0</v>
          </cell>
          <cell r="P133">
            <v>1</v>
          </cell>
          <cell r="Q133">
            <v>3</v>
          </cell>
          <cell r="R133">
            <v>0</v>
          </cell>
          <cell r="S133">
            <v>0</v>
          </cell>
          <cell r="T133">
            <v>13</v>
          </cell>
          <cell r="U133">
            <v>18</v>
          </cell>
          <cell r="V133">
            <v>0</v>
          </cell>
          <cell r="W133">
            <v>0</v>
          </cell>
          <cell r="X133">
            <v>3</v>
          </cell>
          <cell r="Y133">
            <v>4</v>
          </cell>
          <cell r="Z133">
            <v>0</v>
          </cell>
          <cell r="AA133">
            <v>0</v>
          </cell>
          <cell r="AB133">
            <v>4</v>
          </cell>
          <cell r="AC133">
            <v>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</row>
        <row r="134">
          <cell r="C134" t="str">
            <v>15BC151</v>
          </cell>
          <cell r="D134">
            <v>5</v>
          </cell>
          <cell r="E134">
            <v>6</v>
          </cell>
          <cell r="F134">
            <v>0</v>
          </cell>
          <cell r="G134">
            <v>0</v>
          </cell>
          <cell r="H134">
            <v>2</v>
          </cell>
          <cell r="I134">
            <v>2</v>
          </cell>
          <cell r="J134">
            <v>0</v>
          </cell>
          <cell r="K134">
            <v>0</v>
          </cell>
          <cell r="L134">
            <v>11</v>
          </cell>
          <cell r="M134">
            <v>17</v>
          </cell>
          <cell r="N134">
            <v>0</v>
          </cell>
          <cell r="O134">
            <v>0</v>
          </cell>
          <cell r="P134">
            <v>0</v>
          </cell>
          <cell r="Q134">
            <v>1</v>
          </cell>
          <cell r="R134">
            <v>0</v>
          </cell>
          <cell r="S134">
            <v>0</v>
          </cell>
          <cell r="T134">
            <v>15</v>
          </cell>
          <cell r="U134">
            <v>18</v>
          </cell>
          <cell r="V134">
            <v>0</v>
          </cell>
          <cell r="W134">
            <v>0</v>
          </cell>
          <cell r="X134">
            <v>3</v>
          </cell>
          <cell r="Y134">
            <v>4</v>
          </cell>
          <cell r="Z134">
            <v>0</v>
          </cell>
          <cell r="AA134">
            <v>0</v>
          </cell>
          <cell r="AB134">
            <v>2</v>
          </cell>
          <cell r="AC134">
            <v>7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C135" t="str">
            <v>15BC153</v>
          </cell>
          <cell r="D135">
            <v>1</v>
          </cell>
          <cell r="E135">
            <v>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17</v>
          </cell>
          <cell r="N135">
            <v>0</v>
          </cell>
          <cell r="O135">
            <v>0</v>
          </cell>
          <cell r="P135">
            <v>1</v>
          </cell>
          <cell r="Q135">
            <v>2</v>
          </cell>
          <cell r="R135">
            <v>0</v>
          </cell>
          <cell r="S135">
            <v>0</v>
          </cell>
          <cell r="T135">
            <v>9</v>
          </cell>
          <cell r="U135">
            <v>18</v>
          </cell>
          <cell r="V135">
            <v>6</v>
          </cell>
          <cell r="W135">
            <v>6</v>
          </cell>
          <cell r="X135">
            <v>3</v>
          </cell>
          <cell r="Y135">
            <v>4</v>
          </cell>
          <cell r="Z135">
            <v>0</v>
          </cell>
          <cell r="AA135">
            <v>0</v>
          </cell>
          <cell r="AB135">
            <v>1</v>
          </cell>
          <cell r="AC135">
            <v>7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C136" t="str">
            <v>15BC154</v>
          </cell>
          <cell r="D136">
            <v>5</v>
          </cell>
          <cell r="E136">
            <v>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14</v>
          </cell>
          <cell r="M136">
            <v>17</v>
          </cell>
          <cell r="N136">
            <v>0</v>
          </cell>
          <cell r="O136">
            <v>0</v>
          </cell>
          <cell r="P136">
            <v>4</v>
          </cell>
          <cell r="Q136">
            <v>5</v>
          </cell>
          <cell r="R136">
            <v>0</v>
          </cell>
          <cell r="S136">
            <v>0</v>
          </cell>
          <cell r="T136">
            <v>13</v>
          </cell>
          <cell r="U136">
            <v>18</v>
          </cell>
          <cell r="V136">
            <v>0</v>
          </cell>
          <cell r="W136">
            <v>0</v>
          </cell>
          <cell r="X136">
            <v>3</v>
          </cell>
          <cell r="Y136">
            <v>3</v>
          </cell>
          <cell r="Z136">
            <v>0</v>
          </cell>
          <cell r="AA136">
            <v>0</v>
          </cell>
          <cell r="AB136">
            <v>6</v>
          </cell>
          <cell r="AC136">
            <v>7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C137" t="str">
            <v>15BC156</v>
          </cell>
          <cell r="D137">
            <v>3</v>
          </cell>
          <cell r="E137">
            <v>6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6</v>
          </cell>
          <cell r="M137">
            <v>17</v>
          </cell>
          <cell r="N137">
            <v>0</v>
          </cell>
          <cell r="O137">
            <v>0</v>
          </cell>
          <cell r="P137">
            <v>4</v>
          </cell>
          <cell r="Q137">
            <v>5</v>
          </cell>
          <cell r="R137">
            <v>0</v>
          </cell>
          <cell r="S137">
            <v>0</v>
          </cell>
          <cell r="T137">
            <v>11</v>
          </cell>
          <cell r="U137">
            <v>18</v>
          </cell>
          <cell r="V137">
            <v>0</v>
          </cell>
          <cell r="W137">
            <v>0</v>
          </cell>
          <cell r="X137">
            <v>4</v>
          </cell>
          <cell r="Y137">
            <v>4</v>
          </cell>
          <cell r="Z137">
            <v>0</v>
          </cell>
          <cell r="AA137">
            <v>0</v>
          </cell>
          <cell r="AB137">
            <v>2</v>
          </cell>
          <cell r="AC137">
            <v>7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C138" t="str">
            <v>15BC157</v>
          </cell>
          <cell r="D138">
            <v>4</v>
          </cell>
          <cell r="E138">
            <v>6</v>
          </cell>
          <cell r="F138">
            <v>0</v>
          </cell>
          <cell r="G138">
            <v>0</v>
          </cell>
          <cell r="H138">
            <v>3</v>
          </cell>
          <cell r="I138">
            <v>3</v>
          </cell>
          <cell r="J138">
            <v>0</v>
          </cell>
          <cell r="K138">
            <v>0</v>
          </cell>
          <cell r="L138">
            <v>11</v>
          </cell>
          <cell r="M138">
            <v>17</v>
          </cell>
          <cell r="N138">
            <v>0</v>
          </cell>
          <cell r="O138">
            <v>0</v>
          </cell>
          <cell r="P138">
            <v>0</v>
          </cell>
          <cell r="Q138">
            <v>3</v>
          </cell>
          <cell r="R138">
            <v>0</v>
          </cell>
          <cell r="S138">
            <v>0</v>
          </cell>
          <cell r="T138">
            <v>16</v>
          </cell>
          <cell r="U138">
            <v>18</v>
          </cell>
          <cell r="V138">
            <v>0</v>
          </cell>
          <cell r="W138">
            <v>0</v>
          </cell>
          <cell r="X138">
            <v>3</v>
          </cell>
          <cell r="Y138">
            <v>4</v>
          </cell>
          <cell r="Z138">
            <v>0</v>
          </cell>
          <cell r="AA138">
            <v>0</v>
          </cell>
          <cell r="AB138">
            <v>2</v>
          </cell>
          <cell r="AC138">
            <v>7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C139" t="str">
            <v>15BC158</v>
          </cell>
          <cell r="D139">
            <v>6</v>
          </cell>
          <cell r="E139">
            <v>6</v>
          </cell>
          <cell r="F139">
            <v>0</v>
          </cell>
          <cell r="G139">
            <v>0</v>
          </cell>
          <cell r="H139">
            <v>2</v>
          </cell>
          <cell r="I139">
            <v>2</v>
          </cell>
          <cell r="J139">
            <v>0</v>
          </cell>
          <cell r="K139">
            <v>0</v>
          </cell>
          <cell r="L139">
            <v>13</v>
          </cell>
          <cell r="M139">
            <v>17</v>
          </cell>
          <cell r="N139">
            <v>0</v>
          </cell>
          <cell r="O139">
            <v>0</v>
          </cell>
          <cell r="P139">
            <v>1</v>
          </cell>
          <cell r="Q139">
            <v>1</v>
          </cell>
          <cell r="R139">
            <v>0</v>
          </cell>
          <cell r="S139">
            <v>0</v>
          </cell>
          <cell r="T139">
            <v>13</v>
          </cell>
          <cell r="U139">
            <v>18</v>
          </cell>
          <cell r="V139">
            <v>0</v>
          </cell>
          <cell r="W139">
            <v>0</v>
          </cell>
          <cell r="X139">
            <v>3</v>
          </cell>
          <cell r="Y139">
            <v>4</v>
          </cell>
          <cell r="Z139">
            <v>0</v>
          </cell>
          <cell r="AA139">
            <v>0</v>
          </cell>
          <cell r="AB139">
            <v>5</v>
          </cell>
          <cell r="AC139">
            <v>7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C140" t="str">
            <v>15BC162</v>
          </cell>
          <cell r="D140">
            <v>2</v>
          </cell>
          <cell r="E140">
            <v>6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</v>
          </cell>
          <cell r="M140">
            <v>17</v>
          </cell>
          <cell r="N140">
            <v>0</v>
          </cell>
          <cell r="O140">
            <v>0</v>
          </cell>
          <cell r="P140">
            <v>0</v>
          </cell>
          <cell r="Q140">
            <v>2</v>
          </cell>
          <cell r="R140">
            <v>0</v>
          </cell>
          <cell r="S140">
            <v>0</v>
          </cell>
          <cell r="T140">
            <v>12</v>
          </cell>
          <cell r="U140">
            <v>18</v>
          </cell>
          <cell r="V140">
            <v>0</v>
          </cell>
          <cell r="W140">
            <v>0</v>
          </cell>
          <cell r="X140">
            <v>3</v>
          </cell>
          <cell r="Y140">
            <v>4</v>
          </cell>
          <cell r="Z140">
            <v>0</v>
          </cell>
          <cell r="AA140">
            <v>0</v>
          </cell>
          <cell r="AB140">
            <v>0</v>
          </cell>
          <cell r="AC140">
            <v>7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C141" t="str">
            <v>15BC163</v>
          </cell>
          <cell r="D141">
            <v>5</v>
          </cell>
          <cell r="E141">
            <v>6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13</v>
          </cell>
          <cell r="M141">
            <v>17</v>
          </cell>
          <cell r="N141">
            <v>0</v>
          </cell>
          <cell r="O141">
            <v>0</v>
          </cell>
          <cell r="P141">
            <v>4</v>
          </cell>
          <cell r="Q141">
            <v>5</v>
          </cell>
          <cell r="R141">
            <v>0</v>
          </cell>
          <cell r="S141">
            <v>0</v>
          </cell>
          <cell r="T141">
            <v>7</v>
          </cell>
          <cell r="U141">
            <v>18</v>
          </cell>
          <cell r="V141">
            <v>0</v>
          </cell>
          <cell r="W141">
            <v>0</v>
          </cell>
          <cell r="X141">
            <v>3</v>
          </cell>
          <cell r="Y141">
            <v>3</v>
          </cell>
          <cell r="Z141">
            <v>0</v>
          </cell>
          <cell r="AA141">
            <v>0</v>
          </cell>
          <cell r="AB141">
            <v>6</v>
          </cell>
          <cell r="AC141">
            <v>7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C142" t="str">
            <v>15BC164</v>
          </cell>
          <cell r="D142">
            <v>4</v>
          </cell>
          <cell r="E142">
            <v>6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14</v>
          </cell>
          <cell r="M142">
            <v>17</v>
          </cell>
          <cell r="N142">
            <v>0</v>
          </cell>
          <cell r="O142">
            <v>0</v>
          </cell>
          <cell r="P142">
            <v>3</v>
          </cell>
          <cell r="Q142">
            <v>5</v>
          </cell>
          <cell r="R142">
            <v>0</v>
          </cell>
          <cell r="S142">
            <v>0</v>
          </cell>
          <cell r="T142">
            <v>10</v>
          </cell>
          <cell r="U142">
            <v>18</v>
          </cell>
          <cell r="V142">
            <v>0</v>
          </cell>
          <cell r="W142">
            <v>0</v>
          </cell>
          <cell r="X142">
            <v>4</v>
          </cell>
          <cell r="Y142">
            <v>4</v>
          </cell>
          <cell r="Z142">
            <v>0</v>
          </cell>
          <cell r="AA142">
            <v>0</v>
          </cell>
          <cell r="AB142">
            <v>4</v>
          </cell>
          <cell r="AC142">
            <v>7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C143" t="str">
            <v>15BC166</v>
          </cell>
          <cell r="D143">
            <v>4</v>
          </cell>
          <cell r="E143">
            <v>6</v>
          </cell>
          <cell r="F143">
            <v>0</v>
          </cell>
          <cell r="G143">
            <v>0</v>
          </cell>
          <cell r="H143">
            <v>3</v>
          </cell>
          <cell r="I143">
            <v>3</v>
          </cell>
          <cell r="J143">
            <v>0</v>
          </cell>
          <cell r="K143">
            <v>0</v>
          </cell>
          <cell r="L143">
            <v>7</v>
          </cell>
          <cell r="M143">
            <v>17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0</v>
          </cell>
          <cell r="T143">
            <v>15</v>
          </cell>
          <cell r="U143">
            <v>18</v>
          </cell>
          <cell r="V143">
            <v>0</v>
          </cell>
          <cell r="W143">
            <v>0</v>
          </cell>
          <cell r="X143">
            <v>4</v>
          </cell>
          <cell r="Y143">
            <v>4</v>
          </cell>
          <cell r="Z143">
            <v>0</v>
          </cell>
          <cell r="AA143">
            <v>0</v>
          </cell>
          <cell r="AB143">
            <v>2</v>
          </cell>
          <cell r="AC143">
            <v>7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</row>
        <row r="144">
          <cell r="C144" t="str">
            <v>15BC170</v>
          </cell>
          <cell r="D144">
            <v>4</v>
          </cell>
          <cell r="E144">
            <v>6</v>
          </cell>
          <cell r="F144">
            <v>0</v>
          </cell>
          <cell r="G144">
            <v>0</v>
          </cell>
          <cell r="H144">
            <v>2</v>
          </cell>
          <cell r="I144">
            <v>2</v>
          </cell>
          <cell r="J144">
            <v>0</v>
          </cell>
          <cell r="K144">
            <v>0</v>
          </cell>
          <cell r="L144">
            <v>5</v>
          </cell>
          <cell r="M144">
            <v>17</v>
          </cell>
          <cell r="N144">
            <v>0</v>
          </cell>
          <cell r="O144">
            <v>0</v>
          </cell>
          <cell r="P144">
            <v>0</v>
          </cell>
          <cell r="Q144">
            <v>1</v>
          </cell>
          <cell r="R144">
            <v>0</v>
          </cell>
          <cell r="S144">
            <v>0</v>
          </cell>
          <cell r="T144">
            <v>10</v>
          </cell>
          <cell r="U144">
            <v>18</v>
          </cell>
          <cell r="V144">
            <v>0</v>
          </cell>
          <cell r="W144">
            <v>0</v>
          </cell>
          <cell r="X144">
            <v>4</v>
          </cell>
          <cell r="Y144">
            <v>4</v>
          </cell>
          <cell r="Z144">
            <v>0</v>
          </cell>
          <cell r="AA144">
            <v>0</v>
          </cell>
          <cell r="AB144">
            <v>1</v>
          </cell>
          <cell r="AC144">
            <v>7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</row>
        <row r="145">
          <cell r="C145" t="str">
            <v>15BC172</v>
          </cell>
          <cell r="D145">
            <v>5</v>
          </cell>
          <cell r="E145">
            <v>6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9</v>
          </cell>
          <cell r="M145">
            <v>17</v>
          </cell>
          <cell r="N145">
            <v>0</v>
          </cell>
          <cell r="O145">
            <v>0</v>
          </cell>
          <cell r="P145">
            <v>1</v>
          </cell>
          <cell r="Q145">
            <v>2</v>
          </cell>
          <cell r="R145">
            <v>0</v>
          </cell>
          <cell r="S145">
            <v>0</v>
          </cell>
          <cell r="T145">
            <v>13</v>
          </cell>
          <cell r="U145">
            <v>18</v>
          </cell>
          <cell r="V145">
            <v>0</v>
          </cell>
          <cell r="W145">
            <v>0</v>
          </cell>
          <cell r="X145">
            <v>4</v>
          </cell>
          <cell r="Y145">
            <v>4</v>
          </cell>
          <cell r="Z145">
            <v>0</v>
          </cell>
          <cell r="AA145">
            <v>0</v>
          </cell>
          <cell r="AB145">
            <v>5</v>
          </cell>
          <cell r="AC145">
            <v>7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6">
          <cell r="C146" t="str">
            <v>15BC180</v>
          </cell>
          <cell r="D146">
            <v>6</v>
          </cell>
          <cell r="E146">
            <v>6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12</v>
          </cell>
          <cell r="M146">
            <v>17</v>
          </cell>
          <cell r="N146">
            <v>0</v>
          </cell>
          <cell r="O146">
            <v>0</v>
          </cell>
          <cell r="P146">
            <v>3</v>
          </cell>
          <cell r="Q146">
            <v>5</v>
          </cell>
          <cell r="R146">
            <v>0</v>
          </cell>
          <cell r="S146">
            <v>0</v>
          </cell>
          <cell r="T146">
            <v>16</v>
          </cell>
          <cell r="U146">
            <v>18</v>
          </cell>
          <cell r="V146">
            <v>0</v>
          </cell>
          <cell r="W146">
            <v>0</v>
          </cell>
          <cell r="X146">
            <v>2</v>
          </cell>
          <cell r="Y146">
            <v>3</v>
          </cell>
          <cell r="Z146">
            <v>0</v>
          </cell>
          <cell r="AA146">
            <v>0</v>
          </cell>
          <cell r="AB146">
            <v>3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C147" t="str">
            <v>15BC183</v>
          </cell>
          <cell r="D147">
            <v>2</v>
          </cell>
          <cell r="E147">
            <v>6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11</v>
          </cell>
          <cell r="M147">
            <v>17</v>
          </cell>
          <cell r="N147">
            <v>0</v>
          </cell>
          <cell r="O147">
            <v>0</v>
          </cell>
          <cell r="P147">
            <v>4</v>
          </cell>
          <cell r="Q147">
            <v>5</v>
          </cell>
          <cell r="R147">
            <v>0</v>
          </cell>
          <cell r="S147">
            <v>0</v>
          </cell>
          <cell r="T147">
            <v>15</v>
          </cell>
          <cell r="U147">
            <v>18</v>
          </cell>
          <cell r="V147">
            <v>0</v>
          </cell>
          <cell r="W147">
            <v>0</v>
          </cell>
          <cell r="X147">
            <v>4</v>
          </cell>
          <cell r="Y147">
            <v>4</v>
          </cell>
          <cell r="Z147">
            <v>0</v>
          </cell>
          <cell r="AA147">
            <v>0</v>
          </cell>
          <cell r="AB147">
            <v>3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8">
          <cell r="C148" t="str">
            <v>15BC195</v>
          </cell>
          <cell r="D148">
            <v>4</v>
          </cell>
          <cell r="E148">
            <v>6</v>
          </cell>
          <cell r="F148">
            <v>0</v>
          </cell>
          <cell r="G148">
            <v>0</v>
          </cell>
          <cell r="H148">
            <v>3</v>
          </cell>
          <cell r="I148">
            <v>3</v>
          </cell>
          <cell r="J148">
            <v>0</v>
          </cell>
          <cell r="K148">
            <v>0</v>
          </cell>
          <cell r="L148">
            <v>11</v>
          </cell>
          <cell r="M148">
            <v>17</v>
          </cell>
          <cell r="N148">
            <v>0</v>
          </cell>
          <cell r="O148">
            <v>0</v>
          </cell>
          <cell r="P148">
            <v>0</v>
          </cell>
          <cell r="Q148">
            <v>3</v>
          </cell>
          <cell r="R148">
            <v>0</v>
          </cell>
          <cell r="S148">
            <v>0</v>
          </cell>
          <cell r="T148">
            <v>12</v>
          </cell>
          <cell r="U148">
            <v>18</v>
          </cell>
          <cell r="V148">
            <v>0</v>
          </cell>
          <cell r="W148">
            <v>0</v>
          </cell>
          <cell r="X148">
            <v>4</v>
          </cell>
          <cell r="Y148">
            <v>4</v>
          </cell>
          <cell r="Z148">
            <v>0</v>
          </cell>
          <cell r="AA148">
            <v>0</v>
          </cell>
          <cell r="AB148">
            <v>0</v>
          </cell>
          <cell r="AC148">
            <v>7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C149" t="str">
            <v>15BC212</v>
          </cell>
          <cell r="D149">
            <v>4</v>
          </cell>
          <cell r="E149">
            <v>6</v>
          </cell>
          <cell r="F149">
            <v>0</v>
          </cell>
          <cell r="G149">
            <v>0</v>
          </cell>
          <cell r="H149">
            <v>1</v>
          </cell>
          <cell r="I149">
            <v>2</v>
          </cell>
          <cell r="J149">
            <v>0</v>
          </cell>
          <cell r="K149">
            <v>0</v>
          </cell>
          <cell r="L149">
            <v>14</v>
          </cell>
          <cell r="M149">
            <v>17</v>
          </cell>
          <cell r="N149">
            <v>0</v>
          </cell>
          <cell r="O149">
            <v>0</v>
          </cell>
          <cell r="P149">
            <v>1</v>
          </cell>
          <cell r="Q149">
            <v>1</v>
          </cell>
          <cell r="R149">
            <v>0</v>
          </cell>
          <cell r="S149">
            <v>0</v>
          </cell>
          <cell r="T149">
            <v>14</v>
          </cell>
          <cell r="U149">
            <v>18</v>
          </cell>
          <cell r="V149">
            <v>0</v>
          </cell>
          <cell r="W149">
            <v>0</v>
          </cell>
          <cell r="X149">
            <v>3</v>
          </cell>
          <cell r="Y149">
            <v>4</v>
          </cell>
          <cell r="Z149">
            <v>0</v>
          </cell>
          <cell r="AA149">
            <v>0</v>
          </cell>
          <cell r="AB149">
            <v>3</v>
          </cell>
          <cell r="AC149">
            <v>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C150" t="str">
            <v>15BC650</v>
          </cell>
          <cell r="D150">
            <v>0</v>
          </cell>
          <cell r="E150">
            <v>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6</v>
          </cell>
          <cell r="M150">
            <v>17</v>
          </cell>
          <cell r="N150">
            <v>5</v>
          </cell>
          <cell r="O150">
            <v>5</v>
          </cell>
          <cell r="P150">
            <v>2</v>
          </cell>
          <cell r="Q150">
            <v>2</v>
          </cell>
          <cell r="R150">
            <v>0</v>
          </cell>
          <cell r="S150">
            <v>0</v>
          </cell>
          <cell r="T150">
            <v>13</v>
          </cell>
          <cell r="U150">
            <v>18</v>
          </cell>
          <cell r="V150">
            <v>0</v>
          </cell>
          <cell r="W150">
            <v>0</v>
          </cell>
          <cell r="X150">
            <v>4</v>
          </cell>
          <cell r="Y150">
            <v>4</v>
          </cell>
          <cell r="Z150">
            <v>0</v>
          </cell>
          <cell r="AA150">
            <v>0</v>
          </cell>
          <cell r="AB150">
            <v>0</v>
          </cell>
          <cell r="AC150">
            <v>7</v>
          </cell>
          <cell r="AD150">
            <v>2</v>
          </cell>
          <cell r="AE150">
            <v>2</v>
          </cell>
          <cell r="AF150">
            <v>0</v>
          </cell>
          <cell r="AG150">
            <v>0</v>
          </cell>
        </row>
        <row r="151">
          <cell r="C151" t="str">
            <v>15BC667</v>
          </cell>
          <cell r="D151">
            <v>3</v>
          </cell>
          <cell r="E151">
            <v>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13</v>
          </cell>
          <cell r="M151">
            <v>17</v>
          </cell>
          <cell r="N151">
            <v>0</v>
          </cell>
          <cell r="O151">
            <v>0</v>
          </cell>
          <cell r="P151">
            <v>5</v>
          </cell>
          <cell r="Q151">
            <v>5</v>
          </cell>
          <cell r="R151">
            <v>0</v>
          </cell>
          <cell r="S151">
            <v>0</v>
          </cell>
          <cell r="T151">
            <v>10</v>
          </cell>
          <cell r="U151">
            <v>18</v>
          </cell>
          <cell r="V151">
            <v>0</v>
          </cell>
          <cell r="W151">
            <v>0</v>
          </cell>
          <cell r="X151">
            <v>2</v>
          </cell>
          <cell r="Y151">
            <v>3</v>
          </cell>
          <cell r="Z151">
            <v>0</v>
          </cell>
          <cell r="AA151">
            <v>0</v>
          </cell>
          <cell r="AB151">
            <v>3</v>
          </cell>
          <cell r="AC151">
            <v>7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C152" t="str">
            <v>15BC003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14</v>
          </cell>
          <cell r="N152">
            <v>0</v>
          </cell>
          <cell r="O152">
            <v>0</v>
          </cell>
          <cell r="P152">
            <v>0</v>
          </cell>
          <cell r="Q152">
            <v>5</v>
          </cell>
          <cell r="R152">
            <v>0</v>
          </cell>
          <cell r="S152">
            <v>0</v>
          </cell>
          <cell r="T152">
            <v>0</v>
          </cell>
          <cell r="U152">
            <v>16</v>
          </cell>
          <cell r="V152">
            <v>0</v>
          </cell>
          <cell r="W152">
            <v>0</v>
          </cell>
          <cell r="X152">
            <v>0</v>
          </cell>
          <cell r="Y152">
            <v>2</v>
          </cell>
          <cell r="Z152">
            <v>0</v>
          </cell>
          <cell r="AA152">
            <v>0</v>
          </cell>
          <cell r="AB152">
            <v>9</v>
          </cell>
          <cell r="AC152">
            <v>12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C153" t="str">
            <v>15BC010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</v>
          </cell>
          <cell r="I153">
            <v>3</v>
          </cell>
          <cell r="J153">
            <v>0</v>
          </cell>
          <cell r="K153">
            <v>0</v>
          </cell>
          <cell r="L153">
            <v>8</v>
          </cell>
          <cell r="M153">
            <v>14</v>
          </cell>
          <cell r="N153">
            <v>0</v>
          </cell>
          <cell r="O153">
            <v>0</v>
          </cell>
          <cell r="P153">
            <v>2</v>
          </cell>
          <cell r="Q153">
            <v>2</v>
          </cell>
          <cell r="R153">
            <v>0</v>
          </cell>
          <cell r="S153">
            <v>0</v>
          </cell>
          <cell r="T153">
            <v>16</v>
          </cell>
          <cell r="U153">
            <v>16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9</v>
          </cell>
          <cell r="AC153">
            <v>12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C154" t="str">
            <v>15BC018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</v>
          </cell>
          <cell r="I154">
            <v>4</v>
          </cell>
          <cell r="J154">
            <v>0</v>
          </cell>
          <cell r="K154">
            <v>0</v>
          </cell>
          <cell r="L154">
            <v>9</v>
          </cell>
          <cell r="M154">
            <v>14</v>
          </cell>
          <cell r="N154">
            <v>0</v>
          </cell>
          <cell r="O154">
            <v>0</v>
          </cell>
          <cell r="P154">
            <v>2</v>
          </cell>
          <cell r="Q154">
            <v>2</v>
          </cell>
          <cell r="R154">
            <v>0</v>
          </cell>
          <cell r="S154">
            <v>0</v>
          </cell>
          <cell r="T154">
            <v>14</v>
          </cell>
          <cell r="U154">
            <v>16</v>
          </cell>
          <cell r="V154">
            <v>0</v>
          </cell>
          <cell r="W154">
            <v>0</v>
          </cell>
          <cell r="X154">
            <v>1</v>
          </cell>
          <cell r="Y154">
            <v>4</v>
          </cell>
          <cell r="Z154">
            <v>0</v>
          </cell>
          <cell r="AA154">
            <v>0</v>
          </cell>
          <cell r="AB154">
            <v>11</v>
          </cell>
          <cell r="AC154">
            <v>12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C155" t="str">
            <v>15BC019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4</v>
          </cell>
          <cell r="I155">
            <v>4</v>
          </cell>
          <cell r="J155">
            <v>0</v>
          </cell>
          <cell r="K155">
            <v>0</v>
          </cell>
          <cell r="L155">
            <v>7</v>
          </cell>
          <cell r="M155">
            <v>14</v>
          </cell>
          <cell r="N155">
            <v>0</v>
          </cell>
          <cell r="O155">
            <v>0</v>
          </cell>
          <cell r="P155">
            <v>1</v>
          </cell>
          <cell r="Q155">
            <v>4</v>
          </cell>
          <cell r="R155">
            <v>0</v>
          </cell>
          <cell r="S155">
            <v>0</v>
          </cell>
          <cell r="T155">
            <v>14</v>
          </cell>
          <cell r="U155">
            <v>16</v>
          </cell>
          <cell r="V155">
            <v>0</v>
          </cell>
          <cell r="W155">
            <v>0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5</v>
          </cell>
          <cell r="AC155">
            <v>12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C156" t="str">
            <v>15BC035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2</v>
          </cell>
          <cell r="J156">
            <v>0</v>
          </cell>
          <cell r="K156">
            <v>0</v>
          </cell>
          <cell r="L156">
            <v>14</v>
          </cell>
          <cell r="M156">
            <v>14</v>
          </cell>
          <cell r="N156">
            <v>0</v>
          </cell>
          <cell r="O156">
            <v>0</v>
          </cell>
          <cell r="P156">
            <v>2</v>
          </cell>
          <cell r="Q156">
            <v>3</v>
          </cell>
          <cell r="R156">
            <v>0</v>
          </cell>
          <cell r="S156">
            <v>0</v>
          </cell>
          <cell r="T156">
            <v>15</v>
          </cell>
          <cell r="U156">
            <v>16</v>
          </cell>
          <cell r="V156">
            <v>0</v>
          </cell>
          <cell r="W156">
            <v>0</v>
          </cell>
          <cell r="X156">
            <v>0</v>
          </cell>
          <cell r="Y156">
            <v>1</v>
          </cell>
          <cell r="Z156">
            <v>0</v>
          </cell>
          <cell r="AA156">
            <v>0</v>
          </cell>
          <cell r="AB156">
            <v>9</v>
          </cell>
          <cell r="AC156">
            <v>12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C157" t="str">
            <v>15BC048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14</v>
          </cell>
          <cell r="M157">
            <v>14</v>
          </cell>
          <cell r="N157">
            <v>0</v>
          </cell>
          <cell r="O157">
            <v>0</v>
          </cell>
          <cell r="P157">
            <v>5</v>
          </cell>
          <cell r="Q157">
            <v>5</v>
          </cell>
          <cell r="R157">
            <v>0</v>
          </cell>
          <cell r="S157">
            <v>0</v>
          </cell>
          <cell r="T157">
            <v>16</v>
          </cell>
          <cell r="U157">
            <v>16</v>
          </cell>
          <cell r="V157">
            <v>0</v>
          </cell>
          <cell r="W157">
            <v>0</v>
          </cell>
          <cell r="X157">
            <v>2</v>
          </cell>
          <cell r="Y157">
            <v>2</v>
          </cell>
          <cell r="Z157">
            <v>0</v>
          </cell>
          <cell r="AA157">
            <v>0</v>
          </cell>
          <cell r="AB157">
            <v>11</v>
          </cell>
          <cell r="AC157">
            <v>12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C158" t="str">
            <v>15BC065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3</v>
          </cell>
          <cell r="I158">
            <v>3</v>
          </cell>
          <cell r="J158">
            <v>0</v>
          </cell>
          <cell r="K158">
            <v>0</v>
          </cell>
          <cell r="L158">
            <v>11</v>
          </cell>
          <cell r="M158">
            <v>14</v>
          </cell>
          <cell r="N158">
            <v>0</v>
          </cell>
          <cell r="O158">
            <v>0</v>
          </cell>
          <cell r="P158">
            <v>2</v>
          </cell>
          <cell r="Q158">
            <v>2</v>
          </cell>
          <cell r="R158">
            <v>0</v>
          </cell>
          <cell r="S158">
            <v>0</v>
          </cell>
          <cell r="T158">
            <v>12</v>
          </cell>
          <cell r="U158">
            <v>16</v>
          </cell>
          <cell r="V158">
            <v>0</v>
          </cell>
          <cell r="W158">
            <v>0</v>
          </cell>
          <cell r="X158">
            <v>0</v>
          </cell>
          <cell r="Y158">
            <v>1</v>
          </cell>
          <cell r="Z158">
            <v>0</v>
          </cell>
          <cell r="AA158">
            <v>0</v>
          </cell>
          <cell r="AB158">
            <v>5</v>
          </cell>
          <cell r="AC158">
            <v>12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C159" t="str">
            <v>15BC080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3</v>
          </cell>
          <cell r="I159">
            <v>4</v>
          </cell>
          <cell r="J159">
            <v>0</v>
          </cell>
          <cell r="K159">
            <v>0</v>
          </cell>
          <cell r="L159">
            <v>14</v>
          </cell>
          <cell r="M159">
            <v>14</v>
          </cell>
          <cell r="N159">
            <v>0</v>
          </cell>
          <cell r="O159">
            <v>0</v>
          </cell>
          <cell r="P159">
            <v>2</v>
          </cell>
          <cell r="Q159">
            <v>2</v>
          </cell>
          <cell r="R159">
            <v>0</v>
          </cell>
          <cell r="S159">
            <v>0</v>
          </cell>
          <cell r="T159">
            <v>14</v>
          </cell>
          <cell r="U159">
            <v>16</v>
          </cell>
          <cell r="V159">
            <v>0</v>
          </cell>
          <cell r="W159">
            <v>0</v>
          </cell>
          <cell r="X159">
            <v>1</v>
          </cell>
          <cell r="Y159">
            <v>4</v>
          </cell>
          <cell r="Z159">
            <v>0</v>
          </cell>
          <cell r="AA159">
            <v>0</v>
          </cell>
          <cell r="AB159">
            <v>7</v>
          </cell>
          <cell r="AC159">
            <v>12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C160" t="str">
            <v>15BC111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4</v>
          </cell>
          <cell r="I160">
            <v>4</v>
          </cell>
          <cell r="J160">
            <v>0</v>
          </cell>
          <cell r="K160">
            <v>0</v>
          </cell>
          <cell r="L160">
            <v>11</v>
          </cell>
          <cell r="M160">
            <v>14</v>
          </cell>
          <cell r="N160">
            <v>0</v>
          </cell>
          <cell r="O160">
            <v>0</v>
          </cell>
          <cell r="P160">
            <v>4</v>
          </cell>
          <cell r="Q160">
            <v>4</v>
          </cell>
          <cell r="R160">
            <v>0</v>
          </cell>
          <cell r="S160">
            <v>0</v>
          </cell>
          <cell r="T160">
            <v>16</v>
          </cell>
          <cell r="U160">
            <v>16</v>
          </cell>
          <cell r="V160">
            <v>0</v>
          </cell>
          <cell r="W160">
            <v>0</v>
          </cell>
          <cell r="X160">
            <v>0</v>
          </cell>
          <cell r="Y160">
            <v>1</v>
          </cell>
          <cell r="Z160">
            <v>0</v>
          </cell>
          <cell r="AA160">
            <v>0</v>
          </cell>
          <cell r="AB160">
            <v>8</v>
          </cell>
          <cell r="AC160">
            <v>12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C161" t="str">
            <v>15BC124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</v>
          </cell>
          <cell r="I161">
            <v>2</v>
          </cell>
          <cell r="J161">
            <v>0</v>
          </cell>
          <cell r="K161">
            <v>0</v>
          </cell>
          <cell r="L161">
            <v>4</v>
          </cell>
          <cell r="M161">
            <v>14</v>
          </cell>
          <cell r="N161">
            <v>0</v>
          </cell>
          <cell r="O161">
            <v>0</v>
          </cell>
          <cell r="P161">
            <v>1</v>
          </cell>
          <cell r="Q161">
            <v>3</v>
          </cell>
          <cell r="R161">
            <v>0</v>
          </cell>
          <cell r="S161">
            <v>0</v>
          </cell>
          <cell r="T161">
            <v>11</v>
          </cell>
          <cell r="U161">
            <v>16</v>
          </cell>
          <cell r="V161">
            <v>3</v>
          </cell>
          <cell r="W161">
            <v>3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1</v>
          </cell>
          <cell r="AC161">
            <v>12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C162" t="str">
            <v>15BC137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14</v>
          </cell>
          <cell r="M162">
            <v>14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0</v>
          </cell>
          <cell r="T162">
            <v>14</v>
          </cell>
          <cell r="U162">
            <v>16</v>
          </cell>
          <cell r="V162">
            <v>0</v>
          </cell>
          <cell r="W162">
            <v>0</v>
          </cell>
          <cell r="X162">
            <v>1</v>
          </cell>
          <cell r="Y162">
            <v>2</v>
          </cell>
          <cell r="Z162">
            <v>0</v>
          </cell>
          <cell r="AA162">
            <v>0</v>
          </cell>
          <cell r="AB162">
            <v>10</v>
          </cell>
          <cell r="AC162">
            <v>12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C163" t="str">
            <v>15BC144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3</v>
          </cell>
          <cell r="I163">
            <v>3</v>
          </cell>
          <cell r="J163">
            <v>0</v>
          </cell>
          <cell r="K163">
            <v>0</v>
          </cell>
          <cell r="L163">
            <v>14</v>
          </cell>
          <cell r="M163">
            <v>14</v>
          </cell>
          <cell r="N163">
            <v>0</v>
          </cell>
          <cell r="O163">
            <v>0</v>
          </cell>
          <cell r="P163">
            <v>1</v>
          </cell>
          <cell r="Q163">
            <v>2</v>
          </cell>
          <cell r="R163">
            <v>0</v>
          </cell>
          <cell r="S163">
            <v>0</v>
          </cell>
          <cell r="T163">
            <v>13</v>
          </cell>
          <cell r="U163">
            <v>16</v>
          </cell>
          <cell r="V163">
            <v>0</v>
          </cell>
          <cell r="W163">
            <v>0</v>
          </cell>
          <cell r="X163">
            <v>0</v>
          </cell>
          <cell r="Y163">
            <v>1</v>
          </cell>
          <cell r="Z163">
            <v>0</v>
          </cell>
          <cell r="AA163">
            <v>0</v>
          </cell>
          <cell r="AB163">
            <v>9</v>
          </cell>
          <cell r="AC163">
            <v>12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C164" t="str">
            <v>15BC159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4</v>
          </cell>
          <cell r="I164">
            <v>4</v>
          </cell>
          <cell r="J164">
            <v>0</v>
          </cell>
          <cell r="K164">
            <v>0</v>
          </cell>
          <cell r="L164">
            <v>7</v>
          </cell>
          <cell r="M164">
            <v>14</v>
          </cell>
          <cell r="N164">
            <v>0</v>
          </cell>
          <cell r="O164">
            <v>0</v>
          </cell>
          <cell r="P164">
            <v>2</v>
          </cell>
          <cell r="Q164">
            <v>2</v>
          </cell>
          <cell r="R164">
            <v>0</v>
          </cell>
          <cell r="S164">
            <v>0</v>
          </cell>
          <cell r="T164">
            <v>10</v>
          </cell>
          <cell r="U164">
            <v>16</v>
          </cell>
          <cell r="V164">
            <v>0</v>
          </cell>
          <cell r="W164">
            <v>0</v>
          </cell>
          <cell r="X164">
            <v>1</v>
          </cell>
          <cell r="Y164">
            <v>4</v>
          </cell>
          <cell r="Z164">
            <v>0</v>
          </cell>
          <cell r="AA164">
            <v>0</v>
          </cell>
          <cell r="AB164">
            <v>7</v>
          </cell>
          <cell r="AC164">
            <v>12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C165" t="str">
            <v>15BC182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4</v>
          </cell>
          <cell r="I165">
            <v>4</v>
          </cell>
          <cell r="J165">
            <v>0</v>
          </cell>
          <cell r="K165">
            <v>0</v>
          </cell>
          <cell r="L165">
            <v>7</v>
          </cell>
          <cell r="M165">
            <v>14</v>
          </cell>
          <cell r="N165">
            <v>0</v>
          </cell>
          <cell r="O165">
            <v>0</v>
          </cell>
          <cell r="P165">
            <v>3</v>
          </cell>
          <cell r="Q165">
            <v>4</v>
          </cell>
          <cell r="R165">
            <v>0</v>
          </cell>
          <cell r="S165">
            <v>0</v>
          </cell>
          <cell r="T165">
            <v>10</v>
          </cell>
          <cell r="U165">
            <v>16</v>
          </cell>
          <cell r="V165">
            <v>0</v>
          </cell>
          <cell r="W165">
            <v>0</v>
          </cell>
          <cell r="X165">
            <v>0</v>
          </cell>
          <cell r="Y165">
            <v>1</v>
          </cell>
          <cell r="Z165">
            <v>0</v>
          </cell>
          <cell r="AA165">
            <v>0</v>
          </cell>
          <cell r="AB165">
            <v>7</v>
          </cell>
          <cell r="AC165">
            <v>12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C166" t="str">
            <v>15BC202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</v>
          </cell>
          <cell r="I166">
            <v>2</v>
          </cell>
          <cell r="J166">
            <v>0</v>
          </cell>
          <cell r="K166">
            <v>0</v>
          </cell>
          <cell r="L166">
            <v>10</v>
          </cell>
          <cell r="M166">
            <v>14</v>
          </cell>
          <cell r="N166">
            <v>0</v>
          </cell>
          <cell r="O166">
            <v>0</v>
          </cell>
          <cell r="P166">
            <v>1</v>
          </cell>
          <cell r="Q166">
            <v>3</v>
          </cell>
          <cell r="R166">
            <v>0</v>
          </cell>
          <cell r="S166">
            <v>0</v>
          </cell>
          <cell r="T166">
            <v>11</v>
          </cell>
          <cell r="U166">
            <v>16</v>
          </cell>
          <cell r="V166">
            <v>0</v>
          </cell>
          <cell r="W166">
            <v>0</v>
          </cell>
          <cell r="X166">
            <v>1</v>
          </cell>
          <cell r="Y166">
            <v>1</v>
          </cell>
          <cell r="Z166">
            <v>0</v>
          </cell>
          <cell r="AA166">
            <v>0</v>
          </cell>
          <cell r="AB166">
            <v>10</v>
          </cell>
          <cell r="AC166">
            <v>12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C167" t="str">
            <v>15BC221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14</v>
          </cell>
          <cell r="M167">
            <v>14</v>
          </cell>
          <cell r="N167">
            <v>0</v>
          </cell>
          <cell r="O167">
            <v>0</v>
          </cell>
          <cell r="P167">
            <v>5</v>
          </cell>
          <cell r="Q167">
            <v>5</v>
          </cell>
          <cell r="R167">
            <v>0</v>
          </cell>
          <cell r="S167">
            <v>0</v>
          </cell>
          <cell r="T167">
            <v>15</v>
          </cell>
          <cell r="U167">
            <v>16</v>
          </cell>
          <cell r="V167">
            <v>0</v>
          </cell>
          <cell r="W167">
            <v>0</v>
          </cell>
          <cell r="X167">
            <v>0</v>
          </cell>
          <cell r="Y167">
            <v>2</v>
          </cell>
          <cell r="Z167">
            <v>0</v>
          </cell>
          <cell r="AA167">
            <v>0</v>
          </cell>
          <cell r="AB167">
            <v>8</v>
          </cell>
          <cell r="AC167">
            <v>12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C168" t="str">
            <v>15BC236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</v>
          </cell>
          <cell r="I168">
            <v>3</v>
          </cell>
          <cell r="J168">
            <v>0</v>
          </cell>
          <cell r="K168">
            <v>0</v>
          </cell>
          <cell r="L168">
            <v>6</v>
          </cell>
          <cell r="M168">
            <v>14</v>
          </cell>
          <cell r="N168">
            <v>0</v>
          </cell>
          <cell r="O168">
            <v>0</v>
          </cell>
          <cell r="P168">
            <v>1</v>
          </cell>
          <cell r="Q168">
            <v>2</v>
          </cell>
          <cell r="R168">
            <v>0</v>
          </cell>
          <cell r="S168">
            <v>0</v>
          </cell>
          <cell r="T168">
            <v>7</v>
          </cell>
          <cell r="U168">
            <v>16</v>
          </cell>
          <cell r="V168">
            <v>0</v>
          </cell>
          <cell r="W168">
            <v>0</v>
          </cell>
          <cell r="X168">
            <v>0</v>
          </cell>
          <cell r="Y168">
            <v>1</v>
          </cell>
          <cell r="Z168">
            <v>0</v>
          </cell>
          <cell r="AA168">
            <v>0</v>
          </cell>
          <cell r="AB168">
            <v>3</v>
          </cell>
          <cell r="AC168">
            <v>12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C169" t="str">
            <v>15BC252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4</v>
          </cell>
          <cell r="I169">
            <v>4</v>
          </cell>
          <cell r="J169">
            <v>0</v>
          </cell>
          <cell r="K169">
            <v>0</v>
          </cell>
          <cell r="L169">
            <v>7</v>
          </cell>
          <cell r="M169">
            <v>14</v>
          </cell>
          <cell r="N169">
            <v>0</v>
          </cell>
          <cell r="O169">
            <v>0</v>
          </cell>
          <cell r="P169">
            <v>2</v>
          </cell>
          <cell r="Q169">
            <v>2</v>
          </cell>
          <cell r="R169">
            <v>0</v>
          </cell>
          <cell r="S169">
            <v>0</v>
          </cell>
          <cell r="T169">
            <v>13</v>
          </cell>
          <cell r="U169">
            <v>16</v>
          </cell>
          <cell r="V169">
            <v>0</v>
          </cell>
          <cell r="W169">
            <v>0</v>
          </cell>
          <cell r="X169">
            <v>1</v>
          </cell>
          <cell r="Y169">
            <v>4</v>
          </cell>
          <cell r="Z169">
            <v>0</v>
          </cell>
          <cell r="AA169">
            <v>0</v>
          </cell>
          <cell r="AB169">
            <v>9</v>
          </cell>
          <cell r="AC169">
            <v>12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C170" t="str">
            <v>15BC270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4</v>
          </cell>
          <cell r="I170">
            <v>4</v>
          </cell>
          <cell r="J170">
            <v>0</v>
          </cell>
          <cell r="K170">
            <v>0</v>
          </cell>
          <cell r="L170">
            <v>14</v>
          </cell>
          <cell r="M170">
            <v>14</v>
          </cell>
          <cell r="N170">
            <v>0</v>
          </cell>
          <cell r="O170">
            <v>0</v>
          </cell>
          <cell r="P170">
            <v>4</v>
          </cell>
          <cell r="Q170">
            <v>4</v>
          </cell>
          <cell r="R170">
            <v>0</v>
          </cell>
          <cell r="S170">
            <v>0</v>
          </cell>
          <cell r="T170">
            <v>16</v>
          </cell>
          <cell r="U170">
            <v>16</v>
          </cell>
          <cell r="V170">
            <v>0</v>
          </cell>
          <cell r="W170">
            <v>0</v>
          </cell>
          <cell r="X170">
            <v>0</v>
          </cell>
          <cell r="Y170">
            <v>1</v>
          </cell>
          <cell r="Z170">
            <v>0</v>
          </cell>
          <cell r="AA170">
            <v>0</v>
          </cell>
          <cell r="AB170">
            <v>9</v>
          </cell>
          <cell r="AC170">
            <v>12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C171" t="str">
            <v>15BC290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2</v>
          </cell>
          <cell r="I171">
            <v>2</v>
          </cell>
          <cell r="J171">
            <v>0</v>
          </cell>
          <cell r="K171">
            <v>0</v>
          </cell>
          <cell r="L171">
            <v>11</v>
          </cell>
          <cell r="M171">
            <v>14</v>
          </cell>
          <cell r="N171">
            <v>0</v>
          </cell>
          <cell r="O171">
            <v>0</v>
          </cell>
          <cell r="P171">
            <v>1</v>
          </cell>
          <cell r="Q171">
            <v>3</v>
          </cell>
          <cell r="R171">
            <v>0</v>
          </cell>
          <cell r="S171">
            <v>0</v>
          </cell>
          <cell r="T171">
            <v>13</v>
          </cell>
          <cell r="U171">
            <v>16</v>
          </cell>
          <cell r="V171">
            <v>0</v>
          </cell>
          <cell r="W171">
            <v>0</v>
          </cell>
          <cell r="X171">
            <v>0</v>
          </cell>
          <cell r="Y171">
            <v>1</v>
          </cell>
          <cell r="Z171">
            <v>0</v>
          </cell>
          <cell r="AA171">
            <v>0</v>
          </cell>
          <cell r="AB171">
            <v>9</v>
          </cell>
          <cell r="AC171">
            <v>12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C172" t="str">
            <v>15BC321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</v>
          </cell>
          <cell r="I172">
            <v>3</v>
          </cell>
          <cell r="J172">
            <v>0</v>
          </cell>
          <cell r="K172">
            <v>0</v>
          </cell>
          <cell r="L172">
            <v>13</v>
          </cell>
          <cell r="M172">
            <v>14</v>
          </cell>
          <cell r="N172">
            <v>0</v>
          </cell>
          <cell r="O172">
            <v>0</v>
          </cell>
          <cell r="P172">
            <v>2</v>
          </cell>
          <cell r="Q172">
            <v>2</v>
          </cell>
          <cell r="R172">
            <v>0</v>
          </cell>
          <cell r="S172">
            <v>0</v>
          </cell>
          <cell r="T172">
            <v>16</v>
          </cell>
          <cell r="U172">
            <v>16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0</v>
          </cell>
          <cell r="AA172">
            <v>0</v>
          </cell>
          <cell r="AB172">
            <v>9</v>
          </cell>
          <cell r="AC172">
            <v>12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C173" t="str">
            <v>15bc306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5</v>
          </cell>
          <cell r="R173">
            <v>0</v>
          </cell>
          <cell r="S173">
            <v>0</v>
          </cell>
          <cell r="T173">
            <v>0</v>
          </cell>
          <cell r="U173">
            <v>16</v>
          </cell>
          <cell r="V173">
            <v>0</v>
          </cell>
          <cell r="W173">
            <v>0</v>
          </cell>
          <cell r="X173">
            <v>0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12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C174" t="str">
            <v>15BC334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3</v>
          </cell>
          <cell r="I174">
            <v>4</v>
          </cell>
          <cell r="J174">
            <v>0</v>
          </cell>
          <cell r="K174">
            <v>0</v>
          </cell>
          <cell r="L174">
            <v>11</v>
          </cell>
          <cell r="M174">
            <v>14</v>
          </cell>
          <cell r="N174">
            <v>0</v>
          </cell>
          <cell r="O174">
            <v>0</v>
          </cell>
          <cell r="P174">
            <v>2</v>
          </cell>
          <cell r="Q174">
            <v>2</v>
          </cell>
          <cell r="R174">
            <v>0</v>
          </cell>
          <cell r="S174">
            <v>0</v>
          </cell>
          <cell r="T174">
            <v>14</v>
          </cell>
          <cell r="U174">
            <v>16</v>
          </cell>
          <cell r="V174">
            <v>0</v>
          </cell>
          <cell r="W174">
            <v>0</v>
          </cell>
          <cell r="X174">
            <v>2</v>
          </cell>
          <cell r="Y174">
            <v>4</v>
          </cell>
          <cell r="Z174">
            <v>0</v>
          </cell>
          <cell r="AA174">
            <v>0</v>
          </cell>
          <cell r="AB174">
            <v>8</v>
          </cell>
          <cell r="AC174">
            <v>12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5">
          <cell r="C175" t="str">
            <v>15BC353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4</v>
          </cell>
          <cell r="I175">
            <v>4</v>
          </cell>
          <cell r="J175">
            <v>0</v>
          </cell>
          <cell r="K175">
            <v>0</v>
          </cell>
          <cell r="L175">
            <v>9</v>
          </cell>
          <cell r="M175">
            <v>14</v>
          </cell>
          <cell r="N175">
            <v>0</v>
          </cell>
          <cell r="O175">
            <v>0</v>
          </cell>
          <cell r="P175">
            <v>0</v>
          </cell>
          <cell r="Q175">
            <v>4</v>
          </cell>
          <cell r="R175">
            <v>0</v>
          </cell>
          <cell r="S175">
            <v>0</v>
          </cell>
          <cell r="T175">
            <v>11</v>
          </cell>
          <cell r="U175">
            <v>16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0</v>
          </cell>
          <cell r="AA175">
            <v>0</v>
          </cell>
          <cell r="AB175">
            <v>6</v>
          </cell>
          <cell r="AC175">
            <v>12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C176" t="str">
            <v>15BC365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2</v>
          </cell>
          <cell r="J176">
            <v>0</v>
          </cell>
          <cell r="K176">
            <v>0</v>
          </cell>
          <cell r="L176">
            <v>7</v>
          </cell>
          <cell r="M176">
            <v>14</v>
          </cell>
          <cell r="N176">
            <v>0</v>
          </cell>
          <cell r="O176">
            <v>0</v>
          </cell>
          <cell r="P176">
            <v>2</v>
          </cell>
          <cell r="Q176">
            <v>3</v>
          </cell>
          <cell r="R176">
            <v>0</v>
          </cell>
          <cell r="S176">
            <v>0</v>
          </cell>
          <cell r="T176">
            <v>11</v>
          </cell>
          <cell r="U176">
            <v>16</v>
          </cell>
          <cell r="V176">
            <v>0</v>
          </cell>
          <cell r="W176">
            <v>0</v>
          </cell>
          <cell r="X176">
            <v>0</v>
          </cell>
          <cell r="Y176">
            <v>1</v>
          </cell>
          <cell r="Z176">
            <v>0</v>
          </cell>
          <cell r="AA176">
            <v>0</v>
          </cell>
          <cell r="AB176">
            <v>4</v>
          </cell>
          <cell r="AC176">
            <v>12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C177" t="str">
            <v>15BC375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13</v>
          </cell>
          <cell r="M177">
            <v>14</v>
          </cell>
          <cell r="N177">
            <v>0</v>
          </cell>
          <cell r="O177">
            <v>0</v>
          </cell>
          <cell r="P177">
            <v>5</v>
          </cell>
          <cell r="Q177">
            <v>5</v>
          </cell>
          <cell r="R177">
            <v>0</v>
          </cell>
          <cell r="S177">
            <v>0</v>
          </cell>
          <cell r="T177">
            <v>13</v>
          </cell>
          <cell r="U177">
            <v>16</v>
          </cell>
          <cell r="V177">
            <v>0</v>
          </cell>
          <cell r="W177">
            <v>0</v>
          </cell>
          <cell r="X177">
            <v>0</v>
          </cell>
          <cell r="Y177">
            <v>2</v>
          </cell>
          <cell r="Z177">
            <v>0</v>
          </cell>
          <cell r="AA177">
            <v>0</v>
          </cell>
          <cell r="AB177">
            <v>9</v>
          </cell>
          <cell r="AC177">
            <v>12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C178" t="str">
            <v>15BC388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3</v>
          </cell>
          <cell r="I178">
            <v>3</v>
          </cell>
          <cell r="J178">
            <v>0</v>
          </cell>
          <cell r="K178">
            <v>0</v>
          </cell>
          <cell r="L178">
            <v>10</v>
          </cell>
          <cell r="M178">
            <v>14</v>
          </cell>
          <cell r="N178">
            <v>0</v>
          </cell>
          <cell r="O178">
            <v>0</v>
          </cell>
          <cell r="P178">
            <v>2</v>
          </cell>
          <cell r="Q178">
            <v>2</v>
          </cell>
          <cell r="R178">
            <v>0</v>
          </cell>
          <cell r="S178">
            <v>0</v>
          </cell>
          <cell r="T178">
            <v>13</v>
          </cell>
          <cell r="U178">
            <v>16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8</v>
          </cell>
          <cell r="AC178">
            <v>12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C179" t="str">
            <v>15BC400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3</v>
          </cell>
          <cell r="I179">
            <v>4</v>
          </cell>
          <cell r="J179">
            <v>0</v>
          </cell>
          <cell r="K179">
            <v>0</v>
          </cell>
          <cell r="L179">
            <v>7</v>
          </cell>
          <cell r="M179">
            <v>14</v>
          </cell>
          <cell r="N179">
            <v>0</v>
          </cell>
          <cell r="O179">
            <v>0</v>
          </cell>
          <cell r="P179">
            <v>2</v>
          </cell>
          <cell r="Q179">
            <v>2</v>
          </cell>
          <cell r="R179">
            <v>0</v>
          </cell>
          <cell r="S179">
            <v>0</v>
          </cell>
          <cell r="T179">
            <v>9</v>
          </cell>
          <cell r="U179">
            <v>16</v>
          </cell>
          <cell r="V179">
            <v>0</v>
          </cell>
          <cell r="W179">
            <v>0</v>
          </cell>
          <cell r="X179">
            <v>2</v>
          </cell>
          <cell r="Y179">
            <v>4</v>
          </cell>
          <cell r="Z179">
            <v>0</v>
          </cell>
          <cell r="AA179">
            <v>0</v>
          </cell>
          <cell r="AB179">
            <v>9</v>
          </cell>
          <cell r="AC179">
            <v>12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C180" t="str">
            <v>15BC420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4</v>
          </cell>
          <cell r="I180">
            <v>4</v>
          </cell>
          <cell r="J180">
            <v>0</v>
          </cell>
          <cell r="K180">
            <v>0</v>
          </cell>
          <cell r="L180">
            <v>9</v>
          </cell>
          <cell r="M180">
            <v>14</v>
          </cell>
          <cell r="N180">
            <v>0</v>
          </cell>
          <cell r="O180">
            <v>0</v>
          </cell>
          <cell r="P180">
            <v>2</v>
          </cell>
          <cell r="Q180">
            <v>4</v>
          </cell>
          <cell r="R180">
            <v>0</v>
          </cell>
          <cell r="S180">
            <v>0</v>
          </cell>
          <cell r="T180">
            <v>12</v>
          </cell>
          <cell r="U180">
            <v>16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0</v>
          </cell>
          <cell r="AB180">
            <v>10</v>
          </cell>
          <cell r="AC180">
            <v>12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C181" t="str">
            <v>15BC434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2</v>
          </cell>
          <cell r="I181">
            <v>2</v>
          </cell>
          <cell r="J181">
            <v>0</v>
          </cell>
          <cell r="K181">
            <v>0</v>
          </cell>
          <cell r="L181">
            <v>11</v>
          </cell>
          <cell r="M181">
            <v>14</v>
          </cell>
          <cell r="N181">
            <v>0</v>
          </cell>
          <cell r="O181">
            <v>0</v>
          </cell>
          <cell r="P181">
            <v>1</v>
          </cell>
          <cell r="Q181">
            <v>3</v>
          </cell>
          <cell r="R181">
            <v>0</v>
          </cell>
          <cell r="S181">
            <v>0</v>
          </cell>
          <cell r="T181">
            <v>12</v>
          </cell>
          <cell r="U181">
            <v>16</v>
          </cell>
          <cell r="V181">
            <v>0</v>
          </cell>
          <cell r="W181">
            <v>0</v>
          </cell>
          <cell r="X181">
            <v>0</v>
          </cell>
          <cell r="Y181">
            <v>1</v>
          </cell>
          <cell r="Z181">
            <v>0</v>
          </cell>
          <cell r="AA181">
            <v>0</v>
          </cell>
          <cell r="AB181">
            <v>8</v>
          </cell>
          <cell r="AC181">
            <v>12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C182" t="str">
            <v>15BC448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11</v>
          </cell>
          <cell r="M182">
            <v>14</v>
          </cell>
          <cell r="N182">
            <v>0</v>
          </cell>
          <cell r="O182">
            <v>0</v>
          </cell>
          <cell r="P182">
            <v>5</v>
          </cell>
          <cell r="Q182">
            <v>5</v>
          </cell>
          <cell r="R182">
            <v>0</v>
          </cell>
          <cell r="S182">
            <v>0</v>
          </cell>
          <cell r="T182">
            <v>14</v>
          </cell>
          <cell r="U182">
            <v>16</v>
          </cell>
          <cell r="V182">
            <v>0</v>
          </cell>
          <cell r="W182">
            <v>0</v>
          </cell>
          <cell r="X182">
            <v>1</v>
          </cell>
          <cell r="Y182">
            <v>2</v>
          </cell>
          <cell r="Z182">
            <v>0</v>
          </cell>
          <cell r="AA182">
            <v>0</v>
          </cell>
          <cell r="AB182">
            <v>9</v>
          </cell>
          <cell r="AC182">
            <v>12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C183" t="str">
            <v>15BC461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3</v>
          </cell>
          <cell r="I183">
            <v>3</v>
          </cell>
          <cell r="J183">
            <v>0</v>
          </cell>
          <cell r="K183">
            <v>0</v>
          </cell>
          <cell r="L183">
            <v>7</v>
          </cell>
          <cell r="M183">
            <v>14</v>
          </cell>
          <cell r="N183">
            <v>0</v>
          </cell>
          <cell r="O183">
            <v>0</v>
          </cell>
          <cell r="P183">
            <v>2</v>
          </cell>
          <cell r="Q183">
            <v>2</v>
          </cell>
          <cell r="R183">
            <v>0</v>
          </cell>
          <cell r="S183">
            <v>0</v>
          </cell>
          <cell r="T183">
            <v>15</v>
          </cell>
          <cell r="U183">
            <v>16</v>
          </cell>
          <cell r="V183">
            <v>0</v>
          </cell>
          <cell r="W183">
            <v>0</v>
          </cell>
          <cell r="X183">
            <v>0</v>
          </cell>
          <cell r="Y183">
            <v>1</v>
          </cell>
          <cell r="Z183">
            <v>0</v>
          </cell>
          <cell r="AA183">
            <v>0</v>
          </cell>
          <cell r="AB183">
            <v>8</v>
          </cell>
          <cell r="AC183">
            <v>12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</row>
        <row r="184">
          <cell r="C184" t="str">
            <v>15BC464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4</v>
          </cell>
          <cell r="I184">
            <v>4</v>
          </cell>
          <cell r="J184">
            <v>0</v>
          </cell>
          <cell r="K184">
            <v>0</v>
          </cell>
          <cell r="L184">
            <v>7</v>
          </cell>
          <cell r="M184">
            <v>14</v>
          </cell>
          <cell r="N184">
            <v>0</v>
          </cell>
          <cell r="O184">
            <v>0</v>
          </cell>
          <cell r="P184">
            <v>2</v>
          </cell>
          <cell r="Q184">
            <v>2</v>
          </cell>
          <cell r="R184">
            <v>0</v>
          </cell>
          <cell r="S184">
            <v>0</v>
          </cell>
          <cell r="T184">
            <v>10</v>
          </cell>
          <cell r="U184">
            <v>16</v>
          </cell>
          <cell r="V184">
            <v>0</v>
          </cell>
          <cell r="W184">
            <v>0</v>
          </cell>
          <cell r="X184">
            <v>2</v>
          </cell>
          <cell r="Y184">
            <v>4</v>
          </cell>
          <cell r="Z184">
            <v>0</v>
          </cell>
          <cell r="AA184">
            <v>0</v>
          </cell>
          <cell r="AB184">
            <v>6</v>
          </cell>
          <cell r="AC184">
            <v>12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C185" t="str">
            <v>15BC476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4</v>
          </cell>
          <cell r="J185">
            <v>0</v>
          </cell>
          <cell r="K185">
            <v>0</v>
          </cell>
          <cell r="L185">
            <v>9</v>
          </cell>
          <cell r="M185">
            <v>14</v>
          </cell>
          <cell r="N185">
            <v>0</v>
          </cell>
          <cell r="O185">
            <v>0</v>
          </cell>
          <cell r="P185">
            <v>1</v>
          </cell>
          <cell r="Q185">
            <v>4</v>
          </cell>
          <cell r="R185">
            <v>0</v>
          </cell>
          <cell r="S185">
            <v>0</v>
          </cell>
          <cell r="T185">
            <v>10</v>
          </cell>
          <cell r="U185">
            <v>16</v>
          </cell>
          <cell r="V185">
            <v>0</v>
          </cell>
          <cell r="W185">
            <v>0</v>
          </cell>
          <cell r="X185">
            <v>0</v>
          </cell>
          <cell r="Y185">
            <v>1</v>
          </cell>
          <cell r="Z185">
            <v>0</v>
          </cell>
          <cell r="AA185">
            <v>0</v>
          </cell>
          <cell r="AB185">
            <v>9</v>
          </cell>
          <cell r="AC185">
            <v>12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C186" t="str">
            <v>15BC488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</v>
          </cell>
          <cell r="I186">
            <v>2</v>
          </cell>
          <cell r="J186">
            <v>0</v>
          </cell>
          <cell r="K186">
            <v>0</v>
          </cell>
          <cell r="L186">
            <v>8</v>
          </cell>
          <cell r="M186">
            <v>14</v>
          </cell>
          <cell r="N186">
            <v>0</v>
          </cell>
          <cell r="O186">
            <v>0</v>
          </cell>
          <cell r="P186">
            <v>1</v>
          </cell>
          <cell r="Q186">
            <v>3</v>
          </cell>
          <cell r="R186">
            <v>0</v>
          </cell>
          <cell r="S186">
            <v>0</v>
          </cell>
          <cell r="T186">
            <v>8</v>
          </cell>
          <cell r="U186">
            <v>16</v>
          </cell>
          <cell r="V186">
            <v>0</v>
          </cell>
          <cell r="W186">
            <v>0</v>
          </cell>
          <cell r="X186">
            <v>0</v>
          </cell>
          <cell r="Y186">
            <v>1</v>
          </cell>
          <cell r="Z186">
            <v>0</v>
          </cell>
          <cell r="AA186">
            <v>0</v>
          </cell>
          <cell r="AB186">
            <v>0</v>
          </cell>
          <cell r="AC186">
            <v>12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C187" t="str">
            <v>15BC501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10</v>
          </cell>
          <cell r="M187">
            <v>14</v>
          </cell>
          <cell r="N187">
            <v>0</v>
          </cell>
          <cell r="O187">
            <v>0</v>
          </cell>
          <cell r="P187">
            <v>4</v>
          </cell>
          <cell r="Q187">
            <v>5</v>
          </cell>
          <cell r="R187">
            <v>0</v>
          </cell>
          <cell r="S187">
            <v>0</v>
          </cell>
          <cell r="T187">
            <v>16</v>
          </cell>
          <cell r="U187">
            <v>16</v>
          </cell>
          <cell r="V187">
            <v>0</v>
          </cell>
          <cell r="W187">
            <v>0</v>
          </cell>
          <cell r="X187">
            <v>2</v>
          </cell>
          <cell r="Y187">
            <v>2</v>
          </cell>
          <cell r="Z187">
            <v>0</v>
          </cell>
          <cell r="AA187">
            <v>0</v>
          </cell>
          <cell r="AB187">
            <v>8</v>
          </cell>
          <cell r="AC187">
            <v>12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</row>
        <row r="188">
          <cell r="C188" t="str">
            <v>15BC512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</v>
          </cell>
          <cell r="I188">
            <v>3</v>
          </cell>
          <cell r="J188">
            <v>0</v>
          </cell>
          <cell r="K188">
            <v>0</v>
          </cell>
          <cell r="L188">
            <v>14</v>
          </cell>
          <cell r="M188">
            <v>14</v>
          </cell>
          <cell r="N188">
            <v>0</v>
          </cell>
          <cell r="O188">
            <v>0</v>
          </cell>
          <cell r="P188">
            <v>2</v>
          </cell>
          <cell r="Q188">
            <v>2</v>
          </cell>
          <cell r="R188">
            <v>0</v>
          </cell>
          <cell r="S188">
            <v>0</v>
          </cell>
          <cell r="T188">
            <v>15</v>
          </cell>
          <cell r="U188">
            <v>16</v>
          </cell>
          <cell r="V188">
            <v>0</v>
          </cell>
          <cell r="W188">
            <v>0</v>
          </cell>
          <cell r="X188">
            <v>1</v>
          </cell>
          <cell r="Y188">
            <v>1</v>
          </cell>
          <cell r="Z188">
            <v>0</v>
          </cell>
          <cell r="AA188">
            <v>0</v>
          </cell>
          <cell r="AB188">
            <v>10</v>
          </cell>
          <cell r="AC188">
            <v>12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C189" t="str">
            <v>15BC523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4</v>
          </cell>
          <cell r="I189">
            <v>4</v>
          </cell>
          <cell r="J189">
            <v>0</v>
          </cell>
          <cell r="K189">
            <v>0</v>
          </cell>
          <cell r="L189">
            <v>12</v>
          </cell>
          <cell r="M189">
            <v>14</v>
          </cell>
          <cell r="N189">
            <v>0</v>
          </cell>
          <cell r="O189">
            <v>0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14</v>
          </cell>
          <cell r="U189">
            <v>16</v>
          </cell>
          <cell r="V189">
            <v>0</v>
          </cell>
          <cell r="W189">
            <v>0</v>
          </cell>
          <cell r="X189">
            <v>1</v>
          </cell>
          <cell r="Y189">
            <v>4</v>
          </cell>
          <cell r="Z189">
            <v>0</v>
          </cell>
          <cell r="AA189">
            <v>0</v>
          </cell>
          <cell r="AB189">
            <v>9</v>
          </cell>
          <cell r="AC189">
            <v>12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C190" t="str">
            <v>15BC535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4</v>
          </cell>
          <cell r="I190">
            <v>4</v>
          </cell>
          <cell r="J190">
            <v>0</v>
          </cell>
          <cell r="K190">
            <v>0</v>
          </cell>
          <cell r="L190">
            <v>6</v>
          </cell>
          <cell r="M190">
            <v>14</v>
          </cell>
          <cell r="N190">
            <v>0</v>
          </cell>
          <cell r="O190">
            <v>0</v>
          </cell>
          <cell r="P190">
            <v>0</v>
          </cell>
          <cell r="Q190">
            <v>4</v>
          </cell>
          <cell r="R190">
            <v>0</v>
          </cell>
          <cell r="S190">
            <v>0</v>
          </cell>
          <cell r="T190">
            <v>10</v>
          </cell>
          <cell r="U190">
            <v>16</v>
          </cell>
          <cell r="V190">
            <v>0</v>
          </cell>
          <cell r="W190">
            <v>0</v>
          </cell>
          <cell r="X190">
            <v>0</v>
          </cell>
          <cell r="Y190">
            <v>1</v>
          </cell>
          <cell r="Z190">
            <v>0</v>
          </cell>
          <cell r="AA190">
            <v>0</v>
          </cell>
          <cell r="AB190">
            <v>8</v>
          </cell>
          <cell r="AC190">
            <v>12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C191" t="str">
            <v>15BC546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</v>
          </cell>
          <cell r="I191">
            <v>2</v>
          </cell>
          <cell r="J191">
            <v>0</v>
          </cell>
          <cell r="K191">
            <v>0</v>
          </cell>
          <cell r="L191">
            <v>8</v>
          </cell>
          <cell r="M191">
            <v>14</v>
          </cell>
          <cell r="N191">
            <v>0</v>
          </cell>
          <cell r="O191">
            <v>0</v>
          </cell>
          <cell r="P191">
            <v>1</v>
          </cell>
          <cell r="Q191">
            <v>3</v>
          </cell>
          <cell r="R191">
            <v>0</v>
          </cell>
          <cell r="S191">
            <v>0</v>
          </cell>
          <cell r="T191">
            <v>8</v>
          </cell>
          <cell r="U191">
            <v>16</v>
          </cell>
          <cell r="V191">
            <v>0</v>
          </cell>
          <cell r="W191">
            <v>0</v>
          </cell>
          <cell r="X191">
            <v>0</v>
          </cell>
          <cell r="Y191">
            <v>1</v>
          </cell>
          <cell r="Z191">
            <v>0</v>
          </cell>
          <cell r="AA191">
            <v>0</v>
          </cell>
          <cell r="AB191">
            <v>4</v>
          </cell>
          <cell r="AC191">
            <v>12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C192" t="str">
            <v>15BC554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11</v>
          </cell>
          <cell r="M192">
            <v>14</v>
          </cell>
          <cell r="N192">
            <v>0</v>
          </cell>
          <cell r="O192">
            <v>0</v>
          </cell>
          <cell r="P192">
            <v>5</v>
          </cell>
          <cell r="Q192">
            <v>5</v>
          </cell>
          <cell r="R192">
            <v>0</v>
          </cell>
          <cell r="S192">
            <v>0</v>
          </cell>
          <cell r="T192">
            <v>12</v>
          </cell>
          <cell r="U192">
            <v>16</v>
          </cell>
          <cell r="V192">
            <v>0</v>
          </cell>
          <cell r="W192">
            <v>0</v>
          </cell>
          <cell r="X192">
            <v>0</v>
          </cell>
          <cell r="Y192">
            <v>2</v>
          </cell>
          <cell r="Z192">
            <v>0</v>
          </cell>
          <cell r="AA192">
            <v>0</v>
          </cell>
          <cell r="AB192">
            <v>3</v>
          </cell>
          <cell r="AC192">
            <v>12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3">
          <cell r="C193" t="str">
            <v>15BC557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</v>
          </cell>
          <cell r="I193">
            <v>3</v>
          </cell>
          <cell r="J193">
            <v>0</v>
          </cell>
          <cell r="K193">
            <v>0</v>
          </cell>
          <cell r="L193">
            <v>1</v>
          </cell>
          <cell r="M193">
            <v>14</v>
          </cell>
          <cell r="N193">
            <v>0</v>
          </cell>
          <cell r="O193">
            <v>0</v>
          </cell>
          <cell r="P193">
            <v>2</v>
          </cell>
          <cell r="Q193">
            <v>2</v>
          </cell>
          <cell r="R193">
            <v>0</v>
          </cell>
          <cell r="S193">
            <v>0</v>
          </cell>
          <cell r="T193">
            <v>10</v>
          </cell>
          <cell r="U193">
            <v>16</v>
          </cell>
          <cell r="V193">
            <v>0</v>
          </cell>
          <cell r="W193">
            <v>0</v>
          </cell>
          <cell r="X193">
            <v>0</v>
          </cell>
          <cell r="Y193">
            <v>1</v>
          </cell>
          <cell r="Z193">
            <v>0</v>
          </cell>
          <cell r="AA193">
            <v>0</v>
          </cell>
          <cell r="AB193">
            <v>6</v>
          </cell>
          <cell r="AC193">
            <v>12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</row>
        <row r="194">
          <cell r="C194" t="str">
            <v>15BC567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</v>
          </cell>
          <cell r="I194">
            <v>4</v>
          </cell>
          <cell r="J194">
            <v>0</v>
          </cell>
          <cell r="K194">
            <v>0</v>
          </cell>
          <cell r="L194">
            <v>6</v>
          </cell>
          <cell r="M194">
            <v>14</v>
          </cell>
          <cell r="N194">
            <v>0</v>
          </cell>
          <cell r="O194">
            <v>0</v>
          </cell>
          <cell r="P194">
            <v>2</v>
          </cell>
          <cell r="Q194">
            <v>2</v>
          </cell>
          <cell r="R194">
            <v>0</v>
          </cell>
          <cell r="S194">
            <v>0</v>
          </cell>
          <cell r="T194">
            <v>12</v>
          </cell>
          <cell r="U194">
            <v>16</v>
          </cell>
          <cell r="V194">
            <v>3</v>
          </cell>
          <cell r="W194">
            <v>3</v>
          </cell>
          <cell r="X194">
            <v>1</v>
          </cell>
          <cell r="Y194">
            <v>4</v>
          </cell>
          <cell r="Z194">
            <v>0</v>
          </cell>
          <cell r="AA194">
            <v>0</v>
          </cell>
          <cell r="AB194">
            <v>7</v>
          </cell>
          <cell r="AC194">
            <v>12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</row>
        <row r="195">
          <cell r="C195" t="str">
            <v>15BC580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4</v>
          </cell>
          <cell r="I195">
            <v>4</v>
          </cell>
          <cell r="J195">
            <v>0</v>
          </cell>
          <cell r="K195">
            <v>0</v>
          </cell>
          <cell r="L195">
            <v>14</v>
          </cell>
          <cell r="M195">
            <v>14</v>
          </cell>
          <cell r="N195">
            <v>0</v>
          </cell>
          <cell r="O195">
            <v>0</v>
          </cell>
          <cell r="P195">
            <v>4</v>
          </cell>
          <cell r="Q195">
            <v>4</v>
          </cell>
          <cell r="R195">
            <v>0</v>
          </cell>
          <cell r="S195">
            <v>0</v>
          </cell>
          <cell r="T195">
            <v>16</v>
          </cell>
          <cell r="U195">
            <v>16</v>
          </cell>
          <cell r="V195">
            <v>0</v>
          </cell>
          <cell r="W195">
            <v>0</v>
          </cell>
          <cell r="X195">
            <v>1</v>
          </cell>
          <cell r="Y195">
            <v>1</v>
          </cell>
          <cell r="Z195">
            <v>0</v>
          </cell>
          <cell r="AA195">
            <v>0</v>
          </cell>
          <cell r="AB195">
            <v>9</v>
          </cell>
          <cell r="AC195">
            <v>12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</row>
        <row r="196">
          <cell r="C196" t="str">
            <v>15BC593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</v>
          </cell>
          <cell r="I196">
            <v>2</v>
          </cell>
          <cell r="J196">
            <v>0</v>
          </cell>
          <cell r="K196">
            <v>0</v>
          </cell>
          <cell r="L196">
            <v>14</v>
          </cell>
          <cell r="M196">
            <v>14</v>
          </cell>
          <cell r="N196">
            <v>0</v>
          </cell>
          <cell r="O196">
            <v>0</v>
          </cell>
          <cell r="P196">
            <v>3</v>
          </cell>
          <cell r="Q196">
            <v>3</v>
          </cell>
          <cell r="R196">
            <v>0</v>
          </cell>
          <cell r="S196">
            <v>0</v>
          </cell>
          <cell r="T196">
            <v>13</v>
          </cell>
          <cell r="U196">
            <v>16</v>
          </cell>
          <cell r="V196">
            <v>0</v>
          </cell>
          <cell r="W196">
            <v>0</v>
          </cell>
          <cell r="X196">
            <v>1</v>
          </cell>
          <cell r="Y196">
            <v>1</v>
          </cell>
          <cell r="Z196">
            <v>0</v>
          </cell>
          <cell r="AA196">
            <v>0</v>
          </cell>
          <cell r="AB196">
            <v>7</v>
          </cell>
          <cell r="AC196">
            <v>12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C197" t="str">
            <v>15BC609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10</v>
          </cell>
          <cell r="M197">
            <v>14</v>
          </cell>
          <cell r="N197">
            <v>0</v>
          </cell>
          <cell r="O197">
            <v>0</v>
          </cell>
          <cell r="P197">
            <v>5</v>
          </cell>
          <cell r="Q197">
            <v>5</v>
          </cell>
          <cell r="R197">
            <v>0</v>
          </cell>
          <cell r="S197">
            <v>0</v>
          </cell>
          <cell r="T197">
            <v>16</v>
          </cell>
          <cell r="U197">
            <v>16</v>
          </cell>
          <cell r="V197">
            <v>0</v>
          </cell>
          <cell r="W197">
            <v>0</v>
          </cell>
          <cell r="X197">
            <v>1</v>
          </cell>
          <cell r="Y197">
            <v>2</v>
          </cell>
          <cell r="Z197">
            <v>0</v>
          </cell>
          <cell r="AA197">
            <v>0</v>
          </cell>
          <cell r="AB197">
            <v>9</v>
          </cell>
          <cell r="AC197">
            <v>12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C198" t="str">
            <v>15BC625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3</v>
          </cell>
          <cell r="I198">
            <v>3</v>
          </cell>
          <cell r="J198">
            <v>0</v>
          </cell>
          <cell r="K198">
            <v>0</v>
          </cell>
          <cell r="L198">
            <v>12</v>
          </cell>
          <cell r="M198">
            <v>14</v>
          </cell>
          <cell r="N198">
            <v>0</v>
          </cell>
          <cell r="O198">
            <v>0</v>
          </cell>
          <cell r="P198">
            <v>2</v>
          </cell>
          <cell r="Q198">
            <v>2</v>
          </cell>
          <cell r="R198">
            <v>0</v>
          </cell>
          <cell r="S198">
            <v>0</v>
          </cell>
          <cell r="T198">
            <v>15</v>
          </cell>
          <cell r="U198">
            <v>16</v>
          </cell>
          <cell r="V198">
            <v>0</v>
          </cell>
          <cell r="W198">
            <v>0</v>
          </cell>
          <cell r="X198">
            <v>0</v>
          </cell>
          <cell r="Y198">
            <v>1</v>
          </cell>
          <cell r="Z198">
            <v>0</v>
          </cell>
          <cell r="AA198">
            <v>0</v>
          </cell>
          <cell r="AB198">
            <v>7</v>
          </cell>
          <cell r="AC198">
            <v>12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199">
          <cell r="C199" t="str">
            <v>15BC639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4</v>
          </cell>
          <cell r="I199">
            <v>4</v>
          </cell>
          <cell r="J199">
            <v>0</v>
          </cell>
          <cell r="K199">
            <v>0</v>
          </cell>
          <cell r="L199">
            <v>13</v>
          </cell>
          <cell r="M199">
            <v>14</v>
          </cell>
          <cell r="N199">
            <v>0</v>
          </cell>
          <cell r="O199">
            <v>0</v>
          </cell>
          <cell r="P199">
            <v>2</v>
          </cell>
          <cell r="Q199">
            <v>2</v>
          </cell>
          <cell r="R199">
            <v>0</v>
          </cell>
          <cell r="S199">
            <v>0</v>
          </cell>
          <cell r="T199">
            <v>12</v>
          </cell>
          <cell r="U199">
            <v>16</v>
          </cell>
          <cell r="V199">
            <v>0</v>
          </cell>
          <cell r="W199">
            <v>0</v>
          </cell>
          <cell r="X199">
            <v>3</v>
          </cell>
          <cell r="Y199">
            <v>4</v>
          </cell>
          <cell r="Z199">
            <v>0</v>
          </cell>
          <cell r="AA199">
            <v>0</v>
          </cell>
          <cell r="AB199">
            <v>10</v>
          </cell>
          <cell r="AC199">
            <v>12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</row>
        <row r="200">
          <cell r="C200" t="str">
            <v>15BC651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4</v>
          </cell>
          <cell r="I200">
            <v>4</v>
          </cell>
          <cell r="J200">
            <v>0</v>
          </cell>
          <cell r="K200">
            <v>0</v>
          </cell>
          <cell r="L200">
            <v>6</v>
          </cell>
          <cell r="M200">
            <v>14</v>
          </cell>
          <cell r="N200">
            <v>0</v>
          </cell>
          <cell r="O200">
            <v>0</v>
          </cell>
          <cell r="P200">
            <v>4</v>
          </cell>
          <cell r="Q200">
            <v>4</v>
          </cell>
          <cell r="R200">
            <v>0</v>
          </cell>
          <cell r="S200">
            <v>0</v>
          </cell>
          <cell r="T200">
            <v>3</v>
          </cell>
          <cell r="U200">
            <v>16</v>
          </cell>
          <cell r="V200">
            <v>0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0</v>
          </cell>
          <cell r="AB200">
            <v>0</v>
          </cell>
          <cell r="AC200">
            <v>12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</row>
        <row r="201">
          <cell r="C201" t="str">
            <v>15BC673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2</v>
          </cell>
          <cell r="I201">
            <v>2</v>
          </cell>
          <cell r="J201">
            <v>0</v>
          </cell>
          <cell r="K201">
            <v>0</v>
          </cell>
          <cell r="L201">
            <v>13</v>
          </cell>
          <cell r="M201">
            <v>14</v>
          </cell>
          <cell r="N201">
            <v>0</v>
          </cell>
          <cell r="O201">
            <v>0</v>
          </cell>
          <cell r="P201">
            <v>2</v>
          </cell>
          <cell r="Q201">
            <v>3</v>
          </cell>
          <cell r="R201">
            <v>0</v>
          </cell>
          <cell r="S201">
            <v>0</v>
          </cell>
          <cell r="T201">
            <v>14</v>
          </cell>
          <cell r="U201">
            <v>16</v>
          </cell>
          <cell r="V201">
            <v>0</v>
          </cell>
          <cell r="W201">
            <v>0</v>
          </cell>
          <cell r="X201">
            <v>1</v>
          </cell>
          <cell r="Y201">
            <v>1</v>
          </cell>
          <cell r="Z201">
            <v>0</v>
          </cell>
          <cell r="AA201">
            <v>0</v>
          </cell>
          <cell r="AB201">
            <v>8</v>
          </cell>
          <cell r="AC201">
            <v>12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</row>
        <row r="202">
          <cell r="C202" t="str">
            <v>15BC227</v>
          </cell>
          <cell r="D202">
            <v>2</v>
          </cell>
          <cell r="E202">
            <v>11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9</v>
          </cell>
          <cell r="M202">
            <v>17</v>
          </cell>
          <cell r="N202">
            <v>0</v>
          </cell>
          <cell r="O202">
            <v>0</v>
          </cell>
          <cell r="P202">
            <v>2</v>
          </cell>
          <cell r="Q202">
            <v>4</v>
          </cell>
          <cell r="R202">
            <v>0</v>
          </cell>
          <cell r="S202">
            <v>0</v>
          </cell>
          <cell r="T202">
            <v>14</v>
          </cell>
          <cell r="U202">
            <v>20</v>
          </cell>
          <cell r="V202">
            <v>0</v>
          </cell>
          <cell r="W202">
            <v>0</v>
          </cell>
          <cell r="X202">
            <v>3</v>
          </cell>
          <cell r="Y202">
            <v>4</v>
          </cell>
          <cell r="Z202">
            <v>0</v>
          </cell>
          <cell r="AA202">
            <v>0</v>
          </cell>
          <cell r="AB202">
            <v>2</v>
          </cell>
          <cell r="AC202">
            <v>5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C203" t="str">
            <v>15BC232</v>
          </cell>
          <cell r="D203">
            <v>6</v>
          </cell>
          <cell r="E203">
            <v>11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12</v>
          </cell>
          <cell r="M203">
            <v>17</v>
          </cell>
          <cell r="N203">
            <v>0</v>
          </cell>
          <cell r="O203">
            <v>0</v>
          </cell>
          <cell r="P203">
            <v>2</v>
          </cell>
          <cell r="Q203">
            <v>2</v>
          </cell>
          <cell r="R203">
            <v>0</v>
          </cell>
          <cell r="S203">
            <v>0</v>
          </cell>
          <cell r="T203">
            <v>17</v>
          </cell>
          <cell r="U203">
            <v>20</v>
          </cell>
          <cell r="V203">
            <v>0</v>
          </cell>
          <cell r="W203">
            <v>0</v>
          </cell>
          <cell r="X203">
            <v>2</v>
          </cell>
          <cell r="Y203">
            <v>2</v>
          </cell>
          <cell r="Z203">
            <v>0</v>
          </cell>
          <cell r="AA203">
            <v>0</v>
          </cell>
          <cell r="AB203">
            <v>4</v>
          </cell>
          <cell r="AC203">
            <v>5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C204" t="str">
            <v>15BC239</v>
          </cell>
          <cell r="D204">
            <v>7</v>
          </cell>
          <cell r="E204">
            <v>11</v>
          </cell>
          <cell r="F204">
            <v>0</v>
          </cell>
          <cell r="G204">
            <v>0</v>
          </cell>
          <cell r="H204">
            <v>1</v>
          </cell>
          <cell r="I204">
            <v>1</v>
          </cell>
          <cell r="J204">
            <v>0</v>
          </cell>
          <cell r="K204">
            <v>0</v>
          </cell>
          <cell r="L204">
            <v>16</v>
          </cell>
          <cell r="M204">
            <v>17</v>
          </cell>
          <cell r="N204">
            <v>0</v>
          </cell>
          <cell r="O204">
            <v>0</v>
          </cell>
          <cell r="P204">
            <v>4</v>
          </cell>
          <cell r="Q204">
            <v>4</v>
          </cell>
          <cell r="R204">
            <v>0</v>
          </cell>
          <cell r="S204">
            <v>0</v>
          </cell>
          <cell r="T204">
            <v>20</v>
          </cell>
          <cell r="U204">
            <v>20</v>
          </cell>
          <cell r="V204">
            <v>0</v>
          </cell>
          <cell r="W204">
            <v>0</v>
          </cell>
          <cell r="X204">
            <v>4</v>
          </cell>
          <cell r="Y204">
            <v>4</v>
          </cell>
          <cell r="Z204">
            <v>0</v>
          </cell>
          <cell r="AA204">
            <v>0</v>
          </cell>
          <cell r="AB204">
            <v>4</v>
          </cell>
          <cell r="AC204">
            <v>5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C205" t="str">
            <v>15BC248</v>
          </cell>
          <cell r="D205">
            <v>11</v>
          </cell>
          <cell r="E205">
            <v>11</v>
          </cell>
          <cell r="F205">
            <v>0</v>
          </cell>
          <cell r="G205">
            <v>0</v>
          </cell>
          <cell r="H205">
            <v>3</v>
          </cell>
          <cell r="I205">
            <v>3</v>
          </cell>
          <cell r="J205">
            <v>0</v>
          </cell>
          <cell r="K205">
            <v>0</v>
          </cell>
          <cell r="L205">
            <v>13</v>
          </cell>
          <cell r="M205">
            <v>17</v>
          </cell>
          <cell r="N205">
            <v>0</v>
          </cell>
          <cell r="O205">
            <v>0</v>
          </cell>
          <cell r="P205">
            <v>1</v>
          </cell>
          <cell r="Q205">
            <v>1</v>
          </cell>
          <cell r="R205">
            <v>0</v>
          </cell>
          <cell r="S205">
            <v>0</v>
          </cell>
          <cell r="T205">
            <v>19</v>
          </cell>
          <cell r="U205">
            <v>20</v>
          </cell>
          <cell r="V205">
            <v>0</v>
          </cell>
          <cell r="W205">
            <v>0</v>
          </cell>
          <cell r="X205">
            <v>5</v>
          </cell>
          <cell r="Y205">
            <v>5</v>
          </cell>
          <cell r="Z205">
            <v>0</v>
          </cell>
          <cell r="AA205">
            <v>0</v>
          </cell>
          <cell r="AB205">
            <v>2</v>
          </cell>
          <cell r="AC205">
            <v>5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C206" t="str">
            <v>15BC249</v>
          </cell>
          <cell r="D206">
            <v>7</v>
          </cell>
          <cell r="E206">
            <v>11</v>
          </cell>
          <cell r="F206">
            <v>3</v>
          </cell>
          <cell r="G206">
            <v>3</v>
          </cell>
          <cell r="H206">
            <v>2</v>
          </cell>
          <cell r="I206">
            <v>4</v>
          </cell>
          <cell r="J206">
            <v>0</v>
          </cell>
          <cell r="K206">
            <v>0</v>
          </cell>
          <cell r="L206">
            <v>13</v>
          </cell>
          <cell r="M206">
            <v>17</v>
          </cell>
          <cell r="N206">
            <v>2</v>
          </cell>
          <cell r="O206">
            <v>2</v>
          </cell>
          <cell r="P206">
            <v>4</v>
          </cell>
          <cell r="Q206">
            <v>4</v>
          </cell>
          <cell r="R206">
            <v>0</v>
          </cell>
          <cell r="S206">
            <v>0</v>
          </cell>
          <cell r="T206">
            <v>15</v>
          </cell>
          <cell r="U206">
            <v>20</v>
          </cell>
          <cell r="V206">
            <v>4</v>
          </cell>
          <cell r="W206">
            <v>4</v>
          </cell>
          <cell r="X206">
            <v>1</v>
          </cell>
          <cell r="Y206">
            <v>1</v>
          </cell>
          <cell r="Z206">
            <v>0</v>
          </cell>
          <cell r="AA206">
            <v>0</v>
          </cell>
          <cell r="AB206">
            <v>2</v>
          </cell>
          <cell r="AC206">
            <v>5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7">
          <cell r="C207" t="str">
            <v>15BC253</v>
          </cell>
          <cell r="D207">
            <v>8</v>
          </cell>
          <cell r="E207">
            <v>11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12</v>
          </cell>
          <cell r="M207">
            <v>17</v>
          </cell>
          <cell r="N207">
            <v>0</v>
          </cell>
          <cell r="O207">
            <v>0</v>
          </cell>
          <cell r="P207">
            <v>4</v>
          </cell>
          <cell r="Q207">
            <v>4</v>
          </cell>
          <cell r="R207">
            <v>0</v>
          </cell>
          <cell r="S207">
            <v>0</v>
          </cell>
          <cell r="T207">
            <v>18</v>
          </cell>
          <cell r="U207">
            <v>20</v>
          </cell>
          <cell r="V207">
            <v>0</v>
          </cell>
          <cell r="W207">
            <v>0</v>
          </cell>
          <cell r="X207">
            <v>2</v>
          </cell>
          <cell r="Y207">
            <v>4</v>
          </cell>
          <cell r="Z207">
            <v>0</v>
          </cell>
          <cell r="AA207">
            <v>0</v>
          </cell>
          <cell r="AB207">
            <v>2</v>
          </cell>
          <cell r="AC207">
            <v>5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</row>
        <row r="208">
          <cell r="C208" t="str">
            <v>15BC255</v>
          </cell>
          <cell r="D208">
            <v>3</v>
          </cell>
          <cell r="E208">
            <v>11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6</v>
          </cell>
          <cell r="M208">
            <v>17</v>
          </cell>
          <cell r="N208">
            <v>0</v>
          </cell>
          <cell r="O208">
            <v>0</v>
          </cell>
          <cell r="P208">
            <v>1</v>
          </cell>
          <cell r="Q208">
            <v>2</v>
          </cell>
          <cell r="R208">
            <v>0</v>
          </cell>
          <cell r="S208">
            <v>0</v>
          </cell>
          <cell r="T208">
            <v>15</v>
          </cell>
          <cell r="U208">
            <v>20</v>
          </cell>
          <cell r="V208">
            <v>0</v>
          </cell>
          <cell r="W208">
            <v>0</v>
          </cell>
          <cell r="X208">
            <v>2</v>
          </cell>
          <cell r="Y208">
            <v>2</v>
          </cell>
          <cell r="Z208">
            <v>0</v>
          </cell>
          <cell r="AA208">
            <v>0</v>
          </cell>
          <cell r="AB208">
            <v>1</v>
          </cell>
          <cell r="AC208">
            <v>5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C209" t="str">
            <v>15BC264</v>
          </cell>
          <cell r="D209">
            <v>2</v>
          </cell>
          <cell r="E209">
            <v>11</v>
          </cell>
          <cell r="F209">
            <v>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17</v>
          </cell>
          <cell r="N209">
            <v>0</v>
          </cell>
          <cell r="O209">
            <v>0</v>
          </cell>
          <cell r="P209">
            <v>1</v>
          </cell>
          <cell r="Q209">
            <v>4</v>
          </cell>
          <cell r="R209">
            <v>0</v>
          </cell>
          <cell r="S209">
            <v>0</v>
          </cell>
          <cell r="T209">
            <v>11</v>
          </cell>
          <cell r="U209">
            <v>20</v>
          </cell>
          <cell r="V209">
            <v>0</v>
          </cell>
          <cell r="W209">
            <v>0</v>
          </cell>
          <cell r="X209">
            <v>2</v>
          </cell>
          <cell r="Y209">
            <v>4</v>
          </cell>
          <cell r="Z209">
            <v>0</v>
          </cell>
          <cell r="AA209">
            <v>0</v>
          </cell>
          <cell r="AB209">
            <v>0</v>
          </cell>
          <cell r="AC209">
            <v>5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C210" t="str">
            <v>15BC266</v>
          </cell>
          <cell r="D210">
            <v>6</v>
          </cell>
          <cell r="E210">
            <v>11</v>
          </cell>
          <cell r="F210">
            <v>1</v>
          </cell>
          <cell r="G210">
            <v>1</v>
          </cell>
          <cell r="H210">
            <v>2</v>
          </cell>
          <cell r="I210">
            <v>3</v>
          </cell>
          <cell r="J210">
            <v>0</v>
          </cell>
          <cell r="K210">
            <v>0</v>
          </cell>
          <cell r="L210">
            <v>14</v>
          </cell>
          <cell r="M210">
            <v>17</v>
          </cell>
          <cell r="N210">
            <v>0</v>
          </cell>
          <cell r="O210">
            <v>0</v>
          </cell>
          <cell r="P210">
            <v>1</v>
          </cell>
          <cell r="Q210">
            <v>1</v>
          </cell>
          <cell r="R210">
            <v>0</v>
          </cell>
          <cell r="S210">
            <v>0</v>
          </cell>
          <cell r="T210">
            <v>16</v>
          </cell>
          <cell r="U210">
            <v>20</v>
          </cell>
          <cell r="V210">
            <v>0</v>
          </cell>
          <cell r="W210">
            <v>0</v>
          </cell>
          <cell r="X210">
            <v>4</v>
          </cell>
          <cell r="Y210">
            <v>5</v>
          </cell>
          <cell r="Z210">
            <v>0</v>
          </cell>
          <cell r="AA210">
            <v>0</v>
          </cell>
          <cell r="AB210">
            <v>2</v>
          </cell>
          <cell r="AC210">
            <v>5</v>
          </cell>
          <cell r="AD210">
            <v>2</v>
          </cell>
          <cell r="AE210">
            <v>2</v>
          </cell>
          <cell r="AF210">
            <v>0</v>
          </cell>
          <cell r="AG210">
            <v>0</v>
          </cell>
        </row>
        <row r="211">
          <cell r="C211" t="str">
            <v>15BC267</v>
          </cell>
          <cell r="D211">
            <v>11</v>
          </cell>
          <cell r="E211">
            <v>11</v>
          </cell>
          <cell r="F211">
            <v>0</v>
          </cell>
          <cell r="G211">
            <v>0</v>
          </cell>
          <cell r="H211">
            <v>3</v>
          </cell>
          <cell r="I211">
            <v>4</v>
          </cell>
          <cell r="J211">
            <v>0</v>
          </cell>
          <cell r="K211">
            <v>0</v>
          </cell>
          <cell r="L211">
            <v>16</v>
          </cell>
          <cell r="M211">
            <v>17</v>
          </cell>
          <cell r="N211">
            <v>0</v>
          </cell>
          <cell r="O211">
            <v>0</v>
          </cell>
          <cell r="P211">
            <v>3</v>
          </cell>
          <cell r="Q211">
            <v>4</v>
          </cell>
          <cell r="R211">
            <v>0</v>
          </cell>
          <cell r="S211">
            <v>0</v>
          </cell>
          <cell r="T211">
            <v>15</v>
          </cell>
          <cell r="U211">
            <v>20</v>
          </cell>
          <cell r="V211">
            <v>0</v>
          </cell>
          <cell r="W211">
            <v>0</v>
          </cell>
          <cell r="X211">
            <v>1</v>
          </cell>
          <cell r="Y211">
            <v>1</v>
          </cell>
          <cell r="Z211">
            <v>0</v>
          </cell>
          <cell r="AA211">
            <v>0</v>
          </cell>
          <cell r="AB211">
            <v>3</v>
          </cell>
          <cell r="AC211">
            <v>5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</row>
        <row r="212">
          <cell r="C212" t="str">
            <v>15BC269</v>
          </cell>
          <cell r="D212">
            <v>7</v>
          </cell>
          <cell r="E212">
            <v>11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14</v>
          </cell>
          <cell r="M212">
            <v>17</v>
          </cell>
          <cell r="N212">
            <v>0</v>
          </cell>
          <cell r="O212">
            <v>0</v>
          </cell>
          <cell r="P212">
            <v>4</v>
          </cell>
          <cell r="Q212">
            <v>4</v>
          </cell>
          <cell r="R212">
            <v>0</v>
          </cell>
          <cell r="S212">
            <v>0</v>
          </cell>
          <cell r="T212">
            <v>20</v>
          </cell>
          <cell r="U212">
            <v>20</v>
          </cell>
          <cell r="V212">
            <v>0</v>
          </cell>
          <cell r="W212">
            <v>0</v>
          </cell>
          <cell r="X212">
            <v>3</v>
          </cell>
          <cell r="Y212">
            <v>4</v>
          </cell>
          <cell r="Z212">
            <v>0</v>
          </cell>
          <cell r="AA212">
            <v>0</v>
          </cell>
          <cell r="AB212">
            <v>2</v>
          </cell>
          <cell r="AC212">
            <v>5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</row>
        <row r="213">
          <cell r="C213" t="str">
            <v>15BC273</v>
          </cell>
          <cell r="D213">
            <v>3</v>
          </cell>
          <cell r="E213">
            <v>11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8</v>
          </cell>
          <cell r="M213">
            <v>17</v>
          </cell>
          <cell r="N213">
            <v>0</v>
          </cell>
          <cell r="O213">
            <v>0</v>
          </cell>
          <cell r="P213">
            <v>1</v>
          </cell>
          <cell r="Q213">
            <v>2</v>
          </cell>
          <cell r="R213">
            <v>0</v>
          </cell>
          <cell r="S213">
            <v>0</v>
          </cell>
          <cell r="T213">
            <v>11</v>
          </cell>
          <cell r="U213">
            <v>20</v>
          </cell>
          <cell r="V213">
            <v>0</v>
          </cell>
          <cell r="W213">
            <v>0</v>
          </cell>
          <cell r="X213">
            <v>1</v>
          </cell>
          <cell r="Y213">
            <v>2</v>
          </cell>
          <cell r="Z213">
            <v>0</v>
          </cell>
          <cell r="AA213">
            <v>0</v>
          </cell>
          <cell r="AB213">
            <v>1</v>
          </cell>
          <cell r="AC213">
            <v>5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</row>
        <row r="214">
          <cell r="C214" t="str">
            <v>15BC276</v>
          </cell>
          <cell r="D214">
            <v>3</v>
          </cell>
          <cell r="E214">
            <v>11</v>
          </cell>
          <cell r="F214">
            <v>0</v>
          </cell>
          <cell r="G214">
            <v>0</v>
          </cell>
          <cell r="H214">
            <v>0</v>
          </cell>
          <cell r="I214">
            <v>1</v>
          </cell>
          <cell r="J214">
            <v>0</v>
          </cell>
          <cell r="K214">
            <v>0</v>
          </cell>
          <cell r="L214">
            <v>8</v>
          </cell>
          <cell r="M214">
            <v>17</v>
          </cell>
          <cell r="N214">
            <v>0</v>
          </cell>
          <cell r="O214">
            <v>0</v>
          </cell>
          <cell r="P214">
            <v>1</v>
          </cell>
          <cell r="Q214">
            <v>4</v>
          </cell>
          <cell r="R214">
            <v>0</v>
          </cell>
          <cell r="S214">
            <v>0</v>
          </cell>
          <cell r="T214">
            <v>13</v>
          </cell>
          <cell r="U214">
            <v>20</v>
          </cell>
          <cell r="V214">
            <v>0</v>
          </cell>
          <cell r="W214">
            <v>0</v>
          </cell>
          <cell r="X214">
            <v>2</v>
          </cell>
          <cell r="Y214">
            <v>4</v>
          </cell>
          <cell r="Z214">
            <v>0</v>
          </cell>
          <cell r="AA214">
            <v>0</v>
          </cell>
          <cell r="AB214">
            <v>0</v>
          </cell>
          <cell r="AC214">
            <v>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C215" t="str">
            <v>15BC277</v>
          </cell>
          <cell r="D215">
            <v>5</v>
          </cell>
          <cell r="E215">
            <v>11</v>
          </cell>
          <cell r="F215">
            <v>0</v>
          </cell>
          <cell r="G215">
            <v>0</v>
          </cell>
          <cell r="H215">
            <v>2</v>
          </cell>
          <cell r="I215">
            <v>3</v>
          </cell>
          <cell r="J215">
            <v>0</v>
          </cell>
          <cell r="K215">
            <v>0</v>
          </cell>
          <cell r="L215">
            <v>12</v>
          </cell>
          <cell r="M215">
            <v>17</v>
          </cell>
          <cell r="N215">
            <v>0</v>
          </cell>
          <cell r="O215">
            <v>0</v>
          </cell>
          <cell r="P215">
            <v>1</v>
          </cell>
          <cell r="Q215">
            <v>1</v>
          </cell>
          <cell r="R215">
            <v>0</v>
          </cell>
          <cell r="S215">
            <v>0</v>
          </cell>
          <cell r="T215">
            <v>13</v>
          </cell>
          <cell r="U215">
            <v>20</v>
          </cell>
          <cell r="V215">
            <v>0</v>
          </cell>
          <cell r="W215">
            <v>0</v>
          </cell>
          <cell r="X215">
            <v>4</v>
          </cell>
          <cell r="Y215">
            <v>5</v>
          </cell>
          <cell r="Z215">
            <v>0</v>
          </cell>
          <cell r="AA215">
            <v>0</v>
          </cell>
          <cell r="AB215">
            <v>2</v>
          </cell>
          <cell r="AC215">
            <v>5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</row>
        <row r="216">
          <cell r="C216" t="str">
            <v>15BC279</v>
          </cell>
          <cell r="D216">
            <v>4</v>
          </cell>
          <cell r="E216">
            <v>11</v>
          </cell>
          <cell r="F216">
            <v>3</v>
          </cell>
          <cell r="G216">
            <v>3</v>
          </cell>
          <cell r="H216">
            <v>2</v>
          </cell>
          <cell r="I216">
            <v>4</v>
          </cell>
          <cell r="J216">
            <v>0</v>
          </cell>
          <cell r="K216">
            <v>0</v>
          </cell>
          <cell r="L216">
            <v>8</v>
          </cell>
          <cell r="M216">
            <v>17</v>
          </cell>
          <cell r="N216">
            <v>3</v>
          </cell>
          <cell r="O216">
            <v>3</v>
          </cell>
          <cell r="P216">
            <v>2</v>
          </cell>
          <cell r="Q216">
            <v>4</v>
          </cell>
          <cell r="R216">
            <v>0</v>
          </cell>
          <cell r="S216">
            <v>0</v>
          </cell>
          <cell r="T216">
            <v>15</v>
          </cell>
          <cell r="U216">
            <v>20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0</v>
          </cell>
          <cell r="AA216">
            <v>0</v>
          </cell>
          <cell r="AB216">
            <v>2</v>
          </cell>
          <cell r="AC216">
            <v>5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</row>
        <row r="217">
          <cell r="C217" t="str">
            <v>15BC282</v>
          </cell>
          <cell r="D217">
            <v>6</v>
          </cell>
          <cell r="E217">
            <v>11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10</v>
          </cell>
          <cell r="M217">
            <v>17</v>
          </cell>
          <cell r="N217">
            <v>4</v>
          </cell>
          <cell r="O217">
            <v>4</v>
          </cell>
          <cell r="P217">
            <v>4</v>
          </cell>
          <cell r="Q217">
            <v>4</v>
          </cell>
          <cell r="R217">
            <v>0</v>
          </cell>
          <cell r="S217">
            <v>0</v>
          </cell>
          <cell r="T217">
            <v>15</v>
          </cell>
          <cell r="U217">
            <v>20</v>
          </cell>
          <cell r="V217">
            <v>3</v>
          </cell>
          <cell r="W217">
            <v>3</v>
          </cell>
          <cell r="X217">
            <v>2</v>
          </cell>
          <cell r="Y217">
            <v>4</v>
          </cell>
          <cell r="Z217">
            <v>0</v>
          </cell>
          <cell r="AA217">
            <v>0</v>
          </cell>
          <cell r="AB217">
            <v>4</v>
          </cell>
          <cell r="AC217">
            <v>5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</row>
        <row r="218">
          <cell r="C218" t="str">
            <v>15BC288</v>
          </cell>
          <cell r="D218">
            <v>9</v>
          </cell>
          <cell r="E218">
            <v>11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14</v>
          </cell>
          <cell r="M218">
            <v>17</v>
          </cell>
          <cell r="N218">
            <v>0</v>
          </cell>
          <cell r="O218">
            <v>0</v>
          </cell>
          <cell r="P218">
            <v>2</v>
          </cell>
          <cell r="Q218">
            <v>2</v>
          </cell>
          <cell r="R218">
            <v>0</v>
          </cell>
          <cell r="S218">
            <v>0</v>
          </cell>
          <cell r="T218">
            <v>20</v>
          </cell>
          <cell r="U218">
            <v>20</v>
          </cell>
          <cell r="V218">
            <v>0</v>
          </cell>
          <cell r="W218">
            <v>0</v>
          </cell>
          <cell r="X218">
            <v>1</v>
          </cell>
          <cell r="Y218">
            <v>2</v>
          </cell>
          <cell r="Z218">
            <v>0</v>
          </cell>
          <cell r="AA218">
            <v>0</v>
          </cell>
          <cell r="AB218">
            <v>1</v>
          </cell>
          <cell r="AC218">
            <v>5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</row>
        <row r="219">
          <cell r="C219" t="str">
            <v>15BC289</v>
          </cell>
          <cell r="D219">
            <v>9</v>
          </cell>
          <cell r="E219">
            <v>11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0</v>
          </cell>
          <cell r="K219">
            <v>0</v>
          </cell>
          <cell r="L219">
            <v>12</v>
          </cell>
          <cell r="M219">
            <v>17</v>
          </cell>
          <cell r="N219">
            <v>0</v>
          </cell>
          <cell r="O219">
            <v>0</v>
          </cell>
          <cell r="P219">
            <v>3</v>
          </cell>
          <cell r="Q219">
            <v>4</v>
          </cell>
          <cell r="R219">
            <v>0</v>
          </cell>
          <cell r="S219">
            <v>0</v>
          </cell>
          <cell r="T219">
            <v>18</v>
          </cell>
          <cell r="U219">
            <v>20</v>
          </cell>
          <cell r="V219">
            <v>1</v>
          </cell>
          <cell r="W219">
            <v>1</v>
          </cell>
          <cell r="X219">
            <v>4</v>
          </cell>
          <cell r="Y219">
            <v>4</v>
          </cell>
          <cell r="Z219">
            <v>0</v>
          </cell>
          <cell r="AA219">
            <v>0</v>
          </cell>
          <cell r="AB219">
            <v>2</v>
          </cell>
          <cell r="AC219">
            <v>5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</row>
        <row r="220">
          <cell r="C220" t="str">
            <v>15BC294</v>
          </cell>
          <cell r="D220">
            <v>9</v>
          </cell>
          <cell r="E220">
            <v>11</v>
          </cell>
          <cell r="F220">
            <v>0</v>
          </cell>
          <cell r="G220">
            <v>0</v>
          </cell>
          <cell r="H220">
            <v>2</v>
          </cell>
          <cell r="I220">
            <v>3</v>
          </cell>
          <cell r="J220">
            <v>0</v>
          </cell>
          <cell r="K220">
            <v>0</v>
          </cell>
          <cell r="L220">
            <v>12</v>
          </cell>
          <cell r="M220">
            <v>17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0</v>
          </cell>
          <cell r="S220">
            <v>0</v>
          </cell>
          <cell r="T220">
            <v>17</v>
          </cell>
          <cell r="U220">
            <v>20</v>
          </cell>
          <cell r="V220">
            <v>2</v>
          </cell>
          <cell r="W220">
            <v>2</v>
          </cell>
          <cell r="X220">
            <v>4</v>
          </cell>
          <cell r="Y220">
            <v>5</v>
          </cell>
          <cell r="Z220">
            <v>0</v>
          </cell>
          <cell r="AA220">
            <v>0</v>
          </cell>
          <cell r="AB220">
            <v>2</v>
          </cell>
          <cell r="AC220">
            <v>5</v>
          </cell>
          <cell r="AD220">
            <v>1</v>
          </cell>
          <cell r="AE220">
            <v>1</v>
          </cell>
          <cell r="AF220">
            <v>0</v>
          </cell>
          <cell r="AG220">
            <v>0</v>
          </cell>
        </row>
        <row r="221">
          <cell r="C221" t="str">
            <v>15BC298</v>
          </cell>
          <cell r="D221">
            <v>2</v>
          </cell>
          <cell r="E221">
            <v>11</v>
          </cell>
          <cell r="F221">
            <v>0</v>
          </cell>
          <cell r="G221">
            <v>0</v>
          </cell>
          <cell r="H221">
            <v>0</v>
          </cell>
          <cell r="I221">
            <v>4</v>
          </cell>
          <cell r="J221">
            <v>0</v>
          </cell>
          <cell r="K221">
            <v>0</v>
          </cell>
          <cell r="L221">
            <v>0</v>
          </cell>
          <cell r="M221">
            <v>17</v>
          </cell>
          <cell r="N221">
            <v>0</v>
          </cell>
          <cell r="O221">
            <v>0</v>
          </cell>
          <cell r="P221">
            <v>0</v>
          </cell>
          <cell r="Q221">
            <v>4</v>
          </cell>
          <cell r="R221">
            <v>0</v>
          </cell>
          <cell r="S221">
            <v>0</v>
          </cell>
          <cell r="T221">
            <v>7</v>
          </cell>
          <cell r="U221">
            <v>20</v>
          </cell>
          <cell r="V221">
            <v>0</v>
          </cell>
          <cell r="W221">
            <v>0</v>
          </cell>
          <cell r="X221">
            <v>0</v>
          </cell>
          <cell r="Y221">
            <v>1</v>
          </cell>
          <cell r="Z221">
            <v>0</v>
          </cell>
          <cell r="AA221">
            <v>0</v>
          </cell>
          <cell r="AB221">
            <v>0</v>
          </cell>
          <cell r="AC221">
            <v>5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</row>
        <row r="222">
          <cell r="C222" t="str">
            <v>15BC308</v>
          </cell>
          <cell r="D222">
            <v>3</v>
          </cell>
          <cell r="E222">
            <v>11</v>
          </cell>
          <cell r="F222">
            <v>8</v>
          </cell>
          <cell r="G222">
            <v>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9</v>
          </cell>
          <cell r="M222">
            <v>17</v>
          </cell>
          <cell r="N222">
            <v>7</v>
          </cell>
          <cell r="O222">
            <v>7</v>
          </cell>
          <cell r="P222">
            <v>3</v>
          </cell>
          <cell r="Q222">
            <v>4</v>
          </cell>
          <cell r="R222">
            <v>0</v>
          </cell>
          <cell r="S222">
            <v>0</v>
          </cell>
          <cell r="T222">
            <v>9</v>
          </cell>
          <cell r="U222">
            <v>20</v>
          </cell>
          <cell r="V222">
            <v>11</v>
          </cell>
          <cell r="W222">
            <v>10</v>
          </cell>
          <cell r="X222">
            <v>4</v>
          </cell>
          <cell r="Y222">
            <v>4</v>
          </cell>
          <cell r="Z222">
            <v>0</v>
          </cell>
          <cell r="AA222">
            <v>0</v>
          </cell>
          <cell r="AB222">
            <v>0</v>
          </cell>
          <cell r="AC222">
            <v>5</v>
          </cell>
          <cell r="AD222">
            <v>2</v>
          </cell>
          <cell r="AE222">
            <v>2</v>
          </cell>
          <cell r="AF222">
            <v>0</v>
          </cell>
          <cell r="AG222">
            <v>0</v>
          </cell>
        </row>
        <row r="223">
          <cell r="C223" t="str">
            <v>15BC320</v>
          </cell>
          <cell r="D223">
            <v>9</v>
          </cell>
          <cell r="E223">
            <v>11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12</v>
          </cell>
          <cell r="M223">
            <v>17</v>
          </cell>
          <cell r="N223">
            <v>0</v>
          </cell>
          <cell r="O223">
            <v>0</v>
          </cell>
          <cell r="P223">
            <v>2</v>
          </cell>
          <cell r="Q223">
            <v>2</v>
          </cell>
          <cell r="R223">
            <v>0</v>
          </cell>
          <cell r="S223">
            <v>0</v>
          </cell>
          <cell r="T223">
            <v>15</v>
          </cell>
          <cell r="U223">
            <v>20</v>
          </cell>
          <cell r="V223">
            <v>0</v>
          </cell>
          <cell r="W223">
            <v>0</v>
          </cell>
          <cell r="X223">
            <v>1</v>
          </cell>
          <cell r="Y223">
            <v>2</v>
          </cell>
          <cell r="Z223">
            <v>0</v>
          </cell>
          <cell r="AA223">
            <v>0</v>
          </cell>
          <cell r="AB223">
            <v>4</v>
          </cell>
          <cell r="AC223">
            <v>5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</row>
        <row r="224">
          <cell r="C224" t="str">
            <v>15BC330</v>
          </cell>
          <cell r="D224">
            <v>9</v>
          </cell>
          <cell r="E224">
            <v>11</v>
          </cell>
          <cell r="F224">
            <v>0</v>
          </cell>
          <cell r="G224">
            <v>0</v>
          </cell>
          <cell r="H224">
            <v>1</v>
          </cell>
          <cell r="I224">
            <v>1</v>
          </cell>
          <cell r="J224">
            <v>0</v>
          </cell>
          <cell r="K224">
            <v>0</v>
          </cell>
          <cell r="L224">
            <v>16</v>
          </cell>
          <cell r="M224">
            <v>17</v>
          </cell>
          <cell r="N224">
            <v>0</v>
          </cell>
          <cell r="O224">
            <v>0</v>
          </cell>
          <cell r="P224">
            <v>4</v>
          </cell>
          <cell r="Q224">
            <v>4</v>
          </cell>
          <cell r="R224">
            <v>0</v>
          </cell>
          <cell r="S224">
            <v>0</v>
          </cell>
          <cell r="T224">
            <v>20</v>
          </cell>
          <cell r="U224">
            <v>20</v>
          </cell>
          <cell r="V224">
            <v>0</v>
          </cell>
          <cell r="W224">
            <v>0</v>
          </cell>
          <cell r="X224">
            <v>4</v>
          </cell>
          <cell r="Y224">
            <v>4</v>
          </cell>
          <cell r="Z224">
            <v>0</v>
          </cell>
          <cell r="AA224">
            <v>0</v>
          </cell>
          <cell r="AB224">
            <v>3</v>
          </cell>
          <cell r="AC224">
            <v>5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</row>
        <row r="225">
          <cell r="C225" t="str">
            <v>15BC335</v>
          </cell>
          <cell r="D225">
            <v>6</v>
          </cell>
          <cell r="E225">
            <v>11</v>
          </cell>
          <cell r="F225">
            <v>0</v>
          </cell>
          <cell r="G225">
            <v>0</v>
          </cell>
          <cell r="H225">
            <v>0</v>
          </cell>
          <cell r="I225">
            <v>3</v>
          </cell>
          <cell r="J225">
            <v>0</v>
          </cell>
          <cell r="K225">
            <v>0</v>
          </cell>
          <cell r="L225">
            <v>9</v>
          </cell>
          <cell r="M225">
            <v>17</v>
          </cell>
          <cell r="N225">
            <v>0</v>
          </cell>
          <cell r="O225">
            <v>0</v>
          </cell>
          <cell r="P225">
            <v>1</v>
          </cell>
          <cell r="Q225">
            <v>1</v>
          </cell>
          <cell r="R225">
            <v>0</v>
          </cell>
          <cell r="S225">
            <v>0</v>
          </cell>
          <cell r="T225">
            <v>10</v>
          </cell>
          <cell r="U225">
            <v>20</v>
          </cell>
          <cell r="V225">
            <v>0</v>
          </cell>
          <cell r="W225">
            <v>0</v>
          </cell>
          <cell r="X225">
            <v>3</v>
          </cell>
          <cell r="Y225">
            <v>5</v>
          </cell>
          <cell r="Z225">
            <v>0</v>
          </cell>
          <cell r="AA225">
            <v>0</v>
          </cell>
          <cell r="AB225">
            <v>2</v>
          </cell>
          <cell r="AC225">
            <v>5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</row>
        <row r="226">
          <cell r="C226" t="str">
            <v>15BC338</v>
          </cell>
          <cell r="D226">
            <v>1</v>
          </cell>
          <cell r="E226">
            <v>11</v>
          </cell>
          <cell r="F226">
            <v>0</v>
          </cell>
          <cell r="G226">
            <v>0</v>
          </cell>
          <cell r="H226">
            <v>0</v>
          </cell>
          <cell r="I226">
            <v>4</v>
          </cell>
          <cell r="J226">
            <v>0</v>
          </cell>
          <cell r="K226">
            <v>0</v>
          </cell>
          <cell r="L226">
            <v>4</v>
          </cell>
          <cell r="M226">
            <v>17</v>
          </cell>
          <cell r="N226">
            <v>0</v>
          </cell>
          <cell r="O226">
            <v>0</v>
          </cell>
          <cell r="P226">
            <v>0</v>
          </cell>
          <cell r="Q226">
            <v>4</v>
          </cell>
          <cell r="R226">
            <v>0</v>
          </cell>
          <cell r="S226">
            <v>0</v>
          </cell>
          <cell r="T226">
            <v>9</v>
          </cell>
          <cell r="U226">
            <v>20</v>
          </cell>
          <cell r="V226">
            <v>0</v>
          </cell>
          <cell r="W226">
            <v>0</v>
          </cell>
          <cell r="X226">
            <v>0</v>
          </cell>
          <cell r="Y226">
            <v>1</v>
          </cell>
          <cell r="Z226">
            <v>0</v>
          </cell>
          <cell r="AA226">
            <v>0</v>
          </cell>
          <cell r="AB226">
            <v>1</v>
          </cell>
          <cell r="AC226">
            <v>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</row>
        <row r="227">
          <cell r="C227" t="str">
            <v>15BC350</v>
          </cell>
          <cell r="D227">
            <v>7</v>
          </cell>
          <cell r="E227">
            <v>11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15</v>
          </cell>
          <cell r="M227">
            <v>17</v>
          </cell>
          <cell r="N227">
            <v>0</v>
          </cell>
          <cell r="O227">
            <v>0</v>
          </cell>
          <cell r="P227">
            <v>4</v>
          </cell>
          <cell r="Q227">
            <v>4</v>
          </cell>
          <cell r="R227">
            <v>0</v>
          </cell>
          <cell r="S227">
            <v>0</v>
          </cell>
          <cell r="T227">
            <v>17</v>
          </cell>
          <cell r="U227">
            <v>20</v>
          </cell>
          <cell r="V227">
            <v>0</v>
          </cell>
          <cell r="W227">
            <v>0</v>
          </cell>
          <cell r="X227">
            <v>3</v>
          </cell>
          <cell r="Y227">
            <v>4</v>
          </cell>
          <cell r="Z227">
            <v>0</v>
          </cell>
          <cell r="AA227">
            <v>0</v>
          </cell>
          <cell r="AB227">
            <v>4</v>
          </cell>
          <cell r="AC227">
            <v>5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</row>
        <row r="228">
          <cell r="C228" t="str">
            <v>15BC378</v>
          </cell>
          <cell r="D228">
            <v>1</v>
          </cell>
          <cell r="E228">
            <v>11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</v>
          </cell>
          <cell r="M228">
            <v>17</v>
          </cell>
          <cell r="N228">
            <v>0</v>
          </cell>
          <cell r="O228">
            <v>0</v>
          </cell>
          <cell r="P228">
            <v>2</v>
          </cell>
          <cell r="Q228">
            <v>2</v>
          </cell>
          <cell r="R228">
            <v>0</v>
          </cell>
          <cell r="S228">
            <v>0</v>
          </cell>
          <cell r="T228">
            <v>6</v>
          </cell>
          <cell r="U228">
            <v>20</v>
          </cell>
          <cell r="V228">
            <v>0</v>
          </cell>
          <cell r="W228">
            <v>0</v>
          </cell>
          <cell r="X228">
            <v>1</v>
          </cell>
          <cell r="Y228">
            <v>2</v>
          </cell>
          <cell r="Z228">
            <v>0</v>
          </cell>
          <cell r="AA228">
            <v>0</v>
          </cell>
          <cell r="AB228">
            <v>2</v>
          </cell>
          <cell r="AC228">
            <v>5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</row>
        <row r="229">
          <cell r="C229" t="str">
            <v>15BC389</v>
          </cell>
          <cell r="D229">
            <v>8</v>
          </cell>
          <cell r="E229">
            <v>11</v>
          </cell>
          <cell r="F229">
            <v>0</v>
          </cell>
          <cell r="G229">
            <v>0</v>
          </cell>
          <cell r="H229">
            <v>0</v>
          </cell>
          <cell r="I229">
            <v>1</v>
          </cell>
          <cell r="J229">
            <v>0</v>
          </cell>
          <cell r="K229">
            <v>0</v>
          </cell>
          <cell r="L229">
            <v>15</v>
          </cell>
          <cell r="M229">
            <v>17</v>
          </cell>
          <cell r="N229">
            <v>0</v>
          </cell>
          <cell r="O229">
            <v>0</v>
          </cell>
          <cell r="P229">
            <v>3</v>
          </cell>
          <cell r="Q229">
            <v>4</v>
          </cell>
          <cell r="R229">
            <v>0</v>
          </cell>
          <cell r="S229">
            <v>0</v>
          </cell>
          <cell r="T229">
            <v>17</v>
          </cell>
          <cell r="U229">
            <v>20</v>
          </cell>
          <cell r="V229">
            <v>1</v>
          </cell>
          <cell r="W229">
            <v>1</v>
          </cell>
          <cell r="X229">
            <v>3</v>
          </cell>
          <cell r="Y229">
            <v>4</v>
          </cell>
          <cell r="Z229">
            <v>0</v>
          </cell>
          <cell r="AA229">
            <v>0</v>
          </cell>
          <cell r="AB229">
            <v>4</v>
          </cell>
          <cell r="AC229">
            <v>5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</row>
        <row r="230">
          <cell r="C230" t="str">
            <v>15BC403</v>
          </cell>
          <cell r="D230">
            <v>7</v>
          </cell>
          <cell r="E230">
            <v>11</v>
          </cell>
          <cell r="F230">
            <v>0</v>
          </cell>
          <cell r="G230">
            <v>0</v>
          </cell>
          <cell r="H230">
            <v>2</v>
          </cell>
          <cell r="I230">
            <v>3</v>
          </cell>
          <cell r="J230">
            <v>0</v>
          </cell>
          <cell r="K230">
            <v>0</v>
          </cell>
          <cell r="L230">
            <v>13</v>
          </cell>
          <cell r="M230">
            <v>17</v>
          </cell>
          <cell r="N230">
            <v>0</v>
          </cell>
          <cell r="O230">
            <v>0</v>
          </cell>
          <cell r="P230">
            <v>1</v>
          </cell>
          <cell r="Q230">
            <v>1</v>
          </cell>
          <cell r="R230">
            <v>0</v>
          </cell>
          <cell r="S230">
            <v>0</v>
          </cell>
          <cell r="T230">
            <v>15</v>
          </cell>
          <cell r="U230">
            <v>20</v>
          </cell>
          <cell r="V230">
            <v>0</v>
          </cell>
          <cell r="W230">
            <v>0</v>
          </cell>
          <cell r="X230">
            <v>4</v>
          </cell>
          <cell r="Y230">
            <v>5</v>
          </cell>
          <cell r="Z230">
            <v>0</v>
          </cell>
          <cell r="AA230">
            <v>0</v>
          </cell>
          <cell r="AB230">
            <v>2</v>
          </cell>
          <cell r="AC230">
            <v>5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</row>
        <row r="231">
          <cell r="C231" t="str">
            <v>15BC405</v>
          </cell>
          <cell r="D231">
            <v>5</v>
          </cell>
          <cell r="E231">
            <v>11</v>
          </cell>
          <cell r="F231">
            <v>0</v>
          </cell>
          <cell r="G231">
            <v>0</v>
          </cell>
          <cell r="H231">
            <v>2</v>
          </cell>
          <cell r="I231">
            <v>4</v>
          </cell>
          <cell r="J231">
            <v>0</v>
          </cell>
          <cell r="K231">
            <v>0</v>
          </cell>
          <cell r="L231">
            <v>15</v>
          </cell>
          <cell r="M231">
            <v>17</v>
          </cell>
          <cell r="N231">
            <v>0</v>
          </cell>
          <cell r="O231">
            <v>0</v>
          </cell>
          <cell r="P231">
            <v>2</v>
          </cell>
          <cell r="Q231">
            <v>4</v>
          </cell>
          <cell r="R231">
            <v>0</v>
          </cell>
          <cell r="S231">
            <v>0</v>
          </cell>
          <cell r="T231">
            <v>16</v>
          </cell>
          <cell r="U231">
            <v>20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5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</row>
        <row r="232">
          <cell r="C232" t="str">
            <v>15BC408</v>
          </cell>
          <cell r="D232">
            <v>9</v>
          </cell>
          <cell r="E232">
            <v>11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13</v>
          </cell>
          <cell r="M232">
            <v>17</v>
          </cell>
          <cell r="N232">
            <v>0</v>
          </cell>
          <cell r="O232">
            <v>0</v>
          </cell>
          <cell r="P232">
            <v>3</v>
          </cell>
          <cell r="Q232">
            <v>4</v>
          </cell>
          <cell r="R232">
            <v>0</v>
          </cell>
          <cell r="S232">
            <v>0</v>
          </cell>
          <cell r="T232">
            <v>20</v>
          </cell>
          <cell r="U232">
            <v>20</v>
          </cell>
          <cell r="V232">
            <v>0</v>
          </cell>
          <cell r="W232">
            <v>0</v>
          </cell>
          <cell r="X232">
            <v>4</v>
          </cell>
          <cell r="Y232">
            <v>4</v>
          </cell>
          <cell r="Z232">
            <v>0</v>
          </cell>
          <cell r="AA232">
            <v>0</v>
          </cell>
          <cell r="AB232">
            <v>2</v>
          </cell>
          <cell r="AC232">
            <v>5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</row>
        <row r="233">
          <cell r="C233" t="str">
            <v>15BC410</v>
          </cell>
          <cell r="D233">
            <v>6</v>
          </cell>
          <cell r="E233">
            <v>11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11</v>
          </cell>
          <cell r="M233">
            <v>17</v>
          </cell>
          <cell r="N233">
            <v>0</v>
          </cell>
          <cell r="O233">
            <v>0</v>
          </cell>
          <cell r="P233">
            <v>2</v>
          </cell>
          <cell r="Q233">
            <v>2</v>
          </cell>
          <cell r="R233">
            <v>0</v>
          </cell>
          <cell r="S233">
            <v>0</v>
          </cell>
          <cell r="T233">
            <v>18</v>
          </cell>
          <cell r="U233">
            <v>20</v>
          </cell>
          <cell r="V233">
            <v>0</v>
          </cell>
          <cell r="W233">
            <v>0</v>
          </cell>
          <cell r="X233">
            <v>2</v>
          </cell>
          <cell r="Y233">
            <v>2</v>
          </cell>
          <cell r="Z233">
            <v>0</v>
          </cell>
          <cell r="AA233">
            <v>0</v>
          </cell>
          <cell r="AB233">
            <v>1</v>
          </cell>
          <cell r="AC233">
            <v>5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</row>
        <row r="234">
          <cell r="C234" t="str">
            <v>15BC418</v>
          </cell>
          <cell r="D234">
            <v>9</v>
          </cell>
          <cell r="E234">
            <v>11</v>
          </cell>
          <cell r="F234">
            <v>0</v>
          </cell>
          <cell r="G234">
            <v>0</v>
          </cell>
          <cell r="H234">
            <v>0</v>
          </cell>
          <cell r="I234">
            <v>1</v>
          </cell>
          <cell r="J234">
            <v>0</v>
          </cell>
          <cell r="K234">
            <v>0</v>
          </cell>
          <cell r="L234">
            <v>16</v>
          </cell>
          <cell r="M234">
            <v>17</v>
          </cell>
          <cell r="N234">
            <v>0</v>
          </cell>
          <cell r="O234">
            <v>0</v>
          </cell>
          <cell r="P234">
            <v>4</v>
          </cell>
          <cell r="Q234">
            <v>4</v>
          </cell>
          <cell r="R234">
            <v>0</v>
          </cell>
          <cell r="S234">
            <v>0</v>
          </cell>
          <cell r="T234">
            <v>20</v>
          </cell>
          <cell r="U234">
            <v>20</v>
          </cell>
          <cell r="V234">
            <v>0</v>
          </cell>
          <cell r="W234">
            <v>0</v>
          </cell>
          <cell r="X234">
            <v>3</v>
          </cell>
          <cell r="Y234">
            <v>4</v>
          </cell>
          <cell r="Z234">
            <v>0</v>
          </cell>
          <cell r="AA234">
            <v>0</v>
          </cell>
          <cell r="AB234">
            <v>2</v>
          </cell>
          <cell r="AC234">
            <v>5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C235" t="str">
            <v>15BC421</v>
          </cell>
          <cell r="D235">
            <v>9</v>
          </cell>
          <cell r="E235">
            <v>11</v>
          </cell>
          <cell r="F235">
            <v>0</v>
          </cell>
          <cell r="G235">
            <v>0</v>
          </cell>
          <cell r="H235">
            <v>2</v>
          </cell>
          <cell r="I235">
            <v>3</v>
          </cell>
          <cell r="J235">
            <v>0</v>
          </cell>
          <cell r="K235">
            <v>0</v>
          </cell>
          <cell r="L235">
            <v>12</v>
          </cell>
          <cell r="M235">
            <v>17</v>
          </cell>
          <cell r="N235">
            <v>2</v>
          </cell>
          <cell r="O235">
            <v>2</v>
          </cell>
          <cell r="P235">
            <v>1</v>
          </cell>
          <cell r="Q235">
            <v>1</v>
          </cell>
          <cell r="R235">
            <v>0</v>
          </cell>
          <cell r="S235">
            <v>0</v>
          </cell>
          <cell r="T235">
            <v>18</v>
          </cell>
          <cell r="U235">
            <v>20</v>
          </cell>
          <cell r="V235">
            <v>0</v>
          </cell>
          <cell r="W235">
            <v>0</v>
          </cell>
          <cell r="X235">
            <v>5</v>
          </cell>
          <cell r="Y235">
            <v>5</v>
          </cell>
          <cell r="Z235">
            <v>0</v>
          </cell>
          <cell r="AA235">
            <v>0</v>
          </cell>
          <cell r="AB235">
            <v>1</v>
          </cell>
          <cell r="AC235">
            <v>5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C236" t="str">
            <v>15BC424</v>
          </cell>
          <cell r="D236">
            <v>3</v>
          </cell>
          <cell r="E236">
            <v>11</v>
          </cell>
          <cell r="F236">
            <v>0</v>
          </cell>
          <cell r="G236">
            <v>0</v>
          </cell>
          <cell r="H236">
            <v>1</v>
          </cell>
          <cell r="I236">
            <v>4</v>
          </cell>
          <cell r="J236">
            <v>0</v>
          </cell>
          <cell r="K236">
            <v>0</v>
          </cell>
          <cell r="L236">
            <v>8</v>
          </cell>
          <cell r="M236">
            <v>17</v>
          </cell>
          <cell r="N236">
            <v>5</v>
          </cell>
          <cell r="O236">
            <v>5</v>
          </cell>
          <cell r="P236">
            <v>2</v>
          </cell>
          <cell r="Q236">
            <v>4</v>
          </cell>
          <cell r="R236">
            <v>0</v>
          </cell>
          <cell r="S236">
            <v>0</v>
          </cell>
          <cell r="T236">
            <v>15</v>
          </cell>
          <cell r="U236">
            <v>20</v>
          </cell>
          <cell r="V236">
            <v>0</v>
          </cell>
          <cell r="W236">
            <v>0</v>
          </cell>
          <cell r="X236">
            <v>0</v>
          </cell>
          <cell r="Y236">
            <v>1</v>
          </cell>
          <cell r="Z236">
            <v>0</v>
          </cell>
          <cell r="AA236">
            <v>0</v>
          </cell>
          <cell r="AB236">
            <v>0</v>
          </cell>
          <cell r="AC236">
            <v>5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37">
          <cell r="C237" t="str">
            <v>15BC437</v>
          </cell>
          <cell r="D237">
            <v>8</v>
          </cell>
          <cell r="E237">
            <v>11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14</v>
          </cell>
          <cell r="M237">
            <v>17</v>
          </cell>
          <cell r="N237">
            <v>0</v>
          </cell>
          <cell r="O237">
            <v>0</v>
          </cell>
          <cell r="P237">
            <v>4</v>
          </cell>
          <cell r="Q237">
            <v>4</v>
          </cell>
          <cell r="R237">
            <v>0</v>
          </cell>
          <cell r="S237">
            <v>0</v>
          </cell>
          <cell r="T237">
            <v>20</v>
          </cell>
          <cell r="U237">
            <v>20</v>
          </cell>
          <cell r="V237">
            <v>0</v>
          </cell>
          <cell r="W237">
            <v>0</v>
          </cell>
          <cell r="X237">
            <v>4</v>
          </cell>
          <cell r="Y237">
            <v>4</v>
          </cell>
          <cell r="Z237">
            <v>0</v>
          </cell>
          <cell r="AA237">
            <v>0</v>
          </cell>
          <cell r="AB237">
            <v>1</v>
          </cell>
          <cell r="AC237">
            <v>5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</row>
        <row r="238">
          <cell r="C238" t="str">
            <v>15BC456</v>
          </cell>
          <cell r="D238">
            <v>2</v>
          </cell>
          <cell r="E238">
            <v>11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5</v>
          </cell>
          <cell r="M238">
            <v>17</v>
          </cell>
          <cell r="N238">
            <v>0</v>
          </cell>
          <cell r="O238">
            <v>0</v>
          </cell>
          <cell r="P238">
            <v>1</v>
          </cell>
          <cell r="Q238">
            <v>2</v>
          </cell>
          <cell r="R238">
            <v>0</v>
          </cell>
          <cell r="S238">
            <v>0</v>
          </cell>
          <cell r="T238">
            <v>14</v>
          </cell>
          <cell r="U238">
            <v>20</v>
          </cell>
          <cell r="V238">
            <v>2</v>
          </cell>
          <cell r="W238">
            <v>2</v>
          </cell>
          <cell r="X238">
            <v>2</v>
          </cell>
          <cell r="Y238">
            <v>2</v>
          </cell>
          <cell r="Z238">
            <v>0</v>
          </cell>
          <cell r="AA238">
            <v>0</v>
          </cell>
          <cell r="AB238">
            <v>0</v>
          </cell>
          <cell r="AC238">
            <v>5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</row>
        <row r="239">
          <cell r="C239" t="str">
            <v>15BC462</v>
          </cell>
          <cell r="D239">
            <v>4</v>
          </cell>
          <cell r="E239">
            <v>11</v>
          </cell>
          <cell r="F239">
            <v>0</v>
          </cell>
          <cell r="G239">
            <v>0</v>
          </cell>
          <cell r="H239">
            <v>0</v>
          </cell>
          <cell r="I239">
            <v>1</v>
          </cell>
          <cell r="J239">
            <v>0</v>
          </cell>
          <cell r="K239">
            <v>0</v>
          </cell>
          <cell r="L239">
            <v>13</v>
          </cell>
          <cell r="M239">
            <v>17</v>
          </cell>
          <cell r="N239">
            <v>0</v>
          </cell>
          <cell r="O239">
            <v>0</v>
          </cell>
          <cell r="P239">
            <v>3</v>
          </cell>
          <cell r="Q239">
            <v>4</v>
          </cell>
          <cell r="R239">
            <v>0</v>
          </cell>
          <cell r="S239">
            <v>0</v>
          </cell>
          <cell r="T239">
            <v>19</v>
          </cell>
          <cell r="U239">
            <v>20</v>
          </cell>
          <cell r="V239">
            <v>0</v>
          </cell>
          <cell r="W239">
            <v>0</v>
          </cell>
          <cell r="X239">
            <v>3</v>
          </cell>
          <cell r="Y239">
            <v>4</v>
          </cell>
          <cell r="Z239">
            <v>0</v>
          </cell>
          <cell r="AA239">
            <v>0</v>
          </cell>
          <cell r="AB239">
            <v>3</v>
          </cell>
          <cell r="AC239">
            <v>5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</row>
        <row r="240">
          <cell r="C240" t="str">
            <v>15BC467</v>
          </cell>
          <cell r="D240">
            <v>10</v>
          </cell>
          <cell r="E240">
            <v>11</v>
          </cell>
          <cell r="F240">
            <v>0</v>
          </cell>
          <cell r="G240">
            <v>0</v>
          </cell>
          <cell r="H240">
            <v>3</v>
          </cell>
          <cell r="I240">
            <v>3</v>
          </cell>
          <cell r="J240">
            <v>0</v>
          </cell>
          <cell r="K240">
            <v>0</v>
          </cell>
          <cell r="L240">
            <v>16</v>
          </cell>
          <cell r="M240">
            <v>17</v>
          </cell>
          <cell r="N240">
            <v>0</v>
          </cell>
          <cell r="O240">
            <v>0</v>
          </cell>
          <cell r="P240">
            <v>1</v>
          </cell>
          <cell r="Q240">
            <v>1</v>
          </cell>
          <cell r="R240">
            <v>0</v>
          </cell>
          <cell r="S240">
            <v>0</v>
          </cell>
          <cell r="T240">
            <v>20</v>
          </cell>
          <cell r="U240">
            <v>20</v>
          </cell>
          <cell r="V240">
            <v>0</v>
          </cell>
          <cell r="W240">
            <v>0</v>
          </cell>
          <cell r="X240">
            <v>5</v>
          </cell>
          <cell r="Y240">
            <v>5</v>
          </cell>
          <cell r="Z240">
            <v>0</v>
          </cell>
          <cell r="AA240">
            <v>0</v>
          </cell>
          <cell r="AB240">
            <v>2</v>
          </cell>
          <cell r="AC240">
            <v>5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C241" t="str">
            <v>15BC494</v>
          </cell>
          <cell r="D241">
            <v>9</v>
          </cell>
          <cell r="E241">
            <v>11</v>
          </cell>
          <cell r="F241">
            <v>0</v>
          </cell>
          <cell r="G241">
            <v>0</v>
          </cell>
          <cell r="H241">
            <v>4</v>
          </cell>
          <cell r="I241">
            <v>4</v>
          </cell>
          <cell r="J241">
            <v>0</v>
          </cell>
          <cell r="K241">
            <v>0</v>
          </cell>
          <cell r="L241">
            <v>11</v>
          </cell>
          <cell r="M241">
            <v>17</v>
          </cell>
          <cell r="N241">
            <v>0</v>
          </cell>
          <cell r="O241">
            <v>0</v>
          </cell>
          <cell r="P241">
            <v>4</v>
          </cell>
          <cell r="Q241">
            <v>4</v>
          </cell>
          <cell r="R241">
            <v>0</v>
          </cell>
          <cell r="S241">
            <v>0</v>
          </cell>
          <cell r="T241">
            <v>18</v>
          </cell>
          <cell r="U241">
            <v>20</v>
          </cell>
          <cell r="V241">
            <v>0</v>
          </cell>
          <cell r="W241">
            <v>0</v>
          </cell>
          <cell r="X241">
            <v>0</v>
          </cell>
          <cell r="Y241">
            <v>1</v>
          </cell>
          <cell r="Z241">
            <v>0</v>
          </cell>
          <cell r="AA241">
            <v>0</v>
          </cell>
          <cell r="AB241">
            <v>2</v>
          </cell>
          <cell r="AC241">
            <v>5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C242" t="str">
            <v>15BC499</v>
          </cell>
          <cell r="D242">
            <v>4</v>
          </cell>
          <cell r="E242">
            <v>11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10</v>
          </cell>
          <cell r="M242">
            <v>17</v>
          </cell>
          <cell r="N242">
            <v>0</v>
          </cell>
          <cell r="O242">
            <v>0</v>
          </cell>
          <cell r="P242" t="str">
            <v>a</v>
          </cell>
          <cell r="Q242">
            <v>4</v>
          </cell>
          <cell r="R242">
            <v>0</v>
          </cell>
          <cell r="S242">
            <v>0</v>
          </cell>
          <cell r="T242">
            <v>14</v>
          </cell>
          <cell r="U242">
            <v>20</v>
          </cell>
          <cell r="V242">
            <v>2</v>
          </cell>
          <cell r="W242">
            <v>2</v>
          </cell>
          <cell r="X242">
            <v>4</v>
          </cell>
          <cell r="Y242">
            <v>4</v>
          </cell>
          <cell r="Z242">
            <v>0</v>
          </cell>
          <cell r="AA242">
            <v>0</v>
          </cell>
          <cell r="AB242">
            <v>1</v>
          </cell>
          <cell r="AC242">
            <v>5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3">
          <cell r="C243" t="str">
            <v>15BC529</v>
          </cell>
          <cell r="D243">
            <v>9</v>
          </cell>
          <cell r="E243">
            <v>11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10</v>
          </cell>
          <cell r="M243">
            <v>17</v>
          </cell>
          <cell r="N243">
            <v>0</v>
          </cell>
          <cell r="O243">
            <v>0</v>
          </cell>
          <cell r="P243">
            <v>1</v>
          </cell>
          <cell r="Q243">
            <v>2</v>
          </cell>
          <cell r="R243">
            <v>0</v>
          </cell>
          <cell r="S243">
            <v>0</v>
          </cell>
          <cell r="T243">
            <v>17</v>
          </cell>
          <cell r="U243">
            <v>20</v>
          </cell>
          <cell r="V243">
            <v>0</v>
          </cell>
          <cell r="W243">
            <v>0</v>
          </cell>
          <cell r="X243">
            <v>2</v>
          </cell>
          <cell r="Y243">
            <v>2</v>
          </cell>
          <cell r="Z243">
            <v>0</v>
          </cell>
          <cell r="AA243">
            <v>0</v>
          </cell>
          <cell r="AB243">
            <v>3</v>
          </cell>
          <cell r="AC243">
            <v>5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</row>
        <row r="244">
          <cell r="C244" t="str">
            <v>15BC555</v>
          </cell>
          <cell r="D244">
            <v>7</v>
          </cell>
          <cell r="E244">
            <v>11</v>
          </cell>
          <cell r="F244">
            <v>0</v>
          </cell>
          <cell r="G244">
            <v>0</v>
          </cell>
          <cell r="H244">
            <v>1</v>
          </cell>
          <cell r="I244">
            <v>1</v>
          </cell>
          <cell r="J244">
            <v>0</v>
          </cell>
          <cell r="K244">
            <v>0</v>
          </cell>
          <cell r="L244">
            <v>11</v>
          </cell>
          <cell r="M244">
            <v>17</v>
          </cell>
          <cell r="N244">
            <v>0</v>
          </cell>
          <cell r="O244">
            <v>0</v>
          </cell>
          <cell r="P244">
            <v>4</v>
          </cell>
          <cell r="Q244">
            <v>4</v>
          </cell>
          <cell r="R244">
            <v>0</v>
          </cell>
          <cell r="S244">
            <v>0</v>
          </cell>
          <cell r="T244">
            <v>19</v>
          </cell>
          <cell r="U244">
            <v>20</v>
          </cell>
          <cell r="V244">
            <v>0</v>
          </cell>
          <cell r="W244">
            <v>0</v>
          </cell>
          <cell r="X244">
            <v>4</v>
          </cell>
          <cell r="Y244">
            <v>4</v>
          </cell>
          <cell r="Z244">
            <v>0</v>
          </cell>
          <cell r="AA244">
            <v>0</v>
          </cell>
          <cell r="AB244">
            <v>2</v>
          </cell>
          <cell r="AC244">
            <v>5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</row>
        <row r="245">
          <cell r="C245" t="str">
            <v>15BC572</v>
          </cell>
          <cell r="D245">
            <v>3</v>
          </cell>
          <cell r="E245">
            <v>11</v>
          </cell>
          <cell r="F245">
            <v>0</v>
          </cell>
          <cell r="G245">
            <v>0</v>
          </cell>
          <cell r="H245">
            <v>1</v>
          </cell>
          <cell r="I245">
            <v>3</v>
          </cell>
          <cell r="J245">
            <v>0</v>
          </cell>
          <cell r="K245">
            <v>0</v>
          </cell>
          <cell r="L245">
            <v>7</v>
          </cell>
          <cell r="M245">
            <v>17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0</v>
          </cell>
          <cell r="S245">
            <v>0</v>
          </cell>
          <cell r="T245">
            <v>10</v>
          </cell>
          <cell r="U245">
            <v>20</v>
          </cell>
          <cell r="V245">
            <v>0</v>
          </cell>
          <cell r="W245">
            <v>0</v>
          </cell>
          <cell r="X245">
            <v>2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5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</row>
        <row r="246">
          <cell r="C246" t="str">
            <v>15BC592</v>
          </cell>
          <cell r="D246">
            <v>4</v>
          </cell>
          <cell r="E246">
            <v>11</v>
          </cell>
          <cell r="F246">
            <v>0</v>
          </cell>
          <cell r="G246">
            <v>0</v>
          </cell>
          <cell r="H246">
            <v>2</v>
          </cell>
          <cell r="I246">
            <v>4</v>
          </cell>
          <cell r="J246">
            <v>0</v>
          </cell>
          <cell r="K246">
            <v>0</v>
          </cell>
          <cell r="L246">
            <v>5</v>
          </cell>
          <cell r="M246">
            <v>17</v>
          </cell>
          <cell r="N246">
            <v>0</v>
          </cell>
          <cell r="O246">
            <v>0</v>
          </cell>
          <cell r="P246">
            <v>0</v>
          </cell>
          <cell r="Q246">
            <v>4</v>
          </cell>
          <cell r="R246">
            <v>0</v>
          </cell>
          <cell r="S246">
            <v>0</v>
          </cell>
          <cell r="T246">
            <v>17</v>
          </cell>
          <cell r="U246">
            <v>20</v>
          </cell>
          <cell r="V246">
            <v>0</v>
          </cell>
          <cell r="W246">
            <v>0</v>
          </cell>
          <cell r="X246">
            <v>0</v>
          </cell>
          <cell r="Y246">
            <v>1</v>
          </cell>
          <cell r="Z246">
            <v>0</v>
          </cell>
          <cell r="AA246">
            <v>0</v>
          </cell>
          <cell r="AB246">
            <v>1</v>
          </cell>
          <cell r="AC246">
            <v>5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</row>
        <row r="247">
          <cell r="C247" t="str">
            <v>15BC598</v>
          </cell>
          <cell r="D247">
            <v>5</v>
          </cell>
          <cell r="E247">
            <v>11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11</v>
          </cell>
          <cell r="M247">
            <v>17</v>
          </cell>
          <cell r="N247">
            <v>0</v>
          </cell>
          <cell r="O247">
            <v>0</v>
          </cell>
          <cell r="P247">
            <v>3</v>
          </cell>
          <cell r="Q247">
            <v>4</v>
          </cell>
          <cell r="R247">
            <v>0</v>
          </cell>
          <cell r="S247">
            <v>0</v>
          </cell>
          <cell r="T247">
            <v>19</v>
          </cell>
          <cell r="U247">
            <v>20</v>
          </cell>
          <cell r="V247">
            <v>0</v>
          </cell>
          <cell r="W247">
            <v>0</v>
          </cell>
          <cell r="X247">
            <v>4</v>
          </cell>
          <cell r="Y247">
            <v>4</v>
          </cell>
          <cell r="Z247">
            <v>0</v>
          </cell>
          <cell r="AA247">
            <v>0</v>
          </cell>
          <cell r="AB247">
            <v>2</v>
          </cell>
          <cell r="AC247">
            <v>5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</row>
        <row r="248">
          <cell r="C248" t="str">
            <v>15BC612</v>
          </cell>
          <cell r="D248">
            <v>11</v>
          </cell>
          <cell r="E248">
            <v>11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16</v>
          </cell>
          <cell r="M248">
            <v>17</v>
          </cell>
          <cell r="N248">
            <v>0</v>
          </cell>
          <cell r="O248">
            <v>0</v>
          </cell>
          <cell r="P248">
            <v>2</v>
          </cell>
          <cell r="Q248">
            <v>2</v>
          </cell>
          <cell r="R248">
            <v>0</v>
          </cell>
          <cell r="S248">
            <v>0</v>
          </cell>
          <cell r="T248">
            <v>20</v>
          </cell>
          <cell r="U248">
            <v>20</v>
          </cell>
          <cell r="V248">
            <v>0</v>
          </cell>
          <cell r="W248">
            <v>0</v>
          </cell>
          <cell r="X248">
            <v>2</v>
          </cell>
          <cell r="Y248">
            <v>2</v>
          </cell>
          <cell r="Z248">
            <v>0</v>
          </cell>
          <cell r="AA248">
            <v>0</v>
          </cell>
          <cell r="AB248">
            <v>4</v>
          </cell>
          <cell r="AC248">
            <v>5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</row>
        <row r="249">
          <cell r="C249" t="str">
            <v>15BC617</v>
          </cell>
          <cell r="D249">
            <v>10</v>
          </cell>
          <cell r="E249">
            <v>11</v>
          </cell>
          <cell r="F249">
            <v>0</v>
          </cell>
          <cell r="G249">
            <v>0</v>
          </cell>
          <cell r="H249">
            <v>0</v>
          </cell>
          <cell r="I249">
            <v>1</v>
          </cell>
          <cell r="J249">
            <v>0</v>
          </cell>
          <cell r="K249">
            <v>0</v>
          </cell>
          <cell r="L249">
            <v>14</v>
          </cell>
          <cell r="M249">
            <v>17</v>
          </cell>
          <cell r="N249">
            <v>0</v>
          </cell>
          <cell r="O249">
            <v>0</v>
          </cell>
          <cell r="P249">
            <v>4</v>
          </cell>
          <cell r="Q249">
            <v>4</v>
          </cell>
          <cell r="R249">
            <v>0</v>
          </cell>
          <cell r="S249">
            <v>0</v>
          </cell>
          <cell r="T249">
            <v>20</v>
          </cell>
          <cell r="U249">
            <v>20</v>
          </cell>
          <cell r="V249">
            <v>0</v>
          </cell>
          <cell r="W249">
            <v>0</v>
          </cell>
          <cell r="X249">
            <v>4</v>
          </cell>
          <cell r="Y249">
            <v>4</v>
          </cell>
          <cell r="Z249">
            <v>0</v>
          </cell>
          <cell r="AA249">
            <v>0</v>
          </cell>
          <cell r="AB249">
            <v>1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</row>
        <row r="250">
          <cell r="C250" t="str">
            <v>15BC670</v>
          </cell>
          <cell r="D250">
            <v>2</v>
          </cell>
          <cell r="E250">
            <v>11</v>
          </cell>
          <cell r="F250">
            <v>0</v>
          </cell>
          <cell r="G250">
            <v>0</v>
          </cell>
          <cell r="H250">
            <v>1</v>
          </cell>
          <cell r="I250">
            <v>3</v>
          </cell>
          <cell r="J250">
            <v>0</v>
          </cell>
          <cell r="K250">
            <v>0</v>
          </cell>
          <cell r="L250">
            <v>13</v>
          </cell>
          <cell r="M250">
            <v>17</v>
          </cell>
          <cell r="N250">
            <v>0</v>
          </cell>
          <cell r="O250">
            <v>0</v>
          </cell>
          <cell r="P250">
            <v>1</v>
          </cell>
          <cell r="Q250">
            <v>1</v>
          </cell>
          <cell r="R250">
            <v>0</v>
          </cell>
          <cell r="S250">
            <v>0</v>
          </cell>
          <cell r="T250">
            <v>13</v>
          </cell>
          <cell r="U250">
            <v>20</v>
          </cell>
          <cell r="V250">
            <v>0</v>
          </cell>
          <cell r="W250">
            <v>0</v>
          </cell>
          <cell r="X250">
            <v>4</v>
          </cell>
          <cell r="Y250">
            <v>5</v>
          </cell>
          <cell r="Z250">
            <v>0</v>
          </cell>
          <cell r="AA250">
            <v>0</v>
          </cell>
          <cell r="AB250">
            <v>0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</row>
        <row r="251">
          <cell r="C251" t="str">
            <v>15BC677</v>
          </cell>
          <cell r="D251">
            <v>9</v>
          </cell>
          <cell r="E251">
            <v>11</v>
          </cell>
          <cell r="F251">
            <v>0</v>
          </cell>
          <cell r="G251">
            <v>0</v>
          </cell>
          <cell r="H251">
            <v>3</v>
          </cell>
          <cell r="I251">
            <v>3</v>
          </cell>
          <cell r="J251">
            <v>0</v>
          </cell>
          <cell r="K251">
            <v>0</v>
          </cell>
          <cell r="L251">
            <v>15</v>
          </cell>
          <cell r="M251">
            <v>17</v>
          </cell>
          <cell r="N251">
            <v>0</v>
          </cell>
          <cell r="O251">
            <v>0</v>
          </cell>
          <cell r="P251">
            <v>1</v>
          </cell>
          <cell r="Q251">
            <v>1</v>
          </cell>
          <cell r="R251">
            <v>0</v>
          </cell>
          <cell r="S251">
            <v>0</v>
          </cell>
          <cell r="T251">
            <v>18</v>
          </cell>
          <cell r="U251">
            <v>20</v>
          </cell>
          <cell r="V251">
            <v>0</v>
          </cell>
          <cell r="W251">
            <v>0</v>
          </cell>
          <cell r="X251">
            <v>4</v>
          </cell>
          <cell r="Y251">
            <v>5</v>
          </cell>
          <cell r="Z251">
            <v>0</v>
          </cell>
          <cell r="AA251">
            <v>0</v>
          </cell>
          <cell r="AB251">
            <v>4</v>
          </cell>
          <cell r="AC251">
            <v>5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</row>
        <row r="252">
          <cell r="C252" t="str">
            <v>15BC004</v>
          </cell>
          <cell r="D252">
            <v>3</v>
          </cell>
          <cell r="E252">
            <v>3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>
            <v>0</v>
          </cell>
          <cell r="K252">
            <v>0</v>
          </cell>
          <cell r="L252">
            <v>11</v>
          </cell>
          <cell r="M252">
            <v>17</v>
          </cell>
          <cell r="N252">
            <v>0</v>
          </cell>
          <cell r="O252">
            <v>0</v>
          </cell>
          <cell r="P252">
            <v>2</v>
          </cell>
          <cell r="Q252">
            <v>4</v>
          </cell>
          <cell r="R252">
            <v>0</v>
          </cell>
          <cell r="S252">
            <v>0</v>
          </cell>
          <cell r="T252">
            <v>9</v>
          </cell>
          <cell r="U252">
            <v>20</v>
          </cell>
          <cell r="V252">
            <v>3</v>
          </cell>
          <cell r="W252">
            <v>3</v>
          </cell>
          <cell r="X252">
            <v>4</v>
          </cell>
          <cell r="Y252">
            <v>4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</row>
        <row r="253">
          <cell r="C253" t="str">
            <v>15BC021</v>
          </cell>
          <cell r="D253">
            <v>2</v>
          </cell>
          <cell r="E253">
            <v>3</v>
          </cell>
          <cell r="F253">
            <v>0</v>
          </cell>
          <cell r="G253">
            <v>0</v>
          </cell>
          <cell r="H253">
            <v>1</v>
          </cell>
          <cell r="I253">
            <v>2</v>
          </cell>
          <cell r="J253">
            <v>0</v>
          </cell>
          <cell r="K253">
            <v>0</v>
          </cell>
          <cell r="L253">
            <v>14</v>
          </cell>
          <cell r="M253">
            <v>17</v>
          </cell>
          <cell r="N253">
            <v>0</v>
          </cell>
          <cell r="O253">
            <v>0</v>
          </cell>
          <cell r="P253">
            <v>4</v>
          </cell>
          <cell r="Q253">
            <v>4</v>
          </cell>
          <cell r="R253">
            <v>0</v>
          </cell>
          <cell r="S253">
            <v>0</v>
          </cell>
          <cell r="T253">
            <v>14</v>
          </cell>
          <cell r="U253">
            <v>20</v>
          </cell>
          <cell r="V253">
            <v>0</v>
          </cell>
          <cell r="W253">
            <v>0</v>
          </cell>
          <cell r="X253">
            <v>0</v>
          </cell>
          <cell r="Y253">
            <v>3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</row>
        <row r="254">
          <cell r="C254" t="str">
            <v>15BC034</v>
          </cell>
          <cell r="D254">
            <v>2</v>
          </cell>
          <cell r="E254">
            <v>3</v>
          </cell>
          <cell r="F254">
            <v>0</v>
          </cell>
          <cell r="G254">
            <v>0</v>
          </cell>
          <cell r="H254">
            <v>2</v>
          </cell>
          <cell r="I254">
            <v>2</v>
          </cell>
          <cell r="J254">
            <v>0</v>
          </cell>
          <cell r="K254">
            <v>0</v>
          </cell>
          <cell r="L254">
            <v>10</v>
          </cell>
          <cell r="M254">
            <v>17</v>
          </cell>
          <cell r="N254">
            <v>0</v>
          </cell>
          <cell r="O254">
            <v>0</v>
          </cell>
          <cell r="P254">
            <v>1</v>
          </cell>
          <cell r="Q254">
            <v>0</v>
          </cell>
          <cell r="R254">
            <v>0</v>
          </cell>
          <cell r="S254">
            <v>0</v>
          </cell>
          <cell r="T254">
            <v>9</v>
          </cell>
          <cell r="U254">
            <v>20</v>
          </cell>
          <cell r="V254">
            <v>0</v>
          </cell>
          <cell r="W254">
            <v>0</v>
          </cell>
          <cell r="X254">
            <v>3</v>
          </cell>
          <cell r="Y254">
            <v>5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</row>
        <row r="255">
          <cell r="C255" t="str">
            <v>15BC036</v>
          </cell>
          <cell r="D255">
            <v>2</v>
          </cell>
          <cell r="E255">
            <v>3</v>
          </cell>
          <cell r="F255">
            <v>0</v>
          </cell>
          <cell r="G255">
            <v>0</v>
          </cell>
          <cell r="H255">
            <v>3</v>
          </cell>
          <cell r="I255">
            <v>3</v>
          </cell>
          <cell r="J255">
            <v>0</v>
          </cell>
          <cell r="K255">
            <v>0</v>
          </cell>
          <cell r="L255">
            <v>11</v>
          </cell>
          <cell r="M255">
            <v>17</v>
          </cell>
          <cell r="N255">
            <v>0</v>
          </cell>
          <cell r="O255">
            <v>0</v>
          </cell>
          <cell r="P255">
            <v>4</v>
          </cell>
          <cell r="Q255">
            <v>4</v>
          </cell>
          <cell r="R255">
            <v>0</v>
          </cell>
          <cell r="S255">
            <v>0</v>
          </cell>
          <cell r="T255">
            <v>12</v>
          </cell>
          <cell r="U255">
            <v>20</v>
          </cell>
          <cell r="V255">
            <v>6</v>
          </cell>
          <cell r="W255">
            <v>6</v>
          </cell>
          <cell r="X255">
            <v>5</v>
          </cell>
          <cell r="Y255">
            <v>5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</row>
        <row r="256">
          <cell r="C256" t="str">
            <v>15BC049</v>
          </cell>
          <cell r="D256">
            <v>3</v>
          </cell>
          <cell r="E256">
            <v>3</v>
          </cell>
          <cell r="F256">
            <v>0</v>
          </cell>
          <cell r="G256">
            <v>0</v>
          </cell>
          <cell r="H256">
            <v>2</v>
          </cell>
          <cell r="I256">
            <v>3</v>
          </cell>
          <cell r="J256">
            <v>0</v>
          </cell>
          <cell r="K256">
            <v>0</v>
          </cell>
          <cell r="L256">
            <v>15</v>
          </cell>
          <cell r="M256">
            <v>17</v>
          </cell>
          <cell r="N256">
            <v>0</v>
          </cell>
          <cell r="O256">
            <v>0</v>
          </cell>
          <cell r="P256">
            <v>1</v>
          </cell>
          <cell r="Q256">
            <v>2</v>
          </cell>
          <cell r="R256">
            <v>0</v>
          </cell>
          <cell r="S256">
            <v>0</v>
          </cell>
          <cell r="T256">
            <v>17</v>
          </cell>
          <cell r="U256">
            <v>20</v>
          </cell>
          <cell r="V256">
            <v>0</v>
          </cell>
          <cell r="W256">
            <v>0</v>
          </cell>
          <cell r="X256">
            <v>4</v>
          </cell>
          <cell r="Y256">
            <v>4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</row>
        <row r="257">
          <cell r="C257" t="str">
            <v>15BC067</v>
          </cell>
          <cell r="D257">
            <v>3</v>
          </cell>
          <cell r="E257">
            <v>3</v>
          </cell>
          <cell r="F257">
            <v>0</v>
          </cell>
          <cell r="G257">
            <v>0</v>
          </cell>
          <cell r="H257">
            <v>1</v>
          </cell>
          <cell r="I257">
            <v>1</v>
          </cell>
          <cell r="J257">
            <v>0</v>
          </cell>
          <cell r="K257">
            <v>0</v>
          </cell>
          <cell r="L257">
            <v>13</v>
          </cell>
          <cell r="M257">
            <v>17</v>
          </cell>
          <cell r="N257">
            <v>0</v>
          </cell>
          <cell r="O257">
            <v>0</v>
          </cell>
          <cell r="P257">
            <v>3</v>
          </cell>
          <cell r="Q257">
            <v>4</v>
          </cell>
          <cell r="R257">
            <v>0</v>
          </cell>
          <cell r="S257">
            <v>0</v>
          </cell>
          <cell r="T257">
            <v>16</v>
          </cell>
          <cell r="U257">
            <v>20</v>
          </cell>
          <cell r="V257">
            <v>0</v>
          </cell>
          <cell r="W257">
            <v>0</v>
          </cell>
          <cell r="X257">
            <v>4</v>
          </cell>
          <cell r="Y257">
            <v>4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</row>
        <row r="258">
          <cell r="C258" t="str">
            <v>15BC081</v>
          </cell>
          <cell r="D258">
            <v>1</v>
          </cell>
          <cell r="E258">
            <v>3</v>
          </cell>
          <cell r="F258">
            <v>0</v>
          </cell>
          <cell r="G258">
            <v>0</v>
          </cell>
          <cell r="H258">
            <v>1</v>
          </cell>
          <cell r="I258">
            <v>2</v>
          </cell>
          <cell r="J258">
            <v>0</v>
          </cell>
          <cell r="K258">
            <v>0</v>
          </cell>
          <cell r="L258">
            <v>10</v>
          </cell>
          <cell r="M258">
            <v>17</v>
          </cell>
          <cell r="N258">
            <v>0</v>
          </cell>
          <cell r="O258">
            <v>0</v>
          </cell>
          <cell r="P258">
            <v>4</v>
          </cell>
          <cell r="Q258">
            <v>4</v>
          </cell>
          <cell r="R258">
            <v>0</v>
          </cell>
          <cell r="S258">
            <v>0</v>
          </cell>
          <cell r="T258">
            <v>12</v>
          </cell>
          <cell r="U258">
            <v>20</v>
          </cell>
          <cell r="V258">
            <v>0</v>
          </cell>
          <cell r="W258">
            <v>0</v>
          </cell>
          <cell r="X258">
            <v>3</v>
          </cell>
          <cell r="Y258">
            <v>3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</row>
        <row r="259">
          <cell r="C259" t="str">
            <v>15BC112</v>
          </cell>
          <cell r="D259">
            <v>0</v>
          </cell>
          <cell r="E259">
            <v>3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17</v>
          </cell>
          <cell r="N259">
            <v>0</v>
          </cell>
          <cell r="O259">
            <v>0</v>
          </cell>
          <cell r="P259">
            <v>0</v>
          </cell>
          <cell r="Q259">
            <v>2</v>
          </cell>
          <cell r="R259">
            <v>0</v>
          </cell>
          <cell r="S259">
            <v>0</v>
          </cell>
          <cell r="T259">
            <v>0</v>
          </cell>
          <cell r="U259">
            <v>20</v>
          </cell>
          <cell r="V259">
            <v>0</v>
          </cell>
          <cell r="W259">
            <v>0</v>
          </cell>
          <cell r="X259">
            <v>0</v>
          </cell>
          <cell r="Y259">
            <v>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</row>
        <row r="260">
          <cell r="C260" t="str">
            <v>15BC125</v>
          </cell>
          <cell r="D260">
            <v>3</v>
          </cell>
          <cell r="E260">
            <v>3</v>
          </cell>
          <cell r="F260">
            <v>0</v>
          </cell>
          <cell r="G260">
            <v>0</v>
          </cell>
          <cell r="H260">
            <v>3</v>
          </cell>
          <cell r="I260">
            <v>3</v>
          </cell>
          <cell r="J260">
            <v>0</v>
          </cell>
          <cell r="K260">
            <v>0</v>
          </cell>
          <cell r="L260">
            <v>14</v>
          </cell>
          <cell r="M260">
            <v>17</v>
          </cell>
          <cell r="N260">
            <v>0</v>
          </cell>
          <cell r="O260">
            <v>0</v>
          </cell>
          <cell r="P260">
            <v>3</v>
          </cell>
          <cell r="Q260">
            <v>4</v>
          </cell>
          <cell r="R260">
            <v>0</v>
          </cell>
          <cell r="S260">
            <v>0</v>
          </cell>
          <cell r="T260">
            <v>17</v>
          </cell>
          <cell r="U260">
            <v>20</v>
          </cell>
          <cell r="V260">
            <v>0</v>
          </cell>
          <cell r="W260">
            <v>0</v>
          </cell>
          <cell r="X260">
            <v>5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</row>
        <row r="261">
          <cell r="C261" t="str">
            <v>15BC139</v>
          </cell>
          <cell r="D261">
            <v>1</v>
          </cell>
          <cell r="E261">
            <v>3</v>
          </cell>
          <cell r="F261">
            <v>0</v>
          </cell>
          <cell r="G261">
            <v>0</v>
          </cell>
          <cell r="H261">
            <v>3</v>
          </cell>
          <cell r="I261">
            <v>3</v>
          </cell>
          <cell r="J261">
            <v>0</v>
          </cell>
          <cell r="K261">
            <v>0</v>
          </cell>
          <cell r="L261">
            <v>9</v>
          </cell>
          <cell r="M261">
            <v>17</v>
          </cell>
          <cell r="N261">
            <v>0</v>
          </cell>
          <cell r="O261">
            <v>0</v>
          </cell>
          <cell r="P261">
            <v>1</v>
          </cell>
          <cell r="Q261">
            <v>2</v>
          </cell>
          <cell r="R261">
            <v>0</v>
          </cell>
          <cell r="S261">
            <v>0</v>
          </cell>
          <cell r="T261">
            <v>10</v>
          </cell>
          <cell r="U261">
            <v>20</v>
          </cell>
          <cell r="V261">
            <v>0</v>
          </cell>
          <cell r="W261">
            <v>0</v>
          </cell>
          <cell r="X261">
            <v>3</v>
          </cell>
          <cell r="Y261">
            <v>4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</row>
        <row r="262">
          <cell r="C262" t="str">
            <v>15BC160</v>
          </cell>
          <cell r="D262">
            <v>3</v>
          </cell>
          <cell r="E262">
            <v>3</v>
          </cell>
          <cell r="F262">
            <v>0</v>
          </cell>
          <cell r="G262">
            <v>0</v>
          </cell>
          <cell r="H262">
            <v>1</v>
          </cell>
          <cell r="I262">
            <v>1</v>
          </cell>
          <cell r="J262">
            <v>0</v>
          </cell>
          <cell r="K262">
            <v>0</v>
          </cell>
          <cell r="L262">
            <v>14</v>
          </cell>
          <cell r="M262">
            <v>17</v>
          </cell>
          <cell r="N262">
            <v>0</v>
          </cell>
          <cell r="O262">
            <v>0</v>
          </cell>
          <cell r="P262">
            <v>3</v>
          </cell>
          <cell r="Q262">
            <v>4</v>
          </cell>
          <cell r="R262">
            <v>0</v>
          </cell>
          <cell r="S262">
            <v>0</v>
          </cell>
          <cell r="T262">
            <v>15</v>
          </cell>
          <cell r="U262">
            <v>20</v>
          </cell>
          <cell r="V262">
            <v>0</v>
          </cell>
          <cell r="W262">
            <v>0</v>
          </cell>
          <cell r="X262">
            <v>4</v>
          </cell>
          <cell r="Y262">
            <v>4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C263" t="str">
            <v>15BC184</v>
          </cell>
          <cell r="D263">
            <v>2</v>
          </cell>
          <cell r="E263">
            <v>3</v>
          </cell>
          <cell r="F263">
            <v>0</v>
          </cell>
          <cell r="G263">
            <v>0</v>
          </cell>
          <cell r="H263">
            <v>1</v>
          </cell>
          <cell r="I263">
            <v>2</v>
          </cell>
          <cell r="J263">
            <v>0</v>
          </cell>
          <cell r="K263">
            <v>0</v>
          </cell>
          <cell r="L263">
            <v>11</v>
          </cell>
          <cell r="M263">
            <v>17</v>
          </cell>
          <cell r="N263">
            <v>0</v>
          </cell>
          <cell r="O263">
            <v>0</v>
          </cell>
          <cell r="P263">
            <v>3</v>
          </cell>
          <cell r="Q263">
            <v>4</v>
          </cell>
          <cell r="R263">
            <v>0</v>
          </cell>
          <cell r="S263">
            <v>0</v>
          </cell>
          <cell r="T263">
            <v>11</v>
          </cell>
          <cell r="U263">
            <v>20</v>
          </cell>
          <cell r="V263">
            <v>0</v>
          </cell>
          <cell r="W263">
            <v>0</v>
          </cell>
          <cell r="X263">
            <v>3</v>
          </cell>
          <cell r="Y263">
            <v>3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</row>
        <row r="264">
          <cell r="C264" t="str">
            <v>15BC200</v>
          </cell>
          <cell r="D264">
            <v>2</v>
          </cell>
          <cell r="E264">
            <v>3</v>
          </cell>
          <cell r="F264">
            <v>0</v>
          </cell>
          <cell r="G264">
            <v>0</v>
          </cell>
          <cell r="H264">
            <v>1</v>
          </cell>
          <cell r="I264">
            <v>2</v>
          </cell>
          <cell r="J264">
            <v>0</v>
          </cell>
          <cell r="K264">
            <v>0</v>
          </cell>
          <cell r="L264">
            <v>12</v>
          </cell>
          <cell r="M264">
            <v>17</v>
          </cell>
          <cell r="N264">
            <v>0</v>
          </cell>
          <cell r="O264">
            <v>0</v>
          </cell>
          <cell r="P264">
            <v>1</v>
          </cell>
          <cell r="Q264">
            <v>2</v>
          </cell>
          <cell r="R264">
            <v>0</v>
          </cell>
          <cell r="S264">
            <v>0</v>
          </cell>
          <cell r="T264">
            <v>10</v>
          </cell>
          <cell r="U264">
            <v>20</v>
          </cell>
          <cell r="V264">
            <v>0</v>
          </cell>
          <cell r="W264">
            <v>0</v>
          </cell>
          <cell r="X264">
            <v>3</v>
          </cell>
          <cell r="Y264">
            <v>5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</row>
        <row r="265">
          <cell r="C265" t="str">
            <v>15BC203</v>
          </cell>
          <cell r="D265">
            <v>2</v>
          </cell>
          <cell r="E265">
            <v>3</v>
          </cell>
          <cell r="F265">
            <v>0</v>
          </cell>
          <cell r="G265">
            <v>0</v>
          </cell>
          <cell r="H265">
            <v>0</v>
          </cell>
          <cell r="I265">
            <v>3</v>
          </cell>
          <cell r="J265">
            <v>0</v>
          </cell>
          <cell r="K265">
            <v>0</v>
          </cell>
          <cell r="L265">
            <v>12</v>
          </cell>
          <cell r="M265">
            <v>17</v>
          </cell>
          <cell r="N265">
            <v>0</v>
          </cell>
          <cell r="O265">
            <v>0</v>
          </cell>
          <cell r="P265">
            <v>4</v>
          </cell>
          <cell r="Q265">
            <v>4</v>
          </cell>
          <cell r="R265">
            <v>0</v>
          </cell>
          <cell r="S265">
            <v>0</v>
          </cell>
          <cell r="T265">
            <v>10</v>
          </cell>
          <cell r="U265">
            <v>20</v>
          </cell>
          <cell r="V265">
            <v>0</v>
          </cell>
          <cell r="W265">
            <v>0</v>
          </cell>
          <cell r="X265">
            <v>5</v>
          </cell>
          <cell r="Y265">
            <v>5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C266" t="str">
            <v>15BC222</v>
          </cell>
          <cell r="D266">
            <v>1</v>
          </cell>
          <cell r="E266">
            <v>3</v>
          </cell>
          <cell r="F266">
            <v>0</v>
          </cell>
          <cell r="G266">
            <v>0</v>
          </cell>
          <cell r="H266">
            <v>3</v>
          </cell>
          <cell r="I266">
            <v>3</v>
          </cell>
          <cell r="J266">
            <v>0</v>
          </cell>
          <cell r="K266">
            <v>0</v>
          </cell>
          <cell r="L266">
            <v>14</v>
          </cell>
          <cell r="M266">
            <v>17</v>
          </cell>
          <cell r="N266">
            <v>0</v>
          </cell>
          <cell r="O266">
            <v>0</v>
          </cell>
          <cell r="P266">
            <v>1</v>
          </cell>
          <cell r="Q266">
            <v>2</v>
          </cell>
          <cell r="R266">
            <v>0</v>
          </cell>
          <cell r="S266">
            <v>0</v>
          </cell>
          <cell r="T266">
            <v>16</v>
          </cell>
          <cell r="U266">
            <v>20</v>
          </cell>
          <cell r="V266">
            <v>0</v>
          </cell>
          <cell r="W266">
            <v>0</v>
          </cell>
          <cell r="X266">
            <v>2</v>
          </cell>
          <cell r="Y266">
            <v>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</row>
        <row r="267">
          <cell r="C267" t="str">
            <v>15BC237</v>
          </cell>
          <cell r="D267">
            <v>2</v>
          </cell>
          <cell r="E267">
            <v>3</v>
          </cell>
          <cell r="F267">
            <v>0</v>
          </cell>
          <cell r="G267">
            <v>0</v>
          </cell>
          <cell r="H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14</v>
          </cell>
          <cell r="M267">
            <v>17</v>
          </cell>
          <cell r="N267">
            <v>0</v>
          </cell>
          <cell r="O267">
            <v>0</v>
          </cell>
          <cell r="P267">
            <v>4</v>
          </cell>
          <cell r="Q267">
            <v>4</v>
          </cell>
          <cell r="R267">
            <v>0</v>
          </cell>
          <cell r="S267">
            <v>0</v>
          </cell>
          <cell r="T267">
            <v>16</v>
          </cell>
          <cell r="U267">
            <v>20</v>
          </cell>
          <cell r="V267">
            <v>0</v>
          </cell>
          <cell r="W267">
            <v>0</v>
          </cell>
          <cell r="X267">
            <v>4</v>
          </cell>
          <cell r="Y267">
            <v>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</row>
        <row r="268">
          <cell r="C268" t="str">
            <v>15BC254</v>
          </cell>
          <cell r="D268">
            <v>2</v>
          </cell>
          <cell r="E268">
            <v>3</v>
          </cell>
          <cell r="F268">
            <v>0</v>
          </cell>
          <cell r="G268">
            <v>0</v>
          </cell>
          <cell r="H268">
            <v>2</v>
          </cell>
          <cell r="I268">
            <v>2</v>
          </cell>
          <cell r="J268">
            <v>0</v>
          </cell>
          <cell r="K268">
            <v>0</v>
          </cell>
          <cell r="L268">
            <v>14</v>
          </cell>
          <cell r="M268">
            <v>17</v>
          </cell>
          <cell r="N268">
            <v>0</v>
          </cell>
          <cell r="O268">
            <v>0</v>
          </cell>
          <cell r="P268">
            <v>4</v>
          </cell>
          <cell r="Q268">
            <v>4</v>
          </cell>
          <cell r="R268">
            <v>0</v>
          </cell>
          <cell r="S268">
            <v>0</v>
          </cell>
          <cell r="T268">
            <v>15</v>
          </cell>
          <cell r="U268">
            <v>20</v>
          </cell>
          <cell r="V268">
            <v>0</v>
          </cell>
          <cell r="W268">
            <v>0</v>
          </cell>
          <cell r="X268">
            <v>1</v>
          </cell>
          <cell r="Y268">
            <v>3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</row>
        <row r="269">
          <cell r="C269" t="str">
            <v>15BC274</v>
          </cell>
          <cell r="D269">
            <v>1</v>
          </cell>
          <cell r="E269">
            <v>3</v>
          </cell>
          <cell r="F269">
            <v>0</v>
          </cell>
          <cell r="G269">
            <v>0</v>
          </cell>
          <cell r="H269">
            <v>1</v>
          </cell>
          <cell r="I269">
            <v>2</v>
          </cell>
          <cell r="J269">
            <v>0</v>
          </cell>
          <cell r="K269">
            <v>0</v>
          </cell>
          <cell r="L269">
            <v>9</v>
          </cell>
          <cell r="M269">
            <v>17</v>
          </cell>
          <cell r="N269">
            <v>0</v>
          </cell>
          <cell r="O269">
            <v>0</v>
          </cell>
          <cell r="P269">
            <v>0</v>
          </cell>
          <cell r="Q269">
            <v>2</v>
          </cell>
          <cell r="R269">
            <v>0</v>
          </cell>
          <cell r="S269">
            <v>0</v>
          </cell>
          <cell r="T269">
            <v>13</v>
          </cell>
          <cell r="U269">
            <v>20</v>
          </cell>
          <cell r="V269">
            <v>0</v>
          </cell>
          <cell r="W269">
            <v>0</v>
          </cell>
          <cell r="X269">
            <v>4</v>
          </cell>
          <cell r="Y269">
            <v>5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</row>
        <row r="270">
          <cell r="C270" t="str">
            <v>15BC291</v>
          </cell>
          <cell r="D270">
            <v>1</v>
          </cell>
          <cell r="E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3</v>
          </cell>
          <cell r="J270">
            <v>0</v>
          </cell>
          <cell r="K270">
            <v>0</v>
          </cell>
          <cell r="L270">
            <v>4</v>
          </cell>
          <cell r="M270">
            <v>17</v>
          </cell>
          <cell r="N270">
            <v>0</v>
          </cell>
          <cell r="O270">
            <v>0</v>
          </cell>
          <cell r="P270">
            <v>0</v>
          </cell>
          <cell r="Q270">
            <v>4</v>
          </cell>
          <cell r="R270">
            <v>0</v>
          </cell>
          <cell r="S270">
            <v>0</v>
          </cell>
          <cell r="T270">
            <v>0</v>
          </cell>
          <cell r="U270">
            <v>20</v>
          </cell>
          <cell r="V270">
            <v>0</v>
          </cell>
          <cell r="W270">
            <v>0</v>
          </cell>
          <cell r="X270">
            <v>1</v>
          </cell>
          <cell r="Y270">
            <v>5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C271" t="str">
            <v>15BC307</v>
          </cell>
          <cell r="D271">
            <v>1</v>
          </cell>
          <cell r="E271">
            <v>3</v>
          </cell>
          <cell r="F271">
            <v>0</v>
          </cell>
          <cell r="G271">
            <v>0</v>
          </cell>
          <cell r="H271">
            <v>2</v>
          </cell>
          <cell r="I271">
            <v>3</v>
          </cell>
          <cell r="J271">
            <v>0</v>
          </cell>
          <cell r="K271">
            <v>0</v>
          </cell>
          <cell r="L271">
            <v>10</v>
          </cell>
          <cell r="M271">
            <v>17</v>
          </cell>
          <cell r="N271">
            <v>0</v>
          </cell>
          <cell r="O271">
            <v>0</v>
          </cell>
          <cell r="P271">
            <v>0</v>
          </cell>
          <cell r="Q271">
            <v>2</v>
          </cell>
          <cell r="R271">
            <v>0</v>
          </cell>
          <cell r="S271">
            <v>0</v>
          </cell>
          <cell r="T271">
            <v>10</v>
          </cell>
          <cell r="U271">
            <v>20</v>
          </cell>
          <cell r="V271">
            <v>0</v>
          </cell>
          <cell r="W271">
            <v>0</v>
          </cell>
          <cell r="X271">
            <v>3</v>
          </cell>
          <cell r="Y271">
            <v>4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</row>
        <row r="272">
          <cell r="C272" t="str">
            <v>15BC322</v>
          </cell>
          <cell r="D272">
            <v>2</v>
          </cell>
          <cell r="E272">
            <v>3</v>
          </cell>
          <cell r="F272">
            <v>0</v>
          </cell>
          <cell r="G272">
            <v>0</v>
          </cell>
          <cell r="H272">
            <v>0</v>
          </cell>
          <cell r="I272">
            <v>1</v>
          </cell>
          <cell r="J272">
            <v>0</v>
          </cell>
          <cell r="K272">
            <v>0</v>
          </cell>
          <cell r="L272">
            <v>8</v>
          </cell>
          <cell r="M272">
            <v>17</v>
          </cell>
          <cell r="N272">
            <v>0</v>
          </cell>
          <cell r="O272">
            <v>0</v>
          </cell>
          <cell r="P272">
            <v>2</v>
          </cell>
          <cell r="Q272">
            <v>4</v>
          </cell>
          <cell r="R272">
            <v>0</v>
          </cell>
          <cell r="S272">
            <v>0</v>
          </cell>
          <cell r="T272">
            <v>7</v>
          </cell>
          <cell r="U272">
            <v>20</v>
          </cell>
          <cell r="V272">
            <v>2</v>
          </cell>
          <cell r="W272">
            <v>2</v>
          </cell>
          <cell r="X272">
            <v>4</v>
          </cell>
          <cell r="Y272">
            <v>4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C273" t="str">
            <v>15BC337</v>
          </cell>
          <cell r="D273">
            <v>2</v>
          </cell>
          <cell r="E273">
            <v>3</v>
          </cell>
          <cell r="F273">
            <v>0</v>
          </cell>
          <cell r="G273">
            <v>0</v>
          </cell>
          <cell r="H273">
            <v>2</v>
          </cell>
          <cell r="I273">
            <v>2</v>
          </cell>
          <cell r="J273">
            <v>0</v>
          </cell>
          <cell r="K273">
            <v>0</v>
          </cell>
          <cell r="L273">
            <v>14</v>
          </cell>
          <cell r="M273">
            <v>17</v>
          </cell>
          <cell r="N273">
            <v>0</v>
          </cell>
          <cell r="O273">
            <v>0</v>
          </cell>
          <cell r="P273">
            <v>4</v>
          </cell>
          <cell r="Q273">
            <v>4</v>
          </cell>
          <cell r="R273">
            <v>0</v>
          </cell>
          <cell r="S273">
            <v>0</v>
          </cell>
          <cell r="T273">
            <v>18</v>
          </cell>
          <cell r="U273">
            <v>20</v>
          </cell>
          <cell r="V273">
            <v>0</v>
          </cell>
          <cell r="W273">
            <v>0</v>
          </cell>
          <cell r="X273">
            <v>3</v>
          </cell>
          <cell r="Y273">
            <v>3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C274" t="str">
            <v>15BC354</v>
          </cell>
          <cell r="D274">
            <v>3</v>
          </cell>
          <cell r="E274">
            <v>3</v>
          </cell>
          <cell r="F274">
            <v>0</v>
          </cell>
          <cell r="G274">
            <v>0</v>
          </cell>
          <cell r="H274">
            <v>2</v>
          </cell>
          <cell r="I274">
            <v>2</v>
          </cell>
          <cell r="J274">
            <v>0</v>
          </cell>
          <cell r="K274">
            <v>0</v>
          </cell>
          <cell r="L274">
            <v>15</v>
          </cell>
          <cell r="M274">
            <v>17</v>
          </cell>
          <cell r="N274">
            <v>0</v>
          </cell>
          <cell r="O274">
            <v>0</v>
          </cell>
          <cell r="P274">
            <v>1</v>
          </cell>
          <cell r="Q274">
            <v>2</v>
          </cell>
          <cell r="R274">
            <v>0</v>
          </cell>
          <cell r="S274">
            <v>0</v>
          </cell>
          <cell r="T274">
            <v>18</v>
          </cell>
          <cell r="U274">
            <v>20</v>
          </cell>
          <cell r="V274">
            <v>0</v>
          </cell>
          <cell r="W274">
            <v>0</v>
          </cell>
          <cell r="X274">
            <v>5</v>
          </cell>
          <cell r="Y274">
            <v>5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5">
          <cell r="C275" t="str">
            <v>15BC362</v>
          </cell>
          <cell r="D275">
            <v>1</v>
          </cell>
          <cell r="E275">
            <v>3</v>
          </cell>
          <cell r="F275">
            <v>0</v>
          </cell>
          <cell r="G275">
            <v>0</v>
          </cell>
          <cell r="H275">
            <v>3</v>
          </cell>
          <cell r="I275">
            <v>3</v>
          </cell>
          <cell r="J275">
            <v>0</v>
          </cell>
          <cell r="K275">
            <v>0</v>
          </cell>
          <cell r="L275">
            <v>8</v>
          </cell>
          <cell r="M275">
            <v>17</v>
          </cell>
          <cell r="N275">
            <v>0</v>
          </cell>
          <cell r="O275">
            <v>0</v>
          </cell>
          <cell r="P275">
            <v>2</v>
          </cell>
          <cell r="Q275">
            <v>4</v>
          </cell>
          <cell r="R275">
            <v>0</v>
          </cell>
          <cell r="S275">
            <v>0</v>
          </cell>
          <cell r="T275">
            <v>5</v>
          </cell>
          <cell r="U275">
            <v>20</v>
          </cell>
          <cell r="V275">
            <v>0</v>
          </cell>
          <cell r="W275">
            <v>0</v>
          </cell>
          <cell r="X275">
            <v>2</v>
          </cell>
          <cell r="Y275">
            <v>5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</row>
        <row r="276">
          <cell r="C276" t="str">
            <v>15BC366</v>
          </cell>
          <cell r="D276">
            <v>3</v>
          </cell>
          <cell r="E276">
            <v>3</v>
          </cell>
          <cell r="F276">
            <v>0</v>
          </cell>
          <cell r="G276">
            <v>0</v>
          </cell>
          <cell r="H276">
            <v>3</v>
          </cell>
          <cell r="I276">
            <v>3</v>
          </cell>
          <cell r="J276">
            <v>0</v>
          </cell>
          <cell r="K276">
            <v>0</v>
          </cell>
          <cell r="L276">
            <v>15</v>
          </cell>
          <cell r="M276">
            <v>17</v>
          </cell>
          <cell r="N276">
            <v>0</v>
          </cell>
          <cell r="O276">
            <v>0</v>
          </cell>
          <cell r="P276">
            <v>1</v>
          </cell>
          <cell r="Q276">
            <v>2</v>
          </cell>
          <cell r="R276">
            <v>0</v>
          </cell>
          <cell r="S276">
            <v>0</v>
          </cell>
          <cell r="T276">
            <v>16</v>
          </cell>
          <cell r="U276">
            <v>20</v>
          </cell>
          <cell r="V276">
            <v>0</v>
          </cell>
          <cell r="W276">
            <v>0</v>
          </cell>
          <cell r="X276">
            <v>3</v>
          </cell>
          <cell r="Y276">
            <v>4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</row>
        <row r="277">
          <cell r="C277" t="str">
            <v>15BC373</v>
          </cell>
          <cell r="D277">
            <v>3</v>
          </cell>
          <cell r="E277">
            <v>3</v>
          </cell>
          <cell r="F277">
            <v>0</v>
          </cell>
          <cell r="G277">
            <v>0</v>
          </cell>
          <cell r="H277">
            <v>1</v>
          </cell>
          <cell r="I277">
            <v>1</v>
          </cell>
          <cell r="J277">
            <v>0</v>
          </cell>
          <cell r="K277">
            <v>0</v>
          </cell>
          <cell r="L277">
            <v>14</v>
          </cell>
          <cell r="M277">
            <v>17</v>
          </cell>
          <cell r="N277">
            <v>0</v>
          </cell>
          <cell r="O277">
            <v>0</v>
          </cell>
          <cell r="P277">
            <v>3</v>
          </cell>
          <cell r="Q277">
            <v>4</v>
          </cell>
          <cell r="R277">
            <v>0</v>
          </cell>
          <cell r="S277">
            <v>0</v>
          </cell>
          <cell r="T277">
            <v>17</v>
          </cell>
          <cell r="U277">
            <v>20</v>
          </cell>
          <cell r="V277">
            <v>0</v>
          </cell>
          <cell r="W277">
            <v>0</v>
          </cell>
          <cell r="X277">
            <v>4</v>
          </cell>
          <cell r="Y277">
            <v>4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C278" t="str">
            <v>15BC376</v>
          </cell>
          <cell r="D278">
            <v>2</v>
          </cell>
          <cell r="E278">
            <v>3</v>
          </cell>
          <cell r="F278">
            <v>0</v>
          </cell>
          <cell r="G278">
            <v>0</v>
          </cell>
          <cell r="H278">
            <v>2</v>
          </cell>
          <cell r="I278">
            <v>2</v>
          </cell>
          <cell r="J278">
            <v>0</v>
          </cell>
          <cell r="K278">
            <v>0</v>
          </cell>
          <cell r="L278">
            <v>12</v>
          </cell>
          <cell r="M278">
            <v>17</v>
          </cell>
          <cell r="N278">
            <v>0</v>
          </cell>
          <cell r="O278">
            <v>0</v>
          </cell>
          <cell r="P278">
            <v>3</v>
          </cell>
          <cell r="Q278">
            <v>4</v>
          </cell>
          <cell r="R278">
            <v>0</v>
          </cell>
          <cell r="S278">
            <v>0</v>
          </cell>
          <cell r="T278">
            <v>11</v>
          </cell>
          <cell r="U278">
            <v>20</v>
          </cell>
          <cell r="V278">
            <v>0</v>
          </cell>
          <cell r="W278">
            <v>0</v>
          </cell>
          <cell r="X278">
            <v>2</v>
          </cell>
          <cell r="Y278">
            <v>3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</row>
        <row r="279">
          <cell r="C279" t="str">
            <v>15BC390</v>
          </cell>
          <cell r="D279">
            <v>2</v>
          </cell>
          <cell r="E279">
            <v>3</v>
          </cell>
          <cell r="F279">
            <v>0</v>
          </cell>
          <cell r="G279">
            <v>0</v>
          </cell>
          <cell r="H279">
            <v>1</v>
          </cell>
          <cell r="I279">
            <v>2</v>
          </cell>
          <cell r="J279">
            <v>0</v>
          </cell>
          <cell r="K279">
            <v>0</v>
          </cell>
          <cell r="L279">
            <v>11</v>
          </cell>
          <cell r="M279">
            <v>17</v>
          </cell>
          <cell r="N279">
            <v>0</v>
          </cell>
          <cell r="O279">
            <v>0</v>
          </cell>
          <cell r="P279">
            <v>1</v>
          </cell>
          <cell r="Q279">
            <v>2</v>
          </cell>
          <cell r="R279">
            <v>0</v>
          </cell>
          <cell r="S279">
            <v>0</v>
          </cell>
          <cell r="T279">
            <v>14</v>
          </cell>
          <cell r="U279">
            <v>20</v>
          </cell>
          <cell r="V279">
            <v>0</v>
          </cell>
          <cell r="W279">
            <v>0</v>
          </cell>
          <cell r="X279">
            <v>5</v>
          </cell>
          <cell r="Y279">
            <v>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</row>
        <row r="280">
          <cell r="C280" t="str">
            <v>15BC404</v>
          </cell>
          <cell r="D280">
            <v>2</v>
          </cell>
          <cell r="E280">
            <v>3</v>
          </cell>
          <cell r="F280">
            <v>0</v>
          </cell>
          <cell r="G280">
            <v>0</v>
          </cell>
          <cell r="H280">
            <v>3</v>
          </cell>
          <cell r="I280">
            <v>3</v>
          </cell>
          <cell r="J280">
            <v>0</v>
          </cell>
          <cell r="K280">
            <v>0</v>
          </cell>
          <cell r="L280">
            <v>14</v>
          </cell>
          <cell r="M280">
            <v>17</v>
          </cell>
          <cell r="N280">
            <v>0</v>
          </cell>
          <cell r="O280">
            <v>0</v>
          </cell>
          <cell r="P280">
            <v>4</v>
          </cell>
          <cell r="Q280">
            <v>4</v>
          </cell>
          <cell r="R280">
            <v>0</v>
          </cell>
          <cell r="S280">
            <v>0</v>
          </cell>
          <cell r="T280">
            <v>16</v>
          </cell>
          <cell r="U280">
            <v>20</v>
          </cell>
          <cell r="V280">
            <v>0</v>
          </cell>
          <cell r="W280">
            <v>0</v>
          </cell>
          <cell r="X280">
            <v>5</v>
          </cell>
          <cell r="Y280">
            <v>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C281" t="str">
            <v>15BC423</v>
          </cell>
          <cell r="D281">
            <v>0</v>
          </cell>
          <cell r="E281">
            <v>3</v>
          </cell>
          <cell r="F281">
            <v>0</v>
          </cell>
          <cell r="G281">
            <v>0</v>
          </cell>
          <cell r="H281">
            <v>2</v>
          </cell>
          <cell r="I281">
            <v>3</v>
          </cell>
          <cell r="J281">
            <v>0</v>
          </cell>
          <cell r="K281">
            <v>0</v>
          </cell>
          <cell r="L281">
            <v>12</v>
          </cell>
          <cell r="M281">
            <v>17</v>
          </cell>
          <cell r="N281">
            <v>0</v>
          </cell>
          <cell r="O281">
            <v>0</v>
          </cell>
          <cell r="P281">
            <v>1</v>
          </cell>
          <cell r="Q281">
            <v>2</v>
          </cell>
          <cell r="R281">
            <v>0</v>
          </cell>
          <cell r="S281">
            <v>0</v>
          </cell>
          <cell r="T281">
            <v>11</v>
          </cell>
          <cell r="U281">
            <v>20</v>
          </cell>
          <cell r="V281">
            <v>0</v>
          </cell>
          <cell r="W281">
            <v>0</v>
          </cell>
          <cell r="X281">
            <v>3</v>
          </cell>
          <cell r="Y281">
            <v>4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</row>
        <row r="282">
          <cell r="C282" t="str">
            <v>15BC436</v>
          </cell>
          <cell r="D282">
            <v>1</v>
          </cell>
          <cell r="E282">
            <v>3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0</v>
          </cell>
          <cell r="K282">
            <v>0</v>
          </cell>
          <cell r="L282">
            <v>9</v>
          </cell>
          <cell r="M282">
            <v>17</v>
          </cell>
          <cell r="N282">
            <v>0</v>
          </cell>
          <cell r="O282">
            <v>0</v>
          </cell>
          <cell r="P282">
            <v>3</v>
          </cell>
          <cell r="Q282">
            <v>4</v>
          </cell>
          <cell r="R282">
            <v>0</v>
          </cell>
          <cell r="S282">
            <v>0</v>
          </cell>
          <cell r="T282">
            <v>11</v>
          </cell>
          <cell r="U282">
            <v>20</v>
          </cell>
          <cell r="V282">
            <v>0</v>
          </cell>
          <cell r="W282">
            <v>0</v>
          </cell>
          <cell r="X282">
            <v>4</v>
          </cell>
          <cell r="Y282">
            <v>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</row>
        <row r="283">
          <cell r="C283" t="str">
            <v>15BC445</v>
          </cell>
          <cell r="D283">
            <v>2</v>
          </cell>
          <cell r="E283">
            <v>3</v>
          </cell>
          <cell r="F283">
            <v>0</v>
          </cell>
          <cell r="G283">
            <v>0</v>
          </cell>
          <cell r="H283">
            <v>1</v>
          </cell>
          <cell r="I283">
            <v>2</v>
          </cell>
          <cell r="J283">
            <v>0</v>
          </cell>
          <cell r="K283">
            <v>0</v>
          </cell>
          <cell r="L283">
            <v>12</v>
          </cell>
          <cell r="M283">
            <v>17</v>
          </cell>
          <cell r="N283">
            <v>0</v>
          </cell>
          <cell r="O283">
            <v>0</v>
          </cell>
          <cell r="P283">
            <v>4</v>
          </cell>
          <cell r="Q283">
            <v>4</v>
          </cell>
          <cell r="R283">
            <v>0</v>
          </cell>
          <cell r="S283">
            <v>0</v>
          </cell>
          <cell r="T283">
            <v>12</v>
          </cell>
          <cell r="U283">
            <v>20</v>
          </cell>
          <cell r="V283">
            <v>0</v>
          </cell>
          <cell r="W283">
            <v>0</v>
          </cell>
          <cell r="X283">
            <v>2</v>
          </cell>
          <cell r="Y283">
            <v>3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</row>
        <row r="284">
          <cell r="C284" t="str">
            <v>15BC449</v>
          </cell>
          <cell r="D284">
            <v>2</v>
          </cell>
          <cell r="E284">
            <v>3</v>
          </cell>
          <cell r="F284">
            <v>0</v>
          </cell>
          <cell r="G284">
            <v>0</v>
          </cell>
          <cell r="H284">
            <v>1</v>
          </cell>
          <cell r="I284">
            <v>2</v>
          </cell>
          <cell r="J284">
            <v>0</v>
          </cell>
          <cell r="K284">
            <v>0</v>
          </cell>
          <cell r="L284">
            <v>8</v>
          </cell>
          <cell r="M284">
            <v>17</v>
          </cell>
          <cell r="N284">
            <v>0</v>
          </cell>
          <cell r="O284">
            <v>0</v>
          </cell>
          <cell r="P284">
            <v>0</v>
          </cell>
          <cell r="Q284">
            <v>2</v>
          </cell>
          <cell r="R284">
            <v>0</v>
          </cell>
          <cell r="S284">
            <v>0</v>
          </cell>
          <cell r="T284">
            <v>7</v>
          </cell>
          <cell r="U284">
            <v>20</v>
          </cell>
          <cell r="V284">
            <v>6</v>
          </cell>
          <cell r="W284">
            <v>6</v>
          </cell>
          <cell r="X284">
            <v>3</v>
          </cell>
          <cell r="Y284">
            <v>5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</row>
        <row r="285">
          <cell r="C285" t="str">
            <v>15BC463</v>
          </cell>
          <cell r="D285">
            <v>3</v>
          </cell>
          <cell r="E285">
            <v>3</v>
          </cell>
          <cell r="F285">
            <v>0</v>
          </cell>
          <cell r="G285">
            <v>0</v>
          </cell>
          <cell r="H285">
            <v>3</v>
          </cell>
          <cell r="I285">
            <v>3</v>
          </cell>
          <cell r="J285">
            <v>0</v>
          </cell>
          <cell r="K285">
            <v>0</v>
          </cell>
          <cell r="L285">
            <v>10</v>
          </cell>
          <cell r="M285">
            <v>17</v>
          </cell>
          <cell r="N285">
            <v>0</v>
          </cell>
          <cell r="O285">
            <v>0</v>
          </cell>
          <cell r="P285">
            <v>3</v>
          </cell>
          <cell r="Q285">
            <v>4</v>
          </cell>
          <cell r="R285">
            <v>0</v>
          </cell>
          <cell r="S285">
            <v>0</v>
          </cell>
          <cell r="T285">
            <v>14</v>
          </cell>
          <cell r="U285">
            <v>20</v>
          </cell>
          <cell r="V285">
            <v>1</v>
          </cell>
          <cell r="W285">
            <v>1</v>
          </cell>
          <cell r="X285">
            <v>5</v>
          </cell>
          <cell r="Y285">
            <v>5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</row>
        <row r="286">
          <cell r="C286" t="str">
            <v>15BC477</v>
          </cell>
          <cell r="D286">
            <v>2</v>
          </cell>
          <cell r="E286">
            <v>3</v>
          </cell>
          <cell r="F286">
            <v>0</v>
          </cell>
          <cell r="G286">
            <v>0</v>
          </cell>
          <cell r="H286">
            <v>3</v>
          </cell>
          <cell r="I286">
            <v>3</v>
          </cell>
          <cell r="J286">
            <v>0</v>
          </cell>
          <cell r="K286">
            <v>0</v>
          </cell>
          <cell r="L286">
            <v>8</v>
          </cell>
          <cell r="M286">
            <v>17</v>
          </cell>
          <cell r="N286">
            <v>0</v>
          </cell>
          <cell r="O286">
            <v>0</v>
          </cell>
          <cell r="P286">
            <v>0</v>
          </cell>
          <cell r="Q286">
            <v>2</v>
          </cell>
          <cell r="R286">
            <v>0</v>
          </cell>
          <cell r="S286">
            <v>0</v>
          </cell>
          <cell r="T286">
            <v>6</v>
          </cell>
          <cell r="U286">
            <v>20</v>
          </cell>
          <cell r="V286">
            <v>0</v>
          </cell>
          <cell r="W286">
            <v>0</v>
          </cell>
          <cell r="X286">
            <v>1</v>
          </cell>
          <cell r="Y286">
            <v>4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</row>
        <row r="287">
          <cell r="C287" t="str">
            <v>15BC489</v>
          </cell>
          <cell r="D287">
            <v>2</v>
          </cell>
          <cell r="E287">
            <v>3</v>
          </cell>
          <cell r="F287">
            <v>0</v>
          </cell>
          <cell r="G287">
            <v>0</v>
          </cell>
          <cell r="H287">
            <v>1</v>
          </cell>
          <cell r="I287">
            <v>1</v>
          </cell>
          <cell r="J287">
            <v>0</v>
          </cell>
          <cell r="K287">
            <v>0</v>
          </cell>
          <cell r="L287">
            <v>13</v>
          </cell>
          <cell r="M287">
            <v>17</v>
          </cell>
          <cell r="N287">
            <v>0</v>
          </cell>
          <cell r="O287">
            <v>0</v>
          </cell>
          <cell r="P287">
            <v>3</v>
          </cell>
          <cell r="Q287">
            <v>4</v>
          </cell>
          <cell r="R287">
            <v>0</v>
          </cell>
          <cell r="S287">
            <v>0</v>
          </cell>
          <cell r="T287">
            <v>18</v>
          </cell>
          <cell r="U287">
            <v>20</v>
          </cell>
          <cell r="V287">
            <v>0</v>
          </cell>
          <cell r="W287">
            <v>0</v>
          </cell>
          <cell r="X287">
            <v>4</v>
          </cell>
          <cell r="Y287">
            <v>4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</row>
        <row r="288">
          <cell r="C288" t="str">
            <v>15BC502</v>
          </cell>
          <cell r="D288">
            <v>3</v>
          </cell>
          <cell r="E288">
            <v>3</v>
          </cell>
          <cell r="F288">
            <v>0</v>
          </cell>
          <cell r="G288">
            <v>0</v>
          </cell>
          <cell r="H288">
            <v>2</v>
          </cell>
          <cell r="I288">
            <v>2</v>
          </cell>
          <cell r="J288">
            <v>0</v>
          </cell>
          <cell r="K288">
            <v>0</v>
          </cell>
          <cell r="L288">
            <v>15</v>
          </cell>
          <cell r="M288">
            <v>17</v>
          </cell>
          <cell r="N288">
            <v>0</v>
          </cell>
          <cell r="O288">
            <v>0</v>
          </cell>
          <cell r="P288">
            <v>4</v>
          </cell>
          <cell r="Q288">
            <v>4</v>
          </cell>
          <cell r="R288">
            <v>0</v>
          </cell>
          <cell r="S288">
            <v>0</v>
          </cell>
          <cell r="T288">
            <v>18</v>
          </cell>
          <cell r="U288">
            <v>20</v>
          </cell>
          <cell r="V288">
            <v>0</v>
          </cell>
          <cell r="W288">
            <v>0</v>
          </cell>
          <cell r="X288">
            <v>2</v>
          </cell>
          <cell r="Y288">
            <v>3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</row>
        <row r="289">
          <cell r="C289" t="str">
            <v>15BC513</v>
          </cell>
          <cell r="D289">
            <v>2</v>
          </cell>
          <cell r="E289">
            <v>3</v>
          </cell>
          <cell r="F289">
            <v>0</v>
          </cell>
          <cell r="G289">
            <v>0</v>
          </cell>
          <cell r="H289">
            <v>2</v>
          </cell>
          <cell r="I289">
            <v>2</v>
          </cell>
          <cell r="J289">
            <v>0</v>
          </cell>
          <cell r="K289">
            <v>0</v>
          </cell>
          <cell r="L289">
            <v>14</v>
          </cell>
          <cell r="M289">
            <v>17</v>
          </cell>
          <cell r="N289">
            <v>0</v>
          </cell>
          <cell r="O289">
            <v>0</v>
          </cell>
          <cell r="P289">
            <v>0</v>
          </cell>
          <cell r="Q289">
            <v>2</v>
          </cell>
          <cell r="R289">
            <v>0</v>
          </cell>
          <cell r="S289">
            <v>0</v>
          </cell>
          <cell r="T289">
            <v>17</v>
          </cell>
          <cell r="U289">
            <v>20</v>
          </cell>
          <cell r="V289">
            <v>0</v>
          </cell>
          <cell r="W289">
            <v>0</v>
          </cell>
          <cell r="X289">
            <v>5</v>
          </cell>
          <cell r="Y289">
            <v>5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</row>
        <row r="290">
          <cell r="C290" t="str">
            <v>15BC524</v>
          </cell>
          <cell r="D290">
            <v>3</v>
          </cell>
          <cell r="E290">
            <v>3</v>
          </cell>
          <cell r="F290">
            <v>0</v>
          </cell>
          <cell r="G290">
            <v>0</v>
          </cell>
          <cell r="H290">
            <v>3</v>
          </cell>
          <cell r="I290">
            <v>3</v>
          </cell>
          <cell r="J290">
            <v>0</v>
          </cell>
          <cell r="K290">
            <v>0</v>
          </cell>
          <cell r="L290">
            <v>11</v>
          </cell>
          <cell r="M290">
            <v>17</v>
          </cell>
          <cell r="N290">
            <v>0</v>
          </cell>
          <cell r="O290">
            <v>0</v>
          </cell>
          <cell r="P290">
            <v>3</v>
          </cell>
          <cell r="Q290">
            <v>4</v>
          </cell>
          <cell r="R290">
            <v>0</v>
          </cell>
          <cell r="S290">
            <v>0</v>
          </cell>
          <cell r="T290">
            <v>18</v>
          </cell>
          <cell r="U290">
            <v>20</v>
          </cell>
          <cell r="V290">
            <v>0</v>
          </cell>
          <cell r="W290">
            <v>0</v>
          </cell>
          <cell r="X290">
            <v>5</v>
          </cell>
          <cell r="Y290">
            <v>5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</row>
        <row r="291">
          <cell r="C291" t="str">
            <v>15BC536</v>
          </cell>
          <cell r="D291">
            <v>1</v>
          </cell>
          <cell r="E291">
            <v>3</v>
          </cell>
          <cell r="F291">
            <v>0</v>
          </cell>
          <cell r="G291">
            <v>0</v>
          </cell>
          <cell r="H291">
            <v>3</v>
          </cell>
          <cell r="I291">
            <v>3</v>
          </cell>
          <cell r="J291">
            <v>0</v>
          </cell>
          <cell r="K291">
            <v>0</v>
          </cell>
          <cell r="L291">
            <v>12</v>
          </cell>
          <cell r="M291">
            <v>17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0</v>
          </cell>
          <cell r="S291">
            <v>0</v>
          </cell>
          <cell r="T291">
            <v>9</v>
          </cell>
          <cell r="U291">
            <v>20</v>
          </cell>
          <cell r="V291">
            <v>0</v>
          </cell>
          <cell r="W291">
            <v>0</v>
          </cell>
          <cell r="X291">
            <v>3</v>
          </cell>
          <cell r="Y291">
            <v>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</row>
        <row r="292">
          <cell r="C292" t="str">
            <v>15BC547</v>
          </cell>
          <cell r="D292">
            <v>2</v>
          </cell>
          <cell r="E292">
            <v>3</v>
          </cell>
          <cell r="F292">
            <v>0</v>
          </cell>
          <cell r="G292">
            <v>0</v>
          </cell>
          <cell r="H292">
            <v>0</v>
          </cell>
          <cell r="I292">
            <v>1</v>
          </cell>
          <cell r="J292">
            <v>0</v>
          </cell>
          <cell r="K292">
            <v>0</v>
          </cell>
          <cell r="L292">
            <v>13</v>
          </cell>
          <cell r="M292">
            <v>17</v>
          </cell>
          <cell r="N292">
            <v>0</v>
          </cell>
          <cell r="O292">
            <v>0</v>
          </cell>
          <cell r="P292">
            <v>4</v>
          </cell>
          <cell r="Q292">
            <v>4</v>
          </cell>
          <cell r="R292">
            <v>0</v>
          </cell>
          <cell r="S292">
            <v>0</v>
          </cell>
          <cell r="T292">
            <v>16</v>
          </cell>
          <cell r="U292">
            <v>20</v>
          </cell>
          <cell r="V292">
            <v>0</v>
          </cell>
          <cell r="W292">
            <v>0</v>
          </cell>
          <cell r="X292">
            <v>4</v>
          </cell>
          <cell r="Y292">
            <v>4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</row>
        <row r="293">
          <cell r="C293" t="str">
            <v>15BC558</v>
          </cell>
          <cell r="D293">
            <v>2</v>
          </cell>
          <cell r="E293">
            <v>3</v>
          </cell>
          <cell r="F293">
            <v>0</v>
          </cell>
          <cell r="G293">
            <v>0</v>
          </cell>
          <cell r="H293">
            <v>2</v>
          </cell>
          <cell r="I293">
            <v>2</v>
          </cell>
          <cell r="J293">
            <v>0</v>
          </cell>
          <cell r="K293">
            <v>0</v>
          </cell>
          <cell r="L293">
            <v>11</v>
          </cell>
          <cell r="M293">
            <v>17</v>
          </cell>
          <cell r="N293">
            <v>0</v>
          </cell>
          <cell r="O293">
            <v>0</v>
          </cell>
          <cell r="P293">
            <v>3</v>
          </cell>
          <cell r="Q293">
            <v>4</v>
          </cell>
          <cell r="R293">
            <v>0</v>
          </cell>
          <cell r="S293">
            <v>0</v>
          </cell>
          <cell r="T293">
            <v>14</v>
          </cell>
          <cell r="U293">
            <v>20</v>
          </cell>
          <cell r="V293">
            <v>0</v>
          </cell>
          <cell r="W293">
            <v>0</v>
          </cell>
          <cell r="X293">
            <v>3</v>
          </cell>
          <cell r="Y293">
            <v>3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</row>
        <row r="294">
          <cell r="C294" t="str">
            <v>15BC568</v>
          </cell>
          <cell r="D294">
            <v>3</v>
          </cell>
          <cell r="E294">
            <v>3</v>
          </cell>
          <cell r="F294">
            <v>0</v>
          </cell>
          <cell r="G294">
            <v>0</v>
          </cell>
          <cell r="H294">
            <v>1</v>
          </cell>
          <cell r="I294">
            <v>2</v>
          </cell>
          <cell r="J294">
            <v>0</v>
          </cell>
          <cell r="K294">
            <v>0</v>
          </cell>
          <cell r="L294">
            <v>14</v>
          </cell>
          <cell r="M294">
            <v>17</v>
          </cell>
          <cell r="N294">
            <v>0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0</v>
          </cell>
          <cell r="T294">
            <v>18</v>
          </cell>
          <cell r="U294">
            <v>20</v>
          </cell>
          <cell r="V294">
            <v>0</v>
          </cell>
          <cell r="W294">
            <v>0</v>
          </cell>
          <cell r="X294">
            <v>4</v>
          </cell>
          <cell r="Y294">
            <v>5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</row>
        <row r="295">
          <cell r="C295" t="str">
            <v>15BC581</v>
          </cell>
          <cell r="D295">
            <v>1</v>
          </cell>
          <cell r="E295">
            <v>3</v>
          </cell>
          <cell r="F295">
            <v>0</v>
          </cell>
          <cell r="G295">
            <v>0</v>
          </cell>
          <cell r="H295">
            <v>3</v>
          </cell>
          <cell r="I295">
            <v>3</v>
          </cell>
          <cell r="J295">
            <v>0</v>
          </cell>
          <cell r="K295">
            <v>0</v>
          </cell>
          <cell r="L295">
            <v>10</v>
          </cell>
          <cell r="M295">
            <v>17</v>
          </cell>
          <cell r="N295">
            <v>0</v>
          </cell>
          <cell r="O295">
            <v>0</v>
          </cell>
          <cell r="P295">
            <v>2</v>
          </cell>
          <cell r="Q295">
            <v>4</v>
          </cell>
          <cell r="R295">
            <v>0</v>
          </cell>
          <cell r="S295">
            <v>0</v>
          </cell>
          <cell r="T295">
            <v>15</v>
          </cell>
          <cell r="U295">
            <v>20</v>
          </cell>
          <cell r="V295">
            <v>0</v>
          </cell>
          <cell r="W295">
            <v>0</v>
          </cell>
          <cell r="X295">
            <v>4</v>
          </cell>
          <cell r="Y295">
            <v>5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</row>
        <row r="296">
          <cell r="C296" t="str">
            <v>15BC596</v>
          </cell>
          <cell r="D296">
            <v>2</v>
          </cell>
          <cell r="E296">
            <v>3</v>
          </cell>
          <cell r="F296">
            <v>0</v>
          </cell>
          <cell r="G296">
            <v>0</v>
          </cell>
          <cell r="H296">
            <v>2</v>
          </cell>
          <cell r="I296">
            <v>3</v>
          </cell>
          <cell r="J296">
            <v>0</v>
          </cell>
          <cell r="K296">
            <v>0</v>
          </cell>
          <cell r="L296">
            <v>12</v>
          </cell>
          <cell r="M296">
            <v>17</v>
          </cell>
          <cell r="N296">
            <v>0</v>
          </cell>
          <cell r="O296">
            <v>0</v>
          </cell>
          <cell r="P296">
            <v>1</v>
          </cell>
          <cell r="Q296">
            <v>2</v>
          </cell>
          <cell r="R296">
            <v>0</v>
          </cell>
          <cell r="S296">
            <v>0</v>
          </cell>
          <cell r="T296">
            <v>12</v>
          </cell>
          <cell r="U296">
            <v>20</v>
          </cell>
          <cell r="V296">
            <v>0</v>
          </cell>
          <cell r="W296">
            <v>0</v>
          </cell>
          <cell r="X296">
            <v>2</v>
          </cell>
          <cell r="Y296">
            <v>4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</row>
        <row r="297">
          <cell r="C297" t="str">
            <v>15BC610</v>
          </cell>
          <cell r="D297">
            <v>1</v>
          </cell>
          <cell r="E297">
            <v>3</v>
          </cell>
          <cell r="F297">
            <v>0</v>
          </cell>
          <cell r="G297">
            <v>0</v>
          </cell>
          <cell r="H297">
            <v>1</v>
          </cell>
          <cell r="I297">
            <v>1</v>
          </cell>
          <cell r="J297">
            <v>0</v>
          </cell>
          <cell r="K297">
            <v>0</v>
          </cell>
          <cell r="L297">
            <v>12</v>
          </cell>
          <cell r="M297">
            <v>17</v>
          </cell>
          <cell r="N297">
            <v>0</v>
          </cell>
          <cell r="O297">
            <v>0</v>
          </cell>
          <cell r="P297">
            <v>3</v>
          </cell>
          <cell r="Q297">
            <v>4</v>
          </cell>
          <cell r="R297">
            <v>0</v>
          </cell>
          <cell r="S297">
            <v>0</v>
          </cell>
          <cell r="T297">
            <v>15</v>
          </cell>
          <cell r="U297">
            <v>20</v>
          </cell>
          <cell r="V297">
            <v>0</v>
          </cell>
          <cell r="W297">
            <v>0</v>
          </cell>
          <cell r="X297">
            <v>4</v>
          </cell>
          <cell r="Y297">
            <v>4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</row>
        <row r="298">
          <cell r="C298" t="str">
            <v>15BC626</v>
          </cell>
          <cell r="D298">
            <v>2</v>
          </cell>
          <cell r="E298">
            <v>3</v>
          </cell>
          <cell r="F298">
            <v>0</v>
          </cell>
          <cell r="G298">
            <v>0</v>
          </cell>
          <cell r="H298">
            <v>0</v>
          </cell>
          <cell r="I298">
            <v>2</v>
          </cell>
          <cell r="J298">
            <v>0</v>
          </cell>
          <cell r="K298">
            <v>0</v>
          </cell>
          <cell r="L298">
            <v>9</v>
          </cell>
          <cell r="M298">
            <v>17</v>
          </cell>
          <cell r="N298">
            <v>0</v>
          </cell>
          <cell r="O298">
            <v>0</v>
          </cell>
          <cell r="P298">
            <v>3</v>
          </cell>
          <cell r="Q298">
            <v>4</v>
          </cell>
          <cell r="R298">
            <v>0</v>
          </cell>
          <cell r="S298">
            <v>0</v>
          </cell>
          <cell r="T298">
            <v>7</v>
          </cell>
          <cell r="U298">
            <v>20</v>
          </cell>
          <cell r="V298">
            <v>7</v>
          </cell>
          <cell r="W298">
            <v>7</v>
          </cell>
          <cell r="X298">
            <v>1</v>
          </cell>
          <cell r="Y298">
            <v>3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</row>
        <row r="299">
          <cell r="C299" t="str">
            <v>15BC640</v>
          </cell>
          <cell r="D299">
            <v>1</v>
          </cell>
          <cell r="E299">
            <v>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4</v>
          </cell>
          <cell r="M299">
            <v>17</v>
          </cell>
          <cell r="N299">
            <v>0</v>
          </cell>
          <cell r="O299">
            <v>0</v>
          </cell>
          <cell r="P299">
            <v>0</v>
          </cell>
          <cell r="Q299">
            <v>2</v>
          </cell>
          <cell r="R299">
            <v>0</v>
          </cell>
          <cell r="S299">
            <v>0</v>
          </cell>
          <cell r="T299">
            <v>8</v>
          </cell>
          <cell r="U299">
            <v>20</v>
          </cell>
          <cell r="V299">
            <v>0</v>
          </cell>
          <cell r="W299">
            <v>0</v>
          </cell>
          <cell r="X299">
            <v>2</v>
          </cell>
          <cell r="Y299">
            <v>5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</row>
        <row r="300">
          <cell r="C300" t="str">
            <v>15BC652</v>
          </cell>
          <cell r="D300">
            <v>2</v>
          </cell>
          <cell r="E300">
            <v>3</v>
          </cell>
          <cell r="F300">
            <v>0</v>
          </cell>
          <cell r="G300">
            <v>0</v>
          </cell>
          <cell r="H300">
            <v>3</v>
          </cell>
          <cell r="I300">
            <v>3</v>
          </cell>
          <cell r="J300">
            <v>0</v>
          </cell>
          <cell r="K300">
            <v>0</v>
          </cell>
          <cell r="L300">
            <v>10</v>
          </cell>
          <cell r="M300">
            <v>17</v>
          </cell>
          <cell r="N300">
            <v>0</v>
          </cell>
          <cell r="O300">
            <v>0</v>
          </cell>
          <cell r="P300">
            <v>2</v>
          </cell>
          <cell r="Q300">
            <v>4</v>
          </cell>
          <cell r="R300">
            <v>0</v>
          </cell>
          <cell r="S300">
            <v>0</v>
          </cell>
          <cell r="T300">
            <v>6</v>
          </cell>
          <cell r="U300">
            <v>20</v>
          </cell>
          <cell r="V300">
            <v>0</v>
          </cell>
          <cell r="W300">
            <v>0</v>
          </cell>
          <cell r="X300">
            <v>4</v>
          </cell>
          <cell r="Y300">
            <v>5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</row>
        <row r="301">
          <cell r="C301" t="str">
            <v>15BC005</v>
          </cell>
          <cell r="D301">
            <v>13</v>
          </cell>
          <cell r="E301">
            <v>13</v>
          </cell>
          <cell r="F301">
            <v>0</v>
          </cell>
          <cell r="G301">
            <v>0</v>
          </cell>
          <cell r="H301">
            <v>1</v>
          </cell>
          <cell r="I301">
            <v>1</v>
          </cell>
          <cell r="J301">
            <v>0</v>
          </cell>
          <cell r="K301">
            <v>0</v>
          </cell>
          <cell r="L301">
            <v>18</v>
          </cell>
          <cell r="M301">
            <v>19</v>
          </cell>
          <cell r="N301">
            <v>0</v>
          </cell>
          <cell r="O301">
            <v>0</v>
          </cell>
          <cell r="P301">
            <v>5</v>
          </cell>
          <cell r="Q301">
            <v>5</v>
          </cell>
          <cell r="R301">
            <v>0</v>
          </cell>
          <cell r="S301">
            <v>0</v>
          </cell>
          <cell r="T301">
            <v>12</v>
          </cell>
          <cell r="U301">
            <v>14</v>
          </cell>
          <cell r="V301">
            <v>0</v>
          </cell>
          <cell r="W301">
            <v>0</v>
          </cell>
          <cell r="X301">
            <v>4</v>
          </cell>
          <cell r="Y301">
            <v>4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</row>
        <row r="302">
          <cell r="C302" t="str">
            <v>15BC017</v>
          </cell>
          <cell r="D302">
            <v>10</v>
          </cell>
          <cell r="E302">
            <v>13</v>
          </cell>
          <cell r="F302">
            <v>0</v>
          </cell>
          <cell r="G302">
            <v>0</v>
          </cell>
          <cell r="H302">
            <v>1</v>
          </cell>
          <cell r="I302">
            <v>1</v>
          </cell>
          <cell r="J302">
            <v>0</v>
          </cell>
          <cell r="K302">
            <v>0</v>
          </cell>
          <cell r="L302">
            <v>14</v>
          </cell>
          <cell r="M302">
            <v>19</v>
          </cell>
          <cell r="N302">
            <v>0</v>
          </cell>
          <cell r="O302">
            <v>0</v>
          </cell>
          <cell r="P302">
            <v>1</v>
          </cell>
          <cell r="Q302">
            <v>3</v>
          </cell>
          <cell r="R302">
            <v>0</v>
          </cell>
          <cell r="S302">
            <v>0</v>
          </cell>
          <cell r="T302">
            <v>9</v>
          </cell>
          <cell r="U302">
            <v>14</v>
          </cell>
          <cell r="V302">
            <v>0</v>
          </cell>
          <cell r="W302">
            <v>0</v>
          </cell>
          <cell r="X302">
            <v>1</v>
          </cell>
          <cell r="Y302">
            <v>1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</row>
        <row r="303">
          <cell r="C303" t="str">
            <v>15BC023</v>
          </cell>
          <cell r="D303">
            <v>10</v>
          </cell>
          <cell r="E303">
            <v>13</v>
          </cell>
          <cell r="F303">
            <v>2</v>
          </cell>
          <cell r="G303">
            <v>2</v>
          </cell>
          <cell r="H303">
            <v>2</v>
          </cell>
          <cell r="I303">
            <v>4</v>
          </cell>
          <cell r="J303">
            <v>0</v>
          </cell>
          <cell r="K303">
            <v>0</v>
          </cell>
          <cell r="L303">
            <v>17</v>
          </cell>
          <cell r="M303">
            <v>19</v>
          </cell>
          <cell r="N303">
            <v>0</v>
          </cell>
          <cell r="O303">
            <v>0</v>
          </cell>
          <cell r="P303">
            <v>1</v>
          </cell>
          <cell r="Q303">
            <v>3</v>
          </cell>
          <cell r="R303">
            <v>0</v>
          </cell>
          <cell r="S303">
            <v>0</v>
          </cell>
          <cell r="T303">
            <v>5</v>
          </cell>
          <cell r="U303">
            <v>14</v>
          </cell>
          <cell r="V303">
            <v>5</v>
          </cell>
          <cell r="W303">
            <v>5</v>
          </cell>
          <cell r="X303">
            <v>0</v>
          </cell>
          <cell r="Y303">
            <v>1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4">
          <cell r="C304" t="str">
            <v>15BC033</v>
          </cell>
          <cell r="D304">
            <v>10</v>
          </cell>
          <cell r="E304">
            <v>13</v>
          </cell>
          <cell r="F304">
            <v>0</v>
          </cell>
          <cell r="G304">
            <v>0</v>
          </cell>
          <cell r="H304">
            <v>2</v>
          </cell>
          <cell r="I304">
            <v>3</v>
          </cell>
          <cell r="J304">
            <v>0</v>
          </cell>
          <cell r="K304">
            <v>0</v>
          </cell>
          <cell r="L304">
            <v>14</v>
          </cell>
          <cell r="M304">
            <v>19</v>
          </cell>
          <cell r="N304">
            <v>0</v>
          </cell>
          <cell r="O304">
            <v>0</v>
          </cell>
          <cell r="P304">
            <v>1</v>
          </cell>
          <cell r="Q304">
            <v>1</v>
          </cell>
          <cell r="R304">
            <v>0</v>
          </cell>
          <cell r="S304">
            <v>0</v>
          </cell>
          <cell r="T304">
            <v>8</v>
          </cell>
          <cell r="U304">
            <v>14</v>
          </cell>
          <cell r="V304">
            <v>1</v>
          </cell>
          <cell r="W304">
            <v>1</v>
          </cell>
          <cell r="X304">
            <v>2</v>
          </cell>
          <cell r="Y304">
            <v>3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</row>
        <row r="305">
          <cell r="C305" t="str">
            <v>15BC037</v>
          </cell>
          <cell r="D305">
            <v>9</v>
          </cell>
          <cell r="E305">
            <v>13</v>
          </cell>
          <cell r="F305">
            <v>0</v>
          </cell>
          <cell r="G305">
            <v>0</v>
          </cell>
          <cell r="H305">
            <v>3</v>
          </cell>
          <cell r="I305">
            <v>3</v>
          </cell>
          <cell r="J305">
            <v>0</v>
          </cell>
          <cell r="K305">
            <v>0</v>
          </cell>
          <cell r="L305">
            <v>17</v>
          </cell>
          <cell r="M305">
            <v>19</v>
          </cell>
          <cell r="N305">
            <v>0</v>
          </cell>
          <cell r="O305">
            <v>0</v>
          </cell>
          <cell r="P305">
            <v>4</v>
          </cell>
          <cell r="Q305">
            <v>5</v>
          </cell>
          <cell r="R305">
            <v>0</v>
          </cell>
          <cell r="S305">
            <v>0</v>
          </cell>
          <cell r="T305">
            <v>12</v>
          </cell>
          <cell r="U305">
            <v>14</v>
          </cell>
          <cell r="V305">
            <v>0</v>
          </cell>
          <cell r="W305">
            <v>0</v>
          </cell>
          <cell r="X305">
            <v>4</v>
          </cell>
          <cell r="Y305">
            <v>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</row>
        <row r="306">
          <cell r="C306" t="str">
            <v>15BC047</v>
          </cell>
          <cell r="D306">
            <v>0</v>
          </cell>
          <cell r="E306">
            <v>13</v>
          </cell>
          <cell r="F306">
            <v>0</v>
          </cell>
          <cell r="G306">
            <v>0</v>
          </cell>
          <cell r="H306">
            <v>1</v>
          </cell>
          <cell r="I306">
            <v>1</v>
          </cell>
          <cell r="J306">
            <v>0</v>
          </cell>
          <cell r="K306">
            <v>0</v>
          </cell>
          <cell r="L306">
            <v>0</v>
          </cell>
          <cell r="M306">
            <v>19</v>
          </cell>
          <cell r="N306">
            <v>0</v>
          </cell>
          <cell r="O306">
            <v>0</v>
          </cell>
          <cell r="P306">
            <v>0</v>
          </cell>
          <cell r="Q306">
            <v>5</v>
          </cell>
          <cell r="R306">
            <v>0</v>
          </cell>
          <cell r="S306">
            <v>0</v>
          </cell>
          <cell r="T306">
            <v>0</v>
          </cell>
          <cell r="U306">
            <v>14</v>
          </cell>
          <cell r="V306">
            <v>0</v>
          </cell>
          <cell r="W306">
            <v>0</v>
          </cell>
          <cell r="X306">
            <v>0</v>
          </cell>
          <cell r="Y306">
            <v>4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</row>
        <row r="307">
          <cell r="C307" t="str">
            <v>15BC050</v>
          </cell>
          <cell r="D307">
            <v>12</v>
          </cell>
          <cell r="E307">
            <v>13</v>
          </cell>
          <cell r="F307">
            <v>0</v>
          </cell>
          <cell r="G307">
            <v>0</v>
          </cell>
          <cell r="H307">
            <v>1</v>
          </cell>
          <cell r="I307">
            <v>1</v>
          </cell>
          <cell r="J307">
            <v>0</v>
          </cell>
          <cell r="K307">
            <v>0</v>
          </cell>
          <cell r="L307">
            <v>17</v>
          </cell>
          <cell r="M307">
            <v>19</v>
          </cell>
          <cell r="N307">
            <v>0</v>
          </cell>
          <cell r="O307">
            <v>0</v>
          </cell>
          <cell r="P307">
            <v>2</v>
          </cell>
          <cell r="Q307">
            <v>3</v>
          </cell>
          <cell r="R307">
            <v>0</v>
          </cell>
          <cell r="S307">
            <v>0</v>
          </cell>
          <cell r="T307">
            <v>12</v>
          </cell>
          <cell r="U307">
            <v>14</v>
          </cell>
          <cell r="V307">
            <v>0</v>
          </cell>
          <cell r="W307">
            <v>0</v>
          </cell>
          <cell r="X307">
            <v>1</v>
          </cell>
          <cell r="Y307">
            <v>1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</row>
        <row r="308">
          <cell r="C308" t="str">
            <v>15BC069</v>
          </cell>
          <cell r="D308">
            <v>12</v>
          </cell>
          <cell r="E308">
            <v>13</v>
          </cell>
          <cell r="F308">
            <v>0</v>
          </cell>
          <cell r="G308">
            <v>0</v>
          </cell>
          <cell r="H308">
            <v>4</v>
          </cell>
          <cell r="I308">
            <v>4</v>
          </cell>
          <cell r="J308">
            <v>0</v>
          </cell>
          <cell r="K308">
            <v>0</v>
          </cell>
          <cell r="L308">
            <v>18</v>
          </cell>
          <cell r="M308">
            <v>19</v>
          </cell>
          <cell r="N308">
            <v>0</v>
          </cell>
          <cell r="O308">
            <v>0</v>
          </cell>
          <cell r="P308">
            <v>3</v>
          </cell>
          <cell r="Q308">
            <v>3</v>
          </cell>
          <cell r="R308">
            <v>0</v>
          </cell>
          <cell r="S308">
            <v>0</v>
          </cell>
          <cell r="T308">
            <v>13</v>
          </cell>
          <cell r="U308">
            <v>14</v>
          </cell>
          <cell r="V308">
            <v>0</v>
          </cell>
          <cell r="W308">
            <v>0</v>
          </cell>
          <cell r="X308">
            <v>1</v>
          </cell>
          <cell r="Y308">
            <v>1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</row>
        <row r="309">
          <cell r="C309" t="str">
            <v>15BC089</v>
          </cell>
          <cell r="D309">
            <v>5</v>
          </cell>
          <cell r="E309">
            <v>13</v>
          </cell>
          <cell r="F309">
            <v>0</v>
          </cell>
          <cell r="G309">
            <v>0</v>
          </cell>
          <cell r="H309">
            <v>1</v>
          </cell>
          <cell r="I309">
            <v>3</v>
          </cell>
          <cell r="J309">
            <v>0</v>
          </cell>
          <cell r="K309">
            <v>0</v>
          </cell>
          <cell r="L309">
            <v>17</v>
          </cell>
          <cell r="M309">
            <v>19</v>
          </cell>
          <cell r="N309">
            <v>0</v>
          </cell>
          <cell r="O309">
            <v>0</v>
          </cell>
          <cell r="P309">
            <v>0</v>
          </cell>
          <cell r="Q309">
            <v>1</v>
          </cell>
          <cell r="R309">
            <v>0</v>
          </cell>
          <cell r="S309">
            <v>0</v>
          </cell>
          <cell r="T309">
            <v>5</v>
          </cell>
          <cell r="U309">
            <v>14</v>
          </cell>
          <cell r="V309">
            <v>0</v>
          </cell>
          <cell r="W309">
            <v>0</v>
          </cell>
          <cell r="X309">
            <v>1</v>
          </cell>
          <cell r="Y309">
            <v>3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C310" t="str">
            <v>15BC113</v>
          </cell>
          <cell r="D310">
            <v>13</v>
          </cell>
          <cell r="E310">
            <v>13</v>
          </cell>
          <cell r="F310">
            <v>0</v>
          </cell>
          <cell r="G310">
            <v>0</v>
          </cell>
          <cell r="H310">
            <v>3</v>
          </cell>
          <cell r="I310">
            <v>3</v>
          </cell>
          <cell r="J310">
            <v>0</v>
          </cell>
          <cell r="K310">
            <v>0</v>
          </cell>
          <cell r="L310">
            <v>19</v>
          </cell>
          <cell r="M310">
            <v>19</v>
          </cell>
          <cell r="N310">
            <v>0</v>
          </cell>
          <cell r="O310">
            <v>0</v>
          </cell>
          <cell r="P310">
            <v>5</v>
          </cell>
          <cell r="Q310">
            <v>5</v>
          </cell>
          <cell r="R310">
            <v>0</v>
          </cell>
          <cell r="S310">
            <v>0</v>
          </cell>
          <cell r="T310">
            <v>14</v>
          </cell>
          <cell r="U310">
            <v>14</v>
          </cell>
          <cell r="V310">
            <v>0</v>
          </cell>
          <cell r="W310">
            <v>0</v>
          </cell>
          <cell r="X310">
            <v>5</v>
          </cell>
          <cell r="Y310">
            <v>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</row>
        <row r="311">
          <cell r="C311" t="str">
            <v>15BC126</v>
          </cell>
          <cell r="D311">
            <v>13</v>
          </cell>
          <cell r="E311">
            <v>13</v>
          </cell>
          <cell r="F311">
            <v>0</v>
          </cell>
          <cell r="G311">
            <v>0</v>
          </cell>
          <cell r="H311">
            <v>1</v>
          </cell>
          <cell r="I311">
            <v>1</v>
          </cell>
          <cell r="J311">
            <v>0</v>
          </cell>
          <cell r="K311">
            <v>0</v>
          </cell>
          <cell r="L311">
            <v>19</v>
          </cell>
          <cell r="M311">
            <v>19</v>
          </cell>
          <cell r="N311">
            <v>0</v>
          </cell>
          <cell r="O311">
            <v>0</v>
          </cell>
          <cell r="P311">
            <v>5</v>
          </cell>
          <cell r="Q311">
            <v>5</v>
          </cell>
          <cell r="R311">
            <v>0</v>
          </cell>
          <cell r="S311">
            <v>0</v>
          </cell>
          <cell r="T311">
            <v>11</v>
          </cell>
          <cell r="U311">
            <v>14</v>
          </cell>
          <cell r="V311">
            <v>0</v>
          </cell>
          <cell r="W311">
            <v>0</v>
          </cell>
          <cell r="X311">
            <v>3</v>
          </cell>
          <cell r="Y311">
            <v>4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</row>
        <row r="312">
          <cell r="C312" t="str">
            <v>15BC140</v>
          </cell>
          <cell r="D312">
            <v>4</v>
          </cell>
          <cell r="E312">
            <v>13</v>
          </cell>
          <cell r="F312">
            <v>0</v>
          </cell>
          <cell r="G312">
            <v>0</v>
          </cell>
          <cell r="H312">
            <v>1</v>
          </cell>
          <cell r="I312">
            <v>1</v>
          </cell>
          <cell r="J312">
            <v>0</v>
          </cell>
          <cell r="K312">
            <v>0</v>
          </cell>
          <cell r="L312">
            <v>5</v>
          </cell>
          <cell r="M312">
            <v>19</v>
          </cell>
          <cell r="N312">
            <v>0</v>
          </cell>
          <cell r="O312">
            <v>0</v>
          </cell>
          <cell r="P312">
            <v>2</v>
          </cell>
          <cell r="Q312">
            <v>3</v>
          </cell>
          <cell r="R312">
            <v>0</v>
          </cell>
          <cell r="S312">
            <v>0</v>
          </cell>
          <cell r="T312">
            <v>2</v>
          </cell>
          <cell r="U312">
            <v>14</v>
          </cell>
          <cell r="V312">
            <v>3</v>
          </cell>
          <cell r="W312">
            <v>3</v>
          </cell>
          <cell r="X312">
            <v>1</v>
          </cell>
          <cell r="Y312">
            <v>1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</row>
        <row r="313">
          <cell r="C313" t="str">
            <v>15BC165</v>
          </cell>
          <cell r="D313">
            <v>13</v>
          </cell>
          <cell r="E313">
            <v>13</v>
          </cell>
          <cell r="F313">
            <v>0</v>
          </cell>
          <cell r="G313">
            <v>0</v>
          </cell>
          <cell r="H313">
            <v>4</v>
          </cell>
          <cell r="I313">
            <v>4</v>
          </cell>
          <cell r="J313">
            <v>0</v>
          </cell>
          <cell r="K313">
            <v>0</v>
          </cell>
          <cell r="L313">
            <v>18</v>
          </cell>
          <cell r="M313">
            <v>19</v>
          </cell>
          <cell r="N313">
            <v>0</v>
          </cell>
          <cell r="O313">
            <v>0</v>
          </cell>
          <cell r="P313">
            <v>3</v>
          </cell>
          <cell r="Q313">
            <v>3</v>
          </cell>
          <cell r="R313">
            <v>0</v>
          </cell>
          <cell r="S313">
            <v>0</v>
          </cell>
          <cell r="T313">
            <v>14</v>
          </cell>
          <cell r="U313">
            <v>14</v>
          </cell>
          <cell r="V313">
            <v>0</v>
          </cell>
          <cell r="W313">
            <v>0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</row>
        <row r="314">
          <cell r="C314" t="str">
            <v>15BC186</v>
          </cell>
          <cell r="D314">
            <v>12</v>
          </cell>
          <cell r="E314">
            <v>13</v>
          </cell>
          <cell r="F314">
            <v>0</v>
          </cell>
          <cell r="G314">
            <v>0</v>
          </cell>
          <cell r="H314">
            <v>3</v>
          </cell>
          <cell r="I314">
            <v>3</v>
          </cell>
          <cell r="J314">
            <v>0</v>
          </cell>
          <cell r="K314">
            <v>0</v>
          </cell>
          <cell r="L314">
            <v>19</v>
          </cell>
          <cell r="M314">
            <v>19</v>
          </cell>
          <cell r="N314">
            <v>0</v>
          </cell>
          <cell r="O314">
            <v>0</v>
          </cell>
          <cell r="P314">
            <v>1</v>
          </cell>
          <cell r="Q314">
            <v>1</v>
          </cell>
          <cell r="R314">
            <v>0</v>
          </cell>
          <cell r="S314">
            <v>0</v>
          </cell>
          <cell r="T314">
            <v>12</v>
          </cell>
          <cell r="U314">
            <v>14</v>
          </cell>
          <cell r="V314">
            <v>0</v>
          </cell>
          <cell r="W314">
            <v>0</v>
          </cell>
          <cell r="X314">
            <v>3</v>
          </cell>
          <cell r="Y314">
            <v>3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</row>
        <row r="315">
          <cell r="C315" t="str">
            <v>15BC206</v>
          </cell>
          <cell r="D315">
            <v>11</v>
          </cell>
          <cell r="E315">
            <v>13</v>
          </cell>
          <cell r="F315">
            <v>0</v>
          </cell>
          <cell r="G315">
            <v>0</v>
          </cell>
          <cell r="H315">
            <v>2</v>
          </cell>
          <cell r="I315">
            <v>3</v>
          </cell>
          <cell r="J315">
            <v>0</v>
          </cell>
          <cell r="K315">
            <v>0</v>
          </cell>
          <cell r="L315">
            <v>17</v>
          </cell>
          <cell r="M315">
            <v>19</v>
          </cell>
          <cell r="N315">
            <v>0</v>
          </cell>
          <cell r="O315">
            <v>0</v>
          </cell>
          <cell r="P315">
            <v>4</v>
          </cell>
          <cell r="Q315">
            <v>5</v>
          </cell>
          <cell r="R315">
            <v>0</v>
          </cell>
          <cell r="S315">
            <v>0</v>
          </cell>
          <cell r="T315">
            <v>13</v>
          </cell>
          <cell r="U315">
            <v>14</v>
          </cell>
          <cell r="V315">
            <v>0</v>
          </cell>
          <cell r="W315">
            <v>0</v>
          </cell>
          <cell r="X315">
            <v>5</v>
          </cell>
          <cell r="Y315">
            <v>5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</row>
        <row r="316">
          <cell r="C316" t="str">
            <v>15BC223</v>
          </cell>
          <cell r="D316">
            <v>9</v>
          </cell>
          <cell r="E316">
            <v>13</v>
          </cell>
          <cell r="F316">
            <v>0</v>
          </cell>
          <cell r="G316">
            <v>0</v>
          </cell>
          <cell r="H316">
            <v>1</v>
          </cell>
          <cell r="I316">
            <v>1</v>
          </cell>
          <cell r="J316">
            <v>0</v>
          </cell>
          <cell r="K316">
            <v>0</v>
          </cell>
          <cell r="L316">
            <v>15</v>
          </cell>
          <cell r="M316">
            <v>19</v>
          </cell>
          <cell r="N316">
            <v>0</v>
          </cell>
          <cell r="O316">
            <v>0</v>
          </cell>
          <cell r="P316">
            <v>3</v>
          </cell>
          <cell r="Q316">
            <v>5</v>
          </cell>
          <cell r="R316">
            <v>0</v>
          </cell>
          <cell r="S316">
            <v>0</v>
          </cell>
          <cell r="T316">
            <v>7</v>
          </cell>
          <cell r="U316">
            <v>14</v>
          </cell>
          <cell r="V316">
            <v>0</v>
          </cell>
          <cell r="W316">
            <v>0</v>
          </cell>
          <cell r="X316">
            <v>3</v>
          </cell>
          <cell r="Y316">
            <v>4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</row>
        <row r="317">
          <cell r="C317" t="str">
            <v>15BC234</v>
          </cell>
          <cell r="D317">
            <v>9</v>
          </cell>
          <cell r="E317">
            <v>13</v>
          </cell>
          <cell r="F317">
            <v>0</v>
          </cell>
          <cell r="G317">
            <v>0</v>
          </cell>
          <cell r="H317">
            <v>1</v>
          </cell>
          <cell r="I317">
            <v>1</v>
          </cell>
          <cell r="J317">
            <v>0</v>
          </cell>
          <cell r="K317">
            <v>0</v>
          </cell>
          <cell r="L317">
            <v>18</v>
          </cell>
          <cell r="M317">
            <v>19</v>
          </cell>
          <cell r="N317">
            <v>0</v>
          </cell>
          <cell r="O317">
            <v>0</v>
          </cell>
          <cell r="P317">
            <v>1</v>
          </cell>
          <cell r="Q317">
            <v>3</v>
          </cell>
          <cell r="R317">
            <v>0</v>
          </cell>
          <cell r="S317">
            <v>0</v>
          </cell>
          <cell r="T317">
            <v>11</v>
          </cell>
          <cell r="U317">
            <v>14</v>
          </cell>
          <cell r="V317">
            <v>0</v>
          </cell>
          <cell r="W317">
            <v>0</v>
          </cell>
          <cell r="X317">
            <v>1</v>
          </cell>
          <cell r="Y317">
            <v>1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</row>
        <row r="318">
          <cell r="C318" t="str">
            <v>15BC238</v>
          </cell>
          <cell r="D318">
            <v>11</v>
          </cell>
          <cell r="E318">
            <v>13</v>
          </cell>
          <cell r="F318">
            <v>0</v>
          </cell>
          <cell r="G318">
            <v>0</v>
          </cell>
          <cell r="H318">
            <v>4</v>
          </cell>
          <cell r="I318">
            <v>4</v>
          </cell>
          <cell r="J318">
            <v>0</v>
          </cell>
          <cell r="K318">
            <v>0</v>
          </cell>
          <cell r="L318">
            <v>13</v>
          </cell>
          <cell r="M318">
            <v>19</v>
          </cell>
          <cell r="N318">
            <v>2</v>
          </cell>
          <cell r="O318">
            <v>2</v>
          </cell>
          <cell r="P318">
            <v>3</v>
          </cell>
          <cell r="Q318">
            <v>3</v>
          </cell>
          <cell r="R318">
            <v>0</v>
          </cell>
          <cell r="S318">
            <v>0</v>
          </cell>
          <cell r="T318">
            <v>12</v>
          </cell>
          <cell r="U318">
            <v>14</v>
          </cell>
          <cell r="V318">
            <v>0</v>
          </cell>
          <cell r="W318">
            <v>0</v>
          </cell>
          <cell r="X318">
            <v>1</v>
          </cell>
          <cell r="Y318">
            <v>1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</row>
        <row r="319">
          <cell r="C319" t="str">
            <v>15BC256</v>
          </cell>
          <cell r="D319">
            <v>3</v>
          </cell>
          <cell r="E319">
            <v>13</v>
          </cell>
          <cell r="F319">
            <v>6</v>
          </cell>
          <cell r="G319">
            <v>6</v>
          </cell>
          <cell r="H319">
            <v>1</v>
          </cell>
          <cell r="I319">
            <v>3</v>
          </cell>
          <cell r="J319">
            <v>0</v>
          </cell>
          <cell r="K319">
            <v>0</v>
          </cell>
          <cell r="L319">
            <v>15</v>
          </cell>
          <cell r="M319">
            <v>19</v>
          </cell>
          <cell r="N319">
            <v>3</v>
          </cell>
          <cell r="O319">
            <v>3</v>
          </cell>
          <cell r="P319">
            <v>0</v>
          </cell>
          <cell r="Q319">
            <v>1</v>
          </cell>
          <cell r="R319">
            <v>0</v>
          </cell>
          <cell r="S319">
            <v>0</v>
          </cell>
          <cell r="T319">
            <v>8</v>
          </cell>
          <cell r="U319">
            <v>14</v>
          </cell>
          <cell r="V319">
            <v>0</v>
          </cell>
          <cell r="W319">
            <v>0</v>
          </cell>
          <cell r="X319">
            <v>2</v>
          </cell>
          <cell r="Y319">
            <v>3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</row>
        <row r="320">
          <cell r="C320" t="str">
            <v>15BC275</v>
          </cell>
          <cell r="D320">
            <v>8</v>
          </cell>
          <cell r="E320">
            <v>13</v>
          </cell>
          <cell r="F320">
            <v>0</v>
          </cell>
          <cell r="G320">
            <v>0</v>
          </cell>
          <cell r="H320">
            <v>2</v>
          </cell>
          <cell r="I320">
            <v>3</v>
          </cell>
          <cell r="J320">
            <v>0</v>
          </cell>
          <cell r="K320">
            <v>0</v>
          </cell>
          <cell r="L320">
            <v>15</v>
          </cell>
          <cell r="M320">
            <v>19</v>
          </cell>
          <cell r="N320">
            <v>0</v>
          </cell>
          <cell r="O320">
            <v>0</v>
          </cell>
          <cell r="P320">
            <v>5</v>
          </cell>
          <cell r="Q320">
            <v>5</v>
          </cell>
          <cell r="R320">
            <v>0</v>
          </cell>
          <cell r="S320">
            <v>0</v>
          </cell>
          <cell r="T320">
            <v>6</v>
          </cell>
          <cell r="U320">
            <v>14</v>
          </cell>
          <cell r="V320">
            <v>2</v>
          </cell>
          <cell r="W320">
            <v>2</v>
          </cell>
          <cell r="X320">
            <v>4</v>
          </cell>
          <cell r="Y320">
            <v>5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</row>
        <row r="321">
          <cell r="C321" t="str">
            <v>15BC292</v>
          </cell>
          <cell r="D321">
            <v>12</v>
          </cell>
          <cell r="E321">
            <v>13</v>
          </cell>
          <cell r="F321">
            <v>0</v>
          </cell>
          <cell r="G321">
            <v>0</v>
          </cell>
          <cell r="H321">
            <v>1</v>
          </cell>
          <cell r="I321">
            <v>1</v>
          </cell>
          <cell r="J321">
            <v>0</v>
          </cell>
          <cell r="K321">
            <v>0</v>
          </cell>
          <cell r="L321">
            <v>18</v>
          </cell>
          <cell r="M321">
            <v>19</v>
          </cell>
          <cell r="N321">
            <v>0</v>
          </cell>
          <cell r="O321">
            <v>0</v>
          </cell>
          <cell r="P321">
            <v>5</v>
          </cell>
          <cell r="Q321">
            <v>5</v>
          </cell>
          <cell r="R321">
            <v>0</v>
          </cell>
          <cell r="S321">
            <v>0</v>
          </cell>
          <cell r="T321">
            <v>10</v>
          </cell>
          <cell r="U321">
            <v>14</v>
          </cell>
          <cell r="V321">
            <v>0</v>
          </cell>
          <cell r="W321">
            <v>0</v>
          </cell>
          <cell r="X321">
            <v>4</v>
          </cell>
          <cell r="Y321">
            <v>4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</row>
        <row r="322">
          <cell r="C322" t="str">
            <v>15BC310</v>
          </cell>
          <cell r="D322">
            <v>6</v>
          </cell>
          <cell r="E322">
            <v>13</v>
          </cell>
          <cell r="F322">
            <v>0</v>
          </cell>
          <cell r="G322">
            <v>0</v>
          </cell>
          <cell r="H322">
            <v>1</v>
          </cell>
          <cell r="I322">
            <v>1</v>
          </cell>
          <cell r="J322">
            <v>0</v>
          </cell>
          <cell r="K322">
            <v>0</v>
          </cell>
          <cell r="L322">
            <v>13</v>
          </cell>
          <cell r="M322">
            <v>19</v>
          </cell>
          <cell r="N322">
            <v>0</v>
          </cell>
          <cell r="O322">
            <v>0</v>
          </cell>
          <cell r="P322">
            <v>1</v>
          </cell>
          <cell r="Q322">
            <v>3</v>
          </cell>
          <cell r="R322">
            <v>0</v>
          </cell>
          <cell r="S322">
            <v>0</v>
          </cell>
          <cell r="T322">
            <v>4</v>
          </cell>
          <cell r="U322">
            <v>14</v>
          </cell>
          <cell r="V322">
            <v>0</v>
          </cell>
          <cell r="W322">
            <v>0</v>
          </cell>
          <cell r="X322">
            <v>1</v>
          </cell>
          <cell r="Y322">
            <v>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</row>
        <row r="323">
          <cell r="C323" t="str">
            <v>15BC323</v>
          </cell>
          <cell r="D323">
            <v>10</v>
          </cell>
          <cell r="E323">
            <v>13</v>
          </cell>
          <cell r="F323">
            <v>0</v>
          </cell>
          <cell r="G323">
            <v>0</v>
          </cell>
          <cell r="H323">
            <v>2</v>
          </cell>
          <cell r="I323">
            <v>4</v>
          </cell>
          <cell r="J323">
            <v>0</v>
          </cell>
          <cell r="K323">
            <v>0</v>
          </cell>
          <cell r="L323">
            <v>16</v>
          </cell>
          <cell r="M323">
            <v>19</v>
          </cell>
          <cell r="N323">
            <v>0</v>
          </cell>
          <cell r="O323">
            <v>0</v>
          </cell>
          <cell r="P323">
            <v>1</v>
          </cell>
          <cell r="Q323">
            <v>3</v>
          </cell>
          <cell r="R323">
            <v>0</v>
          </cell>
          <cell r="S323">
            <v>0</v>
          </cell>
          <cell r="T323">
            <v>14</v>
          </cell>
          <cell r="U323">
            <v>14</v>
          </cell>
          <cell r="V323">
            <v>0</v>
          </cell>
          <cell r="W323">
            <v>0</v>
          </cell>
          <cell r="X323">
            <v>1</v>
          </cell>
          <cell r="Y323">
            <v>1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</row>
        <row r="324">
          <cell r="C324" t="str">
            <v>15BC340</v>
          </cell>
          <cell r="D324">
            <v>6</v>
          </cell>
          <cell r="E324">
            <v>13</v>
          </cell>
          <cell r="F324">
            <v>2</v>
          </cell>
          <cell r="G324">
            <v>2</v>
          </cell>
          <cell r="H324">
            <v>1</v>
          </cell>
          <cell r="I324">
            <v>3</v>
          </cell>
          <cell r="J324">
            <v>0</v>
          </cell>
          <cell r="K324">
            <v>0</v>
          </cell>
          <cell r="L324">
            <v>15</v>
          </cell>
          <cell r="M324">
            <v>19</v>
          </cell>
          <cell r="N324">
            <v>0</v>
          </cell>
          <cell r="O324">
            <v>0</v>
          </cell>
          <cell r="P324">
            <v>0</v>
          </cell>
          <cell r="Q324">
            <v>1</v>
          </cell>
          <cell r="R324">
            <v>0</v>
          </cell>
          <cell r="S324">
            <v>0</v>
          </cell>
          <cell r="T324">
            <v>5</v>
          </cell>
          <cell r="U324">
            <v>14</v>
          </cell>
          <cell r="V324">
            <v>3</v>
          </cell>
          <cell r="W324">
            <v>3</v>
          </cell>
          <cell r="X324">
            <v>1</v>
          </cell>
          <cell r="Y324">
            <v>3</v>
          </cell>
          <cell r="Z324">
            <v>1</v>
          </cell>
          <cell r="AA324">
            <v>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</row>
        <row r="325">
          <cell r="C325" t="str">
            <v>15BC355</v>
          </cell>
          <cell r="D325">
            <v>7</v>
          </cell>
          <cell r="E325">
            <v>13</v>
          </cell>
          <cell r="F325">
            <v>0</v>
          </cell>
          <cell r="G325">
            <v>0</v>
          </cell>
          <cell r="H325">
            <v>2</v>
          </cell>
          <cell r="I325">
            <v>3</v>
          </cell>
          <cell r="J325">
            <v>0</v>
          </cell>
          <cell r="K325">
            <v>0</v>
          </cell>
          <cell r="L325">
            <v>15</v>
          </cell>
          <cell r="M325">
            <v>19</v>
          </cell>
          <cell r="N325">
            <v>0</v>
          </cell>
          <cell r="O325">
            <v>0</v>
          </cell>
          <cell r="P325">
            <v>2</v>
          </cell>
          <cell r="Q325">
            <v>5</v>
          </cell>
          <cell r="R325">
            <v>0</v>
          </cell>
          <cell r="S325">
            <v>0</v>
          </cell>
          <cell r="T325">
            <v>4</v>
          </cell>
          <cell r="U325">
            <v>14</v>
          </cell>
          <cell r="V325">
            <v>0</v>
          </cell>
          <cell r="W325">
            <v>0</v>
          </cell>
          <cell r="X325">
            <v>4</v>
          </cell>
          <cell r="Y325">
            <v>5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</row>
        <row r="326">
          <cell r="C326" t="str">
            <v>15BC367</v>
          </cell>
          <cell r="D326">
            <v>6</v>
          </cell>
          <cell r="E326">
            <v>13</v>
          </cell>
          <cell r="F326">
            <v>3</v>
          </cell>
          <cell r="G326">
            <v>3</v>
          </cell>
          <cell r="H326">
            <v>1</v>
          </cell>
          <cell r="I326">
            <v>1</v>
          </cell>
          <cell r="J326">
            <v>0</v>
          </cell>
          <cell r="K326">
            <v>0</v>
          </cell>
          <cell r="L326">
            <v>13</v>
          </cell>
          <cell r="M326">
            <v>19</v>
          </cell>
          <cell r="N326">
            <v>4</v>
          </cell>
          <cell r="O326">
            <v>4</v>
          </cell>
          <cell r="P326">
            <v>2</v>
          </cell>
          <cell r="Q326">
            <v>5</v>
          </cell>
          <cell r="R326">
            <v>1</v>
          </cell>
          <cell r="S326">
            <v>1</v>
          </cell>
          <cell r="T326">
            <v>9</v>
          </cell>
          <cell r="U326">
            <v>14</v>
          </cell>
          <cell r="V326">
            <v>3</v>
          </cell>
          <cell r="W326">
            <v>3</v>
          </cell>
          <cell r="X326">
            <v>4</v>
          </cell>
          <cell r="Y326">
            <v>4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</row>
        <row r="327">
          <cell r="C327" t="str">
            <v>15BC377</v>
          </cell>
          <cell r="D327">
            <v>8</v>
          </cell>
          <cell r="E327">
            <v>13</v>
          </cell>
          <cell r="F327">
            <v>0</v>
          </cell>
          <cell r="G327">
            <v>0</v>
          </cell>
          <cell r="H327">
            <v>1</v>
          </cell>
          <cell r="I327">
            <v>1</v>
          </cell>
          <cell r="J327">
            <v>0</v>
          </cell>
          <cell r="K327">
            <v>0</v>
          </cell>
          <cell r="L327">
            <v>18</v>
          </cell>
          <cell r="M327">
            <v>19</v>
          </cell>
          <cell r="N327">
            <v>0</v>
          </cell>
          <cell r="O327">
            <v>0</v>
          </cell>
          <cell r="P327">
            <v>2</v>
          </cell>
          <cell r="Q327">
            <v>3</v>
          </cell>
          <cell r="R327">
            <v>0</v>
          </cell>
          <cell r="S327">
            <v>0</v>
          </cell>
          <cell r="T327">
            <v>9</v>
          </cell>
          <cell r="U327">
            <v>14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</row>
        <row r="328">
          <cell r="C328" t="str">
            <v>15BC391</v>
          </cell>
          <cell r="D328">
            <v>7</v>
          </cell>
          <cell r="E328">
            <v>13</v>
          </cell>
          <cell r="F328">
            <v>0</v>
          </cell>
          <cell r="G328">
            <v>0</v>
          </cell>
          <cell r="H328">
            <v>3</v>
          </cell>
          <cell r="I328">
            <v>4</v>
          </cell>
          <cell r="J328">
            <v>0</v>
          </cell>
          <cell r="K328">
            <v>0</v>
          </cell>
          <cell r="L328">
            <v>16</v>
          </cell>
          <cell r="M328">
            <v>19</v>
          </cell>
          <cell r="N328">
            <v>0</v>
          </cell>
          <cell r="O328">
            <v>0</v>
          </cell>
          <cell r="P328">
            <v>1</v>
          </cell>
          <cell r="Q328">
            <v>3</v>
          </cell>
          <cell r="R328">
            <v>0</v>
          </cell>
          <cell r="S328">
            <v>0</v>
          </cell>
          <cell r="T328">
            <v>7</v>
          </cell>
          <cell r="U328">
            <v>14</v>
          </cell>
          <cell r="V328">
            <v>0</v>
          </cell>
          <cell r="W328">
            <v>0</v>
          </cell>
          <cell r="X328">
            <v>1</v>
          </cell>
          <cell r="Y328">
            <v>1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</row>
        <row r="329">
          <cell r="C329" t="str">
            <v>15BC407</v>
          </cell>
          <cell r="D329">
            <v>12</v>
          </cell>
          <cell r="E329">
            <v>13</v>
          </cell>
          <cell r="F329">
            <v>0</v>
          </cell>
          <cell r="G329">
            <v>0</v>
          </cell>
          <cell r="H329">
            <v>2</v>
          </cell>
          <cell r="I329">
            <v>3</v>
          </cell>
          <cell r="J329">
            <v>0</v>
          </cell>
          <cell r="K329">
            <v>0</v>
          </cell>
          <cell r="L329">
            <v>19</v>
          </cell>
          <cell r="M329">
            <v>19</v>
          </cell>
          <cell r="N329">
            <v>0</v>
          </cell>
          <cell r="O329">
            <v>0</v>
          </cell>
          <cell r="P329">
            <v>1</v>
          </cell>
          <cell r="Q329">
            <v>1</v>
          </cell>
          <cell r="R329">
            <v>0</v>
          </cell>
          <cell r="S329">
            <v>0</v>
          </cell>
          <cell r="T329">
            <v>12</v>
          </cell>
          <cell r="U329">
            <v>14</v>
          </cell>
          <cell r="V329">
            <v>0</v>
          </cell>
          <cell r="W329">
            <v>0</v>
          </cell>
          <cell r="X329">
            <v>3</v>
          </cell>
          <cell r="Y329">
            <v>3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</row>
        <row r="330">
          <cell r="C330" t="str">
            <v>15BC425</v>
          </cell>
          <cell r="D330">
            <v>7</v>
          </cell>
          <cell r="E330">
            <v>13</v>
          </cell>
          <cell r="F330">
            <v>0</v>
          </cell>
          <cell r="G330">
            <v>0</v>
          </cell>
          <cell r="H330">
            <v>3</v>
          </cell>
          <cell r="I330">
            <v>3</v>
          </cell>
          <cell r="J330">
            <v>0</v>
          </cell>
          <cell r="K330">
            <v>0</v>
          </cell>
          <cell r="L330">
            <v>5</v>
          </cell>
          <cell r="M330">
            <v>19</v>
          </cell>
          <cell r="N330">
            <v>0</v>
          </cell>
          <cell r="O330">
            <v>0</v>
          </cell>
          <cell r="P330">
            <v>4</v>
          </cell>
          <cell r="Q330">
            <v>5</v>
          </cell>
          <cell r="R330">
            <v>0</v>
          </cell>
          <cell r="S330">
            <v>0</v>
          </cell>
          <cell r="T330">
            <v>10</v>
          </cell>
          <cell r="U330">
            <v>14</v>
          </cell>
          <cell r="V330">
            <v>0</v>
          </cell>
          <cell r="W330">
            <v>0</v>
          </cell>
          <cell r="X330">
            <v>5</v>
          </cell>
          <cell r="Y330">
            <v>5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</row>
        <row r="331">
          <cell r="C331" t="str">
            <v>15BC439</v>
          </cell>
          <cell r="D331">
            <v>6</v>
          </cell>
          <cell r="E331">
            <v>13</v>
          </cell>
          <cell r="F331">
            <v>0</v>
          </cell>
          <cell r="G331">
            <v>0</v>
          </cell>
          <cell r="H331">
            <v>1</v>
          </cell>
          <cell r="I331">
            <v>1</v>
          </cell>
          <cell r="J331">
            <v>0</v>
          </cell>
          <cell r="K331">
            <v>0</v>
          </cell>
          <cell r="L331">
            <v>6</v>
          </cell>
          <cell r="M331">
            <v>19</v>
          </cell>
          <cell r="N331">
            <v>0</v>
          </cell>
          <cell r="O331">
            <v>0</v>
          </cell>
          <cell r="P331">
            <v>1</v>
          </cell>
          <cell r="Q331">
            <v>5</v>
          </cell>
          <cell r="R331">
            <v>0</v>
          </cell>
          <cell r="S331">
            <v>0</v>
          </cell>
          <cell r="T331">
            <v>2</v>
          </cell>
          <cell r="U331">
            <v>14</v>
          </cell>
          <cell r="V331">
            <v>0</v>
          </cell>
          <cell r="W331">
            <v>0</v>
          </cell>
          <cell r="X331">
            <v>2</v>
          </cell>
          <cell r="Y331">
            <v>4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</row>
        <row r="332">
          <cell r="C332" t="str">
            <v>15BC450</v>
          </cell>
          <cell r="D332">
            <v>9</v>
          </cell>
          <cell r="E332">
            <v>13</v>
          </cell>
          <cell r="F332">
            <v>0</v>
          </cell>
          <cell r="G332">
            <v>0</v>
          </cell>
          <cell r="H332">
            <v>1</v>
          </cell>
          <cell r="I332">
            <v>1</v>
          </cell>
          <cell r="J332">
            <v>0</v>
          </cell>
          <cell r="K332">
            <v>0</v>
          </cell>
          <cell r="L332">
            <v>15</v>
          </cell>
          <cell r="M332">
            <v>19</v>
          </cell>
          <cell r="N332">
            <v>0</v>
          </cell>
          <cell r="O332">
            <v>0</v>
          </cell>
          <cell r="P332">
            <v>2</v>
          </cell>
          <cell r="Q332">
            <v>3</v>
          </cell>
          <cell r="R332">
            <v>0</v>
          </cell>
          <cell r="S332">
            <v>0</v>
          </cell>
          <cell r="T332">
            <v>11</v>
          </cell>
          <cell r="U332">
            <v>14</v>
          </cell>
          <cell r="V332">
            <v>0</v>
          </cell>
          <cell r="W332">
            <v>0</v>
          </cell>
          <cell r="X332">
            <v>1</v>
          </cell>
          <cell r="Y332">
            <v>1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</row>
        <row r="333">
          <cell r="C333" t="str">
            <v>15BC465</v>
          </cell>
          <cell r="D333">
            <v>7</v>
          </cell>
          <cell r="E333">
            <v>13</v>
          </cell>
          <cell r="F333">
            <v>0</v>
          </cell>
          <cell r="G333">
            <v>0</v>
          </cell>
          <cell r="H333">
            <v>3</v>
          </cell>
          <cell r="I333">
            <v>4</v>
          </cell>
          <cell r="J333">
            <v>0</v>
          </cell>
          <cell r="K333">
            <v>0</v>
          </cell>
          <cell r="L333">
            <v>13</v>
          </cell>
          <cell r="M333">
            <v>19</v>
          </cell>
          <cell r="N333">
            <v>0</v>
          </cell>
          <cell r="O333">
            <v>0</v>
          </cell>
          <cell r="P333">
            <v>0</v>
          </cell>
          <cell r="Q333">
            <v>3</v>
          </cell>
          <cell r="R333">
            <v>0</v>
          </cell>
          <cell r="S333">
            <v>0</v>
          </cell>
          <cell r="T333">
            <v>6</v>
          </cell>
          <cell r="U333">
            <v>14</v>
          </cell>
          <cell r="V333">
            <v>0</v>
          </cell>
          <cell r="W333">
            <v>0</v>
          </cell>
          <cell r="X333">
            <v>0</v>
          </cell>
          <cell r="Y333">
            <v>1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</row>
        <row r="334">
          <cell r="C334" t="str">
            <v>15BC480</v>
          </cell>
          <cell r="D334">
            <v>13</v>
          </cell>
          <cell r="E334">
            <v>13</v>
          </cell>
          <cell r="F334">
            <v>0</v>
          </cell>
          <cell r="G334">
            <v>0</v>
          </cell>
          <cell r="H334">
            <v>3</v>
          </cell>
          <cell r="I334">
            <v>3</v>
          </cell>
          <cell r="J334">
            <v>0</v>
          </cell>
          <cell r="K334">
            <v>0</v>
          </cell>
          <cell r="L334">
            <v>12</v>
          </cell>
          <cell r="M334">
            <v>19</v>
          </cell>
          <cell r="N334">
            <v>0</v>
          </cell>
          <cell r="O334">
            <v>0</v>
          </cell>
          <cell r="P334">
            <v>0</v>
          </cell>
          <cell r="Q334">
            <v>1</v>
          </cell>
          <cell r="R334">
            <v>0</v>
          </cell>
          <cell r="S334">
            <v>0</v>
          </cell>
          <cell r="T334">
            <v>11</v>
          </cell>
          <cell r="U334">
            <v>14</v>
          </cell>
          <cell r="V334">
            <v>0</v>
          </cell>
          <cell r="W334">
            <v>0</v>
          </cell>
          <cell r="X334">
            <v>2</v>
          </cell>
          <cell r="Y334">
            <v>3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</row>
        <row r="335">
          <cell r="C335" t="str">
            <v>15BC490</v>
          </cell>
          <cell r="D335">
            <v>11</v>
          </cell>
          <cell r="E335">
            <v>13</v>
          </cell>
          <cell r="F335">
            <v>0</v>
          </cell>
          <cell r="G335">
            <v>0</v>
          </cell>
          <cell r="H335">
            <v>3</v>
          </cell>
          <cell r="I335">
            <v>3</v>
          </cell>
          <cell r="J335">
            <v>0</v>
          </cell>
          <cell r="K335">
            <v>0</v>
          </cell>
          <cell r="L335">
            <v>18</v>
          </cell>
          <cell r="M335">
            <v>19</v>
          </cell>
          <cell r="N335">
            <v>0</v>
          </cell>
          <cell r="O335">
            <v>0</v>
          </cell>
          <cell r="P335">
            <v>4</v>
          </cell>
          <cell r="Q335">
            <v>5</v>
          </cell>
          <cell r="R335">
            <v>0</v>
          </cell>
          <cell r="S335">
            <v>0</v>
          </cell>
          <cell r="T335">
            <v>12</v>
          </cell>
          <cell r="U335">
            <v>14</v>
          </cell>
          <cell r="V335">
            <v>0</v>
          </cell>
          <cell r="W335">
            <v>0</v>
          </cell>
          <cell r="X335">
            <v>3</v>
          </cell>
          <cell r="Y335">
            <v>5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</row>
        <row r="336">
          <cell r="C336" t="str">
            <v>15BC503</v>
          </cell>
          <cell r="D336">
            <v>13</v>
          </cell>
          <cell r="E336">
            <v>13</v>
          </cell>
          <cell r="F336">
            <v>0</v>
          </cell>
          <cell r="G336">
            <v>0</v>
          </cell>
          <cell r="H336">
            <v>1</v>
          </cell>
          <cell r="I336">
            <v>1</v>
          </cell>
          <cell r="J336">
            <v>0</v>
          </cell>
          <cell r="K336">
            <v>0</v>
          </cell>
          <cell r="L336">
            <v>18</v>
          </cell>
          <cell r="M336">
            <v>19</v>
          </cell>
          <cell r="N336">
            <v>0</v>
          </cell>
          <cell r="O336">
            <v>0</v>
          </cell>
          <cell r="P336">
            <v>5</v>
          </cell>
          <cell r="Q336">
            <v>5</v>
          </cell>
          <cell r="R336">
            <v>0</v>
          </cell>
          <cell r="S336">
            <v>0</v>
          </cell>
          <cell r="T336">
            <v>12</v>
          </cell>
          <cell r="U336">
            <v>14</v>
          </cell>
          <cell r="V336">
            <v>0</v>
          </cell>
          <cell r="W336">
            <v>0</v>
          </cell>
          <cell r="X336">
            <v>4</v>
          </cell>
          <cell r="Y336">
            <v>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</row>
        <row r="337">
          <cell r="C337" t="str">
            <v>15BC514</v>
          </cell>
          <cell r="D337">
            <v>10</v>
          </cell>
          <cell r="E337">
            <v>13</v>
          </cell>
          <cell r="F337">
            <v>0</v>
          </cell>
          <cell r="G337">
            <v>0</v>
          </cell>
          <cell r="H337">
            <v>1</v>
          </cell>
          <cell r="I337">
            <v>1</v>
          </cell>
          <cell r="J337">
            <v>0</v>
          </cell>
          <cell r="K337">
            <v>0</v>
          </cell>
          <cell r="L337">
            <v>18</v>
          </cell>
          <cell r="M337">
            <v>19</v>
          </cell>
          <cell r="N337">
            <v>0</v>
          </cell>
          <cell r="O337">
            <v>0</v>
          </cell>
          <cell r="P337">
            <v>2</v>
          </cell>
          <cell r="Q337">
            <v>3</v>
          </cell>
          <cell r="R337">
            <v>0</v>
          </cell>
          <cell r="S337">
            <v>0</v>
          </cell>
          <cell r="T337">
            <v>6</v>
          </cell>
          <cell r="U337">
            <v>14</v>
          </cell>
          <cell r="V337">
            <v>0</v>
          </cell>
          <cell r="W337">
            <v>0</v>
          </cell>
          <cell r="X337">
            <v>1</v>
          </cell>
          <cell r="Y337">
            <v>1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</row>
        <row r="338">
          <cell r="C338" t="str">
            <v>15BC525</v>
          </cell>
          <cell r="D338">
            <v>6</v>
          </cell>
          <cell r="E338">
            <v>13</v>
          </cell>
          <cell r="F338">
            <v>0</v>
          </cell>
          <cell r="G338">
            <v>0</v>
          </cell>
          <cell r="H338">
            <v>2</v>
          </cell>
          <cell r="I338">
            <v>4</v>
          </cell>
          <cell r="J338">
            <v>0</v>
          </cell>
          <cell r="K338">
            <v>0</v>
          </cell>
          <cell r="L338">
            <v>14</v>
          </cell>
          <cell r="M338">
            <v>19</v>
          </cell>
          <cell r="N338">
            <v>0</v>
          </cell>
          <cell r="O338">
            <v>0</v>
          </cell>
          <cell r="P338">
            <v>0</v>
          </cell>
          <cell r="Q338">
            <v>3</v>
          </cell>
          <cell r="R338">
            <v>0</v>
          </cell>
          <cell r="S338">
            <v>0</v>
          </cell>
          <cell r="T338">
            <v>12</v>
          </cell>
          <cell r="U338">
            <v>14</v>
          </cell>
          <cell r="V338">
            <v>0</v>
          </cell>
          <cell r="W338">
            <v>0</v>
          </cell>
          <cell r="X338">
            <v>1</v>
          </cell>
          <cell r="Y338">
            <v>1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</row>
        <row r="339">
          <cell r="C339" t="str">
            <v>15BC537</v>
          </cell>
          <cell r="D339">
            <v>12</v>
          </cell>
          <cell r="E339">
            <v>13</v>
          </cell>
          <cell r="F339">
            <v>0</v>
          </cell>
          <cell r="G339">
            <v>0</v>
          </cell>
          <cell r="H339">
            <v>3</v>
          </cell>
          <cell r="I339">
            <v>3</v>
          </cell>
          <cell r="J339">
            <v>0</v>
          </cell>
          <cell r="K339">
            <v>0</v>
          </cell>
          <cell r="L339">
            <v>19</v>
          </cell>
          <cell r="M339">
            <v>19</v>
          </cell>
          <cell r="N339">
            <v>0</v>
          </cell>
          <cell r="O339">
            <v>0</v>
          </cell>
          <cell r="P339">
            <v>1</v>
          </cell>
          <cell r="Q339">
            <v>1</v>
          </cell>
          <cell r="R339">
            <v>0</v>
          </cell>
          <cell r="S339">
            <v>0</v>
          </cell>
          <cell r="T339">
            <v>14</v>
          </cell>
          <cell r="U339">
            <v>14</v>
          </cell>
          <cell r="V339">
            <v>0</v>
          </cell>
          <cell r="W339">
            <v>0</v>
          </cell>
          <cell r="X339">
            <v>3</v>
          </cell>
          <cell r="Y339">
            <v>3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</row>
        <row r="340">
          <cell r="C340" t="str">
            <v>15BC548</v>
          </cell>
          <cell r="D340">
            <v>5</v>
          </cell>
          <cell r="E340">
            <v>13</v>
          </cell>
          <cell r="F340">
            <v>0</v>
          </cell>
          <cell r="G340">
            <v>0</v>
          </cell>
          <cell r="H340">
            <v>3</v>
          </cell>
          <cell r="I340">
            <v>3</v>
          </cell>
          <cell r="J340">
            <v>0</v>
          </cell>
          <cell r="K340">
            <v>0</v>
          </cell>
          <cell r="L340">
            <v>11</v>
          </cell>
          <cell r="M340">
            <v>19</v>
          </cell>
          <cell r="N340">
            <v>0</v>
          </cell>
          <cell r="O340">
            <v>0</v>
          </cell>
          <cell r="P340">
            <v>4</v>
          </cell>
          <cell r="Q340">
            <v>5</v>
          </cell>
          <cell r="R340">
            <v>0</v>
          </cell>
          <cell r="S340">
            <v>0</v>
          </cell>
          <cell r="T340">
            <v>5</v>
          </cell>
          <cell r="U340">
            <v>14</v>
          </cell>
          <cell r="V340">
            <v>5</v>
          </cell>
          <cell r="W340">
            <v>5</v>
          </cell>
          <cell r="X340">
            <v>3</v>
          </cell>
          <cell r="Y340">
            <v>5</v>
          </cell>
          <cell r="Z340">
            <v>1</v>
          </cell>
          <cell r="AA340">
            <v>1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</row>
        <row r="341">
          <cell r="C341" t="str">
            <v>15BC559</v>
          </cell>
          <cell r="D341">
            <v>6</v>
          </cell>
          <cell r="E341">
            <v>13</v>
          </cell>
          <cell r="F341">
            <v>0</v>
          </cell>
          <cell r="G341">
            <v>0</v>
          </cell>
          <cell r="H341">
            <v>1</v>
          </cell>
          <cell r="I341">
            <v>1</v>
          </cell>
          <cell r="J341">
            <v>0</v>
          </cell>
          <cell r="K341">
            <v>0</v>
          </cell>
          <cell r="L341">
            <v>12</v>
          </cell>
          <cell r="M341">
            <v>19</v>
          </cell>
          <cell r="N341">
            <v>0</v>
          </cell>
          <cell r="O341">
            <v>0</v>
          </cell>
          <cell r="P341">
            <v>1</v>
          </cell>
          <cell r="Q341">
            <v>5</v>
          </cell>
          <cell r="R341">
            <v>0</v>
          </cell>
          <cell r="S341">
            <v>0</v>
          </cell>
          <cell r="T341">
            <v>12</v>
          </cell>
          <cell r="U341">
            <v>14</v>
          </cell>
          <cell r="V341">
            <v>0</v>
          </cell>
          <cell r="W341">
            <v>0</v>
          </cell>
          <cell r="X341">
            <v>4</v>
          </cell>
          <cell r="Y341">
            <v>4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</row>
        <row r="342">
          <cell r="C342" t="str">
            <v>15BC570</v>
          </cell>
          <cell r="D342">
            <v>11</v>
          </cell>
          <cell r="E342">
            <v>13</v>
          </cell>
          <cell r="F342">
            <v>0</v>
          </cell>
          <cell r="G342">
            <v>0</v>
          </cell>
          <cell r="H342">
            <v>1</v>
          </cell>
          <cell r="I342">
            <v>1</v>
          </cell>
          <cell r="J342">
            <v>0</v>
          </cell>
          <cell r="K342">
            <v>0</v>
          </cell>
          <cell r="L342">
            <v>17</v>
          </cell>
          <cell r="M342">
            <v>19</v>
          </cell>
          <cell r="N342">
            <v>0</v>
          </cell>
          <cell r="O342">
            <v>0</v>
          </cell>
          <cell r="P342">
            <v>3</v>
          </cell>
          <cell r="Q342">
            <v>3</v>
          </cell>
          <cell r="R342">
            <v>0</v>
          </cell>
          <cell r="S342">
            <v>0</v>
          </cell>
          <cell r="T342">
            <v>12</v>
          </cell>
          <cell r="U342">
            <v>14</v>
          </cell>
          <cell r="V342">
            <v>0</v>
          </cell>
          <cell r="W342">
            <v>0</v>
          </cell>
          <cell r="X342">
            <v>1</v>
          </cell>
          <cell r="Y342">
            <v>1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</row>
        <row r="343">
          <cell r="C343" t="str">
            <v>15BC582</v>
          </cell>
          <cell r="D343">
            <v>5</v>
          </cell>
          <cell r="E343">
            <v>13</v>
          </cell>
          <cell r="F343">
            <v>0</v>
          </cell>
          <cell r="G343">
            <v>0</v>
          </cell>
          <cell r="H343">
            <v>2</v>
          </cell>
          <cell r="I343">
            <v>4</v>
          </cell>
          <cell r="J343">
            <v>0</v>
          </cell>
          <cell r="K343">
            <v>0</v>
          </cell>
          <cell r="L343">
            <v>13</v>
          </cell>
          <cell r="M343">
            <v>19</v>
          </cell>
          <cell r="N343">
            <v>0</v>
          </cell>
          <cell r="O343">
            <v>0</v>
          </cell>
          <cell r="P343">
            <v>1</v>
          </cell>
          <cell r="Q343">
            <v>3</v>
          </cell>
          <cell r="R343">
            <v>0</v>
          </cell>
          <cell r="S343">
            <v>0</v>
          </cell>
          <cell r="T343">
            <v>7</v>
          </cell>
          <cell r="U343">
            <v>14</v>
          </cell>
          <cell r="V343">
            <v>0</v>
          </cell>
          <cell r="W343">
            <v>0</v>
          </cell>
          <cell r="X343">
            <v>0</v>
          </cell>
          <cell r="Y343">
            <v>1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</row>
        <row r="344">
          <cell r="C344" t="str">
            <v>15BC597</v>
          </cell>
          <cell r="D344">
            <v>0</v>
          </cell>
          <cell r="E344">
            <v>13</v>
          </cell>
          <cell r="F344">
            <v>0</v>
          </cell>
          <cell r="G344">
            <v>0</v>
          </cell>
          <cell r="H344">
            <v>0</v>
          </cell>
          <cell r="I344">
            <v>3</v>
          </cell>
          <cell r="J344">
            <v>0</v>
          </cell>
          <cell r="K344">
            <v>0</v>
          </cell>
          <cell r="L344">
            <v>0</v>
          </cell>
          <cell r="M344">
            <v>19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0</v>
          </cell>
          <cell r="S344">
            <v>0</v>
          </cell>
          <cell r="T344">
            <v>0</v>
          </cell>
          <cell r="U344">
            <v>14</v>
          </cell>
          <cell r="V344">
            <v>0</v>
          </cell>
          <cell r="W344">
            <v>0</v>
          </cell>
          <cell r="X344">
            <v>0</v>
          </cell>
          <cell r="Y344">
            <v>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</row>
        <row r="345">
          <cell r="C345" t="str">
            <v>15BC611</v>
          </cell>
          <cell r="D345">
            <v>9</v>
          </cell>
          <cell r="E345">
            <v>13</v>
          </cell>
          <cell r="F345">
            <v>0</v>
          </cell>
          <cell r="G345">
            <v>0</v>
          </cell>
          <cell r="H345">
            <v>3</v>
          </cell>
          <cell r="I345">
            <v>3</v>
          </cell>
          <cell r="J345">
            <v>0</v>
          </cell>
          <cell r="K345">
            <v>0</v>
          </cell>
          <cell r="L345">
            <v>18</v>
          </cell>
          <cell r="M345">
            <v>19</v>
          </cell>
          <cell r="N345">
            <v>0</v>
          </cell>
          <cell r="O345">
            <v>0</v>
          </cell>
          <cell r="P345">
            <v>4</v>
          </cell>
          <cell r="Q345">
            <v>5</v>
          </cell>
          <cell r="R345">
            <v>0</v>
          </cell>
          <cell r="S345">
            <v>0</v>
          </cell>
          <cell r="T345">
            <v>9</v>
          </cell>
          <cell r="U345">
            <v>14</v>
          </cell>
          <cell r="V345">
            <v>0</v>
          </cell>
          <cell r="W345">
            <v>0</v>
          </cell>
          <cell r="X345">
            <v>4</v>
          </cell>
          <cell r="Y345">
            <v>5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</row>
        <row r="346">
          <cell r="C346" t="str">
            <v>15BC627</v>
          </cell>
          <cell r="D346">
            <v>8</v>
          </cell>
          <cell r="E346">
            <v>13</v>
          </cell>
          <cell r="F346">
            <v>0</v>
          </cell>
          <cell r="G346">
            <v>0</v>
          </cell>
          <cell r="H346">
            <v>1</v>
          </cell>
          <cell r="I346">
            <v>1</v>
          </cell>
          <cell r="J346">
            <v>0</v>
          </cell>
          <cell r="K346">
            <v>0</v>
          </cell>
          <cell r="L346">
            <v>16</v>
          </cell>
          <cell r="M346">
            <v>19</v>
          </cell>
          <cell r="N346">
            <v>0</v>
          </cell>
          <cell r="O346">
            <v>0</v>
          </cell>
          <cell r="P346">
            <v>4</v>
          </cell>
          <cell r="Q346">
            <v>5</v>
          </cell>
          <cell r="R346">
            <v>0</v>
          </cell>
          <cell r="S346">
            <v>0</v>
          </cell>
          <cell r="T346">
            <v>8</v>
          </cell>
          <cell r="U346">
            <v>14</v>
          </cell>
          <cell r="V346">
            <v>0</v>
          </cell>
          <cell r="W346">
            <v>0</v>
          </cell>
          <cell r="X346">
            <v>3</v>
          </cell>
          <cell r="Y346">
            <v>4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</row>
        <row r="347">
          <cell r="C347" t="str">
            <v>15BC641</v>
          </cell>
          <cell r="D347">
            <v>10</v>
          </cell>
          <cell r="E347">
            <v>13</v>
          </cell>
          <cell r="F347">
            <v>0</v>
          </cell>
          <cell r="G347">
            <v>0</v>
          </cell>
          <cell r="H347">
            <v>1</v>
          </cell>
          <cell r="I347">
            <v>1</v>
          </cell>
          <cell r="J347">
            <v>0</v>
          </cell>
          <cell r="K347">
            <v>0</v>
          </cell>
          <cell r="L347">
            <v>17</v>
          </cell>
          <cell r="M347">
            <v>19</v>
          </cell>
          <cell r="N347">
            <v>0</v>
          </cell>
          <cell r="O347">
            <v>0</v>
          </cell>
          <cell r="P347">
            <v>2</v>
          </cell>
          <cell r="Q347">
            <v>3</v>
          </cell>
          <cell r="R347">
            <v>0</v>
          </cell>
          <cell r="S347">
            <v>0</v>
          </cell>
          <cell r="T347">
            <v>7</v>
          </cell>
          <cell r="U347">
            <v>14</v>
          </cell>
          <cell r="V347">
            <v>0</v>
          </cell>
          <cell r="W347">
            <v>0</v>
          </cell>
          <cell r="X347">
            <v>1</v>
          </cell>
          <cell r="Y347">
            <v>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</row>
        <row r="348">
          <cell r="C348" t="str">
            <v>15BC653</v>
          </cell>
          <cell r="D348">
            <v>7</v>
          </cell>
          <cell r="E348">
            <v>13</v>
          </cell>
          <cell r="F348">
            <v>0</v>
          </cell>
          <cell r="G348">
            <v>0</v>
          </cell>
          <cell r="H348">
            <v>1</v>
          </cell>
          <cell r="I348">
            <v>4</v>
          </cell>
          <cell r="J348">
            <v>0</v>
          </cell>
          <cell r="K348">
            <v>0</v>
          </cell>
          <cell r="L348">
            <v>7</v>
          </cell>
          <cell r="M348">
            <v>19</v>
          </cell>
          <cell r="N348">
            <v>0</v>
          </cell>
          <cell r="O348">
            <v>0</v>
          </cell>
          <cell r="P348">
            <v>1</v>
          </cell>
          <cell r="Q348">
            <v>3</v>
          </cell>
          <cell r="R348">
            <v>0</v>
          </cell>
          <cell r="S348">
            <v>0</v>
          </cell>
          <cell r="T348">
            <v>5</v>
          </cell>
          <cell r="U348">
            <v>14</v>
          </cell>
          <cell r="V348">
            <v>0</v>
          </cell>
          <cell r="W348">
            <v>0</v>
          </cell>
          <cell r="X348">
            <v>0</v>
          </cell>
          <cell r="Y348">
            <v>1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</row>
        <row r="349">
          <cell r="C349" t="str">
            <v>15BC007</v>
          </cell>
          <cell r="D349">
            <v>7</v>
          </cell>
          <cell r="E349">
            <v>10</v>
          </cell>
          <cell r="F349">
            <v>0</v>
          </cell>
          <cell r="G349">
            <v>0</v>
          </cell>
          <cell r="H349">
            <v>4</v>
          </cell>
          <cell r="I349">
            <v>5</v>
          </cell>
          <cell r="J349">
            <v>0</v>
          </cell>
          <cell r="K349">
            <v>0</v>
          </cell>
          <cell r="L349">
            <v>9</v>
          </cell>
          <cell r="M349">
            <v>16</v>
          </cell>
          <cell r="N349">
            <v>0</v>
          </cell>
          <cell r="O349">
            <v>0</v>
          </cell>
          <cell r="P349">
            <v>0</v>
          </cell>
          <cell r="Q349">
            <v>3</v>
          </cell>
          <cell r="R349">
            <v>0</v>
          </cell>
          <cell r="S349">
            <v>0</v>
          </cell>
          <cell r="T349">
            <v>8</v>
          </cell>
          <cell r="U349">
            <v>11</v>
          </cell>
          <cell r="V349">
            <v>0</v>
          </cell>
          <cell r="W349">
            <v>0</v>
          </cell>
          <cell r="X349">
            <v>2</v>
          </cell>
          <cell r="Y349">
            <v>4</v>
          </cell>
          <cell r="Z349">
            <v>0</v>
          </cell>
          <cell r="AA349">
            <v>0</v>
          </cell>
          <cell r="AB349">
            <v>8</v>
          </cell>
          <cell r="AC349">
            <v>8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</row>
        <row r="350">
          <cell r="C350" t="str">
            <v>15BC012</v>
          </cell>
          <cell r="D350">
            <v>10</v>
          </cell>
          <cell r="E350">
            <v>10</v>
          </cell>
          <cell r="F350">
            <v>0</v>
          </cell>
          <cell r="G350">
            <v>0</v>
          </cell>
          <cell r="H350">
            <v>2</v>
          </cell>
          <cell r="I350">
            <v>2</v>
          </cell>
          <cell r="J350">
            <v>0</v>
          </cell>
          <cell r="K350">
            <v>0</v>
          </cell>
          <cell r="L350">
            <v>12</v>
          </cell>
          <cell r="M350">
            <v>16</v>
          </cell>
          <cell r="N350">
            <v>0</v>
          </cell>
          <cell r="O350">
            <v>0</v>
          </cell>
          <cell r="P350">
            <v>4</v>
          </cell>
          <cell r="Q350">
            <v>4</v>
          </cell>
          <cell r="R350">
            <v>0</v>
          </cell>
          <cell r="S350">
            <v>0</v>
          </cell>
          <cell r="T350">
            <v>8</v>
          </cell>
          <cell r="U350">
            <v>11</v>
          </cell>
          <cell r="V350">
            <v>0</v>
          </cell>
          <cell r="W350">
            <v>0</v>
          </cell>
          <cell r="X350">
            <v>3</v>
          </cell>
          <cell r="Y350">
            <v>4</v>
          </cell>
          <cell r="Z350">
            <v>0</v>
          </cell>
          <cell r="AA350">
            <v>0</v>
          </cell>
          <cell r="AB350">
            <v>8</v>
          </cell>
          <cell r="AC350">
            <v>8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</row>
        <row r="351">
          <cell r="C351" t="str">
            <v>15BC020</v>
          </cell>
          <cell r="D351">
            <v>9</v>
          </cell>
          <cell r="E351">
            <v>10</v>
          </cell>
          <cell r="F351">
            <v>0</v>
          </cell>
          <cell r="G351">
            <v>0</v>
          </cell>
          <cell r="H351">
            <v>2</v>
          </cell>
          <cell r="I351">
            <v>2</v>
          </cell>
          <cell r="J351">
            <v>0</v>
          </cell>
          <cell r="K351">
            <v>0</v>
          </cell>
          <cell r="L351">
            <v>11</v>
          </cell>
          <cell r="M351">
            <v>16</v>
          </cell>
          <cell r="N351">
            <v>0</v>
          </cell>
          <cell r="O351">
            <v>0</v>
          </cell>
          <cell r="P351">
            <v>1</v>
          </cell>
          <cell r="Q351">
            <v>1</v>
          </cell>
          <cell r="R351">
            <v>0</v>
          </cell>
          <cell r="S351">
            <v>0</v>
          </cell>
          <cell r="T351">
            <v>6</v>
          </cell>
          <cell r="U351">
            <v>11</v>
          </cell>
          <cell r="V351">
            <v>0</v>
          </cell>
          <cell r="W351">
            <v>0</v>
          </cell>
          <cell r="X351">
            <v>3</v>
          </cell>
          <cell r="Y351">
            <v>5</v>
          </cell>
          <cell r="Z351">
            <v>0</v>
          </cell>
          <cell r="AA351">
            <v>0</v>
          </cell>
          <cell r="AB351">
            <v>6</v>
          </cell>
          <cell r="AC351">
            <v>8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</row>
        <row r="352">
          <cell r="C352" t="str">
            <v>15BC025</v>
          </cell>
          <cell r="D352">
            <v>9</v>
          </cell>
          <cell r="E352">
            <v>10</v>
          </cell>
          <cell r="F352">
            <v>0</v>
          </cell>
          <cell r="G352">
            <v>0</v>
          </cell>
          <cell r="H352">
            <v>3</v>
          </cell>
          <cell r="I352">
            <v>3</v>
          </cell>
          <cell r="J352">
            <v>0</v>
          </cell>
          <cell r="K352">
            <v>0</v>
          </cell>
          <cell r="L352">
            <v>8</v>
          </cell>
          <cell r="M352">
            <v>16</v>
          </cell>
          <cell r="N352">
            <v>0</v>
          </cell>
          <cell r="O352">
            <v>0</v>
          </cell>
          <cell r="P352">
            <v>1</v>
          </cell>
          <cell r="Q352">
            <v>4</v>
          </cell>
          <cell r="R352">
            <v>0</v>
          </cell>
          <cell r="S352">
            <v>0</v>
          </cell>
          <cell r="T352">
            <v>7</v>
          </cell>
          <cell r="U352">
            <v>11</v>
          </cell>
          <cell r="V352">
            <v>0</v>
          </cell>
          <cell r="W352">
            <v>0</v>
          </cell>
          <cell r="X352">
            <v>1</v>
          </cell>
          <cell r="Y352">
            <v>4</v>
          </cell>
          <cell r="Z352">
            <v>0</v>
          </cell>
          <cell r="AA352">
            <v>0</v>
          </cell>
          <cell r="AB352">
            <v>7</v>
          </cell>
          <cell r="AC352">
            <v>8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</row>
        <row r="353">
          <cell r="C353" t="str">
            <v>15BC038</v>
          </cell>
          <cell r="D353">
            <v>7</v>
          </cell>
          <cell r="E353">
            <v>10</v>
          </cell>
          <cell r="F353">
            <v>0</v>
          </cell>
          <cell r="G353">
            <v>0</v>
          </cell>
          <cell r="H353">
            <v>3</v>
          </cell>
          <cell r="I353">
            <v>3</v>
          </cell>
          <cell r="J353">
            <v>0</v>
          </cell>
          <cell r="K353">
            <v>0</v>
          </cell>
          <cell r="L353">
            <v>2</v>
          </cell>
          <cell r="M353">
            <v>16</v>
          </cell>
          <cell r="N353">
            <v>0</v>
          </cell>
          <cell r="O353">
            <v>0</v>
          </cell>
          <cell r="P353">
            <v>1</v>
          </cell>
          <cell r="Q353">
            <v>4</v>
          </cell>
          <cell r="R353">
            <v>0</v>
          </cell>
          <cell r="S353">
            <v>0</v>
          </cell>
          <cell r="T353">
            <v>4</v>
          </cell>
          <cell r="U353">
            <v>11</v>
          </cell>
          <cell r="V353">
            <v>0</v>
          </cell>
          <cell r="W353">
            <v>0</v>
          </cell>
          <cell r="X353">
            <v>2</v>
          </cell>
          <cell r="Y353">
            <v>5</v>
          </cell>
          <cell r="Z353">
            <v>0</v>
          </cell>
          <cell r="AA353">
            <v>0</v>
          </cell>
          <cell r="AB353">
            <v>5</v>
          </cell>
          <cell r="AC353">
            <v>8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</row>
        <row r="354">
          <cell r="C354" t="str">
            <v>15BC051</v>
          </cell>
          <cell r="D354">
            <v>7</v>
          </cell>
          <cell r="E354">
            <v>10</v>
          </cell>
          <cell r="F354">
            <v>0</v>
          </cell>
          <cell r="G354">
            <v>0</v>
          </cell>
          <cell r="H354">
            <v>5</v>
          </cell>
          <cell r="I354">
            <v>5</v>
          </cell>
          <cell r="J354">
            <v>0</v>
          </cell>
          <cell r="K354">
            <v>0</v>
          </cell>
          <cell r="L354">
            <v>13</v>
          </cell>
          <cell r="M354">
            <v>16</v>
          </cell>
          <cell r="N354">
            <v>0</v>
          </cell>
          <cell r="O354">
            <v>0</v>
          </cell>
          <cell r="P354">
            <v>2</v>
          </cell>
          <cell r="Q354">
            <v>3</v>
          </cell>
          <cell r="R354">
            <v>0</v>
          </cell>
          <cell r="S354">
            <v>0</v>
          </cell>
          <cell r="T354">
            <v>10</v>
          </cell>
          <cell r="U354">
            <v>11</v>
          </cell>
          <cell r="V354">
            <v>0</v>
          </cell>
          <cell r="W354">
            <v>0</v>
          </cell>
          <cell r="X354">
            <v>4</v>
          </cell>
          <cell r="Y354">
            <v>4</v>
          </cell>
          <cell r="Z354">
            <v>0</v>
          </cell>
          <cell r="AA354">
            <v>0</v>
          </cell>
          <cell r="AB354">
            <v>5</v>
          </cell>
          <cell r="AC354">
            <v>8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</row>
        <row r="355">
          <cell r="C355" t="str">
            <v>15BC071</v>
          </cell>
          <cell r="D355">
            <v>5</v>
          </cell>
          <cell r="E355">
            <v>10</v>
          </cell>
          <cell r="F355">
            <v>0</v>
          </cell>
          <cell r="G355">
            <v>0</v>
          </cell>
          <cell r="H355">
            <v>1</v>
          </cell>
          <cell r="I355">
            <v>2</v>
          </cell>
          <cell r="J355">
            <v>0</v>
          </cell>
          <cell r="K355">
            <v>0</v>
          </cell>
          <cell r="L355">
            <v>7</v>
          </cell>
          <cell r="M355">
            <v>16</v>
          </cell>
          <cell r="N355">
            <v>0</v>
          </cell>
          <cell r="O355">
            <v>0</v>
          </cell>
          <cell r="P355">
            <v>3</v>
          </cell>
          <cell r="Q355">
            <v>4</v>
          </cell>
          <cell r="R355">
            <v>0</v>
          </cell>
          <cell r="S355">
            <v>0</v>
          </cell>
          <cell r="T355">
            <v>5</v>
          </cell>
          <cell r="U355">
            <v>11</v>
          </cell>
          <cell r="V355">
            <v>0</v>
          </cell>
          <cell r="W355">
            <v>0</v>
          </cell>
          <cell r="X355">
            <v>1</v>
          </cell>
          <cell r="Y355">
            <v>4</v>
          </cell>
          <cell r="Z355">
            <v>0</v>
          </cell>
          <cell r="AA355">
            <v>0</v>
          </cell>
          <cell r="AB355">
            <v>3</v>
          </cell>
          <cell r="AC355">
            <v>8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</row>
        <row r="356">
          <cell r="C356" t="str">
            <v>15BC092</v>
          </cell>
          <cell r="D356">
            <v>8</v>
          </cell>
          <cell r="E356">
            <v>10</v>
          </cell>
          <cell r="F356">
            <v>0</v>
          </cell>
          <cell r="G356">
            <v>0</v>
          </cell>
          <cell r="H356">
            <v>2</v>
          </cell>
          <cell r="I356">
            <v>2</v>
          </cell>
          <cell r="J356">
            <v>0</v>
          </cell>
          <cell r="K356">
            <v>0</v>
          </cell>
          <cell r="L356">
            <v>9</v>
          </cell>
          <cell r="M356">
            <v>16</v>
          </cell>
          <cell r="N356">
            <v>0</v>
          </cell>
          <cell r="O356">
            <v>0</v>
          </cell>
          <cell r="P356">
            <v>1</v>
          </cell>
          <cell r="Q356">
            <v>1</v>
          </cell>
          <cell r="R356">
            <v>0</v>
          </cell>
          <cell r="S356">
            <v>0</v>
          </cell>
          <cell r="T356">
            <v>8</v>
          </cell>
          <cell r="U356">
            <v>11</v>
          </cell>
          <cell r="V356">
            <v>0</v>
          </cell>
          <cell r="W356">
            <v>0</v>
          </cell>
          <cell r="X356">
            <v>3</v>
          </cell>
          <cell r="Y356">
            <v>5</v>
          </cell>
          <cell r="Z356">
            <v>0</v>
          </cell>
          <cell r="AA356">
            <v>0</v>
          </cell>
          <cell r="AB356">
            <v>6</v>
          </cell>
          <cell r="AC356">
            <v>8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</row>
        <row r="357">
          <cell r="C357" t="str">
            <v>15BC114</v>
          </cell>
          <cell r="D357">
            <v>9</v>
          </cell>
          <cell r="E357">
            <v>10</v>
          </cell>
          <cell r="F357">
            <v>0</v>
          </cell>
          <cell r="G357">
            <v>0</v>
          </cell>
          <cell r="H357">
            <v>2</v>
          </cell>
          <cell r="I357">
            <v>3</v>
          </cell>
          <cell r="J357">
            <v>0</v>
          </cell>
          <cell r="K357">
            <v>0</v>
          </cell>
          <cell r="L357">
            <v>11</v>
          </cell>
          <cell r="M357">
            <v>16</v>
          </cell>
          <cell r="N357">
            <v>0</v>
          </cell>
          <cell r="O357">
            <v>0</v>
          </cell>
          <cell r="P357">
            <v>2</v>
          </cell>
          <cell r="Q357">
            <v>4</v>
          </cell>
          <cell r="R357">
            <v>0</v>
          </cell>
          <cell r="S357">
            <v>0</v>
          </cell>
          <cell r="T357">
            <v>9</v>
          </cell>
          <cell r="U357">
            <v>11</v>
          </cell>
          <cell r="V357">
            <v>0</v>
          </cell>
          <cell r="W357">
            <v>0</v>
          </cell>
          <cell r="X357">
            <v>4</v>
          </cell>
          <cell r="Y357">
            <v>4</v>
          </cell>
          <cell r="Z357">
            <v>0</v>
          </cell>
          <cell r="AA357">
            <v>0</v>
          </cell>
          <cell r="AB357">
            <v>4</v>
          </cell>
          <cell r="AC357">
            <v>8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</row>
        <row r="358">
          <cell r="C358" t="str">
            <v>15BC127</v>
          </cell>
          <cell r="D358">
            <v>9</v>
          </cell>
          <cell r="E358">
            <v>10</v>
          </cell>
          <cell r="F358">
            <v>0</v>
          </cell>
          <cell r="G358">
            <v>0</v>
          </cell>
          <cell r="H358">
            <v>3</v>
          </cell>
          <cell r="I358">
            <v>3</v>
          </cell>
          <cell r="J358">
            <v>0</v>
          </cell>
          <cell r="K358">
            <v>0</v>
          </cell>
          <cell r="L358">
            <v>13</v>
          </cell>
          <cell r="M358">
            <v>16</v>
          </cell>
          <cell r="N358">
            <v>0</v>
          </cell>
          <cell r="O358">
            <v>0</v>
          </cell>
          <cell r="P358">
            <v>4</v>
          </cell>
          <cell r="Q358">
            <v>4</v>
          </cell>
          <cell r="R358">
            <v>0</v>
          </cell>
          <cell r="S358">
            <v>0</v>
          </cell>
          <cell r="T358">
            <v>8</v>
          </cell>
          <cell r="U358">
            <v>11</v>
          </cell>
          <cell r="V358">
            <v>0</v>
          </cell>
          <cell r="W358">
            <v>0</v>
          </cell>
          <cell r="X358">
            <v>4</v>
          </cell>
          <cell r="Y358">
            <v>5</v>
          </cell>
          <cell r="Z358">
            <v>0</v>
          </cell>
          <cell r="AA358">
            <v>0</v>
          </cell>
          <cell r="AB358">
            <v>7</v>
          </cell>
          <cell r="AC358">
            <v>8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</row>
        <row r="359">
          <cell r="C359" t="str">
            <v>15BC141</v>
          </cell>
          <cell r="D359">
            <v>8</v>
          </cell>
          <cell r="E359">
            <v>10</v>
          </cell>
          <cell r="F359">
            <v>0</v>
          </cell>
          <cell r="G359">
            <v>0</v>
          </cell>
          <cell r="H359">
            <v>5</v>
          </cell>
          <cell r="I359">
            <v>5</v>
          </cell>
          <cell r="J359">
            <v>0</v>
          </cell>
          <cell r="K359">
            <v>0</v>
          </cell>
          <cell r="L359">
            <v>11</v>
          </cell>
          <cell r="M359">
            <v>16</v>
          </cell>
          <cell r="N359">
            <v>0</v>
          </cell>
          <cell r="O359">
            <v>0</v>
          </cell>
          <cell r="P359">
            <v>2</v>
          </cell>
          <cell r="Q359">
            <v>3</v>
          </cell>
          <cell r="R359">
            <v>0</v>
          </cell>
          <cell r="S359">
            <v>0</v>
          </cell>
          <cell r="T359">
            <v>8</v>
          </cell>
          <cell r="U359">
            <v>11</v>
          </cell>
          <cell r="V359">
            <v>0</v>
          </cell>
          <cell r="W359">
            <v>0</v>
          </cell>
          <cell r="X359">
            <v>2</v>
          </cell>
          <cell r="Y359">
            <v>4</v>
          </cell>
          <cell r="Z359">
            <v>0</v>
          </cell>
          <cell r="AA359">
            <v>0</v>
          </cell>
          <cell r="AB359">
            <v>4</v>
          </cell>
          <cell r="AC359">
            <v>8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</row>
        <row r="360">
          <cell r="C360" t="str">
            <v>15BC168</v>
          </cell>
          <cell r="D360">
            <v>6</v>
          </cell>
          <cell r="E360">
            <v>10</v>
          </cell>
          <cell r="F360">
            <v>0</v>
          </cell>
          <cell r="G360">
            <v>0</v>
          </cell>
          <cell r="H360">
            <v>1</v>
          </cell>
          <cell r="I360">
            <v>2</v>
          </cell>
          <cell r="J360">
            <v>0</v>
          </cell>
          <cell r="K360">
            <v>0</v>
          </cell>
          <cell r="L360">
            <v>11</v>
          </cell>
          <cell r="M360">
            <v>16</v>
          </cell>
          <cell r="N360">
            <v>0</v>
          </cell>
          <cell r="O360">
            <v>0</v>
          </cell>
          <cell r="P360">
            <v>3</v>
          </cell>
          <cell r="Q360">
            <v>4</v>
          </cell>
          <cell r="R360">
            <v>0</v>
          </cell>
          <cell r="S360">
            <v>0</v>
          </cell>
          <cell r="T360">
            <v>9</v>
          </cell>
          <cell r="U360">
            <v>11</v>
          </cell>
          <cell r="V360">
            <v>0</v>
          </cell>
          <cell r="W360">
            <v>0</v>
          </cell>
          <cell r="X360">
            <v>2</v>
          </cell>
          <cell r="Y360">
            <v>4</v>
          </cell>
          <cell r="Z360">
            <v>0</v>
          </cell>
          <cell r="AA360">
            <v>0</v>
          </cell>
          <cell r="AB360">
            <v>2</v>
          </cell>
          <cell r="AC360">
            <v>8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</row>
        <row r="361">
          <cell r="C361" t="str">
            <v>15BC187</v>
          </cell>
          <cell r="D361">
            <v>8</v>
          </cell>
          <cell r="E361">
            <v>10</v>
          </cell>
          <cell r="F361">
            <v>0</v>
          </cell>
          <cell r="G361">
            <v>0</v>
          </cell>
          <cell r="H361">
            <v>2</v>
          </cell>
          <cell r="I361">
            <v>2</v>
          </cell>
          <cell r="J361">
            <v>0</v>
          </cell>
          <cell r="K361">
            <v>0</v>
          </cell>
          <cell r="L361">
            <v>13</v>
          </cell>
          <cell r="M361">
            <v>16</v>
          </cell>
          <cell r="N361">
            <v>0</v>
          </cell>
          <cell r="O361">
            <v>0</v>
          </cell>
          <cell r="P361">
            <v>1</v>
          </cell>
          <cell r="Q361">
            <v>1</v>
          </cell>
          <cell r="R361">
            <v>0</v>
          </cell>
          <cell r="S361">
            <v>0</v>
          </cell>
          <cell r="T361">
            <v>11</v>
          </cell>
          <cell r="U361">
            <v>11</v>
          </cell>
          <cell r="V361">
            <v>0</v>
          </cell>
          <cell r="W361">
            <v>0</v>
          </cell>
          <cell r="X361">
            <v>4</v>
          </cell>
          <cell r="Y361">
            <v>5</v>
          </cell>
          <cell r="Z361">
            <v>0</v>
          </cell>
          <cell r="AA361">
            <v>0</v>
          </cell>
          <cell r="AB361">
            <v>7</v>
          </cell>
          <cell r="AC361">
            <v>8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</row>
        <row r="362">
          <cell r="C362" t="str">
            <v>15BC207</v>
          </cell>
          <cell r="D362">
            <v>5</v>
          </cell>
          <cell r="E362">
            <v>10</v>
          </cell>
          <cell r="F362">
            <v>0</v>
          </cell>
          <cell r="G362">
            <v>0</v>
          </cell>
          <cell r="H362">
            <v>3</v>
          </cell>
          <cell r="I362">
            <v>3</v>
          </cell>
          <cell r="J362">
            <v>0</v>
          </cell>
          <cell r="K362">
            <v>0</v>
          </cell>
          <cell r="L362">
            <v>8</v>
          </cell>
          <cell r="M362">
            <v>16</v>
          </cell>
          <cell r="N362">
            <v>2</v>
          </cell>
          <cell r="O362">
            <v>2</v>
          </cell>
          <cell r="P362">
            <v>1</v>
          </cell>
          <cell r="Q362">
            <v>4</v>
          </cell>
          <cell r="R362">
            <v>1</v>
          </cell>
          <cell r="S362">
            <v>1</v>
          </cell>
          <cell r="T362">
            <v>9</v>
          </cell>
          <cell r="U362">
            <v>11</v>
          </cell>
          <cell r="V362">
            <v>0</v>
          </cell>
          <cell r="W362">
            <v>0</v>
          </cell>
          <cell r="X362">
            <v>3</v>
          </cell>
          <cell r="Y362">
            <v>4</v>
          </cell>
          <cell r="Z362">
            <v>0</v>
          </cell>
          <cell r="AA362">
            <v>0</v>
          </cell>
          <cell r="AB362">
            <v>2</v>
          </cell>
          <cell r="AC362">
            <v>8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</row>
        <row r="363">
          <cell r="C363" t="str">
            <v>15BC220</v>
          </cell>
          <cell r="D363">
            <v>9</v>
          </cell>
          <cell r="E363">
            <v>10</v>
          </cell>
          <cell r="F363">
            <v>0</v>
          </cell>
          <cell r="G363">
            <v>0</v>
          </cell>
          <cell r="H363">
            <v>3</v>
          </cell>
          <cell r="I363">
            <v>3</v>
          </cell>
          <cell r="J363">
            <v>0</v>
          </cell>
          <cell r="K363">
            <v>0</v>
          </cell>
          <cell r="L363">
            <v>10</v>
          </cell>
          <cell r="M363">
            <v>16</v>
          </cell>
          <cell r="N363">
            <v>0</v>
          </cell>
          <cell r="O363">
            <v>0</v>
          </cell>
          <cell r="P363">
            <v>4</v>
          </cell>
          <cell r="Q363">
            <v>4</v>
          </cell>
          <cell r="R363">
            <v>0</v>
          </cell>
          <cell r="S363">
            <v>0</v>
          </cell>
          <cell r="T363">
            <v>9</v>
          </cell>
          <cell r="U363">
            <v>11</v>
          </cell>
          <cell r="V363">
            <v>0</v>
          </cell>
          <cell r="W363">
            <v>0</v>
          </cell>
          <cell r="X363">
            <v>4</v>
          </cell>
          <cell r="Y363">
            <v>5</v>
          </cell>
          <cell r="Z363">
            <v>0</v>
          </cell>
          <cell r="AA363">
            <v>0</v>
          </cell>
          <cell r="AB363">
            <v>5</v>
          </cell>
          <cell r="AC363">
            <v>8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</row>
        <row r="364">
          <cell r="C364" t="str">
            <v>15BC224</v>
          </cell>
          <cell r="D364">
            <v>10</v>
          </cell>
          <cell r="E364">
            <v>10</v>
          </cell>
          <cell r="F364">
            <v>0</v>
          </cell>
          <cell r="G364">
            <v>0</v>
          </cell>
          <cell r="H364">
            <v>5</v>
          </cell>
          <cell r="I364">
            <v>5</v>
          </cell>
          <cell r="J364">
            <v>0</v>
          </cell>
          <cell r="K364">
            <v>0</v>
          </cell>
          <cell r="L364">
            <v>13</v>
          </cell>
          <cell r="M364">
            <v>16</v>
          </cell>
          <cell r="N364">
            <v>0</v>
          </cell>
          <cell r="O364">
            <v>0</v>
          </cell>
          <cell r="P364">
            <v>3</v>
          </cell>
          <cell r="Q364">
            <v>3</v>
          </cell>
          <cell r="R364">
            <v>0</v>
          </cell>
          <cell r="S364">
            <v>0</v>
          </cell>
          <cell r="T364">
            <v>11</v>
          </cell>
          <cell r="U364">
            <v>11</v>
          </cell>
          <cell r="V364">
            <v>0</v>
          </cell>
          <cell r="W364">
            <v>0</v>
          </cell>
          <cell r="X364">
            <v>4</v>
          </cell>
          <cell r="Y364">
            <v>4</v>
          </cell>
          <cell r="Z364">
            <v>0</v>
          </cell>
          <cell r="AA364">
            <v>0</v>
          </cell>
          <cell r="AB364">
            <v>8</v>
          </cell>
          <cell r="AC364">
            <v>8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</row>
        <row r="365">
          <cell r="C365" t="str">
            <v>15BC242</v>
          </cell>
          <cell r="D365">
            <v>3</v>
          </cell>
          <cell r="E365">
            <v>10</v>
          </cell>
          <cell r="F365">
            <v>0</v>
          </cell>
          <cell r="G365">
            <v>0</v>
          </cell>
          <cell r="H365">
            <v>1</v>
          </cell>
          <cell r="I365">
            <v>2</v>
          </cell>
          <cell r="J365">
            <v>0</v>
          </cell>
          <cell r="K365">
            <v>0</v>
          </cell>
          <cell r="L365">
            <v>3</v>
          </cell>
          <cell r="M365">
            <v>16</v>
          </cell>
          <cell r="N365">
            <v>0</v>
          </cell>
          <cell r="O365">
            <v>0</v>
          </cell>
          <cell r="P365">
            <v>1</v>
          </cell>
          <cell r="Q365">
            <v>4</v>
          </cell>
          <cell r="R365">
            <v>0</v>
          </cell>
          <cell r="S365">
            <v>0</v>
          </cell>
          <cell r="T365">
            <v>10</v>
          </cell>
          <cell r="U365">
            <v>11</v>
          </cell>
          <cell r="V365">
            <v>0</v>
          </cell>
          <cell r="W365">
            <v>0</v>
          </cell>
          <cell r="X365">
            <v>1</v>
          </cell>
          <cell r="Y365">
            <v>4</v>
          </cell>
          <cell r="Z365">
            <v>0</v>
          </cell>
          <cell r="AA365">
            <v>0</v>
          </cell>
          <cell r="AB365">
            <v>0</v>
          </cell>
          <cell r="AC365">
            <v>8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</row>
        <row r="366">
          <cell r="C366" t="str">
            <v>15BC257</v>
          </cell>
          <cell r="D366">
            <v>10</v>
          </cell>
          <cell r="E366">
            <v>10</v>
          </cell>
          <cell r="F366">
            <v>0</v>
          </cell>
          <cell r="G366">
            <v>0</v>
          </cell>
          <cell r="H366">
            <v>2</v>
          </cell>
          <cell r="I366">
            <v>2</v>
          </cell>
          <cell r="J366">
            <v>0</v>
          </cell>
          <cell r="K366">
            <v>0</v>
          </cell>
          <cell r="L366">
            <v>12</v>
          </cell>
          <cell r="M366">
            <v>16</v>
          </cell>
          <cell r="N366">
            <v>0</v>
          </cell>
          <cell r="O366">
            <v>0</v>
          </cell>
          <cell r="P366">
            <v>1</v>
          </cell>
          <cell r="Q366">
            <v>1</v>
          </cell>
          <cell r="R366">
            <v>0</v>
          </cell>
          <cell r="S366">
            <v>0</v>
          </cell>
          <cell r="T366">
            <v>10</v>
          </cell>
          <cell r="U366">
            <v>11</v>
          </cell>
          <cell r="V366">
            <v>0</v>
          </cell>
          <cell r="W366">
            <v>0</v>
          </cell>
          <cell r="X366">
            <v>4</v>
          </cell>
          <cell r="Y366">
            <v>5</v>
          </cell>
          <cell r="Z366">
            <v>0</v>
          </cell>
          <cell r="AA366">
            <v>0</v>
          </cell>
          <cell r="AB366">
            <v>6</v>
          </cell>
          <cell r="AC366">
            <v>8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</row>
        <row r="367">
          <cell r="C367" t="str">
            <v>15BC280</v>
          </cell>
          <cell r="D367">
            <v>10</v>
          </cell>
          <cell r="E367">
            <v>10</v>
          </cell>
          <cell r="F367">
            <v>0</v>
          </cell>
          <cell r="G367">
            <v>0</v>
          </cell>
          <cell r="H367">
            <v>2</v>
          </cell>
          <cell r="I367">
            <v>3</v>
          </cell>
          <cell r="J367">
            <v>0</v>
          </cell>
          <cell r="K367">
            <v>0</v>
          </cell>
          <cell r="L367">
            <v>12</v>
          </cell>
          <cell r="M367">
            <v>16</v>
          </cell>
          <cell r="N367">
            <v>0</v>
          </cell>
          <cell r="O367">
            <v>0</v>
          </cell>
          <cell r="P367">
            <v>2</v>
          </cell>
          <cell r="Q367">
            <v>4</v>
          </cell>
          <cell r="R367">
            <v>0</v>
          </cell>
          <cell r="S367">
            <v>0</v>
          </cell>
          <cell r="T367">
            <v>9</v>
          </cell>
          <cell r="U367">
            <v>11</v>
          </cell>
          <cell r="V367">
            <v>0</v>
          </cell>
          <cell r="W367">
            <v>0</v>
          </cell>
          <cell r="X367">
            <v>3</v>
          </cell>
          <cell r="Y367">
            <v>4</v>
          </cell>
          <cell r="Z367">
            <v>0</v>
          </cell>
          <cell r="AA367">
            <v>0</v>
          </cell>
          <cell r="AB367">
            <v>6</v>
          </cell>
          <cell r="AC367">
            <v>8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</row>
        <row r="368">
          <cell r="C368" t="str">
            <v>15BC286</v>
          </cell>
          <cell r="D368">
            <v>9</v>
          </cell>
          <cell r="E368">
            <v>10</v>
          </cell>
          <cell r="F368">
            <v>0</v>
          </cell>
          <cell r="G368">
            <v>0</v>
          </cell>
          <cell r="H368">
            <v>3</v>
          </cell>
          <cell r="I368">
            <v>3</v>
          </cell>
          <cell r="J368">
            <v>0</v>
          </cell>
          <cell r="K368">
            <v>0</v>
          </cell>
          <cell r="L368">
            <v>12</v>
          </cell>
          <cell r="M368">
            <v>16</v>
          </cell>
          <cell r="N368">
            <v>0</v>
          </cell>
          <cell r="O368">
            <v>0</v>
          </cell>
          <cell r="P368">
            <v>4</v>
          </cell>
          <cell r="Q368">
            <v>4</v>
          </cell>
          <cell r="R368">
            <v>0</v>
          </cell>
          <cell r="S368">
            <v>0</v>
          </cell>
          <cell r="T368">
            <v>8</v>
          </cell>
          <cell r="U368">
            <v>11</v>
          </cell>
          <cell r="V368">
            <v>0</v>
          </cell>
          <cell r="W368">
            <v>0</v>
          </cell>
          <cell r="X368">
            <v>4</v>
          </cell>
          <cell r="Y368">
            <v>5</v>
          </cell>
          <cell r="Z368">
            <v>0</v>
          </cell>
          <cell r="AA368">
            <v>0</v>
          </cell>
          <cell r="AB368">
            <v>8</v>
          </cell>
          <cell r="AC368">
            <v>8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</row>
        <row r="369">
          <cell r="C369" t="str">
            <v>15BC293</v>
          </cell>
          <cell r="D369">
            <v>0</v>
          </cell>
          <cell r="E369">
            <v>10</v>
          </cell>
          <cell r="F369">
            <v>0</v>
          </cell>
          <cell r="G369">
            <v>0</v>
          </cell>
          <cell r="H369">
            <v>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16</v>
          </cell>
          <cell r="N369">
            <v>0</v>
          </cell>
          <cell r="O369">
            <v>0</v>
          </cell>
          <cell r="P369">
            <v>0</v>
          </cell>
          <cell r="Q369">
            <v>3</v>
          </cell>
          <cell r="R369">
            <v>0</v>
          </cell>
          <cell r="S369">
            <v>0</v>
          </cell>
          <cell r="T369">
            <v>0</v>
          </cell>
          <cell r="U369">
            <v>11</v>
          </cell>
          <cell r="V369">
            <v>0</v>
          </cell>
          <cell r="W369">
            <v>0</v>
          </cell>
          <cell r="X369">
            <v>0</v>
          </cell>
          <cell r="Y369">
            <v>4</v>
          </cell>
          <cell r="Z369">
            <v>0</v>
          </cell>
          <cell r="AA369">
            <v>0</v>
          </cell>
          <cell r="AB369">
            <v>0</v>
          </cell>
          <cell r="AC369">
            <v>8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</row>
        <row r="370">
          <cell r="C370" t="str">
            <v>15BC303</v>
          </cell>
          <cell r="D370">
            <v>9</v>
          </cell>
          <cell r="E370">
            <v>10</v>
          </cell>
          <cell r="F370">
            <v>0</v>
          </cell>
          <cell r="G370">
            <v>0</v>
          </cell>
          <cell r="H370">
            <v>2</v>
          </cell>
          <cell r="I370">
            <v>2</v>
          </cell>
          <cell r="J370">
            <v>0</v>
          </cell>
          <cell r="K370">
            <v>0</v>
          </cell>
          <cell r="L370">
            <v>11</v>
          </cell>
          <cell r="M370">
            <v>16</v>
          </cell>
          <cell r="N370">
            <v>0</v>
          </cell>
          <cell r="O370">
            <v>0</v>
          </cell>
          <cell r="P370">
            <v>2</v>
          </cell>
          <cell r="Q370">
            <v>4</v>
          </cell>
          <cell r="R370">
            <v>0</v>
          </cell>
          <cell r="S370">
            <v>0</v>
          </cell>
          <cell r="T370">
            <v>10</v>
          </cell>
          <cell r="U370">
            <v>11</v>
          </cell>
          <cell r="V370">
            <v>0</v>
          </cell>
          <cell r="W370">
            <v>0</v>
          </cell>
          <cell r="X370">
            <v>1</v>
          </cell>
          <cell r="Y370">
            <v>4</v>
          </cell>
          <cell r="Z370">
            <v>0</v>
          </cell>
          <cell r="AA370">
            <v>0</v>
          </cell>
          <cell r="AB370">
            <v>2</v>
          </cell>
          <cell r="AC370">
            <v>8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</row>
        <row r="371">
          <cell r="C371" t="str">
            <v>15BC312</v>
          </cell>
          <cell r="D371">
            <v>7</v>
          </cell>
          <cell r="E371">
            <v>10</v>
          </cell>
          <cell r="F371">
            <v>0</v>
          </cell>
          <cell r="G371">
            <v>0</v>
          </cell>
          <cell r="H371">
            <v>2</v>
          </cell>
          <cell r="I371">
            <v>2</v>
          </cell>
          <cell r="J371">
            <v>0</v>
          </cell>
          <cell r="K371">
            <v>0</v>
          </cell>
          <cell r="L371">
            <v>11</v>
          </cell>
          <cell r="M371">
            <v>16</v>
          </cell>
          <cell r="N371">
            <v>0</v>
          </cell>
          <cell r="O371">
            <v>0</v>
          </cell>
          <cell r="P371">
            <v>1</v>
          </cell>
          <cell r="Q371">
            <v>1</v>
          </cell>
          <cell r="R371">
            <v>0</v>
          </cell>
          <cell r="S371">
            <v>0</v>
          </cell>
          <cell r="T371">
            <v>9</v>
          </cell>
          <cell r="U371">
            <v>11</v>
          </cell>
          <cell r="V371">
            <v>0</v>
          </cell>
          <cell r="W371">
            <v>0</v>
          </cell>
          <cell r="X371">
            <v>2</v>
          </cell>
          <cell r="Y371">
            <v>5</v>
          </cell>
          <cell r="Z371">
            <v>0</v>
          </cell>
          <cell r="AA371">
            <v>0</v>
          </cell>
          <cell r="AB371">
            <v>2</v>
          </cell>
          <cell r="AC371">
            <v>8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</row>
        <row r="372">
          <cell r="C372" t="str">
            <v>15BC324</v>
          </cell>
          <cell r="D372">
            <v>8</v>
          </cell>
          <cell r="E372">
            <v>10</v>
          </cell>
          <cell r="F372">
            <v>0</v>
          </cell>
          <cell r="G372">
            <v>0</v>
          </cell>
          <cell r="H372">
            <v>2</v>
          </cell>
          <cell r="I372">
            <v>3</v>
          </cell>
          <cell r="J372">
            <v>0</v>
          </cell>
          <cell r="K372">
            <v>0</v>
          </cell>
          <cell r="L372">
            <v>10</v>
          </cell>
          <cell r="M372">
            <v>16</v>
          </cell>
          <cell r="N372">
            <v>0</v>
          </cell>
          <cell r="O372">
            <v>0</v>
          </cell>
          <cell r="P372">
            <v>2</v>
          </cell>
          <cell r="Q372">
            <v>4</v>
          </cell>
          <cell r="R372">
            <v>0</v>
          </cell>
          <cell r="S372">
            <v>0</v>
          </cell>
          <cell r="T372">
            <v>10</v>
          </cell>
          <cell r="U372">
            <v>11</v>
          </cell>
          <cell r="V372">
            <v>0</v>
          </cell>
          <cell r="W372">
            <v>0</v>
          </cell>
          <cell r="X372">
            <v>4</v>
          </cell>
          <cell r="Y372">
            <v>4</v>
          </cell>
          <cell r="Z372">
            <v>0</v>
          </cell>
          <cell r="AA372">
            <v>0</v>
          </cell>
          <cell r="AB372">
            <v>4</v>
          </cell>
          <cell r="AC372">
            <v>8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</row>
        <row r="373">
          <cell r="C373" t="str">
            <v>15BC341</v>
          </cell>
          <cell r="D373">
            <v>5</v>
          </cell>
          <cell r="E373">
            <v>10</v>
          </cell>
          <cell r="F373">
            <v>0</v>
          </cell>
          <cell r="G373">
            <v>0</v>
          </cell>
          <cell r="H373">
            <v>1</v>
          </cell>
          <cell r="I373">
            <v>3</v>
          </cell>
          <cell r="J373">
            <v>0</v>
          </cell>
          <cell r="K373">
            <v>0</v>
          </cell>
          <cell r="L373">
            <v>8</v>
          </cell>
          <cell r="M373">
            <v>16</v>
          </cell>
          <cell r="N373">
            <v>0</v>
          </cell>
          <cell r="O373">
            <v>0</v>
          </cell>
          <cell r="P373">
            <v>2</v>
          </cell>
          <cell r="Q373">
            <v>4</v>
          </cell>
          <cell r="R373">
            <v>0</v>
          </cell>
          <cell r="S373">
            <v>0</v>
          </cell>
          <cell r="T373">
            <v>4</v>
          </cell>
          <cell r="U373">
            <v>11</v>
          </cell>
          <cell r="V373">
            <v>0</v>
          </cell>
          <cell r="W373">
            <v>0</v>
          </cell>
          <cell r="X373">
            <v>1</v>
          </cell>
          <cell r="Y373">
            <v>5</v>
          </cell>
          <cell r="Z373">
            <v>0</v>
          </cell>
          <cell r="AA373">
            <v>0</v>
          </cell>
          <cell r="AB373">
            <v>1</v>
          </cell>
          <cell r="AC373">
            <v>8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</row>
        <row r="374">
          <cell r="C374" t="str">
            <v>15BC357</v>
          </cell>
          <cell r="D374">
            <v>7</v>
          </cell>
          <cell r="E374">
            <v>10</v>
          </cell>
          <cell r="F374">
            <v>0</v>
          </cell>
          <cell r="G374">
            <v>0</v>
          </cell>
          <cell r="H374">
            <v>3</v>
          </cell>
          <cell r="I374">
            <v>5</v>
          </cell>
          <cell r="J374">
            <v>0</v>
          </cell>
          <cell r="K374">
            <v>0</v>
          </cell>
          <cell r="L374">
            <v>11</v>
          </cell>
          <cell r="M374">
            <v>16</v>
          </cell>
          <cell r="N374">
            <v>0</v>
          </cell>
          <cell r="O374">
            <v>0</v>
          </cell>
          <cell r="P374">
            <v>1</v>
          </cell>
          <cell r="Q374">
            <v>3</v>
          </cell>
          <cell r="R374">
            <v>0</v>
          </cell>
          <cell r="S374">
            <v>0</v>
          </cell>
          <cell r="T374">
            <v>9</v>
          </cell>
          <cell r="U374">
            <v>11</v>
          </cell>
          <cell r="V374">
            <v>0</v>
          </cell>
          <cell r="W374">
            <v>0</v>
          </cell>
          <cell r="X374">
            <v>2</v>
          </cell>
          <cell r="Y374">
            <v>4</v>
          </cell>
          <cell r="Z374">
            <v>0</v>
          </cell>
          <cell r="AA374">
            <v>0</v>
          </cell>
          <cell r="AB374">
            <v>2</v>
          </cell>
          <cell r="AC374">
            <v>8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</row>
        <row r="375">
          <cell r="C375" t="str">
            <v>15BC368</v>
          </cell>
          <cell r="D375">
            <v>7</v>
          </cell>
          <cell r="E375">
            <v>10</v>
          </cell>
          <cell r="F375">
            <v>0</v>
          </cell>
          <cell r="G375">
            <v>0</v>
          </cell>
          <cell r="H375">
            <v>1</v>
          </cell>
          <cell r="I375">
            <v>2</v>
          </cell>
          <cell r="J375">
            <v>0</v>
          </cell>
          <cell r="K375">
            <v>0</v>
          </cell>
          <cell r="L375">
            <v>6</v>
          </cell>
          <cell r="M375">
            <v>16</v>
          </cell>
          <cell r="N375">
            <v>0</v>
          </cell>
          <cell r="O375">
            <v>0</v>
          </cell>
          <cell r="P375">
            <v>2</v>
          </cell>
          <cell r="Q375">
            <v>4</v>
          </cell>
          <cell r="R375">
            <v>0</v>
          </cell>
          <cell r="S375">
            <v>0</v>
          </cell>
          <cell r="T375">
            <v>9</v>
          </cell>
          <cell r="U375">
            <v>11</v>
          </cell>
          <cell r="V375">
            <v>0</v>
          </cell>
          <cell r="W375">
            <v>0</v>
          </cell>
          <cell r="X375">
            <v>2</v>
          </cell>
          <cell r="Y375">
            <v>4</v>
          </cell>
          <cell r="Z375">
            <v>0</v>
          </cell>
          <cell r="AA375">
            <v>0</v>
          </cell>
          <cell r="AB375">
            <v>6</v>
          </cell>
          <cell r="AC375">
            <v>8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</row>
        <row r="376">
          <cell r="C376" t="str">
            <v>15BC379</v>
          </cell>
          <cell r="D376">
            <v>10</v>
          </cell>
          <cell r="E376">
            <v>10</v>
          </cell>
          <cell r="F376">
            <v>0</v>
          </cell>
          <cell r="G376">
            <v>0</v>
          </cell>
          <cell r="H376">
            <v>2</v>
          </cell>
          <cell r="I376">
            <v>2</v>
          </cell>
          <cell r="J376">
            <v>0</v>
          </cell>
          <cell r="K376">
            <v>0</v>
          </cell>
          <cell r="L376">
            <v>12</v>
          </cell>
          <cell r="M376">
            <v>16</v>
          </cell>
          <cell r="N376">
            <v>0</v>
          </cell>
          <cell r="O376">
            <v>0</v>
          </cell>
          <cell r="P376">
            <v>1</v>
          </cell>
          <cell r="Q376">
            <v>1</v>
          </cell>
          <cell r="R376">
            <v>0</v>
          </cell>
          <cell r="S376">
            <v>0</v>
          </cell>
          <cell r="T376">
            <v>11</v>
          </cell>
          <cell r="U376">
            <v>11</v>
          </cell>
          <cell r="V376">
            <v>0</v>
          </cell>
          <cell r="W376">
            <v>0</v>
          </cell>
          <cell r="X376">
            <v>4</v>
          </cell>
          <cell r="Y376">
            <v>5</v>
          </cell>
          <cell r="Z376">
            <v>0</v>
          </cell>
          <cell r="AA376">
            <v>0</v>
          </cell>
          <cell r="AB376">
            <v>6</v>
          </cell>
          <cell r="AC376">
            <v>8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</row>
        <row r="377">
          <cell r="C377" t="str">
            <v>15BC392</v>
          </cell>
          <cell r="D377">
            <v>8</v>
          </cell>
          <cell r="E377">
            <v>10</v>
          </cell>
          <cell r="F377">
            <v>0</v>
          </cell>
          <cell r="G377">
            <v>0</v>
          </cell>
          <cell r="H377">
            <v>3</v>
          </cell>
          <cell r="I377">
            <v>3</v>
          </cell>
          <cell r="J377">
            <v>0</v>
          </cell>
          <cell r="K377">
            <v>0</v>
          </cell>
          <cell r="L377">
            <v>11</v>
          </cell>
          <cell r="M377">
            <v>16</v>
          </cell>
          <cell r="N377">
            <v>0</v>
          </cell>
          <cell r="O377">
            <v>0</v>
          </cell>
          <cell r="P377">
            <v>1</v>
          </cell>
          <cell r="Q377">
            <v>4</v>
          </cell>
          <cell r="R377">
            <v>0</v>
          </cell>
          <cell r="S377">
            <v>0</v>
          </cell>
          <cell r="T377">
            <v>9</v>
          </cell>
          <cell r="U377">
            <v>11</v>
          </cell>
          <cell r="V377">
            <v>0</v>
          </cell>
          <cell r="W377">
            <v>0</v>
          </cell>
          <cell r="X377">
            <v>3</v>
          </cell>
          <cell r="Y377">
            <v>4</v>
          </cell>
          <cell r="Z377">
            <v>0</v>
          </cell>
          <cell r="AA377">
            <v>0</v>
          </cell>
          <cell r="AB377">
            <v>4</v>
          </cell>
          <cell r="AC377">
            <v>8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</row>
        <row r="378">
          <cell r="C378" t="str">
            <v>15BC409</v>
          </cell>
          <cell r="D378">
            <v>2</v>
          </cell>
          <cell r="E378">
            <v>10</v>
          </cell>
          <cell r="F378">
            <v>0</v>
          </cell>
          <cell r="G378">
            <v>0</v>
          </cell>
          <cell r="H378">
            <v>3</v>
          </cell>
          <cell r="I378">
            <v>3</v>
          </cell>
          <cell r="J378">
            <v>0</v>
          </cell>
          <cell r="K378">
            <v>0</v>
          </cell>
          <cell r="L378">
            <v>10</v>
          </cell>
          <cell r="M378">
            <v>16</v>
          </cell>
          <cell r="N378">
            <v>0</v>
          </cell>
          <cell r="O378">
            <v>0</v>
          </cell>
          <cell r="P378">
            <v>2</v>
          </cell>
          <cell r="Q378">
            <v>4</v>
          </cell>
          <cell r="R378">
            <v>0</v>
          </cell>
          <cell r="S378">
            <v>0</v>
          </cell>
          <cell r="T378">
            <v>7</v>
          </cell>
          <cell r="U378">
            <v>11</v>
          </cell>
          <cell r="V378">
            <v>0</v>
          </cell>
          <cell r="W378">
            <v>0</v>
          </cell>
          <cell r="X378">
            <v>3</v>
          </cell>
          <cell r="Y378">
            <v>5</v>
          </cell>
          <cell r="Z378">
            <v>0</v>
          </cell>
          <cell r="AA378">
            <v>0</v>
          </cell>
          <cell r="AB378">
            <v>1</v>
          </cell>
          <cell r="AC378">
            <v>8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</row>
        <row r="379">
          <cell r="C379" t="str">
            <v>15BC426</v>
          </cell>
          <cell r="D379">
            <v>5</v>
          </cell>
          <cell r="E379">
            <v>10</v>
          </cell>
          <cell r="F379">
            <v>0</v>
          </cell>
          <cell r="G379">
            <v>0</v>
          </cell>
          <cell r="H379">
            <v>4</v>
          </cell>
          <cell r="I379">
            <v>5</v>
          </cell>
          <cell r="J379">
            <v>0</v>
          </cell>
          <cell r="K379">
            <v>0</v>
          </cell>
          <cell r="L379">
            <v>7</v>
          </cell>
          <cell r="M379">
            <v>16</v>
          </cell>
          <cell r="N379">
            <v>0</v>
          </cell>
          <cell r="O379">
            <v>0</v>
          </cell>
          <cell r="P379">
            <v>1</v>
          </cell>
          <cell r="Q379">
            <v>3</v>
          </cell>
          <cell r="R379">
            <v>0</v>
          </cell>
          <cell r="S379">
            <v>0</v>
          </cell>
          <cell r="T379">
            <v>9</v>
          </cell>
          <cell r="U379">
            <v>11</v>
          </cell>
          <cell r="V379">
            <v>0</v>
          </cell>
          <cell r="W379">
            <v>0</v>
          </cell>
          <cell r="X379">
            <v>2</v>
          </cell>
          <cell r="Y379">
            <v>4</v>
          </cell>
          <cell r="Z379">
            <v>0</v>
          </cell>
          <cell r="AA379">
            <v>0</v>
          </cell>
          <cell r="AB379">
            <v>3</v>
          </cell>
          <cell r="AC379">
            <v>8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</row>
        <row r="380">
          <cell r="C380" t="str">
            <v>15BC440</v>
          </cell>
          <cell r="D380">
            <v>5</v>
          </cell>
          <cell r="E380">
            <v>10</v>
          </cell>
          <cell r="F380">
            <v>0</v>
          </cell>
          <cell r="G380">
            <v>0</v>
          </cell>
          <cell r="H380">
            <v>2</v>
          </cell>
          <cell r="I380">
            <v>2</v>
          </cell>
          <cell r="J380">
            <v>0</v>
          </cell>
          <cell r="K380">
            <v>0</v>
          </cell>
          <cell r="L380">
            <v>9</v>
          </cell>
          <cell r="M380">
            <v>16</v>
          </cell>
          <cell r="N380">
            <v>0</v>
          </cell>
          <cell r="O380">
            <v>0</v>
          </cell>
          <cell r="P380">
            <v>3</v>
          </cell>
          <cell r="Q380">
            <v>4</v>
          </cell>
          <cell r="R380">
            <v>0</v>
          </cell>
          <cell r="S380">
            <v>0</v>
          </cell>
          <cell r="T380">
            <v>9</v>
          </cell>
          <cell r="U380">
            <v>11</v>
          </cell>
          <cell r="V380">
            <v>0</v>
          </cell>
          <cell r="W380">
            <v>0</v>
          </cell>
          <cell r="X380">
            <v>1</v>
          </cell>
          <cell r="Y380">
            <v>4</v>
          </cell>
          <cell r="Z380">
            <v>0</v>
          </cell>
          <cell r="AA380">
            <v>0</v>
          </cell>
          <cell r="AB380">
            <v>4</v>
          </cell>
          <cell r="AC380">
            <v>8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</row>
        <row r="381">
          <cell r="C381" t="str">
            <v>15BC451</v>
          </cell>
          <cell r="D381">
            <v>6</v>
          </cell>
          <cell r="E381">
            <v>10</v>
          </cell>
          <cell r="F381">
            <v>0</v>
          </cell>
          <cell r="G381">
            <v>0</v>
          </cell>
          <cell r="H381">
            <v>2</v>
          </cell>
          <cell r="I381">
            <v>2</v>
          </cell>
          <cell r="J381">
            <v>0</v>
          </cell>
          <cell r="K381">
            <v>0</v>
          </cell>
          <cell r="L381">
            <v>7</v>
          </cell>
          <cell r="M381">
            <v>16</v>
          </cell>
          <cell r="N381">
            <v>0</v>
          </cell>
          <cell r="O381">
            <v>0</v>
          </cell>
          <cell r="P381">
            <v>0</v>
          </cell>
          <cell r="Q381">
            <v>1</v>
          </cell>
          <cell r="R381">
            <v>0</v>
          </cell>
          <cell r="S381">
            <v>0</v>
          </cell>
          <cell r="T381">
            <v>6</v>
          </cell>
          <cell r="U381">
            <v>11</v>
          </cell>
          <cell r="V381">
            <v>0</v>
          </cell>
          <cell r="W381">
            <v>0</v>
          </cell>
          <cell r="X381">
            <v>3</v>
          </cell>
          <cell r="Y381">
            <v>5</v>
          </cell>
          <cell r="Z381">
            <v>0</v>
          </cell>
          <cell r="AA381">
            <v>0</v>
          </cell>
          <cell r="AB381">
            <v>5</v>
          </cell>
          <cell r="AC381">
            <v>8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</row>
        <row r="382">
          <cell r="C382" t="str">
            <v>15BC466</v>
          </cell>
          <cell r="D382">
            <v>0</v>
          </cell>
          <cell r="E382">
            <v>10</v>
          </cell>
          <cell r="F382">
            <v>0</v>
          </cell>
          <cell r="G382">
            <v>0</v>
          </cell>
          <cell r="H382">
            <v>1</v>
          </cell>
          <cell r="I382">
            <v>3</v>
          </cell>
          <cell r="J382">
            <v>0</v>
          </cell>
          <cell r="K382">
            <v>0</v>
          </cell>
          <cell r="L382">
            <v>3</v>
          </cell>
          <cell r="M382">
            <v>16</v>
          </cell>
          <cell r="N382">
            <v>0</v>
          </cell>
          <cell r="O382">
            <v>0</v>
          </cell>
          <cell r="P382">
            <v>2</v>
          </cell>
          <cell r="Q382">
            <v>4</v>
          </cell>
          <cell r="R382">
            <v>0</v>
          </cell>
          <cell r="S382">
            <v>0</v>
          </cell>
          <cell r="T382">
            <v>3</v>
          </cell>
          <cell r="U382">
            <v>11</v>
          </cell>
          <cell r="V382">
            <v>0</v>
          </cell>
          <cell r="W382">
            <v>0</v>
          </cell>
          <cell r="X382">
            <v>1</v>
          </cell>
          <cell r="Y382">
            <v>4</v>
          </cell>
          <cell r="Z382">
            <v>0</v>
          </cell>
          <cell r="AA382">
            <v>0</v>
          </cell>
          <cell r="AB382">
            <v>0</v>
          </cell>
          <cell r="AC382">
            <v>8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</row>
        <row r="383">
          <cell r="C383" t="str">
            <v>15BC481</v>
          </cell>
          <cell r="D383">
            <v>8</v>
          </cell>
          <cell r="E383">
            <v>10</v>
          </cell>
          <cell r="F383">
            <v>0</v>
          </cell>
          <cell r="G383">
            <v>0</v>
          </cell>
          <cell r="H383">
            <v>2</v>
          </cell>
          <cell r="I383">
            <v>3</v>
          </cell>
          <cell r="J383">
            <v>0</v>
          </cell>
          <cell r="K383">
            <v>0</v>
          </cell>
          <cell r="L383">
            <v>1</v>
          </cell>
          <cell r="M383">
            <v>16</v>
          </cell>
          <cell r="N383">
            <v>0</v>
          </cell>
          <cell r="O383">
            <v>0</v>
          </cell>
          <cell r="P383">
            <v>0</v>
          </cell>
          <cell r="Q383">
            <v>4</v>
          </cell>
          <cell r="R383">
            <v>0</v>
          </cell>
          <cell r="S383">
            <v>0</v>
          </cell>
          <cell r="T383">
            <v>4</v>
          </cell>
          <cell r="U383">
            <v>11</v>
          </cell>
          <cell r="V383">
            <v>0</v>
          </cell>
          <cell r="W383">
            <v>0</v>
          </cell>
          <cell r="X383">
            <v>2</v>
          </cell>
          <cell r="Y383">
            <v>5</v>
          </cell>
          <cell r="Z383">
            <v>0</v>
          </cell>
          <cell r="AA383">
            <v>0</v>
          </cell>
          <cell r="AB383">
            <v>4</v>
          </cell>
          <cell r="AC383">
            <v>8</v>
          </cell>
          <cell r="AD383">
            <v>2</v>
          </cell>
          <cell r="AE383">
            <v>2</v>
          </cell>
          <cell r="AF383">
            <v>0</v>
          </cell>
          <cell r="AG383">
            <v>0</v>
          </cell>
        </row>
        <row r="384">
          <cell r="C384" t="str">
            <v>15BC491</v>
          </cell>
          <cell r="D384">
            <v>5</v>
          </cell>
          <cell r="E384">
            <v>10</v>
          </cell>
          <cell r="F384">
            <v>0</v>
          </cell>
          <cell r="G384">
            <v>0</v>
          </cell>
          <cell r="H384">
            <v>5</v>
          </cell>
          <cell r="I384">
            <v>5</v>
          </cell>
          <cell r="J384">
            <v>0</v>
          </cell>
          <cell r="K384">
            <v>0</v>
          </cell>
          <cell r="L384">
            <v>7</v>
          </cell>
          <cell r="M384">
            <v>16</v>
          </cell>
          <cell r="N384">
            <v>0</v>
          </cell>
          <cell r="O384">
            <v>0</v>
          </cell>
          <cell r="P384">
            <v>2</v>
          </cell>
          <cell r="Q384">
            <v>3</v>
          </cell>
          <cell r="R384">
            <v>0</v>
          </cell>
          <cell r="S384">
            <v>0</v>
          </cell>
          <cell r="T384">
            <v>8</v>
          </cell>
          <cell r="U384">
            <v>11</v>
          </cell>
          <cell r="V384">
            <v>2</v>
          </cell>
          <cell r="W384">
            <v>2</v>
          </cell>
          <cell r="X384">
            <v>3</v>
          </cell>
          <cell r="Y384">
            <v>4</v>
          </cell>
          <cell r="Z384">
            <v>0</v>
          </cell>
          <cell r="AA384">
            <v>0</v>
          </cell>
          <cell r="AB384">
            <v>4</v>
          </cell>
          <cell r="AC384">
            <v>8</v>
          </cell>
          <cell r="AD384">
            <v>1</v>
          </cell>
          <cell r="AE384">
            <v>1</v>
          </cell>
          <cell r="AF384">
            <v>0</v>
          </cell>
          <cell r="AG384">
            <v>0</v>
          </cell>
        </row>
        <row r="385">
          <cell r="C385" t="str">
            <v>15BC504</v>
          </cell>
          <cell r="D385">
            <v>10</v>
          </cell>
          <cell r="E385">
            <v>10</v>
          </cell>
          <cell r="F385">
            <v>0</v>
          </cell>
          <cell r="G385">
            <v>0</v>
          </cell>
          <cell r="H385">
            <v>2</v>
          </cell>
          <cell r="I385">
            <v>2</v>
          </cell>
          <cell r="J385">
            <v>0</v>
          </cell>
          <cell r="K385">
            <v>0</v>
          </cell>
          <cell r="L385">
            <v>12</v>
          </cell>
          <cell r="M385">
            <v>16</v>
          </cell>
          <cell r="N385">
            <v>0</v>
          </cell>
          <cell r="O385">
            <v>0</v>
          </cell>
          <cell r="P385">
            <v>4</v>
          </cell>
          <cell r="Q385">
            <v>4</v>
          </cell>
          <cell r="R385">
            <v>0</v>
          </cell>
          <cell r="S385">
            <v>0</v>
          </cell>
          <cell r="T385">
            <v>8</v>
          </cell>
          <cell r="U385">
            <v>11</v>
          </cell>
          <cell r="V385">
            <v>0</v>
          </cell>
          <cell r="W385">
            <v>0</v>
          </cell>
          <cell r="X385">
            <v>3</v>
          </cell>
          <cell r="Y385">
            <v>4</v>
          </cell>
          <cell r="Z385">
            <v>0</v>
          </cell>
          <cell r="AA385">
            <v>0</v>
          </cell>
          <cell r="AB385">
            <v>8</v>
          </cell>
          <cell r="AC385">
            <v>8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</row>
        <row r="386">
          <cell r="C386" t="str">
            <v>15BC515</v>
          </cell>
          <cell r="D386">
            <v>10</v>
          </cell>
          <cell r="E386">
            <v>10</v>
          </cell>
          <cell r="F386">
            <v>0</v>
          </cell>
          <cell r="G386">
            <v>0</v>
          </cell>
          <cell r="H386">
            <v>2</v>
          </cell>
          <cell r="I386">
            <v>2</v>
          </cell>
          <cell r="J386">
            <v>0</v>
          </cell>
          <cell r="K386">
            <v>0</v>
          </cell>
          <cell r="L386">
            <v>10</v>
          </cell>
          <cell r="M386">
            <v>16</v>
          </cell>
          <cell r="N386">
            <v>0</v>
          </cell>
          <cell r="O386">
            <v>0</v>
          </cell>
          <cell r="P386">
            <v>1</v>
          </cell>
          <cell r="Q386">
            <v>1</v>
          </cell>
          <cell r="R386">
            <v>0</v>
          </cell>
          <cell r="S386">
            <v>0</v>
          </cell>
          <cell r="T386">
            <v>8</v>
          </cell>
          <cell r="U386">
            <v>11</v>
          </cell>
          <cell r="V386">
            <v>0</v>
          </cell>
          <cell r="W386">
            <v>0</v>
          </cell>
          <cell r="X386">
            <v>3</v>
          </cell>
          <cell r="Y386">
            <v>5</v>
          </cell>
          <cell r="Z386">
            <v>0</v>
          </cell>
          <cell r="AA386">
            <v>0</v>
          </cell>
          <cell r="AB386">
            <v>1</v>
          </cell>
          <cell r="AC386">
            <v>8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</row>
        <row r="387">
          <cell r="C387" t="str">
            <v>15BC526</v>
          </cell>
          <cell r="D387">
            <v>1</v>
          </cell>
          <cell r="E387">
            <v>10</v>
          </cell>
          <cell r="F387">
            <v>0</v>
          </cell>
          <cell r="G387">
            <v>0</v>
          </cell>
          <cell r="H387">
            <v>1</v>
          </cell>
          <cell r="I387">
            <v>3</v>
          </cell>
          <cell r="J387">
            <v>0</v>
          </cell>
          <cell r="K387">
            <v>0</v>
          </cell>
          <cell r="L387">
            <v>4</v>
          </cell>
          <cell r="M387">
            <v>16</v>
          </cell>
          <cell r="N387">
            <v>0</v>
          </cell>
          <cell r="O387">
            <v>0</v>
          </cell>
          <cell r="P387">
            <v>0</v>
          </cell>
          <cell r="Q387">
            <v>4</v>
          </cell>
          <cell r="R387">
            <v>0</v>
          </cell>
          <cell r="S387">
            <v>0</v>
          </cell>
          <cell r="T387">
            <v>4</v>
          </cell>
          <cell r="U387">
            <v>11</v>
          </cell>
          <cell r="V387">
            <v>0</v>
          </cell>
          <cell r="W387">
            <v>0</v>
          </cell>
          <cell r="X387">
            <v>0</v>
          </cell>
          <cell r="Y387">
            <v>4</v>
          </cell>
          <cell r="Z387">
            <v>0</v>
          </cell>
          <cell r="AA387">
            <v>0</v>
          </cell>
          <cell r="AB387">
            <v>0</v>
          </cell>
          <cell r="AC387">
            <v>8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</row>
        <row r="388">
          <cell r="C388" t="str">
            <v>15BC538</v>
          </cell>
          <cell r="D388">
            <v>7</v>
          </cell>
          <cell r="E388">
            <v>10</v>
          </cell>
          <cell r="F388">
            <v>0</v>
          </cell>
          <cell r="G388">
            <v>0</v>
          </cell>
          <cell r="H388">
            <v>3</v>
          </cell>
          <cell r="I388">
            <v>3</v>
          </cell>
          <cell r="J388">
            <v>0</v>
          </cell>
          <cell r="K388">
            <v>0</v>
          </cell>
          <cell r="L388">
            <v>8</v>
          </cell>
          <cell r="M388">
            <v>16</v>
          </cell>
          <cell r="N388">
            <v>0</v>
          </cell>
          <cell r="O388">
            <v>0</v>
          </cell>
          <cell r="P388">
            <v>3</v>
          </cell>
          <cell r="Q388">
            <v>4</v>
          </cell>
          <cell r="R388">
            <v>0</v>
          </cell>
          <cell r="S388">
            <v>0</v>
          </cell>
          <cell r="T388">
            <v>5</v>
          </cell>
          <cell r="U388">
            <v>11</v>
          </cell>
          <cell r="V388">
            <v>0</v>
          </cell>
          <cell r="W388">
            <v>0</v>
          </cell>
          <cell r="X388">
            <v>3</v>
          </cell>
          <cell r="Y388">
            <v>5</v>
          </cell>
          <cell r="Z388">
            <v>0</v>
          </cell>
          <cell r="AA388">
            <v>0</v>
          </cell>
          <cell r="AB388">
            <v>2</v>
          </cell>
          <cell r="AC388">
            <v>8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</row>
        <row r="389">
          <cell r="C389" t="str">
            <v>15BC549</v>
          </cell>
          <cell r="D389">
            <v>9</v>
          </cell>
          <cell r="E389">
            <v>10</v>
          </cell>
          <cell r="F389">
            <v>0</v>
          </cell>
          <cell r="G389">
            <v>0</v>
          </cell>
          <cell r="H389">
            <v>5</v>
          </cell>
          <cell r="I389">
            <v>5</v>
          </cell>
          <cell r="J389">
            <v>0</v>
          </cell>
          <cell r="K389">
            <v>0</v>
          </cell>
          <cell r="L389">
            <v>13</v>
          </cell>
          <cell r="M389">
            <v>16</v>
          </cell>
          <cell r="N389">
            <v>0</v>
          </cell>
          <cell r="O389">
            <v>0</v>
          </cell>
          <cell r="P389">
            <v>1</v>
          </cell>
          <cell r="Q389">
            <v>3</v>
          </cell>
          <cell r="R389">
            <v>0</v>
          </cell>
          <cell r="S389">
            <v>0</v>
          </cell>
          <cell r="T389">
            <v>11</v>
          </cell>
          <cell r="U389">
            <v>11</v>
          </cell>
          <cell r="V389">
            <v>0</v>
          </cell>
          <cell r="W389">
            <v>0</v>
          </cell>
          <cell r="X389">
            <v>4</v>
          </cell>
          <cell r="Y389">
            <v>4</v>
          </cell>
          <cell r="Z389">
            <v>0</v>
          </cell>
          <cell r="AA389">
            <v>0</v>
          </cell>
          <cell r="AB389">
            <v>5</v>
          </cell>
          <cell r="AC389">
            <v>8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</row>
        <row r="390">
          <cell r="C390" t="str">
            <v>15BC560</v>
          </cell>
          <cell r="D390">
            <v>2</v>
          </cell>
          <cell r="E390">
            <v>10</v>
          </cell>
          <cell r="F390">
            <v>0</v>
          </cell>
          <cell r="G390">
            <v>0</v>
          </cell>
          <cell r="H390">
            <v>1</v>
          </cell>
          <cell r="I390">
            <v>2</v>
          </cell>
          <cell r="J390">
            <v>0</v>
          </cell>
          <cell r="K390">
            <v>0</v>
          </cell>
          <cell r="L390">
            <v>4</v>
          </cell>
          <cell r="M390">
            <v>16</v>
          </cell>
          <cell r="N390">
            <v>0</v>
          </cell>
          <cell r="O390">
            <v>0</v>
          </cell>
          <cell r="P390">
            <v>1</v>
          </cell>
          <cell r="Q390">
            <v>4</v>
          </cell>
          <cell r="R390">
            <v>0</v>
          </cell>
          <cell r="S390">
            <v>0</v>
          </cell>
          <cell r="T390">
            <v>2</v>
          </cell>
          <cell r="U390">
            <v>11</v>
          </cell>
          <cell r="V390">
            <v>0</v>
          </cell>
          <cell r="W390">
            <v>0</v>
          </cell>
          <cell r="X390">
            <v>1</v>
          </cell>
          <cell r="Y390">
            <v>4</v>
          </cell>
          <cell r="Z390">
            <v>0</v>
          </cell>
          <cell r="AA390">
            <v>0</v>
          </cell>
          <cell r="AB390">
            <v>0</v>
          </cell>
          <cell r="AC390">
            <v>8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</row>
        <row r="391">
          <cell r="C391" t="str">
            <v>15BC571</v>
          </cell>
          <cell r="D391">
            <v>3</v>
          </cell>
          <cell r="E391">
            <v>10</v>
          </cell>
          <cell r="F391">
            <v>0</v>
          </cell>
          <cell r="G391">
            <v>0</v>
          </cell>
          <cell r="H391">
            <v>2</v>
          </cell>
          <cell r="I391">
            <v>2</v>
          </cell>
          <cell r="J391">
            <v>0</v>
          </cell>
          <cell r="K391">
            <v>0</v>
          </cell>
          <cell r="L391">
            <v>3</v>
          </cell>
          <cell r="M391">
            <v>16</v>
          </cell>
          <cell r="N391">
            <v>0</v>
          </cell>
          <cell r="O391">
            <v>0</v>
          </cell>
          <cell r="P391">
            <v>0</v>
          </cell>
          <cell r="Q391">
            <v>1</v>
          </cell>
          <cell r="R391">
            <v>0</v>
          </cell>
          <cell r="S391">
            <v>0</v>
          </cell>
          <cell r="T391">
            <v>1</v>
          </cell>
          <cell r="U391">
            <v>11</v>
          </cell>
          <cell r="V391">
            <v>0</v>
          </cell>
          <cell r="W391">
            <v>0</v>
          </cell>
          <cell r="X391">
            <v>1</v>
          </cell>
          <cell r="Y391">
            <v>5</v>
          </cell>
          <cell r="Z391">
            <v>0</v>
          </cell>
          <cell r="AA391">
            <v>0</v>
          </cell>
          <cell r="AB391">
            <v>0</v>
          </cell>
          <cell r="AC391">
            <v>8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</row>
        <row r="392">
          <cell r="C392" t="str">
            <v>15BC583</v>
          </cell>
          <cell r="D392">
            <v>5</v>
          </cell>
          <cell r="E392">
            <v>10</v>
          </cell>
          <cell r="F392">
            <v>0</v>
          </cell>
          <cell r="G392">
            <v>0</v>
          </cell>
          <cell r="H392">
            <v>1</v>
          </cell>
          <cell r="I392">
            <v>3</v>
          </cell>
          <cell r="J392">
            <v>0</v>
          </cell>
          <cell r="K392">
            <v>0</v>
          </cell>
          <cell r="L392">
            <v>6</v>
          </cell>
          <cell r="M392">
            <v>16</v>
          </cell>
          <cell r="N392">
            <v>0</v>
          </cell>
          <cell r="O392">
            <v>0</v>
          </cell>
          <cell r="P392">
            <v>1</v>
          </cell>
          <cell r="Q392">
            <v>4</v>
          </cell>
          <cell r="R392">
            <v>0</v>
          </cell>
          <cell r="S392">
            <v>0</v>
          </cell>
          <cell r="T392">
            <v>8</v>
          </cell>
          <cell r="U392">
            <v>11</v>
          </cell>
          <cell r="V392">
            <v>0</v>
          </cell>
          <cell r="W392">
            <v>0</v>
          </cell>
          <cell r="X392">
            <v>1</v>
          </cell>
          <cell r="Y392">
            <v>4</v>
          </cell>
          <cell r="Z392">
            <v>0</v>
          </cell>
          <cell r="AA392">
            <v>0</v>
          </cell>
          <cell r="AB392">
            <v>0</v>
          </cell>
          <cell r="AC392">
            <v>8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</row>
        <row r="393">
          <cell r="C393" t="str">
            <v>15BC600</v>
          </cell>
          <cell r="D393">
            <v>5</v>
          </cell>
          <cell r="E393">
            <v>10</v>
          </cell>
          <cell r="F393">
            <v>0</v>
          </cell>
          <cell r="G393">
            <v>0</v>
          </cell>
          <cell r="H393">
            <v>2</v>
          </cell>
          <cell r="I393">
            <v>3</v>
          </cell>
          <cell r="J393">
            <v>0</v>
          </cell>
          <cell r="K393">
            <v>0</v>
          </cell>
          <cell r="L393">
            <v>10</v>
          </cell>
          <cell r="M393">
            <v>16</v>
          </cell>
          <cell r="N393">
            <v>0</v>
          </cell>
          <cell r="O393">
            <v>0</v>
          </cell>
          <cell r="P393">
            <v>3</v>
          </cell>
          <cell r="Q393">
            <v>4</v>
          </cell>
          <cell r="R393">
            <v>0</v>
          </cell>
          <cell r="S393">
            <v>0</v>
          </cell>
          <cell r="T393">
            <v>5</v>
          </cell>
          <cell r="U393">
            <v>11</v>
          </cell>
          <cell r="V393">
            <v>0</v>
          </cell>
          <cell r="W393">
            <v>0</v>
          </cell>
          <cell r="X393">
            <v>2</v>
          </cell>
          <cell r="Y393">
            <v>5</v>
          </cell>
          <cell r="Z393">
            <v>0</v>
          </cell>
          <cell r="AA393">
            <v>0</v>
          </cell>
          <cell r="AB393">
            <v>0</v>
          </cell>
          <cell r="AC393">
            <v>8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</row>
        <row r="394">
          <cell r="C394" t="str">
            <v>15BC614</v>
          </cell>
          <cell r="D394">
            <v>6</v>
          </cell>
          <cell r="E394">
            <v>10</v>
          </cell>
          <cell r="F394">
            <v>2</v>
          </cell>
          <cell r="G394">
            <v>2</v>
          </cell>
          <cell r="H394">
            <v>4</v>
          </cell>
          <cell r="I394">
            <v>5</v>
          </cell>
          <cell r="J394">
            <v>0</v>
          </cell>
          <cell r="K394">
            <v>0</v>
          </cell>
          <cell r="L394">
            <v>8</v>
          </cell>
          <cell r="M394">
            <v>16</v>
          </cell>
          <cell r="N394">
            <v>2</v>
          </cell>
          <cell r="O394">
            <v>2</v>
          </cell>
          <cell r="P394">
            <v>3</v>
          </cell>
          <cell r="Q394">
            <v>3</v>
          </cell>
          <cell r="R394">
            <v>0</v>
          </cell>
          <cell r="S394">
            <v>0</v>
          </cell>
          <cell r="T394">
            <v>8</v>
          </cell>
          <cell r="U394">
            <v>11</v>
          </cell>
          <cell r="V394">
            <v>2</v>
          </cell>
          <cell r="W394">
            <v>2</v>
          </cell>
          <cell r="X394">
            <v>3</v>
          </cell>
          <cell r="Y394">
            <v>4</v>
          </cell>
          <cell r="Z394">
            <v>1</v>
          </cell>
          <cell r="AA394">
            <v>1</v>
          </cell>
          <cell r="AB394">
            <v>4</v>
          </cell>
          <cell r="AC394">
            <v>8</v>
          </cell>
          <cell r="AD394">
            <v>2</v>
          </cell>
          <cell r="AE394">
            <v>2</v>
          </cell>
          <cell r="AF394">
            <v>0</v>
          </cell>
          <cell r="AG394">
            <v>0</v>
          </cell>
        </row>
        <row r="395">
          <cell r="C395" t="str">
            <v>15BC630</v>
          </cell>
          <cell r="D395">
            <v>7</v>
          </cell>
          <cell r="E395">
            <v>10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0</v>
          </cell>
          <cell r="K395">
            <v>0</v>
          </cell>
          <cell r="L395">
            <v>10</v>
          </cell>
          <cell r="M395">
            <v>16</v>
          </cell>
          <cell r="N395">
            <v>1</v>
          </cell>
          <cell r="O395">
            <v>1</v>
          </cell>
          <cell r="P395">
            <v>0</v>
          </cell>
          <cell r="Q395">
            <v>4</v>
          </cell>
          <cell r="R395">
            <v>2</v>
          </cell>
          <cell r="S395">
            <v>2</v>
          </cell>
          <cell r="T395">
            <v>7</v>
          </cell>
          <cell r="U395">
            <v>11</v>
          </cell>
          <cell r="V395">
            <v>3</v>
          </cell>
          <cell r="W395">
            <v>3</v>
          </cell>
          <cell r="X395">
            <v>1</v>
          </cell>
          <cell r="Y395">
            <v>4</v>
          </cell>
          <cell r="Z395">
            <v>2</v>
          </cell>
          <cell r="AA395">
            <v>2</v>
          </cell>
          <cell r="AB395">
            <v>2</v>
          </cell>
          <cell r="AC395">
            <v>8</v>
          </cell>
          <cell r="AD395">
            <v>3</v>
          </cell>
          <cell r="AE395">
            <v>3</v>
          </cell>
          <cell r="AF395">
            <v>0</v>
          </cell>
          <cell r="AG395">
            <v>0</v>
          </cell>
        </row>
        <row r="396">
          <cell r="C396" t="str">
            <v>15BC642</v>
          </cell>
          <cell r="D396">
            <v>7</v>
          </cell>
          <cell r="E396">
            <v>10</v>
          </cell>
          <cell r="F396">
            <v>0</v>
          </cell>
          <cell r="G396">
            <v>0</v>
          </cell>
          <cell r="H396">
            <v>2</v>
          </cell>
          <cell r="I396">
            <v>2</v>
          </cell>
          <cell r="J396">
            <v>0</v>
          </cell>
          <cell r="K396">
            <v>0</v>
          </cell>
          <cell r="L396">
            <v>5</v>
          </cell>
          <cell r="M396">
            <v>16</v>
          </cell>
          <cell r="N396">
            <v>0</v>
          </cell>
          <cell r="O396">
            <v>0</v>
          </cell>
          <cell r="P396">
            <v>1</v>
          </cell>
          <cell r="Q396">
            <v>1</v>
          </cell>
          <cell r="R396">
            <v>0</v>
          </cell>
          <cell r="S396">
            <v>0</v>
          </cell>
          <cell r="T396">
            <v>7</v>
          </cell>
          <cell r="U396">
            <v>11</v>
          </cell>
          <cell r="V396">
            <v>0</v>
          </cell>
          <cell r="W396">
            <v>0</v>
          </cell>
          <cell r="X396">
            <v>4</v>
          </cell>
          <cell r="Y396">
            <v>5</v>
          </cell>
          <cell r="Z396">
            <v>0</v>
          </cell>
          <cell r="AA396">
            <v>0</v>
          </cell>
          <cell r="AB396">
            <v>2</v>
          </cell>
          <cell r="AC396">
            <v>8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</row>
        <row r="397">
          <cell r="C397" t="str">
            <v>15BC658</v>
          </cell>
          <cell r="D397">
            <v>6</v>
          </cell>
          <cell r="E397">
            <v>10</v>
          </cell>
          <cell r="F397">
            <v>2</v>
          </cell>
          <cell r="G397">
            <v>2</v>
          </cell>
          <cell r="H397">
            <v>1</v>
          </cell>
          <cell r="I397">
            <v>3</v>
          </cell>
          <cell r="J397">
            <v>0</v>
          </cell>
          <cell r="K397">
            <v>0</v>
          </cell>
          <cell r="L397">
            <v>4</v>
          </cell>
          <cell r="M397">
            <v>16</v>
          </cell>
          <cell r="N397">
            <v>5</v>
          </cell>
          <cell r="O397">
            <v>5</v>
          </cell>
          <cell r="P397">
            <v>0</v>
          </cell>
          <cell r="Q397">
            <v>4</v>
          </cell>
          <cell r="R397">
            <v>1</v>
          </cell>
          <cell r="S397">
            <v>1</v>
          </cell>
          <cell r="T397">
            <v>4</v>
          </cell>
          <cell r="U397">
            <v>11</v>
          </cell>
          <cell r="V397">
            <v>4</v>
          </cell>
          <cell r="W397">
            <v>4</v>
          </cell>
          <cell r="X397">
            <v>2</v>
          </cell>
          <cell r="Y397">
            <v>4</v>
          </cell>
          <cell r="Z397">
            <v>0</v>
          </cell>
          <cell r="AA397">
            <v>0</v>
          </cell>
          <cell r="AB397">
            <v>3</v>
          </cell>
          <cell r="AC397">
            <v>8</v>
          </cell>
          <cell r="AD397">
            <v>3</v>
          </cell>
          <cell r="AE397">
            <v>3</v>
          </cell>
          <cell r="AF397">
            <v>0</v>
          </cell>
          <cell r="AG397">
            <v>0</v>
          </cell>
        </row>
        <row r="398">
          <cell r="C398" t="str">
            <v>15BC013</v>
          </cell>
          <cell r="D398">
            <v>9</v>
          </cell>
          <cell r="E398">
            <v>14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13</v>
          </cell>
          <cell r="M398">
            <v>17</v>
          </cell>
          <cell r="N398">
            <v>0</v>
          </cell>
          <cell r="O398">
            <v>0</v>
          </cell>
          <cell r="P398">
            <v>2</v>
          </cell>
          <cell r="Q398">
            <v>2</v>
          </cell>
          <cell r="R398">
            <v>0</v>
          </cell>
          <cell r="S398">
            <v>0</v>
          </cell>
          <cell r="T398">
            <v>11</v>
          </cell>
          <cell r="U398">
            <v>14</v>
          </cell>
          <cell r="V398">
            <v>0</v>
          </cell>
          <cell r="W398">
            <v>0</v>
          </cell>
          <cell r="X398">
            <v>4</v>
          </cell>
          <cell r="Y398">
            <v>4</v>
          </cell>
          <cell r="Z398">
            <v>0</v>
          </cell>
          <cell r="AA398">
            <v>0</v>
          </cell>
          <cell r="AB398">
            <v>1</v>
          </cell>
          <cell r="AC398">
            <v>1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</row>
        <row r="399">
          <cell r="C399" t="str">
            <v>15BC027</v>
          </cell>
          <cell r="D399">
            <v>10</v>
          </cell>
          <cell r="E399">
            <v>14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13</v>
          </cell>
          <cell r="M399">
            <v>17</v>
          </cell>
          <cell r="N399">
            <v>0</v>
          </cell>
          <cell r="O399">
            <v>0</v>
          </cell>
          <cell r="P399">
            <v>4</v>
          </cell>
          <cell r="Q399">
            <v>5</v>
          </cell>
          <cell r="R399">
            <v>0</v>
          </cell>
          <cell r="S399">
            <v>0</v>
          </cell>
          <cell r="T399">
            <v>12</v>
          </cell>
          <cell r="U399">
            <v>14</v>
          </cell>
          <cell r="V399">
            <v>0</v>
          </cell>
          <cell r="W399">
            <v>0</v>
          </cell>
          <cell r="X399">
            <v>4</v>
          </cell>
          <cell r="Y399">
            <v>4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</row>
        <row r="400">
          <cell r="C400" t="str">
            <v>15BC039</v>
          </cell>
          <cell r="D400">
            <v>8</v>
          </cell>
          <cell r="E400">
            <v>14</v>
          </cell>
          <cell r="F400">
            <v>0</v>
          </cell>
          <cell r="G400">
            <v>0</v>
          </cell>
          <cell r="H400">
            <v>4</v>
          </cell>
          <cell r="I400">
            <v>4</v>
          </cell>
          <cell r="J400">
            <v>0</v>
          </cell>
          <cell r="K400">
            <v>0</v>
          </cell>
          <cell r="L400">
            <v>13</v>
          </cell>
          <cell r="M400">
            <v>17</v>
          </cell>
          <cell r="N400">
            <v>0</v>
          </cell>
          <cell r="O400">
            <v>0</v>
          </cell>
          <cell r="P400">
            <v>2</v>
          </cell>
          <cell r="Q400">
            <v>4</v>
          </cell>
          <cell r="R400">
            <v>0</v>
          </cell>
          <cell r="S400">
            <v>0</v>
          </cell>
          <cell r="T400">
            <v>14</v>
          </cell>
          <cell r="U400">
            <v>14</v>
          </cell>
          <cell r="V400">
            <v>0</v>
          </cell>
          <cell r="W400">
            <v>0</v>
          </cell>
          <cell r="X400">
            <v>1</v>
          </cell>
          <cell r="Y400">
            <v>1</v>
          </cell>
          <cell r="Z400">
            <v>0</v>
          </cell>
          <cell r="AA400">
            <v>0</v>
          </cell>
          <cell r="AB400">
            <v>1</v>
          </cell>
          <cell r="AC400">
            <v>1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</row>
        <row r="401">
          <cell r="C401" t="str">
            <v>15BC052</v>
          </cell>
          <cell r="D401">
            <v>0</v>
          </cell>
          <cell r="E401">
            <v>14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17</v>
          </cell>
          <cell r="N401">
            <v>0</v>
          </cell>
          <cell r="O401">
            <v>0</v>
          </cell>
          <cell r="P401">
            <v>0</v>
          </cell>
          <cell r="Q401">
            <v>4</v>
          </cell>
          <cell r="R401">
            <v>0</v>
          </cell>
          <cell r="S401">
            <v>0</v>
          </cell>
          <cell r="T401">
            <v>0</v>
          </cell>
          <cell r="U401">
            <v>14</v>
          </cell>
          <cell r="V401">
            <v>0</v>
          </cell>
          <cell r="W401">
            <v>0</v>
          </cell>
          <cell r="X401">
            <v>0</v>
          </cell>
          <cell r="Y401">
            <v>2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</row>
        <row r="402">
          <cell r="C402" t="str">
            <v>15BC073</v>
          </cell>
          <cell r="D402">
            <v>6</v>
          </cell>
          <cell r="E402">
            <v>14</v>
          </cell>
          <cell r="F402">
            <v>0</v>
          </cell>
          <cell r="G402">
            <v>0</v>
          </cell>
          <cell r="H402">
            <v>1</v>
          </cell>
          <cell r="I402">
            <v>4</v>
          </cell>
          <cell r="J402">
            <v>0</v>
          </cell>
          <cell r="K402">
            <v>0</v>
          </cell>
          <cell r="L402">
            <v>11</v>
          </cell>
          <cell r="M402">
            <v>17</v>
          </cell>
          <cell r="N402">
            <v>0</v>
          </cell>
          <cell r="O402">
            <v>0</v>
          </cell>
          <cell r="P402">
            <v>1</v>
          </cell>
          <cell r="Q402">
            <v>3</v>
          </cell>
          <cell r="R402">
            <v>0</v>
          </cell>
          <cell r="S402">
            <v>0</v>
          </cell>
          <cell r="T402">
            <v>11</v>
          </cell>
          <cell r="U402">
            <v>14</v>
          </cell>
          <cell r="V402">
            <v>0</v>
          </cell>
          <cell r="W402">
            <v>0</v>
          </cell>
          <cell r="X402">
            <v>3</v>
          </cell>
          <cell r="Y402">
            <v>3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</row>
        <row r="403">
          <cell r="C403" t="str">
            <v>15BC099</v>
          </cell>
          <cell r="D403">
            <v>6</v>
          </cell>
          <cell r="E403">
            <v>14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3</v>
          </cell>
          <cell r="M403">
            <v>17</v>
          </cell>
          <cell r="N403">
            <v>0</v>
          </cell>
          <cell r="O403">
            <v>0</v>
          </cell>
          <cell r="P403">
            <v>2</v>
          </cell>
          <cell r="Q403">
            <v>2</v>
          </cell>
          <cell r="R403">
            <v>0</v>
          </cell>
          <cell r="S403">
            <v>0</v>
          </cell>
          <cell r="T403">
            <v>3</v>
          </cell>
          <cell r="U403">
            <v>14</v>
          </cell>
          <cell r="V403">
            <v>0</v>
          </cell>
          <cell r="W403">
            <v>0</v>
          </cell>
          <cell r="X403">
            <v>2</v>
          </cell>
          <cell r="Y403">
            <v>4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</row>
        <row r="404">
          <cell r="C404" t="str">
            <v>15BC115</v>
          </cell>
          <cell r="D404">
            <v>4</v>
          </cell>
          <cell r="E404">
            <v>14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2</v>
          </cell>
          <cell r="M404">
            <v>17</v>
          </cell>
          <cell r="N404">
            <v>0</v>
          </cell>
          <cell r="O404">
            <v>0</v>
          </cell>
          <cell r="P404">
            <v>3</v>
          </cell>
          <cell r="Q404">
            <v>5</v>
          </cell>
          <cell r="R404">
            <v>0</v>
          </cell>
          <cell r="S404">
            <v>0</v>
          </cell>
          <cell r="T404">
            <v>6</v>
          </cell>
          <cell r="U404">
            <v>14</v>
          </cell>
          <cell r="V404">
            <v>0</v>
          </cell>
          <cell r="W404">
            <v>0</v>
          </cell>
          <cell r="X404">
            <v>2</v>
          </cell>
          <cell r="Y404">
            <v>4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</row>
        <row r="405">
          <cell r="C405" t="str">
            <v>15BC129</v>
          </cell>
          <cell r="D405">
            <v>9</v>
          </cell>
          <cell r="E405">
            <v>14</v>
          </cell>
          <cell r="F405">
            <v>0</v>
          </cell>
          <cell r="G405">
            <v>0</v>
          </cell>
          <cell r="H405">
            <v>4</v>
          </cell>
          <cell r="I405">
            <v>4</v>
          </cell>
          <cell r="J405">
            <v>0</v>
          </cell>
          <cell r="K405">
            <v>0</v>
          </cell>
          <cell r="L405">
            <v>9</v>
          </cell>
          <cell r="M405">
            <v>17</v>
          </cell>
          <cell r="N405">
            <v>0</v>
          </cell>
          <cell r="O405">
            <v>0</v>
          </cell>
          <cell r="P405">
            <v>1</v>
          </cell>
          <cell r="Q405">
            <v>4</v>
          </cell>
          <cell r="R405">
            <v>0</v>
          </cell>
          <cell r="S405">
            <v>0</v>
          </cell>
          <cell r="T405">
            <v>11</v>
          </cell>
          <cell r="U405">
            <v>14</v>
          </cell>
          <cell r="V405">
            <v>0</v>
          </cell>
          <cell r="W405">
            <v>0</v>
          </cell>
          <cell r="X405">
            <v>1</v>
          </cell>
          <cell r="Y405">
            <v>1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</row>
        <row r="406">
          <cell r="C406" t="str">
            <v>15BC142</v>
          </cell>
          <cell r="D406">
            <v>11</v>
          </cell>
          <cell r="E406">
            <v>14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14</v>
          </cell>
          <cell r="M406">
            <v>17</v>
          </cell>
          <cell r="N406">
            <v>0</v>
          </cell>
          <cell r="O406">
            <v>0</v>
          </cell>
          <cell r="P406">
            <v>4</v>
          </cell>
          <cell r="Q406">
            <v>4</v>
          </cell>
          <cell r="R406">
            <v>0</v>
          </cell>
          <cell r="S406">
            <v>0</v>
          </cell>
          <cell r="T406">
            <v>12</v>
          </cell>
          <cell r="U406">
            <v>14</v>
          </cell>
          <cell r="V406">
            <v>0</v>
          </cell>
          <cell r="W406">
            <v>0</v>
          </cell>
          <cell r="X406">
            <v>2</v>
          </cell>
          <cell r="Y406">
            <v>2</v>
          </cell>
          <cell r="Z406">
            <v>0</v>
          </cell>
          <cell r="AA406">
            <v>0</v>
          </cell>
          <cell r="AB406">
            <v>1</v>
          </cell>
          <cell r="AC406">
            <v>1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</row>
        <row r="407">
          <cell r="C407" t="str">
            <v>15BC171</v>
          </cell>
          <cell r="D407">
            <v>10</v>
          </cell>
          <cell r="E407">
            <v>14</v>
          </cell>
          <cell r="F407">
            <v>0</v>
          </cell>
          <cell r="G407">
            <v>0</v>
          </cell>
          <cell r="H407">
            <v>1</v>
          </cell>
          <cell r="I407">
            <v>4</v>
          </cell>
          <cell r="J407">
            <v>0</v>
          </cell>
          <cell r="K407">
            <v>0</v>
          </cell>
          <cell r="L407">
            <v>9</v>
          </cell>
          <cell r="M407">
            <v>17</v>
          </cell>
          <cell r="N407">
            <v>0</v>
          </cell>
          <cell r="O407">
            <v>0</v>
          </cell>
          <cell r="P407">
            <v>2</v>
          </cell>
          <cell r="Q407">
            <v>3</v>
          </cell>
          <cell r="R407">
            <v>0</v>
          </cell>
          <cell r="S407">
            <v>0</v>
          </cell>
          <cell r="T407">
            <v>12</v>
          </cell>
          <cell r="U407">
            <v>14</v>
          </cell>
          <cell r="V407">
            <v>0</v>
          </cell>
          <cell r="W407">
            <v>0</v>
          </cell>
          <cell r="X407">
            <v>3</v>
          </cell>
          <cell r="Y407">
            <v>3</v>
          </cell>
          <cell r="Z407">
            <v>0</v>
          </cell>
          <cell r="AA407">
            <v>0</v>
          </cell>
          <cell r="AB407">
            <v>1</v>
          </cell>
          <cell r="AC407">
            <v>1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</row>
        <row r="408">
          <cell r="C408" t="str">
            <v>15BC189</v>
          </cell>
          <cell r="D408">
            <v>10</v>
          </cell>
          <cell r="E408">
            <v>14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</v>
          </cell>
          <cell r="M408">
            <v>17</v>
          </cell>
          <cell r="N408">
            <v>0</v>
          </cell>
          <cell r="O408">
            <v>0</v>
          </cell>
          <cell r="P408">
            <v>2</v>
          </cell>
          <cell r="Q408">
            <v>2</v>
          </cell>
          <cell r="R408">
            <v>0</v>
          </cell>
          <cell r="S408">
            <v>0</v>
          </cell>
          <cell r="T408">
            <v>12</v>
          </cell>
          <cell r="U408">
            <v>14</v>
          </cell>
          <cell r="V408">
            <v>0</v>
          </cell>
          <cell r="W408">
            <v>0</v>
          </cell>
          <cell r="X408">
            <v>4</v>
          </cell>
          <cell r="Y408">
            <v>4</v>
          </cell>
          <cell r="Z408">
            <v>0</v>
          </cell>
          <cell r="AA408">
            <v>0</v>
          </cell>
          <cell r="AB408">
            <v>1</v>
          </cell>
          <cell r="AC408">
            <v>1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</row>
        <row r="409">
          <cell r="C409" t="str">
            <v>15BC211</v>
          </cell>
          <cell r="D409">
            <v>10</v>
          </cell>
          <cell r="E409">
            <v>14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10</v>
          </cell>
          <cell r="M409">
            <v>17</v>
          </cell>
          <cell r="N409">
            <v>0</v>
          </cell>
          <cell r="O409">
            <v>0</v>
          </cell>
          <cell r="P409">
            <v>5</v>
          </cell>
          <cell r="Q409">
            <v>5</v>
          </cell>
          <cell r="R409">
            <v>0</v>
          </cell>
          <cell r="S409">
            <v>0</v>
          </cell>
          <cell r="T409">
            <v>12</v>
          </cell>
          <cell r="U409">
            <v>14</v>
          </cell>
          <cell r="V409">
            <v>0</v>
          </cell>
          <cell r="W409">
            <v>0</v>
          </cell>
          <cell r="X409">
            <v>4</v>
          </cell>
          <cell r="Y409">
            <v>4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</row>
        <row r="410">
          <cell r="C410" t="str">
            <v>15BC228</v>
          </cell>
          <cell r="D410">
            <v>11</v>
          </cell>
          <cell r="E410">
            <v>14</v>
          </cell>
          <cell r="F410">
            <v>0</v>
          </cell>
          <cell r="G410">
            <v>0</v>
          </cell>
          <cell r="H410">
            <v>4</v>
          </cell>
          <cell r="I410">
            <v>4</v>
          </cell>
          <cell r="J410">
            <v>0</v>
          </cell>
          <cell r="K410">
            <v>0</v>
          </cell>
          <cell r="L410">
            <v>13</v>
          </cell>
          <cell r="M410">
            <v>17</v>
          </cell>
          <cell r="N410">
            <v>0</v>
          </cell>
          <cell r="O410">
            <v>0</v>
          </cell>
          <cell r="P410">
            <v>3</v>
          </cell>
          <cell r="Q410">
            <v>4</v>
          </cell>
          <cell r="R410">
            <v>0</v>
          </cell>
          <cell r="S410">
            <v>0</v>
          </cell>
          <cell r="T410">
            <v>12</v>
          </cell>
          <cell r="U410">
            <v>14</v>
          </cell>
          <cell r="V410">
            <v>0</v>
          </cell>
          <cell r="W410">
            <v>0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1</v>
          </cell>
          <cell r="AC410">
            <v>1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</row>
        <row r="411">
          <cell r="C411" t="str">
            <v>15BC243</v>
          </cell>
          <cell r="D411">
            <v>9</v>
          </cell>
          <cell r="E411">
            <v>14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10</v>
          </cell>
          <cell r="M411">
            <v>17</v>
          </cell>
          <cell r="N411">
            <v>0</v>
          </cell>
          <cell r="O411">
            <v>0</v>
          </cell>
          <cell r="P411">
            <v>2</v>
          </cell>
          <cell r="Q411">
            <v>4</v>
          </cell>
          <cell r="R411">
            <v>0</v>
          </cell>
          <cell r="S411">
            <v>0</v>
          </cell>
          <cell r="T411">
            <v>12</v>
          </cell>
          <cell r="U411">
            <v>14</v>
          </cell>
          <cell r="V411">
            <v>0</v>
          </cell>
          <cell r="W411">
            <v>0</v>
          </cell>
          <cell r="X411">
            <v>2</v>
          </cell>
          <cell r="Y411">
            <v>2</v>
          </cell>
          <cell r="Z411">
            <v>0</v>
          </cell>
          <cell r="AA411">
            <v>0</v>
          </cell>
          <cell r="AB411">
            <v>1</v>
          </cell>
          <cell r="AC411">
            <v>1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</row>
        <row r="412">
          <cell r="C412" t="str">
            <v>15BC258</v>
          </cell>
          <cell r="D412">
            <v>5</v>
          </cell>
          <cell r="E412">
            <v>14</v>
          </cell>
          <cell r="F412">
            <v>0</v>
          </cell>
          <cell r="G412">
            <v>0</v>
          </cell>
          <cell r="H412">
            <v>0</v>
          </cell>
          <cell r="I412">
            <v>4</v>
          </cell>
          <cell r="J412">
            <v>0</v>
          </cell>
          <cell r="K412">
            <v>0</v>
          </cell>
          <cell r="L412">
            <v>10</v>
          </cell>
          <cell r="M412">
            <v>17</v>
          </cell>
          <cell r="N412">
            <v>0</v>
          </cell>
          <cell r="O412">
            <v>0</v>
          </cell>
          <cell r="P412">
            <v>2</v>
          </cell>
          <cell r="Q412">
            <v>3</v>
          </cell>
          <cell r="R412">
            <v>0</v>
          </cell>
          <cell r="S412">
            <v>0</v>
          </cell>
          <cell r="T412">
            <v>9</v>
          </cell>
          <cell r="U412">
            <v>14</v>
          </cell>
          <cell r="V412">
            <v>0</v>
          </cell>
          <cell r="W412">
            <v>0</v>
          </cell>
          <cell r="X412">
            <v>3</v>
          </cell>
          <cell r="Y412">
            <v>3</v>
          </cell>
          <cell r="Z412">
            <v>0</v>
          </cell>
          <cell r="AA412">
            <v>0</v>
          </cell>
          <cell r="AB412">
            <v>1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</row>
        <row r="413">
          <cell r="C413" t="str">
            <v>15BC281</v>
          </cell>
          <cell r="D413">
            <v>10</v>
          </cell>
          <cell r="E413">
            <v>14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10</v>
          </cell>
          <cell r="M413">
            <v>17</v>
          </cell>
          <cell r="N413">
            <v>0</v>
          </cell>
          <cell r="O413">
            <v>0</v>
          </cell>
          <cell r="P413">
            <v>1</v>
          </cell>
          <cell r="Q413">
            <v>2</v>
          </cell>
          <cell r="R413">
            <v>0</v>
          </cell>
          <cell r="S413">
            <v>0</v>
          </cell>
          <cell r="T413">
            <v>9</v>
          </cell>
          <cell r="U413">
            <v>14</v>
          </cell>
          <cell r="V413">
            <v>0</v>
          </cell>
          <cell r="W413">
            <v>0</v>
          </cell>
          <cell r="X413">
            <v>4</v>
          </cell>
          <cell r="Y413">
            <v>4</v>
          </cell>
          <cell r="Z413">
            <v>0</v>
          </cell>
          <cell r="AA413">
            <v>0</v>
          </cell>
          <cell r="AB413">
            <v>1</v>
          </cell>
          <cell r="AC413">
            <v>1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</row>
        <row r="414">
          <cell r="C414" t="str">
            <v>15BC295</v>
          </cell>
          <cell r="D414">
            <v>6</v>
          </cell>
          <cell r="E414">
            <v>14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8</v>
          </cell>
          <cell r="M414">
            <v>17</v>
          </cell>
          <cell r="N414">
            <v>0</v>
          </cell>
          <cell r="O414">
            <v>0</v>
          </cell>
          <cell r="P414">
            <v>5</v>
          </cell>
          <cell r="Q414">
            <v>5</v>
          </cell>
          <cell r="R414">
            <v>0</v>
          </cell>
          <cell r="S414">
            <v>0</v>
          </cell>
          <cell r="T414">
            <v>9</v>
          </cell>
          <cell r="U414">
            <v>14</v>
          </cell>
          <cell r="V414">
            <v>0</v>
          </cell>
          <cell r="W414">
            <v>0</v>
          </cell>
          <cell r="X414">
            <v>3</v>
          </cell>
          <cell r="Y414">
            <v>4</v>
          </cell>
          <cell r="Z414">
            <v>0</v>
          </cell>
          <cell r="AA414">
            <v>0</v>
          </cell>
          <cell r="AB414">
            <v>1</v>
          </cell>
          <cell r="AC414">
            <v>1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</row>
        <row r="415">
          <cell r="C415" t="str">
            <v>15BC313</v>
          </cell>
          <cell r="D415">
            <v>10</v>
          </cell>
          <cell r="E415">
            <v>14</v>
          </cell>
          <cell r="F415">
            <v>0</v>
          </cell>
          <cell r="G415">
            <v>0</v>
          </cell>
          <cell r="H415">
            <v>4</v>
          </cell>
          <cell r="I415">
            <v>4</v>
          </cell>
          <cell r="J415">
            <v>0</v>
          </cell>
          <cell r="K415">
            <v>0</v>
          </cell>
          <cell r="L415">
            <v>12</v>
          </cell>
          <cell r="M415">
            <v>17</v>
          </cell>
          <cell r="N415">
            <v>0</v>
          </cell>
          <cell r="O415">
            <v>0</v>
          </cell>
          <cell r="P415">
            <v>2</v>
          </cell>
          <cell r="Q415">
            <v>4</v>
          </cell>
          <cell r="R415">
            <v>0</v>
          </cell>
          <cell r="S415">
            <v>0</v>
          </cell>
          <cell r="T415">
            <v>12</v>
          </cell>
          <cell r="U415">
            <v>14</v>
          </cell>
          <cell r="V415">
            <v>0</v>
          </cell>
          <cell r="W415">
            <v>0</v>
          </cell>
          <cell r="X415">
            <v>1</v>
          </cell>
          <cell r="Y415">
            <v>1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</row>
        <row r="416">
          <cell r="C416" t="str">
            <v>15BC325</v>
          </cell>
          <cell r="D416">
            <v>8</v>
          </cell>
          <cell r="E416">
            <v>14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6</v>
          </cell>
          <cell r="M416">
            <v>17</v>
          </cell>
          <cell r="N416">
            <v>0</v>
          </cell>
          <cell r="O416">
            <v>0</v>
          </cell>
          <cell r="P416">
            <v>3</v>
          </cell>
          <cell r="Q416">
            <v>4</v>
          </cell>
          <cell r="R416">
            <v>0</v>
          </cell>
          <cell r="S416">
            <v>0</v>
          </cell>
          <cell r="T416">
            <v>11</v>
          </cell>
          <cell r="U416">
            <v>14</v>
          </cell>
          <cell r="V416">
            <v>0</v>
          </cell>
          <cell r="W416">
            <v>0</v>
          </cell>
          <cell r="X416">
            <v>1</v>
          </cell>
          <cell r="Y416">
            <v>2</v>
          </cell>
          <cell r="Z416">
            <v>0</v>
          </cell>
          <cell r="AA416">
            <v>0</v>
          </cell>
          <cell r="AB416">
            <v>1</v>
          </cell>
          <cell r="AC416">
            <v>1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</row>
        <row r="417">
          <cell r="C417" t="str">
            <v>15BC342</v>
          </cell>
          <cell r="D417">
            <v>6</v>
          </cell>
          <cell r="E417">
            <v>14</v>
          </cell>
          <cell r="F417">
            <v>0</v>
          </cell>
          <cell r="G417">
            <v>0</v>
          </cell>
          <cell r="H417">
            <v>1</v>
          </cell>
          <cell r="I417">
            <v>4</v>
          </cell>
          <cell r="J417">
            <v>0</v>
          </cell>
          <cell r="K417">
            <v>0</v>
          </cell>
          <cell r="L417">
            <v>9</v>
          </cell>
          <cell r="M417">
            <v>17</v>
          </cell>
          <cell r="N417">
            <v>0</v>
          </cell>
          <cell r="O417">
            <v>0</v>
          </cell>
          <cell r="P417">
            <v>3</v>
          </cell>
          <cell r="Q417">
            <v>3</v>
          </cell>
          <cell r="R417">
            <v>0</v>
          </cell>
          <cell r="S417">
            <v>0</v>
          </cell>
          <cell r="T417">
            <v>5</v>
          </cell>
          <cell r="U417">
            <v>14</v>
          </cell>
          <cell r="V417">
            <v>0</v>
          </cell>
          <cell r="W417">
            <v>0</v>
          </cell>
          <cell r="X417">
            <v>3</v>
          </cell>
          <cell r="Y417">
            <v>3</v>
          </cell>
          <cell r="Z417">
            <v>0</v>
          </cell>
          <cell r="AA417">
            <v>0</v>
          </cell>
          <cell r="AB417">
            <v>1</v>
          </cell>
          <cell r="AC417">
            <v>1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</row>
        <row r="418">
          <cell r="C418" t="str">
            <v>15BC358</v>
          </cell>
          <cell r="D418">
            <v>0</v>
          </cell>
          <cell r="E418">
            <v>14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17</v>
          </cell>
          <cell r="N418">
            <v>0</v>
          </cell>
          <cell r="O418">
            <v>0</v>
          </cell>
          <cell r="P418">
            <v>0</v>
          </cell>
          <cell r="Q418">
            <v>2</v>
          </cell>
          <cell r="R418">
            <v>0</v>
          </cell>
          <cell r="S418">
            <v>0</v>
          </cell>
          <cell r="T418">
            <v>0</v>
          </cell>
          <cell r="U418">
            <v>14</v>
          </cell>
          <cell r="V418">
            <v>0</v>
          </cell>
          <cell r="W418">
            <v>0</v>
          </cell>
          <cell r="X418">
            <v>0</v>
          </cell>
          <cell r="Y418">
            <v>4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</row>
        <row r="419">
          <cell r="C419" t="str">
            <v>15BC363</v>
          </cell>
          <cell r="D419">
            <v>8</v>
          </cell>
          <cell r="E419">
            <v>14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11</v>
          </cell>
          <cell r="M419">
            <v>17</v>
          </cell>
          <cell r="N419">
            <v>0</v>
          </cell>
          <cell r="O419">
            <v>0</v>
          </cell>
          <cell r="P419">
            <v>5</v>
          </cell>
          <cell r="Q419">
            <v>5</v>
          </cell>
          <cell r="R419">
            <v>0</v>
          </cell>
          <cell r="S419">
            <v>0</v>
          </cell>
          <cell r="T419">
            <v>12</v>
          </cell>
          <cell r="U419">
            <v>14</v>
          </cell>
          <cell r="V419">
            <v>0</v>
          </cell>
          <cell r="W419">
            <v>0</v>
          </cell>
          <cell r="X419">
            <v>4</v>
          </cell>
          <cell r="Y419">
            <v>4</v>
          </cell>
          <cell r="Z419">
            <v>0</v>
          </cell>
          <cell r="AA419">
            <v>0</v>
          </cell>
          <cell r="AB419">
            <v>1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</row>
        <row r="420">
          <cell r="C420" t="str">
            <v>15BC369</v>
          </cell>
          <cell r="D420">
            <v>8</v>
          </cell>
          <cell r="E420">
            <v>14</v>
          </cell>
          <cell r="F420">
            <v>0</v>
          </cell>
          <cell r="G420">
            <v>0</v>
          </cell>
          <cell r="H420">
            <v>4</v>
          </cell>
          <cell r="I420">
            <v>4</v>
          </cell>
          <cell r="J420">
            <v>0</v>
          </cell>
          <cell r="K420">
            <v>0</v>
          </cell>
          <cell r="L420">
            <v>9</v>
          </cell>
          <cell r="M420">
            <v>17</v>
          </cell>
          <cell r="N420">
            <v>0</v>
          </cell>
          <cell r="O420">
            <v>0</v>
          </cell>
          <cell r="P420">
            <v>2</v>
          </cell>
          <cell r="Q420">
            <v>4</v>
          </cell>
          <cell r="R420">
            <v>0</v>
          </cell>
          <cell r="S420">
            <v>0</v>
          </cell>
          <cell r="T420">
            <v>11</v>
          </cell>
          <cell r="U420">
            <v>14</v>
          </cell>
          <cell r="V420">
            <v>0</v>
          </cell>
          <cell r="W420">
            <v>0</v>
          </cell>
          <cell r="X420">
            <v>1</v>
          </cell>
          <cell r="Y420">
            <v>1</v>
          </cell>
          <cell r="Z420">
            <v>0</v>
          </cell>
          <cell r="AA420">
            <v>0</v>
          </cell>
          <cell r="AB420">
            <v>1</v>
          </cell>
          <cell r="AC420">
            <v>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</row>
        <row r="421">
          <cell r="C421" t="str">
            <v>15BC380</v>
          </cell>
          <cell r="D421">
            <v>1</v>
          </cell>
          <cell r="E421">
            <v>14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3</v>
          </cell>
          <cell r="M421">
            <v>17</v>
          </cell>
          <cell r="N421">
            <v>0</v>
          </cell>
          <cell r="O421">
            <v>0</v>
          </cell>
          <cell r="P421">
            <v>3</v>
          </cell>
          <cell r="Q421">
            <v>4</v>
          </cell>
          <cell r="R421">
            <v>0</v>
          </cell>
          <cell r="S421">
            <v>0</v>
          </cell>
          <cell r="T421">
            <v>6</v>
          </cell>
          <cell r="U421">
            <v>14</v>
          </cell>
          <cell r="V421">
            <v>0</v>
          </cell>
          <cell r="W421">
            <v>0</v>
          </cell>
          <cell r="X421">
            <v>1</v>
          </cell>
          <cell r="Y421">
            <v>2</v>
          </cell>
          <cell r="Z421">
            <v>0</v>
          </cell>
          <cell r="AA421">
            <v>0</v>
          </cell>
          <cell r="AB421">
            <v>1</v>
          </cell>
          <cell r="AC421">
            <v>1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</row>
        <row r="422">
          <cell r="C422" t="str">
            <v>15BC386</v>
          </cell>
          <cell r="D422">
            <v>3</v>
          </cell>
          <cell r="E422">
            <v>14</v>
          </cell>
          <cell r="F422">
            <v>0</v>
          </cell>
          <cell r="G422">
            <v>0</v>
          </cell>
          <cell r="H422">
            <v>0</v>
          </cell>
          <cell r="I422">
            <v>4</v>
          </cell>
          <cell r="J422">
            <v>0</v>
          </cell>
          <cell r="K422">
            <v>0</v>
          </cell>
          <cell r="L422">
            <v>3</v>
          </cell>
          <cell r="M422">
            <v>17</v>
          </cell>
          <cell r="N422">
            <v>0</v>
          </cell>
          <cell r="O422">
            <v>0</v>
          </cell>
          <cell r="P422">
            <v>0</v>
          </cell>
          <cell r="Q422">
            <v>3</v>
          </cell>
          <cell r="R422">
            <v>0</v>
          </cell>
          <cell r="S422">
            <v>0</v>
          </cell>
          <cell r="T422">
            <v>7</v>
          </cell>
          <cell r="U422">
            <v>14</v>
          </cell>
          <cell r="V422">
            <v>0</v>
          </cell>
          <cell r="W422">
            <v>0</v>
          </cell>
          <cell r="X422">
            <v>0</v>
          </cell>
          <cell r="Y422">
            <v>3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</row>
        <row r="423">
          <cell r="C423" t="str">
            <v>15BC393</v>
          </cell>
          <cell r="D423">
            <v>8</v>
          </cell>
          <cell r="E423">
            <v>14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11</v>
          </cell>
          <cell r="M423">
            <v>17</v>
          </cell>
          <cell r="N423">
            <v>0</v>
          </cell>
          <cell r="O423">
            <v>0</v>
          </cell>
          <cell r="P423">
            <v>1</v>
          </cell>
          <cell r="Q423">
            <v>2</v>
          </cell>
          <cell r="R423">
            <v>0</v>
          </cell>
          <cell r="S423">
            <v>0</v>
          </cell>
          <cell r="T423">
            <v>12</v>
          </cell>
          <cell r="U423">
            <v>14</v>
          </cell>
          <cell r="V423">
            <v>0</v>
          </cell>
          <cell r="W423">
            <v>0</v>
          </cell>
          <cell r="X423">
            <v>4</v>
          </cell>
          <cell r="Y423">
            <v>4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</row>
        <row r="424">
          <cell r="C424" t="str">
            <v>15BC397</v>
          </cell>
          <cell r="D424">
            <v>11</v>
          </cell>
          <cell r="E424">
            <v>14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2</v>
          </cell>
          <cell r="M424">
            <v>17</v>
          </cell>
          <cell r="N424">
            <v>0</v>
          </cell>
          <cell r="O424">
            <v>0</v>
          </cell>
          <cell r="P424">
            <v>2</v>
          </cell>
          <cell r="Q424">
            <v>5</v>
          </cell>
          <cell r="R424">
            <v>0</v>
          </cell>
          <cell r="S424">
            <v>0</v>
          </cell>
          <cell r="T424">
            <v>10</v>
          </cell>
          <cell r="U424">
            <v>14</v>
          </cell>
          <cell r="V424">
            <v>0</v>
          </cell>
          <cell r="W424">
            <v>0</v>
          </cell>
          <cell r="X424">
            <v>4</v>
          </cell>
          <cell r="Y424">
            <v>4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</row>
        <row r="425">
          <cell r="C425" t="str">
            <v>15BC411</v>
          </cell>
          <cell r="D425">
            <v>7</v>
          </cell>
          <cell r="E425">
            <v>14</v>
          </cell>
          <cell r="F425">
            <v>0</v>
          </cell>
          <cell r="G425">
            <v>0</v>
          </cell>
          <cell r="H425">
            <v>2</v>
          </cell>
          <cell r="I425">
            <v>4</v>
          </cell>
          <cell r="J425">
            <v>0</v>
          </cell>
          <cell r="K425">
            <v>0</v>
          </cell>
          <cell r="L425">
            <v>11</v>
          </cell>
          <cell r="M425">
            <v>17</v>
          </cell>
          <cell r="N425">
            <v>0</v>
          </cell>
          <cell r="O425">
            <v>0</v>
          </cell>
          <cell r="P425">
            <v>1</v>
          </cell>
          <cell r="Q425">
            <v>4</v>
          </cell>
          <cell r="R425">
            <v>0</v>
          </cell>
          <cell r="S425">
            <v>0</v>
          </cell>
          <cell r="T425">
            <v>12</v>
          </cell>
          <cell r="U425">
            <v>14</v>
          </cell>
          <cell r="V425">
            <v>0</v>
          </cell>
          <cell r="W425">
            <v>0</v>
          </cell>
          <cell r="X425">
            <v>0</v>
          </cell>
          <cell r="Y425">
            <v>1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</row>
        <row r="426">
          <cell r="C426" t="str">
            <v>15BC427</v>
          </cell>
          <cell r="D426">
            <v>10</v>
          </cell>
          <cell r="E426">
            <v>14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11</v>
          </cell>
          <cell r="M426">
            <v>17</v>
          </cell>
          <cell r="N426">
            <v>0</v>
          </cell>
          <cell r="O426">
            <v>0</v>
          </cell>
          <cell r="P426">
            <v>4</v>
          </cell>
          <cell r="Q426">
            <v>4</v>
          </cell>
          <cell r="R426">
            <v>0</v>
          </cell>
          <cell r="S426">
            <v>0</v>
          </cell>
          <cell r="T426">
            <v>14</v>
          </cell>
          <cell r="U426">
            <v>14</v>
          </cell>
          <cell r="V426">
            <v>0</v>
          </cell>
          <cell r="W426">
            <v>0</v>
          </cell>
          <cell r="X426">
            <v>2</v>
          </cell>
          <cell r="Y426">
            <v>2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</row>
        <row r="427">
          <cell r="C427" t="str">
            <v>15BC441</v>
          </cell>
          <cell r="D427">
            <v>10</v>
          </cell>
          <cell r="E427">
            <v>14</v>
          </cell>
          <cell r="F427">
            <v>0</v>
          </cell>
          <cell r="G427">
            <v>0</v>
          </cell>
          <cell r="H427">
            <v>0</v>
          </cell>
          <cell r="I427">
            <v>4</v>
          </cell>
          <cell r="J427">
            <v>0</v>
          </cell>
          <cell r="K427">
            <v>0</v>
          </cell>
          <cell r="L427">
            <v>11</v>
          </cell>
          <cell r="M427">
            <v>17</v>
          </cell>
          <cell r="N427">
            <v>0</v>
          </cell>
          <cell r="O427">
            <v>0</v>
          </cell>
          <cell r="P427">
            <v>1</v>
          </cell>
          <cell r="Q427">
            <v>3</v>
          </cell>
          <cell r="R427">
            <v>0</v>
          </cell>
          <cell r="S427">
            <v>0</v>
          </cell>
          <cell r="T427">
            <v>9</v>
          </cell>
          <cell r="U427">
            <v>14</v>
          </cell>
          <cell r="V427">
            <v>0</v>
          </cell>
          <cell r="W427">
            <v>0</v>
          </cell>
          <cell r="X427">
            <v>2</v>
          </cell>
          <cell r="Y427">
            <v>3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</row>
        <row r="428">
          <cell r="C428" t="str">
            <v>15BC452</v>
          </cell>
          <cell r="D428">
            <v>4</v>
          </cell>
          <cell r="E428">
            <v>14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17</v>
          </cell>
          <cell r="N428">
            <v>0</v>
          </cell>
          <cell r="O428">
            <v>0</v>
          </cell>
          <cell r="P428">
            <v>0</v>
          </cell>
          <cell r="Q428">
            <v>2</v>
          </cell>
          <cell r="R428">
            <v>0</v>
          </cell>
          <cell r="S428">
            <v>0</v>
          </cell>
          <cell r="T428">
            <v>8</v>
          </cell>
          <cell r="U428">
            <v>14</v>
          </cell>
          <cell r="V428">
            <v>0</v>
          </cell>
          <cell r="W428">
            <v>0</v>
          </cell>
          <cell r="X428">
            <v>0</v>
          </cell>
          <cell r="Y428">
            <v>4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</row>
        <row r="429">
          <cell r="C429" t="str">
            <v>15BC458</v>
          </cell>
          <cell r="D429">
            <v>11</v>
          </cell>
          <cell r="E429">
            <v>14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11</v>
          </cell>
          <cell r="M429">
            <v>17</v>
          </cell>
          <cell r="N429">
            <v>0</v>
          </cell>
          <cell r="O429">
            <v>0</v>
          </cell>
          <cell r="P429">
            <v>3</v>
          </cell>
          <cell r="Q429">
            <v>5</v>
          </cell>
          <cell r="R429">
            <v>0</v>
          </cell>
          <cell r="S429">
            <v>0</v>
          </cell>
          <cell r="T429">
            <v>10</v>
          </cell>
          <cell r="U429">
            <v>14</v>
          </cell>
          <cell r="V429">
            <v>0</v>
          </cell>
          <cell r="W429">
            <v>0</v>
          </cell>
          <cell r="X429">
            <v>4</v>
          </cell>
          <cell r="Y429">
            <v>4</v>
          </cell>
          <cell r="Z429">
            <v>0</v>
          </cell>
          <cell r="AA429">
            <v>0</v>
          </cell>
          <cell r="AB429">
            <v>1</v>
          </cell>
          <cell r="AC429">
            <v>1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</row>
        <row r="430">
          <cell r="C430" t="str">
            <v>15BC468</v>
          </cell>
          <cell r="D430">
            <v>7</v>
          </cell>
          <cell r="E430">
            <v>14</v>
          </cell>
          <cell r="F430">
            <v>0</v>
          </cell>
          <cell r="G430">
            <v>0</v>
          </cell>
          <cell r="H430">
            <v>4</v>
          </cell>
          <cell r="I430">
            <v>4</v>
          </cell>
          <cell r="J430">
            <v>0</v>
          </cell>
          <cell r="K430">
            <v>0</v>
          </cell>
          <cell r="L430">
            <v>9</v>
          </cell>
          <cell r="M430">
            <v>17</v>
          </cell>
          <cell r="N430">
            <v>0</v>
          </cell>
          <cell r="O430">
            <v>0</v>
          </cell>
          <cell r="P430">
            <v>2</v>
          </cell>
          <cell r="Q430">
            <v>4</v>
          </cell>
          <cell r="R430">
            <v>0</v>
          </cell>
          <cell r="S430">
            <v>0</v>
          </cell>
          <cell r="T430">
            <v>14</v>
          </cell>
          <cell r="U430">
            <v>14</v>
          </cell>
          <cell r="V430">
            <v>0</v>
          </cell>
          <cell r="W430">
            <v>0</v>
          </cell>
          <cell r="X430">
            <v>1</v>
          </cell>
          <cell r="Y430">
            <v>1</v>
          </cell>
          <cell r="Z430">
            <v>0</v>
          </cell>
          <cell r="AA430">
            <v>0</v>
          </cell>
          <cell r="AB430">
            <v>1</v>
          </cell>
          <cell r="AC430">
            <v>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</row>
        <row r="431">
          <cell r="C431" t="str">
            <v>15BC482</v>
          </cell>
          <cell r="D431">
            <v>12</v>
          </cell>
          <cell r="E431">
            <v>14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11</v>
          </cell>
          <cell r="M431">
            <v>17</v>
          </cell>
          <cell r="N431">
            <v>0</v>
          </cell>
          <cell r="O431">
            <v>0</v>
          </cell>
          <cell r="P431">
            <v>3</v>
          </cell>
          <cell r="Q431">
            <v>4</v>
          </cell>
          <cell r="R431">
            <v>0</v>
          </cell>
          <cell r="S431">
            <v>0</v>
          </cell>
          <cell r="T431">
            <v>11</v>
          </cell>
          <cell r="U431">
            <v>14</v>
          </cell>
          <cell r="V431">
            <v>0</v>
          </cell>
          <cell r="W431">
            <v>0</v>
          </cell>
          <cell r="X431">
            <v>1</v>
          </cell>
          <cell r="Y431">
            <v>2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</row>
        <row r="432">
          <cell r="C432" t="str">
            <v>15BC493</v>
          </cell>
          <cell r="D432">
            <v>3</v>
          </cell>
          <cell r="E432">
            <v>14</v>
          </cell>
          <cell r="F432">
            <v>0</v>
          </cell>
          <cell r="G432">
            <v>0</v>
          </cell>
          <cell r="H432">
            <v>0</v>
          </cell>
          <cell r="I432">
            <v>4</v>
          </cell>
          <cell r="J432">
            <v>0</v>
          </cell>
          <cell r="K432">
            <v>0</v>
          </cell>
          <cell r="L432">
            <v>4</v>
          </cell>
          <cell r="M432">
            <v>17</v>
          </cell>
          <cell r="N432">
            <v>0</v>
          </cell>
          <cell r="O432">
            <v>0</v>
          </cell>
          <cell r="P432">
            <v>2</v>
          </cell>
          <cell r="Q432">
            <v>3</v>
          </cell>
          <cell r="R432">
            <v>0</v>
          </cell>
          <cell r="S432">
            <v>0</v>
          </cell>
          <cell r="T432">
            <v>10</v>
          </cell>
          <cell r="U432">
            <v>14</v>
          </cell>
          <cell r="V432">
            <v>0</v>
          </cell>
          <cell r="W432">
            <v>0</v>
          </cell>
          <cell r="X432">
            <v>0</v>
          </cell>
          <cell r="Y432">
            <v>3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</row>
        <row r="433">
          <cell r="C433" t="str">
            <v>15BC505</v>
          </cell>
          <cell r="D433">
            <v>10</v>
          </cell>
          <cell r="E433">
            <v>14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11</v>
          </cell>
          <cell r="M433">
            <v>17</v>
          </cell>
          <cell r="N433">
            <v>0</v>
          </cell>
          <cell r="O433">
            <v>0</v>
          </cell>
          <cell r="P433">
            <v>2</v>
          </cell>
          <cell r="Q433">
            <v>2</v>
          </cell>
          <cell r="R433">
            <v>0</v>
          </cell>
          <cell r="S433">
            <v>0</v>
          </cell>
          <cell r="T433">
            <v>13</v>
          </cell>
          <cell r="U433">
            <v>14</v>
          </cell>
          <cell r="V433">
            <v>0</v>
          </cell>
          <cell r="W433">
            <v>0</v>
          </cell>
          <cell r="X433">
            <v>4</v>
          </cell>
          <cell r="Y433">
            <v>4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</row>
        <row r="434">
          <cell r="C434" t="str">
            <v>15BC516</v>
          </cell>
          <cell r="D434">
            <v>10</v>
          </cell>
          <cell r="E434">
            <v>14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9</v>
          </cell>
          <cell r="M434">
            <v>17</v>
          </cell>
          <cell r="N434">
            <v>0</v>
          </cell>
          <cell r="O434">
            <v>0</v>
          </cell>
          <cell r="P434">
            <v>5</v>
          </cell>
          <cell r="Q434">
            <v>5</v>
          </cell>
          <cell r="R434">
            <v>0</v>
          </cell>
          <cell r="S434">
            <v>0</v>
          </cell>
          <cell r="T434">
            <v>10</v>
          </cell>
          <cell r="U434">
            <v>14</v>
          </cell>
          <cell r="V434">
            <v>0</v>
          </cell>
          <cell r="W434">
            <v>0</v>
          </cell>
          <cell r="X434">
            <v>2</v>
          </cell>
          <cell r="Y434">
            <v>4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</row>
        <row r="435">
          <cell r="C435" t="str">
            <v>15BC527</v>
          </cell>
          <cell r="D435">
            <v>6</v>
          </cell>
          <cell r="E435">
            <v>14</v>
          </cell>
          <cell r="F435">
            <v>0</v>
          </cell>
          <cell r="G435">
            <v>0</v>
          </cell>
          <cell r="H435">
            <v>4</v>
          </cell>
          <cell r="I435">
            <v>4</v>
          </cell>
          <cell r="J435">
            <v>0</v>
          </cell>
          <cell r="K435">
            <v>0</v>
          </cell>
          <cell r="L435">
            <v>6</v>
          </cell>
          <cell r="M435">
            <v>17</v>
          </cell>
          <cell r="N435">
            <v>0</v>
          </cell>
          <cell r="O435">
            <v>0</v>
          </cell>
          <cell r="P435">
            <v>1</v>
          </cell>
          <cell r="Q435">
            <v>4</v>
          </cell>
          <cell r="R435">
            <v>0</v>
          </cell>
          <cell r="S435">
            <v>0</v>
          </cell>
          <cell r="T435">
            <v>7</v>
          </cell>
          <cell r="U435">
            <v>14</v>
          </cell>
          <cell r="V435">
            <v>0</v>
          </cell>
          <cell r="W435">
            <v>0</v>
          </cell>
          <cell r="X435">
            <v>0</v>
          </cell>
          <cell r="Y435">
            <v>1</v>
          </cell>
          <cell r="Z435">
            <v>0</v>
          </cell>
          <cell r="AA435">
            <v>0</v>
          </cell>
          <cell r="AB435">
            <v>1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</row>
        <row r="436">
          <cell r="C436" t="str">
            <v>15BC539</v>
          </cell>
          <cell r="D436">
            <v>4</v>
          </cell>
          <cell r="E436">
            <v>14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17</v>
          </cell>
          <cell r="N436">
            <v>0</v>
          </cell>
          <cell r="O436">
            <v>0</v>
          </cell>
          <cell r="P436">
            <v>3</v>
          </cell>
          <cell r="Q436">
            <v>4</v>
          </cell>
          <cell r="R436">
            <v>0</v>
          </cell>
          <cell r="S436">
            <v>0</v>
          </cell>
          <cell r="T436">
            <v>8</v>
          </cell>
          <cell r="U436">
            <v>14</v>
          </cell>
          <cell r="V436">
            <v>0</v>
          </cell>
          <cell r="W436">
            <v>0</v>
          </cell>
          <cell r="X436">
            <v>2</v>
          </cell>
          <cell r="Y436">
            <v>2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</row>
        <row r="437">
          <cell r="C437" t="str">
            <v>15BC550</v>
          </cell>
          <cell r="D437">
            <v>10</v>
          </cell>
          <cell r="E437">
            <v>14</v>
          </cell>
          <cell r="F437">
            <v>0</v>
          </cell>
          <cell r="G437">
            <v>0</v>
          </cell>
          <cell r="H437">
            <v>1</v>
          </cell>
          <cell r="I437">
            <v>4</v>
          </cell>
          <cell r="J437">
            <v>0</v>
          </cell>
          <cell r="K437">
            <v>0</v>
          </cell>
          <cell r="L437">
            <v>9</v>
          </cell>
          <cell r="M437">
            <v>17</v>
          </cell>
          <cell r="N437">
            <v>0</v>
          </cell>
          <cell r="O437">
            <v>0</v>
          </cell>
          <cell r="P437">
            <v>2</v>
          </cell>
          <cell r="Q437">
            <v>3</v>
          </cell>
          <cell r="R437">
            <v>0</v>
          </cell>
          <cell r="S437">
            <v>0</v>
          </cell>
          <cell r="T437">
            <v>10</v>
          </cell>
          <cell r="U437">
            <v>14</v>
          </cell>
          <cell r="V437">
            <v>0</v>
          </cell>
          <cell r="W437">
            <v>0</v>
          </cell>
          <cell r="X437">
            <v>3</v>
          </cell>
          <cell r="Y437">
            <v>3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</row>
        <row r="438">
          <cell r="C438" t="str">
            <v>15BC561</v>
          </cell>
          <cell r="D438">
            <v>10</v>
          </cell>
          <cell r="E438">
            <v>14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16</v>
          </cell>
          <cell r="M438">
            <v>17</v>
          </cell>
          <cell r="N438">
            <v>0</v>
          </cell>
          <cell r="O438">
            <v>0</v>
          </cell>
          <cell r="P438">
            <v>2</v>
          </cell>
          <cell r="Q438">
            <v>2</v>
          </cell>
          <cell r="R438">
            <v>0</v>
          </cell>
          <cell r="S438">
            <v>0</v>
          </cell>
          <cell r="T438">
            <v>11</v>
          </cell>
          <cell r="U438">
            <v>14</v>
          </cell>
          <cell r="V438">
            <v>0</v>
          </cell>
          <cell r="W438">
            <v>0</v>
          </cell>
          <cell r="X438">
            <v>3</v>
          </cell>
          <cell r="Y438">
            <v>4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</row>
        <row r="439">
          <cell r="C439" t="str">
            <v>15BC573</v>
          </cell>
          <cell r="D439">
            <v>4</v>
          </cell>
          <cell r="E439">
            <v>14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3</v>
          </cell>
          <cell r="M439">
            <v>17</v>
          </cell>
          <cell r="N439">
            <v>0</v>
          </cell>
          <cell r="O439">
            <v>0</v>
          </cell>
          <cell r="P439">
            <v>3</v>
          </cell>
          <cell r="Q439">
            <v>5</v>
          </cell>
          <cell r="R439">
            <v>0</v>
          </cell>
          <cell r="S439">
            <v>0</v>
          </cell>
          <cell r="T439">
            <v>6</v>
          </cell>
          <cell r="U439">
            <v>14</v>
          </cell>
          <cell r="V439">
            <v>0</v>
          </cell>
          <cell r="W439">
            <v>0</v>
          </cell>
          <cell r="X439">
            <v>3</v>
          </cell>
          <cell r="Y439">
            <v>4</v>
          </cell>
          <cell r="Z439">
            <v>0</v>
          </cell>
          <cell r="AA439">
            <v>0</v>
          </cell>
          <cell r="AB439">
            <v>1</v>
          </cell>
          <cell r="AC439">
            <v>1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</row>
        <row r="440">
          <cell r="C440" t="str">
            <v>15BC584</v>
          </cell>
          <cell r="D440">
            <v>8</v>
          </cell>
          <cell r="E440">
            <v>14</v>
          </cell>
          <cell r="F440">
            <v>0</v>
          </cell>
          <cell r="G440">
            <v>0</v>
          </cell>
          <cell r="H440">
            <v>4</v>
          </cell>
          <cell r="I440">
            <v>4</v>
          </cell>
          <cell r="J440">
            <v>0</v>
          </cell>
          <cell r="K440">
            <v>0</v>
          </cell>
          <cell r="L440">
            <v>4</v>
          </cell>
          <cell r="M440">
            <v>17</v>
          </cell>
          <cell r="N440">
            <v>0</v>
          </cell>
          <cell r="O440">
            <v>0</v>
          </cell>
          <cell r="P440">
            <v>1</v>
          </cell>
          <cell r="Q440">
            <v>4</v>
          </cell>
          <cell r="R440">
            <v>0</v>
          </cell>
          <cell r="S440">
            <v>0</v>
          </cell>
          <cell r="T440">
            <v>5</v>
          </cell>
          <cell r="U440">
            <v>14</v>
          </cell>
          <cell r="V440">
            <v>0</v>
          </cell>
          <cell r="W440">
            <v>0</v>
          </cell>
          <cell r="X440">
            <v>1</v>
          </cell>
          <cell r="Y440">
            <v>1</v>
          </cell>
          <cell r="Z440">
            <v>0</v>
          </cell>
          <cell r="AA440">
            <v>0</v>
          </cell>
          <cell r="AB440">
            <v>1</v>
          </cell>
          <cell r="AC440">
            <v>1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</row>
        <row r="441">
          <cell r="C441" t="str">
            <v>15BC601</v>
          </cell>
          <cell r="D441">
            <v>9</v>
          </cell>
          <cell r="E441">
            <v>14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13</v>
          </cell>
          <cell r="M441">
            <v>17</v>
          </cell>
          <cell r="N441">
            <v>0</v>
          </cell>
          <cell r="O441">
            <v>0</v>
          </cell>
          <cell r="P441">
            <v>4</v>
          </cell>
          <cell r="Q441">
            <v>4</v>
          </cell>
          <cell r="R441">
            <v>0</v>
          </cell>
          <cell r="S441">
            <v>0</v>
          </cell>
          <cell r="T441">
            <v>13</v>
          </cell>
          <cell r="U441">
            <v>14</v>
          </cell>
          <cell r="V441">
            <v>0</v>
          </cell>
          <cell r="W441">
            <v>0</v>
          </cell>
          <cell r="X441">
            <v>2</v>
          </cell>
          <cell r="Y441">
            <v>2</v>
          </cell>
          <cell r="Z441">
            <v>0</v>
          </cell>
          <cell r="AA441">
            <v>0</v>
          </cell>
          <cell r="AB441">
            <v>1</v>
          </cell>
          <cell r="AC441">
            <v>1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</row>
        <row r="442">
          <cell r="C442" t="str">
            <v>15BC615</v>
          </cell>
          <cell r="D442">
            <v>9</v>
          </cell>
          <cell r="E442">
            <v>14</v>
          </cell>
          <cell r="F442">
            <v>0</v>
          </cell>
          <cell r="G442">
            <v>0</v>
          </cell>
          <cell r="H442">
            <v>0</v>
          </cell>
          <cell r="I442">
            <v>4</v>
          </cell>
          <cell r="J442">
            <v>0</v>
          </cell>
          <cell r="K442">
            <v>0</v>
          </cell>
          <cell r="L442">
            <v>13</v>
          </cell>
          <cell r="M442">
            <v>17</v>
          </cell>
          <cell r="N442">
            <v>0</v>
          </cell>
          <cell r="O442">
            <v>0</v>
          </cell>
          <cell r="P442">
            <v>1</v>
          </cell>
          <cell r="Q442">
            <v>3</v>
          </cell>
          <cell r="R442">
            <v>0</v>
          </cell>
          <cell r="S442">
            <v>0</v>
          </cell>
          <cell r="T442">
            <v>11</v>
          </cell>
          <cell r="U442">
            <v>14</v>
          </cell>
          <cell r="V442">
            <v>0</v>
          </cell>
          <cell r="W442">
            <v>0</v>
          </cell>
          <cell r="X442">
            <v>3</v>
          </cell>
          <cell r="Y442">
            <v>3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</row>
        <row r="443">
          <cell r="C443" t="str">
            <v>15BC631</v>
          </cell>
          <cell r="D443">
            <v>3</v>
          </cell>
          <cell r="E443">
            <v>14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6</v>
          </cell>
          <cell r="M443">
            <v>17</v>
          </cell>
          <cell r="N443">
            <v>0</v>
          </cell>
          <cell r="O443">
            <v>0</v>
          </cell>
          <cell r="P443">
            <v>2</v>
          </cell>
          <cell r="Q443">
            <v>2</v>
          </cell>
          <cell r="R443">
            <v>0</v>
          </cell>
          <cell r="S443">
            <v>0</v>
          </cell>
          <cell r="T443">
            <v>10</v>
          </cell>
          <cell r="U443">
            <v>14</v>
          </cell>
          <cell r="V443">
            <v>0</v>
          </cell>
          <cell r="W443">
            <v>0</v>
          </cell>
          <cell r="X443">
            <v>4</v>
          </cell>
          <cell r="Y443">
            <v>4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</row>
        <row r="444">
          <cell r="C444" t="str">
            <v>15BC643</v>
          </cell>
          <cell r="D444">
            <v>9</v>
          </cell>
          <cell r="E444">
            <v>14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10</v>
          </cell>
          <cell r="M444">
            <v>17</v>
          </cell>
          <cell r="N444">
            <v>0</v>
          </cell>
          <cell r="O444">
            <v>0</v>
          </cell>
          <cell r="P444">
            <v>5</v>
          </cell>
          <cell r="Q444">
            <v>5</v>
          </cell>
          <cell r="R444">
            <v>0</v>
          </cell>
          <cell r="S444">
            <v>0</v>
          </cell>
          <cell r="T444">
            <v>13</v>
          </cell>
          <cell r="U444">
            <v>14</v>
          </cell>
          <cell r="V444">
            <v>0</v>
          </cell>
          <cell r="W444">
            <v>0</v>
          </cell>
          <cell r="X444">
            <v>4</v>
          </cell>
          <cell r="Y444">
            <v>4</v>
          </cell>
          <cell r="Z444">
            <v>0</v>
          </cell>
          <cell r="AA444">
            <v>0</v>
          </cell>
          <cell r="AB444">
            <v>1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</row>
        <row r="445">
          <cell r="C445" t="str">
            <v>15BC660</v>
          </cell>
          <cell r="D445">
            <v>3</v>
          </cell>
          <cell r="E445">
            <v>14</v>
          </cell>
          <cell r="F445">
            <v>0</v>
          </cell>
          <cell r="G445">
            <v>0</v>
          </cell>
          <cell r="H445">
            <v>2</v>
          </cell>
          <cell r="I445">
            <v>4</v>
          </cell>
          <cell r="J445">
            <v>0</v>
          </cell>
          <cell r="K445">
            <v>0</v>
          </cell>
          <cell r="L445">
            <v>1</v>
          </cell>
          <cell r="M445">
            <v>17</v>
          </cell>
          <cell r="N445">
            <v>0</v>
          </cell>
          <cell r="O445">
            <v>0</v>
          </cell>
          <cell r="P445">
            <v>1</v>
          </cell>
          <cell r="Q445">
            <v>4</v>
          </cell>
          <cell r="R445">
            <v>0</v>
          </cell>
          <cell r="S445">
            <v>0</v>
          </cell>
          <cell r="T445">
            <v>6</v>
          </cell>
          <cell r="U445">
            <v>14</v>
          </cell>
          <cell r="V445">
            <v>0</v>
          </cell>
          <cell r="W445">
            <v>0</v>
          </cell>
          <cell r="X445">
            <v>0</v>
          </cell>
          <cell r="Y445">
            <v>1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</row>
        <row r="446">
          <cell r="C446" t="str">
            <v>15BC664</v>
          </cell>
          <cell r="D446">
            <v>4</v>
          </cell>
          <cell r="E446">
            <v>14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2</v>
          </cell>
          <cell r="M446">
            <v>17</v>
          </cell>
          <cell r="N446">
            <v>0</v>
          </cell>
          <cell r="O446">
            <v>0</v>
          </cell>
          <cell r="P446">
            <v>2</v>
          </cell>
          <cell r="Q446">
            <v>4</v>
          </cell>
          <cell r="R446">
            <v>0</v>
          </cell>
          <cell r="S446">
            <v>0</v>
          </cell>
          <cell r="T446">
            <v>5</v>
          </cell>
          <cell r="U446">
            <v>14</v>
          </cell>
          <cell r="V446">
            <v>0</v>
          </cell>
          <cell r="W446">
            <v>0</v>
          </cell>
          <cell r="X446">
            <v>1</v>
          </cell>
          <cell r="Y446">
            <v>2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</row>
        <row r="447">
          <cell r="C447" t="str">
            <v>15BC014</v>
          </cell>
          <cell r="D447">
            <v>6</v>
          </cell>
          <cell r="E447">
            <v>8</v>
          </cell>
          <cell r="F447">
            <v>0</v>
          </cell>
          <cell r="G447">
            <v>0</v>
          </cell>
          <cell r="H447">
            <v>3</v>
          </cell>
          <cell r="I447">
            <v>3</v>
          </cell>
          <cell r="J447">
            <v>0</v>
          </cell>
          <cell r="K447">
            <v>0</v>
          </cell>
          <cell r="L447">
            <v>15</v>
          </cell>
          <cell r="M447">
            <v>20</v>
          </cell>
          <cell r="N447">
            <v>0</v>
          </cell>
          <cell r="O447">
            <v>0</v>
          </cell>
          <cell r="P447">
            <v>0</v>
          </cell>
          <cell r="Q447">
            <v>2</v>
          </cell>
          <cell r="R447">
            <v>0</v>
          </cell>
          <cell r="S447">
            <v>0</v>
          </cell>
          <cell r="T447">
            <v>13</v>
          </cell>
          <cell r="U447">
            <v>15</v>
          </cell>
          <cell r="V447">
            <v>0</v>
          </cell>
          <cell r="W447">
            <v>0</v>
          </cell>
          <cell r="X447">
            <v>2</v>
          </cell>
          <cell r="Y447">
            <v>2</v>
          </cell>
          <cell r="Z447">
            <v>0</v>
          </cell>
          <cell r="AA447">
            <v>0</v>
          </cell>
          <cell r="AB447">
            <v>7</v>
          </cell>
          <cell r="AC447">
            <v>9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</row>
        <row r="448">
          <cell r="C448" t="str">
            <v>15BC030</v>
          </cell>
          <cell r="D448">
            <v>8</v>
          </cell>
          <cell r="E448">
            <v>8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15</v>
          </cell>
          <cell r="M448">
            <v>20</v>
          </cell>
          <cell r="N448">
            <v>0</v>
          </cell>
          <cell r="O448">
            <v>0</v>
          </cell>
          <cell r="P448">
            <v>1</v>
          </cell>
          <cell r="Q448">
            <v>2</v>
          </cell>
          <cell r="R448">
            <v>0</v>
          </cell>
          <cell r="S448">
            <v>0</v>
          </cell>
          <cell r="T448">
            <v>12</v>
          </cell>
          <cell r="U448">
            <v>15</v>
          </cell>
          <cell r="V448">
            <v>0</v>
          </cell>
          <cell r="W448">
            <v>0</v>
          </cell>
          <cell r="X448">
            <v>5</v>
          </cell>
          <cell r="Y448">
            <v>5</v>
          </cell>
          <cell r="Z448">
            <v>0</v>
          </cell>
          <cell r="AA448">
            <v>0</v>
          </cell>
          <cell r="AB448">
            <v>8</v>
          </cell>
          <cell r="AC448">
            <v>9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</row>
        <row r="449">
          <cell r="C449" t="str">
            <v>15BC040</v>
          </cell>
          <cell r="D449">
            <v>5</v>
          </cell>
          <cell r="E449">
            <v>8</v>
          </cell>
          <cell r="F449">
            <v>0</v>
          </cell>
          <cell r="G449">
            <v>0</v>
          </cell>
          <cell r="H449">
            <v>2</v>
          </cell>
          <cell r="I449">
            <v>2</v>
          </cell>
          <cell r="J449">
            <v>0</v>
          </cell>
          <cell r="K449">
            <v>0</v>
          </cell>
          <cell r="L449">
            <v>14</v>
          </cell>
          <cell r="M449">
            <v>20</v>
          </cell>
          <cell r="N449">
            <v>0</v>
          </cell>
          <cell r="O449">
            <v>0</v>
          </cell>
          <cell r="P449">
            <v>3</v>
          </cell>
          <cell r="Q449">
            <v>5</v>
          </cell>
          <cell r="R449">
            <v>0</v>
          </cell>
          <cell r="S449">
            <v>0</v>
          </cell>
          <cell r="T449">
            <v>10</v>
          </cell>
          <cell r="U449">
            <v>15</v>
          </cell>
          <cell r="V449">
            <v>1</v>
          </cell>
          <cell r="W449">
            <v>1</v>
          </cell>
          <cell r="X449">
            <v>2</v>
          </cell>
          <cell r="Y449">
            <v>4</v>
          </cell>
          <cell r="Z449">
            <v>0</v>
          </cell>
          <cell r="AA449">
            <v>0</v>
          </cell>
          <cell r="AB449">
            <v>7</v>
          </cell>
          <cell r="AC449">
            <v>9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</row>
        <row r="450">
          <cell r="C450" t="str">
            <v>15BC053</v>
          </cell>
          <cell r="D450">
            <v>6</v>
          </cell>
          <cell r="E450">
            <v>8</v>
          </cell>
          <cell r="F450">
            <v>0</v>
          </cell>
          <cell r="G450">
            <v>0</v>
          </cell>
          <cell r="H450">
            <v>1</v>
          </cell>
          <cell r="I450">
            <v>1</v>
          </cell>
          <cell r="J450">
            <v>0</v>
          </cell>
          <cell r="K450">
            <v>0</v>
          </cell>
          <cell r="L450">
            <v>17</v>
          </cell>
          <cell r="M450">
            <v>20</v>
          </cell>
          <cell r="N450">
            <v>0</v>
          </cell>
          <cell r="O450">
            <v>0</v>
          </cell>
          <cell r="P450">
            <v>5</v>
          </cell>
          <cell r="Q450">
            <v>5</v>
          </cell>
          <cell r="R450">
            <v>0</v>
          </cell>
          <cell r="S450">
            <v>0</v>
          </cell>
          <cell r="T450">
            <v>14</v>
          </cell>
          <cell r="U450">
            <v>15</v>
          </cell>
          <cell r="V450">
            <v>0</v>
          </cell>
          <cell r="W450">
            <v>0</v>
          </cell>
          <cell r="X450">
            <v>5</v>
          </cell>
          <cell r="Y450">
            <v>5</v>
          </cell>
          <cell r="Z450">
            <v>0</v>
          </cell>
          <cell r="AA450">
            <v>0</v>
          </cell>
          <cell r="AB450">
            <v>8</v>
          </cell>
          <cell r="AC450">
            <v>9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</row>
        <row r="451">
          <cell r="C451" t="str">
            <v>15BC074</v>
          </cell>
          <cell r="D451">
            <v>2</v>
          </cell>
          <cell r="E451">
            <v>8</v>
          </cell>
          <cell r="F451">
            <v>0</v>
          </cell>
          <cell r="G451">
            <v>0</v>
          </cell>
          <cell r="H451">
            <v>0</v>
          </cell>
          <cell r="I451">
            <v>1</v>
          </cell>
          <cell r="J451">
            <v>0</v>
          </cell>
          <cell r="K451">
            <v>0</v>
          </cell>
          <cell r="L451">
            <v>7</v>
          </cell>
          <cell r="M451">
            <v>20</v>
          </cell>
          <cell r="N451">
            <v>0</v>
          </cell>
          <cell r="O451">
            <v>0</v>
          </cell>
          <cell r="P451">
            <v>2</v>
          </cell>
          <cell r="Q451">
            <v>5</v>
          </cell>
          <cell r="R451">
            <v>0</v>
          </cell>
          <cell r="S451">
            <v>0</v>
          </cell>
          <cell r="T451">
            <v>5</v>
          </cell>
          <cell r="U451">
            <v>15</v>
          </cell>
          <cell r="V451">
            <v>0</v>
          </cell>
          <cell r="W451">
            <v>0</v>
          </cell>
          <cell r="X451">
            <v>0</v>
          </cell>
          <cell r="Y451">
            <v>1</v>
          </cell>
          <cell r="Z451">
            <v>0</v>
          </cell>
          <cell r="AA451">
            <v>0</v>
          </cell>
          <cell r="AB451">
            <v>5</v>
          </cell>
          <cell r="AC451">
            <v>9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</row>
        <row r="452">
          <cell r="C452" t="str">
            <v>15BC102</v>
          </cell>
          <cell r="D452">
            <v>0</v>
          </cell>
          <cell r="E452">
            <v>8</v>
          </cell>
          <cell r="F452">
            <v>0</v>
          </cell>
          <cell r="G452">
            <v>0</v>
          </cell>
          <cell r="H452">
            <v>1</v>
          </cell>
          <cell r="I452">
            <v>3</v>
          </cell>
          <cell r="J452">
            <v>0</v>
          </cell>
          <cell r="K452">
            <v>0</v>
          </cell>
          <cell r="L452">
            <v>1</v>
          </cell>
          <cell r="M452">
            <v>20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0</v>
          </cell>
          <cell r="S452">
            <v>0</v>
          </cell>
          <cell r="T452">
            <v>1</v>
          </cell>
          <cell r="U452">
            <v>15</v>
          </cell>
          <cell r="V452">
            <v>0</v>
          </cell>
          <cell r="W452">
            <v>0</v>
          </cell>
          <cell r="X452">
            <v>1</v>
          </cell>
          <cell r="Y452">
            <v>2</v>
          </cell>
          <cell r="Z452">
            <v>0</v>
          </cell>
          <cell r="AA452">
            <v>0</v>
          </cell>
          <cell r="AB452">
            <v>1</v>
          </cell>
          <cell r="AC452">
            <v>9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</row>
        <row r="453">
          <cell r="C453" t="str">
            <v>15BC117</v>
          </cell>
          <cell r="D453">
            <v>7</v>
          </cell>
          <cell r="E453">
            <v>8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15</v>
          </cell>
          <cell r="M453">
            <v>20</v>
          </cell>
          <cell r="N453">
            <v>0</v>
          </cell>
          <cell r="O453">
            <v>0</v>
          </cell>
          <cell r="P453">
            <v>1</v>
          </cell>
          <cell r="Q453">
            <v>2</v>
          </cell>
          <cell r="R453">
            <v>0</v>
          </cell>
          <cell r="S453">
            <v>0</v>
          </cell>
          <cell r="T453">
            <v>14</v>
          </cell>
          <cell r="U453">
            <v>15</v>
          </cell>
          <cell r="V453">
            <v>0</v>
          </cell>
          <cell r="W453">
            <v>0</v>
          </cell>
          <cell r="X453">
            <v>5</v>
          </cell>
          <cell r="Y453">
            <v>5</v>
          </cell>
          <cell r="Z453">
            <v>0</v>
          </cell>
          <cell r="AA453">
            <v>0</v>
          </cell>
          <cell r="AB453">
            <v>8</v>
          </cell>
          <cell r="AC453">
            <v>9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</row>
        <row r="454">
          <cell r="C454" t="str">
            <v>15BC130</v>
          </cell>
          <cell r="D454">
            <v>4</v>
          </cell>
          <cell r="E454">
            <v>8</v>
          </cell>
          <cell r="F454">
            <v>0</v>
          </cell>
          <cell r="G454">
            <v>0</v>
          </cell>
          <cell r="H454">
            <v>2</v>
          </cell>
          <cell r="I454">
            <v>2</v>
          </cell>
          <cell r="J454">
            <v>0</v>
          </cell>
          <cell r="K454">
            <v>0</v>
          </cell>
          <cell r="L454">
            <v>16</v>
          </cell>
          <cell r="M454">
            <v>20</v>
          </cell>
          <cell r="N454">
            <v>0</v>
          </cell>
          <cell r="O454">
            <v>0</v>
          </cell>
          <cell r="P454">
            <v>3</v>
          </cell>
          <cell r="Q454">
            <v>5</v>
          </cell>
          <cell r="R454">
            <v>0</v>
          </cell>
          <cell r="S454">
            <v>0</v>
          </cell>
          <cell r="T454">
            <v>11</v>
          </cell>
          <cell r="U454">
            <v>15</v>
          </cell>
          <cell r="V454">
            <v>0</v>
          </cell>
          <cell r="W454">
            <v>0</v>
          </cell>
          <cell r="X454">
            <v>4</v>
          </cell>
          <cell r="Y454">
            <v>4</v>
          </cell>
          <cell r="Z454">
            <v>0</v>
          </cell>
          <cell r="AA454">
            <v>0</v>
          </cell>
          <cell r="AB454">
            <v>4</v>
          </cell>
          <cell r="AC454">
            <v>9</v>
          </cell>
          <cell r="AD454">
            <v>1</v>
          </cell>
          <cell r="AE454">
            <v>1</v>
          </cell>
          <cell r="AF454">
            <v>0</v>
          </cell>
          <cell r="AG454">
            <v>0</v>
          </cell>
        </row>
        <row r="455">
          <cell r="C455" t="str">
            <v>15BC135</v>
          </cell>
          <cell r="D455">
            <v>0</v>
          </cell>
          <cell r="E455">
            <v>8</v>
          </cell>
          <cell r="F455">
            <v>0</v>
          </cell>
          <cell r="G455">
            <v>0</v>
          </cell>
          <cell r="H455">
            <v>0</v>
          </cell>
          <cell r="I455">
            <v>1</v>
          </cell>
          <cell r="J455">
            <v>0</v>
          </cell>
          <cell r="K455">
            <v>0</v>
          </cell>
          <cell r="L455">
            <v>1</v>
          </cell>
          <cell r="M455">
            <v>20</v>
          </cell>
          <cell r="N455">
            <v>0</v>
          </cell>
          <cell r="O455">
            <v>0</v>
          </cell>
          <cell r="P455">
            <v>0</v>
          </cell>
          <cell r="Q455">
            <v>5</v>
          </cell>
          <cell r="R455">
            <v>0</v>
          </cell>
          <cell r="S455">
            <v>0</v>
          </cell>
          <cell r="T455">
            <v>0</v>
          </cell>
          <cell r="U455">
            <v>15</v>
          </cell>
          <cell r="V455">
            <v>0</v>
          </cell>
          <cell r="W455">
            <v>0</v>
          </cell>
          <cell r="X455">
            <v>0</v>
          </cell>
          <cell r="Y455">
            <v>5</v>
          </cell>
          <cell r="Z455">
            <v>0</v>
          </cell>
          <cell r="AA455">
            <v>0</v>
          </cell>
          <cell r="AB455">
            <v>1</v>
          </cell>
          <cell r="AC455">
            <v>9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</row>
        <row r="456">
          <cell r="C456" t="str">
            <v>15BC143</v>
          </cell>
          <cell r="D456">
            <v>7</v>
          </cell>
          <cell r="E456">
            <v>8</v>
          </cell>
          <cell r="F456">
            <v>0</v>
          </cell>
          <cell r="G456">
            <v>0</v>
          </cell>
          <cell r="H456">
            <v>1</v>
          </cell>
          <cell r="I456">
            <v>1</v>
          </cell>
          <cell r="J456">
            <v>0</v>
          </cell>
          <cell r="K456">
            <v>0</v>
          </cell>
          <cell r="L456">
            <v>13</v>
          </cell>
          <cell r="M456">
            <v>20</v>
          </cell>
          <cell r="N456">
            <v>0</v>
          </cell>
          <cell r="O456">
            <v>0</v>
          </cell>
          <cell r="P456">
            <v>3</v>
          </cell>
          <cell r="Q456">
            <v>5</v>
          </cell>
          <cell r="R456">
            <v>0</v>
          </cell>
          <cell r="S456">
            <v>0</v>
          </cell>
          <cell r="T456">
            <v>10</v>
          </cell>
          <cell r="U456">
            <v>15</v>
          </cell>
          <cell r="V456">
            <v>0</v>
          </cell>
          <cell r="W456">
            <v>0</v>
          </cell>
          <cell r="X456">
            <v>0</v>
          </cell>
          <cell r="Y456">
            <v>1</v>
          </cell>
          <cell r="Z456">
            <v>0</v>
          </cell>
          <cell r="AA456">
            <v>0</v>
          </cell>
          <cell r="AB456">
            <v>6</v>
          </cell>
          <cell r="AC456">
            <v>9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</row>
        <row r="457">
          <cell r="C457" t="str">
            <v>15BC176</v>
          </cell>
          <cell r="D457">
            <v>5</v>
          </cell>
          <cell r="E457">
            <v>8</v>
          </cell>
          <cell r="F457">
            <v>0</v>
          </cell>
          <cell r="G457">
            <v>0</v>
          </cell>
          <cell r="H457">
            <v>3</v>
          </cell>
          <cell r="I457">
            <v>3</v>
          </cell>
          <cell r="J457">
            <v>0</v>
          </cell>
          <cell r="K457">
            <v>0</v>
          </cell>
          <cell r="L457">
            <v>15</v>
          </cell>
          <cell r="M457">
            <v>20</v>
          </cell>
          <cell r="N457">
            <v>0</v>
          </cell>
          <cell r="O457">
            <v>0</v>
          </cell>
          <cell r="P457">
            <v>1</v>
          </cell>
          <cell r="Q457">
            <v>2</v>
          </cell>
          <cell r="R457">
            <v>0</v>
          </cell>
          <cell r="S457">
            <v>0</v>
          </cell>
          <cell r="T457">
            <v>14</v>
          </cell>
          <cell r="U457">
            <v>15</v>
          </cell>
          <cell r="V457">
            <v>0</v>
          </cell>
          <cell r="W457">
            <v>0</v>
          </cell>
          <cell r="X457">
            <v>2</v>
          </cell>
          <cell r="Y457">
            <v>2</v>
          </cell>
          <cell r="Z457">
            <v>0</v>
          </cell>
          <cell r="AA457">
            <v>0</v>
          </cell>
          <cell r="AB457">
            <v>6</v>
          </cell>
          <cell r="AC457">
            <v>9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</row>
        <row r="458">
          <cell r="C458" t="str">
            <v>15BC193</v>
          </cell>
          <cell r="D458">
            <v>7</v>
          </cell>
          <cell r="E458">
            <v>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19</v>
          </cell>
          <cell r="M458">
            <v>20</v>
          </cell>
          <cell r="N458">
            <v>0</v>
          </cell>
          <cell r="O458">
            <v>0</v>
          </cell>
          <cell r="P458">
            <v>1</v>
          </cell>
          <cell r="Q458">
            <v>2</v>
          </cell>
          <cell r="R458">
            <v>0</v>
          </cell>
          <cell r="S458">
            <v>0</v>
          </cell>
          <cell r="T458">
            <v>14</v>
          </cell>
          <cell r="U458">
            <v>15</v>
          </cell>
          <cell r="V458">
            <v>0</v>
          </cell>
          <cell r="W458">
            <v>0</v>
          </cell>
          <cell r="X458">
            <v>5</v>
          </cell>
          <cell r="Y458">
            <v>5</v>
          </cell>
          <cell r="Z458">
            <v>0</v>
          </cell>
          <cell r="AA458">
            <v>0</v>
          </cell>
          <cell r="AB458">
            <v>8</v>
          </cell>
          <cell r="AC458">
            <v>9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</row>
        <row r="459">
          <cell r="C459" t="str">
            <v>15BC215</v>
          </cell>
          <cell r="D459">
            <v>1</v>
          </cell>
          <cell r="E459">
            <v>8</v>
          </cell>
          <cell r="F459">
            <v>0</v>
          </cell>
          <cell r="G459">
            <v>0</v>
          </cell>
          <cell r="H459">
            <v>0</v>
          </cell>
          <cell r="I459">
            <v>2</v>
          </cell>
          <cell r="J459">
            <v>0</v>
          </cell>
          <cell r="K459">
            <v>0</v>
          </cell>
          <cell r="L459">
            <v>5</v>
          </cell>
          <cell r="M459">
            <v>20</v>
          </cell>
          <cell r="N459">
            <v>0</v>
          </cell>
          <cell r="O459">
            <v>0</v>
          </cell>
          <cell r="P459">
            <v>3</v>
          </cell>
          <cell r="Q459">
            <v>5</v>
          </cell>
          <cell r="R459">
            <v>0</v>
          </cell>
          <cell r="S459">
            <v>0</v>
          </cell>
          <cell r="T459">
            <v>8</v>
          </cell>
          <cell r="U459">
            <v>15</v>
          </cell>
          <cell r="V459">
            <v>0</v>
          </cell>
          <cell r="W459">
            <v>0</v>
          </cell>
          <cell r="X459">
            <v>2</v>
          </cell>
          <cell r="Y459">
            <v>4</v>
          </cell>
          <cell r="Z459">
            <v>0</v>
          </cell>
          <cell r="AA459">
            <v>0</v>
          </cell>
          <cell r="AB459">
            <v>3</v>
          </cell>
          <cell r="AC459">
            <v>9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</row>
        <row r="460">
          <cell r="C460" t="str">
            <v>15BC229</v>
          </cell>
          <cell r="D460">
            <v>3</v>
          </cell>
          <cell r="E460">
            <v>8</v>
          </cell>
          <cell r="F460">
            <v>0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12</v>
          </cell>
          <cell r="M460">
            <v>20</v>
          </cell>
          <cell r="N460">
            <v>0</v>
          </cell>
          <cell r="O460">
            <v>0</v>
          </cell>
          <cell r="P460">
            <v>4</v>
          </cell>
          <cell r="Q460">
            <v>5</v>
          </cell>
          <cell r="R460">
            <v>0</v>
          </cell>
          <cell r="S460">
            <v>0</v>
          </cell>
          <cell r="T460">
            <v>9</v>
          </cell>
          <cell r="U460">
            <v>15</v>
          </cell>
          <cell r="V460">
            <v>0</v>
          </cell>
          <cell r="W460">
            <v>0</v>
          </cell>
          <cell r="X460">
            <v>3</v>
          </cell>
          <cell r="Y460">
            <v>5</v>
          </cell>
          <cell r="Z460">
            <v>0</v>
          </cell>
          <cell r="AA460">
            <v>0</v>
          </cell>
          <cell r="AB460">
            <v>4</v>
          </cell>
          <cell r="AC460">
            <v>9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</row>
        <row r="461">
          <cell r="C461" t="str">
            <v>15BC244</v>
          </cell>
          <cell r="D461">
            <v>1</v>
          </cell>
          <cell r="E461">
            <v>8</v>
          </cell>
          <cell r="F461">
            <v>0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12</v>
          </cell>
          <cell r="M461">
            <v>20</v>
          </cell>
          <cell r="N461">
            <v>4</v>
          </cell>
          <cell r="O461">
            <v>4</v>
          </cell>
          <cell r="P461">
            <v>2</v>
          </cell>
          <cell r="Q461">
            <v>5</v>
          </cell>
          <cell r="R461">
            <v>0</v>
          </cell>
          <cell r="S461">
            <v>0</v>
          </cell>
          <cell r="T461">
            <v>8</v>
          </cell>
          <cell r="U461">
            <v>15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0</v>
          </cell>
          <cell r="AA461">
            <v>0</v>
          </cell>
          <cell r="AB461">
            <v>5</v>
          </cell>
          <cell r="AC461">
            <v>9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</row>
        <row r="462">
          <cell r="C462" t="str">
            <v>15BC259</v>
          </cell>
          <cell r="D462">
            <v>4</v>
          </cell>
          <cell r="E462">
            <v>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7</v>
          </cell>
          <cell r="M462">
            <v>20</v>
          </cell>
          <cell r="N462">
            <v>0</v>
          </cell>
          <cell r="O462">
            <v>0</v>
          </cell>
          <cell r="P462">
            <v>0</v>
          </cell>
          <cell r="Q462">
            <v>2</v>
          </cell>
          <cell r="R462">
            <v>0</v>
          </cell>
          <cell r="S462">
            <v>0</v>
          </cell>
          <cell r="T462">
            <v>5</v>
          </cell>
          <cell r="U462">
            <v>15</v>
          </cell>
          <cell r="V462">
            <v>0</v>
          </cell>
          <cell r="W462">
            <v>0</v>
          </cell>
          <cell r="X462">
            <v>1</v>
          </cell>
          <cell r="Y462">
            <v>2</v>
          </cell>
          <cell r="Z462">
            <v>0</v>
          </cell>
          <cell r="AA462">
            <v>0</v>
          </cell>
          <cell r="AB462">
            <v>4</v>
          </cell>
          <cell r="AC462">
            <v>9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</row>
        <row r="463">
          <cell r="C463" t="str">
            <v>15BC283</v>
          </cell>
          <cell r="D463">
            <v>8</v>
          </cell>
          <cell r="E463">
            <v>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17</v>
          </cell>
          <cell r="M463">
            <v>20</v>
          </cell>
          <cell r="N463">
            <v>0</v>
          </cell>
          <cell r="O463">
            <v>0</v>
          </cell>
          <cell r="P463">
            <v>1</v>
          </cell>
          <cell r="Q463">
            <v>2</v>
          </cell>
          <cell r="R463">
            <v>0</v>
          </cell>
          <cell r="S463">
            <v>0</v>
          </cell>
          <cell r="T463">
            <v>15</v>
          </cell>
          <cell r="U463">
            <v>15</v>
          </cell>
          <cell r="V463">
            <v>0</v>
          </cell>
          <cell r="W463">
            <v>0</v>
          </cell>
          <cell r="X463">
            <v>4</v>
          </cell>
          <cell r="Y463">
            <v>5</v>
          </cell>
          <cell r="Z463">
            <v>0</v>
          </cell>
          <cell r="AA463">
            <v>0</v>
          </cell>
          <cell r="AB463">
            <v>8</v>
          </cell>
          <cell r="AC463">
            <v>9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</row>
        <row r="464">
          <cell r="C464" t="str">
            <v>15BC296</v>
          </cell>
          <cell r="D464">
            <v>5</v>
          </cell>
          <cell r="E464">
            <v>8</v>
          </cell>
          <cell r="F464">
            <v>0</v>
          </cell>
          <cell r="G464">
            <v>0</v>
          </cell>
          <cell r="H464">
            <v>2</v>
          </cell>
          <cell r="I464">
            <v>2</v>
          </cell>
          <cell r="J464">
            <v>0</v>
          </cell>
          <cell r="K464">
            <v>0</v>
          </cell>
          <cell r="L464">
            <v>17</v>
          </cell>
          <cell r="M464">
            <v>20</v>
          </cell>
          <cell r="N464">
            <v>0</v>
          </cell>
          <cell r="O464">
            <v>0</v>
          </cell>
          <cell r="P464">
            <v>4</v>
          </cell>
          <cell r="Q464">
            <v>5</v>
          </cell>
          <cell r="R464">
            <v>0</v>
          </cell>
          <cell r="S464">
            <v>0</v>
          </cell>
          <cell r="T464">
            <v>11</v>
          </cell>
          <cell r="U464">
            <v>15</v>
          </cell>
          <cell r="V464">
            <v>0</v>
          </cell>
          <cell r="W464">
            <v>0</v>
          </cell>
          <cell r="X464">
            <v>3</v>
          </cell>
          <cell r="Y464">
            <v>4</v>
          </cell>
          <cell r="Z464">
            <v>0</v>
          </cell>
          <cell r="AA464">
            <v>0</v>
          </cell>
          <cell r="AB464">
            <v>6</v>
          </cell>
          <cell r="AC464">
            <v>9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</row>
        <row r="465">
          <cell r="C465" t="str">
            <v>15BC314</v>
          </cell>
          <cell r="D465">
            <v>3</v>
          </cell>
          <cell r="E465">
            <v>8</v>
          </cell>
          <cell r="F465">
            <v>0</v>
          </cell>
          <cell r="G465">
            <v>0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1</v>
          </cell>
          <cell r="M465">
            <v>20</v>
          </cell>
          <cell r="N465">
            <v>0</v>
          </cell>
          <cell r="O465">
            <v>0</v>
          </cell>
          <cell r="P465">
            <v>2</v>
          </cell>
          <cell r="Q465">
            <v>5</v>
          </cell>
          <cell r="R465">
            <v>0</v>
          </cell>
          <cell r="S465">
            <v>0</v>
          </cell>
          <cell r="T465">
            <v>2</v>
          </cell>
          <cell r="U465">
            <v>15</v>
          </cell>
          <cell r="V465">
            <v>0</v>
          </cell>
          <cell r="W465">
            <v>0</v>
          </cell>
          <cell r="X465">
            <v>1</v>
          </cell>
          <cell r="Y465">
            <v>5</v>
          </cell>
          <cell r="Z465">
            <v>0</v>
          </cell>
          <cell r="AA465">
            <v>0</v>
          </cell>
          <cell r="AB465">
            <v>2</v>
          </cell>
          <cell r="AC465">
            <v>9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</row>
        <row r="466">
          <cell r="C466" t="str">
            <v>15BC317</v>
          </cell>
          <cell r="D466">
            <v>6</v>
          </cell>
          <cell r="E466">
            <v>8</v>
          </cell>
          <cell r="F466">
            <v>2</v>
          </cell>
          <cell r="G466">
            <v>2</v>
          </cell>
          <cell r="H466">
            <v>0</v>
          </cell>
          <cell r="I466">
            <v>1</v>
          </cell>
          <cell r="J466">
            <v>1</v>
          </cell>
          <cell r="K466">
            <v>0</v>
          </cell>
          <cell r="L466">
            <v>16</v>
          </cell>
          <cell r="M466">
            <v>20</v>
          </cell>
          <cell r="N466">
            <v>0</v>
          </cell>
          <cell r="O466">
            <v>0</v>
          </cell>
          <cell r="P466">
            <v>5</v>
          </cell>
          <cell r="Q466">
            <v>5</v>
          </cell>
          <cell r="R466">
            <v>0</v>
          </cell>
          <cell r="S466">
            <v>0</v>
          </cell>
          <cell r="T466">
            <v>14</v>
          </cell>
          <cell r="U466">
            <v>15</v>
          </cell>
          <cell r="V466">
            <v>0</v>
          </cell>
          <cell r="W466">
            <v>0</v>
          </cell>
          <cell r="X466">
            <v>0</v>
          </cell>
          <cell r="Y466">
            <v>1</v>
          </cell>
          <cell r="Z466">
            <v>0</v>
          </cell>
          <cell r="AA466">
            <v>0</v>
          </cell>
          <cell r="AB466">
            <v>7</v>
          </cell>
          <cell r="AC466">
            <v>9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</row>
        <row r="467">
          <cell r="C467" t="str">
            <v>15BC326</v>
          </cell>
          <cell r="D467">
            <v>7</v>
          </cell>
          <cell r="E467">
            <v>8</v>
          </cell>
          <cell r="F467">
            <v>0</v>
          </cell>
          <cell r="G467">
            <v>0</v>
          </cell>
          <cell r="H467">
            <v>3</v>
          </cell>
          <cell r="I467">
            <v>3</v>
          </cell>
          <cell r="J467">
            <v>0</v>
          </cell>
          <cell r="K467">
            <v>0</v>
          </cell>
          <cell r="L467">
            <v>16</v>
          </cell>
          <cell r="M467">
            <v>20</v>
          </cell>
          <cell r="N467">
            <v>0</v>
          </cell>
          <cell r="O467">
            <v>0</v>
          </cell>
          <cell r="P467">
            <v>1</v>
          </cell>
          <cell r="Q467">
            <v>2</v>
          </cell>
          <cell r="R467">
            <v>0</v>
          </cell>
          <cell r="S467">
            <v>0</v>
          </cell>
          <cell r="T467">
            <v>13</v>
          </cell>
          <cell r="U467">
            <v>15</v>
          </cell>
          <cell r="V467">
            <v>0</v>
          </cell>
          <cell r="W467">
            <v>0</v>
          </cell>
          <cell r="X467">
            <v>2</v>
          </cell>
          <cell r="Y467">
            <v>2</v>
          </cell>
          <cell r="Z467">
            <v>0</v>
          </cell>
          <cell r="AA467">
            <v>0</v>
          </cell>
          <cell r="AB467">
            <v>8</v>
          </cell>
          <cell r="AC467">
            <v>9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</row>
        <row r="468">
          <cell r="C468" t="str">
            <v>15BC343</v>
          </cell>
          <cell r="D468">
            <v>4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20</v>
          </cell>
          <cell r="N468">
            <v>0</v>
          </cell>
          <cell r="O468">
            <v>0</v>
          </cell>
          <cell r="P468">
            <v>0</v>
          </cell>
          <cell r="Q468">
            <v>2</v>
          </cell>
          <cell r="R468">
            <v>0</v>
          </cell>
          <cell r="S468">
            <v>0</v>
          </cell>
          <cell r="T468">
            <v>3</v>
          </cell>
          <cell r="U468">
            <v>15</v>
          </cell>
          <cell r="V468">
            <v>0</v>
          </cell>
          <cell r="W468">
            <v>0</v>
          </cell>
          <cell r="X468">
            <v>2</v>
          </cell>
          <cell r="Y468">
            <v>5</v>
          </cell>
          <cell r="Z468">
            <v>0</v>
          </cell>
          <cell r="AA468">
            <v>0</v>
          </cell>
          <cell r="AB468">
            <v>5</v>
          </cell>
          <cell r="AC468">
            <v>9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</row>
        <row r="469">
          <cell r="C469" t="str">
            <v>15BC359</v>
          </cell>
          <cell r="D469">
            <v>5</v>
          </cell>
          <cell r="E469">
            <v>8</v>
          </cell>
          <cell r="F469">
            <v>0</v>
          </cell>
          <cell r="G469">
            <v>0</v>
          </cell>
          <cell r="H469">
            <v>2</v>
          </cell>
          <cell r="I469">
            <v>2</v>
          </cell>
          <cell r="J469">
            <v>0</v>
          </cell>
          <cell r="K469">
            <v>0</v>
          </cell>
          <cell r="L469">
            <v>18</v>
          </cell>
          <cell r="M469">
            <v>20</v>
          </cell>
          <cell r="N469">
            <v>0</v>
          </cell>
          <cell r="O469">
            <v>0</v>
          </cell>
          <cell r="P469">
            <v>4</v>
          </cell>
          <cell r="Q469">
            <v>5</v>
          </cell>
          <cell r="R469">
            <v>0</v>
          </cell>
          <cell r="S469">
            <v>0</v>
          </cell>
          <cell r="T469">
            <v>12</v>
          </cell>
          <cell r="U469">
            <v>15</v>
          </cell>
          <cell r="V469">
            <v>0</v>
          </cell>
          <cell r="W469">
            <v>0</v>
          </cell>
          <cell r="X469">
            <v>4</v>
          </cell>
          <cell r="Y469">
            <v>4</v>
          </cell>
          <cell r="Z469">
            <v>0</v>
          </cell>
          <cell r="AA469">
            <v>0</v>
          </cell>
          <cell r="AB469">
            <v>7</v>
          </cell>
          <cell r="AC469">
            <v>9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</row>
        <row r="470">
          <cell r="C470" t="str">
            <v>15BC370</v>
          </cell>
          <cell r="D470">
            <v>5</v>
          </cell>
          <cell r="E470">
            <v>8</v>
          </cell>
          <cell r="F470">
            <v>0</v>
          </cell>
          <cell r="G470">
            <v>0</v>
          </cell>
          <cell r="H470">
            <v>1</v>
          </cell>
          <cell r="I470">
            <v>1</v>
          </cell>
          <cell r="J470">
            <v>0</v>
          </cell>
          <cell r="K470">
            <v>0</v>
          </cell>
          <cell r="L470">
            <v>9</v>
          </cell>
          <cell r="M470">
            <v>20</v>
          </cell>
          <cell r="N470">
            <v>0</v>
          </cell>
          <cell r="O470">
            <v>0</v>
          </cell>
          <cell r="P470">
            <v>4</v>
          </cell>
          <cell r="Q470">
            <v>5</v>
          </cell>
          <cell r="R470">
            <v>0</v>
          </cell>
          <cell r="S470">
            <v>0</v>
          </cell>
          <cell r="T470">
            <v>11</v>
          </cell>
          <cell r="U470">
            <v>15</v>
          </cell>
          <cell r="V470">
            <v>0</v>
          </cell>
          <cell r="W470">
            <v>0</v>
          </cell>
          <cell r="X470">
            <v>1</v>
          </cell>
          <cell r="Y470">
            <v>5</v>
          </cell>
          <cell r="Z470">
            <v>0</v>
          </cell>
          <cell r="AA470">
            <v>0</v>
          </cell>
          <cell r="AB470">
            <v>7</v>
          </cell>
          <cell r="AC470">
            <v>9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</row>
        <row r="471">
          <cell r="C471" t="str">
            <v>15BC383</v>
          </cell>
          <cell r="D471">
            <v>7</v>
          </cell>
          <cell r="E471">
            <v>8</v>
          </cell>
          <cell r="F471">
            <v>0</v>
          </cell>
          <cell r="G471">
            <v>0</v>
          </cell>
          <cell r="H471">
            <v>1</v>
          </cell>
          <cell r="I471">
            <v>1</v>
          </cell>
          <cell r="J471">
            <v>0</v>
          </cell>
          <cell r="K471">
            <v>0</v>
          </cell>
          <cell r="L471">
            <v>16</v>
          </cell>
          <cell r="M471">
            <v>20</v>
          </cell>
          <cell r="N471">
            <v>0</v>
          </cell>
          <cell r="O471">
            <v>0</v>
          </cell>
          <cell r="P471">
            <v>5</v>
          </cell>
          <cell r="Q471">
            <v>5</v>
          </cell>
          <cell r="R471">
            <v>0</v>
          </cell>
          <cell r="S471">
            <v>0</v>
          </cell>
          <cell r="T471">
            <v>10</v>
          </cell>
          <cell r="U471">
            <v>15</v>
          </cell>
          <cell r="V471">
            <v>0</v>
          </cell>
          <cell r="W471">
            <v>0</v>
          </cell>
          <cell r="X471">
            <v>0</v>
          </cell>
          <cell r="Y471">
            <v>1</v>
          </cell>
          <cell r="Z471">
            <v>0</v>
          </cell>
          <cell r="AA471">
            <v>0</v>
          </cell>
          <cell r="AB471">
            <v>7</v>
          </cell>
          <cell r="AC471">
            <v>9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</row>
        <row r="472">
          <cell r="C472" t="str">
            <v>15BC394</v>
          </cell>
          <cell r="D472">
            <v>4</v>
          </cell>
          <cell r="E472">
            <v>8</v>
          </cell>
          <cell r="F472">
            <v>0</v>
          </cell>
          <cell r="G472">
            <v>0</v>
          </cell>
          <cell r="H472">
            <v>3</v>
          </cell>
          <cell r="I472">
            <v>3</v>
          </cell>
          <cell r="J472">
            <v>0</v>
          </cell>
          <cell r="K472">
            <v>0</v>
          </cell>
          <cell r="L472">
            <v>17</v>
          </cell>
          <cell r="M472">
            <v>20</v>
          </cell>
          <cell r="N472">
            <v>0</v>
          </cell>
          <cell r="O472">
            <v>0</v>
          </cell>
          <cell r="P472">
            <v>1</v>
          </cell>
          <cell r="Q472">
            <v>2</v>
          </cell>
          <cell r="R472">
            <v>0</v>
          </cell>
          <cell r="S472">
            <v>0</v>
          </cell>
          <cell r="T472">
            <v>14</v>
          </cell>
          <cell r="U472">
            <v>15</v>
          </cell>
          <cell r="V472">
            <v>0</v>
          </cell>
          <cell r="W472">
            <v>0</v>
          </cell>
          <cell r="X472">
            <v>1</v>
          </cell>
          <cell r="Y472">
            <v>2</v>
          </cell>
          <cell r="Z472">
            <v>0</v>
          </cell>
          <cell r="AA472">
            <v>0</v>
          </cell>
          <cell r="AB472">
            <v>8</v>
          </cell>
          <cell r="AC472">
            <v>9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</row>
        <row r="473">
          <cell r="C473" t="str">
            <v>15BC413</v>
          </cell>
          <cell r="D473">
            <v>5</v>
          </cell>
          <cell r="E473">
            <v>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18</v>
          </cell>
          <cell r="M473">
            <v>20</v>
          </cell>
          <cell r="N473">
            <v>0</v>
          </cell>
          <cell r="O473">
            <v>0</v>
          </cell>
          <cell r="P473">
            <v>1</v>
          </cell>
          <cell r="Q473">
            <v>2</v>
          </cell>
          <cell r="R473">
            <v>0</v>
          </cell>
          <cell r="S473">
            <v>0</v>
          </cell>
          <cell r="T473">
            <v>12</v>
          </cell>
          <cell r="U473">
            <v>15</v>
          </cell>
          <cell r="V473">
            <v>0</v>
          </cell>
          <cell r="W473">
            <v>0</v>
          </cell>
          <cell r="X473">
            <v>4</v>
          </cell>
          <cell r="Y473">
            <v>5</v>
          </cell>
          <cell r="Z473">
            <v>0</v>
          </cell>
          <cell r="AA473">
            <v>0</v>
          </cell>
          <cell r="AB473">
            <v>8</v>
          </cell>
          <cell r="AC473">
            <v>9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</row>
        <row r="474">
          <cell r="C474" t="str">
            <v>15BC428</v>
          </cell>
          <cell r="D474">
            <v>5</v>
          </cell>
          <cell r="E474">
            <v>8</v>
          </cell>
          <cell r="F474">
            <v>0</v>
          </cell>
          <cell r="G474">
            <v>0</v>
          </cell>
          <cell r="H474">
            <v>0</v>
          </cell>
          <cell r="I474">
            <v>2</v>
          </cell>
          <cell r="J474">
            <v>0</v>
          </cell>
          <cell r="K474">
            <v>0</v>
          </cell>
          <cell r="L474">
            <v>8</v>
          </cell>
          <cell r="M474">
            <v>20</v>
          </cell>
          <cell r="N474">
            <v>0</v>
          </cell>
          <cell r="O474">
            <v>0</v>
          </cell>
          <cell r="P474">
            <v>0</v>
          </cell>
          <cell r="Q474">
            <v>5</v>
          </cell>
          <cell r="R474">
            <v>0</v>
          </cell>
          <cell r="S474">
            <v>0</v>
          </cell>
          <cell r="T474">
            <v>13</v>
          </cell>
          <cell r="U474">
            <v>15</v>
          </cell>
          <cell r="V474">
            <v>1</v>
          </cell>
          <cell r="W474">
            <v>1</v>
          </cell>
          <cell r="X474">
            <v>3</v>
          </cell>
          <cell r="Y474">
            <v>4</v>
          </cell>
          <cell r="Z474">
            <v>0</v>
          </cell>
          <cell r="AA474">
            <v>0</v>
          </cell>
          <cell r="AB474">
            <v>7</v>
          </cell>
          <cell r="AC474">
            <v>9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</row>
        <row r="475">
          <cell r="C475" t="str">
            <v>15BC442</v>
          </cell>
          <cell r="D475">
            <v>8</v>
          </cell>
          <cell r="E475">
            <v>8</v>
          </cell>
          <cell r="F475">
            <v>0</v>
          </cell>
          <cell r="G475">
            <v>0</v>
          </cell>
          <cell r="H475">
            <v>1</v>
          </cell>
          <cell r="I475">
            <v>1</v>
          </cell>
          <cell r="J475">
            <v>0</v>
          </cell>
          <cell r="K475">
            <v>0</v>
          </cell>
          <cell r="L475">
            <v>17</v>
          </cell>
          <cell r="M475">
            <v>20</v>
          </cell>
          <cell r="N475">
            <v>0</v>
          </cell>
          <cell r="O475">
            <v>0</v>
          </cell>
          <cell r="P475">
            <v>5</v>
          </cell>
          <cell r="Q475">
            <v>5</v>
          </cell>
          <cell r="R475">
            <v>0</v>
          </cell>
          <cell r="S475">
            <v>0</v>
          </cell>
          <cell r="T475">
            <v>14</v>
          </cell>
          <cell r="U475">
            <v>15</v>
          </cell>
          <cell r="V475">
            <v>0</v>
          </cell>
          <cell r="W475">
            <v>0</v>
          </cell>
          <cell r="X475">
            <v>5</v>
          </cell>
          <cell r="Y475">
            <v>5</v>
          </cell>
          <cell r="Z475">
            <v>0</v>
          </cell>
          <cell r="AA475">
            <v>0</v>
          </cell>
          <cell r="AB475">
            <v>9</v>
          </cell>
          <cell r="AC475">
            <v>9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</row>
        <row r="476">
          <cell r="C476" t="str">
            <v>15BC453</v>
          </cell>
          <cell r="D476">
            <v>8</v>
          </cell>
          <cell r="E476">
            <v>8</v>
          </cell>
          <cell r="F476">
            <v>0</v>
          </cell>
          <cell r="G476">
            <v>0</v>
          </cell>
          <cell r="H476">
            <v>1</v>
          </cell>
          <cell r="I476">
            <v>1</v>
          </cell>
          <cell r="J476">
            <v>0</v>
          </cell>
          <cell r="K476">
            <v>0</v>
          </cell>
          <cell r="L476">
            <v>13</v>
          </cell>
          <cell r="M476">
            <v>20</v>
          </cell>
          <cell r="N476">
            <v>0</v>
          </cell>
          <cell r="O476">
            <v>0</v>
          </cell>
          <cell r="P476">
            <v>5</v>
          </cell>
          <cell r="Q476">
            <v>5</v>
          </cell>
          <cell r="R476">
            <v>0</v>
          </cell>
          <cell r="S476">
            <v>0</v>
          </cell>
          <cell r="T476">
            <v>9</v>
          </cell>
          <cell r="U476">
            <v>15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0</v>
          </cell>
          <cell r="AA476">
            <v>0</v>
          </cell>
          <cell r="AB476">
            <v>6</v>
          </cell>
          <cell r="AC476">
            <v>9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</row>
        <row r="477">
          <cell r="C477" t="str">
            <v>15BC469</v>
          </cell>
          <cell r="D477">
            <v>6</v>
          </cell>
          <cell r="E477">
            <v>8</v>
          </cell>
          <cell r="F477">
            <v>0</v>
          </cell>
          <cell r="G477">
            <v>0</v>
          </cell>
          <cell r="H477">
            <v>3</v>
          </cell>
          <cell r="I477">
            <v>3</v>
          </cell>
          <cell r="J477">
            <v>0</v>
          </cell>
          <cell r="K477">
            <v>0</v>
          </cell>
          <cell r="L477">
            <v>11</v>
          </cell>
          <cell r="M477">
            <v>20</v>
          </cell>
          <cell r="N477">
            <v>0</v>
          </cell>
          <cell r="O477">
            <v>0</v>
          </cell>
          <cell r="P477">
            <v>1</v>
          </cell>
          <cell r="Q477">
            <v>2</v>
          </cell>
          <cell r="R477">
            <v>0</v>
          </cell>
          <cell r="S477">
            <v>0</v>
          </cell>
          <cell r="T477">
            <v>14</v>
          </cell>
          <cell r="U477">
            <v>15</v>
          </cell>
          <cell r="V477">
            <v>0</v>
          </cell>
          <cell r="W477">
            <v>0</v>
          </cell>
          <cell r="X477">
            <v>2</v>
          </cell>
          <cell r="Y477">
            <v>2</v>
          </cell>
          <cell r="Z477">
            <v>0</v>
          </cell>
          <cell r="AA477">
            <v>0</v>
          </cell>
          <cell r="AB477">
            <v>7</v>
          </cell>
          <cell r="AC477">
            <v>9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</row>
        <row r="478">
          <cell r="C478" t="str">
            <v>15BC483</v>
          </cell>
          <cell r="D478">
            <v>3</v>
          </cell>
          <cell r="E478">
            <v>8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12</v>
          </cell>
          <cell r="M478">
            <v>20</v>
          </cell>
          <cell r="N478">
            <v>0</v>
          </cell>
          <cell r="O478">
            <v>0</v>
          </cell>
          <cell r="P478">
            <v>0</v>
          </cell>
          <cell r="Q478">
            <v>2</v>
          </cell>
          <cell r="R478">
            <v>0</v>
          </cell>
          <cell r="S478">
            <v>0</v>
          </cell>
          <cell r="T478">
            <v>10</v>
          </cell>
          <cell r="U478">
            <v>15</v>
          </cell>
          <cell r="V478">
            <v>0</v>
          </cell>
          <cell r="W478">
            <v>0</v>
          </cell>
          <cell r="X478">
            <v>3</v>
          </cell>
          <cell r="Y478">
            <v>5</v>
          </cell>
          <cell r="Z478">
            <v>0</v>
          </cell>
          <cell r="AA478">
            <v>0</v>
          </cell>
          <cell r="AB478">
            <v>7</v>
          </cell>
          <cell r="AC478">
            <v>9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</row>
        <row r="479">
          <cell r="C479" t="str">
            <v>15BC495</v>
          </cell>
          <cell r="D479">
            <v>7</v>
          </cell>
          <cell r="E479">
            <v>8</v>
          </cell>
          <cell r="F479">
            <v>0</v>
          </cell>
          <cell r="G479">
            <v>0</v>
          </cell>
          <cell r="H479">
            <v>2</v>
          </cell>
          <cell r="I479">
            <v>2</v>
          </cell>
          <cell r="J479">
            <v>0</v>
          </cell>
          <cell r="K479">
            <v>0</v>
          </cell>
          <cell r="L479">
            <v>4</v>
          </cell>
          <cell r="M479">
            <v>20</v>
          </cell>
          <cell r="N479">
            <v>0</v>
          </cell>
          <cell r="O479">
            <v>0</v>
          </cell>
          <cell r="P479">
            <v>3</v>
          </cell>
          <cell r="Q479">
            <v>5</v>
          </cell>
          <cell r="R479">
            <v>0</v>
          </cell>
          <cell r="S479">
            <v>0</v>
          </cell>
          <cell r="T479">
            <v>5</v>
          </cell>
          <cell r="U479">
            <v>15</v>
          </cell>
          <cell r="V479">
            <v>1</v>
          </cell>
          <cell r="W479">
            <v>1</v>
          </cell>
          <cell r="X479">
            <v>1</v>
          </cell>
          <cell r="Y479">
            <v>4</v>
          </cell>
          <cell r="Z479">
            <v>0</v>
          </cell>
          <cell r="AA479">
            <v>0</v>
          </cell>
          <cell r="AB479">
            <v>6</v>
          </cell>
          <cell r="AC479">
            <v>9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</row>
        <row r="480">
          <cell r="C480" t="str">
            <v>15BC506</v>
          </cell>
          <cell r="D480">
            <v>3</v>
          </cell>
          <cell r="E480">
            <v>8</v>
          </cell>
          <cell r="F480">
            <v>0</v>
          </cell>
          <cell r="G480">
            <v>0</v>
          </cell>
          <cell r="H480">
            <v>1</v>
          </cell>
          <cell r="I480">
            <v>1</v>
          </cell>
          <cell r="J480">
            <v>0</v>
          </cell>
          <cell r="K480">
            <v>0</v>
          </cell>
          <cell r="L480">
            <v>13</v>
          </cell>
          <cell r="M480">
            <v>20</v>
          </cell>
          <cell r="N480">
            <v>0</v>
          </cell>
          <cell r="O480">
            <v>0</v>
          </cell>
          <cell r="P480">
            <v>4</v>
          </cell>
          <cell r="Q480">
            <v>5</v>
          </cell>
          <cell r="R480">
            <v>0</v>
          </cell>
          <cell r="S480">
            <v>0</v>
          </cell>
          <cell r="T480">
            <v>13</v>
          </cell>
          <cell r="U480">
            <v>15</v>
          </cell>
          <cell r="V480">
            <v>0</v>
          </cell>
          <cell r="W480">
            <v>0</v>
          </cell>
          <cell r="X480">
            <v>4</v>
          </cell>
          <cell r="Y480">
            <v>5</v>
          </cell>
          <cell r="Z480">
            <v>0</v>
          </cell>
          <cell r="AA480">
            <v>0</v>
          </cell>
          <cell r="AB480">
            <v>4</v>
          </cell>
          <cell r="AC480">
            <v>9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</row>
        <row r="481">
          <cell r="C481" t="str">
            <v>15BC517</v>
          </cell>
          <cell r="D481">
            <v>2</v>
          </cell>
          <cell r="E481">
            <v>8</v>
          </cell>
          <cell r="F481">
            <v>0</v>
          </cell>
          <cell r="G481">
            <v>0</v>
          </cell>
          <cell r="H481">
            <v>0</v>
          </cell>
          <cell r="I481">
            <v>1</v>
          </cell>
          <cell r="J481">
            <v>0</v>
          </cell>
          <cell r="K481">
            <v>0</v>
          </cell>
          <cell r="L481">
            <v>4</v>
          </cell>
          <cell r="M481">
            <v>20</v>
          </cell>
          <cell r="N481">
            <v>0</v>
          </cell>
          <cell r="O481">
            <v>0</v>
          </cell>
          <cell r="P481">
            <v>0</v>
          </cell>
          <cell r="Q481">
            <v>5</v>
          </cell>
          <cell r="R481">
            <v>0</v>
          </cell>
          <cell r="S481">
            <v>0</v>
          </cell>
          <cell r="T481">
            <v>5</v>
          </cell>
          <cell r="U481">
            <v>15</v>
          </cell>
          <cell r="V481">
            <v>0</v>
          </cell>
          <cell r="W481">
            <v>0</v>
          </cell>
          <cell r="X481">
            <v>0</v>
          </cell>
          <cell r="Y481">
            <v>1</v>
          </cell>
          <cell r="Z481">
            <v>0</v>
          </cell>
          <cell r="AA481">
            <v>0</v>
          </cell>
          <cell r="AB481">
            <v>5</v>
          </cell>
          <cell r="AC481">
            <v>9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</row>
        <row r="482">
          <cell r="C482" t="str">
            <v>15BC528</v>
          </cell>
          <cell r="D482">
            <v>5</v>
          </cell>
          <cell r="E482">
            <v>8</v>
          </cell>
          <cell r="F482">
            <v>0</v>
          </cell>
          <cell r="G482">
            <v>0</v>
          </cell>
          <cell r="H482">
            <v>1</v>
          </cell>
          <cell r="I482">
            <v>3</v>
          </cell>
          <cell r="J482">
            <v>0</v>
          </cell>
          <cell r="K482">
            <v>0</v>
          </cell>
          <cell r="L482">
            <v>9</v>
          </cell>
          <cell r="M482">
            <v>20</v>
          </cell>
          <cell r="N482">
            <v>0</v>
          </cell>
          <cell r="O482">
            <v>0</v>
          </cell>
          <cell r="P482">
            <v>0</v>
          </cell>
          <cell r="Q482">
            <v>2</v>
          </cell>
          <cell r="R482">
            <v>0</v>
          </cell>
          <cell r="S482">
            <v>0</v>
          </cell>
          <cell r="T482">
            <v>12</v>
          </cell>
          <cell r="U482">
            <v>15</v>
          </cell>
          <cell r="V482">
            <v>0</v>
          </cell>
          <cell r="W482">
            <v>0</v>
          </cell>
          <cell r="X482">
            <v>1</v>
          </cell>
          <cell r="Y482">
            <v>2</v>
          </cell>
          <cell r="Z482">
            <v>0</v>
          </cell>
          <cell r="AA482">
            <v>0</v>
          </cell>
          <cell r="AB482">
            <v>4</v>
          </cell>
          <cell r="AC482">
            <v>9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</row>
        <row r="483">
          <cell r="C483" t="str">
            <v>15BC540</v>
          </cell>
          <cell r="D483">
            <v>4</v>
          </cell>
          <cell r="E483">
            <v>8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3</v>
          </cell>
          <cell r="M483">
            <v>20</v>
          </cell>
          <cell r="N483">
            <v>0</v>
          </cell>
          <cell r="O483">
            <v>0</v>
          </cell>
          <cell r="P483">
            <v>1</v>
          </cell>
          <cell r="Q483">
            <v>2</v>
          </cell>
          <cell r="R483">
            <v>0</v>
          </cell>
          <cell r="S483">
            <v>0</v>
          </cell>
          <cell r="T483">
            <v>9</v>
          </cell>
          <cell r="U483">
            <v>15</v>
          </cell>
          <cell r="V483">
            <v>0</v>
          </cell>
          <cell r="W483">
            <v>0</v>
          </cell>
          <cell r="X483">
            <v>3</v>
          </cell>
          <cell r="Y483">
            <v>5</v>
          </cell>
          <cell r="Z483">
            <v>0</v>
          </cell>
          <cell r="AA483">
            <v>0</v>
          </cell>
          <cell r="AB483">
            <v>6</v>
          </cell>
          <cell r="AC483">
            <v>9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</row>
        <row r="484">
          <cell r="C484" t="str">
            <v>15BC551</v>
          </cell>
          <cell r="D484">
            <v>3</v>
          </cell>
          <cell r="E484">
            <v>8</v>
          </cell>
          <cell r="F484">
            <v>0</v>
          </cell>
          <cell r="G484">
            <v>0</v>
          </cell>
          <cell r="H484">
            <v>1</v>
          </cell>
          <cell r="I484">
            <v>2</v>
          </cell>
          <cell r="J484">
            <v>0</v>
          </cell>
          <cell r="K484">
            <v>0</v>
          </cell>
          <cell r="L484">
            <v>3</v>
          </cell>
          <cell r="M484">
            <v>20</v>
          </cell>
          <cell r="N484">
            <v>0</v>
          </cell>
          <cell r="O484">
            <v>0</v>
          </cell>
          <cell r="P484">
            <v>0</v>
          </cell>
          <cell r="Q484">
            <v>5</v>
          </cell>
          <cell r="R484">
            <v>0</v>
          </cell>
          <cell r="S484">
            <v>0</v>
          </cell>
          <cell r="T484">
            <v>4</v>
          </cell>
          <cell r="U484">
            <v>15</v>
          </cell>
          <cell r="V484">
            <v>0</v>
          </cell>
          <cell r="W484">
            <v>0</v>
          </cell>
          <cell r="X484">
            <v>0</v>
          </cell>
          <cell r="Y484">
            <v>4</v>
          </cell>
          <cell r="Z484">
            <v>0</v>
          </cell>
          <cell r="AA484">
            <v>0</v>
          </cell>
          <cell r="AB484">
            <v>2</v>
          </cell>
          <cell r="AC484">
            <v>9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</row>
        <row r="485">
          <cell r="C485" t="str">
            <v>15BC562</v>
          </cell>
          <cell r="D485">
            <v>3</v>
          </cell>
          <cell r="E485">
            <v>8</v>
          </cell>
          <cell r="F485">
            <v>0</v>
          </cell>
          <cell r="G485">
            <v>0</v>
          </cell>
          <cell r="H485">
            <v>0</v>
          </cell>
          <cell r="I485">
            <v>1</v>
          </cell>
          <cell r="J485">
            <v>0</v>
          </cell>
          <cell r="K485">
            <v>0</v>
          </cell>
          <cell r="L485">
            <v>14</v>
          </cell>
          <cell r="M485">
            <v>20</v>
          </cell>
          <cell r="N485">
            <v>0</v>
          </cell>
          <cell r="O485">
            <v>0</v>
          </cell>
          <cell r="P485">
            <v>4</v>
          </cell>
          <cell r="Q485">
            <v>5</v>
          </cell>
          <cell r="R485">
            <v>0</v>
          </cell>
          <cell r="S485">
            <v>0</v>
          </cell>
          <cell r="T485">
            <v>11</v>
          </cell>
          <cell r="U485">
            <v>15</v>
          </cell>
          <cell r="V485">
            <v>0</v>
          </cell>
          <cell r="W485">
            <v>0</v>
          </cell>
          <cell r="X485">
            <v>3</v>
          </cell>
          <cell r="Y485">
            <v>5</v>
          </cell>
          <cell r="Z485">
            <v>0</v>
          </cell>
          <cell r="AA485">
            <v>0</v>
          </cell>
          <cell r="AB485">
            <v>7</v>
          </cell>
          <cell r="AC485">
            <v>9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</row>
        <row r="486">
          <cell r="C486" t="str">
            <v>15BC574</v>
          </cell>
          <cell r="D486">
            <v>1</v>
          </cell>
          <cell r="E486">
            <v>8</v>
          </cell>
          <cell r="F486">
            <v>0</v>
          </cell>
          <cell r="G486">
            <v>0</v>
          </cell>
          <cell r="H486">
            <v>0</v>
          </cell>
          <cell r="I486">
            <v>1</v>
          </cell>
          <cell r="J486">
            <v>0</v>
          </cell>
          <cell r="K486">
            <v>0</v>
          </cell>
          <cell r="L486">
            <v>2</v>
          </cell>
          <cell r="M486">
            <v>20</v>
          </cell>
          <cell r="N486">
            <v>0</v>
          </cell>
          <cell r="O486">
            <v>0</v>
          </cell>
          <cell r="P486">
            <v>0</v>
          </cell>
          <cell r="Q486">
            <v>5</v>
          </cell>
          <cell r="R486">
            <v>0</v>
          </cell>
          <cell r="S486">
            <v>0</v>
          </cell>
          <cell r="T486">
            <v>3</v>
          </cell>
          <cell r="U486">
            <v>15</v>
          </cell>
          <cell r="V486">
            <v>0</v>
          </cell>
          <cell r="W486">
            <v>0</v>
          </cell>
          <cell r="X486">
            <v>0</v>
          </cell>
          <cell r="Y486">
            <v>1</v>
          </cell>
          <cell r="Z486">
            <v>0</v>
          </cell>
          <cell r="AA486">
            <v>0</v>
          </cell>
          <cell r="AB486">
            <v>4</v>
          </cell>
          <cell r="AC486">
            <v>9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</row>
        <row r="487">
          <cell r="C487" t="str">
            <v>15BC579</v>
          </cell>
          <cell r="D487">
            <v>0</v>
          </cell>
          <cell r="E487">
            <v>8</v>
          </cell>
          <cell r="F487">
            <v>0</v>
          </cell>
          <cell r="G487">
            <v>0</v>
          </cell>
          <cell r="H487">
            <v>0</v>
          </cell>
          <cell r="I487">
            <v>3</v>
          </cell>
          <cell r="J487">
            <v>0</v>
          </cell>
          <cell r="K487">
            <v>0</v>
          </cell>
          <cell r="L487">
            <v>2</v>
          </cell>
          <cell r="M487">
            <v>20</v>
          </cell>
          <cell r="N487">
            <v>0</v>
          </cell>
          <cell r="O487">
            <v>0</v>
          </cell>
          <cell r="P487">
            <v>0</v>
          </cell>
          <cell r="Q487">
            <v>2</v>
          </cell>
          <cell r="R487">
            <v>0</v>
          </cell>
          <cell r="S487">
            <v>0</v>
          </cell>
          <cell r="T487">
            <v>1</v>
          </cell>
          <cell r="U487">
            <v>15</v>
          </cell>
          <cell r="V487">
            <v>0</v>
          </cell>
          <cell r="W487">
            <v>0</v>
          </cell>
          <cell r="X487">
            <v>0</v>
          </cell>
          <cell r="Y487">
            <v>2</v>
          </cell>
          <cell r="Z487">
            <v>0</v>
          </cell>
          <cell r="AA487">
            <v>0</v>
          </cell>
          <cell r="AB487">
            <v>4</v>
          </cell>
          <cell r="AC487">
            <v>9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</row>
        <row r="488">
          <cell r="C488" t="str">
            <v>15BC585</v>
          </cell>
          <cell r="D488">
            <v>3</v>
          </cell>
          <cell r="E488">
            <v>8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8</v>
          </cell>
          <cell r="M488">
            <v>20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0</v>
          </cell>
          <cell r="S488">
            <v>0</v>
          </cell>
          <cell r="T488">
            <v>10</v>
          </cell>
          <cell r="U488">
            <v>15</v>
          </cell>
          <cell r="V488">
            <v>0</v>
          </cell>
          <cell r="W488">
            <v>0</v>
          </cell>
          <cell r="X488">
            <v>3</v>
          </cell>
          <cell r="Y488">
            <v>5</v>
          </cell>
          <cell r="Z488">
            <v>0</v>
          </cell>
          <cell r="AA488">
            <v>0</v>
          </cell>
          <cell r="AB488">
            <v>9</v>
          </cell>
          <cell r="AC488">
            <v>9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</row>
        <row r="489">
          <cell r="C489" t="str">
            <v>15BC602</v>
          </cell>
          <cell r="D489">
            <v>6</v>
          </cell>
          <cell r="E489">
            <v>8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>
            <v>0</v>
          </cell>
          <cell r="K489">
            <v>0</v>
          </cell>
          <cell r="L489">
            <v>13</v>
          </cell>
          <cell r="M489">
            <v>20</v>
          </cell>
          <cell r="N489">
            <v>0</v>
          </cell>
          <cell r="O489">
            <v>0</v>
          </cell>
          <cell r="P489">
            <v>4</v>
          </cell>
          <cell r="Q489">
            <v>5</v>
          </cell>
          <cell r="R489">
            <v>0</v>
          </cell>
          <cell r="S489">
            <v>0</v>
          </cell>
          <cell r="T489">
            <v>14</v>
          </cell>
          <cell r="U489">
            <v>15</v>
          </cell>
          <cell r="V489">
            <v>0</v>
          </cell>
          <cell r="W489">
            <v>0</v>
          </cell>
          <cell r="X489">
            <v>3</v>
          </cell>
          <cell r="Y489">
            <v>4</v>
          </cell>
          <cell r="Z489">
            <v>0</v>
          </cell>
          <cell r="AA489">
            <v>0</v>
          </cell>
          <cell r="AB489">
            <v>5</v>
          </cell>
          <cell r="AC489">
            <v>9</v>
          </cell>
          <cell r="AD489">
            <v>1</v>
          </cell>
          <cell r="AE489">
            <v>1</v>
          </cell>
          <cell r="AF489">
            <v>0</v>
          </cell>
          <cell r="AG489">
            <v>0</v>
          </cell>
        </row>
        <row r="490">
          <cell r="C490" t="str">
            <v>15BC616</v>
          </cell>
          <cell r="D490">
            <v>4</v>
          </cell>
          <cell r="E490">
            <v>8</v>
          </cell>
          <cell r="F490">
            <v>0</v>
          </cell>
          <cell r="G490">
            <v>0</v>
          </cell>
          <cell r="H490">
            <v>0</v>
          </cell>
          <cell r="I490">
            <v>1</v>
          </cell>
          <cell r="J490">
            <v>0</v>
          </cell>
          <cell r="K490">
            <v>0</v>
          </cell>
          <cell r="L490">
            <v>15</v>
          </cell>
          <cell r="M490">
            <v>20</v>
          </cell>
          <cell r="N490">
            <v>0</v>
          </cell>
          <cell r="O490">
            <v>0</v>
          </cell>
          <cell r="P490">
            <v>4</v>
          </cell>
          <cell r="Q490">
            <v>5</v>
          </cell>
          <cell r="R490">
            <v>0</v>
          </cell>
          <cell r="S490">
            <v>0</v>
          </cell>
          <cell r="T490">
            <v>8</v>
          </cell>
          <cell r="U490">
            <v>15</v>
          </cell>
          <cell r="V490">
            <v>1</v>
          </cell>
          <cell r="W490">
            <v>1</v>
          </cell>
          <cell r="X490">
            <v>4</v>
          </cell>
          <cell r="Y490">
            <v>5</v>
          </cell>
          <cell r="Z490">
            <v>0</v>
          </cell>
          <cell r="AA490">
            <v>0</v>
          </cell>
          <cell r="AB490">
            <v>6</v>
          </cell>
          <cell r="AC490">
            <v>9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</row>
        <row r="491">
          <cell r="C491" t="str">
            <v>15BC632</v>
          </cell>
          <cell r="D491">
            <v>4</v>
          </cell>
          <cell r="E491">
            <v>8</v>
          </cell>
          <cell r="F491">
            <v>0</v>
          </cell>
          <cell r="G491">
            <v>0</v>
          </cell>
          <cell r="H491">
            <v>0</v>
          </cell>
          <cell r="I491">
            <v>1</v>
          </cell>
          <cell r="J491">
            <v>0</v>
          </cell>
          <cell r="K491">
            <v>0</v>
          </cell>
          <cell r="L491">
            <v>12</v>
          </cell>
          <cell r="M491">
            <v>20</v>
          </cell>
          <cell r="N491">
            <v>0</v>
          </cell>
          <cell r="O491">
            <v>0</v>
          </cell>
          <cell r="P491">
            <v>3</v>
          </cell>
          <cell r="Q491">
            <v>5</v>
          </cell>
          <cell r="R491">
            <v>0</v>
          </cell>
          <cell r="S491">
            <v>0</v>
          </cell>
          <cell r="T491">
            <v>8</v>
          </cell>
          <cell r="U491">
            <v>15</v>
          </cell>
          <cell r="V491">
            <v>0</v>
          </cell>
          <cell r="W491">
            <v>0</v>
          </cell>
          <cell r="X491">
            <v>0</v>
          </cell>
          <cell r="Y491">
            <v>1</v>
          </cell>
          <cell r="Z491">
            <v>0</v>
          </cell>
          <cell r="AA491">
            <v>0</v>
          </cell>
          <cell r="AB491">
            <v>6</v>
          </cell>
          <cell r="AC491">
            <v>9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</row>
        <row r="492">
          <cell r="C492" t="str">
            <v>15BC645</v>
          </cell>
          <cell r="D492">
            <v>1</v>
          </cell>
          <cell r="E492">
            <v>8</v>
          </cell>
          <cell r="F492">
            <v>0</v>
          </cell>
          <cell r="G492">
            <v>0</v>
          </cell>
          <cell r="H492">
            <v>1</v>
          </cell>
          <cell r="I492">
            <v>3</v>
          </cell>
          <cell r="J492">
            <v>0</v>
          </cell>
          <cell r="K492">
            <v>0</v>
          </cell>
          <cell r="L492">
            <v>12</v>
          </cell>
          <cell r="M492">
            <v>20</v>
          </cell>
          <cell r="N492">
            <v>0</v>
          </cell>
          <cell r="O492">
            <v>0</v>
          </cell>
          <cell r="P492">
            <v>1</v>
          </cell>
          <cell r="Q492">
            <v>2</v>
          </cell>
          <cell r="R492">
            <v>0</v>
          </cell>
          <cell r="S492">
            <v>0</v>
          </cell>
          <cell r="T492">
            <v>6</v>
          </cell>
          <cell r="U492">
            <v>15</v>
          </cell>
          <cell r="V492">
            <v>0</v>
          </cell>
          <cell r="W492">
            <v>0</v>
          </cell>
          <cell r="X492">
            <v>1</v>
          </cell>
          <cell r="Y492">
            <v>2</v>
          </cell>
          <cell r="Z492">
            <v>0</v>
          </cell>
          <cell r="AA492">
            <v>0</v>
          </cell>
          <cell r="AB492">
            <v>6</v>
          </cell>
          <cell r="AC492">
            <v>9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</row>
        <row r="493">
          <cell r="C493" t="str">
            <v>15BC661</v>
          </cell>
          <cell r="D493">
            <v>3</v>
          </cell>
          <cell r="E493">
            <v>8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2</v>
          </cell>
          <cell r="M493">
            <v>20</v>
          </cell>
          <cell r="N493">
            <v>10</v>
          </cell>
          <cell r="O493">
            <v>10</v>
          </cell>
          <cell r="P493">
            <v>0</v>
          </cell>
          <cell r="Q493">
            <v>2</v>
          </cell>
          <cell r="R493">
            <v>0</v>
          </cell>
          <cell r="S493">
            <v>0</v>
          </cell>
          <cell r="T493">
            <v>5</v>
          </cell>
          <cell r="U493">
            <v>15</v>
          </cell>
          <cell r="V493">
            <v>10</v>
          </cell>
          <cell r="W493">
            <v>7</v>
          </cell>
          <cell r="X493">
            <v>0</v>
          </cell>
          <cell r="Y493">
            <v>5</v>
          </cell>
          <cell r="Z493">
            <v>0</v>
          </cell>
          <cell r="AA493">
            <v>0</v>
          </cell>
          <cell r="AB493">
            <v>5</v>
          </cell>
          <cell r="AC493">
            <v>9</v>
          </cell>
          <cell r="AD493">
            <v>6</v>
          </cell>
          <cell r="AE493">
            <v>4</v>
          </cell>
          <cell r="AF493">
            <v>0</v>
          </cell>
          <cell r="AG493">
            <v>0</v>
          </cell>
        </row>
        <row r="494">
          <cell r="C494" t="str">
            <v>15BC665</v>
          </cell>
          <cell r="D494">
            <v>4</v>
          </cell>
          <cell r="E494">
            <v>8</v>
          </cell>
          <cell r="F494">
            <v>0</v>
          </cell>
          <cell r="G494">
            <v>0</v>
          </cell>
          <cell r="H494">
            <v>2</v>
          </cell>
          <cell r="I494">
            <v>2</v>
          </cell>
          <cell r="J494">
            <v>0</v>
          </cell>
          <cell r="K494">
            <v>0</v>
          </cell>
          <cell r="L494">
            <v>12</v>
          </cell>
          <cell r="M494">
            <v>20</v>
          </cell>
          <cell r="N494">
            <v>0</v>
          </cell>
          <cell r="O494">
            <v>0</v>
          </cell>
          <cell r="P494">
            <v>5</v>
          </cell>
          <cell r="Q494">
            <v>5</v>
          </cell>
          <cell r="R494">
            <v>0</v>
          </cell>
          <cell r="S494">
            <v>0</v>
          </cell>
          <cell r="T494">
            <v>14</v>
          </cell>
          <cell r="U494">
            <v>15</v>
          </cell>
          <cell r="V494">
            <v>0</v>
          </cell>
          <cell r="W494">
            <v>0</v>
          </cell>
          <cell r="X494">
            <v>3</v>
          </cell>
          <cell r="Y494">
            <v>4</v>
          </cell>
          <cell r="Z494">
            <v>0</v>
          </cell>
          <cell r="AA494">
            <v>0</v>
          </cell>
          <cell r="AB494">
            <v>8</v>
          </cell>
          <cell r="AC494">
            <v>9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</row>
        <row r="495">
          <cell r="C495" t="str">
            <v>15BC015</v>
          </cell>
          <cell r="D495">
            <v>2</v>
          </cell>
          <cell r="E495">
            <v>4</v>
          </cell>
          <cell r="F495">
            <v>0</v>
          </cell>
          <cell r="G495">
            <v>0</v>
          </cell>
          <cell r="H495">
            <v>1</v>
          </cell>
          <cell r="I495">
            <v>1</v>
          </cell>
          <cell r="J495">
            <v>0</v>
          </cell>
          <cell r="K495">
            <v>0</v>
          </cell>
          <cell r="L495">
            <v>3</v>
          </cell>
          <cell r="M495">
            <v>20</v>
          </cell>
          <cell r="N495">
            <v>0</v>
          </cell>
          <cell r="O495">
            <v>0</v>
          </cell>
          <cell r="P495">
            <v>1</v>
          </cell>
          <cell r="Q495">
            <v>4</v>
          </cell>
          <cell r="R495">
            <v>0</v>
          </cell>
          <cell r="S495">
            <v>0</v>
          </cell>
          <cell r="T495">
            <v>3</v>
          </cell>
          <cell r="U495">
            <v>17</v>
          </cell>
          <cell r="V495">
            <v>0</v>
          </cell>
          <cell r="W495">
            <v>0</v>
          </cell>
          <cell r="X495">
            <v>2</v>
          </cell>
          <cell r="Y495">
            <v>4</v>
          </cell>
          <cell r="Z495">
            <v>0</v>
          </cell>
          <cell r="AA495">
            <v>0</v>
          </cell>
          <cell r="AB495">
            <v>3</v>
          </cell>
          <cell r="AC495">
            <v>7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</row>
        <row r="496">
          <cell r="C496" t="str">
            <v>15BC024</v>
          </cell>
          <cell r="D496">
            <v>3</v>
          </cell>
          <cell r="E496">
            <v>4</v>
          </cell>
          <cell r="F496">
            <v>0</v>
          </cell>
          <cell r="G496">
            <v>0</v>
          </cell>
          <cell r="H496">
            <v>2</v>
          </cell>
          <cell r="I496">
            <v>3</v>
          </cell>
          <cell r="J496">
            <v>0</v>
          </cell>
          <cell r="K496">
            <v>0</v>
          </cell>
          <cell r="L496">
            <v>17</v>
          </cell>
          <cell r="M496">
            <v>20</v>
          </cell>
          <cell r="N496">
            <v>0</v>
          </cell>
          <cell r="O496">
            <v>0</v>
          </cell>
          <cell r="P496">
            <v>1</v>
          </cell>
          <cell r="Q496">
            <v>2</v>
          </cell>
          <cell r="R496">
            <v>0</v>
          </cell>
          <cell r="S496">
            <v>0</v>
          </cell>
          <cell r="T496">
            <v>14</v>
          </cell>
          <cell r="U496">
            <v>17</v>
          </cell>
          <cell r="V496">
            <v>0</v>
          </cell>
          <cell r="W496">
            <v>0</v>
          </cell>
          <cell r="X496">
            <v>2</v>
          </cell>
          <cell r="Y496">
            <v>2</v>
          </cell>
          <cell r="Z496">
            <v>0</v>
          </cell>
          <cell r="AA496">
            <v>0</v>
          </cell>
          <cell r="AB496">
            <v>6</v>
          </cell>
          <cell r="AC496">
            <v>7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</row>
        <row r="497">
          <cell r="C497" t="str">
            <v>15BC031</v>
          </cell>
          <cell r="D497">
            <v>0</v>
          </cell>
          <cell r="E497">
            <v>4</v>
          </cell>
          <cell r="F497">
            <v>0</v>
          </cell>
          <cell r="G497">
            <v>0</v>
          </cell>
          <cell r="H497">
            <v>2</v>
          </cell>
          <cell r="I497">
            <v>2</v>
          </cell>
          <cell r="J497">
            <v>0</v>
          </cell>
          <cell r="K497">
            <v>0</v>
          </cell>
          <cell r="L497">
            <v>8</v>
          </cell>
          <cell r="M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2</v>
          </cell>
          <cell r="R497">
            <v>0</v>
          </cell>
          <cell r="S497">
            <v>0</v>
          </cell>
          <cell r="T497">
            <v>12</v>
          </cell>
          <cell r="U497">
            <v>17</v>
          </cell>
          <cell r="V497">
            <v>0</v>
          </cell>
          <cell r="W497">
            <v>0</v>
          </cell>
          <cell r="X497">
            <v>2</v>
          </cell>
          <cell r="Y497">
            <v>2</v>
          </cell>
          <cell r="Z497">
            <v>0</v>
          </cell>
          <cell r="AA497">
            <v>0</v>
          </cell>
          <cell r="AB497">
            <v>1</v>
          </cell>
          <cell r="AC497">
            <v>7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</row>
        <row r="498">
          <cell r="C498" t="str">
            <v>15BC041</v>
          </cell>
          <cell r="D498">
            <v>0</v>
          </cell>
          <cell r="E498">
            <v>4</v>
          </cell>
          <cell r="F498">
            <v>0</v>
          </cell>
          <cell r="G498">
            <v>0</v>
          </cell>
          <cell r="H498">
            <v>0</v>
          </cell>
          <cell r="I498">
            <v>1</v>
          </cell>
          <cell r="J498">
            <v>0</v>
          </cell>
          <cell r="K498">
            <v>0</v>
          </cell>
          <cell r="L498">
            <v>1</v>
          </cell>
          <cell r="M498">
            <v>20</v>
          </cell>
          <cell r="N498">
            <v>0</v>
          </cell>
          <cell r="O498">
            <v>0</v>
          </cell>
          <cell r="P498">
            <v>3</v>
          </cell>
          <cell r="Q498">
            <v>5</v>
          </cell>
          <cell r="R498">
            <v>0</v>
          </cell>
          <cell r="S498">
            <v>0</v>
          </cell>
          <cell r="T498">
            <v>0</v>
          </cell>
          <cell r="U498">
            <v>17</v>
          </cell>
          <cell r="V498">
            <v>0</v>
          </cell>
          <cell r="W498">
            <v>0</v>
          </cell>
          <cell r="X498">
            <v>1</v>
          </cell>
          <cell r="Y498">
            <v>5</v>
          </cell>
          <cell r="Z498">
            <v>0</v>
          </cell>
          <cell r="AA498">
            <v>0</v>
          </cell>
          <cell r="AB498">
            <v>1</v>
          </cell>
          <cell r="AC498">
            <v>7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</row>
        <row r="499">
          <cell r="C499" t="str">
            <v>15BC056</v>
          </cell>
          <cell r="D499">
            <v>2</v>
          </cell>
          <cell r="E499">
            <v>4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15</v>
          </cell>
          <cell r="M499">
            <v>20</v>
          </cell>
          <cell r="N499">
            <v>0</v>
          </cell>
          <cell r="O499">
            <v>0</v>
          </cell>
          <cell r="P499">
            <v>5</v>
          </cell>
          <cell r="Q499">
            <v>5</v>
          </cell>
          <cell r="R499">
            <v>0</v>
          </cell>
          <cell r="S499">
            <v>0</v>
          </cell>
          <cell r="T499">
            <v>16</v>
          </cell>
          <cell r="U499">
            <v>17</v>
          </cell>
          <cell r="V499">
            <v>0</v>
          </cell>
          <cell r="W499">
            <v>0</v>
          </cell>
          <cell r="X499">
            <v>0</v>
          </cell>
          <cell r="Y499">
            <v>1</v>
          </cell>
          <cell r="Z499">
            <v>0</v>
          </cell>
          <cell r="AA499">
            <v>0</v>
          </cell>
          <cell r="AB499">
            <v>3</v>
          </cell>
          <cell r="AC499">
            <v>7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</row>
        <row r="500">
          <cell r="C500" t="str">
            <v>15BC075</v>
          </cell>
          <cell r="D500">
            <v>2</v>
          </cell>
          <cell r="E500">
            <v>4</v>
          </cell>
          <cell r="F500">
            <v>0</v>
          </cell>
          <cell r="G500">
            <v>0</v>
          </cell>
          <cell r="H500">
            <v>1</v>
          </cell>
          <cell r="I500">
            <v>1</v>
          </cell>
          <cell r="J500">
            <v>0</v>
          </cell>
          <cell r="K500">
            <v>0</v>
          </cell>
          <cell r="L500">
            <v>10</v>
          </cell>
          <cell r="M500">
            <v>20</v>
          </cell>
          <cell r="N500">
            <v>0</v>
          </cell>
          <cell r="O500">
            <v>0</v>
          </cell>
          <cell r="P500">
            <v>4</v>
          </cell>
          <cell r="Q500">
            <v>4</v>
          </cell>
          <cell r="R500">
            <v>0</v>
          </cell>
          <cell r="S500">
            <v>0</v>
          </cell>
          <cell r="T500">
            <v>12</v>
          </cell>
          <cell r="U500">
            <v>17</v>
          </cell>
          <cell r="V500">
            <v>0</v>
          </cell>
          <cell r="W500">
            <v>0</v>
          </cell>
          <cell r="X500">
            <v>4</v>
          </cell>
          <cell r="Y500">
            <v>4</v>
          </cell>
          <cell r="Z500">
            <v>0</v>
          </cell>
          <cell r="AA500">
            <v>0</v>
          </cell>
          <cell r="AB500">
            <v>3</v>
          </cell>
          <cell r="AC500">
            <v>7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</row>
        <row r="501">
          <cell r="C501" t="str">
            <v>15BC104</v>
          </cell>
          <cell r="D501">
            <v>3</v>
          </cell>
          <cell r="E501">
            <v>4</v>
          </cell>
          <cell r="F501">
            <v>0</v>
          </cell>
          <cell r="G501">
            <v>0</v>
          </cell>
          <cell r="H501">
            <v>2</v>
          </cell>
          <cell r="I501">
            <v>3</v>
          </cell>
          <cell r="J501">
            <v>0</v>
          </cell>
          <cell r="K501">
            <v>0</v>
          </cell>
          <cell r="L501">
            <v>14</v>
          </cell>
          <cell r="M501">
            <v>20</v>
          </cell>
          <cell r="N501">
            <v>0</v>
          </cell>
          <cell r="O501">
            <v>0</v>
          </cell>
          <cell r="P501">
            <v>1</v>
          </cell>
          <cell r="Q501">
            <v>2</v>
          </cell>
          <cell r="R501">
            <v>0</v>
          </cell>
          <cell r="S501">
            <v>0</v>
          </cell>
          <cell r="T501">
            <v>15</v>
          </cell>
          <cell r="U501">
            <v>17</v>
          </cell>
          <cell r="V501">
            <v>0</v>
          </cell>
          <cell r="W501">
            <v>0</v>
          </cell>
          <cell r="X501">
            <v>2</v>
          </cell>
          <cell r="Y501">
            <v>2</v>
          </cell>
          <cell r="Z501">
            <v>0</v>
          </cell>
          <cell r="AA501">
            <v>0</v>
          </cell>
          <cell r="AB501">
            <v>4</v>
          </cell>
          <cell r="AC501">
            <v>7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</row>
        <row r="502">
          <cell r="C502" t="str">
            <v>15BC118</v>
          </cell>
          <cell r="D502">
            <v>4</v>
          </cell>
          <cell r="E502">
            <v>4</v>
          </cell>
          <cell r="F502">
            <v>0</v>
          </cell>
          <cell r="G502">
            <v>0</v>
          </cell>
          <cell r="H502">
            <v>2</v>
          </cell>
          <cell r="I502">
            <v>2</v>
          </cell>
          <cell r="J502">
            <v>0</v>
          </cell>
          <cell r="K502">
            <v>0</v>
          </cell>
          <cell r="L502">
            <v>16</v>
          </cell>
          <cell r="M502">
            <v>20</v>
          </cell>
          <cell r="N502">
            <v>0</v>
          </cell>
          <cell r="O502">
            <v>0</v>
          </cell>
          <cell r="P502">
            <v>2</v>
          </cell>
          <cell r="Q502">
            <v>2</v>
          </cell>
          <cell r="R502">
            <v>0</v>
          </cell>
          <cell r="S502">
            <v>0</v>
          </cell>
          <cell r="T502">
            <v>17</v>
          </cell>
          <cell r="U502">
            <v>17</v>
          </cell>
          <cell r="V502">
            <v>0</v>
          </cell>
          <cell r="W502">
            <v>0</v>
          </cell>
          <cell r="X502">
            <v>2</v>
          </cell>
          <cell r="Y502">
            <v>2</v>
          </cell>
          <cell r="Z502">
            <v>0</v>
          </cell>
          <cell r="AA502">
            <v>0</v>
          </cell>
          <cell r="AB502">
            <v>6</v>
          </cell>
          <cell r="AC502">
            <v>7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</row>
        <row r="503">
          <cell r="C503" t="str">
            <v>15BC131</v>
          </cell>
          <cell r="D503">
            <v>3</v>
          </cell>
          <cell r="E503">
            <v>4</v>
          </cell>
          <cell r="F503">
            <v>0</v>
          </cell>
          <cell r="G503">
            <v>0</v>
          </cell>
          <cell r="H503">
            <v>0</v>
          </cell>
          <cell r="I503">
            <v>1</v>
          </cell>
          <cell r="J503">
            <v>0</v>
          </cell>
          <cell r="K503">
            <v>0</v>
          </cell>
          <cell r="L503">
            <v>13</v>
          </cell>
          <cell r="M503">
            <v>20</v>
          </cell>
          <cell r="N503">
            <v>0</v>
          </cell>
          <cell r="O503">
            <v>0</v>
          </cell>
          <cell r="P503">
            <v>4</v>
          </cell>
          <cell r="Q503">
            <v>5</v>
          </cell>
          <cell r="R503">
            <v>0</v>
          </cell>
          <cell r="S503">
            <v>0</v>
          </cell>
          <cell r="T503">
            <v>13</v>
          </cell>
          <cell r="U503">
            <v>17</v>
          </cell>
          <cell r="V503">
            <v>0</v>
          </cell>
          <cell r="W503">
            <v>0</v>
          </cell>
          <cell r="X503">
            <v>2</v>
          </cell>
          <cell r="Y503">
            <v>5</v>
          </cell>
          <cell r="Z503">
            <v>0</v>
          </cell>
          <cell r="AA503">
            <v>0</v>
          </cell>
          <cell r="AB503">
            <v>3</v>
          </cell>
          <cell r="AC503">
            <v>7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</row>
        <row r="504">
          <cell r="C504" t="str">
            <v>15BC146</v>
          </cell>
          <cell r="D504">
            <v>4</v>
          </cell>
          <cell r="E504">
            <v>4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14</v>
          </cell>
          <cell r="M504">
            <v>20</v>
          </cell>
          <cell r="N504">
            <v>0</v>
          </cell>
          <cell r="O504">
            <v>0</v>
          </cell>
          <cell r="P504">
            <v>3</v>
          </cell>
          <cell r="Q504">
            <v>5</v>
          </cell>
          <cell r="R504">
            <v>0</v>
          </cell>
          <cell r="S504">
            <v>0</v>
          </cell>
          <cell r="T504">
            <v>13</v>
          </cell>
          <cell r="U504">
            <v>17</v>
          </cell>
          <cell r="V504">
            <v>0</v>
          </cell>
          <cell r="W504">
            <v>0</v>
          </cell>
          <cell r="X504">
            <v>1</v>
          </cell>
          <cell r="Y504">
            <v>1</v>
          </cell>
          <cell r="Z504">
            <v>0</v>
          </cell>
          <cell r="AA504">
            <v>0</v>
          </cell>
          <cell r="AB504">
            <v>6</v>
          </cell>
          <cell r="AC504">
            <v>7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</row>
        <row r="505">
          <cell r="C505" t="str">
            <v>15BC149</v>
          </cell>
          <cell r="D505">
            <v>3</v>
          </cell>
          <cell r="E505">
            <v>4</v>
          </cell>
          <cell r="F505">
            <v>0</v>
          </cell>
          <cell r="G505">
            <v>0</v>
          </cell>
          <cell r="H505">
            <v>1</v>
          </cell>
          <cell r="I505">
            <v>1</v>
          </cell>
          <cell r="J505">
            <v>0</v>
          </cell>
          <cell r="K505">
            <v>0</v>
          </cell>
          <cell r="L505">
            <v>12</v>
          </cell>
          <cell r="M505">
            <v>20</v>
          </cell>
          <cell r="N505">
            <v>0</v>
          </cell>
          <cell r="O505">
            <v>0</v>
          </cell>
          <cell r="P505">
            <v>4</v>
          </cell>
          <cell r="Q505">
            <v>4</v>
          </cell>
          <cell r="R505">
            <v>0</v>
          </cell>
          <cell r="S505">
            <v>0</v>
          </cell>
          <cell r="T505">
            <v>13</v>
          </cell>
          <cell r="U505">
            <v>17</v>
          </cell>
          <cell r="V505">
            <v>0</v>
          </cell>
          <cell r="W505">
            <v>0</v>
          </cell>
          <cell r="X505">
            <v>4</v>
          </cell>
          <cell r="Y505">
            <v>4</v>
          </cell>
          <cell r="Z505">
            <v>0</v>
          </cell>
          <cell r="AA505">
            <v>0</v>
          </cell>
          <cell r="AB505">
            <v>5</v>
          </cell>
          <cell r="AC505">
            <v>7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</row>
        <row r="506">
          <cell r="C506" t="str">
            <v>15BC177</v>
          </cell>
          <cell r="D506">
            <v>3</v>
          </cell>
          <cell r="E506">
            <v>4</v>
          </cell>
          <cell r="F506">
            <v>0</v>
          </cell>
          <cell r="G506">
            <v>0</v>
          </cell>
          <cell r="H506">
            <v>2</v>
          </cell>
          <cell r="I506">
            <v>3</v>
          </cell>
          <cell r="J506">
            <v>0</v>
          </cell>
          <cell r="K506">
            <v>0</v>
          </cell>
          <cell r="L506">
            <v>16</v>
          </cell>
          <cell r="M506">
            <v>20</v>
          </cell>
          <cell r="N506">
            <v>0</v>
          </cell>
          <cell r="O506">
            <v>0</v>
          </cell>
          <cell r="P506">
            <v>1</v>
          </cell>
          <cell r="Q506">
            <v>2</v>
          </cell>
          <cell r="R506">
            <v>0</v>
          </cell>
          <cell r="S506">
            <v>0</v>
          </cell>
          <cell r="T506">
            <v>16</v>
          </cell>
          <cell r="U506">
            <v>17</v>
          </cell>
          <cell r="V506">
            <v>0</v>
          </cell>
          <cell r="W506">
            <v>0</v>
          </cell>
          <cell r="X506">
            <v>2</v>
          </cell>
          <cell r="Y506">
            <v>2</v>
          </cell>
          <cell r="Z506">
            <v>0</v>
          </cell>
          <cell r="AA506">
            <v>0</v>
          </cell>
          <cell r="AB506">
            <v>5</v>
          </cell>
          <cell r="AC506">
            <v>7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</row>
        <row r="507">
          <cell r="C507" t="str">
            <v>15BC197</v>
          </cell>
          <cell r="D507">
            <v>4</v>
          </cell>
          <cell r="E507">
            <v>4</v>
          </cell>
          <cell r="F507">
            <v>0</v>
          </cell>
          <cell r="G507">
            <v>0</v>
          </cell>
          <cell r="H507">
            <v>2</v>
          </cell>
          <cell r="I507">
            <v>2</v>
          </cell>
          <cell r="J507">
            <v>0</v>
          </cell>
          <cell r="K507">
            <v>0</v>
          </cell>
          <cell r="L507">
            <v>15</v>
          </cell>
          <cell r="M507">
            <v>20</v>
          </cell>
          <cell r="N507">
            <v>0</v>
          </cell>
          <cell r="O507">
            <v>0</v>
          </cell>
          <cell r="P507">
            <v>2</v>
          </cell>
          <cell r="Q507">
            <v>2</v>
          </cell>
          <cell r="R507">
            <v>0</v>
          </cell>
          <cell r="S507">
            <v>0</v>
          </cell>
          <cell r="T507">
            <v>11</v>
          </cell>
          <cell r="U507">
            <v>17</v>
          </cell>
          <cell r="V507">
            <v>0</v>
          </cell>
          <cell r="W507">
            <v>0</v>
          </cell>
          <cell r="X507">
            <v>2</v>
          </cell>
          <cell r="Y507">
            <v>2</v>
          </cell>
          <cell r="Z507">
            <v>0</v>
          </cell>
          <cell r="AA507">
            <v>0</v>
          </cell>
          <cell r="AB507">
            <v>3</v>
          </cell>
          <cell r="AC507">
            <v>7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</row>
        <row r="508">
          <cell r="C508" t="str">
            <v>15BC216</v>
          </cell>
          <cell r="D508">
            <v>3</v>
          </cell>
          <cell r="E508">
            <v>4</v>
          </cell>
          <cell r="F508">
            <v>0</v>
          </cell>
          <cell r="G508">
            <v>0</v>
          </cell>
          <cell r="H508">
            <v>0</v>
          </cell>
          <cell r="I508">
            <v>1</v>
          </cell>
          <cell r="J508">
            <v>0</v>
          </cell>
          <cell r="K508">
            <v>0</v>
          </cell>
          <cell r="L508">
            <v>10</v>
          </cell>
          <cell r="M508">
            <v>20</v>
          </cell>
          <cell r="N508">
            <v>0</v>
          </cell>
          <cell r="O508">
            <v>0</v>
          </cell>
          <cell r="P508">
            <v>2</v>
          </cell>
          <cell r="Q508">
            <v>5</v>
          </cell>
          <cell r="R508">
            <v>0</v>
          </cell>
          <cell r="S508">
            <v>0</v>
          </cell>
          <cell r="T508">
            <v>6</v>
          </cell>
          <cell r="U508">
            <v>17</v>
          </cell>
          <cell r="V508">
            <v>0</v>
          </cell>
          <cell r="W508">
            <v>0</v>
          </cell>
          <cell r="X508">
            <v>2</v>
          </cell>
          <cell r="Y508">
            <v>5</v>
          </cell>
          <cell r="Z508">
            <v>0</v>
          </cell>
          <cell r="AA508">
            <v>0</v>
          </cell>
          <cell r="AB508">
            <v>4</v>
          </cell>
          <cell r="AC508">
            <v>7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</row>
        <row r="509">
          <cell r="C509" t="str">
            <v>15BC230</v>
          </cell>
          <cell r="D509">
            <v>2</v>
          </cell>
          <cell r="E509">
            <v>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4</v>
          </cell>
          <cell r="M509">
            <v>20</v>
          </cell>
          <cell r="N509">
            <v>0</v>
          </cell>
          <cell r="O509">
            <v>0</v>
          </cell>
          <cell r="P509">
            <v>2</v>
          </cell>
          <cell r="Q509">
            <v>5</v>
          </cell>
          <cell r="R509">
            <v>0</v>
          </cell>
          <cell r="S509">
            <v>0</v>
          </cell>
          <cell r="T509">
            <v>5</v>
          </cell>
          <cell r="U509">
            <v>17</v>
          </cell>
          <cell r="V509">
            <v>0</v>
          </cell>
          <cell r="W509">
            <v>0</v>
          </cell>
          <cell r="X509">
            <v>0</v>
          </cell>
          <cell r="Y509">
            <v>1</v>
          </cell>
          <cell r="Z509">
            <v>0</v>
          </cell>
          <cell r="AA509">
            <v>0</v>
          </cell>
          <cell r="AB509">
            <v>3</v>
          </cell>
          <cell r="AC509">
            <v>7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</row>
        <row r="510">
          <cell r="C510" t="str">
            <v>15BC245</v>
          </cell>
          <cell r="D510">
            <v>2</v>
          </cell>
          <cell r="E510">
            <v>4</v>
          </cell>
          <cell r="F510">
            <v>0</v>
          </cell>
          <cell r="G510">
            <v>0</v>
          </cell>
          <cell r="H510">
            <v>1</v>
          </cell>
          <cell r="I510">
            <v>1</v>
          </cell>
          <cell r="J510">
            <v>0</v>
          </cell>
          <cell r="K510">
            <v>0</v>
          </cell>
          <cell r="L510">
            <v>6</v>
          </cell>
          <cell r="M510">
            <v>20</v>
          </cell>
          <cell r="N510">
            <v>0</v>
          </cell>
          <cell r="O510">
            <v>0</v>
          </cell>
          <cell r="P510">
            <v>3</v>
          </cell>
          <cell r="Q510">
            <v>4</v>
          </cell>
          <cell r="R510">
            <v>0</v>
          </cell>
          <cell r="S510">
            <v>0</v>
          </cell>
          <cell r="T510">
            <v>11</v>
          </cell>
          <cell r="U510">
            <v>17</v>
          </cell>
          <cell r="V510">
            <v>0</v>
          </cell>
          <cell r="W510">
            <v>0</v>
          </cell>
          <cell r="X510">
            <v>4</v>
          </cell>
          <cell r="Y510">
            <v>4</v>
          </cell>
          <cell r="Z510">
            <v>0</v>
          </cell>
          <cell r="AA510">
            <v>0</v>
          </cell>
          <cell r="AB510">
            <v>4</v>
          </cell>
          <cell r="AC510">
            <v>7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</row>
        <row r="511">
          <cell r="C511" t="str">
            <v>15BC260</v>
          </cell>
          <cell r="D511">
            <v>3</v>
          </cell>
          <cell r="E511">
            <v>4</v>
          </cell>
          <cell r="F511">
            <v>0</v>
          </cell>
          <cell r="G511">
            <v>0</v>
          </cell>
          <cell r="H511">
            <v>2</v>
          </cell>
          <cell r="I511">
            <v>3</v>
          </cell>
          <cell r="J511">
            <v>0</v>
          </cell>
          <cell r="K511">
            <v>0</v>
          </cell>
          <cell r="L511">
            <v>16</v>
          </cell>
          <cell r="M511">
            <v>20</v>
          </cell>
          <cell r="N511">
            <v>0</v>
          </cell>
          <cell r="O511">
            <v>0</v>
          </cell>
          <cell r="P511">
            <v>1</v>
          </cell>
          <cell r="Q511">
            <v>2</v>
          </cell>
          <cell r="R511">
            <v>0</v>
          </cell>
          <cell r="S511">
            <v>0</v>
          </cell>
          <cell r="T511">
            <v>14</v>
          </cell>
          <cell r="U511">
            <v>17</v>
          </cell>
          <cell r="V511">
            <v>0</v>
          </cell>
          <cell r="W511">
            <v>0</v>
          </cell>
          <cell r="X511">
            <v>2</v>
          </cell>
          <cell r="Y511">
            <v>2</v>
          </cell>
          <cell r="Z511">
            <v>0</v>
          </cell>
          <cell r="AA511">
            <v>0</v>
          </cell>
          <cell r="AB511">
            <v>4</v>
          </cell>
          <cell r="AC511">
            <v>7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</row>
        <row r="512">
          <cell r="C512" t="str">
            <v>15BC265</v>
          </cell>
          <cell r="D512">
            <v>4</v>
          </cell>
          <cell r="E512">
            <v>4</v>
          </cell>
          <cell r="F512">
            <v>0</v>
          </cell>
          <cell r="G512">
            <v>0</v>
          </cell>
          <cell r="H512">
            <v>2</v>
          </cell>
          <cell r="I512">
            <v>2</v>
          </cell>
          <cell r="J512">
            <v>0</v>
          </cell>
          <cell r="K512">
            <v>0</v>
          </cell>
          <cell r="L512">
            <v>11</v>
          </cell>
          <cell r="M512">
            <v>20</v>
          </cell>
          <cell r="N512">
            <v>0</v>
          </cell>
          <cell r="O512">
            <v>0</v>
          </cell>
          <cell r="P512">
            <v>2</v>
          </cell>
          <cell r="Q512">
            <v>2</v>
          </cell>
          <cell r="R512">
            <v>0</v>
          </cell>
          <cell r="S512">
            <v>0</v>
          </cell>
          <cell r="T512">
            <v>13</v>
          </cell>
          <cell r="U512">
            <v>17</v>
          </cell>
          <cell r="V512">
            <v>0</v>
          </cell>
          <cell r="W512">
            <v>0</v>
          </cell>
          <cell r="X512">
            <v>2</v>
          </cell>
          <cell r="Y512">
            <v>2</v>
          </cell>
          <cell r="Z512">
            <v>0</v>
          </cell>
          <cell r="AA512">
            <v>0</v>
          </cell>
          <cell r="AB512">
            <v>4</v>
          </cell>
          <cell r="AC512">
            <v>7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</row>
        <row r="513">
          <cell r="C513" t="str">
            <v>15BC284</v>
          </cell>
          <cell r="D513">
            <v>2</v>
          </cell>
          <cell r="E513">
            <v>4</v>
          </cell>
          <cell r="F513">
            <v>0</v>
          </cell>
          <cell r="G513">
            <v>0</v>
          </cell>
          <cell r="H513">
            <v>0</v>
          </cell>
          <cell r="I513">
            <v>1</v>
          </cell>
          <cell r="J513">
            <v>0</v>
          </cell>
          <cell r="K513">
            <v>0</v>
          </cell>
          <cell r="L513">
            <v>17</v>
          </cell>
          <cell r="M513">
            <v>20</v>
          </cell>
          <cell r="N513">
            <v>0</v>
          </cell>
          <cell r="O513">
            <v>0</v>
          </cell>
          <cell r="P513">
            <v>4</v>
          </cell>
          <cell r="Q513">
            <v>5</v>
          </cell>
          <cell r="R513">
            <v>0</v>
          </cell>
          <cell r="S513">
            <v>0</v>
          </cell>
          <cell r="T513">
            <v>16</v>
          </cell>
          <cell r="U513">
            <v>17</v>
          </cell>
          <cell r="V513">
            <v>0</v>
          </cell>
          <cell r="W513">
            <v>0</v>
          </cell>
          <cell r="X513">
            <v>4</v>
          </cell>
          <cell r="Y513">
            <v>5</v>
          </cell>
          <cell r="Z513">
            <v>0</v>
          </cell>
          <cell r="AA513">
            <v>0</v>
          </cell>
          <cell r="AB513">
            <v>6</v>
          </cell>
          <cell r="AC513">
            <v>7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</row>
        <row r="514">
          <cell r="C514" t="str">
            <v>15BC297</v>
          </cell>
          <cell r="D514">
            <v>0</v>
          </cell>
          <cell r="E514">
            <v>4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4</v>
          </cell>
          <cell r="M514">
            <v>20</v>
          </cell>
          <cell r="N514">
            <v>0</v>
          </cell>
          <cell r="O514">
            <v>0</v>
          </cell>
          <cell r="P514">
            <v>3</v>
          </cell>
          <cell r="Q514">
            <v>5</v>
          </cell>
          <cell r="R514">
            <v>0</v>
          </cell>
          <cell r="S514">
            <v>0</v>
          </cell>
          <cell r="T514">
            <v>3</v>
          </cell>
          <cell r="U514">
            <v>17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1</v>
          </cell>
          <cell r="AC514">
            <v>7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</row>
        <row r="515">
          <cell r="C515" t="str">
            <v>15BC315</v>
          </cell>
          <cell r="D515">
            <v>2</v>
          </cell>
          <cell r="E515">
            <v>4</v>
          </cell>
          <cell r="F515">
            <v>0</v>
          </cell>
          <cell r="G515">
            <v>0</v>
          </cell>
          <cell r="H515">
            <v>1</v>
          </cell>
          <cell r="I515">
            <v>1</v>
          </cell>
          <cell r="J515">
            <v>0</v>
          </cell>
          <cell r="K515">
            <v>0</v>
          </cell>
          <cell r="L515">
            <v>14</v>
          </cell>
          <cell r="M515">
            <v>20</v>
          </cell>
          <cell r="N515">
            <v>0</v>
          </cell>
          <cell r="O515">
            <v>0</v>
          </cell>
          <cell r="P515">
            <v>3</v>
          </cell>
          <cell r="Q515">
            <v>4</v>
          </cell>
          <cell r="R515">
            <v>0</v>
          </cell>
          <cell r="S515">
            <v>0</v>
          </cell>
          <cell r="T515">
            <v>9</v>
          </cell>
          <cell r="U515">
            <v>17</v>
          </cell>
          <cell r="V515">
            <v>0</v>
          </cell>
          <cell r="W515">
            <v>0</v>
          </cell>
          <cell r="X515">
            <v>4</v>
          </cell>
          <cell r="Y515">
            <v>4</v>
          </cell>
          <cell r="Z515">
            <v>0</v>
          </cell>
          <cell r="AA515">
            <v>0</v>
          </cell>
          <cell r="AB515">
            <v>4</v>
          </cell>
          <cell r="AC515">
            <v>7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</row>
        <row r="516">
          <cell r="C516" t="str">
            <v>15BC327</v>
          </cell>
          <cell r="D516">
            <v>2</v>
          </cell>
          <cell r="E516">
            <v>4</v>
          </cell>
          <cell r="F516">
            <v>0</v>
          </cell>
          <cell r="G516">
            <v>0</v>
          </cell>
          <cell r="H516">
            <v>1</v>
          </cell>
          <cell r="I516">
            <v>3</v>
          </cell>
          <cell r="J516">
            <v>0</v>
          </cell>
          <cell r="K516">
            <v>0</v>
          </cell>
          <cell r="L516">
            <v>13</v>
          </cell>
          <cell r="M516">
            <v>20</v>
          </cell>
          <cell r="N516">
            <v>0</v>
          </cell>
          <cell r="O516">
            <v>0</v>
          </cell>
          <cell r="P516">
            <v>1</v>
          </cell>
          <cell r="Q516">
            <v>2</v>
          </cell>
          <cell r="R516">
            <v>0</v>
          </cell>
          <cell r="S516">
            <v>0</v>
          </cell>
          <cell r="T516">
            <v>12</v>
          </cell>
          <cell r="U516">
            <v>17</v>
          </cell>
          <cell r="V516">
            <v>0</v>
          </cell>
          <cell r="W516">
            <v>0</v>
          </cell>
          <cell r="X516">
            <v>1</v>
          </cell>
          <cell r="Y516">
            <v>2</v>
          </cell>
          <cell r="Z516">
            <v>0</v>
          </cell>
          <cell r="AA516">
            <v>0</v>
          </cell>
          <cell r="AB516">
            <v>5</v>
          </cell>
          <cell r="AC516">
            <v>7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</row>
        <row r="517">
          <cell r="C517" t="str">
            <v>15BC344</v>
          </cell>
          <cell r="D517">
            <v>4</v>
          </cell>
          <cell r="E517">
            <v>4</v>
          </cell>
          <cell r="F517">
            <v>0</v>
          </cell>
          <cell r="G517">
            <v>0</v>
          </cell>
          <cell r="H517">
            <v>2</v>
          </cell>
          <cell r="I517">
            <v>2</v>
          </cell>
          <cell r="J517">
            <v>0</v>
          </cell>
          <cell r="K517">
            <v>0</v>
          </cell>
          <cell r="L517">
            <v>18</v>
          </cell>
          <cell r="M517">
            <v>20</v>
          </cell>
          <cell r="N517">
            <v>0</v>
          </cell>
          <cell r="O517">
            <v>0</v>
          </cell>
          <cell r="P517">
            <v>2</v>
          </cell>
          <cell r="Q517">
            <v>2</v>
          </cell>
          <cell r="R517">
            <v>0</v>
          </cell>
          <cell r="S517">
            <v>0</v>
          </cell>
          <cell r="T517">
            <v>17</v>
          </cell>
          <cell r="U517">
            <v>17</v>
          </cell>
          <cell r="V517">
            <v>0</v>
          </cell>
          <cell r="W517">
            <v>0</v>
          </cell>
          <cell r="X517">
            <v>2</v>
          </cell>
          <cell r="Y517">
            <v>2</v>
          </cell>
          <cell r="Z517">
            <v>0</v>
          </cell>
          <cell r="AA517">
            <v>0</v>
          </cell>
          <cell r="AB517">
            <v>6</v>
          </cell>
          <cell r="AC517">
            <v>7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</row>
        <row r="518">
          <cell r="C518" t="str">
            <v>15BC360</v>
          </cell>
          <cell r="D518">
            <v>4</v>
          </cell>
          <cell r="E518">
            <v>4</v>
          </cell>
          <cell r="F518">
            <v>0</v>
          </cell>
          <cell r="G518">
            <v>0</v>
          </cell>
          <cell r="H518">
            <v>0</v>
          </cell>
          <cell r="I518">
            <v>1</v>
          </cell>
          <cell r="J518">
            <v>0</v>
          </cell>
          <cell r="K518">
            <v>0</v>
          </cell>
          <cell r="L518">
            <v>13</v>
          </cell>
          <cell r="M518">
            <v>20</v>
          </cell>
          <cell r="N518">
            <v>0</v>
          </cell>
          <cell r="O518">
            <v>0</v>
          </cell>
          <cell r="P518">
            <v>2</v>
          </cell>
          <cell r="Q518">
            <v>5</v>
          </cell>
          <cell r="R518">
            <v>0</v>
          </cell>
          <cell r="S518">
            <v>0</v>
          </cell>
          <cell r="T518">
            <v>15</v>
          </cell>
          <cell r="U518">
            <v>17</v>
          </cell>
          <cell r="V518">
            <v>0</v>
          </cell>
          <cell r="W518">
            <v>0</v>
          </cell>
          <cell r="X518">
            <v>3</v>
          </cell>
          <cell r="Y518">
            <v>5</v>
          </cell>
          <cell r="Z518">
            <v>0</v>
          </cell>
          <cell r="AA518">
            <v>0</v>
          </cell>
          <cell r="AB518">
            <v>5</v>
          </cell>
          <cell r="AC518">
            <v>7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</row>
        <row r="519">
          <cell r="C519" t="str">
            <v>15BC371</v>
          </cell>
          <cell r="D519">
            <v>2</v>
          </cell>
          <cell r="E519">
            <v>4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9</v>
          </cell>
          <cell r="M519">
            <v>20</v>
          </cell>
          <cell r="N519">
            <v>0</v>
          </cell>
          <cell r="O519">
            <v>0</v>
          </cell>
          <cell r="P519">
            <v>4</v>
          </cell>
          <cell r="Q519">
            <v>5</v>
          </cell>
          <cell r="R519">
            <v>0</v>
          </cell>
          <cell r="S519">
            <v>0</v>
          </cell>
          <cell r="T519">
            <v>6</v>
          </cell>
          <cell r="U519">
            <v>17</v>
          </cell>
          <cell r="V519">
            <v>0</v>
          </cell>
          <cell r="W519">
            <v>0</v>
          </cell>
          <cell r="X519">
            <v>1</v>
          </cell>
          <cell r="Y519">
            <v>1</v>
          </cell>
          <cell r="Z519">
            <v>0</v>
          </cell>
          <cell r="AA519">
            <v>0</v>
          </cell>
          <cell r="AB519">
            <v>2</v>
          </cell>
          <cell r="AC519">
            <v>7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</row>
        <row r="520">
          <cell r="C520" t="str">
            <v>15BC384</v>
          </cell>
          <cell r="D520">
            <v>2</v>
          </cell>
          <cell r="E520">
            <v>4</v>
          </cell>
          <cell r="F520">
            <v>0</v>
          </cell>
          <cell r="G520">
            <v>0</v>
          </cell>
          <cell r="H520">
            <v>1</v>
          </cell>
          <cell r="I520">
            <v>1</v>
          </cell>
          <cell r="J520">
            <v>0</v>
          </cell>
          <cell r="K520">
            <v>0</v>
          </cell>
          <cell r="L520">
            <v>9</v>
          </cell>
          <cell r="M520">
            <v>20</v>
          </cell>
          <cell r="N520">
            <v>0</v>
          </cell>
          <cell r="O520">
            <v>0</v>
          </cell>
          <cell r="P520">
            <v>3</v>
          </cell>
          <cell r="Q520">
            <v>4</v>
          </cell>
          <cell r="R520">
            <v>0</v>
          </cell>
          <cell r="S520">
            <v>0</v>
          </cell>
          <cell r="T520">
            <v>11</v>
          </cell>
          <cell r="U520">
            <v>17</v>
          </cell>
          <cell r="V520">
            <v>0</v>
          </cell>
          <cell r="W520">
            <v>0</v>
          </cell>
          <cell r="X520">
            <v>4</v>
          </cell>
          <cell r="Y520">
            <v>4</v>
          </cell>
          <cell r="Z520">
            <v>0</v>
          </cell>
          <cell r="AA520">
            <v>0</v>
          </cell>
          <cell r="AB520">
            <v>3</v>
          </cell>
          <cell r="AC520">
            <v>7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</row>
        <row r="521">
          <cell r="C521" t="str">
            <v>15BC395</v>
          </cell>
          <cell r="D521">
            <v>3</v>
          </cell>
          <cell r="E521">
            <v>4</v>
          </cell>
          <cell r="F521">
            <v>0</v>
          </cell>
          <cell r="G521">
            <v>0</v>
          </cell>
          <cell r="H521">
            <v>2</v>
          </cell>
          <cell r="I521">
            <v>3</v>
          </cell>
          <cell r="J521">
            <v>0</v>
          </cell>
          <cell r="K521">
            <v>0</v>
          </cell>
          <cell r="L521">
            <v>16</v>
          </cell>
          <cell r="M521">
            <v>20</v>
          </cell>
          <cell r="N521">
            <v>0</v>
          </cell>
          <cell r="O521">
            <v>0</v>
          </cell>
          <cell r="P521">
            <v>1</v>
          </cell>
          <cell r="Q521">
            <v>2</v>
          </cell>
          <cell r="R521">
            <v>0</v>
          </cell>
          <cell r="S521">
            <v>0</v>
          </cell>
          <cell r="T521">
            <v>14</v>
          </cell>
          <cell r="U521">
            <v>17</v>
          </cell>
          <cell r="V521">
            <v>0</v>
          </cell>
          <cell r="W521">
            <v>0</v>
          </cell>
          <cell r="X521">
            <v>2</v>
          </cell>
          <cell r="Y521">
            <v>2</v>
          </cell>
          <cell r="Z521">
            <v>0</v>
          </cell>
          <cell r="AA521">
            <v>0</v>
          </cell>
          <cell r="AB521">
            <v>5</v>
          </cell>
          <cell r="AC521">
            <v>7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</row>
        <row r="522">
          <cell r="C522" t="str">
            <v>15BC414</v>
          </cell>
          <cell r="D522">
            <v>3</v>
          </cell>
          <cell r="E522">
            <v>4</v>
          </cell>
          <cell r="F522">
            <v>0</v>
          </cell>
          <cell r="G522">
            <v>0</v>
          </cell>
          <cell r="H522">
            <v>2</v>
          </cell>
          <cell r="I522">
            <v>2</v>
          </cell>
          <cell r="J522">
            <v>0</v>
          </cell>
          <cell r="K522">
            <v>0</v>
          </cell>
          <cell r="L522">
            <v>14</v>
          </cell>
          <cell r="M522">
            <v>20</v>
          </cell>
          <cell r="N522">
            <v>0</v>
          </cell>
          <cell r="O522">
            <v>0</v>
          </cell>
          <cell r="P522">
            <v>2</v>
          </cell>
          <cell r="Q522">
            <v>2</v>
          </cell>
          <cell r="R522">
            <v>0</v>
          </cell>
          <cell r="S522">
            <v>0</v>
          </cell>
          <cell r="T522">
            <v>11</v>
          </cell>
          <cell r="U522">
            <v>17</v>
          </cell>
          <cell r="V522">
            <v>0</v>
          </cell>
          <cell r="W522">
            <v>0</v>
          </cell>
          <cell r="X522">
            <v>2</v>
          </cell>
          <cell r="Y522">
            <v>2</v>
          </cell>
          <cell r="Z522">
            <v>0</v>
          </cell>
          <cell r="AA522">
            <v>0</v>
          </cell>
          <cell r="AB522">
            <v>5</v>
          </cell>
          <cell r="AC522">
            <v>7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</row>
        <row r="523">
          <cell r="C523" t="str">
            <v>15BC429</v>
          </cell>
          <cell r="D523">
            <v>3</v>
          </cell>
          <cell r="E523">
            <v>4</v>
          </cell>
          <cell r="F523">
            <v>0</v>
          </cell>
          <cell r="G523">
            <v>0</v>
          </cell>
          <cell r="H523">
            <v>0</v>
          </cell>
          <cell r="I523">
            <v>1</v>
          </cell>
          <cell r="J523">
            <v>0</v>
          </cell>
          <cell r="K523">
            <v>0</v>
          </cell>
          <cell r="L523">
            <v>15</v>
          </cell>
          <cell r="M523">
            <v>20</v>
          </cell>
          <cell r="N523">
            <v>0</v>
          </cell>
          <cell r="O523">
            <v>0</v>
          </cell>
          <cell r="P523">
            <v>4</v>
          </cell>
          <cell r="Q523">
            <v>5</v>
          </cell>
          <cell r="R523">
            <v>0</v>
          </cell>
          <cell r="S523">
            <v>0</v>
          </cell>
          <cell r="T523">
            <v>15</v>
          </cell>
          <cell r="U523">
            <v>17</v>
          </cell>
          <cell r="V523">
            <v>0</v>
          </cell>
          <cell r="W523">
            <v>0</v>
          </cell>
          <cell r="X523">
            <v>4</v>
          </cell>
          <cell r="Y523">
            <v>5</v>
          </cell>
          <cell r="Z523">
            <v>0</v>
          </cell>
          <cell r="AA523">
            <v>0</v>
          </cell>
          <cell r="AB523">
            <v>5</v>
          </cell>
          <cell r="AC523">
            <v>7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</row>
        <row r="524">
          <cell r="C524" t="str">
            <v>15BC443</v>
          </cell>
          <cell r="D524">
            <v>4</v>
          </cell>
          <cell r="E524">
            <v>4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19</v>
          </cell>
          <cell r="M524">
            <v>20</v>
          </cell>
          <cell r="N524">
            <v>0</v>
          </cell>
          <cell r="O524">
            <v>0</v>
          </cell>
          <cell r="P524">
            <v>5</v>
          </cell>
          <cell r="Q524">
            <v>5</v>
          </cell>
          <cell r="R524">
            <v>0</v>
          </cell>
          <cell r="S524">
            <v>0</v>
          </cell>
          <cell r="T524">
            <v>17</v>
          </cell>
          <cell r="U524">
            <v>17</v>
          </cell>
          <cell r="V524">
            <v>0</v>
          </cell>
          <cell r="W524">
            <v>0</v>
          </cell>
          <cell r="X524">
            <v>1</v>
          </cell>
          <cell r="Y524">
            <v>1</v>
          </cell>
          <cell r="Z524">
            <v>0</v>
          </cell>
          <cell r="AA524">
            <v>0</v>
          </cell>
          <cell r="AB524">
            <v>7</v>
          </cell>
          <cell r="AC524">
            <v>7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</row>
        <row r="525">
          <cell r="C525" t="str">
            <v>15BC454</v>
          </cell>
          <cell r="D525">
            <v>2</v>
          </cell>
          <cell r="E525">
            <v>4</v>
          </cell>
          <cell r="F525">
            <v>0</v>
          </cell>
          <cell r="G525">
            <v>0</v>
          </cell>
          <cell r="H525">
            <v>1</v>
          </cell>
          <cell r="I525">
            <v>1</v>
          </cell>
          <cell r="J525">
            <v>0</v>
          </cell>
          <cell r="K525">
            <v>0</v>
          </cell>
          <cell r="L525">
            <v>10</v>
          </cell>
          <cell r="M525">
            <v>20</v>
          </cell>
          <cell r="N525">
            <v>0</v>
          </cell>
          <cell r="O525">
            <v>0</v>
          </cell>
          <cell r="P525">
            <v>1</v>
          </cell>
          <cell r="Q525">
            <v>4</v>
          </cell>
          <cell r="R525">
            <v>0</v>
          </cell>
          <cell r="S525">
            <v>0</v>
          </cell>
          <cell r="T525">
            <v>8</v>
          </cell>
          <cell r="U525">
            <v>17</v>
          </cell>
          <cell r="V525">
            <v>0</v>
          </cell>
          <cell r="W525">
            <v>0</v>
          </cell>
          <cell r="X525">
            <v>4</v>
          </cell>
          <cell r="Y525">
            <v>4</v>
          </cell>
          <cell r="Z525">
            <v>0</v>
          </cell>
          <cell r="AA525">
            <v>0</v>
          </cell>
          <cell r="AB525">
            <v>2</v>
          </cell>
          <cell r="AC525">
            <v>7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</row>
        <row r="526">
          <cell r="C526" t="str">
            <v>15BC470</v>
          </cell>
          <cell r="D526">
            <v>0</v>
          </cell>
          <cell r="E526">
            <v>4</v>
          </cell>
          <cell r="F526">
            <v>0</v>
          </cell>
          <cell r="G526">
            <v>0</v>
          </cell>
          <cell r="H526">
            <v>0</v>
          </cell>
          <cell r="I526">
            <v>3</v>
          </cell>
          <cell r="J526">
            <v>0</v>
          </cell>
          <cell r="K526">
            <v>0</v>
          </cell>
          <cell r="L526">
            <v>0</v>
          </cell>
          <cell r="M526">
            <v>20</v>
          </cell>
          <cell r="N526">
            <v>0</v>
          </cell>
          <cell r="O526">
            <v>0</v>
          </cell>
          <cell r="P526">
            <v>0</v>
          </cell>
          <cell r="Q526">
            <v>2</v>
          </cell>
          <cell r="R526">
            <v>0</v>
          </cell>
          <cell r="S526">
            <v>0</v>
          </cell>
          <cell r="T526">
            <v>0</v>
          </cell>
          <cell r="U526">
            <v>17</v>
          </cell>
          <cell r="V526">
            <v>0</v>
          </cell>
          <cell r="W526">
            <v>0</v>
          </cell>
          <cell r="X526">
            <v>2</v>
          </cell>
          <cell r="Y526">
            <v>2</v>
          </cell>
          <cell r="Z526">
            <v>0</v>
          </cell>
          <cell r="AA526">
            <v>0</v>
          </cell>
          <cell r="AB526">
            <v>0</v>
          </cell>
          <cell r="AC526">
            <v>7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</row>
        <row r="527">
          <cell r="C527" t="str">
            <v>15BC484</v>
          </cell>
          <cell r="D527">
            <v>4</v>
          </cell>
          <cell r="E527">
            <v>4</v>
          </cell>
          <cell r="F527">
            <v>0</v>
          </cell>
          <cell r="G527">
            <v>0</v>
          </cell>
          <cell r="H527">
            <v>2</v>
          </cell>
          <cell r="I527">
            <v>2</v>
          </cell>
          <cell r="J527">
            <v>0</v>
          </cell>
          <cell r="K527">
            <v>0</v>
          </cell>
          <cell r="L527">
            <v>14</v>
          </cell>
          <cell r="M527">
            <v>20</v>
          </cell>
          <cell r="N527">
            <v>0</v>
          </cell>
          <cell r="O527">
            <v>0</v>
          </cell>
          <cell r="P527">
            <v>2</v>
          </cell>
          <cell r="Q527">
            <v>2</v>
          </cell>
          <cell r="R527">
            <v>0</v>
          </cell>
          <cell r="S527">
            <v>0</v>
          </cell>
          <cell r="T527">
            <v>16</v>
          </cell>
          <cell r="U527">
            <v>17</v>
          </cell>
          <cell r="V527">
            <v>0</v>
          </cell>
          <cell r="W527">
            <v>0</v>
          </cell>
          <cell r="X527">
            <v>2</v>
          </cell>
          <cell r="Y527">
            <v>2</v>
          </cell>
          <cell r="Z527">
            <v>0</v>
          </cell>
          <cell r="AA527">
            <v>0</v>
          </cell>
          <cell r="AB527">
            <v>5</v>
          </cell>
          <cell r="AC527">
            <v>7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</row>
        <row r="528">
          <cell r="C528" t="str">
            <v>15BC496</v>
          </cell>
          <cell r="D528">
            <v>3</v>
          </cell>
          <cell r="E528">
            <v>4</v>
          </cell>
          <cell r="F528">
            <v>0</v>
          </cell>
          <cell r="G528">
            <v>0</v>
          </cell>
          <cell r="H528">
            <v>0</v>
          </cell>
          <cell r="I528">
            <v>1</v>
          </cell>
          <cell r="J528">
            <v>0</v>
          </cell>
          <cell r="K528">
            <v>0</v>
          </cell>
          <cell r="L528">
            <v>7</v>
          </cell>
          <cell r="M528">
            <v>20</v>
          </cell>
          <cell r="N528">
            <v>0</v>
          </cell>
          <cell r="O528">
            <v>0</v>
          </cell>
          <cell r="P528">
            <v>4</v>
          </cell>
          <cell r="Q528">
            <v>5</v>
          </cell>
          <cell r="R528">
            <v>0</v>
          </cell>
          <cell r="S528">
            <v>0</v>
          </cell>
          <cell r="T528">
            <v>6</v>
          </cell>
          <cell r="U528">
            <v>17</v>
          </cell>
          <cell r="V528">
            <v>0</v>
          </cell>
          <cell r="W528">
            <v>0</v>
          </cell>
          <cell r="X528">
            <v>0</v>
          </cell>
          <cell r="Y528">
            <v>5</v>
          </cell>
          <cell r="Z528">
            <v>0</v>
          </cell>
          <cell r="AA528">
            <v>0</v>
          </cell>
          <cell r="AB528">
            <v>1</v>
          </cell>
          <cell r="AC528">
            <v>7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</row>
        <row r="529">
          <cell r="C529" t="str">
            <v>15BC507</v>
          </cell>
          <cell r="D529">
            <v>2</v>
          </cell>
          <cell r="E529">
            <v>4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11</v>
          </cell>
          <cell r="M529">
            <v>20</v>
          </cell>
          <cell r="N529">
            <v>0</v>
          </cell>
          <cell r="O529">
            <v>0</v>
          </cell>
          <cell r="P529">
            <v>4</v>
          </cell>
          <cell r="Q529">
            <v>5</v>
          </cell>
          <cell r="R529">
            <v>0</v>
          </cell>
          <cell r="S529">
            <v>0</v>
          </cell>
          <cell r="T529">
            <v>7</v>
          </cell>
          <cell r="U529">
            <v>17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3</v>
          </cell>
          <cell r="AC529">
            <v>7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</row>
        <row r="530">
          <cell r="C530" t="str">
            <v>15BC518</v>
          </cell>
          <cell r="D530">
            <v>2</v>
          </cell>
          <cell r="E530">
            <v>4</v>
          </cell>
          <cell r="F530">
            <v>0</v>
          </cell>
          <cell r="G530">
            <v>0</v>
          </cell>
          <cell r="H530">
            <v>1</v>
          </cell>
          <cell r="I530">
            <v>1</v>
          </cell>
          <cell r="J530">
            <v>0</v>
          </cell>
          <cell r="K530">
            <v>0</v>
          </cell>
          <cell r="L530">
            <v>0</v>
          </cell>
          <cell r="M530">
            <v>20</v>
          </cell>
          <cell r="N530">
            <v>0</v>
          </cell>
          <cell r="O530">
            <v>0</v>
          </cell>
          <cell r="P530">
            <v>0</v>
          </cell>
          <cell r="Q530">
            <v>4</v>
          </cell>
          <cell r="R530">
            <v>0</v>
          </cell>
          <cell r="S530">
            <v>0</v>
          </cell>
          <cell r="T530">
            <v>1</v>
          </cell>
          <cell r="U530">
            <v>17</v>
          </cell>
          <cell r="V530">
            <v>0</v>
          </cell>
          <cell r="W530">
            <v>0</v>
          </cell>
          <cell r="X530">
            <v>0</v>
          </cell>
          <cell r="Y530">
            <v>4</v>
          </cell>
          <cell r="Z530">
            <v>0</v>
          </cell>
          <cell r="AA530">
            <v>0</v>
          </cell>
          <cell r="AB530">
            <v>2</v>
          </cell>
          <cell r="AC530">
            <v>7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</row>
        <row r="531">
          <cell r="C531" t="str">
            <v>15BC530</v>
          </cell>
          <cell r="D531">
            <v>4</v>
          </cell>
          <cell r="E531">
            <v>4</v>
          </cell>
          <cell r="F531">
            <v>0</v>
          </cell>
          <cell r="G531">
            <v>0</v>
          </cell>
          <cell r="H531">
            <v>2</v>
          </cell>
          <cell r="I531">
            <v>3</v>
          </cell>
          <cell r="J531">
            <v>0</v>
          </cell>
          <cell r="K531">
            <v>0</v>
          </cell>
          <cell r="L531">
            <v>19</v>
          </cell>
          <cell r="M531">
            <v>20</v>
          </cell>
          <cell r="N531">
            <v>0</v>
          </cell>
          <cell r="O531">
            <v>0</v>
          </cell>
          <cell r="P531">
            <v>2</v>
          </cell>
          <cell r="Q531">
            <v>2</v>
          </cell>
          <cell r="R531">
            <v>0</v>
          </cell>
          <cell r="S531">
            <v>0</v>
          </cell>
          <cell r="T531">
            <v>16</v>
          </cell>
          <cell r="U531">
            <v>17</v>
          </cell>
          <cell r="V531">
            <v>0</v>
          </cell>
          <cell r="W531">
            <v>0</v>
          </cell>
          <cell r="X531">
            <v>2</v>
          </cell>
          <cell r="Y531">
            <v>2</v>
          </cell>
          <cell r="Z531">
            <v>0</v>
          </cell>
          <cell r="AA531">
            <v>0</v>
          </cell>
          <cell r="AB531">
            <v>7</v>
          </cell>
          <cell r="AC531">
            <v>7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</row>
        <row r="532">
          <cell r="C532" t="str">
            <v>15BC541</v>
          </cell>
          <cell r="D532">
            <v>3</v>
          </cell>
          <cell r="E532">
            <v>4</v>
          </cell>
          <cell r="F532">
            <v>0</v>
          </cell>
          <cell r="G532">
            <v>0</v>
          </cell>
          <cell r="H532">
            <v>2</v>
          </cell>
          <cell r="I532">
            <v>2</v>
          </cell>
          <cell r="J532">
            <v>0</v>
          </cell>
          <cell r="K532">
            <v>0</v>
          </cell>
          <cell r="L532">
            <v>4</v>
          </cell>
          <cell r="M532">
            <v>20</v>
          </cell>
          <cell r="N532">
            <v>0</v>
          </cell>
          <cell r="O532">
            <v>0</v>
          </cell>
          <cell r="P532">
            <v>0</v>
          </cell>
          <cell r="Q532">
            <v>2</v>
          </cell>
          <cell r="R532">
            <v>0</v>
          </cell>
          <cell r="S532">
            <v>0</v>
          </cell>
          <cell r="T532">
            <v>8</v>
          </cell>
          <cell r="U532">
            <v>17</v>
          </cell>
          <cell r="V532">
            <v>0</v>
          </cell>
          <cell r="W532">
            <v>0</v>
          </cell>
          <cell r="X532">
            <v>2</v>
          </cell>
          <cell r="Y532">
            <v>2</v>
          </cell>
          <cell r="Z532">
            <v>0</v>
          </cell>
          <cell r="AA532">
            <v>0</v>
          </cell>
          <cell r="AB532">
            <v>3</v>
          </cell>
          <cell r="AC532">
            <v>7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</row>
        <row r="533">
          <cell r="C533" t="str">
            <v>15BC552</v>
          </cell>
          <cell r="D533">
            <v>3</v>
          </cell>
          <cell r="E533">
            <v>4</v>
          </cell>
          <cell r="F533">
            <v>0</v>
          </cell>
          <cell r="G533">
            <v>0</v>
          </cell>
          <cell r="H533">
            <v>0</v>
          </cell>
          <cell r="I533">
            <v>1</v>
          </cell>
          <cell r="J533">
            <v>0</v>
          </cell>
          <cell r="K533">
            <v>0</v>
          </cell>
          <cell r="L533">
            <v>9</v>
          </cell>
          <cell r="M533">
            <v>20</v>
          </cell>
          <cell r="N533">
            <v>0</v>
          </cell>
          <cell r="O533">
            <v>0</v>
          </cell>
          <cell r="P533">
            <v>4</v>
          </cell>
          <cell r="Q533">
            <v>5</v>
          </cell>
          <cell r="R533">
            <v>0</v>
          </cell>
          <cell r="S533">
            <v>0</v>
          </cell>
          <cell r="T533">
            <v>9</v>
          </cell>
          <cell r="U533">
            <v>17</v>
          </cell>
          <cell r="V533">
            <v>0</v>
          </cell>
          <cell r="W533">
            <v>0</v>
          </cell>
          <cell r="X533">
            <v>2</v>
          </cell>
          <cell r="Y533">
            <v>5</v>
          </cell>
          <cell r="Z533">
            <v>0</v>
          </cell>
          <cell r="AA533">
            <v>0</v>
          </cell>
          <cell r="AB533">
            <v>3</v>
          </cell>
          <cell r="AC533">
            <v>7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</row>
        <row r="534">
          <cell r="C534" t="str">
            <v>15BC563</v>
          </cell>
          <cell r="D534">
            <v>3</v>
          </cell>
          <cell r="E534">
            <v>4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15</v>
          </cell>
          <cell r="M534">
            <v>20</v>
          </cell>
          <cell r="N534">
            <v>0</v>
          </cell>
          <cell r="O534">
            <v>0</v>
          </cell>
          <cell r="P534">
            <v>5</v>
          </cell>
          <cell r="Q534">
            <v>5</v>
          </cell>
          <cell r="R534">
            <v>0</v>
          </cell>
          <cell r="S534">
            <v>0</v>
          </cell>
          <cell r="T534">
            <v>11</v>
          </cell>
          <cell r="U534">
            <v>17</v>
          </cell>
          <cell r="V534">
            <v>0</v>
          </cell>
          <cell r="W534">
            <v>0</v>
          </cell>
          <cell r="X534">
            <v>0</v>
          </cell>
          <cell r="Y534">
            <v>1</v>
          </cell>
          <cell r="Z534">
            <v>0</v>
          </cell>
          <cell r="AA534">
            <v>0</v>
          </cell>
          <cell r="AB534">
            <v>2</v>
          </cell>
          <cell r="AC534">
            <v>7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</row>
        <row r="535">
          <cell r="C535" t="str">
            <v>15BC566</v>
          </cell>
          <cell r="D535">
            <v>2</v>
          </cell>
          <cell r="E535">
            <v>4</v>
          </cell>
          <cell r="F535">
            <v>0</v>
          </cell>
          <cell r="G535">
            <v>0</v>
          </cell>
          <cell r="H535">
            <v>1</v>
          </cell>
          <cell r="I535">
            <v>1</v>
          </cell>
          <cell r="J535">
            <v>0</v>
          </cell>
          <cell r="K535">
            <v>0</v>
          </cell>
          <cell r="L535">
            <v>15</v>
          </cell>
          <cell r="M535">
            <v>20</v>
          </cell>
          <cell r="N535">
            <v>0</v>
          </cell>
          <cell r="O535">
            <v>0</v>
          </cell>
          <cell r="P535">
            <v>3</v>
          </cell>
          <cell r="Q535">
            <v>4</v>
          </cell>
          <cell r="R535">
            <v>0</v>
          </cell>
          <cell r="S535">
            <v>0</v>
          </cell>
          <cell r="T535">
            <v>14</v>
          </cell>
          <cell r="U535">
            <v>17</v>
          </cell>
          <cell r="V535">
            <v>0</v>
          </cell>
          <cell r="W535">
            <v>0</v>
          </cell>
          <cell r="X535">
            <v>4</v>
          </cell>
          <cell r="Y535">
            <v>4</v>
          </cell>
          <cell r="Z535">
            <v>0</v>
          </cell>
          <cell r="AA535">
            <v>0</v>
          </cell>
          <cell r="AB535">
            <v>4</v>
          </cell>
          <cell r="AC535">
            <v>7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</row>
        <row r="536">
          <cell r="C536" t="str">
            <v>15BC576</v>
          </cell>
          <cell r="D536">
            <v>2</v>
          </cell>
          <cell r="E536">
            <v>4</v>
          </cell>
          <cell r="F536">
            <v>0</v>
          </cell>
          <cell r="G536">
            <v>0</v>
          </cell>
          <cell r="H536">
            <v>2</v>
          </cell>
          <cell r="I536">
            <v>3</v>
          </cell>
          <cell r="J536">
            <v>0</v>
          </cell>
          <cell r="K536">
            <v>0</v>
          </cell>
          <cell r="L536">
            <v>7</v>
          </cell>
          <cell r="M536">
            <v>20</v>
          </cell>
          <cell r="N536">
            <v>0</v>
          </cell>
          <cell r="O536">
            <v>0</v>
          </cell>
          <cell r="P536">
            <v>0</v>
          </cell>
          <cell r="Q536">
            <v>2</v>
          </cell>
          <cell r="R536">
            <v>0</v>
          </cell>
          <cell r="S536">
            <v>0</v>
          </cell>
          <cell r="T536">
            <v>9</v>
          </cell>
          <cell r="U536">
            <v>17</v>
          </cell>
          <cell r="V536">
            <v>0</v>
          </cell>
          <cell r="W536">
            <v>0</v>
          </cell>
          <cell r="X536">
            <v>2</v>
          </cell>
          <cell r="Y536">
            <v>2</v>
          </cell>
          <cell r="Z536">
            <v>0</v>
          </cell>
          <cell r="AA536">
            <v>0</v>
          </cell>
          <cell r="AB536">
            <v>3</v>
          </cell>
          <cell r="AC536">
            <v>7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</row>
        <row r="537">
          <cell r="C537" t="str">
            <v>15BC586</v>
          </cell>
          <cell r="D537">
            <v>3</v>
          </cell>
          <cell r="E537">
            <v>4</v>
          </cell>
          <cell r="F537">
            <v>0</v>
          </cell>
          <cell r="G537">
            <v>0</v>
          </cell>
          <cell r="H537">
            <v>2</v>
          </cell>
          <cell r="I537">
            <v>2</v>
          </cell>
          <cell r="J537">
            <v>0</v>
          </cell>
          <cell r="K537">
            <v>0</v>
          </cell>
          <cell r="L537">
            <v>12</v>
          </cell>
          <cell r="M537">
            <v>20</v>
          </cell>
          <cell r="N537">
            <v>0</v>
          </cell>
          <cell r="O537">
            <v>0</v>
          </cell>
          <cell r="P537">
            <v>2</v>
          </cell>
          <cell r="Q537">
            <v>2</v>
          </cell>
          <cell r="R537">
            <v>0</v>
          </cell>
          <cell r="S537">
            <v>0</v>
          </cell>
          <cell r="T537">
            <v>7</v>
          </cell>
          <cell r="U537">
            <v>17</v>
          </cell>
          <cell r="V537">
            <v>0</v>
          </cell>
          <cell r="W537">
            <v>0</v>
          </cell>
          <cell r="X537">
            <v>2</v>
          </cell>
          <cell r="Y537">
            <v>2</v>
          </cell>
          <cell r="Z537">
            <v>0</v>
          </cell>
          <cell r="AA537">
            <v>0</v>
          </cell>
          <cell r="AB537">
            <v>3</v>
          </cell>
          <cell r="AC537">
            <v>7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</row>
        <row r="538">
          <cell r="C538" t="str">
            <v>15BC604</v>
          </cell>
          <cell r="D538">
            <v>4</v>
          </cell>
          <cell r="E538">
            <v>4</v>
          </cell>
          <cell r="F538">
            <v>0</v>
          </cell>
          <cell r="G538">
            <v>0</v>
          </cell>
          <cell r="H538">
            <v>0</v>
          </cell>
          <cell r="I538">
            <v>1</v>
          </cell>
          <cell r="J538">
            <v>0</v>
          </cell>
          <cell r="K538">
            <v>0</v>
          </cell>
          <cell r="L538">
            <v>13</v>
          </cell>
          <cell r="M538">
            <v>20</v>
          </cell>
          <cell r="N538">
            <v>0</v>
          </cell>
          <cell r="O538">
            <v>0</v>
          </cell>
          <cell r="P538">
            <v>3</v>
          </cell>
          <cell r="Q538">
            <v>5</v>
          </cell>
          <cell r="R538">
            <v>0</v>
          </cell>
          <cell r="S538">
            <v>0</v>
          </cell>
          <cell r="T538">
            <v>8</v>
          </cell>
          <cell r="U538">
            <v>17</v>
          </cell>
          <cell r="V538">
            <v>0</v>
          </cell>
          <cell r="W538">
            <v>0</v>
          </cell>
          <cell r="X538">
            <v>0</v>
          </cell>
          <cell r="Y538">
            <v>5</v>
          </cell>
          <cell r="Z538">
            <v>0</v>
          </cell>
          <cell r="AA538">
            <v>0</v>
          </cell>
          <cell r="AB538">
            <v>6</v>
          </cell>
          <cell r="AC538">
            <v>7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</row>
        <row r="539">
          <cell r="C539" t="str">
            <v>15BC618</v>
          </cell>
          <cell r="D539">
            <v>3</v>
          </cell>
          <cell r="E539">
            <v>4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14</v>
          </cell>
          <cell r="M539">
            <v>20</v>
          </cell>
          <cell r="N539">
            <v>0</v>
          </cell>
          <cell r="O539">
            <v>0</v>
          </cell>
          <cell r="P539">
            <v>5</v>
          </cell>
          <cell r="Q539">
            <v>5</v>
          </cell>
          <cell r="R539">
            <v>0</v>
          </cell>
          <cell r="S539">
            <v>0</v>
          </cell>
          <cell r="T539">
            <v>11</v>
          </cell>
          <cell r="U539">
            <v>17</v>
          </cell>
          <cell r="V539">
            <v>0</v>
          </cell>
          <cell r="W539">
            <v>0</v>
          </cell>
          <cell r="X539">
            <v>0</v>
          </cell>
          <cell r="Y539">
            <v>1</v>
          </cell>
          <cell r="Z539">
            <v>0</v>
          </cell>
          <cell r="AA539">
            <v>0</v>
          </cell>
          <cell r="AB539">
            <v>2</v>
          </cell>
          <cell r="AC539">
            <v>7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</row>
        <row r="540">
          <cell r="C540" t="str">
            <v>15BC633</v>
          </cell>
          <cell r="D540">
            <v>0</v>
          </cell>
          <cell r="E540">
            <v>4</v>
          </cell>
          <cell r="F540">
            <v>0</v>
          </cell>
          <cell r="G540">
            <v>0</v>
          </cell>
          <cell r="H540">
            <v>1</v>
          </cell>
          <cell r="I540">
            <v>1</v>
          </cell>
          <cell r="J540">
            <v>0</v>
          </cell>
          <cell r="K540">
            <v>0</v>
          </cell>
          <cell r="L540">
            <v>0</v>
          </cell>
          <cell r="M540">
            <v>20</v>
          </cell>
          <cell r="N540">
            <v>0</v>
          </cell>
          <cell r="O540">
            <v>0</v>
          </cell>
          <cell r="P540">
            <v>0</v>
          </cell>
          <cell r="Q540">
            <v>4</v>
          </cell>
          <cell r="R540">
            <v>0</v>
          </cell>
          <cell r="S540">
            <v>0</v>
          </cell>
          <cell r="T540">
            <v>1</v>
          </cell>
          <cell r="U540">
            <v>17</v>
          </cell>
          <cell r="V540">
            <v>0</v>
          </cell>
          <cell r="W540">
            <v>0</v>
          </cell>
          <cell r="X540">
            <v>0</v>
          </cell>
          <cell r="Y540">
            <v>4</v>
          </cell>
          <cell r="Z540">
            <v>0</v>
          </cell>
          <cell r="AA540">
            <v>0</v>
          </cell>
          <cell r="AB540">
            <v>1</v>
          </cell>
          <cell r="AC540">
            <v>7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</row>
        <row r="541">
          <cell r="C541" t="str">
            <v>15BC646</v>
          </cell>
          <cell r="D541">
            <v>0</v>
          </cell>
          <cell r="E541">
            <v>4</v>
          </cell>
          <cell r="F541">
            <v>0</v>
          </cell>
          <cell r="G541">
            <v>0</v>
          </cell>
          <cell r="H541">
            <v>0</v>
          </cell>
          <cell r="I541">
            <v>3</v>
          </cell>
          <cell r="J541">
            <v>0</v>
          </cell>
          <cell r="K541">
            <v>0</v>
          </cell>
          <cell r="L541">
            <v>7</v>
          </cell>
          <cell r="M541">
            <v>20</v>
          </cell>
          <cell r="N541">
            <v>0</v>
          </cell>
          <cell r="O541">
            <v>0</v>
          </cell>
          <cell r="P541">
            <v>1</v>
          </cell>
          <cell r="Q541">
            <v>2</v>
          </cell>
          <cell r="R541">
            <v>0</v>
          </cell>
          <cell r="S541">
            <v>0</v>
          </cell>
          <cell r="T541">
            <v>8</v>
          </cell>
          <cell r="U541">
            <v>17</v>
          </cell>
          <cell r="V541">
            <v>0</v>
          </cell>
          <cell r="W541">
            <v>0</v>
          </cell>
          <cell r="X541">
            <v>2</v>
          </cell>
          <cell r="Y541">
            <v>2</v>
          </cell>
          <cell r="Z541">
            <v>0</v>
          </cell>
          <cell r="AA541">
            <v>0</v>
          </cell>
          <cell r="AB541">
            <v>4</v>
          </cell>
          <cell r="AC541">
            <v>7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</row>
        <row r="542">
          <cell r="C542" t="str">
            <v>15BC649</v>
          </cell>
          <cell r="D542">
            <v>3</v>
          </cell>
          <cell r="E542">
            <v>4</v>
          </cell>
          <cell r="F542">
            <v>0</v>
          </cell>
          <cell r="G542">
            <v>0</v>
          </cell>
          <cell r="H542">
            <v>2</v>
          </cell>
          <cell r="I542">
            <v>2</v>
          </cell>
          <cell r="J542">
            <v>0</v>
          </cell>
          <cell r="K542">
            <v>0</v>
          </cell>
          <cell r="L542">
            <v>14</v>
          </cell>
          <cell r="M542">
            <v>20</v>
          </cell>
          <cell r="N542">
            <v>0</v>
          </cell>
          <cell r="O542">
            <v>0</v>
          </cell>
          <cell r="P542">
            <v>2</v>
          </cell>
          <cell r="Q542">
            <v>2</v>
          </cell>
          <cell r="R542">
            <v>0</v>
          </cell>
          <cell r="S542">
            <v>0</v>
          </cell>
          <cell r="T542">
            <v>14</v>
          </cell>
          <cell r="U542">
            <v>17</v>
          </cell>
          <cell r="V542">
            <v>0</v>
          </cell>
          <cell r="W542">
            <v>0</v>
          </cell>
          <cell r="X542">
            <v>2</v>
          </cell>
          <cell r="Y542">
            <v>2</v>
          </cell>
          <cell r="Z542">
            <v>0</v>
          </cell>
          <cell r="AA542">
            <v>0</v>
          </cell>
          <cell r="AB542">
            <v>5</v>
          </cell>
          <cell r="AC542">
            <v>7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</row>
        <row r="543">
          <cell r="C543" t="str">
            <v>15BC666</v>
          </cell>
          <cell r="D543">
            <v>3</v>
          </cell>
          <cell r="E543">
            <v>4</v>
          </cell>
          <cell r="F543">
            <v>0</v>
          </cell>
          <cell r="G543">
            <v>0</v>
          </cell>
          <cell r="H543">
            <v>0</v>
          </cell>
          <cell r="I543">
            <v>1</v>
          </cell>
          <cell r="J543">
            <v>0</v>
          </cell>
          <cell r="K543">
            <v>0</v>
          </cell>
          <cell r="L543">
            <v>12</v>
          </cell>
          <cell r="M543">
            <v>20</v>
          </cell>
          <cell r="N543">
            <v>0</v>
          </cell>
          <cell r="O543">
            <v>0</v>
          </cell>
          <cell r="P543">
            <v>3</v>
          </cell>
          <cell r="Q543">
            <v>5</v>
          </cell>
          <cell r="R543">
            <v>0</v>
          </cell>
          <cell r="S543">
            <v>0</v>
          </cell>
          <cell r="T543">
            <v>13</v>
          </cell>
          <cell r="U543">
            <v>17</v>
          </cell>
          <cell r="V543">
            <v>0</v>
          </cell>
          <cell r="W543">
            <v>0</v>
          </cell>
          <cell r="X543">
            <v>1</v>
          </cell>
          <cell r="Y543">
            <v>5</v>
          </cell>
          <cell r="Z543">
            <v>0</v>
          </cell>
          <cell r="AA543">
            <v>0</v>
          </cell>
          <cell r="AB543">
            <v>4</v>
          </cell>
          <cell r="AC543">
            <v>7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</row>
        <row r="544">
          <cell r="C544" t="str">
            <v>15BC668</v>
          </cell>
          <cell r="D544">
            <v>3</v>
          </cell>
          <cell r="E544">
            <v>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16</v>
          </cell>
          <cell r="M544">
            <v>20</v>
          </cell>
          <cell r="N544">
            <v>0</v>
          </cell>
          <cell r="O544">
            <v>0</v>
          </cell>
          <cell r="P544">
            <v>5</v>
          </cell>
          <cell r="Q544">
            <v>5</v>
          </cell>
          <cell r="R544">
            <v>0</v>
          </cell>
          <cell r="S544">
            <v>0</v>
          </cell>
          <cell r="T544">
            <v>16</v>
          </cell>
          <cell r="U544">
            <v>17</v>
          </cell>
          <cell r="V544">
            <v>0</v>
          </cell>
          <cell r="W544">
            <v>0</v>
          </cell>
          <cell r="X544">
            <v>0</v>
          </cell>
          <cell r="Y544">
            <v>1</v>
          </cell>
          <cell r="Z544">
            <v>0</v>
          </cell>
          <cell r="AA544">
            <v>0</v>
          </cell>
          <cell r="AB544">
            <v>6</v>
          </cell>
          <cell r="AC544">
            <v>7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</row>
        <row r="545">
          <cell r="C545" t="str">
            <v>15BC016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3</v>
          </cell>
          <cell r="I545">
            <v>3</v>
          </cell>
          <cell r="J545">
            <v>0</v>
          </cell>
          <cell r="K545">
            <v>0</v>
          </cell>
          <cell r="L545">
            <v>14</v>
          </cell>
          <cell r="M545">
            <v>17</v>
          </cell>
          <cell r="N545">
            <v>0</v>
          </cell>
          <cell r="O545">
            <v>0</v>
          </cell>
          <cell r="P545">
            <v>3</v>
          </cell>
          <cell r="Q545">
            <v>4</v>
          </cell>
          <cell r="R545">
            <v>0</v>
          </cell>
          <cell r="S545">
            <v>0</v>
          </cell>
          <cell r="T545">
            <v>17</v>
          </cell>
          <cell r="U545">
            <v>21</v>
          </cell>
          <cell r="V545">
            <v>0</v>
          </cell>
          <cell r="W545">
            <v>0</v>
          </cell>
          <cell r="X545">
            <v>2</v>
          </cell>
          <cell r="Y545">
            <v>2</v>
          </cell>
          <cell r="Z545">
            <v>0</v>
          </cell>
          <cell r="AA545">
            <v>0</v>
          </cell>
          <cell r="AB545">
            <v>9</v>
          </cell>
          <cell r="AC545">
            <v>11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</row>
        <row r="546">
          <cell r="C546" t="str">
            <v>15BC032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2</v>
          </cell>
          <cell r="I546">
            <v>3</v>
          </cell>
          <cell r="J546">
            <v>0</v>
          </cell>
          <cell r="K546">
            <v>0</v>
          </cell>
          <cell r="L546">
            <v>15</v>
          </cell>
          <cell r="M546">
            <v>17</v>
          </cell>
          <cell r="N546">
            <v>0</v>
          </cell>
          <cell r="O546">
            <v>0</v>
          </cell>
          <cell r="P546">
            <v>2</v>
          </cell>
          <cell r="Q546">
            <v>2</v>
          </cell>
          <cell r="R546">
            <v>0</v>
          </cell>
          <cell r="S546">
            <v>0</v>
          </cell>
          <cell r="T546">
            <v>19</v>
          </cell>
          <cell r="U546">
            <v>21</v>
          </cell>
          <cell r="V546">
            <v>0</v>
          </cell>
          <cell r="W546">
            <v>0</v>
          </cell>
          <cell r="X546">
            <v>1</v>
          </cell>
          <cell r="Y546">
            <v>2</v>
          </cell>
          <cell r="Z546">
            <v>0</v>
          </cell>
          <cell r="AA546">
            <v>0</v>
          </cell>
          <cell r="AB546">
            <v>8</v>
          </cell>
          <cell r="AC546">
            <v>11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</row>
        <row r="547">
          <cell r="C547" t="str">
            <v>15BC043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16</v>
          </cell>
          <cell r="M547">
            <v>17</v>
          </cell>
          <cell r="N547">
            <v>0</v>
          </cell>
          <cell r="O547">
            <v>0</v>
          </cell>
          <cell r="P547">
            <v>0</v>
          </cell>
          <cell r="Q547">
            <v>1</v>
          </cell>
          <cell r="R547">
            <v>0</v>
          </cell>
          <cell r="S547">
            <v>0</v>
          </cell>
          <cell r="T547">
            <v>16</v>
          </cell>
          <cell r="U547">
            <v>21</v>
          </cell>
          <cell r="V547">
            <v>0</v>
          </cell>
          <cell r="W547">
            <v>0</v>
          </cell>
          <cell r="X547">
            <v>4</v>
          </cell>
          <cell r="Y547">
            <v>4</v>
          </cell>
          <cell r="Z547">
            <v>0</v>
          </cell>
          <cell r="AA547">
            <v>0</v>
          </cell>
          <cell r="AB547">
            <v>8</v>
          </cell>
          <cell r="AC547">
            <v>11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</row>
        <row r="548">
          <cell r="C548" t="str">
            <v>15BC058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3</v>
          </cell>
          <cell r="I548">
            <v>3</v>
          </cell>
          <cell r="J548">
            <v>0</v>
          </cell>
          <cell r="K548">
            <v>0</v>
          </cell>
          <cell r="L548">
            <v>13</v>
          </cell>
          <cell r="M548">
            <v>17</v>
          </cell>
          <cell r="N548">
            <v>0</v>
          </cell>
          <cell r="O548">
            <v>0</v>
          </cell>
          <cell r="P548">
            <v>2</v>
          </cell>
          <cell r="Q548">
            <v>2</v>
          </cell>
          <cell r="R548">
            <v>0</v>
          </cell>
          <cell r="S548">
            <v>0</v>
          </cell>
          <cell r="T548">
            <v>18</v>
          </cell>
          <cell r="U548">
            <v>21</v>
          </cell>
          <cell r="V548">
            <v>0</v>
          </cell>
          <cell r="W548">
            <v>0</v>
          </cell>
          <cell r="X548">
            <v>3</v>
          </cell>
          <cell r="Y548">
            <v>4</v>
          </cell>
          <cell r="Z548">
            <v>0</v>
          </cell>
          <cell r="AA548">
            <v>0</v>
          </cell>
          <cell r="AB548">
            <v>9</v>
          </cell>
          <cell r="AC548">
            <v>11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</row>
        <row r="549">
          <cell r="C549" t="str">
            <v>15BC076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5</v>
          </cell>
          <cell r="I549">
            <v>5</v>
          </cell>
          <cell r="J549">
            <v>0</v>
          </cell>
          <cell r="K549">
            <v>0</v>
          </cell>
          <cell r="L549">
            <v>17</v>
          </cell>
          <cell r="M549">
            <v>17</v>
          </cell>
          <cell r="N549">
            <v>0</v>
          </cell>
          <cell r="O549">
            <v>0</v>
          </cell>
          <cell r="P549">
            <v>2</v>
          </cell>
          <cell r="Q549">
            <v>2</v>
          </cell>
          <cell r="R549">
            <v>0</v>
          </cell>
          <cell r="S549">
            <v>0</v>
          </cell>
          <cell r="T549">
            <v>21</v>
          </cell>
          <cell r="U549">
            <v>21</v>
          </cell>
          <cell r="V549">
            <v>0</v>
          </cell>
          <cell r="W549">
            <v>0</v>
          </cell>
          <cell r="X549">
            <v>3</v>
          </cell>
          <cell r="Y549">
            <v>3</v>
          </cell>
          <cell r="Z549">
            <v>0</v>
          </cell>
          <cell r="AA549">
            <v>0</v>
          </cell>
          <cell r="AB549">
            <v>11</v>
          </cell>
          <cell r="AC549">
            <v>11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</row>
        <row r="550">
          <cell r="C550" t="str">
            <v>15BC106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3</v>
          </cell>
          <cell r="I550">
            <v>3</v>
          </cell>
          <cell r="J550">
            <v>0</v>
          </cell>
          <cell r="K550">
            <v>0</v>
          </cell>
          <cell r="L550">
            <v>12</v>
          </cell>
          <cell r="M550">
            <v>17</v>
          </cell>
          <cell r="N550">
            <v>0</v>
          </cell>
          <cell r="O550">
            <v>0</v>
          </cell>
          <cell r="P550">
            <v>4</v>
          </cell>
          <cell r="Q550">
            <v>4</v>
          </cell>
          <cell r="R550">
            <v>0</v>
          </cell>
          <cell r="S550">
            <v>0</v>
          </cell>
          <cell r="T550">
            <v>14</v>
          </cell>
          <cell r="U550">
            <v>21</v>
          </cell>
          <cell r="V550">
            <v>0</v>
          </cell>
          <cell r="W550">
            <v>0</v>
          </cell>
          <cell r="X550">
            <v>1</v>
          </cell>
          <cell r="Y550">
            <v>2</v>
          </cell>
          <cell r="Z550">
            <v>0</v>
          </cell>
          <cell r="AA550">
            <v>0</v>
          </cell>
          <cell r="AB550">
            <v>8</v>
          </cell>
          <cell r="AC550">
            <v>11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</row>
        <row r="551">
          <cell r="C551" t="str">
            <v>15BC120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</v>
          </cell>
          <cell r="I551">
            <v>3</v>
          </cell>
          <cell r="J551">
            <v>0</v>
          </cell>
          <cell r="K551">
            <v>0</v>
          </cell>
          <cell r="L551">
            <v>10</v>
          </cell>
          <cell r="M551">
            <v>17</v>
          </cell>
          <cell r="N551">
            <v>0</v>
          </cell>
          <cell r="O551">
            <v>0</v>
          </cell>
          <cell r="P551">
            <v>0</v>
          </cell>
          <cell r="Q551">
            <v>2</v>
          </cell>
          <cell r="R551">
            <v>0</v>
          </cell>
          <cell r="S551">
            <v>0</v>
          </cell>
          <cell r="T551">
            <v>8</v>
          </cell>
          <cell r="U551">
            <v>21</v>
          </cell>
          <cell r="V551">
            <v>7</v>
          </cell>
          <cell r="W551">
            <v>7</v>
          </cell>
          <cell r="X551">
            <v>1</v>
          </cell>
          <cell r="Y551">
            <v>2</v>
          </cell>
          <cell r="Z551">
            <v>0</v>
          </cell>
          <cell r="AA551">
            <v>0</v>
          </cell>
          <cell r="AB551">
            <v>1</v>
          </cell>
          <cell r="AC551">
            <v>11</v>
          </cell>
          <cell r="AD551">
            <v>3</v>
          </cell>
          <cell r="AE551">
            <v>3</v>
          </cell>
          <cell r="AF551">
            <v>0</v>
          </cell>
          <cell r="AG551">
            <v>0</v>
          </cell>
        </row>
        <row r="552">
          <cell r="C552" t="str">
            <v>15BC132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9</v>
          </cell>
          <cell r="M552">
            <v>17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0</v>
          </cell>
          <cell r="S552">
            <v>0</v>
          </cell>
          <cell r="T552">
            <v>13</v>
          </cell>
          <cell r="U552">
            <v>21</v>
          </cell>
          <cell r="V552">
            <v>5</v>
          </cell>
          <cell r="W552">
            <v>5</v>
          </cell>
          <cell r="X552">
            <v>3</v>
          </cell>
          <cell r="Y552">
            <v>4</v>
          </cell>
          <cell r="Z552">
            <v>0</v>
          </cell>
          <cell r="AA552">
            <v>0</v>
          </cell>
          <cell r="AB552">
            <v>4</v>
          </cell>
          <cell r="AC552">
            <v>11</v>
          </cell>
          <cell r="AD552">
            <v>2</v>
          </cell>
          <cell r="AE552">
            <v>2</v>
          </cell>
          <cell r="AF552">
            <v>0</v>
          </cell>
          <cell r="AG552">
            <v>0</v>
          </cell>
        </row>
        <row r="553">
          <cell r="C553" t="str">
            <v>15BC147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2</v>
          </cell>
          <cell r="I553">
            <v>3</v>
          </cell>
          <cell r="J553">
            <v>0</v>
          </cell>
          <cell r="K553">
            <v>0</v>
          </cell>
          <cell r="L553">
            <v>5</v>
          </cell>
          <cell r="M553">
            <v>17</v>
          </cell>
          <cell r="N553">
            <v>0</v>
          </cell>
          <cell r="O553">
            <v>0</v>
          </cell>
          <cell r="P553">
            <v>1</v>
          </cell>
          <cell r="Q553">
            <v>2</v>
          </cell>
          <cell r="R553">
            <v>0</v>
          </cell>
          <cell r="S553">
            <v>0</v>
          </cell>
          <cell r="T553">
            <v>6</v>
          </cell>
          <cell r="U553">
            <v>21</v>
          </cell>
          <cell r="V553">
            <v>0</v>
          </cell>
          <cell r="W553">
            <v>0</v>
          </cell>
          <cell r="X553">
            <v>1</v>
          </cell>
          <cell r="Y553">
            <v>4</v>
          </cell>
          <cell r="Z553">
            <v>0</v>
          </cell>
          <cell r="AA553">
            <v>0</v>
          </cell>
          <cell r="AB553">
            <v>3</v>
          </cell>
          <cell r="AC553">
            <v>11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</row>
        <row r="554">
          <cell r="C554" t="str">
            <v>15BC178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5</v>
          </cell>
          <cell r="I554">
            <v>5</v>
          </cell>
          <cell r="J554">
            <v>0</v>
          </cell>
          <cell r="K554">
            <v>0</v>
          </cell>
          <cell r="L554">
            <v>16</v>
          </cell>
          <cell r="M554">
            <v>17</v>
          </cell>
          <cell r="N554">
            <v>0</v>
          </cell>
          <cell r="O554">
            <v>0</v>
          </cell>
          <cell r="P554">
            <v>2</v>
          </cell>
          <cell r="Q554">
            <v>2</v>
          </cell>
          <cell r="R554">
            <v>0</v>
          </cell>
          <cell r="S554">
            <v>0</v>
          </cell>
          <cell r="T554">
            <v>20</v>
          </cell>
          <cell r="U554">
            <v>21</v>
          </cell>
          <cell r="V554">
            <v>0</v>
          </cell>
          <cell r="W554">
            <v>0</v>
          </cell>
          <cell r="X554">
            <v>3</v>
          </cell>
          <cell r="Y554">
            <v>3</v>
          </cell>
          <cell r="Z554">
            <v>0</v>
          </cell>
          <cell r="AA554">
            <v>0</v>
          </cell>
          <cell r="AB554">
            <v>10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</row>
        <row r="555">
          <cell r="C555" t="str">
            <v>15BC199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3</v>
          </cell>
          <cell r="I555">
            <v>3</v>
          </cell>
          <cell r="J555">
            <v>0</v>
          </cell>
          <cell r="K555">
            <v>0</v>
          </cell>
          <cell r="L555">
            <v>16</v>
          </cell>
          <cell r="M555">
            <v>17</v>
          </cell>
          <cell r="N555">
            <v>0</v>
          </cell>
          <cell r="O555">
            <v>0</v>
          </cell>
          <cell r="P555">
            <v>4</v>
          </cell>
          <cell r="Q555">
            <v>4</v>
          </cell>
          <cell r="R555">
            <v>0</v>
          </cell>
          <cell r="S555">
            <v>0</v>
          </cell>
          <cell r="T555">
            <v>20</v>
          </cell>
          <cell r="U555">
            <v>21</v>
          </cell>
          <cell r="V555">
            <v>0</v>
          </cell>
          <cell r="W555">
            <v>0</v>
          </cell>
          <cell r="X555">
            <v>2</v>
          </cell>
          <cell r="Y555">
            <v>2</v>
          </cell>
          <cell r="Z555">
            <v>0</v>
          </cell>
          <cell r="AA555">
            <v>0</v>
          </cell>
          <cell r="AB555">
            <v>9</v>
          </cell>
          <cell r="AC555">
            <v>11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</row>
        <row r="556">
          <cell r="C556" t="str">
            <v>15BC217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2</v>
          </cell>
          <cell r="I556">
            <v>3</v>
          </cell>
          <cell r="J556">
            <v>0</v>
          </cell>
          <cell r="K556">
            <v>0</v>
          </cell>
          <cell r="L556">
            <v>8</v>
          </cell>
          <cell r="M556">
            <v>17</v>
          </cell>
          <cell r="N556">
            <v>0</v>
          </cell>
          <cell r="O556">
            <v>0</v>
          </cell>
          <cell r="P556">
            <v>2</v>
          </cell>
          <cell r="Q556">
            <v>2</v>
          </cell>
          <cell r="R556">
            <v>0</v>
          </cell>
          <cell r="S556">
            <v>0</v>
          </cell>
          <cell r="T556">
            <v>13</v>
          </cell>
          <cell r="U556">
            <v>21</v>
          </cell>
          <cell r="V556">
            <v>0</v>
          </cell>
          <cell r="W556">
            <v>0</v>
          </cell>
          <cell r="X556">
            <v>1</v>
          </cell>
          <cell r="Y556">
            <v>2</v>
          </cell>
          <cell r="Z556">
            <v>0</v>
          </cell>
          <cell r="AA556">
            <v>0</v>
          </cell>
          <cell r="AB556">
            <v>6</v>
          </cell>
          <cell r="AC556">
            <v>11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</row>
        <row r="557">
          <cell r="C557" t="str">
            <v>15BC233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16</v>
          </cell>
          <cell r="M557">
            <v>17</v>
          </cell>
          <cell r="N557">
            <v>0</v>
          </cell>
          <cell r="O557">
            <v>0</v>
          </cell>
          <cell r="P557">
            <v>0</v>
          </cell>
          <cell r="Q557">
            <v>1</v>
          </cell>
          <cell r="R557">
            <v>0</v>
          </cell>
          <cell r="S557">
            <v>0</v>
          </cell>
          <cell r="T557">
            <v>19</v>
          </cell>
          <cell r="U557">
            <v>21</v>
          </cell>
          <cell r="V557">
            <v>0</v>
          </cell>
          <cell r="W557">
            <v>0</v>
          </cell>
          <cell r="X557">
            <v>4</v>
          </cell>
          <cell r="Y557">
            <v>4</v>
          </cell>
          <cell r="Z557">
            <v>0</v>
          </cell>
          <cell r="AA557">
            <v>0</v>
          </cell>
          <cell r="AB557">
            <v>10</v>
          </cell>
          <cell r="AC557">
            <v>11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</row>
        <row r="558">
          <cell r="C558" t="str">
            <v>15BC246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3</v>
          </cell>
          <cell r="I558">
            <v>3</v>
          </cell>
          <cell r="J558">
            <v>0</v>
          </cell>
          <cell r="K558">
            <v>0</v>
          </cell>
          <cell r="L558">
            <v>13</v>
          </cell>
          <cell r="M558">
            <v>17</v>
          </cell>
          <cell r="N558">
            <v>0</v>
          </cell>
          <cell r="O558">
            <v>0</v>
          </cell>
          <cell r="P558">
            <v>2</v>
          </cell>
          <cell r="Q558">
            <v>2</v>
          </cell>
          <cell r="R558">
            <v>0</v>
          </cell>
          <cell r="S558">
            <v>0</v>
          </cell>
          <cell r="T558">
            <v>16</v>
          </cell>
          <cell r="U558">
            <v>21</v>
          </cell>
          <cell r="V558">
            <v>0</v>
          </cell>
          <cell r="W558">
            <v>0</v>
          </cell>
          <cell r="X558">
            <v>1</v>
          </cell>
          <cell r="Y558">
            <v>4</v>
          </cell>
          <cell r="Z558">
            <v>0</v>
          </cell>
          <cell r="AA558">
            <v>0</v>
          </cell>
          <cell r="AB558">
            <v>9</v>
          </cell>
          <cell r="AC558">
            <v>11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</row>
        <row r="559">
          <cell r="C559" t="str">
            <v>15BC261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4</v>
          </cell>
          <cell r="I559">
            <v>5</v>
          </cell>
          <cell r="J559">
            <v>0</v>
          </cell>
          <cell r="K559">
            <v>0</v>
          </cell>
          <cell r="L559">
            <v>7</v>
          </cell>
          <cell r="M559">
            <v>17</v>
          </cell>
          <cell r="N559">
            <v>0</v>
          </cell>
          <cell r="O559">
            <v>0</v>
          </cell>
          <cell r="P559">
            <v>0</v>
          </cell>
          <cell r="Q559">
            <v>2</v>
          </cell>
          <cell r="R559">
            <v>0</v>
          </cell>
          <cell r="S559">
            <v>0</v>
          </cell>
          <cell r="T559">
            <v>10</v>
          </cell>
          <cell r="U559">
            <v>21</v>
          </cell>
          <cell r="V559">
            <v>0</v>
          </cell>
          <cell r="W559">
            <v>0</v>
          </cell>
          <cell r="X559">
            <v>1</v>
          </cell>
          <cell r="Y559">
            <v>3</v>
          </cell>
          <cell r="Z559">
            <v>0</v>
          </cell>
          <cell r="AA559">
            <v>0</v>
          </cell>
          <cell r="AB559">
            <v>10</v>
          </cell>
          <cell r="AC559">
            <v>11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</row>
        <row r="560">
          <cell r="C560" t="str">
            <v>15BC285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3</v>
          </cell>
          <cell r="I560">
            <v>3</v>
          </cell>
          <cell r="J560">
            <v>0</v>
          </cell>
          <cell r="K560">
            <v>0</v>
          </cell>
          <cell r="L560">
            <v>6</v>
          </cell>
          <cell r="M560">
            <v>17</v>
          </cell>
          <cell r="N560">
            <v>0</v>
          </cell>
          <cell r="O560">
            <v>0</v>
          </cell>
          <cell r="P560">
            <v>3</v>
          </cell>
          <cell r="Q560">
            <v>4</v>
          </cell>
          <cell r="R560">
            <v>0</v>
          </cell>
          <cell r="S560">
            <v>0</v>
          </cell>
          <cell r="T560">
            <v>11</v>
          </cell>
          <cell r="U560">
            <v>21</v>
          </cell>
          <cell r="V560">
            <v>2</v>
          </cell>
          <cell r="W560">
            <v>2</v>
          </cell>
          <cell r="X560">
            <v>1</v>
          </cell>
          <cell r="Y560">
            <v>2</v>
          </cell>
          <cell r="Z560">
            <v>0</v>
          </cell>
          <cell r="AA560">
            <v>0</v>
          </cell>
          <cell r="AB560">
            <v>2</v>
          </cell>
          <cell r="AC560">
            <v>11</v>
          </cell>
          <cell r="AD560">
            <v>1</v>
          </cell>
          <cell r="AE560">
            <v>1</v>
          </cell>
          <cell r="AF560">
            <v>0</v>
          </cell>
          <cell r="AG560">
            <v>0</v>
          </cell>
        </row>
        <row r="561">
          <cell r="C561" t="str">
            <v>15BC302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2</v>
          </cell>
          <cell r="I561">
            <v>3</v>
          </cell>
          <cell r="J561">
            <v>0</v>
          </cell>
          <cell r="K561">
            <v>0</v>
          </cell>
          <cell r="L561">
            <v>15</v>
          </cell>
          <cell r="M561">
            <v>17</v>
          </cell>
          <cell r="N561">
            <v>0</v>
          </cell>
          <cell r="O561">
            <v>0</v>
          </cell>
          <cell r="P561">
            <v>2</v>
          </cell>
          <cell r="Q561">
            <v>2</v>
          </cell>
          <cell r="R561">
            <v>0</v>
          </cell>
          <cell r="S561">
            <v>0</v>
          </cell>
          <cell r="T561">
            <v>19</v>
          </cell>
          <cell r="U561">
            <v>21</v>
          </cell>
          <cell r="V561">
            <v>0</v>
          </cell>
          <cell r="W561">
            <v>0</v>
          </cell>
          <cell r="X561">
            <v>1</v>
          </cell>
          <cell r="Y561">
            <v>2</v>
          </cell>
          <cell r="Z561">
            <v>0</v>
          </cell>
          <cell r="AA561">
            <v>0</v>
          </cell>
          <cell r="AB561">
            <v>10</v>
          </cell>
          <cell r="AC561">
            <v>11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</row>
        <row r="562">
          <cell r="C562" t="str">
            <v>15BC316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7</v>
          </cell>
          <cell r="M562">
            <v>17</v>
          </cell>
          <cell r="N562">
            <v>0</v>
          </cell>
          <cell r="O562">
            <v>0</v>
          </cell>
          <cell r="P562">
            <v>0</v>
          </cell>
          <cell r="Q562">
            <v>1</v>
          </cell>
          <cell r="R562">
            <v>0</v>
          </cell>
          <cell r="S562">
            <v>0</v>
          </cell>
          <cell r="T562">
            <v>8</v>
          </cell>
          <cell r="U562">
            <v>21</v>
          </cell>
          <cell r="V562">
            <v>0</v>
          </cell>
          <cell r="W562">
            <v>0</v>
          </cell>
          <cell r="X562">
            <v>3</v>
          </cell>
          <cell r="Y562">
            <v>4</v>
          </cell>
          <cell r="Z562">
            <v>0</v>
          </cell>
          <cell r="AA562">
            <v>0</v>
          </cell>
          <cell r="AB562">
            <v>6</v>
          </cell>
          <cell r="AC562">
            <v>11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</row>
        <row r="563">
          <cell r="C563" t="str">
            <v>15BC329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2</v>
          </cell>
          <cell r="I563">
            <v>3</v>
          </cell>
          <cell r="J563">
            <v>0</v>
          </cell>
          <cell r="K563">
            <v>0</v>
          </cell>
          <cell r="L563">
            <v>10</v>
          </cell>
          <cell r="M563">
            <v>17</v>
          </cell>
          <cell r="N563">
            <v>0</v>
          </cell>
          <cell r="O563">
            <v>0</v>
          </cell>
          <cell r="P563">
            <v>1</v>
          </cell>
          <cell r="Q563">
            <v>2</v>
          </cell>
          <cell r="R563">
            <v>0</v>
          </cell>
          <cell r="S563">
            <v>0</v>
          </cell>
          <cell r="T563">
            <v>16</v>
          </cell>
          <cell r="U563">
            <v>21</v>
          </cell>
          <cell r="V563">
            <v>0</v>
          </cell>
          <cell r="W563">
            <v>0</v>
          </cell>
          <cell r="X563">
            <v>3</v>
          </cell>
          <cell r="Y563">
            <v>4</v>
          </cell>
          <cell r="Z563">
            <v>0</v>
          </cell>
          <cell r="AA563">
            <v>0</v>
          </cell>
          <cell r="AB563">
            <v>7</v>
          </cell>
          <cell r="AC563">
            <v>11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</row>
        <row r="564">
          <cell r="C564" t="str">
            <v>15BC345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1</v>
          </cell>
          <cell r="I564">
            <v>5</v>
          </cell>
          <cell r="J564">
            <v>0</v>
          </cell>
          <cell r="K564">
            <v>0</v>
          </cell>
          <cell r="L564">
            <v>0</v>
          </cell>
          <cell r="M564">
            <v>17</v>
          </cell>
          <cell r="N564">
            <v>0</v>
          </cell>
          <cell r="O564">
            <v>0</v>
          </cell>
          <cell r="P564">
            <v>0</v>
          </cell>
          <cell r="Q564">
            <v>2</v>
          </cell>
          <cell r="R564">
            <v>0</v>
          </cell>
          <cell r="S564">
            <v>0</v>
          </cell>
          <cell r="T564">
            <v>0</v>
          </cell>
          <cell r="U564">
            <v>21</v>
          </cell>
          <cell r="V564">
            <v>0</v>
          </cell>
          <cell r="W564">
            <v>0</v>
          </cell>
          <cell r="X564">
            <v>0</v>
          </cell>
          <cell r="Y564">
            <v>3</v>
          </cell>
          <cell r="Z564">
            <v>0</v>
          </cell>
          <cell r="AA564">
            <v>0</v>
          </cell>
          <cell r="AB564">
            <v>0</v>
          </cell>
          <cell r="AC564">
            <v>11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</row>
        <row r="565">
          <cell r="C565" t="str">
            <v>15BC361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3</v>
          </cell>
          <cell r="I565">
            <v>3</v>
          </cell>
          <cell r="J565">
            <v>0</v>
          </cell>
          <cell r="K565">
            <v>0</v>
          </cell>
          <cell r="L565">
            <v>10</v>
          </cell>
          <cell r="M565">
            <v>17</v>
          </cell>
          <cell r="N565">
            <v>0</v>
          </cell>
          <cell r="O565">
            <v>0</v>
          </cell>
          <cell r="P565">
            <v>3</v>
          </cell>
          <cell r="Q565">
            <v>4</v>
          </cell>
          <cell r="R565">
            <v>0</v>
          </cell>
          <cell r="S565">
            <v>0</v>
          </cell>
          <cell r="T565">
            <v>11</v>
          </cell>
          <cell r="U565">
            <v>21</v>
          </cell>
          <cell r="V565">
            <v>6</v>
          </cell>
          <cell r="W565">
            <v>6</v>
          </cell>
          <cell r="X565">
            <v>1</v>
          </cell>
          <cell r="Y565">
            <v>2</v>
          </cell>
          <cell r="Z565">
            <v>0</v>
          </cell>
          <cell r="AA565">
            <v>0</v>
          </cell>
          <cell r="AB565">
            <v>5</v>
          </cell>
          <cell r="AC565">
            <v>11</v>
          </cell>
          <cell r="AD565">
            <v>2</v>
          </cell>
          <cell r="AE565">
            <v>2</v>
          </cell>
          <cell r="AF565">
            <v>0</v>
          </cell>
          <cell r="AG565">
            <v>0</v>
          </cell>
        </row>
        <row r="566">
          <cell r="C566" t="str">
            <v>15BC372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2</v>
          </cell>
          <cell r="I566">
            <v>3</v>
          </cell>
          <cell r="J566">
            <v>0</v>
          </cell>
          <cell r="K566">
            <v>0</v>
          </cell>
          <cell r="L566">
            <v>13</v>
          </cell>
          <cell r="M566">
            <v>17</v>
          </cell>
          <cell r="N566">
            <v>0</v>
          </cell>
          <cell r="O566">
            <v>0</v>
          </cell>
          <cell r="P566">
            <v>2</v>
          </cell>
          <cell r="Q566">
            <v>2</v>
          </cell>
          <cell r="R566">
            <v>0</v>
          </cell>
          <cell r="S566">
            <v>0</v>
          </cell>
          <cell r="T566">
            <v>17</v>
          </cell>
          <cell r="U566">
            <v>21</v>
          </cell>
          <cell r="V566">
            <v>0</v>
          </cell>
          <cell r="W566">
            <v>0</v>
          </cell>
          <cell r="X566">
            <v>1</v>
          </cell>
          <cell r="Y566">
            <v>2</v>
          </cell>
          <cell r="Z566">
            <v>0</v>
          </cell>
          <cell r="AA566">
            <v>0</v>
          </cell>
          <cell r="AB566">
            <v>10</v>
          </cell>
          <cell r="AC566">
            <v>11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</row>
        <row r="567">
          <cell r="C567" t="str">
            <v>15BC385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17</v>
          </cell>
          <cell r="M567">
            <v>17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21</v>
          </cell>
          <cell r="U567">
            <v>21</v>
          </cell>
          <cell r="V567">
            <v>0</v>
          </cell>
          <cell r="W567">
            <v>0</v>
          </cell>
          <cell r="X567">
            <v>4</v>
          </cell>
          <cell r="Y567">
            <v>4</v>
          </cell>
          <cell r="Z567">
            <v>0</v>
          </cell>
          <cell r="AA567">
            <v>0</v>
          </cell>
          <cell r="AB567">
            <v>11</v>
          </cell>
          <cell r="AC567">
            <v>11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</row>
        <row r="568">
          <cell r="C568" t="str">
            <v>15BC396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3</v>
          </cell>
          <cell r="I568">
            <v>3</v>
          </cell>
          <cell r="J568">
            <v>0</v>
          </cell>
          <cell r="K568">
            <v>0</v>
          </cell>
          <cell r="L568">
            <v>12</v>
          </cell>
          <cell r="M568">
            <v>17</v>
          </cell>
          <cell r="N568">
            <v>0</v>
          </cell>
          <cell r="O568">
            <v>0</v>
          </cell>
          <cell r="P568">
            <v>2</v>
          </cell>
          <cell r="Q568">
            <v>2</v>
          </cell>
          <cell r="R568">
            <v>0</v>
          </cell>
          <cell r="S568">
            <v>0</v>
          </cell>
          <cell r="T568">
            <v>15</v>
          </cell>
          <cell r="U568">
            <v>21</v>
          </cell>
          <cell r="V568">
            <v>3</v>
          </cell>
          <cell r="W568">
            <v>3</v>
          </cell>
          <cell r="X568">
            <v>3</v>
          </cell>
          <cell r="Y568">
            <v>4</v>
          </cell>
          <cell r="Z568">
            <v>0</v>
          </cell>
          <cell r="AA568">
            <v>0</v>
          </cell>
          <cell r="AB568">
            <v>4</v>
          </cell>
          <cell r="AC568">
            <v>11</v>
          </cell>
          <cell r="AD568">
            <v>2</v>
          </cell>
          <cell r="AE568">
            <v>2</v>
          </cell>
          <cell r="AF568">
            <v>0</v>
          </cell>
          <cell r="AG568">
            <v>0</v>
          </cell>
        </row>
        <row r="569">
          <cell r="C569" t="str">
            <v>15BC416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5</v>
          </cell>
          <cell r="I569">
            <v>5</v>
          </cell>
          <cell r="J569">
            <v>0</v>
          </cell>
          <cell r="K569">
            <v>0</v>
          </cell>
          <cell r="L569">
            <v>14</v>
          </cell>
          <cell r="M569">
            <v>17</v>
          </cell>
          <cell r="N569">
            <v>0</v>
          </cell>
          <cell r="O569">
            <v>0</v>
          </cell>
          <cell r="P569">
            <v>2</v>
          </cell>
          <cell r="Q569">
            <v>2</v>
          </cell>
          <cell r="R569">
            <v>0</v>
          </cell>
          <cell r="S569">
            <v>0</v>
          </cell>
          <cell r="T569">
            <v>19</v>
          </cell>
          <cell r="U569">
            <v>21</v>
          </cell>
          <cell r="V569">
            <v>0</v>
          </cell>
          <cell r="W569">
            <v>0</v>
          </cell>
          <cell r="X569">
            <v>2</v>
          </cell>
          <cell r="Y569">
            <v>3</v>
          </cell>
          <cell r="Z569">
            <v>0</v>
          </cell>
          <cell r="AA569">
            <v>0</v>
          </cell>
          <cell r="AB569">
            <v>9</v>
          </cell>
          <cell r="AC569">
            <v>11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</row>
        <row r="570">
          <cell r="C570" t="str">
            <v>15BC417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3</v>
          </cell>
          <cell r="I570">
            <v>3</v>
          </cell>
          <cell r="J570">
            <v>0</v>
          </cell>
          <cell r="K570">
            <v>0</v>
          </cell>
          <cell r="L570">
            <v>16</v>
          </cell>
          <cell r="M570">
            <v>17</v>
          </cell>
          <cell r="N570">
            <v>0</v>
          </cell>
          <cell r="O570">
            <v>0</v>
          </cell>
          <cell r="P570">
            <v>2</v>
          </cell>
          <cell r="Q570">
            <v>4</v>
          </cell>
          <cell r="R570">
            <v>0</v>
          </cell>
          <cell r="S570">
            <v>0</v>
          </cell>
          <cell r="T570">
            <v>16</v>
          </cell>
          <cell r="U570">
            <v>21</v>
          </cell>
          <cell r="V570">
            <v>0</v>
          </cell>
          <cell r="W570">
            <v>0</v>
          </cell>
          <cell r="X570">
            <v>2</v>
          </cell>
          <cell r="Y570">
            <v>2</v>
          </cell>
          <cell r="Z570">
            <v>0</v>
          </cell>
          <cell r="AA570">
            <v>0</v>
          </cell>
          <cell r="AB570">
            <v>7</v>
          </cell>
          <cell r="AC570">
            <v>11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</row>
        <row r="571">
          <cell r="C571" t="str">
            <v>15BC431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</v>
          </cell>
          <cell r="I571">
            <v>3</v>
          </cell>
          <cell r="J571">
            <v>0</v>
          </cell>
          <cell r="K571">
            <v>0</v>
          </cell>
          <cell r="L571">
            <v>11</v>
          </cell>
          <cell r="M571">
            <v>17</v>
          </cell>
          <cell r="N571">
            <v>0</v>
          </cell>
          <cell r="O571">
            <v>0</v>
          </cell>
          <cell r="P571">
            <v>2</v>
          </cell>
          <cell r="Q571">
            <v>2</v>
          </cell>
          <cell r="R571">
            <v>0</v>
          </cell>
          <cell r="S571">
            <v>0</v>
          </cell>
          <cell r="T571">
            <v>18</v>
          </cell>
          <cell r="U571">
            <v>21</v>
          </cell>
          <cell r="V571">
            <v>0</v>
          </cell>
          <cell r="W571">
            <v>0</v>
          </cell>
          <cell r="X571">
            <v>1</v>
          </cell>
          <cell r="Y571">
            <v>2</v>
          </cell>
          <cell r="Z571">
            <v>0</v>
          </cell>
          <cell r="AA571">
            <v>0</v>
          </cell>
          <cell r="AB571">
            <v>7</v>
          </cell>
          <cell r="AC571">
            <v>11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</row>
        <row r="572">
          <cell r="C572" t="str">
            <v>15BC444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</v>
          </cell>
          <cell r="M572">
            <v>17</v>
          </cell>
          <cell r="N572">
            <v>0</v>
          </cell>
          <cell r="O572">
            <v>0</v>
          </cell>
          <cell r="P572">
            <v>0</v>
          </cell>
          <cell r="Q572">
            <v>1</v>
          </cell>
          <cell r="R572">
            <v>0</v>
          </cell>
          <cell r="S572">
            <v>0</v>
          </cell>
          <cell r="T572">
            <v>10</v>
          </cell>
          <cell r="U572">
            <v>21</v>
          </cell>
          <cell r="V572">
            <v>0</v>
          </cell>
          <cell r="W572">
            <v>0</v>
          </cell>
          <cell r="X572">
            <v>4</v>
          </cell>
          <cell r="Y572">
            <v>4</v>
          </cell>
          <cell r="Z572">
            <v>0</v>
          </cell>
          <cell r="AA572">
            <v>0</v>
          </cell>
          <cell r="AB572">
            <v>4</v>
          </cell>
          <cell r="AC572">
            <v>11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</row>
        <row r="573">
          <cell r="C573" t="str">
            <v>15BC455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3</v>
          </cell>
          <cell r="I573">
            <v>3</v>
          </cell>
          <cell r="J573">
            <v>0</v>
          </cell>
          <cell r="K573">
            <v>0</v>
          </cell>
          <cell r="L573">
            <v>9</v>
          </cell>
          <cell r="M573">
            <v>17</v>
          </cell>
          <cell r="N573">
            <v>0</v>
          </cell>
          <cell r="O573">
            <v>0</v>
          </cell>
          <cell r="P573">
            <v>2</v>
          </cell>
          <cell r="Q573">
            <v>2</v>
          </cell>
          <cell r="R573">
            <v>0</v>
          </cell>
          <cell r="S573">
            <v>0</v>
          </cell>
          <cell r="T573">
            <v>15</v>
          </cell>
          <cell r="U573">
            <v>21</v>
          </cell>
          <cell r="V573">
            <v>0</v>
          </cell>
          <cell r="W573">
            <v>0</v>
          </cell>
          <cell r="X573">
            <v>3</v>
          </cell>
          <cell r="Y573">
            <v>4</v>
          </cell>
          <cell r="Z573">
            <v>0</v>
          </cell>
          <cell r="AA573">
            <v>0</v>
          </cell>
          <cell r="AB573">
            <v>10</v>
          </cell>
          <cell r="AC573">
            <v>11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</row>
        <row r="574">
          <cell r="C574" t="str">
            <v>15BC471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4</v>
          </cell>
          <cell r="I574">
            <v>5</v>
          </cell>
          <cell r="J574">
            <v>0</v>
          </cell>
          <cell r="K574">
            <v>0</v>
          </cell>
          <cell r="L574">
            <v>13</v>
          </cell>
          <cell r="M574">
            <v>17</v>
          </cell>
          <cell r="N574">
            <v>0</v>
          </cell>
          <cell r="O574">
            <v>0</v>
          </cell>
          <cell r="P574">
            <v>2</v>
          </cell>
          <cell r="Q574">
            <v>2</v>
          </cell>
          <cell r="R574">
            <v>0</v>
          </cell>
          <cell r="S574">
            <v>0</v>
          </cell>
          <cell r="T574">
            <v>15</v>
          </cell>
          <cell r="U574">
            <v>21</v>
          </cell>
          <cell r="V574">
            <v>4</v>
          </cell>
          <cell r="W574">
            <v>4</v>
          </cell>
          <cell r="X574">
            <v>3</v>
          </cell>
          <cell r="Y574">
            <v>3</v>
          </cell>
          <cell r="Z574">
            <v>0</v>
          </cell>
          <cell r="AA574">
            <v>0</v>
          </cell>
          <cell r="AB574">
            <v>9</v>
          </cell>
          <cell r="AC574">
            <v>11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</row>
        <row r="575">
          <cell r="C575" t="str">
            <v>15BC485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3</v>
          </cell>
          <cell r="I575">
            <v>3</v>
          </cell>
          <cell r="J575">
            <v>0</v>
          </cell>
          <cell r="K575">
            <v>0</v>
          </cell>
          <cell r="L575">
            <v>9</v>
          </cell>
          <cell r="M575">
            <v>17</v>
          </cell>
          <cell r="N575">
            <v>0</v>
          </cell>
          <cell r="O575">
            <v>0</v>
          </cell>
          <cell r="P575">
            <v>2</v>
          </cell>
          <cell r="Q575">
            <v>4</v>
          </cell>
          <cell r="R575">
            <v>0</v>
          </cell>
          <cell r="S575">
            <v>0</v>
          </cell>
          <cell r="T575">
            <v>10</v>
          </cell>
          <cell r="U575">
            <v>21</v>
          </cell>
          <cell r="V575">
            <v>0</v>
          </cell>
          <cell r="W575">
            <v>0</v>
          </cell>
          <cell r="X575">
            <v>0</v>
          </cell>
          <cell r="Y575">
            <v>2</v>
          </cell>
          <cell r="Z575">
            <v>0</v>
          </cell>
          <cell r="AA575">
            <v>0</v>
          </cell>
          <cell r="AB575">
            <v>4</v>
          </cell>
          <cell r="AC575">
            <v>11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</row>
        <row r="576">
          <cell r="C576" t="str">
            <v>15BC497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</v>
          </cell>
          <cell r="I576">
            <v>3</v>
          </cell>
          <cell r="J576">
            <v>0</v>
          </cell>
          <cell r="K576">
            <v>0</v>
          </cell>
          <cell r="L576">
            <v>10</v>
          </cell>
          <cell r="M576">
            <v>17</v>
          </cell>
          <cell r="N576">
            <v>0</v>
          </cell>
          <cell r="O576">
            <v>0</v>
          </cell>
          <cell r="P576">
            <v>2</v>
          </cell>
          <cell r="Q576">
            <v>2</v>
          </cell>
          <cell r="R576">
            <v>0</v>
          </cell>
          <cell r="S576">
            <v>0</v>
          </cell>
          <cell r="T576">
            <v>17</v>
          </cell>
          <cell r="U576">
            <v>21</v>
          </cell>
          <cell r="V576">
            <v>0</v>
          </cell>
          <cell r="W576">
            <v>0</v>
          </cell>
          <cell r="X576">
            <v>0</v>
          </cell>
          <cell r="Y576">
            <v>2</v>
          </cell>
          <cell r="Z576">
            <v>0</v>
          </cell>
          <cell r="AA576">
            <v>0</v>
          </cell>
          <cell r="AB576">
            <v>9</v>
          </cell>
          <cell r="AC576">
            <v>11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</row>
        <row r="577">
          <cell r="C577" t="str">
            <v>15BC508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9</v>
          </cell>
          <cell r="M577">
            <v>17</v>
          </cell>
          <cell r="N577">
            <v>0</v>
          </cell>
          <cell r="O577">
            <v>0</v>
          </cell>
          <cell r="P577">
            <v>0</v>
          </cell>
          <cell r="Q577">
            <v>1</v>
          </cell>
          <cell r="R577">
            <v>0</v>
          </cell>
          <cell r="S577">
            <v>0</v>
          </cell>
          <cell r="T577">
            <v>11</v>
          </cell>
          <cell r="U577">
            <v>21</v>
          </cell>
          <cell r="V577">
            <v>0</v>
          </cell>
          <cell r="W577">
            <v>0</v>
          </cell>
          <cell r="X577">
            <v>2</v>
          </cell>
          <cell r="Y577">
            <v>4</v>
          </cell>
          <cell r="Z577">
            <v>0</v>
          </cell>
          <cell r="AA577">
            <v>0</v>
          </cell>
          <cell r="AB577">
            <v>6</v>
          </cell>
          <cell r="AC577">
            <v>11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</row>
        <row r="578">
          <cell r="C578" t="str">
            <v>15BC520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3</v>
          </cell>
          <cell r="I578">
            <v>3</v>
          </cell>
          <cell r="J578">
            <v>0</v>
          </cell>
          <cell r="K578">
            <v>0</v>
          </cell>
          <cell r="L578">
            <v>11</v>
          </cell>
          <cell r="M578">
            <v>17</v>
          </cell>
          <cell r="N578">
            <v>0</v>
          </cell>
          <cell r="O578">
            <v>0</v>
          </cell>
          <cell r="P578">
            <v>1</v>
          </cell>
          <cell r="Q578">
            <v>2</v>
          </cell>
          <cell r="R578">
            <v>0</v>
          </cell>
          <cell r="S578">
            <v>0</v>
          </cell>
          <cell r="T578">
            <v>15</v>
          </cell>
          <cell r="U578">
            <v>21</v>
          </cell>
          <cell r="V578">
            <v>1</v>
          </cell>
          <cell r="W578">
            <v>1</v>
          </cell>
          <cell r="X578">
            <v>3</v>
          </cell>
          <cell r="Y578">
            <v>4</v>
          </cell>
          <cell r="Z578">
            <v>0</v>
          </cell>
          <cell r="AA578">
            <v>0</v>
          </cell>
          <cell r="AB578">
            <v>8</v>
          </cell>
          <cell r="AC578">
            <v>11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</row>
        <row r="579">
          <cell r="C579" t="str">
            <v>15BC532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5</v>
          </cell>
          <cell r="I579">
            <v>5</v>
          </cell>
          <cell r="J579">
            <v>0</v>
          </cell>
          <cell r="K579">
            <v>0</v>
          </cell>
          <cell r="L579">
            <v>11</v>
          </cell>
          <cell r="M579">
            <v>17</v>
          </cell>
          <cell r="N579">
            <v>0</v>
          </cell>
          <cell r="O579">
            <v>0</v>
          </cell>
          <cell r="P579">
            <v>2</v>
          </cell>
          <cell r="Q579">
            <v>2</v>
          </cell>
          <cell r="R579">
            <v>0</v>
          </cell>
          <cell r="S579">
            <v>0</v>
          </cell>
          <cell r="T579">
            <v>15</v>
          </cell>
          <cell r="U579">
            <v>21</v>
          </cell>
          <cell r="V579">
            <v>0</v>
          </cell>
          <cell r="W579">
            <v>0</v>
          </cell>
          <cell r="X579">
            <v>3</v>
          </cell>
          <cell r="Y579">
            <v>3</v>
          </cell>
          <cell r="Z579">
            <v>0</v>
          </cell>
          <cell r="AA579">
            <v>0</v>
          </cell>
          <cell r="AB579">
            <v>9</v>
          </cell>
          <cell r="AC579">
            <v>11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</row>
        <row r="580">
          <cell r="C580" t="str">
            <v>15BC533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3</v>
          </cell>
          <cell r="I580">
            <v>3</v>
          </cell>
          <cell r="J580">
            <v>0</v>
          </cell>
          <cell r="K580">
            <v>0</v>
          </cell>
          <cell r="L580">
            <v>11</v>
          </cell>
          <cell r="M580">
            <v>17</v>
          </cell>
          <cell r="N580">
            <v>0</v>
          </cell>
          <cell r="O580">
            <v>0</v>
          </cell>
          <cell r="P580">
            <v>4</v>
          </cell>
          <cell r="Q580">
            <v>4</v>
          </cell>
          <cell r="R580">
            <v>0</v>
          </cell>
          <cell r="S580">
            <v>0</v>
          </cell>
          <cell r="T580">
            <v>16</v>
          </cell>
          <cell r="U580">
            <v>21</v>
          </cell>
          <cell r="V580">
            <v>0</v>
          </cell>
          <cell r="W580">
            <v>0</v>
          </cell>
          <cell r="X580">
            <v>1</v>
          </cell>
          <cell r="Y580">
            <v>2</v>
          </cell>
          <cell r="Z580">
            <v>0</v>
          </cell>
          <cell r="AA580">
            <v>0</v>
          </cell>
          <cell r="AB580">
            <v>6</v>
          </cell>
          <cell r="AC580">
            <v>11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</row>
        <row r="581">
          <cell r="C581" t="str">
            <v>15BC542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1</v>
          </cell>
          <cell r="I581">
            <v>3</v>
          </cell>
          <cell r="J581">
            <v>0</v>
          </cell>
          <cell r="K581">
            <v>0</v>
          </cell>
          <cell r="L581">
            <v>16</v>
          </cell>
          <cell r="M581">
            <v>17</v>
          </cell>
          <cell r="N581">
            <v>0</v>
          </cell>
          <cell r="O581">
            <v>0</v>
          </cell>
          <cell r="P581">
            <v>2</v>
          </cell>
          <cell r="Q581">
            <v>2</v>
          </cell>
          <cell r="R581">
            <v>0</v>
          </cell>
          <cell r="S581">
            <v>0</v>
          </cell>
          <cell r="T581">
            <v>18</v>
          </cell>
          <cell r="U581">
            <v>21</v>
          </cell>
          <cell r="V581">
            <v>0</v>
          </cell>
          <cell r="W581">
            <v>0</v>
          </cell>
          <cell r="X581">
            <v>2</v>
          </cell>
          <cell r="Y581">
            <v>2</v>
          </cell>
          <cell r="Z581">
            <v>0</v>
          </cell>
          <cell r="AA581">
            <v>0</v>
          </cell>
          <cell r="AB581">
            <v>10</v>
          </cell>
          <cell r="AC581">
            <v>11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</row>
        <row r="582">
          <cell r="C582" t="str">
            <v>15BC553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1</v>
          </cell>
          <cell r="M582">
            <v>17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0</v>
          </cell>
          <cell r="S582">
            <v>0</v>
          </cell>
          <cell r="T582">
            <v>11</v>
          </cell>
          <cell r="U582">
            <v>21</v>
          </cell>
          <cell r="V582">
            <v>0</v>
          </cell>
          <cell r="W582">
            <v>0</v>
          </cell>
          <cell r="X582">
            <v>1</v>
          </cell>
          <cell r="Y582">
            <v>4</v>
          </cell>
          <cell r="Z582">
            <v>0</v>
          </cell>
          <cell r="AA582">
            <v>0</v>
          </cell>
          <cell r="AB582">
            <v>4</v>
          </cell>
          <cell r="AC582">
            <v>11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</row>
        <row r="583">
          <cell r="C583" t="str">
            <v>15BC564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3</v>
          </cell>
          <cell r="I583">
            <v>3</v>
          </cell>
          <cell r="J583">
            <v>0</v>
          </cell>
          <cell r="K583">
            <v>0</v>
          </cell>
          <cell r="L583">
            <v>12</v>
          </cell>
          <cell r="M583">
            <v>17</v>
          </cell>
          <cell r="N583">
            <v>0</v>
          </cell>
          <cell r="O583">
            <v>0</v>
          </cell>
          <cell r="P583">
            <v>2</v>
          </cell>
          <cell r="Q583">
            <v>2</v>
          </cell>
          <cell r="R583">
            <v>0</v>
          </cell>
          <cell r="S583">
            <v>0</v>
          </cell>
          <cell r="T583">
            <v>16</v>
          </cell>
          <cell r="U583">
            <v>21</v>
          </cell>
          <cell r="V583">
            <v>0</v>
          </cell>
          <cell r="W583">
            <v>0</v>
          </cell>
          <cell r="X583">
            <v>3</v>
          </cell>
          <cell r="Y583">
            <v>4</v>
          </cell>
          <cell r="Z583">
            <v>0</v>
          </cell>
          <cell r="AA583">
            <v>0</v>
          </cell>
          <cell r="AB583">
            <v>9</v>
          </cell>
          <cell r="AC583">
            <v>11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</row>
        <row r="584">
          <cell r="C584" t="str">
            <v>15BC577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2</v>
          </cell>
          <cell r="I584">
            <v>5</v>
          </cell>
          <cell r="J584">
            <v>0</v>
          </cell>
          <cell r="K584">
            <v>0</v>
          </cell>
          <cell r="L584">
            <v>0</v>
          </cell>
          <cell r="M584">
            <v>17</v>
          </cell>
          <cell r="N584">
            <v>0</v>
          </cell>
          <cell r="O584">
            <v>0</v>
          </cell>
          <cell r="P584">
            <v>1</v>
          </cell>
          <cell r="Q584">
            <v>2</v>
          </cell>
          <cell r="R584">
            <v>0</v>
          </cell>
          <cell r="S584">
            <v>0</v>
          </cell>
          <cell r="T584">
            <v>5</v>
          </cell>
          <cell r="U584">
            <v>21</v>
          </cell>
          <cell r="V584">
            <v>0</v>
          </cell>
          <cell r="W584">
            <v>0</v>
          </cell>
          <cell r="X584">
            <v>0</v>
          </cell>
          <cell r="Y584">
            <v>3</v>
          </cell>
          <cell r="Z584">
            <v>0</v>
          </cell>
          <cell r="AA584">
            <v>0</v>
          </cell>
          <cell r="AB584">
            <v>0</v>
          </cell>
          <cell r="AC584">
            <v>11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</row>
        <row r="585">
          <cell r="C585" t="str">
            <v>15BC587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3</v>
          </cell>
          <cell r="I585">
            <v>3</v>
          </cell>
          <cell r="J585">
            <v>0</v>
          </cell>
          <cell r="K585">
            <v>0</v>
          </cell>
          <cell r="L585">
            <v>15</v>
          </cell>
          <cell r="M585">
            <v>17</v>
          </cell>
          <cell r="N585">
            <v>0</v>
          </cell>
          <cell r="O585">
            <v>0</v>
          </cell>
          <cell r="P585">
            <v>4</v>
          </cell>
          <cell r="Q585">
            <v>4</v>
          </cell>
          <cell r="R585">
            <v>0</v>
          </cell>
          <cell r="S585">
            <v>0</v>
          </cell>
          <cell r="T585">
            <v>20</v>
          </cell>
          <cell r="U585">
            <v>21</v>
          </cell>
          <cell r="V585">
            <v>0</v>
          </cell>
          <cell r="W585">
            <v>0</v>
          </cell>
          <cell r="X585">
            <v>2</v>
          </cell>
          <cell r="Y585">
            <v>2</v>
          </cell>
          <cell r="Z585">
            <v>0</v>
          </cell>
          <cell r="AA585">
            <v>0</v>
          </cell>
          <cell r="AB585">
            <v>11</v>
          </cell>
          <cell r="AC585">
            <v>11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</row>
        <row r="586">
          <cell r="C586" t="str">
            <v>15BC605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2</v>
          </cell>
          <cell r="I586">
            <v>3</v>
          </cell>
          <cell r="J586">
            <v>0</v>
          </cell>
          <cell r="K586">
            <v>0</v>
          </cell>
          <cell r="L586">
            <v>5</v>
          </cell>
          <cell r="M586">
            <v>17</v>
          </cell>
          <cell r="N586">
            <v>0</v>
          </cell>
          <cell r="O586">
            <v>0</v>
          </cell>
          <cell r="P586">
            <v>0</v>
          </cell>
          <cell r="Q586">
            <v>2</v>
          </cell>
          <cell r="R586">
            <v>1</v>
          </cell>
          <cell r="S586">
            <v>1</v>
          </cell>
          <cell r="T586">
            <v>10</v>
          </cell>
          <cell r="U586">
            <v>21</v>
          </cell>
          <cell r="V586">
            <v>3</v>
          </cell>
          <cell r="W586">
            <v>3</v>
          </cell>
          <cell r="X586">
            <v>1</v>
          </cell>
          <cell r="Y586">
            <v>2</v>
          </cell>
          <cell r="Z586">
            <v>0</v>
          </cell>
          <cell r="AA586">
            <v>0</v>
          </cell>
          <cell r="AB586">
            <v>5</v>
          </cell>
          <cell r="AC586">
            <v>11</v>
          </cell>
          <cell r="AD586">
            <v>2</v>
          </cell>
          <cell r="AE586">
            <v>2</v>
          </cell>
          <cell r="AF586">
            <v>0</v>
          </cell>
          <cell r="AG586">
            <v>0</v>
          </cell>
        </row>
        <row r="587">
          <cell r="C587" t="str">
            <v>15BC619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9</v>
          </cell>
          <cell r="M587">
            <v>17</v>
          </cell>
          <cell r="N587">
            <v>0</v>
          </cell>
          <cell r="O587">
            <v>0</v>
          </cell>
          <cell r="P587">
            <v>0</v>
          </cell>
          <cell r="Q587">
            <v>1</v>
          </cell>
          <cell r="R587">
            <v>0</v>
          </cell>
          <cell r="S587">
            <v>0</v>
          </cell>
          <cell r="T587">
            <v>17</v>
          </cell>
          <cell r="U587">
            <v>21</v>
          </cell>
          <cell r="V587">
            <v>0</v>
          </cell>
          <cell r="W587">
            <v>0</v>
          </cell>
          <cell r="X587">
            <v>3</v>
          </cell>
          <cell r="Y587">
            <v>4</v>
          </cell>
          <cell r="Z587">
            <v>0</v>
          </cell>
          <cell r="AA587">
            <v>0</v>
          </cell>
          <cell r="AB587">
            <v>8</v>
          </cell>
          <cell r="AC587">
            <v>11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</row>
        <row r="588">
          <cell r="C588" t="str">
            <v>15BC635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</v>
          </cell>
          <cell r="I588">
            <v>3</v>
          </cell>
          <cell r="J588">
            <v>0</v>
          </cell>
          <cell r="K588">
            <v>0</v>
          </cell>
          <cell r="L588">
            <v>5</v>
          </cell>
          <cell r="M588">
            <v>17</v>
          </cell>
          <cell r="N588">
            <v>0</v>
          </cell>
          <cell r="O588">
            <v>0</v>
          </cell>
          <cell r="P588">
            <v>0</v>
          </cell>
          <cell r="Q588">
            <v>2</v>
          </cell>
          <cell r="R588">
            <v>1</v>
          </cell>
          <cell r="S588">
            <v>1</v>
          </cell>
          <cell r="T588">
            <v>10</v>
          </cell>
          <cell r="U588">
            <v>21</v>
          </cell>
          <cell r="V588">
            <v>9</v>
          </cell>
          <cell r="W588">
            <v>9</v>
          </cell>
          <cell r="X588">
            <v>1</v>
          </cell>
          <cell r="Y588">
            <v>4</v>
          </cell>
          <cell r="Z588">
            <v>0</v>
          </cell>
          <cell r="AA588">
            <v>0</v>
          </cell>
          <cell r="AB588">
            <v>4</v>
          </cell>
          <cell r="AC588">
            <v>11</v>
          </cell>
          <cell r="AD588">
            <v>3</v>
          </cell>
          <cell r="AE588">
            <v>3</v>
          </cell>
          <cell r="AF588">
            <v>0</v>
          </cell>
          <cell r="AG588">
            <v>0</v>
          </cell>
        </row>
        <row r="589">
          <cell r="C589" t="str">
            <v>15BC637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5</v>
          </cell>
          <cell r="J589">
            <v>0</v>
          </cell>
          <cell r="K589">
            <v>0</v>
          </cell>
          <cell r="L589">
            <v>8</v>
          </cell>
          <cell r="M589">
            <v>17</v>
          </cell>
          <cell r="N589">
            <v>0</v>
          </cell>
          <cell r="O589">
            <v>0</v>
          </cell>
          <cell r="P589">
            <v>1</v>
          </cell>
          <cell r="Q589">
            <v>2</v>
          </cell>
          <cell r="R589">
            <v>0</v>
          </cell>
          <cell r="S589">
            <v>0</v>
          </cell>
          <cell r="T589">
            <v>8</v>
          </cell>
          <cell r="U589">
            <v>21</v>
          </cell>
          <cell r="V589">
            <v>8</v>
          </cell>
          <cell r="W589">
            <v>8</v>
          </cell>
          <cell r="X589">
            <v>2</v>
          </cell>
          <cell r="Y589">
            <v>3</v>
          </cell>
          <cell r="Z589">
            <v>0</v>
          </cell>
          <cell r="AA589">
            <v>0</v>
          </cell>
          <cell r="AB589">
            <v>5</v>
          </cell>
          <cell r="AC589">
            <v>11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</row>
        <row r="590">
          <cell r="C590" t="str">
            <v>15BC647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3</v>
          </cell>
          <cell r="I590">
            <v>3</v>
          </cell>
          <cell r="J590">
            <v>0</v>
          </cell>
          <cell r="K590">
            <v>0</v>
          </cell>
          <cell r="L590">
            <v>13</v>
          </cell>
          <cell r="M590">
            <v>17</v>
          </cell>
          <cell r="N590">
            <v>0</v>
          </cell>
          <cell r="O590">
            <v>0</v>
          </cell>
          <cell r="P590">
            <v>4</v>
          </cell>
          <cell r="Q590">
            <v>4</v>
          </cell>
          <cell r="R590">
            <v>0</v>
          </cell>
          <cell r="S590">
            <v>0</v>
          </cell>
          <cell r="T590">
            <v>14</v>
          </cell>
          <cell r="U590">
            <v>21</v>
          </cell>
          <cell r="V590">
            <v>2</v>
          </cell>
          <cell r="W590">
            <v>2</v>
          </cell>
          <cell r="X590">
            <v>1</v>
          </cell>
          <cell r="Y590">
            <v>2</v>
          </cell>
          <cell r="Z590">
            <v>0</v>
          </cell>
          <cell r="AA590">
            <v>0</v>
          </cell>
          <cell r="AB590">
            <v>6</v>
          </cell>
          <cell r="AC590">
            <v>11</v>
          </cell>
          <cell r="AD590">
            <v>1</v>
          </cell>
          <cell r="AE590">
            <v>1</v>
          </cell>
          <cell r="AF590">
            <v>0</v>
          </cell>
          <cell r="AG590">
            <v>0</v>
          </cell>
        </row>
        <row r="591">
          <cell r="C591" t="str">
            <v>15BC648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1</v>
          </cell>
          <cell r="I591">
            <v>3</v>
          </cell>
          <cell r="J591">
            <v>0</v>
          </cell>
          <cell r="K591">
            <v>0</v>
          </cell>
          <cell r="L591">
            <v>7</v>
          </cell>
          <cell r="M591">
            <v>17</v>
          </cell>
          <cell r="N591">
            <v>0</v>
          </cell>
          <cell r="O591">
            <v>0</v>
          </cell>
          <cell r="P591">
            <v>2</v>
          </cell>
          <cell r="Q591">
            <v>2</v>
          </cell>
          <cell r="R591">
            <v>0</v>
          </cell>
          <cell r="S591">
            <v>0</v>
          </cell>
          <cell r="T591">
            <v>8</v>
          </cell>
          <cell r="U591">
            <v>21</v>
          </cell>
          <cell r="V591">
            <v>8</v>
          </cell>
          <cell r="W591">
            <v>8</v>
          </cell>
          <cell r="X591">
            <v>1</v>
          </cell>
          <cell r="Y591">
            <v>2</v>
          </cell>
          <cell r="Z591">
            <v>0</v>
          </cell>
          <cell r="AA591">
            <v>0</v>
          </cell>
          <cell r="AB591">
            <v>5</v>
          </cell>
          <cell r="AC591">
            <v>11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</row>
        <row r="592">
          <cell r="C592" t="str">
            <v>15BC044</v>
          </cell>
          <cell r="D592">
            <v>6</v>
          </cell>
          <cell r="E592">
            <v>11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13</v>
          </cell>
          <cell r="M592">
            <v>13</v>
          </cell>
          <cell r="N592">
            <v>0</v>
          </cell>
          <cell r="O592">
            <v>0</v>
          </cell>
          <cell r="P592">
            <v>4</v>
          </cell>
          <cell r="Q592">
            <v>4</v>
          </cell>
          <cell r="R592">
            <v>0</v>
          </cell>
          <cell r="S592">
            <v>0</v>
          </cell>
          <cell r="T592">
            <v>16</v>
          </cell>
          <cell r="U592">
            <v>18</v>
          </cell>
          <cell r="V592">
            <v>0</v>
          </cell>
          <cell r="W592">
            <v>0</v>
          </cell>
          <cell r="X592">
            <v>4</v>
          </cell>
          <cell r="Y592">
            <v>5</v>
          </cell>
          <cell r="Z592">
            <v>0</v>
          </cell>
          <cell r="AA592">
            <v>0</v>
          </cell>
          <cell r="AB592">
            <v>2</v>
          </cell>
          <cell r="AC592">
            <v>6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</row>
        <row r="593">
          <cell r="C593" t="str">
            <v>15BC059</v>
          </cell>
          <cell r="D593">
            <v>4</v>
          </cell>
          <cell r="E593">
            <v>11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10</v>
          </cell>
          <cell r="M593">
            <v>13</v>
          </cell>
          <cell r="N593">
            <v>5</v>
          </cell>
          <cell r="O593">
            <v>5</v>
          </cell>
          <cell r="P593">
            <v>0</v>
          </cell>
          <cell r="Q593">
            <v>2</v>
          </cell>
          <cell r="R593">
            <v>0</v>
          </cell>
          <cell r="S593">
            <v>0</v>
          </cell>
          <cell r="T593">
            <v>11</v>
          </cell>
          <cell r="U593">
            <v>18</v>
          </cell>
          <cell r="V593">
            <v>0</v>
          </cell>
          <cell r="W593">
            <v>0</v>
          </cell>
          <cell r="X593">
            <v>5</v>
          </cell>
          <cell r="Y593">
            <v>5</v>
          </cell>
          <cell r="Z593">
            <v>0</v>
          </cell>
          <cell r="AA593">
            <v>0</v>
          </cell>
          <cell r="AB593">
            <v>1</v>
          </cell>
          <cell r="AC593">
            <v>6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</row>
        <row r="594">
          <cell r="C594" t="str">
            <v>15BC077</v>
          </cell>
          <cell r="D594">
            <v>7</v>
          </cell>
          <cell r="E594">
            <v>11</v>
          </cell>
          <cell r="F594">
            <v>0</v>
          </cell>
          <cell r="G594">
            <v>0</v>
          </cell>
          <cell r="H594">
            <v>0</v>
          </cell>
          <cell r="I594">
            <v>1</v>
          </cell>
          <cell r="J594">
            <v>0</v>
          </cell>
          <cell r="K594">
            <v>0</v>
          </cell>
          <cell r="L594">
            <v>18</v>
          </cell>
          <cell r="M594">
            <v>13</v>
          </cell>
          <cell r="N594">
            <v>0</v>
          </cell>
          <cell r="O594">
            <v>0</v>
          </cell>
          <cell r="P594">
            <v>1</v>
          </cell>
          <cell r="Q594">
            <v>1</v>
          </cell>
          <cell r="R594">
            <v>0</v>
          </cell>
          <cell r="S594">
            <v>0</v>
          </cell>
          <cell r="T594">
            <v>17</v>
          </cell>
          <cell r="U594">
            <v>18</v>
          </cell>
          <cell r="V594">
            <v>0</v>
          </cell>
          <cell r="W594">
            <v>0</v>
          </cell>
          <cell r="X594">
            <v>4</v>
          </cell>
          <cell r="Y594">
            <v>5</v>
          </cell>
          <cell r="Z594">
            <v>0</v>
          </cell>
          <cell r="AA594">
            <v>0</v>
          </cell>
          <cell r="AB594">
            <v>3</v>
          </cell>
          <cell r="AC594">
            <v>6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</row>
        <row r="595">
          <cell r="C595" t="str">
            <v>15BC088</v>
          </cell>
          <cell r="D595">
            <v>7</v>
          </cell>
          <cell r="E595">
            <v>11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17</v>
          </cell>
          <cell r="M595">
            <v>13</v>
          </cell>
          <cell r="N595">
            <v>0</v>
          </cell>
          <cell r="O595">
            <v>0</v>
          </cell>
          <cell r="P595">
            <v>3</v>
          </cell>
          <cell r="Q595">
            <v>4</v>
          </cell>
          <cell r="R595">
            <v>0</v>
          </cell>
          <cell r="S595">
            <v>0</v>
          </cell>
          <cell r="T595">
            <v>16</v>
          </cell>
          <cell r="U595">
            <v>18</v>
          </cell>
          <cell r="V595">
            <v>0</v>
          </cell>
          <cell r="W595">
            <v>0</v>
          </cell>
          <cell r="X595">
            <v>2</v>
          </cell>
          <cell r="Y595">
            <v>4</v>
          </cell>
          <cell r="Z595">
            <v>0</v>
          </cell>
          <cell r="AA595">
            <v>0</v>
          </cell>
          <cell r="AB595">
            <v>2</v>
          </cell>
          <cell r="AC595">
            <v>6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</row>
        <row r="596">
          <cell r="C596" t="str">
            <v>15BC107</v>
          </cell>
          <cell r="D596">
            <v>7</v>
          </cell>
          <cell r="E596">
            <v>11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18</v>
          </cell>
          <cell r="M596">
            <v>13</v>
          </cell>
          <cell r="N596">
            <v>0</v>
          </cell>
          <cell r="O596">
            <v>0</v>
          </cell>
          <cell r="P596">
            <v>1</v>
          </cell>
          <cell r="Q596">
            <v>1</v>
          </cell>
          <cell r="R596">
            <v>0</v>
          </cell>
          <cell r="S596">
            <v>0</v>
          </cell>
          <cell r="T596">
            <v>17</v>
          </cell>
          <cell r="U596">
            <v>18</v>
          </cell>
          <cell r="V596">
            <v>0</v>
          </cell>
          <cell r="W596">
            <v>0</v>
          </cell>
          <cell r="X596">
            <v>2</v>
          </cell>
          <cell r="Y596">
            <v>2</v>
          </cell>
          <cell r="Z596">
            <v>0</v>
          </cell>
          <cell r="AA596">
            <v>0</v>
          </cell>
          <cell r="AB596">
            <v>3</v>
          </cell>
          <cell r="AC596">
            <v>6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</row>
        <row r="597">
          <cell r="C597" t="str">
            <v>15BC109</v>
          </cell>
          <cell r="D597">
            <v>11</v>
          </cell>
          <cell r="E597">
            <v>11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18</v>
          </cell>
          <cell r="M597">
            <v>13</v>
          </cell>
          <cell r="N597">
            <v>0</v>
          </cell>
          <cell r="O597">
            <v>0</v>
          </cell>
          <cell r="P597">
            <v>3</v>
          </cell>
          <cell r="Q597">
            <v>4</v>
          </cell>
          <cell r="R597">
            <v>0</v>
          </cell>
          <cell r="S597">
            <v>0</v>
          </cell>
          <cell r="T597">
            <v>16</v>
          </cell>
          <cell r="U597">
            <v>18</v>
          </cell>
          <cell r="V597">
            <v>0</v>
          </cell>
          <cell r="W597">
            <v>0</v>
          </cell>
          <cell r="X597">
            <v>5</v>
          </cell>
          <cell r="Y597">
            <v>5</v>
          </cell>
          <cell r="Z597">
            <v>0</v>
          </cell>
          <cell r="AA597">
            <v>0</v>
          </cell>
          <cell r="AB597">
            <v>4</v>
          </cell>
          <cell r="AC597">
            <v>6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</row>
        <row r="598">
          <cell r="C598" t="str">
            <v>15BC121</v>
          </cell>
          <cell r="D598">
            <v>9</v>
          </cell>
          <cell r="E598">
            <v>11</v>
          </cell>
          <cell r="F598">
            <v>0</v>
          </cell>
          <cell r="G598">
            <v>0</v>
          </cell>
          <cell r="H598">
            <v>2</v>
          </cell>
          <cell r="I598">
            <v>2</v>
          </cell>
          <cell r="J598">
            <v>0</v>
          </cell>
          <cell r="K598">
            <v>0</v>
          </cell>
          <cell r="L598">
            <v>18</v>
          </cell>
          <cell r="M598">
            <v>13</v>
          </cell>
          <cell r="N598">
            <v>0</v>
          </cell>
          <cell r="O598">
            <v>0</v>
          </cell>
          <cell r="P598">
            <v>1</v>
          </cell>
          <cell r="Q598">
            <v>2</v>
          </cell>
          <cell r="R598">
            <v>0</v>
          </cell>
          <cell r="S598">
            <v>0</v>
          </cell>
          <cell r="T598">
            <v>17</v>
          </cell>
          <cell r="U598">
            <v>18</v>
          </cell>
          <cell r="V598">
            <v>0</v>
          </cell>
          <cell r="W598">
            <v>0</v>
          </cell>
          <cell r="X598">
            <v>5</v>
          </cell>
          <cell r="Y598">
            <v>5</v>
          </cell>
          <cell r="Z598">
            <v>0</v>
          </cell>
          <cell r="AA598">
            <v>0</v>
          </cell>
          <cell r="AB598">
            <v>6</v>
          </cell>
          <cell r="AC598">
            <v>6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</row>
        <row r="599">
          <cell r="C599" t="str">
            <v>15BC179</v>
          </cell>
          <cell r="D599">
            <v>7</v>
          </cell>
          <cell r="E599">
            <v>11</v>
          </cell>
          <cell r="F599">
            <v>0</v>
          </cell>
          <cell r="G599">
            <v>0</v>
          </cell>
          <cell r="H599">
            <v>0</v>
          </cell>
          <cell r="I599">
            <v>1</v>
          </cell>
          <cell r="J599">
            <v>0</v>
          </cell>
          <cell r="K599">
            <v>0</v>
          </cell>
          <cell r="L599">
            <v>17</v>
          </cell>
          <cell r="M599">
            <v>13</v>
          </cell>
          <cell r="N599">
            <v>0</v>
          </cell>
          <cell r="O599">
            <v>0</v>
          </cell>
          <cell r="P599">
            <v>0</v>
          </cell>
          <cell r="Q599">
            <v>1</v>
          </cell>
          <cell r="R599">
            <v>0</v>
          </cell>
          <cell r="S599">
            <v>0</v>
          </cell>
          <cell r="T599">
            <v>12</v>
          </cell>
          <cell r="U599">
            <v>18</v>
          </cell>
          <cell r="V599">
            <v>0</v>
          </cell>
          <cell r="W599">
            <v>0</v>
          </cell>
          <cell r="X599">
            <v>2</v>
          </cell>
          <cell r="Y599">
            <v>5</v>
          </cell>
          <cell r="Z599">
            <v>0</v>
          </cell>
          <cell r="AA599">
            <v>0</v>
          </cell>
          <cell r="AB599">
            <v>2</v>
          </cell>
          <cell r="AC599">
            <v>6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</row>
        <row r="600">
          <cell r="C600" t="str">
            <v>15BC218</v>
          </cell>
          <cell r="D600">
            <v>3</v>
          </cell>
          <cell r="E600">
            <v>11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10</v>
          </cell>
          <cell r="M600">
            <v>13</v>
          </cell>
          <cell r="N600">
            <v>0</v>
          </cell>
          <cell r="O600">
            <v>0</v>
          </cell>
          <cell r="P600">
            <v>1</v>
          </cell>
          <cell r="Q600">
            <v>4</v>
          </cell>
          <cell r="R600">
            <v>0</v>
          </cell>
          <cell r="S600">
            <v>0</v>
          </cell>
          <cell r="T600">
            <v>10</v>
          </cell>
          <cell r="U600">
            <v>18</v>
          </cell>
          <cell r="V600">
            <v>0</v>
          </cell>
          <cell r="W600">
            <v>0</v>
          </cell>
          <cell r="X600">
            <v>0</v>
          </cell>
          <cell r="Y600">
            <v>4</v>
          </cell>
          <cell r="Z600">
            <v>0</v>
          </cell>
          <cell r="AA600">
            <v>0</v>
          </cell>
          <cell r="AB600">
            <v>1</v>
          </cell>
          <cell r="AC600">
            <v>6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</row>
        <row r="601">
          <cell r="C601" t="str">
            <v>15BC226</v>
          </cell>
          <cell r="D601">
            <v>5</v>
          </cell>
          <cell r="E601">
            <v>11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14</v>
          </cell>
          <cell r="M601">
            <v>13</v>
          </cell>
          <cell r="N601">
            <v>0</v>
          </cell>
          <cell r="O601">
            <v>0</v>
          </cell>
          <cell r="P601">
            <v>1</v>
          </cell>
          <cell r="Q601">
            <v>1</v>
          </cell>
          <cell r="R601">
            <v>0</v>
          </cell>
          <cell r="S601">
            <v>0</v>
          </cell>
          <cell r="T601">
            <v>14</v>
          </cell>
          <cell r="U601">
            <v>18</v>
          </cell>
          <cell r="V601">
            <v>0</v>
          </cell>
          <cell r="W601">
            <v>0</v>
          </cell>
          <cell r="X601">
            <v>2</v>
          </cell>
          <cell r="Y601">
            <v>2</v>
          </cell>
          <cell r="Z601">
            <v>0</v>
          </cell>
          <cell r="AA601">
            <v>0</v>
          </cell>
          <cell r="AB601">
            <v>3</v>
          </cell>
          <cell r="AC601">
            <v>6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</row>
        <row r="602">
          <cell r="C602" t="str">
            <v>15BC247</v>
          </cell>
          <cell r="D602">
            <v>8</v>
          </cell>
          <cell r="E602">
            <v>11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14</v>
          </cell>
          <cell r="M602">
            <v>13</v>
          </cell>
          <cell r="N602">
            <v>0</v>
          </cell>
          <cell r="O602">
            <v>0</v>
          </cell>
          <cell r="P602">
            <v>2</v>
          </cell>
          <cell r="Q602">
            <v>4</v>
          </cell>
          <cell r="R602">
            <v>0</v>
          </cell>
          <cell r="S602">
            <v>0</v>
          </cell>
          <cell r="T602">
            <v>17</v>
          </cell>
          <cell r="U602">
            <v>18</v>
          </cell>
          <cell r="V602">
            <v>0</v>
          </cell>
          <cell r="W602">
            <v>0</v>
          </cell>
          <cell r="X602">
            <v>4</v>
          </cell>
          <cell r="Y602">
            <v>5</v>
          </cell>
          <cell r="Z602">
            <v>0</v>
          </cell>
          <cell r="AA602">
            <v>0</v>
          </cell>
          <cell r="AB602">
            <v>2</v>
          </cell>
          <cell r="AC602">
            <v>6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</row>
        <row r="603">
          <cell r="C603" t="str">
            <v>15BC263</v>
          </cell>
          <cell r="D603">
            <v>7</v>
          </cell>
          <cell r="E603">
            <v>11</v>
          </cell>
          <cell r="F603">
            <v>2</v>
          </cell>
          <cell r="G603">
            <v>2</v>
          </cell>
          <cell r="H603">
            <v>1</v>
          </cell>
          <cell r="I603">
            <v>2</v>
          </cell>
          <cell r="J603">
            <v>0</v>
          </cell>
          <cell r="K603">
            <v>0</v>
          </cell>
          <cell r="L603">
            <v>16</v>
          </cell>
          <cell r="M603">
            <v>13</v>
          </cell>
          <cell r="N603">
            <v>0</v>
          </cell>
          <cell r="O603">
            <v>0</v>
          </cell>
          <cell r="P603">
            <v>1</v>
          </cell>
          <cell r="Q603">
            <v>2</v>
          </cell>
          <cell r="R603">
            <v>0</v>
          </cell>
          <cell r="S603">
            <v>0</v>
          </cell>
          <cell r="T603">
            <v>11</v>
          </cell>
          <cell r="U603">
            <v>18</v>
          </cell>
          <cell r="V603">
            <v>2</v>
          </cell>
          <cell r="W603">
            <v>2</v>
          </cell>
          <cell r="X603">
            <v>4</v>
          </cell>
          <cell r="Y603">
            <v>5</v>
          </cell>
          <cell r="Z603">
            <v>0</v>
          </cell>
          <cell r="AA603">
            <v>0</v>
          </cell>
          <cell r="AB603">
            <v>5</v>
          </cell>
          <cell r="AC603">
            <v>6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</row>
        <row r="604">
          <cell r="C604" t="str">
            <v>15BC300</v>
          </cell>
          <cell r="D604">
            <v>8</v>
          </cell>
          <cell r="E604">
            <v>11</v>
          </cell>
          <cell r="F604">
            <v>0</v>
          </cell>
          <cell r="G604">
            <v>0</v>
          </cell>
          <cell r="H604">
            <v>0</v>
          </cell>
          <cell r="I604">
            <v>1</v>
          </cell>
          <cell r="J604">
            <v>0</v>
          </cell>
          <cell r="K604">
            <v>0</v>
          </cell>
          <cell r="L604">
            <v>14</v>
          </cell>
          <cell r="M604">
            <v>13</v>
          </cell>
          <cell r="N604">
            <v>0</v>
          </cell>
          <cell r="O604">
            <v>0</v>
          </cell>
          <cell r="P604">
            <v>1</v>
          </cell>
          <cell r="Q604">
            <v>1</v>
          </cell>
          <cell r="R604">
            <v>0</v>
          </cell>
          <cell r="S604">
            <v>0</v>
          </cell>
          <cell r="T604">
            <v>13</v>
          </cell>
          <cell r="U604">
            <v>18</v>
          </cell>
          <cell r="V604">
            <v>0</v>
          </cell>
          <cell r="W604">
            <v>0</v>
          </cell>
          <cell r="X604">
            <v>4</v>
          </cell>
          <cell r="Y604">
            <v>5</v>
          </cell>
          <cell r="Z604">
            <v>0</v>
          </cell>
          <cell r="AA604">
            <v>0</v>
          </cell>
          <cell r="AB604">
            <v>1</v>
          </cell>
          <cell r="AC604">
            <v>6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</row>
        <row r="605">
          <cell r="C605" t="str">
            <v>15BC311</v>
          </cell>
          <cell r="D605">
            <v>7</v>
          </cell>
          <cell r="E605">
            <v>11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15</v>
          </cell>
          <cell r="M605">
            <v>13</v>
          </cell>
          <cell r="N605">
            <v>0</v>
          </cell>
          <cell r="O605">
            <v>0</v>
          </cell>
          <cell r="P605">
            <v>4</v>
          </cell>
          <cell r="Q605">
            <v>4</v>
          </cell>
          <cell r="R605">
            <v>0</v>
          </cell>
          <cell r="S605">
            <v>0</v>
          </cell>
          <cell r="T605">
            <v>13</v>
          </cell>
          <cell r="U605">
            <v>18</v>
          </cell>
          <cell r="V605">
            <v>0</v>
          </cell>
          <cell r="W605">
            <v>0</v>
          </cell>
          <cell r="X605">
            <v>3</v>
          </cell>
          <cell r="Y605">
            <v>4</v>
          </cell>
          <cell r="Z605">
            <v>0</v>
          </cell>
          <cell r="AA605">
            <v>0</v>
          </cell>
          <cell r="AB605">
            <v>2</v>
          </cell>
          <cell r="AC605">
            <v>6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</row>
        <row r="606">
          <cell r="C606" t="str">
            <v>15BC328</v>
          </cell>
          <cell r="D606">
            <v>0</v>
          </cell>
          <cell r="E606">
            <v>11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14</v>
          </cell>
          <cell r="M606">
            <v>13</v>
          </cell>
          <cell r="N606">
            <v>0</v>
          </cell>
          <cell r="O606">
            <v>0</v>
          </cell>
          <cell r="P606">
            <v>0</v>
          </cell>
          <cell r="Q606">
            <v>1</v>
          </cell>
          <cell r="R606">
            <v>0</v>
          </cell>
          <cell r="S606">
            <v>0</v>
          </cell>
          <cell r="T606">
            <v>0</v>
          </cell>
          <cell r="U606">
            <v>18</v>
          </cell>
          <cell r="V606">
            <v>0</v>
          </cell>
          <cell r="W606">
            <v>0</v>
          </cell>
          <cell r="X606">
            <v>0</v>
          </cell>
          <cell r="Y606">
            <v>2</v>
          </cell>
          <cell r="Z606">
            <v>0</v>
          </cell>
          <cell r="AA606">
            <v>0</v>
          </cell>
          <cell r="AB606">
            <v>1</v>
          </cell>
          <cell r="AC606">
            <v>6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</row>
        <row r="607">
          <cell r="C607" t="str">
            <v>15BC331</v>
          </cell>
          <cell r="D607">
            <v>2</v>
          </cell>
          <cell r="E607">
            <v>11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10</v>
          </cell>
          <cell r="M607">
            <v>13</v>
          </cell>
          <cell r="N607">
            <v>0</v>
          </cell>
          <cell r="O607">
            <v>0</v>
          </cell>
          <cell r="P607">
            <v>0</v>
          </cell>
          <cell r="Q607">
            <v>4</v>
          </cell>
          <cell r="R607">
            <v>0</v>
          </cell>
          <cell r="S607">
            <v>0</v>
          </cell>
          <cell r="T607">
            <v>7</v>
          </cell>
          <cell r="U607">
            <v>18</v>
          </cell>
          <cell r="V607">
            <v>0</v>
          </cell>
          <cell r="W607">
            <v>0</v>
          </cell>
          <cell r="X607">
            <v>3</v>
          </cell>
          <cell r="Y607">
            <v>5</v>
          </cell>
          <cell r="Z607">
            <v>0</v>
          </cell>
          <cell r="AA607">
            <v>0</v>
          </cell>
          <cell r="AB607">
            <v>1</v>
          </cell>
          <cell r="AC607">
            <v>6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</row>
        <row r="608">
          <cell r="C608" t="str">
            <v>15BC346</v>
          </cell>
          <cell r="D608">
            <v>5</v>
          </cell>
          <cell r="E608">
            <v>11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15</v>
          </cell>
          <cell r="M608">
            <v>13</v>
          </cell>
          <cell r="N608">
            <v>0</v>
          </cell>
          <cell r="O608">
            <v>0</v>
          </cell>
          <cell r="P608">
            <v>0</v>
          </cell>
          <cell r="Q608">
            <v>2</v>
          </cell>
          <cell r="R608">
            <v>0</v>
          </cell>
          <cell r="S608">
            <v>0</v>
          </cell>
          <cell r="T608">
            <v>14</v>
          </cell>
          <cell r="U608">
            <v>18</v>
          </cell>
          <cell r="V608">
            <v>0</v>
          </cell>
          <cell r="W608">
            <v>0</v>
          </cell>
          <cell r="X608">
            <v>4</v>
          </cell>
          <cell r="Y608">
            <v>5</v>
          </cell>
          <cell r="Z608">
            <v>0</v>
          </cell>
          <cell r="AA608">
            <v>0</v>
          </cell>
          <cell r="AB608">
            <v>4</v>
          </cell>
          <cell r="AC608">
            <v>6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</row>
        <row r="609">
          <cell r="C609" t="str">
            <v>15BC352</v>
          </cell>
          <cell r="D609">
            <v>8</v>
          </cell>
          <cell r="E609">
            <v>11</v>
          </cell>
          <cell r="F609">
            <v>0</v>
          </cell>
          <cell r="G609">
            <v>0</v>
          </cell>
          <cell r="H609">
            <v>0</v>
          </cell>
          <cell r="I609">
            <v>1</v>
          </cell>
          <cell r="J609">
            <v>0</v>
          </cell>
          <cell r="K609">
            <v>0</v>
          </cell>
          <cell r="L609">
            <v>17</v>
          </cell>
          <cell r="M609">
            <v>13</v>
          </cell>
          <cell r="N609">
            <v>0</v>
          </cell>
          <cell r="O609">
            <v>0</v>
          </cell>
          <cell r="P609">
            <v>0</v>
          </cell>
          <cell r="Q609">
            <v>1</v>
          </cell>
          <cell r="R609">
            <v>0</v>
          </cell>
          <cell r="S609">
            <v>0</v>
          </cell>
          <cell r="T609">
            <v>17</v>
          </cell>
          <cell r="U609">
            <v>18</v>
          </cell>
          <cell r="V609">
            <v>0</v>
          </cell>
          <cell r="W609">
            <v>0</v>
          </cell>
          <cell r="X609">
            <v>4</v>
          </cell>
          <cell r="Y609">
            <v>5</v>
          </cell>
          <cell r="Z609">
            <v>0</v>
          </cell>
          <cell r="AA609">
            <v>0</v>
          </cell>
          <cell r="AB609">
            <v>3</v>
          </cell>
          <cell r="AC609">
            <v>6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</row>
        <row r="610">
          <cell r="C610" t="str">
            <v>15BC381</v>
          </cell>
          <cell r="D610">
            <v>9</v>
          </cell>
          <cell r="E610">
            <v>11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18</v>
          </cell>
          <cell r="M610">
            <v>13</v>
          </cell>
          <cell r="N610">
            <v>0</v>
          </cell>
          <cell r="O610">
            <v>0</v>
          </cell>
          <cell r="P610">
            <v>3</v>
          </cell>
          <cell r="Q610">
            <v>4</v>
          </cell>
          <cell r="R610">
            <v>0</v>
          </cell>
          <cell r="S610">
            <v>0</v>
          </cell>
          <cell r="T610">
            <v>17</v>
          </cell>
          <cell r="U610">
            <v>18</v>
          </cell>
          <cell r="V610">
            <v>0</v>
          </cell>
          <cell r="W610">
            <v>0</v>
          </cell>
          <cell r="X610">
            <v>3</v>
          </cell>
          <cell r="Y610">
            <v>4</v>
          </cell>
          <cell r="Z610">
            <v>0</v>
          </cell>
          <cell r="AA610">
            <v>0</v>
          </cell>
          <cell r="AB610">
            <v>5</v>
          </cell>
          <cell r="AC610">
            <v>6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</row>
        <row r="611">
          <cell r="C611" t="str">
            <v>15BC415</v>
          </cell>
          <cell r="D611">
            <v>6</v>
          </cell>
          <cell r="E611">
            <v>11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15</v>
          </cell>
          <cell r="M611">
            <v>13</v>
          </cell>
          <cell r="N611">
            <v>0</v>
          </cell>
          <cell r="O611">
            <v>0</v>
          </cell>
          <cell r="P611">
            <v>1</v>
          </cell>
          <cell r="Q611">
            <v>1</v>
          </cell>
          <cell r="R611">
            <v>0</v>
          </cell>
          <cell r="S611">
            <v>0</v>
          </cell>
          <cell r="T611">
            <v>13</v>
          </cell>
          <cell r="U611">
            <v>18</v>
          </cell>
          <cell r="V611">
            <v>0</v>
          </cell>
          <cell r="W611">
            <v>0</v>
          </cell>
          <cell r="X611">
            <v>2</v>
          </cell>
          <cell r="Y611">
            <v>2</v>
          </cell>
          <cell r="Z611">
            <v>0</v>
          </cell>
          <cell r="AA611">
            <v>0</v>
          </cell>
          <cell r="AB611">
            <v>3</v>
          </cell>
          <cell r="AC611">
            <v>6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</row>
        <row r="612">
          <cell r="C612" t="str">
            <v>15BC422</v>
          </cell>
          <cell r="D612">
            <v>7</v>
          </cell>
          <cell r="E612">
            <v>11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16</v>
          </cell>
          <cell r="M612">
            <v>13</v>
          </cell>
          <cell r="N612">
            <v>0</v>
          </cell>
          <cell r="O612">
            <v>0</v>
          </cell>
          <cell r="P612">
            <v>2</v>
          </cell>
          <cell r="Q612">
            <v>4</v>
          </cell>
          <cell r="R612">
            <v>0</v>
          </cell>
          <cell r="S612">
            <v>0</v>
          </cell>
          <cell r="T612">
            <v>12</v>
          </cell>
          <cell r="U612">
            <v>18</v>
          </cell>
          <cell r="V612">
            <v>0</v>
          </cell>
          <cell r="W612">
            <v>0</v>
          </cell>
          <cell r="X612">
            <v>3</v>
          </cell>
          <cell r="Y612">
            <v>5</v>
          </cell>
          <cell r="Z612">
            <v>0</v>
          </cell>
          <cell r="AA612">
            <v>0</v>
          </cell>
          <cell r="AB612">
            <v>4</v>
          </cell>
          <cell r="AC612">
            <v>6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</row>
        <row r="613">
          <cell r="C613" t="str">
            <v>15BC432</v>
          </cell>
          <cell r="D613">
            <v>11</v>
          </cell>
          <cell r="E613">
            <v>11</v>
          </cell>
          <cell r="F613">
            <v>0</v>
          </cell>
          <cell r="G613">
            <v>0</v>
          </cell>
          <cell r="H613">
            <v>2</v>
          </cell>
          <cell r="I613">
            <v>2</v>
          </cell>
          <cell r="J613">
            <v>0</v>
          </cell>
          <cell r="K613">
            <v>0</v>
          </cell>
          <cell r="L613">
            <v>18</v>
          </cell>
          <cell r="M613">
            <v>13</v>
          </cell>
          <cell r="N613">
            <v>0</v>
          </cell>
          <cell r="O613">
            <v>0</v>
          </cell>
          <cell r="P613">
            <v>1</v>
          </cell>
          <cell r="Q613">
            <v>2</v>
          </cell>
          <cell r="R613">
            <v>0</v>
          </cell>
          <cell r="S613">
            <v>0</v>
          </cell>
          <cell r="T613">
            <v>17</v>
          </cell>
          <cell r="U613">
            <v>18</v>
          </cell>
          <cell r="V613">
            <v>0</v>
          </cell>
          <cell r="W613">
            <v>0</v>
          </cell>
          <cell r="X613">
            <v>5</v>
          </cell>
          <cell r="Y613">
            <v>5</v>
          </cell>
          <cell r="Z613">
            <v>0</v>
          </cell>
          <cell r="AA613">
            <v>0</v>
          </cell>
          <cell r="AB613">
            <v>5</v>
          </cell>
          <cell r="AC613">
            <v>6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</row>
        <row r="614">
          <cell r="C614" t="str">
            <v>15BC435</v>
          </cell>
          <cell r="D614">
            <v>6</v>
          </cell>
          <cell r="E614">
            <v>11</v>
          </cell>
          <cell r="F614">
            <v>0</v>
          </cell>
          <cell r="G614">
            <v>0</v>
          </cell>
          <cell r="H614">
            <v>0</v>
          </cell>
          <cell r="I614">
            <v>1</v>
          </cell>
          <cell r="J614">
            <v>0</v>
          </cell>
          <cell r="K614">
            <v>0</v>
          </cell>
          <cell r="L614">
            <v>13</v>
          </cell>
          <cell r="M614">
            <v>13</v>
          </cell>
          <cell r="N614">
            <v>0</v>
          </cell>
          <cell r="O614">
            <v>0</v>
          </cell>
          <cell r="P614">
            <v>1</v>
          </cell>
          <cell r="Q614">
            <v>1</v>
          </cell>
          <cell r="R614">
            <v>0</v>
          </cell>
          <cell r="S614">
            <v>0</v>
          </cell>
          <cell r="T614">
            <v>14</v>
          </cell>
          <cell r="U614">
            <v>18</v>
          </cell>
          <cell r="V614">
            <v>0</v>
          </cell>
          <cell r="W614">
            <v>0</v>
          </cell>
          <cell r="X614">
            <v>3</v>
          </cell>
          <cell r="Y614">
            <v>5</v>
          </cell>
          <cell r="Z614">
            <v>0</v>
          </cell>
          <cell r="AA614">
            <v>0</v>
          </cell>
          <cell r="AB614">
            <v>3</v>
          </cell>
          <cell r="AC614">
            <v>6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</row>
        <row r="615">
          <cell r="C615" t="str">
            <v>15BC472</v>
          </cell>
          <cell r="D615">
            <v>6</v>
          </cell>
          <cell r="E615">
            <v>11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15</v>
          </cell>
          <cell r="M615">
            <v>13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0</v>
          </cell>
          <cell r="S615">
            <v>0</v>
          </cell>
          <cell r="T615">
            <v>15</v>
          </cell>
          <cell r="U615">
            <v>18</v>
          </cell>
          <cell r="V615">
            <v>0</v>
          </cell>
          <cell r="W615">
            <v>0</v>
          </cell>
          <cell r="X615">
            <v>4</v>
          </cell>
          <cell r="Y615">
            <v>4</v>
          </cell>
          <cell r="Z615">
            <v>0</v>
          </cell>
          <cell r="AA615">
            <v>0</v>
          </cell>
          <cell r="AB615">
            <v>4</v>
          </cell>
          <cell r="AC615">
            <v>6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</row>
        <row r="616">
          <cell r="C616" t="str">
            <v>15BC473</v>
          </cell>
          <cell r="D616">
            <v>10</v>
          </cell>
          <cell r="E616">
            <v>11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18</v>
          </cell>
          <cell r="M616">
            <v>13</v>
          </cell>
          <cell r="N616">
            <v>0</v>
          </cell>
          <cell r="O616">
            <v>0</v>
          </cell>
          <cell r="P616">
            <v>1</v>
          </cell>
          <cell r="Q616">
            <v>1</v>
          </cell>
          <cell r="R616">
            <v>0</v>
          </cell>
          <cell r="S616">
            <v>0</v>
          </cell>
          <cell r="T616">
            <v>17</v>
          </cell>
          <cell r="U616">
            <v>18</v>
          </cell>
          <cell r="V616">
            <v>0</v>
          </cell>
          <cell r="W616">
            <v>0</v>
          </cell>
          <cell r="X616">
            <v>1</v>
          </cell>
          <cell r="Y616">
            <v>2</v>
          </cell>
          <cell r="Z616">
            <v>0</v>
          </cell>
          <cell r="AA616">
            <v>0</v>
          </cell>
          <cell r="AB616">
            <v>5</v>
          </cell>
          <cell r="AC616">
            <v>6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</row>
        <row r="617">
          <cell r="C617" t="str">
            <v>15BC486</v>
          </cell>
          <cell r="D617">
            <v>0</v>
          </cell>
          <cell r="E617">
            <v>11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13</v>
          </cell>
          <cell r="N617">
            <v>0</v>
          </cell>
          <cell r="O617">
            <v>0</v>
          </cell>
          <cell r="P617">
            <v>0</v>
          </cell>
          <cell r="Q617">
            <v>4</v>
          </cell>
          <cell r="R617">
            <v>0</v>
          </cell>
          <cell r="S617">
            <v>0</v>
          </cell>
          <cell r="T617">
            <v>0</v>
          </cell>
          <cell r="U617">
            <v>18</v>
          </cell>
          <cell r="V617">
            <v>0</v>
          </cell>
          <cell r="W617">
            <v>0</v>
          </cell>
          <cell r="X617">
            <v>0</v>
          </cell>
          <cell r="Y617">
            <v>5</v>
          </cell>
          <cell r="Z617">
            <v>0</v>
          </cell>
          <cell r="AA617">
            <v>0</v>
          </cell>
          <cell r="AB617">
            <v>0</v>
          </cell>
          <cell r="AC617">
            <v>6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</row>
        <row r="618">
          <cell r="C618" t="str">
            <v>15BC492</v>
          </cell>
          <cell r="D618">
            <v>4</v>
          </cell>
          <cell r="E618">
            <v>11</v>
          </cell>
          <cell r="F618">
            <v>0</v>
          </cell>
          <cell r="G618">
            <v>0</v>
          </cell>
          <cell r="H618">
            <v>2</v>
          </cell>
          <cell r="I618">
            <v>2</v>
          </cell>
          <cell r="J618">
            <v>0</v>
          </cell>
          <cell r="K618">
            <v>0</v>
          </cell>
          <cell r="L618">
            <v>17</v>
          </cell>
          <cell r="M618">
            <v>13</v>
          </cell>
          <cell r="N618">
            <v>0</v>
          </cell>
          <cell r="O618">
            <v>0</v>
          </cell>
          <cell r="P618">
            <v>0</v>
          </cell>
          <cell r="Q618">
            <v>2</v>
          </cell>
          <cell r="R618">
            <v>0</v>
          </cell>
          <cell r="S618">
            <v>0</v>
          </cell>
          <cell r="T618">
            <v>15</v>
          </cell>
          <cell r="U618">
            <v>18</v>
          </cell>
          <cell r="V618">
            <v>0</v>
          </cell>
          <cell r="W618">
            <v>0</v>
          </cell>
          <cell r="X618">
            <v>5</v>
          </cell>
          <cell r="Y618">
            <v>5</v>
          </cell>
          <cell r="Z618">
            <v>0</v>
          </cell>
          <cell r="AA618">
            <v>0</v>
          </cell>
          <cell r="AB618">
            <v>5</v>
          </cell>
          <cell r="AC618">
            <v>6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</row>
        <row r="619">
          <cell r="C619" t="str">
            <v>15BC498</v>
          </cell>
          <cell r="D619">
            <v>10</v>
          </cell>
          <cell r="E619">
            <v>11</v>
          </cell>
          <cell r="F619">
            <v>0</v>
          </cell>
          <cell r="G619">
            <v>0</v>
          </cell>
          <cell r="H619">
            <v>0</v>
          </cell>
          <cell r="I619">
            <v>1</v>
          </cell>
          <cell r="J619">
            <v>0</v>
          </cell>
          <cell r="K619">
            <v>0</v>
          </cell>
          <cell r="L619">
            <v>19</v>
          </cell>
          <cell r="M619">
            <v>13</v>
          </cell>
          <cell r="N619">
            <v>0</v>
          </cell>
          <cell r="O619">
            <v>0</v>
          </cell>
          <cell r="P619">
            <v>1</v>
          </cell>
          <cell r="Q619">
            <v>1</v>
          </cell>
          <cell r="R619">
            <v>0</v>
          </cell>
          <cell r="S619">
            <v>0</v>
          </cell>
          <cell r="T619">
            <v>17</v>
          </cell>
          <cell r="U619">
            <v>18</v>
          </cell>
          <cell r="V619">
            <v>0</v>
          </cell>
          <cell r="W619">
            <v>0</v>
          </cell>
          <cell r="X619">
            <v>4</v>
          </cell>
          <cell r="Y619">
            <v>5</v>
          </cell>
          <cell r="Z619">
            <v>0</v>
          </cell>
          <cell r="AA619">
            <v>0</v>
          </cell>
          <cell r="AB619">
            <v>6</v>
          </cell>
          <cell r="AC619">
            <v>6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</row>
        <row r="620">
          <cell r="C620" t="str">
            <v>15BC509</v>
          </cell>
          <cell r="D620">
            <v>5</v>
          </cell>
          <cell r="E620">
            <v>11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16</v>
          </cell>
          <cell r="M620">
            <v>13</v>
          </cell>
          <cell r="N620">
            <v>0</v>
          </cell>
          <cell r="O620">
            <v>0</v>
          </cell>
          <cell r="P620">
            <v>2</v>
          </cell>
          <cell r="Q620">
            <v>4</v>
          </cell>
          <cell r="R620">
            <v>0</v>
          </cell>
          <cell r="S620">
            <v>0</v>
          </cell>
          <cell r="T620">
            <v>15</v>
          </cell>
          <cell r="U620">
            <v>18</v>
          </cell>
          <cell r="V620">
            <v>0</v>
          </cell>
          <cell r="W620">
            <v>0</v>
          </cell>
          <cell r="X620">
            <v>3</v>
          </cell>
          <cell r="Y620">
            <v>4</v>
          </cell>
          <cell r="Z620">
            <v>0</v>
          </cell>
          <cell r="AA620">
            <v>0</v>
          </cell>
          <cell r="AB620">
            <v>5</v>
          </cell>
          <cell r="AC620">
            <v>6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</row>
        <row r="621">
          <cell r="C621" t="str">
            <v>15BC519</v>
          </cell>
          <cell r="D621">
            <v>7</v>
          </cell>
          <cell r="E621">
            <v>11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15</v>
          </cell>
          <cell r="M621">
            <v>13</v>
          </cell>
          <cell r="N621">
            <v>0</v>
          </cell>
          <cell r="O621">
            <v>0</v>
          </cell>
          <cell r="P621">
            <v>1</v>
          </cell>
          <cell r="Q621">
            <v>1</v>
          </cell>
          <cell r="R621">
            <v>0</v>
          </cell>
          <cell r="S621">
            <v>0</v>
          </cell>
          <cell r="T621">
            <v>17</v>
          </cell>
          <cell r="U621">
            <v>18</v>
          </cell>
          <cell r="V621">
            <v>0</v>
          </cell>
          <cell r="W621">
            <v>0</v>
          </cell>
          <cell r="X621">
            <v>2</v>
          </cell>
          <cell r="Y621">
            <v>2</v>
          </cell>
          <cell r="Z621">
            <v>0</v>
          </cell>
          <cell r="AA621">
            <v>0</v>
          </cell>
          <cell r="AB621">
            <v>2</v>
          </cell>
          <cell r="AC621">
            <v>6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</row>
        <row r="622">
          <cell r="C622" t="str">
            <v>15BC521</v>
          </cell>
          <cell r="D622">
            <v>1</v>
          </cell>
          <cell r="E622">
            <v>11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7</v>
          </cell>
          <cell r="M622">
            <v>13</v>
          </cell>
          <cell r="N622">
            <v>0</v>
          </cell>
          <cell r="O622">
            <v>0</v>
          </cell>
          <cell r="P622">
            <v>0</v>
          </cell>
          <cell r="Q622">
            <v>4</v>
          </cell>
          <cell r="R622">
            <v>0</v>
          </cell>
          <cell r="S622">
            <v>0</v>
          </cell>
          <cell r="T622">
            <v>12</v>
          </cell>
          <cell r="U622">
            <v>18</v>
          </cell>
          <cell r="V622">
            <v>0</v>
          </cell>
          <cell r="W622">
            <v>0</v>
          </cell>
          <cell r="X622">
            <v>3</v>
          </cell>
          <cell r="Y622">
            <v>5</v>
          </cell>
          <cell r="Z622">
            <v>0</v>
          </cell>
          <cell r="AA622">
            <v>0</v>
          </cell>
          <cell r="AB622">
            <v>2</v>
          </cell>
          <cell r="AC622">
            <v>6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</row>
        <row r="623">
          <cell r="C623" t="str">
            <v>15BC531</v>
          </cell>
          <cell r="D623">
            <v>4</v>
          </cell>
          <cell r="E623">
            <v>11</v>
          </cell>
          <cell r="F623">
            <v>0</v>
          </cell>
          <cell r="G623">
            <v>0</v>
          </cell>
          <cell r="H623">
            <v>1</v>
          </cell>
          <cell r="I623">
            <v>2</v>
          </cell>
          <cell r="J623">
            <v>0</v>
          </cell>
          <cell r="K623">
            <v>0</v>
          </cell>
          <cell r="L623">
            <v>17</v>
          </cell>
          <cell r="M623">
            <v>13</v>
          </cell>
          <cell r="N623">
            <v>0</v>
          </cell>
          <cell r="O623">
            <v>0</v>
          </cell>
          <cell r="P623">
            <v>0</v>
          </cell>
          <cell r="Q623">
            <v>2</v>
          </cell>
          <cell r="R623">
            <v>0</v>
          </cell>
          <cell r="S623">
            <v>0</v>
          </cell>
          <cell r="T623">
            <v>15</v>
          </cell>
          <cell r="U623">
            <v>18</v>
          </cell>
          <cell r="V623">
            <v>0</v>
          </cell>
          <cell r="W623">
            <v>0</v>
          </cell>
          <cell r="X623">
            <v>5</v>
          </cell>
          <cell r="Y623">
            <v>5</v>
          </cell>
          <cell r="Z623">
            <v>0</v>
          </cell>
          <cell r="AA623">
            <v>0</v>
          </cell>
          <cell r="AB623">
            <v>5</v>
          </cell>
          <cell r="AC623">
            <v>6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</row>
        <row r="624">
          <cell r="C624" t="str">
            <v>15BC543</v>
          </cell>
          <cell r="D624">
            <v>8</v>
          </cell>
          <cell r="E624">
            <v>11</v>
          </cell>
          <cell r="F624">
            <v>0</v>
          </cell>
          <cell r="G624">
            <v>0</v>
          </cell>
          <cell r="H624">
            <v>0</v>
          </cell>
          <cell r="I624">
            <v>1</v>
          </cell>
          <cell r="J624">
            <v>0</v>
          </cell>
          <cell r="K624">
            <v>0</v>
          </cell>
          <cell r="L624">
            <v>17</v>
          </cell>
          <cell r="M624">
            <v>13</v>
          </cell>
          <cell r="N624">
            <v>0</v>
          </cell>
          <cell r="O624">
            <v>0</v>
          </cell>
          <cell r="P624">
            <v>0</v>
          </cell>
          <cell r="Q624">
            <v>1</v>
          </cell>
          <cell r="R624">
            <v>0</v>
          </cell>
          <cell r="S624">
            <v>0</v>
          </cell>
          <cell r="T624">
            <v>12</v>
          </cell>
          <cell r="U624">
            <v>18</v>
          </cell>
          <cell r="V624">
            <v>0</v>
          </cell>
          <cell r="W624">
            <v>0</v>
          </cell>
          <cell r="X624">
            <v>3</v>
          </cell>
          <cell r="Y624">
            <v>5</v>
          </cell>
          <cell r="Z624">
            <v>0</v>
          </cell>
          <cell r="AA624">
            <v>0</v>
          </cell>
          <cell r="AB624">
            <v>4</v>
          </cell>
          <cell r="AC624">
            <v>6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</row>
        <row r="625">
          <cell r="C625" t="str">
            <v>15BC544</v>
          </cell>
          <cell r="D625">
            <v>7</v>
          </cell>
          <cell r="E625">
            <v>11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18</v>
          </cell>
          <cell r="M625">
            <v>13</v>
          </cell>
          <cell r="N625">
            <v>0</v>
          </cell>
          <cell r="O625">
            <v>0</v>
          </cell>
          <cell r="P625">
            <v>3</v>
          </cell>
          <cell r="Q625">
            <v>4</v>
          </cell>
          <cell r="R625">
            <v>0</v>
          </cell>
          <cell r="S625">
            <v>0</v>
          </cell>
          <cell r="T625">
            <v>15</v>
          </cell>
          <cell r="U625">
            <v>18</v>
          </cell>
          <cell r="V625">
            <v>0</v>
          </cell>
          <cell r="W625">
            <v>0</v>
          </cell>
          <cell r="X625">
            <v>2</v>
          </cell>
          <cell r="Y625">
            <v>4</v>
          </cell>
          <cell r="Z625">
            <v>0</v>
          </cell>
          <cell r="AA625">
            <v>0</v>
          </cell>
          <cell r="AB625">
            <v>4</v>
          </cell>
          <cell r="AC625">
            <v>6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</row>
        <row r="626">
          <cell r="C626" t="str">
            <v>15BC565</v>
          </cell>
          <cell r="D626">
            <v>5</v>
          </cell>
          <cell r="E626">
            <v>11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17</v>
          </cell>
          <cell r="M626">
            <v>13</v>
          </cell>
          <cell r="N626">
            <v>0</v>
          </cell>
          <cell r="O626">
            <v>0</v>
          </cell>
          <cell r="P626">
            <v>1</v>
          </cell>
          <cell r="Q626">
            <v>1</v>
          </cell>
          <cell r="R626">
            <v>0</v>
          </cell>
          <cell r="S626">
            <v>0</v>
          </cell>
          <cell r="T626">
            <v>14</v>
          </cell>
          <cell r="U626">
            <v>18</v>
          </cell>
          <cell r="V626">
            <v>0</v>
          </cell>
          <cell r="W626">
            <v>0</v>
          </cell>
          <cell r="X626">
            <v>2</v>
          </cell>
          <cell r="Y626">
            <v>2</v>
          </cell>
          <cell r="Z626">
            <v>0</v>
          </cell>
          <cell r="AA626">
            <v>0</v>
          </cell>
          <cell r="AB626">
            <v>3</v>
          </cell>
          <cell r="AC626">
            <v>6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</row>
        <row r="627">
          <cell r="C627" t="str">
            <v>15BC578</v>
          </cell>
          <cell r="D627">
            <v>7</v>
          </cell>
          <cell r="E627">
            <v>11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13</v>
          </cell>
          <cell r="M627">
            <v>13</v>
          </cell>
          <cell r="N627">
            <v>0</v>
          </cell>
          <cell r="O627">
            <v>0</v>
          </cell>
          <cell r="P627">
            <v>3</v>
          </cell>
          <cell r="Q627">
            <v>4</v>
          </cell>
          <cell r="R627">
            <v>0</v>
          </cell>
          <cell r="S627">
            <v>0</v>
          </cell>
          <cell r="T627">
            <v>14</v>
          </cell>
          <cell r="U627">
            <v>18</v>
          </cell>
          <cell r="V627">
            <v>0</v>
          </cell>
          <cell r="W627">
            <v>0</v>
          </cell>
          <cell r="X627">
            <v>3</v>
          </cell>
          <cell r="Y627">
            <v>5</v>
          </cell>
          <cell r="Z627">
            <v>0</v>
          </cell>
          <cell r="AA627">
            <v>0</v>
          </cell>
          <cell r="AB627">
            <v>3</v>
          </cell>
          <cell r="AC627">
            <v>6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</row>
        <row r="628">
          <cell r="C628" t="str">
            <v>15BC589</v>
          </cell>
          <cell r="D628">
            <v>6</v>
          </cell>
          <cell r="E628">
            <v>11</v>
          </cell>
          <cell r="F628">
            <v>0</v>
          </cell>
          <cell r="G628">
            <v>0</v>
          </cell>
          <cell r="H628">
            <v>1</v>
          </cell>
          <cell r="I628">
            <v>2</v>
          </cell>
          <cell r="J628">
            <v>0</v>
          </cell>
          <cell r="K628">
            <v>0</v>
          </cell>
          <cell r="L628">
            <v>10</v>
          </cell>
          <cell r="M628">
            <v>13</v>
          </cell>
          <cell r="N628">
            <v>5</v>
          </cell>
          <cell r="O628">
            <v>5</v>
          </cell>
          <cell r="P628">
            <v>0</v>
          </cell>
          <cell r="Q628">
            <v>2</v>
          </cell>
          <cell r="R628">
            <v>0</v>
          </cell>
          <cell r="S628">
            <v>0</v>
          </cell>
          <cell r="T628">
            <v>14</v>
          </cell>
          <cell r="U628">
            <v>18</v>
          </cell>
          <cell r="V628">
            <v>3</v>
          </cell>
          <cell r="W628">
            <v>3</v>
          </cell>
          <cell r="X628">
            <v>4</v>
          </cell>
          <cell r="Y628">
            <v>5</v>
          </cell>
          <cell r="Z628">
            <v>0</v>
          </cell>
          <cell r="AA628">
            <v>0</v>
          </cell>
          <cell r="AB628">
            <v>2</v>
          </cell>
          <cell r="AC628">
            <v>6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</row>
        <row r="629">
          <cell r="C629" t="str">
            <v>15BC590</v>
          </cell>
          <cell r="D629">
            <v>8</v>
          </cell>
          <cell r="E629">
            <v>11</v>
          </cell>
          <cell r="F629">
            <v>0</v>
          </cell>
          <cell r="G629">
            <v>0</v>
          </cell>
          <cell r="H629">
            <v>0</v>
          </cell>
          <cell r="I629">
            <v>1</v>
          </cell>
          <cell r="J629">
            <v>0</v>
          </cell>
          <cell r="K629">
            <v>0</v>
          </cell>
          <cell r="L629">
            <v>18</v>
          </cell>
          <cell r="M629">
            <v>13</v>
          </cell>
          <cell r="N629">
            <v>0</v>
          </cell>
          <cell r="O629">
            <v>0</v>
          </cell>
          <cell r="P629">
            <v>1</v>
          </cell>
          <cell r="Q629">
            <v>1</v>
          </cell>
          <cell r="R629">
            <v>0</v>
          </cell>
          <cell r="S629">
            <v>0</v>
          </cell>
          <cell r="T629">
            <v>17</v>
          </cell>
          <cell r="U629">
            <v>18</v>
          </cell>
          <cell r="V629">
            <v>0</v>
          </cell>
          <cell r="W629">
            <v>0</v>
          </cell>
          <cell r="X629">
            <v>4</v>
          </cell>
          <cell r="Y629">
            <v>5</v>
          </cell>
          <cell r="Z629">
            <v>0</v>
          </cell>
          <cell r="AA629">
            <v>0</v>
          </cell>
          <cell r="AB629">
            <v>6</v>
          </cell>
          <cell r="AC629">
            <v>6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</row>
        <row r="630">
          <cell r="C630" t="str">
            <v>15BC594</v>
          </cell>
          <cell r="D630">
            <v>4</v>
          </cell>
          <cell r="E630">
            <v>11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9</v>
          </cell>
          <cell r="M630">
            <v>13</v>
          </cell>
          <cell r="N630">
            <v>0</v>
          </cell>
          <cell r="O630">
            <v>0</v>
          </cell>
          <cell r="P630">
            <v>0</v>
          </cell>
          <cell r="Q630">
            <v>4</v>
          </cell>
          <cell r="R630">
            <v>0</v>
          </cell>
          <cell r="S630">
            <v>0</v>
          </cell>
          <cell r="T630">
            <v>5</v>
          </cell>
          <cell r="U630">
            <v>18</v>
          </cell>
          <cell r="V630">
            <v>0</v>
          </cell>
          <cell r="W630">
            <v>0</v>
          </cell>
          <cell r="X630">
            <v>0</v>
          </cell>
          <cell r="Y630">
            <v>4</v>
          </cell>
          <cell r="Z630">
            <v>0</v>
          </cell>
          <cell r="AA630">
            <v>0</v>
          </cell>
          <cell r="AB630">
            <v>1</v>
          </cell>
          <cell r="AC630">
            <v>6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</row>
        <row r="631">
          <cell r="C631" t="str">
            <v>15BC599</v>
          </cell>
          <cell r="D631">
            <v>5</v>
          </cell>
          <cell r="E631">
            <v>11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15</v>
          </cell>
          <cell r="M631">
            <v>13</v>
          </cell>
          <cell r="N631">
            <v>0</v>
          </cell>
          <cell r="O631">
            <v>0</v>
          </cell>
          <cell r="P631">
            <v>1</v>
          </cell>
          <cell r="Q631">
            <v>1</v>
          </cell>
          <cell r="R631">
            <v>0</v>
          </cell>
          <cell r="S631">
            <v>0</v>
          </cell>
          <cell r="T631">
            <v>16</v>
          </cell>
          <cell r="U631">
            <v>18</v>
          </cell>
          <cell r="V631">
            <v>0</v>
          </cell>
          <cell r="W631">
            <v>0</v>
          </cell>
          <cell r="X631">
            <v>1</v>
          </cell>
          <cell r="Y631">
            <v>2</v>
          </cell>
          <cell r="Z631">
            <v>0</v>
          </cell>
          <cell r="AA631">
            <v>0</v>
          </cell>
          <cell r="AB631">
            <v>5</v>
          </cell>
          <cell r="AC631">
            <v>6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</row>
        <row r="632">
          <cell r="C632" t="str">
            <v>15BC606</v>
          </cell>
          <cell r="D632">
            <v>6</v>
          </cell>
          <cell r="E632">
            <v>11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17</v>
          </cell>
          <cell r="M632">
            <v>13</v>
          </cell>
          <cell r="N632">
            <v>0</v>
          </cell>
          <cell r="O632">
            <v>0</v>
          </cell>
          <cell r="P632">
            <v>3</v>
          </cell>
          <cell r="Q632">
            <v>4</v>
          </cell>
          <cell r="R632">
            <v>0</v>
          </cell>
          <cell r="S632">
            <v>0</v>
          </cell>
          <cell r="T632">
            <v>17</v>
          </cell>
          <cell r="U632">
            <v>18</v>
          </cell>
          <cell r="V632">
            <v>0</v>
          </cell>
          <cell r="W632">
            <v>0</v>
          </cell>
          <cell r="X632">
            <v>4</v>
          </cell>
          <cell r="Y632">
            <v>5</v>
          </cell>
          <cell r="Z632">
            <v>0</v>
          </cell>
          <cell r="AA632">
            <v>0</v>
          </cell>
          <cell r="AB632">
            <v>1</v>
          </cell>
          <cell r="AC632">
            <v>6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</row>
        <row r="633">
          <cell r="C633" t="str">
            <v>15BC607</v>
          </cell>
          <cell r="D633">
            <v>7</v>
          </cell>
          <cell r="E633">
            <v>11</v>
          </cell>
          <cell r="F633">
            <v>0</v>
          </cell>
          <cell r="G633">
            <v>0</v>
          </cell>
          <cell r="H633">
            <v>2</v>
          </cell>
          <cell r="I633">
            <v>2</v>
          </cell>
          <cell r="J633">
            <v>0</v>
          </cell>
          <cell r="K633">
            <v>0</v>
          </cell>
          <cell r="L633">
            <v>17</v>
          </cell>
          <cell r="M633">
            <v>13</v>
          </cell>
          <cell r="N633">
            <v>0</v>
          </cell>
          <cell r="O633">
            <v>0</v>
          </cell>
          <cell r="P633">
            <v>1</v>
          </cell>
          <cell r="Q633">
            <v>2</v>
          </cell>
          <cell r="R633">
            <v>0</v>
          </cell>
          <cell r="S633">
            <v>0</v>
          </cell>
          <cell r="T633">
            <v>16</v>
          </cell>
          <cell r="U633">
            <v>18</v>
          </cell>
          <cell r="V633">
            <v>1</v>
          </cell>
          <cell r="W633">
            <v>1</v>
          </cell>
          <cell r="X633">
            <v>5</v>
          </cell>
          <cell r="Y633">
            <v>5</v>
          </cell>
          <cell r="Z633">
            <v>0</v>
          </cell>
          <cell r="AA633">
            <v>0</v>
          </cell>
          <cell r="AB633">
            <v>4</v>
          </cell>
          <cell r="AC633">
            <v>6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</row>
        <row r="634">
          <cell r="C634" t="str">
            <v>15BC621</v>
          </cell>
          <cell r="D634">
            <v>7</v>
          </cell>
          <cell r="E634">
            <v>11</v>
          </cell>
          <cell r="F634">
            <v>0</v>
          </cell>
          <cell r="G634">
            <v>0</v>
          </cell>
          <cell r="H634">
            <v>0</v>
          </cell>
          <cell r="I634">
            <v>1</v>
          </cell>
          <cell r="J634">
            <v>0</v>
          </cell>
          <cell r="K634">
            <v>0</v>
          </cell>
          <cell r="L634">
            <v>16</v>
          </cell>
          <cell r="M634">
            <v>13</v>
          </cell>
          <cell r="N634">
            <v>0</v>
          </cell>
          <cell r="O634">
            <v>0</v>
          </cell>
          <cell r="P634">
            <v>1</v>
          </cell>
          <cell r="Q634">
            <v>1</v>
          </cell>
          <cell r="R634">
            <v>0</v>
          </cell>
          <cell r="S634">
            <v>0</v>
          </cell>
          <cell r="T634">
            <v>13</v>
          </cell>
          <cell r="U634">
            <v>18</v>
          </cell>
          <cell r="V634">
            <v>0</v>
          </cell>
          <cell r="W634">
            <v>0</v>
          </cell>
          <cell r="X634">
            <v>3</v>
          </cell>
          <cell r="Y634">
            <v>5</v>
          </cell>
          <cell r="Z634">
            <v>0</v>
          </cell>
          <cell r="AA634">
            <v>0</v>
          </cell>
          <cell r="AB634">
            <v>4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</row>
        <row r="635">
          <cell r="C635" t="str">
            <v>15BC622</v>
          </cell>
          <cell r="D635">
            <v>8</v>
          </cell>
          <cell r="E635">
            <v>11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17</v>
          </cell>
          <cell r="M635">
            <v>13</v>
          </cell>
          <cell r="N635">
            <v>0</v>
          </cell>
          <cell r="O635">
            <v>0</v>
          </cell>
          <cell r="P635">
            <v>3</v>
          </cell>
          <cell r="Q635">
            <v>4</v>
          </cell>
          <cell r="R635">
            <v>0</v>
          </cell>
          <cell r="S635">
            <v>0</v>
          </cell>
          <cell r="T635">
            <v>17</v>
          </cell>
          <cell r="U635">
            <v>18</v>
          </cell>
          <cell r="V635">
            <v>0</v>
          </cell>
          <cell r="W635">
            <v>0</v>
          </cell>
          <cell r="X635">
            <v>4</v>
          </cell>
          <cell r="Y635">
            <v>4</v>
          </cell>
          <cell r="Z635">
            <v>0</v>
          </cell>
          <cell r="AA635">
            <v>0</v>
          </cell>
          <cell r="AB635">
            <v>3</v>
          </cell>
          <cell r="AC635">
            <v>6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</row>
        <row r="636">
          <cell r="C636" t="str">
            <v>15BC628</v>
          </cell>
          <cell r="D636">
            <v>6</v>
          </cell>
          <cell r="E636">
            <v>11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11</v>
          </cell>
          <cell r="M636">
            <v>13</v>
          </cell>
          <cell r="N636">
            <v>0</v>
          </cell>
          <cell r="O636">
            <v>0</v>
          </cell>
          <cell r="P636">
            <v>1</v>
          </cell>
          <cell r="Q636">
            <v>1</v>
          </cell>
          <cell r="R636">
            <v>0</v>
          </cell>
          <cell r="S636">
            <v>0</v>
          </cell>
          <cell r="T636">
            <v>16</v>
          </cell>
          <cell r="U636">
            <v>18</v>
          </cell>
          <cell r="V636">
            <v>0</v>
          </cell>
          <cell r="W636">
            <v>0</v>
          </cell>
          <cell r="X636">
            <v>1</v>
          </cell>
          <cell r="Y636">
            <v>2</v>
          </cell>
          <cell r="Z636">
            <v>0</v>
          </cell>
          <cell r="AA636">
            <v>0</v>
          </cell>
          <cell r="AB636">
            <v>3</v>
          </cell>
          <cell r="AC636">
            <v>6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</row>
        <row r="637">
          <cell r="C637" t="str">
            <v>15BC629</v>
          </cell>
          <cell r="D637">
            <v>7</v>
          </cell>
          <cell r="E637">
            <v>11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18</v>
          </cell>
          <cell r="M637">
            <v>13</v>
          </cell>
          <cell r="N637">
            <v>0</v>
          </cell>
          <cell r="O637">
            <v>0</v>
          </cell>
          <cell r="P637">
            <v>4</v>
          </cell>
          <cell r="Q637">
            <v>4</v>
          </cell>
          <cell r="R637">
            <v>0</v>
          </cell>
          <cell r="S637">
            <v>0</v>
          </cell>
          <cell r="T637">
            <v>17</v>
          </cell>
          <cell r="U637">
            <v>18</v>
          </cell>
          <cell r="V637">
            <v>0</v>
          </cell>
          <cell r="W637">
            <v>0</v>
          </cell>
          <cell r="X637">
            <v>4</v>
          </cell>
          <cell r="Y637">
            <v>5</v>
          </cell>
          <cell r="Z637">
            <v>0</v>
          </cell>
          <cell r="AA637">
            <v>0</v>
          </cell>
          <cell r="AB637">
            <v>4</v>
          </cell>
          <cell r="AC637">
            <v>6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</row>
        <row r="638">
          <cell r="C638" t="str">
            <v>15BC654</v>
          </cell>
          <cell r="D638">
            <v>5</v>
          </cell>
          <cell r="E638">
            <v>11</v>
          </cell>
          <cell r="F638">
            <v>0</v>
          </cell>
          <cell r="G638">
            <v>0</v>
          </cell>
          <cell r="H638">
            <v>1</v>
          </cell>
          <cell r="I638">
            <v>2</v>
          </cell>
          <cell r="J638">
            <v>0</v>
          </cell>
          <cell r="K638">
            <v>0</v>
          </cell>
          <cell r="L638">
            <v>15</v>
          </cell>
          <cell r="M638">
            <v>13</v>
          </cell>
          <cell r="N638">
            <v>0</v>
          </cell>
          <cell r="O638">
            <v>0</v>
          </cell>
          <cell r="P638">
            <v>0</v>
          </cell>
          <cell r="Q638">
            <v>2</v>
          </cell>
          <cell r="R638">
            <v>0</v>
          </cell>
          <cell r="S638">
            <v>0</v>
          </cell>
          <cell r="T638">
            <v>14</v>
          </cell>
          <cell r="U638">
            <v>18</v>
          </cell>
          <cell r="V638">
            <v>0</v>
          </cell>
          <cell r="W638">
            <v>0</v>
          </cell>
          <cell r="X638">
            <v>4</v>
          </cell>
          <cell r="Y638">
            <v>5</v>
          </cell>
          <cell r="Z638">
            <v>0</v>
          </cell>
          <cell r="AA638">
            <v>0</v>
          </cell>
          <cell r="AB638">
            <v>2</v>
          </cell>
          <cell r="AC638">
            <v>6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</row>
        <row r="639">
          <cell r="C639" t="str">
            <v>15BC657</v>
          </cell>
          <cell r="D639">
            <v>4</v>
          </cell>
          <cell r="E639">
            <v>11</v>
          </cell>
          <cell r="F639">
            <v>0</v>
          </cell>
          <cell r="G639">
            <v>0</v>
          </cell>
          <cell r="H639">
            <v>0</v>
          </cell>
          <cell r="I639">
            <v>1</v>
          </cell>
          <cell r="J639">
            <v>0</v>
          </cell>
          <cell r="K639">
            <v>0</v>
          </cell>
          <cell r="L639">
            <v>15</v>
          </cell>
          <cell r="M639">
            <v>13</v>
          </cell>
          <cell r="N639">
            <v>0</v>
          </cell>
          <cell r="O639">
            <v>0</v>
          </cell>
          <cell r="P639">
            <v>0</v>
          </cell>
          <cell r="Q639">
            <v>1</v>
          </cell>
          <cell r="R639">
            <v>0</v>
          </cell>
          <cell r="S639">
            <v>0</v>
          </cell>
          <cell r="T639">
            <v>11</v>
          </cell>
          <cell r="U639">
            <v>18</v>
          </cell>
          <cell r="V639">
            <v>5</v>
          </cell>
          <cell r="W639">
            <v>5</v>
          </cell>
          <cell r="X639">
            <v>3</v>
          </cell>
          <cell r="Y639">
            <v>5</v>
          </cell>
          <cell r="Z639">
            <v>0</v>
          </cell>
          <cell r="AA639">
            <v>0</v>
          </cell>
          <cell r="AB639">
            <v>5</v>
          </cell>
          <cell r="AC639">
            <v>6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</row>
        <row r="640">
          <cell r="C640" t="str">
            <v>15BC663</v>
          </cell>
          <cell r="D640">
            <v>4</v>
          </cell>
          <cell r="E640">
            <v>11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15</v>
          </cell>
          <cell r="M640">
            <v>13</v>
          </cell>
          <cell r="N640">
            <v>0</v>
          </cell>
          <cell r="O640">
            <v>0</v>
          </cell>
          <cell r="P640">
            <v>3</v>
          </cell>
          <cell r="Q640">
            <v>4</v>
          </cell>
          <cell r="R640">
            <v>0</v>
          </cell>
          <cell r="S640">
            <v>0</v>
          </cell>
          <cell r="T640">
            <v>10</v>
          </cell>
          <cell r="U640">
            <v>18</v>
          </cell>
          <cell r="V640">
            <v>0</v>
          </cell>
          <cell r="W640">
            <v>0</v>
          </cell>
          <cell r="X640">
            <v>1</v>
          </cell>
          <cell r="Y640">
            <v>4</v>
          </cell>
          <cell r="Z640">
            <v>0</v>
          </cell>
          <cell r="AA640">
            <v>0</v>
          </cell>
          <cell r="AB640">
            <v>0</v>
          </cell>
          <cell r="AC640">
            <v>6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</sheetNames>
    <sheetDataSet>
      <sheetData sheetId="0">
        <row r="1">
          <cell r="C1" t="str">
            <v>SID</v>
          </cell>
          <cell r="D1" t="str">
            <v xml:space="preserve">      Micro Economics / Theory/                             Classes Attended        </v>
          </cell>
          <cell r="E1" t="str">
            <v xml:space="preserve"> Micro Economics      Theory/ Total Classes held/               </v>
          </cell>
          <cell r="F1" t="str">
            <v>Benefits</v>
          </cell>
          <cell r="G1" t="str">
            <v>Final Calculated Benefits as per rules</v>
          </cell>
          <cell r="H1" t="str">
            <v>Micro Economics/  Tutorial/ Classes Attended</v>
          </cell>
          <cell r="I1" t="str">
            <v>Micro Economics Tutorial/ Total Classes held</v>
          </cell>
          <cell r="J1" t="str">
            <v>Benefits</v>
          </cell>
          <cell r="K1" t="str">
            <v>Final Calculated Benefits as per rules</v>
          </cell>
          <cell r="L1" t="str">
            <v xml:space="preserve">      Financial Accounting/ Theory/                            Classes Attended        </v>
          </cell>
          <cell r="M1" t="str">
            <v>Financial Accounting/      Theory/ Total Classes held/</v>
          </cell>
          <cell r="N1" t="str">
            <v>Benefits</v>
          </cell>
          <cell r="O1" t="str">
            <v>Final Calculated Benefits as per rules</v>
          </cell>
          <cell r="P1" t="str">
            <v>Financial Accounting/  Tutorial/ Classes Attended</v>
          </cell>
          <cell r="Q1" t="str">
            <v>Financial Accounting/ Tutorial/ Total Classes held</v>
          </cell>
          <cell r="R1" t="str">
            <v>Benefits</v>
          </cell>
          <cell r="S1" t="str">
            <v>Final Calculated Benefits as per rules</v>
          </cell>
          <cell r="T1" t="str">
            <v xml:space="preserve">     Business Law / Theory/                             Classes Attended        </v>
          </cell>
          <cell r="U1" t="str">
            <v xml:space="preserve">    Business Law/  Theory/ Total Classes held/</v>
          </cell>
          <cell r="V1" t="str">
            <v>Benefits</v>
          </cell>
          <cell r="W1" t="str">
            <v>Final Calculated Benefits as per rules</v>
          </cell>
          <cell r="X1" t="str">
            <v>Business Law/  Tutorial/ Classes Attended</v>
          </cell>
          <cell r="Y1" t="str">
            <v>Business Law/  Tutorial/Total Classes held</v>
          </cell>
          <cell r="Z1" t="str">
            <v>Benefits</v>
          </cell>
          <cell r="AA1" t="str">
            <v>Final Calculated Benefits as per rules</v>
          </cell>
          <cell r="AB1" t="str">
            <v xml:space="preserve">      EVS / Theory/                             Classes Attended        </v>
          </cell>
          <cell r="AC1" t="str">
            <v xml:space="preserve">EVS/ Total Classes held/     </v>
          </cell>
          <cell r="AD1" t="str">
            <v>Benefits</v>
          </cell>
          <cell r="AE1" t="str">
            <v>Final Calculated Benefits as per rules</v>
          </cell>
        </row>
        <row r="2">
          <cell r="C2" t="str">
            <v>15BC002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</row>
        <row r="3">
          <cell r="C3" t="str">
            <v>15BC054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2</v>
          </cell>
          <cell r="Q3">
            <v>4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3</v>
          </cell>
          <cell r="Y3">
            <v>3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C4" t="str">
            <v>15BC057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3</v>
          </cell>
          <cell r="Y4">
            <v>4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C5" t="str">
            <v>15BC082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2</v>
          </cell>
          <cell r="Y5">
            <v>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C6" t="str">
            <v>15BC091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5</v>
          </cell>
          <cell r="Q6">
            <v>5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4</v>
          </cell>
          <cell r="Y6">
            <v>4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C7" t="str">
            <v>15BC103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</v>
          </cell>
          <cell r="Y7">
            <v>2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C8" t="str">
            <v>15BC116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</v>
          </cell>
          <cell r="Q8">
            <v>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</v>
          </cell>
          <cell r="Y8">
            <v>3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C9" t="str">
            <v>15BC128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4</v>
          </cell>
          <cell r="Y9">
            <v>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C10" t="str">
            <v>15BC134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C11" t="str">
            <v>15BC138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5</v>
          </cell>
          <cell r="Q11">
            <v>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</v>
          </cell>
          <cell r="Y11">
            <v>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C12" t="str">
            <v>15BC152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2</v>
          </cell>
          <cell r="Y12">
            <v>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C13" t="str">
            <v>15BC161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4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3</v>
          </cell>
          <cell r="Y13">
            <v>3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C14" t="str">
            <v>15BC167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</v>
          </cell>
          <cell r="Y14">
            <v>4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C15" t="str">
            <v>15BC169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</v>
          </cell>
          <cell r="Y15">
            <v>2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 t="str">
            <v>15BC173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3</v>
          </cell>
          <cell r="Y16">
            <v>4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 t="str">
            <v>15BC174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</v>
          </cell>
          <cell r="Y17">
            <v>2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C18" t="str">
            <v>15BC175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</v>
          </cell>
          <cell r="Q18">
            <v>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</v>
          </cell>
          <cell r="Y18">
            <v>3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 t="str">
            <v>15BC194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</v>
          </cell>
          <cell r="Y19">
            <v>4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 t="str">
            <v>15BC196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 t="str">
            <v>15BC204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</v>
          </cell>
          <cell r="Q21">
            <v>5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</v>
          </cell>
          <cell r="Y21">
            <v>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 t="str">
            <v>15BC208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2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C23" t="str">
            <v>15BC209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4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3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C24" t="str">
            <v>15BC213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</v>
          </cell>
          <cell r="Y24">
            <v>4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C25" t="str">
            <v>15BC214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2</v>
          </cell>
          <cell r="Y25">
            <v>2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C26" t="str">
            <v>15BC225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5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</v>
          </cell>
          <cell r="Y26">
            <v>4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C27" t="str">
            <v>15BC251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C28" t="str">
            <v>15BC278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4</v>
          </cell>
          <cell r="Q28">
            <v>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3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C29" t="str">
            <v>15BC299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3</v>
          </cell>
          <cell r="Y29">
            <v>4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C30" t="str">
            <v>15BC301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</v>
          </cell>
          <cell r="Y30">
            <v>2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C31" t="str">
            <v>15BC305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</v>
          </cell>
          <cell r="Q31">
            <v>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3</v>
          </cell>
          <cell r="Y31">
            <v>4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 t="str">
            <v>15BC332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</v>
          </cell>
          <cell r="Y32">
            <v>2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C33" t="str">
            <v>15BC351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</v>
          </cell>
          <cell r="Q33">
            <v>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3</v>
          </cell>
          <cell r="Y33">
            <v>3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C34" t="str">
            <v>15BC457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3</v>
          </cell>
          <cell r="Y34">
            <v>4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C35" t="str">
            <v>15BC459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</v>
          </cell>
          <cell r="Y35">
            <v>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C36" t="str">
            <v>15BC474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5</v>
          </cell>
          <cell r="Q36">
            <v>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</v>
          </cell>
          <cell r="Y36">
            <v>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C37" t="str">
            <v>15BC478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2</v>
          </cell>
          <cell r="Y37">
            <v>2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C38" t="str">
            <v>15BC479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</v>
          </cell>
          <cell r="Q38">
            <v>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</v>
          </cell>
          <cell r="Y38">
            <v>3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 t="str">
            <v>15BC511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4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C40" t="str">
            <v>15BC569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2</v>
          </cell>
          <cell r="Y40">
            <v>2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C41" t="str">
            <v>15BC595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</v>
          </cell>
          <cell r="Q41">
            <v>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</v>
          </cell>
          <cell r="Y41">
            <v>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C42" t="str">
            <v>15BC603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</v>
          </cell>
          <cell r="Y42">
            <v>2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C43" t="str">
            <v>15BC620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</v>
          </cell>
          <cell r="Y43">
            <v>3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C44" t="str">
            <v>15BC623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</v>
          </cell>
          <cell r="Y44">
            <v>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C45" t="str">
            <v>15BC655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</v>
          </cell>
          <cell r="Y45">
            <v>2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C46" t="str">
            <v>15BC659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</v>
          </cell>
          <cell r="Y46">
            <v>4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C47" t="str">
            <v>15BC672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</v>
          </cell>
          <cell r="Y47">
            <v>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C48" t="str">
            <v>15BC674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</v>
          </cell>
          <cell r="Q48">
            <v>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4</v>
          </cell>
          <cell r="Y48">
            <v>4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C49" t="str">
            <v>15BC675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5</v>
          </cell>
          <cell r="Q49">
            <v>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</v>
          </cell>
          <cell r="Y49">
            <v>4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C50" t="str">
            <v>15BC676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</v>
          </cell>
          <cell r="Q50">
            <v>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C51" t="str">
            <v>15BC678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3</v>
          </cell>
          <cell r="Q51">
            <v>4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</v>
          </cell>
          <cell r="Y51">
            <v>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C52" t="str">
            <v>15BC001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13</v>
          </cell>
          <cell r="U52">
            <v>14</v>
          </cell>
          <cell r="V52">
            <v>0</v>
          </cell>
          <cell r="W52">
            <v>0</v>
          </cell>
          <cell r="X52">
            <v>4</v>
          </cell>
          <cell r="Y52">
            <v>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C53" t="str">
            <v>15BC008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</v>
          </cell>
          <cell r="Q53">
            <v>5</v>
          </cell>
          <cell r="R53">
            <v>0</v>
          </cell>
          <cell r="S53">
            <v>0</v>
          </cell>
          <cell r="T53">
            <v>14</v>
          </cell>
          <cell r="U53">
            <v>14</v>
          </cell>
          <cell r="V53">
            <v>0</v>
          </cell>
          <cell r="W53">
            <v>0</v>
          </cell>
          <cell r="X53">
            <v>2</v>
          </cell>
          <cell r="Y53">
            <v>2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C54" t="str">
            <v>15BC009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</v>
          </cell>
          <cell r="U54">
            <v>14</v>
          </cell>
          <cell r="V54">
            <v>0</v>
          </cell>
          <cell r="W54">
            <v>0</v>
          </cell>
          <cell r="X54">
            <v>1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C55" t="str">
            <v>15BC042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</v>
          </cell>
          <cell r="Q55">
            <v>4</v>
          </cell>
          <cell r="R55">
            <v>0</v>
          </cell>
          <cell r="S55">
            <v>0</v>
          </cell>
          <cell r="T55">
            <v>13</v>
          </cell>
          <cell r="U55">
            <v>14</v>
          </cell>
          <cell r="V55">
            <v>0</v>
          </cell>
          <cell r="W55">
            <v>0</v>
          </cell>
          <cell r="X55">
            <v>3</v>
          </cell>
          <cell r="Y55">
            <v>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C56" t="str">
            <v>15BC063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13</v>
          </cell>
          <cell r="U56">
            <v>14</v>
          </cell>
          <cell r="V56">
            <v>0</v>
          </cell>
          <cell r="W56">
            <v>0</v>
          </cell>
          <cell r="X56">
            <v>3</v>
          </cell>
          <cell r="Y56">
            <v>3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C57" t="str">
            <v>15BC070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12</v>
          </cell>
          <cell r="U57">
            <v>14</v>
          </cell>
          <cell r="V57">
            <v>0</v>
          </cell>
          <cell r="W57">
            <v>0</v>
          </cell>
          <cell r="X57">
            <v>2</v>
          </cell>
          <cell r="Y57">
            <v>4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C58" t="str">
            <v>15BC078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</v>
          </cell>
          <cell r="Q58">
            <v>5</v>
          </cell>
          <cell r="R58">
            <v>0</v>
          </cell>
          <cell r="S58">
            <v>0</v>
          </cell>
          <cell r="T58">
            <v>9</v>
          </cell>
          <cell r="U58">
            <v>14</v>
          </cell>
          <cell r="V58">
            <v>0</v>
          </cell>
          <cell r="W58">
            <v>0</v>
          </cell>
          <cell r="X58">
            <v>0</v>
          </cell>
          <cell r="Y58">
            <v>2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C59" t="str">
            <v>15BC079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13</v>
          </cell>
          <cell r="U59">
            <v>14</v>
          </cell>
          <cell r="V59">
            <v>0</v>
          </cell>
          <cell r="W59">
            <v>0</v>
          </cell>
          <cell r="X59">
            <v>2</v>
          </cell>
          <cell r="Y59">
            <v>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C60" t="str">
            <v>15BC093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4</v>
          </cell>
          <cell r="Q60">
            <v>4</v>
          </cell>
          <cell r="R60">
            <v>0</v>
          </cell>
          <cell r="S60">
            <v>0</v>
          </cell>
          <cell r="T60">
            <v>11</v>
          </cell>
          <cell r="U60">
            <v>14</v>
          </cell>
          <cell r="V60">
            <v>0</v>
          </cell>
          <cell r="W60">
            <v>0</v>
          </cell>
          <cell r="X60">
            <v>3</v>
          </cell>
          <cell r="Y60">
            <v>3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C61" t="str">
            <v>15BC108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13</v>
          </cell>
          <cell r="U61">
            <v>14</v>
          </cell>
          <cell r="V61">
            <v>0</v>
          </cell>
          <cell r="W61">
            <v>0</v>
          </cell>
          <cell r="X61">
            <v>3</v>
          </cell>
          <cell r="Y61">
            <v>3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C62" t="str">
            <v>15BC122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10</v>
          </cell>
          <cell r="U62">
            <v>14</v>
          </cell>
          <cell r="V62">
            <v>0</v>
          </cell>
          <cell r="W62">
            <v>0</v>
          </cell>
          <cell r="X62">
            <v>1</v>
          </cell>
          <cell r="Y62">
            <v>4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3">
          <cell r="C63" t="str">
            <v>15BC136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</v>
          </cell>
          <cell r="Q63">
            <v>5</v>
          </cell>
          <cell r="R63">
            <v>0</v>
          </cell>
          <cell r="S63">
            <v>0</v>
          </cell>
          <cell r="T63">
            <v>13</v>
          </cell>
          <cell r="U63">
            <v>14</v>
          </cell>
          <cell r="V63">
            <v>0</v>
          </cell>
          <cell r="W63">
            <v>0</v>
          </cell>
          <cell r="X63">
            <v>1</v>
          </cell>
          <cell r="Y63">
            <v>2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</row>
        <row r="64">
          <cell r="C64" t="str">
            <v>15BC150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14</v>
          </cell>
          <cell r="V64">
            <v>5</v>
          </cell>
          <cell r="W64">
            <v>5</v>
          </cell>
          <cell r="X64">
            <v>1</v>
          </cell>
          <cell r="Y64">
            <v>3</v>
          </cell>
          <cell r="Z64">
            <v>1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C65" t="str">
            <v>15BC181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4</v>
          </cell>
          <cell r="Q65">
            <v>4</v>
          </cell>
          <cell r="R65">
            <v>0</v>
          </cell>
          <cell r="S65">
            <v>0</v>
          </cell>
          <cell r="T65">
            <v>8</v>
          </cell>
          <cell r="U65">
            <v>14</v>
          </cell>
          <cell r="V65">
            <v>5</v>
          </cell>
          <cell r="W65">
            <v>5</v>
          </cell>
          <cell r="X65">
            <v>2</v>
          </cell>
          <cell r="Y65">
            <v>3</v>
          </cell>
          <cell r="Z65">
            <v>1</v>
          </cell>
          <cell r="AA65">
            <v>1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C66" t="str">
            <v>15BC201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9</v>
          </cell>
          <cell r="U66">
            <v>14</v>
          </cell>
          <cell r="V66">
            <v>0</v>
          </cell>
          <cell r="W66">
            <v>0</v>
          </cell>
          <cell r="X66">
            <v>3</v>
          </cell>
          <cell r="Y66">
            <v>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C67" t="str">
            <v>15BC235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9</v>
          </cell>
          <cell r="U67">
            <v>14</v>
          </cell>
          <cell r="V67">
            <v>0</v>
          </cell>
          <cell r="W67">
            <v>0</v>
          </cell>
          <cell r="X67">
            <v>2</v>
          </cell>
          <cell r="Y67">
            <v>4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C68" t="str">
            <v>15BC250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4</v>
          </cell>
          <cell r="Q68">
            <v>5</v>
          </cell>
          <cell r="R68">
            <v>0</v>
          </cell>
          <cell r="S68">
            <v>0</v>
          </cell>
          <cell r="T68">
            <v>6</v>
          </cell>
          <cell r="U68">
            <v>14</v>
          </cell>
          <cell r="V68">
            <v>0</v>
          </cell>
          <cell r="W68">
            <v>0</v>
          </cell>
          <cell r="X68">
            <v>2</v>
          </cell>
          <cell r="Y68">
            <v>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C69" t="str">
            <v>15BC268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13</v>
          </cell>
          <cell r="U69">
            <v>14</v>
          </cell>
          <cell r="V69">
            <v>0</v>
          </cell>
          <cell r="W69">
            <v>0</v>
          </cell>
          <cell r="X69">
            <v>2</v>
          </cell>
          <cell r="Y69">
            <v>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C70" t="str">
            <v>15BC287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4</v>
          </cell>
          <cell r="Q70">
            <v>4</v>
          </cell>
          <cell r="R70">
            <v>0</v>
          </cell>
          <cell r="S70">
            <v>0</v>
          </cell>
          <cell r="T70">
            <v>13</v>
          </cell>
          <cell r="U70">
            <v>14</v>
          </cell>
          <cell r="V70">
            <v>0</v>
          </cell>
          <cell r="W70">
            <v>0</v>
          </cell>
          <cell r="X70">
            <v>3</v>
          </cell>
          <cell r="Y70">
            <v>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C71" t="str">
            <v>15BC304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12</v>
          </cell>
          <cell r="U71">
            <v>14</v>
          </cell>
          <cell r="V71">
            <v>0</v>
          </cell>
          <cell r="W71">
            <v>0</v>
          </cell>
          <cell r="X71">
            <v>3</v>
          </cell>
          <cell r="Y71">
            <v>3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C72" t="str">
            <v>15BC319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6</v>
          </cell>
          <cell r="U72">
            <v>14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C73" t="str">
            <v>15BC333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</v>
          </cell>
          <cell r="Q73">
            <v>5</v>
          </cell>
          <cell r="R73">
            <v>0</v>
          </cell>
          <cell r="S73">
            <v>0</v>
          </cell>
          <cell r="T73">
            <v>13</v>
          </cell>
          <cell r="U73">
            <v>14</v>
          </cell>
          <cell r="V73">
            <v>0</v>
          </cell>
          <cell r="W73">
            <v>0</v>
          </cell>
          <cell r="X73">
            <v>2</v>
          </cell>
          <cell r="Y73">
            <v>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C74" t="str">
            <v>15BC347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12</v>
          </cell>
          <cell r="U74">
            <v>14</v>
          </cell>
          <cell r="V74">
            <v>0</v>
          </cell>
          <cell r="W74">
            <v>0</v>
          </cell>
          <cell r="X74">
            <v>2</v>
          </cell>
          <cell r="Y74">
            <v>3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C75" t="str">
            <v>15BC348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</v>
          </cell>
          <cell r="Q75">
            <v>4</v>
          </cell>
          <cell r="R75">
            <v>0</v>
          </cell>
          <cell r="S75">
            <v>0</v>
          </cell>
          <cell r="T75">
            <v>13</v>
          </cell>
          <cell r="U75">
            <v>14</v>
          </cell>
          <cell r="V75">
            <v>0</v>
          </cell>
          <cell r="W75">
            <v>0</v>
          </cell>
          <cell r="X75">
            <v>3</v>
          </cell>
          <cell r="Y75">
            <v>3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</row>
        <row r="76">
          <cell r="C76" t="str">
            <v>15BC374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13</v>
          </cell>
          <cell r="U76">
            <v>14</v>
          </cell>
          <cell r="V76">
            <v>0</v>
          </cell>
          <cell r="W76">
            <v>0</v>
          </cell>
          <cell r="X76">
            <v>3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C77" t="str">
            <v>15BC387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13</v>
          </cell>
          <cell r="U77">
            <v>14</v>
          </cell>
          <cell r="V77">
            <v>0</v>
          </cell>
          <cell r="W77">
            <v>0</v>
          </cell>
          <cell r="X77">
            <v>4</v>
          </cell>
          <cell r="Y77">
            <v>4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C78" t="str">
            <v>15BC399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4</v>
          </cell>
          <cell r="Q78">
            <v>5</v>
          </cell>
          <cell r="R78">
            <v>0</v>
          </cell>
          <cell r="S78">
            <v>0</v>
          </cell>
          <cell r="T78">
            <v>13</v>
          </cell>
          <cell r="U78">
            <v>14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C79" t="str">
            <v>15BC419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14</v>
          </cell>
          <cell r="V79">
            <v>0</v>
          </cell>
          <cell r="W79">
            <v>0</v>
          </cell>
          <cell r="X79">
            <v>0</v>
          </cell>
          <cell r="Y79">
            <v>3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C80" t="str">
            <v>15BC433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4</v>
          </cell>
          <cell r="Q80">
            <v>4</v>
          </cell>
          <cell r="R80">
            <v>0</v>
          </cell>
          <cell r="S80">
            <v>0</v>
          </cell>
          <cell r="T80">
            <v>10</v>
          </cell>
          <cell r="U80">
            <v>14</v>
          </cell>
          <cell r="V80">
            <v>0</v>
          </cell>
          <cell r="W80">
            <v>0</v>
          </cell>
          <cell r="X80">
            <v>3</v>
          </cell>
          <cell r="Y80">
            <v>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C81" t="str">
            <v>15BC446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12</v>
          </cell>
          <cell r="U81">
            <v>14</v>
          </cell>
          <cell r="V81">
            <v>0</v>
          </cell>
          <cell r="W81">
            <v>0</v>
          </cell>
          <cell r="X81">
            <v>2</v>
          </cell>
          <cell r="Y81">
            <v>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C82" t="str">
            <v>15BC460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13</v>
          </cell>
          <cell r="U82">
            <v>14</v>
          </cell>
          <cell r="V82">
            <v>0</v>
          </cell>
          <cell r="W82">
            <v>0</v>
          </cell>
          <cell r="X82">
            <v>3</v>
          </cell>
          <cell r="Y82">
            <v>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C83" t="str">
            <v>15BC475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4</v>
          </cell>
          <cell r="Q83">
            <v>5</v>
          </cell>
          <cell r="R83">
            <v>0</v>
          </cell>
          <cell r="S83">
            <v>0</v>
          </cell>
          <cell r="T83">
            <v>8</v>
          </cell>
          <cell r="U83">
            <v>14</v>
          </cell>
          <cell r="V83">
            <v>5</v>
          </cell>
          <cell r="W83">
            <v>5</v>
          </cell>
          <cell r="X83">
            <v>2</v>
          </cell>
          <cell r="Y83">
            <v>2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C84" t="str">
            <v>15BC487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11</v>
          </cell>
          <cell r="U84">
            <v>14</v>
          </cell>
          <cell r="V84">
            <v>0</v>
          </cell>
          <cell r="W84">
            <v>0</v>
          </cell>
          <cell r="X84">
            <v>1</v>
          </cell>
          <cell r="Y84">
            <v>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C85" t="str">
            <v>15BC500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</v>
          </cell>
          <cell r="Q85">
            <v>4</v>
          </cell>
          <cell r="R85">
            <v>0</v>
          </cell>
          <cell r="S85">
            <v>0</v>
          </cell>
          <cell r="T85">
            <v>8</v>
          </cell>
          <cell r="U85">
            <v>14</v>
          </cell>
          <cell r="V85">
            <v>3</v>
          </cell>
          <cell r="W85">
            <v>3</v>
          </cell>
          <cell r="X85">
            <v>3</v>
          </cell>
          <cell r="Y85">
            <v>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6">
          <cell r="C86" t="str">
            <v>15BC510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10</v>
          </cell>
          <cell r="U86">
            <v>14</v>
          </cell>
          <cell r="V86">
            <v>0</v>
          </cell>
          <cell r="W86">
            <v>0</v>
          </cell>
          <cell r="X86">
            <v>2</v>
          </cell>
          <cell r="Y86">
            <v>3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C87" t="str">
            <v>15BC522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10</v>
          </cell>
          <cell r="U87">
            <v>14</v>
          </cell>
          <cell r="V87">
            <v>0</v>
          </cell>
          <cell r="W87">
            <v>0</v>
          </cell>
          <cell r="X87">
            <v>1</v>
          </cell>
          <cell r="Y87">
            <v>4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8">
          <cell r="C88" t="str">
            <v>15BC534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</v>
          </cell>
          <cell r="Q88">
            <v>5</v>
          </cell>
          <cell r="R88">
            <v>0</v>
          </cell>
          <cell r="S88">
            <v>0</v>
          </cell>
          <cell r="T88">
            <v>10</v>
          </cell>
          <cell r="U88">
            <v>14</v>
          </cell>
          <cell r="V88">
            <v>0</v>
          </cell>
          <cell r="W88">
            <v>0</v>
          </cell>
          <cell r="X88">
            <v>1</v>
          </cell>
          <cell r="Y88">
            <v>2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C89" t="str">
            <v>15BC545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7</v>
          </cell>
          <cell r="U89">
            <v>14</v>
          </cell>
          <cell r="V89">
            <v>0</v>
          </cell>
          <cell r="W89">
            <v>0</v>
          </cell>
          <cell r="X89">
            <v>0</v>
          </cell>
          <cell r="Y89">
            <v>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C90" t="str">
            <v>15BC556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</v>
          </cell>
          <cell r="Q90">
            <v>4</v>
          </cell>
          <cell r="R90">
            <v>0</v>
          </cell>
          <cell r="S90">
            <v>0</v>
          </cell>
          <cell r="T90">
            <v>8</v>
          </cell>
          <cell r="U90">
            <v>14</v>
          </cell>
          <cell r="V90">
            <v>0</v>
          </cell>
          <cell r="W90">
            <v>0</v>
          </cell>
          <cell r="X90">
            <v>2</v>
          </cell>
          <cell r="Y90">
            <v>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1">
          <cell r="C91" t="str">
            <v>15BC575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12</v>
          </cell>
          <cell r="U91">
            <v>14</v>
          </cell>
          <cell r="V91">
            <v>1</v>
          </cell>
          <cell r="W91">
            <v>1</v>
          </cell>
          <cell r="X91">
            <v>2</v>
          </cell>
          <cell r="Y91">
            <v>3</v>
          </cell>
          <cell r="Z91">
            <v>1</v>
          </cell>
          <cell r="AA91">
            <v>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</row>
        <row r="92">
          <cell r="C92" t="str">
            <v>15BC591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9</v>
          </cell>
          <cell r="U92">
            <v>14</v>
          </cell>
          <cell r="V92">
            <v>0</v>
          </cell>
          <cell r="W92">
            <v>0</v>
          </cell>
          <cell r="X92">
            <v>1</v>
          </cell>
          <cell r="Y92">
            <v>4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</row>
        <row r="93">
          <cell r="C93" t="str">
            <v>15BC608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</v>
          </cell>
          <cell r="Q93">
            <v>5</v>
          </cell>
          <cell r="R93">
            <v>0</v>
          </cell>
          <cell r="S93">
            <v>0</v>
          </cell>
          <cell r="T93">
            <v>13</v>
          </cell>
          <cell r="U93">
            <v>14</v>
          </cell>
          <cell r="V93">
            <v>0</v>
          </cell>
          <cell r="W93">
            <v>0</v>
          </cell>
          <cell r="X93">
            <v>1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</row>
        <row r="94">
          <cell r="C94" t="str">
            <v>15BC624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10</v>
          </cell>
          <cell r="U94">
            <v>14</v>
          </cell>
          <cell r="V94">
            <v>0</v>
          </cell>
          <cell r="W94">
            <v>0</v>
          </cell>
          <cell r="X94">
            <v>2</v>
          </cell>
          <cell r="Y94">
            <v>3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C95" t="str">
            <v>15BC634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</v>
          </cell>
          <cell r="Q95">
            <v>4</v>
          </cell>
          <cell r="R95">
            <v>0</v>
          </cell>
          <cell r="S95">
            <v>0</v>
          </cell>
          <cell r="T95">
            <v>0</v>
          </cell>
          <cell r="U95">
            <v>14</v>
          </cell>
          <cell r="V95">
            <v>0</v>
          </cell>
          <cell r="W95">
            <v>0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</row>
        <row r="96">
          <cell r="C96" t="str">
            <v>15BC636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6</v>
          </cell>
          <cell r="U96">
            <v>14</v>
          </cell>
          <cell r="V96">
            <v>5</v>
          </cell>
          <cell r="W96">
            <v>5</v>
          </cell>
          <cell r="X96">
            <v>1</v>
          </cell>
          <cell r="Y96">
            <v>3</v>
          </cell>
          <cell r="Z96">
            <v>1</v>
          </cell>
          <cell r="AA96">
            <v>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C97" t="str">
            <v>15BC638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14</v>
          </cell>
          <cell r="V97">
            <v>0</v>
          </cell>
          <cell r="W97">
            <v>0</v>
          </cell>
          <cell r="X97">
            <v>0</v>
          </cell>
          <cell r="Y97">
            <v>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C98" t="str">
            <v>15BC644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</v>
          </cell>
          <cell r="Q98">
            <v>5</v>
          </cell>
          <cell r="R98">
            <v>0</v>
          </cell>
          <cell r="S98">
            <v>0</v>
          </cell>
          <cell r="T98">
            <v>9</v>
          </cell>
          <cell r="U98">
            <v>14</v>
          </cell>
          <cell r="V98">
            <v>5</v>
          </cell>
          <cell r="W98">
            <v>5</v>
          </cell>
          <cell r="X98">
            <v>0</v>
          </cell>
          <cell r="Y98">
            <v>2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</row>
        <row r="99">
          <cell r="C99" t="str">
            <v>15BC656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13</v>
          </cell>
          <cell r="U99">
            <v>14</v>
          </cell>
          <cell r="V99">
            <v>0</v>
          </cell>
          <cell r="W99">
            <v>0</v>
          </cell>
          <cell r="X99">
            <v>2</v>
          </cell>
          <cell r="Y99">
            <v>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</row>
        <row r="100">
          <cell r="C100" t="str">
            <v>15BC662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</v>
          </cell>
          <cell r="Q100">
            <v>4</v>
          </cell>
          <cell r="R100">
            <v>0</v>
          </cell>
          <cell r="S100">
            <v>0</v>
          </cell>
          <cell r="T100">
            <v>9</v>
          </cell>
          <cell r="U100">
            <v>14</v>
          </cell>
          <cell r="V100">
            <v>0</v>
          </cell>
          <cell r="W100">
            <v>0</v>
          </cell>
          <cell r="X100">
            <v>3</v>
          </cell>
          <cell r="Y100">
            <v>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</row>
        <row r="101">
          <cell r="C101" t="str">
            <v>15BC669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</v>
          </cell>
          <cell r="Q101">
            <v>4</v>
          </cell>
          <cell r="R101">
            <v>0</v>
          </cell>
          <cell r="S101">
            <v>0</v>
          </cell>
          <cell r="T101">
            <v>6</v>
          </cell>
          <cell r="U101">
            <v>14</v>
          </cell>
          <cell r="V101">
            <v>0</v>
          </cell>
          <cell r="W101">
            <v>0</v>
          </cell>
          <cell r="X101">
            <v>1</v>
          </cell>
          <cell r="Y101">
            <v>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C102" t="str">
            <v>15BC671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13</v>
          </cell>
          <cell r="U102">
            <v>14</v>
          </cell>
          <cell r="V102">
            <v>0</v>
          </cell>
          <cell r="W102">
            <v>0</v>
          </cell>
          <cell r="X102">
            <v>3</v>
          </cell>
          <cell r="Y102">
            <v>3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3">
          <cell r="C103" t="str">
            <v>15BC011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</v>
          </cell>
          <cell r="AC103">
            <v>11</v>
          </cell>
          <cell r="AD103">
            <v>0</v>
          </cell>
          <cell r="AE103">
            <v>0</v>
          </cell>
        </row>
        <row r="104">
          <cell r="C104" t="str">
            <v>15BC022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</v>
          </cell>
          <cell r="I104">
            <v>3</v>
          </cell>
          <cell r="J104">
            <v>1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6</v>
          </cell>
          <cell r="AC104">
            <v>11</v>
          </cell>
          <cell r="AD104">
            <v>0</v>
          </cell>
          <cell r="AE104">
            <v>0</v>
          </cell>
        </row>
        <row r="105">
          <cell r="C105" t="str">
            <v>15BC026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7</v>
          </cell>
          <cell r="AC105">
            <v>11</v>
          </cell>
          <cell r="AD105">
            <v>0</v>
          </cell>
          <cell r="AE105">
            <v>0</v>
          </cell>
        </row>
        <row r="106">
          <cell r="C106" t="str">
            <v>15BC028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7</v>
          </cell>
          <cell r="AC106">
            <v>11</v>
          </cell>
          <cell r="AD106">
            <v>3</v>
          </cell>
          <cell r="AE106">
            <v>3</v>
          </cell>
        </row>
        <row r="107">
          <cell r="C107" t="str">
            <v>15BC046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8</v>
          </cell>
          <cell r="AC107">
            <v>11</v>
          </cell>
          <cell r="AD107">
            <v>2</v>
          </cell>
          <cell r="AE107">
            <v>2</v>
          </cell>
        </row>
        <row r="108">
          <cell r="C108" t="str">
            <v>15BC055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7</v>
          </cell>
          <cell r="AC108">
            <v>11</v>
          </cell>
          <cell r="AD108">
            <v>1</v>
          </cell>
          <cell r="AE108">
            <v>1</v>
          </cell>
        </row>
        <row r="109">
          <cell r="C109" t="str">
            <v>15BC060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1</v>
          </cell>
          <cell r="AC109">
            <v>11</v>
          </cell>
          <cell r="AD109">
            <v>0</v>
          </cell>
          <cell r="AE109">
            <v>0</v>
          </cell>
        </row>
        <row r="110">
          <cell r="C110" t="str">
            <v>15BC061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4</v>
          </cell>
          <cell r="AC110">
            <v>11</v>
          </cell>
          <cell r="AD110">
            <v>0</v>
          </cell>
          <cell r="AE110">
            <v>0</v>
          </cell>
        </row>
        <row r="111">
          <cell r="C111" t="str">
            <v>15BC062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6</v>
          </cell>
          <cell r="AC111">
            <v>11</v>
          </cell>
          <cell r="AD111">
            <v>0</v>
          </cell>
          <cell r="AE111">
            <v>0</v>
          </cell>
        </row>
        <row r="112">
          <cell r="C112" t="str">
            <v>15BC064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4</v>
          </cell>
          <cell r="AC112">
            <v>11</v>
          </cell>
          <cell r="AD112">
            <v>0</v>
          </cell>
          <cell r="AE112">
            <v>0</v>
          </cell>
        </row>
        <row r="113">
          <cell r="C113" t="str">
            <v>15BC066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4</v>
          </cell>
          <cell r="AC113">
            <v>11</v>
          </cell>
          <cell r="AD113">
            <v>0</v>
          </cell>
          <cell r="AE113">
            <v>0</v>
          </cell>
        </row>
        <row r="114">
          <cell r="C114" t="str">
            <v>15BC072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</v>
          </cell>
          <cell r="I114">
            <v>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6</v>
          </cell>
          <cell r="AC114">
            <v>11</v>
          </cell>
          <cell r="AD114">
            <v>0</v>
          </cell>
          <cell r="AE114">
            <v>0</v>
          </cell>
        </row>
        <row r="115">
          <cell r="C115" t="str">
            <v>15BC083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</v>
          </cell>
          <cell r="AD115">
            <v>0</v>
          </cell>
          <cell r="AE115">
            <v>0</v>
          </cell>
        </row>
        <row r="116">
          <cell r="C116" t="str">
            <v>15BC084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6</v>
          </cell>
          <cell r="AC116">
            <v>11</v>
          </cell>
          <cell r="AD116">
            <v>0</v>
          </cell>
          <cell r="AE116">
            <v>0</v>
          </cell>
        </row>
        <row r="117">
          <cell r="C117" t="str">
            <v>15BC085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6</v>
          </cell>
          <cell r="AC117">
            <v>11</v>
          </cell>
          <cell r="AD117">
            <v>0</v>
          </cell>
          <cell r="AE117">
            <v>0</v>
          </cell>
        </row>
        <row r="118">
          <cell r="C118" t="str">
            <v>15BC086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5</v>
          </cell>
          <cell r="AC118">
            <v>11</v>
          </cell>
          <cell r="AD118">
            <v>0</v>
          </cell>
          <cell r="AE118">
            <v>0</v>
          </cell>
        </row>
        <row r="119">
          <cell r="C119" t="str">
            <v>15BC087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</v>
          </cell>
          <cell r="I119">
            <v>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7</v>
          </cell>
          <cell r="AC119">
            <v>11</v>
          </cell>
          <cell r="AD119">
            <v>0</v>
          </cell>
          <cell r="AE119">
            <v>0</v>
          </cell>
        </row>
        <row r="120">
          <cell r="C120" t="str">
            <v>15BC090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8</v>
          </cell>
          <cell r="AC120">
            <v>11</v>
          </cell>
          <cell r="AD120">
            <v>0</v>
          </cell>
          <cell r="AE120">
            <v>0</v>
          </cell>
        </row>
        <row r="121">
          <cell r="C121" t="str">
            <v>15BC094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</v>
          </cell>
          <cell r="AC121">
            <v>11</v>
          </cell>
          <cell r="AD121">
            <v>0</v>
          </cell>
          <cell r="AE121">
            <v>0</v>
          </cell>
        </row>
        <row r="122">
          <cell r="C122" t="str">
            <v>15BC095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4</v>
          </cell>
          <cell r="AC122">
            <v>11</v>
          </cell>
          <cell r="AD122">
            <v>3</v>
          </cell>
          <cell r="AE122">
            <v>3</v>
          </cell>
        </row>
        <row r="123">
          <cell r="C123" t="str">
            <v>15BC097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6</v>
          </cell>
          <cell r="AC123">
            <v>11</v>
          </cell>
          <cell r="AD123">
            <v>0</v>
          </cell>
          <cell r="AE123">
            <v>0</v>
          </cell>
        </row>
        <row r="124">
          <cell r="C124" t="str">
            <v>15BC098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2</v>
          </cell>
          <cell r="I124">
            <v>3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</v>
          </cell>
          <cell r="AC124">
            <v>11</v>
          </cell>
          <cell r="AD124">
            <v>0</v>
          </cell>
          <cell r="AE124">
            <v>0</v>
          </cell>
        </row>
        <row r="125">
          <cell r="C125" t="str">
            <v>15BC100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4</v>
          </cell>
          <cell r="AC125">
            <v>11</v>
          </cell>
          <cell r="AD125">
            <v>0</v>
          </cell>
          <cell r="AE125">
            <v>0</v>
          </cell>
        </row>
        <row r="126">
          <cell r="C126" t="str">
            <v>15BC101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5</v>
          </cell>
          <cell r="AC126">
            <v>11</v>
          </cell>
          <cell r="AD126">
            <v>0</v>
          </cell>
          <cell r="AE126">
            <v>0</v>
          </cell>
        </row>
        <row r="127">
          <cell r="C127" t="str">
            <v>15BC105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6</v>
          </cell>
          <cell r="AC127">
            <v>11</v>
          </cell>
          <cell r="AD127">
            <v>0</v>
          </cell>
          <cell r="AE127">
            <v>0</v>
          </cell>
        </row>
        <row r="128">
          <cell r="C128" t="str">
            <v>15BC110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7</v>
          </cell>
          <cell r="AC128">
            <v>11</v>
          </cell>
          <cell r="AD128">
            <v>1</v>
          </cell>
          <cell r="AE128">
            <v>1</v>
          </cell>
        </row>
        <row r="129">
          <cell r="C129" t="str">
            <v>15BC119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</v>
          </cell>
          <cell r="I129">
            <v>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11</v>
          </cell>
          <cell r="AD129">
            <v>0</v>
          </cell>
          <cell r="AE129">
            <v>0</v>
          </cell>
        </row>
        <row r="130">
          <cell r="C130" t="str">
            <v>15BC123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6</v>
          </cell>
          <cell r="AC130">
            <v>11</v>
          </cell>
          <cell r="AD130">
            <v>2</v>
          </cell>
          <cell r="AE130">
            <v>2</v>
          </cell>
        </row>
        <row r="131">
          <cell r="C131" t="str">
            <v>15BC133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</v>
          </cell>
          <cell r="AC131">
            <v>11</v>
          </cell>
          <cell r="AD131">
            <v>0</v>
          </cell>
          <cell r="AE131">
            <v>0</v>
          </cell>
        </row>
        <row r="132">
          <cell r="C132" t="str">
            <v>15BC145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5</v>
          </cell>
          <cell r="AC132">
            <v>11</v>
          </cell>
          <cell r="AD132">
            <v>0</v>
          </cell>
          <cell r="AE132">
            <v>0</v>
          </cell>
        </row>
        <row r="133">
          <cell r="C133" t="str">
            <v>15BC148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</v>
          </cell>
          <cell r="AC133">
            <v>11</v>
          </cell>
          <cell r="AD133">
            <v>0</v>
          </cell>
          <cell r="AE133">
            <v>0</v>
          </cell>
        </row>
        <row r="134">
          <cell r="C134" t="str">
            <v>15BC151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1</v>
          </cell>
          <cell r="I134">
            <v>3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3</v>
          </cell>
          <cell r="AC134">
            <v>11</v>
          </cell>
          <cell r="AD134">
            <v>3</v>
          </cell>
          <cell r="AE134">
            <v>3</v>
          </cell>
        </row>
        <row r="135">
          <cell r="C135" t="str">
            <v>15BC153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11</v>
          </cell>
          <cell r="AD135">
            <v>0</v>
          </cell>
          <cell r="AE135">
            <v>0</v>
          </cell>
        </row>
        <row r="136">
          <cell r="C136" t="str">
            <v>15BC154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7</v>
          </cell>
          <cell r="AC136">
            <v>11</v>
          </cell>
          <cell r="AD136">
            <v>0</v>
          </cell>
          <cell r="AE136">
            <v>0</v>
          </cell>
        </row>
        <row r="137">
          <cell r="C137" t="str">
            <v>15BC156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</v>
          </cell>
          <cell r="AC137">
            <v>11</v>
          </cell>
          <cell r="AD137">
            <v>3</v>
          </cell>
          <cell r="AE137">
            <v>3</v>
          </cell>
        </row>
        <row r="138">
          <cell r="C138" t="str">
            <v>15BC157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</v>
          </cell>
          <cell r="AC138">
            <v>11</v>
          </cell>
          <cell r="AD138">
            <v>3</v>
          </cell>
          <cell r="AE138">
            <v>3</v>
          </cell>
        </row>
        <row r="139">
          <cell r="C139" t="str">
            <v>15BC158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2</v>
          </cell>
          <cell r="I139">
            <v>3</v>
          </cell>
          <cell r="J139">
            <v>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3</v>
          </cell>
          <cell r="AC139">
            <v>11</v>
          </cell>
          <cell r="AD139">
            <v>3</v>
          </cell>
          <cell r="AE139">
            <v>3</v>
          </cell>
        </row>
        <row r="140">
          <cell r="C140" t="str">
            <v>15BC162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3</v>
          </cell>
          <cell r="AC140">
            <v>11</v>
          </cell>
          <cell r="AD140">
            <v>0</v>
          </cell>
          <cell r="AE140">
            <v>0</v>
          </cell>
        </row>
        <row r="141">
          <cell r="C141" t="str">
            <v>15BC163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8</v>
          </cell>
          <cell r="AC141">
            <v>11</v>
          </cell>
          <cell r="AD141">
            <v>0</v>
          </cell>
          <cell r="AE141">
            <v>0</v>
          </cell>
        </row>
        <row r="142">
          <cell r="C142" t="str">
            <v>15BC164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</v>
          </cell>
          <cell r="AC142">
            <v>11</v>
          </cell>
          <cell r="AD142">
            <v>0</v>
          </cell>
          <cell r="AE142">
            <v>0</v>
          </cell>
        </row>
        <row r="143">
          <cell r="C143" t="str">
            <v>15BC166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3</v>
          </cell>
          <cell r="AC143">
            <v>11</v>
          </cell>
          <cell r="AD143">
            <v>3</v>
          </cell>
          <cell r="AE143">
            <v>3</v>
          </cell>
        </row>
        <row r="144">
          <cell r="C144" t="str">
            <v>15BC170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2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</v>
          </cell>
          <cell r="AC144">
            <v>11</v>
          </cell>
          <cell r="AD144">
            <v>0</v>
          </cell>
          <cell r="AE144">
            <v>0</v>
          </cell>
        </row>
        <row r="145">
          <cell r="C145" t="str">
            <v>15BC172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6</v>
          </cell>
          <cell r="AC145">
            <v>11</v>
          </cell>
          <cell r="AD145">
            <v>2</v>
          </cell>
          <cell r="AE145">
            <v>2</v>
          </cell>
        </row>
        <row r="146">
          <cell r="C146" t="str">
            <v>15BC180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</v>
          </cell>
          <cell r="AC146">
            <v>11</v>
          </cell>
          <cell r="AD146">
            <v>3</v>
          </cell>
          <cell r="AE146">
            <v>3</v>
          </cell>
        </row>
        <row r="147">
          <cell r="C147" t="str">
            <v>15BC183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6</v>
          </cell>
          <cell r="AC147">
            <v>11</v>
          </cell>
          <cell r="AD147">
            <v>0</v>
          </cell>
          <cell r="AE147">
            <v>0</v>
          </cell>
        </row>
        <row r="148">
          <cell r="C148" t="str">
            <v>15BC195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</v>
          </cell>
          <cell r="AC148">
            <v>11</v>
          </cell>
          <cell r="AD148">
            <v>0</v>
          </cell>
          <cell r="AE148">
            <v>0</v>
          </cell>
        </row>
        <row r="149">
          <cell r="C149" t="str">
            <v>15BC212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</v>
          </cell>
          <cell r="I149">
            <v>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5</v>
          </cell>
          <cell r="AC149">
            <v>11</v>
          </cell>
          <cell r="AD149">
            <v>0</v>
          </cell>
          <cell r="AE149">
            <v>0</v>
          </cell>
        </row>
        <row r="150">
          <cell r="C150" t="str">
            <v>15BC650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5</v>
          </cell>
          <cell r="AC150">
            <v>11</v>
          </cell>
          <cell r="AD150">
            <v>3</v>
          </cell>
          <cell r="AE150">
            <v>3</v>
          </cell>
        </row>
        <row r="151">
          <cell r="C151" t="str">
            <v>15BC667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</v>
          </cell>
          <cell r="AC151">
            <v>11</v>
          </cell>
          <cell r="AD151">
            <v>0</v>
          </cell>
          <cell r="AE151">
            <v>0</v>
          </cell>
        </row>
        <row r="152">
          <cell r="C152" t="str">
            <v>15BC003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17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</row>
        <row r="153">
          <cell r="C153" t="str">
            <v>15BC010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13</v>
          </cell>
          <cell r="M153">
            <v>17</v>
          </cell>
          <cell r="N153">
            <v>0</v>
          </cell>
          <cell r="O153">
            <v>0</v>
          </cell>
          <cell r="P153">
            <v>3</v>
          </cell>
          <cell r="Q153">
            <v>4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C154" t="str">
            <v>15BC018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15</v>
          </cell>
          <cell r="M154">
            <v>17</v>
          </cell>
          <cell r="N154">
            <v>1</v>
          </cell>
          <cell r="O154">
            <v>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5">
          <cell r="C155" t="str">
            <v>15BC019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12</v>
          </cell>
          <cell r="M155">
            <v>17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2</v>
          </cell>
          <cell r="Y155">
            <v>3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C156" t="str">
            <v>15BC035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17</v>
          </cell>
          <cell r="M156">
            <v>17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</v>
          </cell>
          <cell r="Y156">
            <v>3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C157" t="str">
            <v>15BC048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15</v>
          </cell>
          <cell r="M157">
            <v>17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C158" t="str">
            <v>15BC065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16</v>
          </cell>
          <cell r="M158">
            <v>17</v>
          </cell>
          <cell r="N158">
            <v>0</v>
          </cell>
          <cell r="O158">
            <v>0</v>
          </cell>
          <cell r="P158">
            <v>4</v>
          </cell>
          <cell r="Q158">
            <v>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4</v>
          </cell>
          <cell r="Y158">
            <v>4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C159" t="str">
            <v>15BC080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14</v>
          </cell>
          <cell r="M159">
            <v>17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C160" t="str">
            <v>15BC111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16</v>
          </cell>
          <cell r="M160">
            <v>17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3</v>
          </cell>
          <cell r="Y160">
            <v>3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C161" t="str">
            <v>15BC124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12</v>
          </cell>
          <cell r="M161">
            <v>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C162" t="str">
            <v>15BC137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12</v>
          </cell>
          <cell r="M162">
            <v>17</v>
          </cell>
          <cell r="N162">
            <v>1</v>
          </cell>
          <cell r="O162">
            <v>1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C163" t="str">
            <v>15BC144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17</v>
          </cell>
          <cell r="M163">
            <v>17</v>
          </cell>
          <cell r="N163">
            <v>0</v>
          </cell>
          <cell r="O163">
            <v>0</v>
          </cell>
          <cell r="P163">
            <v>4</v>
          </cell>
          <cell r="Q163">
            <v>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2</v>
          </cell>
          <cell r="Y163">
            <v>4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C164" t="str">
            <v>15BC159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12</v>
          </cell>
          <cell r="M164">
            <v>17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C165" t="str">
            <v>15BC182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10</v>
          </cell>
          <cell r="M165">
            <v>17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2</v>
          </cell>
          <cell r="Y165">
            <v>3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C166" t="str">
            <v>15BC202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</v>
          </cell>
          <cell r="M166">
            <v>17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C167" t="str">
            <v>15BC221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11</v>
          </cell>
          <cell r="M167">
            <v>17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C168" t="str">
            <v>15BC236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</v>
          </cell>
          <cell r="M168">
            <v>17</v>
          </cell>
          <cell r="N168">
            <v>0</v>
          </cell>
          <cell r="O168">
            <v>0</v>
          </cell>
          <cell r="P168">
            <v>1</v>
          </cell>
          <cell r="Q168">
            <v>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1</v>
          </cell>
          <cell r="Y168">
            <v>4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C169" t="str">
            <v>15BC252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12</v>
          </cell>
          <cell r="M169">
            <v>17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C170" t="str">
            <v>15BC270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16</v>
          </cell>
          <cell r="M170">
            <v>17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</v>
          </cell>
          <cell r="Y170">
            <v>3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C171" t="str">
            <v>15BC290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13</v>
          </cell>
          <cell r="M171">
            <v>17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</v>
          </cell>
          <cell r="Y171">
            <v>3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C172" t="str">
            <v>15BC321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16</v>
          </cell>
          <cell r="M172">
            <v>17</v>
          </cell>
          <cell r="N172">
            <v>0</v>
          </cell>
          <cell r="O172">
            <v>0</v>
          </cell>
          <cell r="P172">
            <v>4</v>
          </cell>
          <cell r="Q172">
            <v>4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3</v>
          </cell>
          <cell r="Y172">
            <v>4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C173" t="str">
            <v>15bc306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C174" t="str">
            <v>15BC334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10</v>
          </cell>
          <cell r="M174">
            <v>17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C175" t="str">
            <v>15BC353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10</v>
          </cell>
          <cell r="M175">
            <v>17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</v>
          </cell>
          <cell r="Y175">
            <v>3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C176" t="str">
            <v>15BC365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8</v>
          </cell>
          <cell r="M176">
            <v>17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</v>
          </cell>
          <cell r="Y176">
            <v>3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C177" t="str">
            <v>15BC375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14</v>
          </cell>
          <cell r="M177">
            <v>17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C178" t="str">
            <v>15BC388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12</v>
          </cell>
          <cell r="M178">
            <v>17</v>
          </cell>
          <cell r="N178">
            <v>0</v>
          </cell>
          <cell r="O178">
            <v>0</v>
          </cell>
          <cell r="P178">
            <v>0</v>
          </cell>
          <cell r="Q178">
            <v>4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</v>
          </cell>
          <cell r="Y178">
            <v>4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C179" t="str">
            <v>15BC400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10</v>
          </cell>
          <cell r="M179">
            <v>17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C180" t="str">
            <v>15BC420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16</v>
          </cell>
          <cell r="M180">
            <v>17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2</v>
          </cell>
          <cell r="Y180">
            <v>3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C181" t="str">
            <v>15BC434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13</v>
          </cell>
          <cell r="M181">
            <v>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2</v>
          </cell>
          <cell r="Y181">
            <v>3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C182" t="str">
            <v>15BC448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6</v>
          </cell>
          <cell r="M182">
            <v>17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C183" t="str">
            <v>15BC461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10</v>
          </cell>
          <cell r="M183">
            <v>17</v>
          </cell>
          <cell r="N183">
            <v>0</v>
          </cell>
          <cell r="O183">
            <v>0</v>
          </cell>
          <cell r="P183">
            <v>4</v>
          </cell>
          <cell r="Q183">
            <v>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3</v>
          </cell>
          <cell r="Y183">
            <v>4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C184" t="str">
            <v>15BC464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11</v>
          </cell>
          <cell r="M184">
            <v>17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C185" t="str">
            <v>15BC476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6</v>
          </cell>
          <cell r="M185">
            <v>17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2</v>
          </cell>
          <cell r="Y185">
            <v>3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C186" t="str">
            <v>15BC488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12</v>
          </cell>
          <cell r="M186">
            <v>17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1</v>
          </cell>
          <cell r="Y186">
            <v>3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C187" t="str">
            <v>15BC501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13</v>
          </cell>
          <cell r="M187">
            <v>17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C188" t="str">
            <v>15BC512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14</v>
          </cell>
          <cell r="M188">
            <v>17</v>
          </cell>
          <cell r="N188">
            <v>0</v>
          </cell>
          <cell r="O188">
            <v>0</v>
          </cell>
          <cell r="P188">
            <v>3</v>
          </cell>
          <cell r="Q188">
            <v>4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4</v>
          </cell>
          <cell r="Y188">
            <v>4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C189" t="str">
            <v>15BC523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14</v>
          </cell>
          <cell r="M189">
            <v>17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C190" t="str">
            <v>15BC535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12</v>
          </cell>
          <cell r="M190">
            <v>17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2</v>
          </cell>
          <cell r="Y190">
            <v>3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C191" t="str">
            <v>15BC546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9</v>
          </cell>
          <cell r="M191">
            <v>17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3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C192" t="str">
            <v>15BC554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12</v>
          </cell>
          <cell r="M192">
            <v>17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C193" t="str">
            <v>15BC557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8</v>
          </cell>
          <cell r="M193">
            <v>17</v>
          </cell>
          <cell r="N193">
            <v>0</v>
          </cell>
          <cell r="O193">
            <v>0</v>
          </cell>
          <cell r="P193">
            <v>2</v>
          </cell>
          <cell r="Q193">
            <v>4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C194" t="str">
            <v>15BC567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9</v>
          </cell>
          <cell r="M194">
            <v>17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C195" t="str">
            <v>15BC580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17</v>
          </cell>
          <cell r="M195">
            <v>17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3</v>
          </cell>
          <cell r="Y195">
            <v>3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C196" t="str">
            <v>15BC593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17</v>
          </cell>
          <cell r="M196">
            <v>17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2</v>
          </cell>
          <cell r="Y196">
            <v>3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C197" t="str">
            <v>15BC609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16</v>
          </cell>
          <cell r="M197">
            <v>17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C198" t="str">
            <v>15BC625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15</v>
          </cell>
          <cell r="M198">
            <v>17</v>
          </cell>
          <cell r="N198">
            <v>0</v>
          </cell>
          <cell r="O198">
            <v>0</v>
          </cell>
          <cell r="P198">
            <v>3</v>
          </cell>
          <cell r="Q198">
            <v>4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3</v>
          </cell>
          <cell r="Y198">
            <v>4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C199" t="str">
            <v>15BC639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15</v>
          </cell>
          <cell r="M199">
            <v>17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C200" t="str">
            <v>15BC651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10</v>
          </cell>
          <cell r="M200">
            <v>17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2</v>
          </cell>
          <cell r="Y200">
            <v>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C201" t="str">
            <v>15BC673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14</v>
          </cell>
          <cell r="M201">
            <v>17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3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C202" t="str">
            <v>15BC227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6</v>
          </cell>
          <cell r="M202">
            <v>16</v>
          </cell>
          <cell r="N202">
            <v>3</v>
          </cell>
          <cell r="O202">
            <v>3</v>
          </cell>
          <cell r="P202">
            <v>5</v>
          </cell>
          <cell r="Q202">
            <v>5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</v>
          </cell>
          <cell r="AD202">
            <v>0</v>
          </cell>
          <cell r="AE202">
            <v>0</v>
          </cell>
        </row>
        <row r="203">
          <cell r="C203" t="str">
            <v>15BC232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11</v>
          </cell>
          <cell r="M203">
            <v>16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4</v>
          </cell>
          <cell r="AC203">
            <v>7</v>
          </cell>
          <cell r="AD203">
            <v>0</v>
          </cell>
          <cell r="AE203">
            <v>0</v>
          </cell>
        </row>
        <row r="204">
          <cell r="C204" t="str">
            <v>15BC239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4</v>
          </cell>
          <cell r="I204">
            <v>4</v>
          </cell>
          <cell r="J204">
            <v>0</v>
          </cell>
          <cell r="K204">
            <v>0</v>
          </cell>
          <cell r="L204">
            <v>16</v>
          </cell>
          <cell r="M204">
            <v>16</v>
          </cell>
          <cell r="N204">
            <v>0</v>
          </cell>
          <cell r="O204">
            <v>0</v>
          </cell>
          <cell r="P204">
            <v>5</v>
          </cell>
          <cell r="Q204">
            <v>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</v>
          </cell>
          <cell r="AC204">
            <v>7</v>
          </cell>
          <cell r="AD204">
            <v>0</v>
          </cell>
          <cell r="AE204">
            <v>0</v>
          </cell>
        </row>
        <row r="205">
          <cell r="C205" t="str">
            <v>15BC248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16</v>
          </cell>
          <cell r="M205">
            <v>16</v>
          </cell>
          <cell r="N205">
            <v>0</v>
          </cell>
          <cell r="O205">
            <v>0</v>
          </cell>
          <cell r="P205">
            <v>5</v>
          </cell>
          <cell r="Q205">
            <v>5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5</v>
          </cell>
          <cell r="AC205">
            <v>7</v>
          </cell>
          <cell r="AD205">
            <v>0</v>
          </cell>
          <cell r="AE205">
            <v>0</v>
          </cell>
        </row>
        <row r="206">
          <cell r="C206" t="str">
            <v>15BC249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13</v>
          </cell>
          <cell r="M206">
            <v>16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1</v>
          </cell>
          <cell r="Y206">
            <v>3</v>
          </cell>
          <cell r="Z206">
            <v>0</v>
          </cell>
          <cell r="AA206">
            <v>0</v>
          </cell>
          <cell r="AB206">
            <v>3</v>
          </cell>
          <cell r="AC206">
            <v>7</v>
          </cell>
          <cell r="AD206">
            <v>0</v>
          </cell>
          <cell r="AE206">
            <v>0</v>
          </cell>
        </row>
        <row r="207">
          <cell r="C207" t="str">
            <v>15BC253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12</v>
          </cell>
          <cell r="M207">
            <v>16</v>
          </cell>
          <cell r="N207">
            <v>0</v>
          </cell>
          <cell r="O207">
            <v>0</v>
          </cell>
          <cell r="P207">
            <v>5</v>
          </cell>
          <cell r="Q207">
            <v>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</v>
          </cell>
          <cell r="AC207">
            <v>7</v>
          </cell>
          <cell r="AD207">
            <v>0</v>
          </cell>
          <cell r="AE207">
            <v>0</v>
          </cell>
        </row>
        <row r="208">
          <cell r="C208" t="str">
            <v>15BC255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8</v>
          </cell>
          <cell r="M208">
            <v>16</v>
          </cell>
          <cell r="N208">
            <v>0</v>
          </cell>
          <cell r="O208">
            <v>0</v>
          </cell>
          <cell r="P208">
            <v>2</v>
          </cell>
          <cell r="Q208">
            <v>4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</v>
          </cell>
          <cell r="AC208">
            <v>7</v>
          </cell>
          <cell r="AD208">
            <v>0</v>
          </cell>
          <cell r="AE208">
            <v>0</v>
          </cell>
        </row>
        <row r="209">
          <cell r="C209" t="str">
            <v>15BC264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4</v>
          </cell>
          <cell r="J209">
            <v>0</v>
          </cell>
          <cell r="K209">
            <v>0</v>
          </cell>
          <cell r="L209">
            <v>6</v>
          </cell>
          <cell r="M209">
            <v>16</v>
          </cell>
          <cell r="N209">
            <v>0</v>
          </cell>
          <cell r="O209">
            <v>0</v>
          </cell>
          <cell r="P209">
            <v>0</v>
          </cell>
          <cell r="Q209">
            <v>5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7</v>
          </cell>
          <cell r="AD209">
            <v>0</v>
          </cell>
          <cell r="AE209">
            <v>0</v>
          </cell>
        </row>
        <row r="210">
          <cell r="C210" t="str">
            <v>15BC266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15</v>
          </cell>
          <cell r="M210">
            <v>16</v>
          </cell>
          <cell r="N210">
            <v>0</v>
          </cell>
          <cell r="O210">
            <v>0</v>
          </cell>
          <cell r="P210">
            <v>5</v>
          </cell>
          <cell r="Q210">
            <v>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6</v>
          </cell>
          <cell r="AC210">
            <v>7</v>
          </cell>
          <cell r="AD210">
            <v>0</v>
          </cell>
          <cell r="AE210">
            <v>0</v>
          </cell>
        </row>
        <row r="211">
          <cell r="C211" t="str">
            <v>15BC267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14</v>
          </cell>
          <cell r="M211">
            <v>16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1</v>
          </cell>
          <cell r="Y211">
            <v>3</v>
          </cell>
          <cell r="Z211">
            <v>0</v>
          </cell>
          <cell r="AA211">
            <v>0</v>
          </cell>
          <cell r="AB211">
            <v>1</v>
          </cell>
          <cell r="AC211">
            <v>7</v>
          </cell>
          <cell r="AD211">
            <v>0</v>
          </cell>
          <cell r="AE211">
            <v>0</v>
          </cell>
        </row>
        <row r="212">
          <cell r="C212" t="str">
            <v>15BC269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12</v>
          </cell>
          <cell r="M212">
            <v>16</v>
          </cell>
          <cell r="N212">
            <v>0</v>
          </cell>
          <cell r="O212">
            <v>0</v>
          </cell>
          <cell r="P212">
            <v>5</v>
          </cell>
          <cell r="Q212">
            <v>5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5</v>
          </cell>
          <cell r="AC212">
            <v>7</v>
          </cell>
          <cell r="AD212">
            <v>0</v>
          </cell>
          <cell r="AE212">
            <v>0</v>
          </cell>
        </row>
        <row r="213">
          <cell r="C213" t="str">
            <v>15BC273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6</v>
          </cell>
          <cell r="M213">
            <v>16</v>
          </cell>
          <cell r="N213">
            <v>0</v>
          </cell>
          <cell r="O213">
            <v>0</v>
          </cell>
          <cell r="P213">
            <v>2</v>
          </cell>
          <cell r="Q213">
            <v>4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7</v>
          </cell>
          <cell r="AD213">
            <v>0</v>
          </cell>
          <cell r="AE213">
            <v>0</v>
          </cell>
        </row>
        <row r="214">
          <cell r="C214" t="str">
            <v>15BC276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4</v>
          </cell>
          <cell r="J214">
            <v>0</v>
          </cell>
          <cell r="K214">
            <v>0</v>
          </cell>
          <cell r="L214">
            <v>1</v>
          </cell>
          <cell r="M214">
            <v>16</v>
          </cell>
          <cell r="N214">
            <v>0</v>
          </cell>
          <cell r="O214">
            <v>0</v>
          </cell>
          <cell r="P214">
            <v>3</v>
          </cell>
          <cell r="Q214">
            <v>5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7</v>
          </cell>
          <cell r="AD214">
            <v>0</v>
          </cell>
          <cell r="AE214">
            <v>0</v>
          </cell>
        </row>
        <row r="215">
          <cell r="C215" t="str">
            <v>15BC277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16</v>
          </cell>
          <cell r="N215">
            <v>0</v>
          </cell>
          <cell r="O215">
            <v>0</v>
          </cell>
          <cell r="P215">
            <v>0</v>
          </cell>
          <cell r="Q215">
            <v>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7</v>
          </cell>
          <cell r="AD215">
            <v>0</v>
          </cell>
          <cell r="AE215">
            <v>0</v>
          </cell>
        </row>
        <row r="216">
          <cell r="C216" t="str">
            <v>15BC279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5</v>
          </cell>
          <cell r="M216">
            <v>16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3</v>
          </cell>
          <cell r="Z216">
            <v>0</v>
          </cell>
          <cell r="AA216">
            <v>0</v>
          </cell>
          <cell r="AB216">
            <v>0</v>
          </cell>
          <cell r="AC216">
            <v>7</v>
          </cell>
          <cell r="AD216">
            <v>0</v>
          </cell>
          <cell r="AE216">
            <v>0</v>
          </cell>
        </row>
        <row r="217">
          <cell r="C217" t="str">
            <v>15BC282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16</v>
          </cell>
          <cell r="M217">
            <v>16</v>
          </cell>
          <cell r="N217">
            <v>0</v>
          </cell>
          <cell r="O217">
            <v>0</v>
          </cell>
          <cell r="P217">
            <v>5</v>
          </cell>
          <cell r="Q217">
            <v>5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5</v>
          </cell>
          <cell r="AC217">
            <v>7</v>
          </cell>
          <cell r="AD217">
            <v>0</v>
          </cell>
          <cell r="AE217">
            <v>0</v>
          </cell>
        </row>
        <row r="218">
          <cell r="C218" t="str">
            <v>15BC288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16</v>
          </cell>
          <cell r="M218">
            <v>16</v>
          </cell>
          <cell r="N218">
            <v>0</v>
          </cell>
          <cell r="O218">
            <v>0</v>
          </cell>
          <cell r="P218">
            <v>4</v>
          </cell>
          <cell r="Q218">
            <v>4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7</v>
          </cell>
          <cell r="AD218">
            <v>0</v>
          </cell>
          <cell r="AE218">
            <v>0</v>
          </cell>
        </row>
        <row r="219">
          <cell r="C219" t="str">
            <v>15BC289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1</v>
          </cell>
          <cell r="I219">
            <v>4</v>
          </cell>
          <cell r="J219">
            <v>0</v>
          </cell>
          <cell r="K219">
            <v>0</v>
          </cell>
          <cell r="L219">
            <v>13</v>
          </cell>
          <cell r="M219">
            <v>16</v>
          </cell>
          <cell r="N219">
            <v>0</v>
          </cell>
          <cell r="O219">
            <v>0</v>
          </cell>
          <cell r="P219">
            <v>4</v>
          </cell>
          <cell r="Q219">
            <v>5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5</v>
          </cell>
          <cell r="AC219">
            <v>7</v>
          </cell>
          <cell r="AD219">
            <v>0</v>
          </cell>
          <cell r="AE219">
            <v>0</v>
          </cell>
        </row>
        <row r="220">
          <cell r="C220" t="str">
            <v>15BC294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15</v>
          </cell>
          <cell r="M220">
            <v>16</v>
          </cell>
          <cell r="N220">
            <v>1</v>
          </cell>
          <cell r="O220">
            <v>1</v>
          </cell>
          <cell r="P220">
            <v>5</v>
          </cell>
          <cell r="Q220">
            <v>5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5</v>
          </cell>
          <cell r="AC220">
            <v>7</v>
          </cell>
          <cell r="AD220">
            <v>0</v>
          </cell>
          <cell r="AE220">
            <v>0</v>
          </cell>
        </row>
        <row r="221">
          <cell r="C221" t="str">
            <v>15BC298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</v>
          </cell>
          <cell r="M221">
            <v>16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3</v>
          </cell>
          <cell r="Z221">
            <v>0</v>
          </cell>
          <cell r="AA221">
            <v>0</v>
          </cell>
          <cell r="AB221">
            <v>0</v>
          </cell>
          <cell r="AC221">
            <v>7</v>
          </cell>
          <cell r="AD221">
            <v>0</v>
          </cell>
          <cell r="AE221">
            <v>0</v>
          </cell>
        </row>
        <row r="222">
          <cell r="C222" t="str">
            <v>15BC308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10</v>
          </cell>
          <cell r="M222">
            <v>16</v>
          </cell>
          <cell r="N222">
            <v>0</v>
          </cell>
          <cell r="O222">
            <v>0</v>
          </cell>
          <cell r="P222">
            <v>3</v>
          </cell>
          <cell r="Q222">
            <v>5</v>
          </cell>
          <cell r="R222">
            <v>2</v>
          </cell>
          <cell r="S222">
            <v>2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</v>
          </cell>
          <cell r="AC222">
            <v>7</v>
          </cell>
          <cell r="AD222">
            <v>0</v>
          </cell>
          <cell r="AE222">
            <v>0</v>
          </cell>
        </row>
        <row r="223">
          <cell r="C223" t="str">
            <v>15BC320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11</v>
          </cell>
          <cell r="M223">
            <v>16</v>
          </cell>
          <cell r="N223">
            <v>0</v>
          </cell>
          <cell r="O223">
            <v>0</v>
          </cell>
          <cell r="P223">
            <v>4</v>
          </cell>
          <cell r="Q223">
            <v>4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6</v>
          </cell>
          <cell r="AC223">
            <v>7</v>
          </cell>
          <cell r="AD223">
            <v>0</v>
          </cell>
          <cell r="AE223">
            <v>0</v>
          </cell>
        </row>
        <row r="224">
          <cell r="C224" t="str">
            <v>15BC330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2</v>
          </cell>
          <cell r="I224">
            <v>4</v>
          </cell>
          <cell r="J224">
            <v>0</v>
          </cell>
          <cell r="K224">
            <v>0</v>
          </cell>
          <cell r="L224">
            <v>16</v>
          </cell>
          <cell r="M224">
            <v>16</v>
          </cell>
          <cell r="N224">
            <v>0</v>
          </cell>
          <cell r="O224">
            <v>0</v>
          </cell>
          <cell r="P224">
            <v>4</v>
          </cell>
          <cell r="Q224">
            <v>5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4</v>
          </cell>
          <cell r="AC224">
            <v>7</v>
          </cell>
          <cell r="AD224">
            <v>0</v>
          </cell>
          <cell r="AE224">
            <v>0</v>
          </cell>
        </row>
        <row r="225">
          <cell r="C225" t="str">
            <v>15BC335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14</v>
          </cell>
          <cell r="M225">
            <v>16</v>
          </cell>
          <cell r="N225">
            <v>0</v>
          </cell>
          <cell r="O225">
            <v>0</v>
          </cell>
          <cell r="P225">
            <v>5</v>
          </cell>
          <cell r="Q225">
            <v>5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7</v>
          </cell>
          <cell r="AC225">
            <v>7</v>
          </cell>
          <cell r="AD225">
            <v>0</v>
          </cell>
          <cell r="AE225">
            <v>0</v>
          </cell>
        </row>
        <row r="226">
          <cell r="C226" t="str">
            <v>15BC338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</v>
          </cell>
          <cell r="M226">
            <v>16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3</v>
          </cell>
          <cell r="Z226">
            <v>0</v>
          </cell>
          <cell r="AA226">
            <v>0</v>
          </cell>
          <cell r="AB226">
            <v>0</v>
          </cell>
          <cell r="AC226">
            <v>7</v>
          </cell>
          <cell r="AD226">
            <v>0</v>
          </cell>
          <cell r="AE226">
            <v>0</v>
          </cell>
        </row>
        <row r="227">
          <cell r="C227" t="str">
            <v>15BC350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15</v>
          </cell>
          <cell r="M227">
            <v>16</v>
          </cell>
          <cell r="N227">
            <v>0</v>
          </cell>
          <cell r="O227">
            <v>0</v>
          </cell>
          <cell r="P227">
            <v>4</v>
          </cell>
          <cell r="Q227">
            <v>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3</v>
          </cell>
          <cell r="AC227">
            <v>7</v>
          </cell>
          <cell r="AD227">
            <v>0</v>
          </cell>
          <cell r="AE227">
            <v>0</v>
          </cell>
        </row>
        <row r="228">
          <cell r="C228" t="str">
            <v>15BC378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9</v>
          </cell>
          <cell r="M228">
            <v>16</v>
          </cell>
          <cell r="N228">
            <v>0</v>
          </cell>
          <cell r="O228">
            <v>0</v>
          </cell>
          <cell r="P228">
            <v>2</v>
          </cell>
          <cell r="Q228">
            <v>4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</v>
          </cell>
          <cell r="AC228">
            <v>7</v>
          </cell>
          <cell r="AD228">
            <v>0</v>
          </cell>
          <cell r="AE228">
            <v>0</v>
          </cell>
        </row>
        <row r="229">
          <cell r="C229" t="str">
            <v>15BC389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1</v>
          </cell>
          <cell r="I229">
            <v>4</v>
          </cell>
          <cell r="J229">
            <v>0</v>
          </cell>
          <cell r="K229">
            <v>0</v>
          </cell>
          <cell r="L229">
            <v>13</v>
          </cell>
          <cell r="M229">
            <v>16</v>
          </cell>
          <cell r="N229">
            <v>0</v>
          </cell>
          <cell r="O229">
            <v>0</v>
          </cell>
          <cell r="P229">
            <v>3</v>
          </cell>
          <cell r="Q229">
            <v>5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</v>
          </cell>
          <cell r="AC229">
            <v>7</v>
          </cell>
          <cell r="AD229">
            <v>0</v>
          </cell>
          <cell r="AE229">
            <v>0</v>
          </cell>
        </row>
        <row r="230">
          <cell r="C230" t="str">
            <v>15BC403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12</v>
          </cell>
          <cell r="M230">
            <v>16</v>
          </cell>
          <cell r="N230">
            <v>0</v>
          </cell>
          <cell r="O230">
            <v>0</v>
          </cell>
          <cell r="P230">
            <v>3</v>
          </cell>
          <cell r="Q230">
            <v>5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5</v>
          </cell>
          <cell r="AC230">
            <v>7</v>
          </cell>
          <cell r="AD230">
            <v>0</v>
          </cell>
          <cell r="AE230">
            <v>0</v>
          </cell>
        </row>
        <row r="231">
          <cell r="C231" t="str">
            <v>15BC405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9</v>
          </cell>
          <cell r="M231">
            <v>16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3</v>
          </cell>
          <cell r="Z231">
            <v>0</v>
          </cell>
          <cell r="AA231">
            <v>0</v>
          </cell>
          <cell r="AB231">
            <v>2</v>
          </cell>
          <cell r="AC231">
            <v>7</v>
          </cell>
          <cell r="AD231">
            <v>0</v>
          </cell>
          <cell r="AE231">
            <v>0</v>
          </cell>
        </row>
        <row r="232">
          <cell r="C232" t="str">
            <v>15BC408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12</v>
          </cell>
          <cell r="M232">
            <v>16</v>
          </cell>
          <cell r="N232">
            <v>1</v>
          </cell>
          <cell r="O232">
            <v>1</v>
          </cell>
          <cell r="P232">
            <v>4</v>
          </cell>
          <cell r="Q232">
            <v>5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3</v>
          </cell>
          <cell r="AC232">
            <v>7</v>
          </cell>
          <cell r="AD232">
            <v>1</v>
          </cell>
          <cell r="AE232">
            <v>1</v>
          </cell>
        </row>
        <row r="233">
          <cell r="C233" t="str">
            <v>15BC410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14</v>
          </cell>
          <cell r="M233">
            <v>16</v>
          </cell>
          <cell r="N233">
            <v>0</v>
          </cell>
          <cell r="O233">
            <v>0</v>
          </cell>
          <cell r="P233">
            <v>3</v>
          </cell>
          <cell r="Q233">
            <v>4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</v>
          </cell>
          <cell r="AC233">
            <v>7</v>
          </cell>
          <cell r="AD233">
            <v>0</v>
          </cell>
          <cell r="AE233">
            <v>0</v>
          </cell>
        </row>
        <row r="234">
          <cell r="C234" t="str">
            <v>15BC418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2</v>
          </cell>
          <cell r="I234">
            <v>4</v>
          </cell>
          <cell r="J234">
            <v>0</v>
          </cell>
          <cell r="K234">
            <v>0</v>
          </cell>
          <cell r="L234">
            <v>13</v>
          </cell>
          <cell r="M234">
            <v>16</v>
          </cell>
          <cell r="N234">
            <v>0</v>
          </cell>
          <cell r="O234">
            <v>0</v>
          </cell>
          <cell r="P234">
            <v>5</v>
          </cell>
          <cell r="Q234">
            <v>5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</v>
          </cell>
          <cell r="AC234">
            <v>7</v>
          </cell>
          <cell r="AD234">
            <v>0</v>
          </cell>
          <cell r="AE234">
            <v>0</v>
          </cell>
        </row>
        <row r="235">
          <cell r="C235" t="str">
            <v>15BC421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16</v>
          </cell>
          <cell r="M235">
            <v>16</v>
          </cell>
          <cell r="N235">
            <v>0</v>
          </cell>
          <cell r="O235">
            <v>0</v>
          </cell>
          <cell r="P235">
            <v>5</v>
          </cell>
          <cell r="Q235">
            <v>5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3</v>
          </cell>
          <cell r="AC235">
            <v>7</v>
          </cell>
          <cell r="AD235">
            <v>0</v>
          </cell>
          <cell r="AE235">
            <v>0</v>
          </cell>
        </row>
        <row r="236">
          <cell r="C236" t="str">
            <v>15BC424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8</v>
          </cell>
          <cell r="M236">
            <v>16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</v>
          </cell>
          <cell r="Z236">
            <v>0</v>
          </cell>
          <cell r="AA236">
            <v>0</v>
          </cell>
          <cell r="AB236">
            <v>1</v>
          </cell>
          <cell r="AC236">
            <v>7</v>
          </cell>
          <cell r="AD236">
            <v>0</v>
          </cell>
          <cell r="AE236">
            <v>0</v>
          </cell>
        </row>
        <row r="237">
          <cell r="C237" t="str">
            <v>15BC437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10</v>
          </cell>
          <cell r="M237">
            <v>16</v>
          </cell>
          <cell r="N237">
            <v>0</v>
          </cell>
          <cell r="O237">
            <v>0</v>
          </cell>
          <cell r="P237">
            <v>5</v>
          </cell>
          <cell r="Q237">
            <v>5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</v>
          </cell>
          <cell r="AC237">
            <v>7</v>
          </cell>
          <cell r="AD237">
            <v>0</v>
          </cell>
          <cell r="AE237">
            <v>0</v>
          </cell>
        </row>
        <row r="238">
          <cell r="C238" t="str">
            <v>15BC456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</v>
          </cell>
          <cell r="M238">
            <v>16</v>
          </cell>
          <cell r="N238">
            <v>0</v>
          </cell>
          <cell r="O238">
            <v>0</v>
          </cell>
          <cell r="P238">
            <v>3</v>
          </cell>
          <cell r="Q238">
            <v>4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3</v>
          </cell>
          <cell r="AC238">
            <v>7</v>
          </cell>
          <cell r="AD238">
            <v>0</v>
          </cell>
          <cell r="AE238">
            <v>0</v>
          </cell>
        </row>
        <row r="239">
          <cell r="C239" t="str">
            <v>15BC462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</v>
          </cell>
          <cell r="I239">
            <v>4</v>
          </cell>
          <cell r="J239">
            <v>0</v>
          </cell>
          <cell r="K239">
            <v>0</v>
          </cell>
          <cell r="L239">
            <v>12</v>
          </cell>
          <cell r="M239">
            <v>16</v>
          </cell>
          <cell r="N239">
            <v>1</v>
          </cell>
          <cell r="O239">
            <v>1</v>
          </cell>
          <cell r="P239">
            <v>5</v>
          </cell>
          <cell r="Q239">
            <v>5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</v>
          </cell>
          <cell r="AC239">
            <v>7</v>
          </cell>
          <cell r="AD239">
            <v>0</v>
          </cell>
          <cell r="AE239">
            <v>0</v>
          </cell>
        </row>
        <row r="240">
          <cell r="C240" t="str">
            <v>15BC467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13</v>
          </cell>
          <cell r="M240">
            <v>16</v>
          </cell>
          <cell r="N240">
            <v>0</v>
          </cell>
          <cell r="O240">
            <v>0</v>
          </cell>
          <cell r="P240">
            <v>5</v>
          </cell>
          <cell r="Q240">
            <v>5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</v>
          </cell>
          <cell r="AC240">
            <v>7</v>
          </cell>
          <cell r="AD240">
            <v>0</v>
          </cell>
          <cell r="AE240">
            <v>0</v>
          </cell>
        </row>
        <row r="241">
          <cell r="C241" t="str">
            <v>15BC494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12</v>
          </cell>
          <cell r="M241">
            <v>16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3</v>
          </cell>
          <cell r="Z241">
            <v>0</v>
          </cell>
          <cell r="AA241">
            <v>0</v>
          </cell>
          <cell r="AB241">
            <v>3</v>
          </cell>
          <cell r="AC241">
            <v>7</v>
          </cell>
          <cell r="AD241">
            <v>1</v>
          </cell>
          <cell r="AE241">
            <v>1</v>
          </cell>
        </row>
        <row r="242">
          <cell r="C242" t="str">
            <v>15BC499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10</v>
          </cell>
          <cell r="M242">
            <v>16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1</v>
          </cell>
          <cell r="AC242">
            <v>7</v>
          </cell>
          <cell r="AD242">
            <v>1</v>
          </cell>
          <cell r="AE242">
            <v>1</v>
          </cell>
        </row>
        <row r="243">
          <cell r="C243" t="str">
            <v>15BC529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13</v>
          </cell>
          <cell r="M243">
            <v>16</v>
          </cell>
          <cell r="N243">
            <v>1</v>
          </cell>
          <cell r="O243">
            <v>1</v>
          </cell>
          <cell r="P243">
            <v>3</v>
          </cell>
          <cell r="Q243">
            <v>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3</v>
          </cell>
          <cell r="AC243">
            <v>7</v>
          </cell>
          <cell r="AD243">
            <v>0</v>
          </cell>
          <cell r="AE243">
            <v>0</v>
          </cell>
        </row>
        <row r="244">
          <cell r="C244" t="str">
            <v>15BC555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1</v>
          </cell>
          <cell r="I244">
            <v>4</v>
          </cell>
          <cell r="J244">
            <v>0</v>
          </cell>
          <cell r="K244">
            <v>0</v>
          </cell>
          <cell r="L244">
            <v>15</v>
          </cell>
          <cell r="M244">
            <v>16</v>
          </cell>
          <cell r="N244">
            <v>0</v>
          </cell>
          <cell r="O244">
            <v>0</v>
          </cell>
          <cell r="P244">
            <v>3</v>
          </cell>
          <cell r="Q244">
            <v>5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3</v>
          </cell>
          <cell r="AC244">
            <v>7</v>
          </cell>
          <cell r="AD244">
            <v>0</v>
          </cell>
          <cell r="AE244">
            <v>0</v>
          </cell>
        </row>
        <row r="245">
          <cell r="C245" t="str">
            <v>15BC572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16</v>
          </cell>
          <cell r="M245">
            <v>16</v>
          </cell>
          <cell r="N245">
            <v>0</v>
          </cell>
          <cell r="O245">
            <v>0</v>
          </cell>
          <cell r="P245">
            <v>5</v>
          </cell>
          <cell r="Q245">
            <v>5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</v>
          </cell>
          <cell r="AC245">
            <v>7</v>
          </cell>
          <cell r="AD245">
            <v>0</v>
          </cell>
          <cell r="AE245">
            <v>0</v>
          </cell>
        </row>
        <row r="246">
          <cell r="C246" t="str">
            <v>15BC592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8</v>
          </cell>
          <cell r="M246">
            <v>16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3</v>
          </cell>
          <cell r="Z246">
            <v>0</v>
          </cell>
          <cell r="AA246">
            <v>0</v>
          </cell>
          <cell r="AB246">
            <v>1</v>
          </cell>
          <cell r="AC246">
            <v>7</v>
          </cell>
          <cell r="AD246">
            <v>0</v>
          </cell>
          <cell r="AE246">
            <v>0</v>
          </cell>
        </row>
        <row r="247">
          <cell r="C247" t="str">
            <v>15BC598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</v>
          </cell>
          <cell r="M247">
            <v>16</v>
          </cell>
          <cell r="N247">
            <v>0</v>
          </cell>
          <cell r="O247">
            <v>0</v>
          </cell>
          <cell r="P247">
            <v>4</v>
          </cell>
          <cell r="Q247">
            <v>5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4</v>
          </cell>
          <cell r="AC247">
            <v>7</v>
          </cell>
          <cell r="AD247">
            <v>0</v>
          </cell>
          <cell r="AE247">
            <v>0</v>
          </cell>
        </row>
        <row r="248">
          <cell r="C248" t="str">
            <v>15BC612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16</v>
          </cell>
          <cell r="M248">
            <v>16</v>
          </cell>
          <cell r="N248">
            <v>0</v>
          </cell>
          <cell r="O248">
            <v>0</v>
          </cell>
          <cell r="P248">
            <v>4</v>
          </cell>
          <cell r="Q248">
            <v>4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</v>
          </cell>
          <cell r="AC248">
            <v>7</v>
          </cell>
          <cell r="AD248">
            <v>0</v>
          </cell>
          <cell r="AE248">
            <v>0</v>
          </cell>
        </row>
        <row r="249">
          <cell r="C249" t="str">
            <v>15BC617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</v>
          </cell>
          <cell r="I249">
            <v>4</v>
          </cell>
          <cell r="J249">
            <v>0</v>
          </cell>
          <cell r="K249">
            <v>0</v>
          </cell>
          <cell r="L249">
            <v>15</v>
          </cell>
          <cell r="M249">
            <v>16</v>
          </cell>
          <cell r="N249">
            <v>0</v>
          </cell>
          <cell r="O249">
            <v>0</v>
          </cell>
          <cell r="P249">
            <v>4</v>
          </cell>
          <cell r="Q249">
            <v>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6</v>
          </cell>
          <cell r="AC249">
            <v>7</v>
          </cell>
          <cell r="AD249">
            <v>0</v>
          </cell>
          <cell r="AE249">
            <v>0</v>
          </cell>
        </row>
        <row r="250">
          <cell r="C250" t="str">
            <v>15BC670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11</v>
          </cell>
          <cell r="M250">
            <v>16</v>
          </cell>
          <cell r="N250">
            <v>4</v>
          </cell>
          <cell r="O250">
            <v>4</v>
          </cell>
          <cell r="P250">
            <v>5</v>
          </cell>
          <cell r="Q250">
            <v>5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3</v>
          </cell>
          <cell r="AC250">
            <v>7</v>
          </cell>
          <cell r="AD250">
            <v>0</v>
          </cell>
          <cell r="AE250">
            <v>0</v>
          </cell>
        </row>
        <row r="251">
          <cell r="C251" t="str">
            <v>15BC677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13</v>
          </cell>
          <cell r="M251">
            <v>16</v>
          </cell>
          <cell r="N251">
            <v>0</v>
          </cell>
          <cell r="O251">
            <v>0</v>
          </cell>
          <cell r="P251">
            <v>5</v>
          </cell>
          <cell r="Q251">
            <v>5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4</v>
          </cell>
          <cell r="AC251">
            <v>7</v>
          </cell>
          <cell r="AD251">
            <v>1</v>
          </cell>
          <cell r="AE251">
            <v>1</v>
          </cell>
        </row>
        <row r="252">
          <cell r="C252" t="str">
            <v>15BC004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3</v>
          </cell>
          <cell r="I252">
            <v>3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5</v>
          </cell>
          <cell r="U252">
            <v>15</v>
          </cell>
          <cell r="V252">
            <v>8</v>
          </cell>
          <cell r="W252">
            <v>7</v>
          </cell>
          <cell r="X252">
            <v>2</v>
          </cell>
          <cell r="Y252">
            <v>2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C253" t="str">
            <v>15BC021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2</v>
          </cell>
          <cell r="Q253">
            <v>5</v>
          </cell>
          <cell r="R253">
            <v>0</v>
          </cell>
          <cell r="S253">
            <v>0</v>
          </cell>
          <cell r="T253">
            <v>11</v>
          </cell>
          <cell r="U253">
            <v>15</v>
          </cell>
          <cell r="V253">
            <v>0</v>
          </cell>
          <cell r="W253">
            <v>0</v>
          </cell>
          <cell r="X253">
            <v>0</v>
          </cell>
          <cell r="Y253">
            <v>4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C254" t="str">
            <v>15BC034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10</v>
          </cell>
          <cell r="U254">
            <v>15</v>
          </cell>
          <cell r="V254">
            <v>0</v>
          </cell>
          <cell r="W254">
            <v>0</v>
          </cell>
          <cell r="X254">
            <v>3</v>
          </cell>
          <cell r="Y254">
            <v>4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C255" t="str">
            <v>15BC036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</v>
          </cell>
          <cell r="Q255">
            <v>5</v>
          </cell>
          <cell r="R255">
            <v>0</v>
          </cell>
          <cell r="S255">
            <v>0</v>
          </cell>
          <cell r="T255">
            <v>11</v>
          </cell>
          <cell r="U255">
            <v>15</v>
          </cell>
          <cell r="V255">
            <v>4</v>
          </cell>
          <cell r="W255">
            <v>4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C256" t="str">
            <v>15BC049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15</v>
          </cell>
          <cell r="U256">
            <v>15</v>
          </cell>
          <cell r="V256">
            <v>0</v>
          </cell>
          <cell r="W256">
            <v>0</v>
          </cell>
          <cell r="X256">
            <v>4</v>
          </cell>
          <cell r="Y256">
            <v>4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C257" t="str">
            <v>15BC067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3</v>
          </cell>
          <cell r="I257">
            <v>3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12</v>
          </cell>
          <cell r="U257">
            <v>15</v>
          </cell>
          <cell r="V257">
            <v>0</v>
          </cell>
          <cell r="W257">
            <v>0</v>
          </cell>
          <cell r="X257">
            <v>2</v>
          </cell>
          <cell r="Y257">
            <v>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C258" t="str">
            <v>15BC081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</v>
          </cell>
          <cell r="Q258">
            <v>5</v>
          </cell>
          <cell r="R258">
            <v>0</v>
          </cell>
          <cell r="S258">
            <v>0</v>
          </cell>
          <cell r="T258">
            <v>9</v>
          </cell>
          <cell r="U258">
            <v>15</v>
          </cell>
          <cell r="V258">
            <v>0</v>
          </cell>
          <cell r="W258">
            <v>0</v>
          </cell>
          <cell r="X258">
            <v>2</v>
          </cell>
          <cell r="Y258">
            <v>4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C259" t="str">
            <v>15BC112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15</v>
          </cell>
          <cell r="V259">
            <v>0</v>
          </cell>
          <cell r="W259">
            <v>0</v>
          </cell>
          <cell r="X259">
            <v>0</v>
          </cell>
          <cell r="Y259">
            <v>4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C260" t="str">
            <v>15BC125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5</v>
          </cell>
          <cell r="Q260">
            <v>5</v>
          </cell>
          <cell r="R260">
            <v>0</v>
          </cell>
          <cell r="S260">
            <v>0</v>
          </cell>
          <cell r="T260">
            <v>14</v>
          </cell>
          <cell r="U260">
            <v>15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C261" t="str">
            <v>15BC139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6</v>
          </cell>
          <cell r="U261">
            <v>15</v>
          </cell>
          <cell r="V261">
            <v>0</v>
          </cell>
          <cell r="W261">
            <v>0</v>
          </cell>
          <cell r="X261">
            <v>4</v>
          </cell>
          <cell r="Y261">
            <v>4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  <row r="262">
          <cell r="C262" t="str">
            <v>15BC160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3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13</v>
          </cell>
          <cell r="U262">
            <v>15</v>
          </cell>
          <cell r="V262">
            <v>0</v>
          </cell>
          <cell r="W262">
            <v>0</v>
          </cell>
          <cell r="X262">
            <v>2</v>
          </cell>
          <cell r="Y262">
            <v>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</row>
        <row r="263">
          <cell r="C263" t="str">
            <v>15BC184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1</v>
          </cell>
          <cell r="I263">
            <v>3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</v>
          </cell>
          <cell r="Q263">
            <v>5</v>
          </cell>
          <cell r="R263">
            <v>0</v>
          </cell>
          <cell r="S263">
            <v>0</v>
          </cell>
          <cell r="T263">
            <v>9</v>
          </cell>
          <cell r="U263">
            <v>15</v>
          </cell>
          <cell r="V263">
            <v>0</v>
          </cell>
          <cell r="W263">
            <v>0</v>
          </cell>
          <cell r="X263">
            <v>3</v>
          </cell>
          <cell r="Y263">
            <v>4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</row>
        <row r="264">
          <cell r="C264" t="str">
            <v>15BC200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7</v>
          </cell>
          <cell r="U264">
            <v>15</v>
          </cell>
          <cell r="V264">
            <v>4</v>
          </cell>
          <cell r="W264">
            <v>4</v>
          </cell>
          <cell r="X264">
            <v>1</v>
          </cell>
          <cell r="Y264">
            <v>4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</row>
        <row r="265">
          <cell r="C265" t="str">
            <v>15BC203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</v>
          </cell>
          <cell r="Q265">
            <v>5</v>
          </cell>
          <cell r="R265">
            <v>0</v>
          </cell>
          <cell r="S265">
            <v>0</v>
          </cell>
          <cell r="T265">
            <v>14</v>
          </cell>
          <cell r="U265">
            <v>15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</row>
        <row r="266">
          <cell r="C266" t="str">
            <v>15BC222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11</v>
          </cell>
          <cell r="U266">
            <v>15</v>
          </cell>
          <cell r="V266">
            <v>0</v>
          </cell>
          <cell r="W266">
            <v>0</v>
          </cell>
          <cell r="X266">
            <v>3</v>
          </cell>
          <cell r="Y266">
            <v>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</row>
        <row r="267">
          <cell r="C267" t="str">
            <v>15BC237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</v>
          </cell>
          <cell r="I267">
            <v>3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14</v>
          </cell>
          <cell r="U267">
            <v>15</v>
          </cell>
          <cell r="V267">
            <v>0</v>
          </cell>
          <cell r="W267">
            <v>0</v>
          </cell>
          <cell r="X267">
            <v>2</v>
          </cell>
          <cell r="Y267">
            <v>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</row>
        <row r="268">
          <cell r="C268" t="str">
            <v>15BC254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1</v>
          </cell>
          <cell r="I268">
            <v>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</v>
          </cell>
          <cell r="Q268">
            <v>5</v>
          </cell>
          <cell r="R268">
            <v>0</v>
          </cell>
          <cell r="S268">
            <v>0</v>
          </cell>
          <cell r="T268">
            <v>9</v>
          </cell>
          <cell r="U268">
            <v>15</v>
          </cell>
          <cell r="V268">
            <v>0</v>
          </cell>
          <cell r="W268">
            <v>0</v>
          </cell>
          <cell r="X268">
            <v>4</v>
          </cell>
          <cell r="Y268">
            <v>4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</row>
        <row r="269">
          <cell r="C269" t="str">
            <v>15BC274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3</v>
          </cell>
          <cell r="U269">
            <v>15</v>
          </cell>
          <cell r="V269">
            <v>0</v>
          </cell>
          <cell r="W269">
            <v>0</v>
          </cell>
          <cell r="X269">
            <v>0</v>
          </cell>
          <cell r="Y269">
            <v>4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</row>
        <row r="270">
          <cell r="C270" t="str">
            <v>15BC291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</v>
          </cell>
          <cell r="Q270">
            <v>5</v>
          </cell>
          <cell r="R270">
            <v>0</v>
          </cell>
          <cell r="S270">
            <v>0</v>
          </cell>
          <cell r="T270">
            <v>2</v>
          </cell>
          <cell r="U270">
            <v>15</v>
          </cell>
          <cell r="V270">
            <v>2</v>
          </cell>
          <cell r="W270">
            <v>2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</row>
        <row r="271">
          <cell r="C271" t="str">
            <v>15BC307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7</v>
          </cell>
          <cell r="U271">
            <v>15</v>
          </cell>
          <cell r="V271">
            <v>0</v>
          </cell>
          <cell r="W271">
            <v>0</v>
          </cell>
          <cell r="X271">
            <v>1</v>
          </cell>
          <cell r="Y271">
            <v>4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C272" t="str">
            <v>15BC322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1</v>
          </cell>
          <cell r="I272">
            <v>3</v>
          </cell>
          <cell r="J272">
            <v>1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6</v>
          </cell>
          <cell r="U272">
            <v>15</v>
          </cell>
          <cell r="V272">
            <v>3</v>
          </cell>
          <cell r="W272">
            <v>3</v>
          </cell>
          <cell r="X272">
            <v>2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</row>
        <row r="273">
          <cell r="C273" t="str">
            <v>15BC337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</v>
          </cell>
          <cell r="I273">
            <v>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5</v>
          </cell>
          <cell r="Q273">
            <v>5</v>
          </cell>
          <cell r="R273">
            <v>0</v>
          </cell>
          <cell r="S273">
            <v>0</v>
          </cell>
          <cell r="T273">
            <v>13</v>
          </cell>
          <cell r="U273">
            <v>15</v>
          </cell>
          <cell r="V273">
            <v>0</v>
          </cell>
          <cell r="W273">
            <v>0</v>
          </cell>
          <cell r="X273">
            <v>3</v>
          </cell>
          <cell r="Y273">
            <v>4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C274" t="str">
            <v>15BC354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14</v>
          </cell>
          <cell r="U274">
            <v>15</v>
          </cell>
          <cell r="V274">
            <v>0</v>
          </cell>
          <cell r="W274">
            <v>0</v>
          </cell>
          <cell r="X274">
            <v>4</v>
          </cell>
          <cell r="Y274">
            <v>4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</row>
        <row r="275">
          <cell r="C275" t="str">
            <v>15BC362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5</v>
          </cell>
          <cell r="Q275">
            <v>5</v>
          </cell>
          <cell r="R275">
            <v>0</v>
          </cell>
          <cell r="S275">
            <v>0</v>
          </cell>
          <cell r="T275">
            <v>3</v>
          </cell>
          <cell r="U275">
            <v>15</v>
          </cell>
          <cell r="V275">
            <v>11</v>
          </cell>
          <cell r="W275">
            <v>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</row>
        <row r="276">
          <cell r="C276" t="str">
            <v>15BC366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14</v>
          </cell>
          <cell r="U276">
            <v>15</v>
          </cell>
          <cell r="V276">
            <v>0</v>
          </cell>
          <cell r="W276">
            <v>0</v>
          </cell>
          <cell r="X276">
            <v>4</v>
          </cell>
          <cell r="Y276">
            <v>4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</row>
        <row r="277">
          <cell r="C277" t="str">
            <v>15BC373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3</v>
          </cell>
          <cell r="I277">
            <v>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15</v>
          </cell>
          <cell r="U277">
            <v>15</v>
          </cell>
          <cell r="V277">
            <v>0</v>
          </cell>
          <cell r="W277">
            <v>0</v>
          </cell>
          <cell r="X277">
            <v>2</v>
          </cell>
          <cell r="Y277">
            <v>2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</row>
        <row r="278">
          <cell r="C278" t="str">
            <v>15BC376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1</v>
          </cell>
          <cell r="I278">
            <v>3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</v>
          </cell>
          <cell r="Q278">
            <v>5</v>
          </cell>
          <cell r="R278">
            <v>0</v>
          </cell>
          <cell r="S278">
            <v>0</v>
          </cell>
          <cell r="T278">
            <v>8</v>
          </cell>
          <cell r="U278">
            <v>15</v>
          </cell>
          <cell r="V278">
            <v>0</v>
          </cell>
          <cell r="W278">
            <v>0</v>
          </cell>
          <cell r="X278">
            <v>4</v>
          </cell>
          <cell r="Y278">
            <v>4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</row>
        <row r="279">
          <cell r="C279" t="str">
            <v>15BC390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11</v>
          </cell>
          <cell r="U279">
            <v>15</v>
          </cell>
          <cell r="V279">
            <v>0</v>
          </cell>
          <cell r="W279">
            <v>0</v>
          </cell>
          <cell r="X279">
            <v>3</v>
          </cell>
          <cell r="Y279">
            <v>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</row>
        <row r="280">
          <cell r="C280" t="str">
            <v>15BC404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5</v>
          </cell>
          <cell r="Q280">
            <v>5</v>
          </cell>
          <cell r="R280">
            <v>0</v>
          </cell>
          <cell r="S280">
            <v>0</v>
          </cell>
          <cell r="T280">
            <v>14</v>
          </cell>
          <cell r="U280">
            <v>15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</row>
        <row r="281">
          <cell r="C281" t="str">
            <v>15BC423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5</v>
          </cell>
          <cell r="U281">
            <v>15</v>
          </cell>
          <cell r="V281">
            <v>0</v>
          </cell>
          <cell r="W281">
            <v>0</v>
          </cell>
          <cell r="X281">
            <v>1</v>
          </cell>
          <cell r="Y281">
            <v>4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</row>
        <row r="282">
          <cell r="C282" t="str">
            <v>15BC436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3</v>
          </cell>
          <cell r="I282">
            <v>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7</v>
          </cell>
          <cell r="U282">
            <v>15</v>
          </cell>
          <cell r="V282">
            <v>0</v>
          </cell>
          <cell r="W282">
            <v>0</v>
          </cell>
          <cell r="X282">
            <v>2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</row>
        <row r="283">
          <cell r="C283" t="str">
            <v>15BC445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1</v>
          </cell>
          <cell r="I283">
            <v>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4</v>
          </cell>
          <cell r="Q283">
            <v>5</v>
          </cell>
          <cell r="R283">
            <v>0</v>
          </cell>
          <cell r="S283">
            <v>0</v>
          </cell>
          <cell r="T283">
            <v>6</v>
          </cell>
          <cell r="U283">
            <v>15</v>
          </cell>
          <cell r="V283">
            <v>0</v>
          </cell>
          <cell r="W283">
            <v>0</v>
          </cell>
          <cell r="X283">
            <v>2</v>
          </cell>
          <cell r="Y283">
            <v>4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</row>
        <row r="284">
          <cell r="C284" t="str">
            <v>15BC449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2</v>
          </cell>
          <cell r="U284">
            <v>15</v>
          </cell>
          <cell r="V284">
            <v>0</v>
          </cell>
          <cell r="W284">
            <v>0</v>
          </cell>
          <cell r="X284">
            <v>3</v>
          </cell>
          <cell r="Y284">
            <v>4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85">
          <cell r="C285" t="str">
            <v>15BC463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5</v>
          </cell>
          <cell r="Q285">
            <v>5</v>
          </cell>
          <cell r="R285">
            <v>0</v>
          </cell>
          <cell r="S285">
            <v>0</v>
          </cell>
          <cell r="T285">
            <v>9</v>
          </cell>
          <cell r="U285">
            <v>15</v>
          </cell>
          <cell r="V285">
            <v>2</v>
          </cell>
          <cell r="W285">
            <v>2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</row>
        <row r="286">
          <cell r="C286" t="str">
            <v>15BC477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</v>
          </cell>
          <cell r="U286">
            <v>15</v>
          </cell>
          <cell r="V286">
            <v>0</v>
          </cell>
          <cell r="W286">
            <v>0</v>
          </cell>
          <cell r="X286">
            <v>1</v>
          </cell>
          <cell r="Y286">
            <v>4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</row>
        <row r="287">
          <cell r="C287" t="str">
            <v>15BC489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</v>
          </cell>
          <cell r="I287">
            <v>3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7</v>
          </cell>
          <cell r="U287">
            <v>15</v>
          </cell>
          <cell r="V287">
            <v>0</v>
          </cell>
          <cell r="W287">
            <v>0</v>
          </cell>
          <cell r="X287">
            <v>2</v>
          </cell>
          <cell r="Y287">
            <v>2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C288" t="str">
            <v>15BC502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2</v>
          </cell>
          <cell r="I288">
            <v>3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5</v>
          </cell>
          <cell r="Q288">
            <v>5</v>
          </cell>
          <cell r="R288">
            <v>0</v>
          </cell>
          <cell r="S288">
            <v>0</v>
          </cell>
          <cell r="T288">
            <v>15</v>
          </cell>
          <cell r="U288">
            <v>15</v>
          </cell>
          <cell r="V288">
            <v>0</v>
          </cell>
          <cell r="W288">
            <v>0</v>
          </cell>
          <cell r="X288">
            <v>4</v>
          </cell>
          <cell r="Y288">
            <v>4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</row>
        <row r="289">
          <cell r="C289" t="str">
            <v>15BC513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14</v>
          </cell>
          <cell r="U289">
            <v>15</v>
          </cell>
          <cell r="V289">
            <v>0</v>
          </cell>
          <cell r="W289">
            <v>0</v>
          </cell>
          <cell r="X289">
            <v>4</v>
          </cell>
          <cell r="Y289">
            <v>4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</row>
        <row r="290">
          <cell r="C290" t="str">
            <v>15BC524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</v>
          </cell>
          <cell r="Q290">
            <v>5</v>
          </cell>
          <cell r="R290">
            <v>0</v>
          </cell>
          <cell r="S290">
            <v>0</v>
          </cell>
          <cell r="T290">
            <v>14</v>
          </cell>
          <cell r="U290">
            <v>15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</row>
        <row r="291">
          <cell r="C291" t="str">
            <v>15BC536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</v>
          </cell>
          <cell r="U291">
            <v>15</v>
          </cell>
          <cell r="V291">
            <v>0</v>
          </cell>
          <cell r="W291">
            <v>0</v>
          </cell>
          <cell r="X291">
            <v>3</v>
          </cell>
          <cell r="Y291">
            <v>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</row>
        <row r="292">
          <cell r="C292" t="str">
            <v>15BC547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3</v>
          </cell>
          <cell r="I292">
            <v>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13</v>
          </cell>
          <cell r="U292">
            <v>15</v>
          </cell>
          <cell r="V292">
            <v>0</v>
          </cell>
          <cell r="W292">
            <v>0</v>
          </cell>
          <cell r="X292">
            <v>2</v>
          </cell>
          <cell r="Y292">
            <v>2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</row>
        <row r="293">
          <cell r="C293" t="str">
            <v>15BC558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1</v>
          </cell>
          <cell r="I293">
            <v>3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5</v>
          </cell>
          <cell r="Q293">
            <v>5</v>
          </cell>
          <cell r="R293">
            <v>0</v>
          </cell>
          <cell r="S293">
            <v>0</v>
          </cell>
          <cell r="T293">
            <v>12</v>
          </cell>
          <cell r="U293">
            <v>15</v>
          </cell>
          <cell r="V293">
            <v>0</v>
          </cell>
          <cell r="W293">
            <v>0</v>
          </cell>
          <cell r="X293">
            <v>4</v>
          </cell>
          <cell r="Y293">
            <v>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</row>
        <row r="294">
          <cell r="C294" t="str">
            <v>15BC568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12</v>
          </cell>
          <cell r="U294">
            <v>15</v>
          </cell>
          <cell r="V294">
            <v>0</v>
          </cell>
          <cell r="W294">
            <v>0</v>
          </cell>
          <cell r="X294">
            <v>3</v>
          </cell>
          <cell r="Y294">
            <v>4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</row>
        <row r="295">
          <cell r="C295" t="str">
            <v>15BC581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</v>
          </cell>
          <cell r="Q295">
            <v>5</v>
          </cell>
          <cell r="R295">
            <v>0</v>
          </cell>
          <cell r="S295">
            <v>0</v>
          </cell>
          <cell r="T295">
            <v>9</v>
          </cell>
          <cell r="U295">
            <v>15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</row>
        <row r="296">
          <cell r="C296" t="str">
            <v>15BC596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3</v>
          </cell>
          <cell r="U296">
            <v>15</v>
          </cell>
          <cell r="V296">
            <v>0</v>
          </cell>
          <cell r="W296">
            <v>0</v>
          </cell>
          <cell r="X296">
            <v>1</v>
          </cell>
          <cell r="Y296">
            <v>4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</row>
        <row r="297">
          <cell r="C297" t="str">
            <v>15BC610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</v>
          </cell>
          <cell r="I297">
            <v>3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10</v>
          </cell>
          <cell r="U297">
            <v>15</v>
          </cell>
          <cell r="V297">
            <v>0</v>
          </cell>
          <cell r="W297">
            <v>0</v>
          </cell>
          <cell r="X297">
            <v>2</v>
          </cell>
          <cell r="Y297">
            <v>2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</row>
        <row r="298">
          <cell r="C298" t="str">
            <v>15BC626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3</v>
          </cell>
          <cell r="J298">
            <v>1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</v>
          </cell>
          <cell r="Q298">
            <v>5</v>
          </cell>
          <cell r="R298">
            <v>0</v>
          </cell>
          <cell r="S298">
            <v>0</v>
          </cell>
          <cell r="T298">
            <v>4</v>
          </cell>
          <cell r="U298">
            <v>15</v>
          </cell>
          <cell r="V298">
            <v>9</v>
          </cell>
          <cell r="W298">
            <v>7</v>
          </cell>
          <cell r="X298">
            <v>1</v>
          </cell>
          <cell r="Y298">
            <v>4</v>
          </cell>
          <cell r="Z298">
            <v>1</v>
          </cell>
          <cell r="AA298">
            <v>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C299" t="str">
            <v>15BC640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5</v>
          </cell>
          <cell r="U299">
            <v>15</v>
          </cell>
          <cell r="V299">
            <v>0</v>
          </cell>
          <cell r="W299">
            <v>0</v>
          </cell>
          <cell r="X299">
            <v>1</v>
          </cell>
          <cell r="Y299">
            <v>4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C300" t="str">
            <v>15BC652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5</v>
          </cell>
          <cell r="Q300">
            <v>5</v>
          </cell>
          <cell r="R300">
            <v>0</v>
          </cell>
          <cell r="S300">
            <v>0</v>
          </cell>
          <cell r="T300">
            <v>5</v>
          </cell>
          <cell r="U300">
            <v>15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</row>
        <row r="301">
          <cell r="C301" t="str">
            <v>15BC005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10</v>
          </cell>
          <cell r="U301">
            <v>10</v>
          </cell>
          <cell r="V301">
            <v>0</v>
          </cell>
          <cell r="W301">
            <v>0</v>
          </cell>
          <cell r="X301">
            <v>1</v>
          </cell>
          <cell r="Y301">
            <v>1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</row>
        <row r="302">
          <cell r="C302" t="str">
            <v>15BC017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10</v>
          </cell>
          <cell r="U302">
            <v>10</v>
          </cell>
          <cell r="V302">
            <v>0</v>
          </cell>
          <cell r="W302">
            <v>0</v>
          </cell>
          <cell r="X302">
            <v>2</v>
          </cell>
          <cell r="Y302">
            <v>2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</row>
        <row r="303">
          <cell r="C303" t="str">
            <v>15BC023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</v>
          </cell>
          <cell r="U303">
            <v>10</v>
          </cell>
          <cell r="V303">
            <v>0</v>
          </cell>
          <cell r="W303">
            <v>0</v>
          </cell>
          <cell r="X303">
            <v>3</v>
          </cell>
          <cell r="Y303">
            <v>3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</row>
        <row r="304">
          <cell r="C304" t="str">
            <v>15BC033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10</v>
          </cell>
          <cell r="U304">
            <v>10</v>
          </cell>
          <cell r="V304">
            <v>0</v>
          </cell>
          <cell r="W304">
            <v>0</v>
          </cell>
          <cell r="X304">
            <v>2</v>
          </cell>
          <cell r="Y304">
            <v>2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</row>
        <row r="305">
          <cell r="C305" t="str">
            <v>15BC037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10</v>
          </cell>
          <cell r="U305">
            <v>10</v>
          </cell>
          <cell r="V305">
            <v>0</v>
          </cell>
          <cell r="W305">
            <v>0</v>
          </cell>
          <cell r="X305">
            <v>2</v>
          </cell>
          <cell r="Y305">
            <v>2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</row>
        <row r="306">
          <cell r="C306" t="str">
            <v>15BC047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10</v>
          </cell>
          <cell r="V306">
            <v>0</v>
          </cell>
          <cell r="W306">
            <v>0</v>
          </cell>
          <cell r="X306">
            <v>0</v>
          </cell>
          <cell r="Y306">
            <v>1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</row>
        <row r="307">
          <cell r="C307" t="str">
            <v>15BC050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10</v>
          </cell>
          <cell r="U307">
            <v>10</v>
          </cell>
          <cell r="V307">
            <v>0</v>
          </cell>
          <cell r="W307">
            <v>0</v>
          </cell>
          <cell r="X307">
            <v>2</v>
          </cell>
          <cell r="Y307">
            <v>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</row>
        <row r="308">
          <cell r="C308" t="str">
            <v>15BC069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10</v>
          </cell>
          <cell r="U308">
            <v>10</v>
          </cell>
          <cell r="V308">
            <v>0</v>
          </cell>
          <cell r="W308">
            <v>0</v>
          </cell>
          <cell r="X308">
            <v>3</v>
          </cell>
          <cell r="Y308">
            <v>3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</row>
        <row r="309">
          <cell r="C309" t="str">
            <v>15BC089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3</v>
          </cell>
          <cell r="U309">
            <v>10</v>
          </cell>
          <cell r="V309">
            <v>0</v>
          </cell>
          <cell r="W309">
            <v>0</v>
          </cell>
          <cell r="X309">
            <v>1</v>
          </cell>
          <cell r="Y309">
            <v>2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</row>
        <row r="310">
          <cell r="C310" t="str">
            <v>15BC113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10</v>
          </cell>
          <cell r="U310">
            <v>10</v>
          </cell>
          <cell r="V310">
            <v>0</v>
          </cell>
          <cell r="W310">
            <v>0</v>
          </cell>
          <cell r="X310">
            <v>2</v>
          </cell>
          <cell r="Y310">
            <v>2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</row>
        <row r="311">
          <cell r="C311" t="str">
            <v>15BC126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</v>
          </cell>
          <cell r="U311">
            <v>10</v>
          </cell>
          <cell r="V311">
            <v>0</v>
          </cell>
          <cell r="W311">
            <v>0</v>
          </cell>
          <cell r="X311">
            <v>0</v>
          </cell>
          <cell r="Y311">
            <v>1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</row>
        <row r="312">
          <cell r="C312" t="str">
            <v>15BC140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6</v>
          </cell>
          <cell r="U312">
            <v>10</v>
          </cell>
          <cell r="V312">
            <v>0</v>
          </cell>
          <cell r="W312">
            <v>0</v>
          </cell>
          <cell r="X312">
            <v>1</v>
          </cell>
          <cell r="Y312">
            <v>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</row>
        <row r="313">
          <cell r="C313" t="str">
            <v>15BC165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10</v>
          </cell>
          <cell r="U313">
            <v>10</v>
          </cell>
          <cell r="V313">
            <v>0</v>
          </cell>
          <cell r="W313">
            <v>0</v>
          </cell>
          <cell r="X313">
            <v>3</v>
          </cell>
          <cell r="Y313">
            <v>3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</row>
        <row r="314">
          <cell r="C314" t="str">
            <v>15BC186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10</v>
          </cell>
          <cell r="U314">
            <v>10</v>
          </cell>
          <cell r="V314">
            <v>0</v>
          </cell>
          <cell r="W314">
            <v>0</v>
          </cell>
          <cell r="X314">
            <v>2</v>
          </cell>
          <cell r="Y314">
            <v>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</row>
        <row r="315">
          <cell r="C315" t="str">
            <v>15BC206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8</v>
          </cell>
          <cell r="U315">
            <v>10</v>
          </cell>
          <cell r="V315">
            <v>0</v>
          </cell>
          <cell r="W315">
            <v>0</v>
          </cell>
          <cell r="X315">
            <v>2</v>
          </cell>
          <cell r="Y315">
            <v>2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</row>
        <row r="316">
          <cell r="C316" t="str">
            <v>15BC223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5</v>
          </cell>
          <cell r="U316">
            <v>10</v>
          </cell>
          <cell r="V316">
            <v>0</v>
          </cell>
          <cell r="W316">
            <v>0</v>
          </cell>
          <cell r="X316">
            <v>0</v>
          </cell>
          <cell r="Y316">
            <v>1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</row>
        <row r="317">
          <cell r="C317" t="str">
            <v>15BC234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4</v>
          </cell>
          <cell r="U317">
            <v>10</v>
          </cell>
          <cell r="V317">
            <v>0</v>
          </cell>
          <cell r="W317">
            <v>0</v>
          </cell>
          <cell r="X317">
            <v>1</v>
          </cell>
          <cell r="Y317">
            <v>2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</row>
        <row r="318">
          <cell r="C318" t="str">
            <v>15BC238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8</v>
          </cell>
          <cell r="U318">
            <v>10</v>
          </cell>
          <cell r="V318">
            <v>0</v>
          </cell>
          <cell r="W318">
            <v>0</v>
          </cell>
          <cell r="X318">
            <v>3</v>
          </cell>
          <cell r="Y318">
            <v>3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</row>
        <row r="319">
          <cell r="C319" t="str">
            <v>15BC256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3</v>
          </cell>
          <cell r="U319">
            <v>10</v>
          </cell>
          <cell r="V319">
            <v>3</v>
          </cell>
          <cell r="W319">
            <v>3</v>
          </cell>
          <cell r="X319">
            <v>2</v>
          </cell>
          <cell r="Y319">
            <v>2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</row>
        <row r="320">
          <cell r="C320" t="str">
            <v>15BC275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9</v>
          </cell>
          <cell r="U320">
            <v>10</v>
          </cell>
          <cell r="V320">
            <v>0</v>
          </cell>
          <cell r="W320">
            <v>0</v>
          </cell>
          <cell r="X320">
            <v>2</v>
          </cell>
          <cell r="Y320">
            <v>2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</row>
        <row r="321">
          <cell r="C321" t="str">
            <v>15BC292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4</v>
          </cell>
          <cell r="U321">
            <v>10</v>
          </cell>
          <cell r="V321">
            <v>0</v>
          </cell>
          <cell r="W321">
            <v>0</v>
          </cell>
          <cell r="X321">
            <v>1</v>
          </cell>
          <cell r="Y321">
            <v>1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</row>
        <row r="322">
          <cell r="C322" t="str">
            <v>15BC310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4</v>
          </cell>
          <cell r="U322">
            <v>10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</row>
        <row r="323">
          <cell r="C323" t="str">
            <v>15BC323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8</v>
          </cell>
          <cell r="U323">
            <v>10</v>
          </cell>
          <cell r="V323">
            <v>0</v>
          </cell>
          <cell r="W323">
            <v>0</v>
          </cell>
          <cell r="X323">
            <v>2</v>
          </cell>
          <cell r="Y323">
            <v>3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</row>
        <row r="324">
          <cell r="C324" t="str">
            <v>15BC340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6</v>
          </cell>
          <cell r="U324">
            <v>10</v>
          </cell>
          <cell r="V324">
            <v>0</v>
          </cell>
          <cell r="W324">
            <v>0</v>
          </cell>
          <cell r="X324">
            <v>1</v>
          </cell>
          <cell r="Y324">
            <v>2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</row>
        <row r="325">
          <cell r="C325" t="str">
            <v>15BC355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7</v>
          </cell>
          <cell r="U325">
            <v>10</v>
          </cell>
          <cell r="V325">
            <v>0</v>
          </cell>
          <cell r="W325">
            <v>0</v>
          </cell>
          <cell r="X325">
            <v>2</v>
          </cell>
          <cell r="Y325">
            <v>2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</row>
        <row r="326">
          <cell r="C326" t="str">
            <v>15BC367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7</v>
          </cell>
          <cell r="U326">
            <v>10</v>
          </cell>
          <cell r="V326">
            <v>0</v>
          </cell>
          <cell r="W326">
            <v>0</v>
          </cell>
          <cell r="X326">
            <v>1</v>
          </cell>
          <cell r="Y326">
            <v>1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</row>
        <row r="327">
          <cell r="C327" t="str">
            <v>15BC377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4</v>
          </cell>
          <cell r="U327">
            <v>10</v>
          </cell>
          <cell r="V327">
            <v>0</v>
          </cell>
          <cell r="W327">
            <v>0</v>
          </cell>
          <cell r="X327">
            <v>0</v>
          </cell>
          <cell r="Y327">
            <v>2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</row>
        <row r="328">
          <cell r="C328" t="str">
            <v>15BC391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7</v>
          </cell>
          <cell r="U328">
            <v>10</v>
          </cell>
          <cell r="V328">
            <v>0</v>
          </cell>
          <cell r="W328">
            <v>0</v>
          </cell>
          <cell r="X328">
            <v>3</v>
          </cell>
          <cell r="Y328">
            <v>3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</row>
        <row r="329">
          <cell r="C329" t="str">
            <v>15BC407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10</v>
          </cell>
          <cell r="U329">
            <v>10</v>
          </cell>
          <cell r="V329">
            <v>0</v>
          </cell>
          <cell r="W329">
            <v>0</v>
          </cell>
          <cell r="X329">
            <v>2</v>
          </cell>
          <cell r="Y329">
            <v>2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</row>
        <row r="330">
          <cell r="C330" t="str">
            <v>15BC425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5</v>
          </cell>
          <cell r="U330">
            <v>10</v>
          </cell>
          <cell r="V330">
            <v>0</v>
          </cell>
          <cell r="W330">
            <v>0</v>
          </cell>
          <cell r="X330">
            <v>2</v>
          </cell>
          <cell r="Y330">
            <v>2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</row>
        <row r="331">
          <cell r="C331" t="str">
            <v>15BC439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3</v>
          </cell>
          <cell r="U331">
            <v>10</v>
          </cell>
          <cell r="V331">
            <v>0</v>
          </cell>
          <cell r="W331">
            <v>0</v>
          </cell>
          <cell r="X331">
            <v>1</v>
          </cell>
          <cell r="Y331">
            <v>1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</row>
        <row r="332">
          <cell r="C332" t="str">
            <v>15BC450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5</v>
          </cell>
          <cell r="U332">
            <v>10</v>
          </cell>
          <cell r="V332">
            <v>0</v>
          </cell>
          <cell r="W332">
            <v>0</v>
          </cell>
          <cell r="X332">
            <v>1</v>
          </cell>
          <cell r="Y332">
            <v>2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</row>
        <row r="333">
          <cell r="C333" t="str">
            <v>15BC465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8</v>
          </cell>
          <cell r="U333">
            <v>10</v>
          </cell>
          <cell r="V333">
            <v>0</v>
          </cell>
          <cell r="W333">
            <v>0</v>
          </cell>
          <cell r="X333">
            <v>2</v>
          </cell>
          <cell r="Y333">
            <v>3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</row>
        <row r="334">
          <cell r="C334" t="str">
            <v>15BC480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4</v>
          </cell>
          <cell r="U334">
            <v>10</v>
          </cell>
          <cell r="V334">
            <v>0</v>
          </cell>
          <cell r="W334">
            <v>0</v>
          </cell>
          <cell r="X334">
            <v>1</v>
          </cell>
          <cell r="Y334">
            <v>2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</row>
        <row r="335">
          <cell r="C335" t="str">
            <v>15BC490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6</v>
          </cell>
          <cell r="U335">
            <v>10</v>
          </cell>
          <cell r="V335">
            <v>0</v>
          </cell>
          <cell r="W335">
            <v>0</v>
          </cell>
          <cell r="X335">
            <v>1</v>
          </cell>
          <cell r="Y335">
            <v>2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</row>
        <row r="336">
          <cell r="C336" t="str">
            <v>15BC503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8</v>
          </cell>
          <cell r="U336">
            <v>10</v>
          </cell>
          <cell r="V336">
            <v>0</v>
          </cell>
          <cell r="W336">
            <v>0</v>
          </cell>
          <cell r="X336">
            <v>1</v>
          </cell>
          <cell r="Y336">
            <v>1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</row>
        <row r="337">
          <cell r="C337" t="str">
            <v>15BC514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5</v>
          </cell>
          <cell r="U337">
            <v>10</v>
          </cell>
          <cell r="V337">
            <v>0</v>
          </cell>
          <cell r="W337">
            <v>0</v>
          </cell>
          <cell r="X337">
            <v>0</v>
          </cell>
          <cell r="Y337">
            <v>2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</row>
        <row r="338">
          <cell r="C338" t="str">
            <v>15BC525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2</v>
          </cell>
          <cell r="U338">
            <v>10</v>
          </cell>
          <cell r="V338">
            <v>0</v>
          </cell>
          <cell r="W338">
            <v>0</v>
          </cell>
          <cell r="X338">
            <v>0</v>
          </cell>
          <cell r="Y338">
            <v>3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C339" t="str">
            <v>15BC537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10</v>
          </cell>
          <cell r="U339">
            <v>10</v>
          </cell>
          <cell r="V339">
            <v>0</v>
          </cell>
          <cell r="W339">
            <v>0</v>
          </cell>
          <cell r="X339">
            <v>2</v>
          </cell>
          <cell r="Y339">
            <v>2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</row>
        <row r="340">
          <cell r="C340" t="str">
            <v>15BC548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8</v>
          </cell>
          <cell r="U340">
            <v>10</v>
          </cell>
          <cell r="V340">
            <v>0</v>
          </cell>
          <cell r="W340">
            <v>0</v>
          </cell>
          <cell r="X340">
            <v>2</v>
          </cell>
          <cell r="Y340">
            <v>2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</row>
        <row r="341">
          <cell r="C341" t="str">
            <v>15BC559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4</v>
          </cell>
          <cell r="U341">
            <v>10</v>
          </cell>
          <cell r="V341">
            <v>0</v>
          </cell>
          <cell r="W341">
            <v>0</v>
          </cell>
          <cell r="X341">
            <v>1</v>
          </cell>
          <cell r="Y341">
            <v>1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</row>
        <row r="342">
          <cell r="C342" t="str">
            <v>15BC570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7</v>
          </cell>
          <cell r="U342">
            <v>10</v>
          </cell>
          <cell r="V342">
            <v>0</v>
          </cell>
          <cell r="W342">
            <v>0</v>
          </cell>
          <cell r="X342">
            <v>1</v>
          </cell>
          <cell r="Y342">
            <v>2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</row>
        <row r="343">
          <cell r="C343" t="str">
            <v>15BC582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7</v>
          </cell>
          <cell r="U343">
            <v>10</v>
          </cell>
          <cell r="V343">
            <v>0</v>
          </cell>
          <cell r="W343">
            <v>0</v>
          </cell>
          <cell r="X343">
            <v>1</v>
          </cell>
          <cell r="Y343">
            <v>3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</row>
        <row r="344">
          <cell r="C344" t="str">
            <v>15BC597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10</v>
          </cell>
          <cell r="V344">
            <v>0</v>
          </cell>
          <cell r="W344">
            <v>0</v>
          </cell>
          <cell r="X344">
            <v>0</v>
          </cell>
          <cell r="Y344">
            <v>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C345" t="str">
            <v>15BC611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5</v>
          </cell>
          <cell r="U345">
            <v>10</v>
          </cell>
          <cell r="V345">
            <v>0</v>
          </cell>
          <cell r="W345">
            <v>0</v>
          </cell>
          <cell r="X345">
            <v>2</v>
          </cell>
          <cell r="Y345">
            <v>2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C346" t="str">
            <v>15BC627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7</v>
          </cell>
          <cell r="U346">
            <v>10</v>
          </cell>
          <cell r="V346">
            <v>0</v>
          </cell>
          <cell r="W346">
            <v>0</v>
          </cell>
          <cell r="X346">
            <v>0</v>
          </cell>
          <cell r="Y346">
            <v>1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C347" t="str">
            <v>15BC641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4</v>
          </cell>
          <cell r="U347">
            <v>10</v>
          </cell>
          <cell r="V347">
            <v>0</v>
          </cell>
          <cell r="W347">
            <v>0</v>
          </cell>
          <cell r="X347">
            <v>1</v>
          </cell>
          <cell r="Y347">
            <v>2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C348" t="str">
            <v>15BC653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10</v>
          </cell>
          <cell r="V348">
            <v>0</v>
          </cell>
          <cell r="W348">
            <v>0</v>
          </cell>
          <cell r="X348">
            <v>0</v>
          </cell>
          <cell r="Y348">
            <v>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</row>
        <row r="349">
          <cell r="C349" t="str">
            <v>15BC007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8</v>
          </cell>
          <cell r="U349">
            <v>10</v>
          </cell>
          <cell r="V349">
            <v>0</v>
          </cell>
          <cell r="W349">
            <v>0</v>
          </cell>
          <cell r="X349">
            <v>1</v>
          </cell>
          <cell r="Y349">
            <v>1</v>
          </cell>
          <cell r="Z349">
            <v>0</v>
          </cell>
          <cell r="AA349">
            <v>0</v>
          </cell>
          <cell r="AB349">
            <v>5</v>
          </cell>
          <cell r="AC349">
            <v>10</v>
          </cell>
          <cell r="AD349">
            <v>0</v>
          </cell>
          <cell r="AE349">
            <v>0</v>
          </cell>
        </row>
        <row r="350">
          <cell r="C350" t="str">
            <v>15BC012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8</v>
          </cell>
          <cell r="U350">
            <v>10</v>
          </cell>
          <cell r="V350">
            <v>0</v>
          </cell>
          <cell r="W350">
            <v>0</v>
          </cell>
          <cell r="X350">
            <v>3</v>
          </cell>
          <cell r="Y350">
            <v>3</v>
          </cell>
          <cell r="Z350">
            <v>0</v>
          </cell>
          <cell r="AA350">
            <v>0</v>
          </cell>
          <cell r="AB350">
            <v>7</v>
          </cell>
          <cell r="AC350">
            <v>10</v>
          </cell>
          <cell r="AD350">
            <v>0</v>
          </cell>
          <cell r="AE350">
            <v>0</v>
          </cell>
        </row>
        <row r="351">
          <cell r="C351" t="str">
            <v>15BC020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4</v>
          </cell>
          <cell r="U351">
            <v>10</v>
          </cell>
          <cell r="V351">
            <v>0</v>
          </cell>
          <cell r="W351">
            <v>0</v>
          </cell>
          <cell r="X351">
            <v>3</v>
          </cell>
          <cell r="Y351">
            <v>3</v>
          </cell>
          <cell r="Z351">
            <v>0</v>
          </cell>
          <cell r="AA351">
            <v>0</v>
          </cell>
          <cell r="AB351">
            <v>6</v>
          </cell>
          <cell r="AC351">
            <v>10</v>
          </cell>
          <cell r="AD351">
            <v>0</v>
          </cell>
          <cell r="AE351">
            <v>0</v>
          </cell>
        </row>
        <row r="352">
          <cell r="C352" t="str">
            <v>15BC025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5</v>
          </cell>
          <cell r="U352">
            <v>10</v>
          </cell>
          <cell r="V352">
            <v>0</v>
          </cell>
          <cell r="W352">
            <v>0</v>
          </cell>
          <cell r="X352">
            <v>3</v>
          </cell>
          <cell r="Y352">
            <v>4</v>
          </cell>
          <cell r="Z352">
            <v>0</v>
          </cell>
          <cell r="AA352">
            <v>0</v>
          </cell>
          <cell r="AB352">
            <v>7</v>
          </cell>
          <cell r="AC352">
            <v>10</v>
          </cell>
          <cell r="AD352">
            <v>0</v>
          </cell>
          <cell r="AE352">
            <v>0</v>
          </cell>
        </row>
        <row r="353">
          <cell r="C353" t="str">
            <v>15BC038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8</v>
          </cell>
          <cell r="U353">
            <v>10</v>
          </cell>
          <cell r="V353">
            <v>0</v>
          </cell>
          <cell r="W353">
            <v>0</v>
          </cell>
          <cell r="X353">
            <v>0</v>
          </cell>
          <cell r="Y353">
            <v>3</v>
          </cell>
          <cell r="Z353">
            <v>0</v>
          </cell>
          <cell r="AA353">
            <v>0</v>
          </cell>
          <cell r="AB353">
            <v>1</v>
          </cell>
          <cell r="AC353">
            <v>10</v>
          </cell>
          <cell r="AD353">
            <v>0</v>
          </cell>
          <cell r="AE353">
            <v>0</v>
          </cell>
        </row>
        <row r="354">
          <cell r="C354" t="str">
            <v>15BC051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4</v>
          </cell>
          <cell r="U354">
            <v>10</v>
          </cell>
          <cell r="V354">
            <v>0</v>
          </cell>
          <cell r="W354">
            <v>0</v>
          </cell>
          <cell r="X354">
            <v>1</v>
          </cell>
          <cell r="Y354">
            <v>1</v>
          </cell>
          <cell r="Z354">
            <v>0</v>
          </cell>
          <cell r="AA354">
            <v>0</v>
          </cell>
          <cell r="AB354">
            <v>5</v>
          </cell>
          <cell r="AC354">
            <v>10</v>
          </cell>
          <cell r="AD354">
            <v>0</v>
          </cell>
          <cell r="AE354">
            <v>0</v>
          </cell>
        </row>
        <row r="355">
          <cell r="C355" t="str">
            <v>15BC071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3</v>
          </cell>
          <cell r="U355">
            <v>10</v>
          </cell>
          <cell r="V355">
            <v>0</v>
          </cell>
          <cell r="W355">
            <v>0</v>
          </cell>
          <cell r="X355">
            <v>1</v>
          </cell>
          <cell r="Y355">
            <v>3</v>
          </cell>
          <cell r="Z355">
            <v>0</v>
          </cell>
          <cell r="AA355">
            <v>0</v>
          </cell>
          <cell r="AB355">
            <v>1</v>
          </cell>
          <cell r="AC355">
            <v>10</v>
          </cell>
          <cell r="AD355">
            <v>0</v>
          </cell>
          <cell r="AE355">
            <v>0</v>
          </cell>
        </row>
        <row r="356">
          <cell r="C356" t="str">
            <v>15BC092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6</v>
          </cell>
          <cell r="U356">
            <v>10</v>
          </cell>
          <cell r="V356">
            <v>0</v>
          </cell>
          <cell r="W356">
            <v>0</v>
          </cell>
          <cell r="X356">
            <v>2</v>
          </cell>
          <cell r="Y356">
            <v>3</v>
          </cell>
          <cell r="Z356">
            <v>0</v>
          </cell>
          <cell r="AA356">
            <v>0</v>
          </cell>
          <cell r="AB356">
            <v>3</v>
          </cell>
          <cell r="AC356">
            <v>10</v>
          </cell>
          <cell r="AD356">
            <v>0</v>
          </cell>
          <cell r="AE356">
            <v>0</v>
          </cell>
        </row>
        <row r="357">
          <cell r="C357" t="str">
            <v>15BC114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7</v>
          </cell>
          <cell r="U357">
            <v>10</v>
          </cell>
          <cell r="V357">
            <v>0</v>
          </cell>
          <cell r="W357">
            <v>0</v>
          </cell>
          <cell r="X357">
            <v>3</v>
          </cell>
          <cell r="Y357">
            <v>4</v>
          </cell>
          <cell r="Z357">
            <v>0</v>
          </cell>
          <cell r="AA357">
            <v>0</v>
          </cell>
          <cell r="AB357">
            <v>6</v>
          </cell>
          <cell r="AC357">
            <v>10</v>
          </cell>
          <cell r="AD357">
            <v>0</v>
          </cell>
          <cell r="AE357">
            <v>0</v>
          </cell>
        </row>
        <row r="358">
          <cell r="C358" t="str">
            <v>15BC127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9</v>
          </cell>
          <cell r="U358">
            <v>10</v>
          </cell>
          <cell r="V358">
            <v>0</v>
          </cell>
          <cell r="W358">
            <v>0</v>
          </cell>
          <cell r="X358">
            <v>3</v>
          </cell>
          <cell r="Y358">
            <v>3</v>
          </cell>
          <cell r="Z358">
            <v>0</v>
          </cell>
          <cell r="AA358">
            <v>0</v>
          </cell>
          <cell r="AB358">
            <v>8</v>
          </cell>
          <cell r="AC358">
            <v>10</v>
          </cell>
          <cell r="AD358">
            <v>0</v>
          </cell>
          <cell r="AE358">
            <v>0</v>
          </cell>
        </row>
        <row r="359">
          <cell r="C359" t="str">
            <v>15BC141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9</v>
          </cell>
          <cell r="U359">
            <v>10</v>
          </cell>
          <cell r="V359">
            <v>0</v>
          </cell>
          <cell r="W359">
            <v>0</v>
          </cell>
          <cell r="X359">
            <v>1</v>
          </cell>
          <cell r="Y359">
            <v>1</v>
          </cell>
          <cell r="Z359">
            <v>0</v>
          </cell>
          <cell r="AA359">
            <v>0</v>
          </cell>
          <cell r="AB359">
            <v>6</v>
          </cell>
          <cell r="AC359">
            <v>10</v>
          </cell>
          <cell r="AD359">
            <v>0</v>
          </cell>
          <cell r="AE359">
            <v>0</v>
          </cell>
        </row>
        <row r="360">
          <cell r="C360" t="str">
            <v>15BC168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9</v>
          </cell>
          <cell r="U360">
            <v>10</v>
          </cell>
          <cell r="V360">
            <v>0</v>
          </cell>
          <cell r="W360">
            <v>0</v>
          </cell>
          <cell r="X360">
            <v>2</v>
          </cell>
          <cell r="Y360">
            <v>3</v>
          </cell>
          <cell r="Z360">
            <v>0</v>
          </cell>
          <cell r="AA360">
            <v>0</v>
          </cell>
          <cell r="AB360">
            <v>1</v>
          </cell>
          <cell r="AC360">
            <v>10</v>
          </cell>
          <cell r="AD360">
            <v>0</v>
          </cell>
          <cell r="AE360">
            <v>0</v>
          </cell>
        </row>
        <row r="361">
          <cell r="C361" t="str">
            <v>15BC187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10</v>
          </cell>
          <cell r="U361">
            <v>10</v>
          </cell>
          <cell r="V361">
            <v>0</v>
          </cell>
          <cell r="W361">
            <v>0</v>
          </cell>
          <cell r="X361">
            <v>3</v>
          </cell>
          <cell r="Y361">
            <v>3</v>
          </cell>
          <cell r="Z361">
            <v>0</v>
          </cell>
          <cell r="AA361">
            <v>0</v>
          </cell>
          <cell r="AB361">
            <v>7</v>
          </cell>
          <cell r="AC361">
            <v>10</v>
          </cell>
          <cell r="AD361">
            <v>0</v>
          </cell>
          <cell r="AE361">
            <v>0</v>
          </cell>
        </row>
        <row r="362">
          <cell r="C362" t="str">
            <v>15BC207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4</v>
          </cell>
          <cell r="U362">
            <v>10</v>
          </cell>
          <cell r="V362">
            <v>0</v>
          </cell>
          <cell r="W362">
            <v>0</v>
          </cell>
          <cell r="X362">
            <v>2</v>
          </cell>
          <cell r="Y362">
            <v>4</v>
          </cell>
          <cell r="Z362">
            <v>0</v>
          </cell>
          <cell r="AA362">
            <v>0</v>
          </cell>
          <cell r="AB362">
            <v>0</v>
          </cell>
          <cell r="AC362">
            <v>10</v>
          </cell>
          <cell r="AD362">
            <v>0</v>
          </cell>
          <cell r="AE362">
            <v>0</v>
          </cell>
        </row>
        <row r="363">
          <cell r="C363" t="str">
            <v>15BC220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7</v>
          </cell>
          <cell r="U363">
            <v>10</v>
          </cell>
          <cell r="V363">
            <v>0</v>
          </cell>
          <cell r="W363">
            <v>0</v>
          </cell>
          <cell r="X363">
            <v>1</v>
          </cell>
          <cell r="Y363">
            <v>3</v>
          </cell>
          <cell r="Z363">
            <v>0</v>
          </cell>
          <cell r="AA363">
            <v>0</v>
          </cell>
          <cell r="AB363">
            <v>5</v>
          </cell>
          <cell r="AC363">
            <v>10</v>
          </cell>
          <cell r="AD363">
            <v>0</v>
          </cell>
          <cell r="AE363">
            <v>0</v>
          </cell>
        </row>
        <row r="364">
          <cell r="C364" t="str">
            <v>15BC224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9</v>
          </cell>
          <cell r="U364">
            <v>10</v>
          </cell>
          <cell r="V364">
            <v>0</v>
          </cell>
          <cell r="W364">
            <v>0</v>
          </cell>
          <cell r="X364">
            <v>1</v>
          </cell>
          <cell r="Y364">
            <v>1</v>
          </cell>
          <cell r="Z364">
            <v>0</v>
          </cell>
          <cell r="AA364">
            <v>0</v>
          </cell>
          <cell r="AB364">
            <v>7</v>
          </cell>
          <cell r="AC364">
            <v>10</v>
          </cell>
          <cell r="AD364">
            <v>2</v>
          </cell>
          <cell r="AE364">
            <v>2</v>
          </cell>
        </row>
        <row r="365">
          <cell r="C365" t="str">
            <v>15BC242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4</v>
          </cell>
          <cell r="U365">
            <v>10</v>
          </cell>
          <cell r="V365">
            <v>0</v>
          </cell>
          <cell r="W365">
            <v>0</v>
          </cell>
          <cell r="X365">
            <v>1</v>
          </cell>
          <cell r="Y365">
            <v>3</v>
          </cell>
          <cell r="Z365">
            <v>0</v>
          </cell>
          <cell r="AA365">
            <v>0</v>
          </cell>
          <cell r="AB365">
            <v>1</v>
          </cell>
          <cell r="AC365">
            <v>10</v>
          </cell>
          <cell r="AD365">
            <v>0</v>
          </cell>
          <cell r="AE365">
            <v>0</v>
          </cell>
        </row>
        <row r="366">
          <cell r="C366" t="str">
            <v>15BC257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4</v>
          </cell>
          <cell r="U366">
            <v>10</v>
          </cell>
          <cell r="V366">
            <v>0</v>
          </cell>
          <cell r="W366">
            <v>0</v>
          </cell>
          <cell r="X366">
            <v>1</v>
          </cell>
          <cell r="Y366">
            <v>3</v>
          </cell>
          <cell r="Z366">
            <v>0</v>
          </cell>
          <cell r="AA366">
            <v>0</v>
          </cell>
          <cell r="AB366">
            <v>5</v>
          </cell>
          <cell r="AC366">
            <v>10</v>
          </cell>
          <cell r="AD366">
            <v>0</v>
          </cell>
          <cell r="AE366">
            <v>0</v>
          </cell>
        </row>
        <row r="367">
          <cell r="C367" t="str">
            <v>15BC280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8</v>
          </cell>
          <cell r="U367">
            <v>10</v>
          </cell>
          <cell r="V367">
            <v>0</v>
          </cell>
          <cell r="W367">
            <v>0</v>
          </cell>
          <cell r="X367">
            <v>3</v>
          </cell>
          <cell r="Y367">
            <v>4</v>
          </cell>
          <cell r="Z367">
            <v>0</v>
          </cell>
          <cell r="AA367">
            <v>0</v>
          </cell>
          <cell r="AB367">
            <v>7</v>
          </cell>
          <cell r="AC367">
            <v>10</v>
          </cell>
          <cell r="AD367">
            <v>0</v>
          </cell>
          <cell r="AE367">
            <v>0</v>
          </cell>
        </row>
        <row r="368">
          <cell r="C368" t="str">
            <v>15BC286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8</v>
          </cell>
          <cell r="U368">
            <v>10</v>
          </cell>
          <cell r="V368">
            <v>0</v>
          </cell>
          <cell r="W368">
            <v>0</v>
          </cell>
          <cell r="X368">
            <v>2</v>
          </cell>
          <cell r="Y368">
            <v>3</v>
          </cell>
          <cell r="Z368">
            <v>0</v>
          </cell>
          <cell r="AA368">
            <v>0</v>
          </cell>
          <cell r="AB368">
            <v>4</v>
          </cell>
          <cell r="AC368">
            <v>10</v>
          </cell>
          <cell r="AD368">
            <v>0</v>
          </cell>
          <cell r="AE368">
            <v>0</v>
          </cell>
        </row>
        <row r="369">
          <cell r="C369" t="str">
            <v>15BC293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10</v>
          </cell>
          <cell r="V369">
            <v>0</v>
          </cell>
          <cell r="W369">
            <v>0</v>
          </cell>
          <cell r="X369">
            <v>0</v>
          </cell>
          <cell r="Y369">
            <v>1</v>
          </cell>
          <cell r="Z369">
            <v>0</v>
          </cell>
          <cell r="AA369">
            <v>0</v>
          </cell>
          <cell r="AB369">
            <v>0</v>
          </cell>
          <cell r="AC369">
            <v>10</v>
          </cell>
          <cell r="AD369">
            <v>0</v>
          </cell>
          <cell r="AE369">
            <v>0</v>
          </cell>
        </row>
        <row r="370">
          <cell r="C370" t="str">
            <v>15BC303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7</v>
          </cell>
          <cell r="U370">
            <v>10</v>
          </cell>
          <cell r="V370">
            <v>0</v>
          </cell>
          <cell r="W370">
            <v>0</v>
          </cell>
          <cell r="X370">
            <v>1</v>
          </cell>
          <cell r="Y370">
            <v>3</v>
          </cell>
          <cell r="Z370">
            <v>0</v>
          </cell>
          <cell r="AA370">
            <v>0</v>
          </cell>
          <cell r="AB370">
            <v>4</v>
          </cell>
          <cell r="AC370">
            <v>10</v>
          </cell>
          <cell r="AD370">
            <v>0</v>
          </cell>
          <cell r="AE370">
            <v>0</v>
          </cell>
        </row>
        <row r="371">
          <cell r="C371" t="str">
            <v>15BC312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7</v>
          </cell>
          <cell r="U371">
            <v>10</v>
          </cell>
          <cell r="V371">
            <v>0</v>
          </cell>
          <cell r="W371">
            <v>0</v>
          </cell>
          <cell r="X371">
            <v>1</v>
          </cell>
          <cell r="Y371">
            <v>3</v>
          </cell>
          <cell r="Z371">
            <v>0</v>
          </cell>
          <cell r="AA371">
            <v>0</v>
          </cell>
          <cell r="AB371">
            <v>0</v>
          </cell>
          <cell r="AC371">
            <v>10</v>
          </cell>
          <cell r="AD371">
            <v>0</v>
          </cell>
          <cell r="AE371">
            <v>0</v>
          </cell>
        </row>
        <row r="372">
          <cell r="C372" t="str">
            <v>15BC324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8</v>
          </cell>
          <cell r="U372">
            <v>10</v>
          </cell>
          <cell r="V372">
            <v>0</v>
          </cell>
          <cell r="W372">
            <v>0</v>
          </cell>
          <cell r="X372">
            <v>1</v>
          </cell>
          <cell r="Y372">
            <v>4</v>
          </cell>
          <cell r="Z372">
            <v>0</v>
          </cell>
          <cell r="AA372">
            <v>0</v>
          </cell>
          <cell r="AB372">
            <v>5</v>
          </cell>
          <cell r="AC372">
            <v>10</v>
          </cell>
          <cell r="AD372">
            <v>0</v>
          </cell>
          <cell r="AE372">
            <v>0</v>
          </cell>
        </row>
        <row r="373">
          <cell r="C373" t="str">
            <v>15BC341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5</v>
          </cell>
          <cell r="U373">
            <v>10</v>
          </cell>
          <cell r="V373">
            <v>2</v>
          </cell>
          <cell r="W373">
            <v>2</v>
          </cell>
          <cell r="X373">
            <v>1</v>
          </cell>
          <cell r="Y373">
            <v>3</v>
          </cell>
          <cell r="Z373">
            <v>0</v>
          </cell>
          <cell r="AA373">
            <v>0</v>
          </cell>
          <cell r="AB373">
            <v>2</v>
          </cell>
          <cell r="AC373">
            <v>10</v>
          </cell>
          <cell r="AD373">
            <v>0</v>
          </cell>
          <cell r="AE373">
            <v>0</v>
          </cell>
        </row>
        <row r="374">
          <cell r="C374" t="str">
            <v>15BC357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9</v>
          </cell>
          <cell r="U374">
            <v>10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0</v>
          </cell>
          <cell r="AA374">
            <v>0</v>
          </cell>
          <cell r="AB374">
            <v>2</v>
          </cell>
          <cell r="AC374">
            <v>10</v>
          </cell>
          <cell r="AD374">
            <v>0</v>
          </cell>
          <cell r="AE374">
            <v>0</v>
          </cell>
        </row>
        <row r="375">
          <cell r="C375" t="str">
            <v>15BC368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6</v>
          </cell>
          <cell r="U375">
            <v>10</v>
          </cell>
          <cell r="V375">
            <v>2</v>
          </cell>
          <cell r="W375">
            <v>2</v>
          </cell>
          <cell r="X375">
            <v>1</v>
          </cell>
          <cell r="Y375">
            <v>3</v>
          </cell>
          <cell r="Z375">
            <v>1</v>
          </cell>
          <cell r="AA375">
            <v>1</v>
          </cell>
          <cell r="AB375">
            <v>2</v>
          </cell>
          <cell r="AC375">
            <v>10</v>
          </cell>
          <cell r="AD375">
            <v>0</v>
          </cell>
          <cell r="AE375">
            <v>0</v>
          </cell>
        </row>
        <row r="376">
          <cell r="C376" t="str">
            <v>15BC379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8</v>
          </cell>
          <cell r="U376">
            <v>10</v>
          </cell>
          <cell r="V376">
            <v>0</v>
          </cell>
          <cell r="W376">
            <v>0</v>
          </cell>
          <cell r="X376">
            <v>3</v>
          </cell>
          <cell r="Y376">
            <v>3</v>
          </cell>
          <cell r="Z376">
            <v>0</v>
          </cell>
          <cell r="AA376">
            <v>0</v>
          </cell>
          <cell r="AB376">
            <v>6</v>
          </cell>
          <cell r="AC376">
            <v>10</v>
          </cell>
          <cell r="AD376">
            <v>0</v>
          </cell>
          <cell r="AE376">
            <v>0</v>
          </cell>
        </row>
        <row r="377">
          <cell r="C377" t="str">
            <v>15BC392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6</v>
          </cell>
          <cell r="U377">
            <v>10</v>
          </cell>
          <cell r="V377">
            <v>0</v>
          </cell>
          <cell r="W377">
            <v>0</v>
          </cell>
          <cell r="X377">
            <v>3</v>
          </cell>
          <cell r="Y377">
            <v>4</v>
          </cell>
          <cell r="Z377">
            <v>0</v>
          </cell>
          <cell r="AA377">
            <v>0</v>
          </cell>
          <cell r="AB377">
            <v>2</v>
          </cell>
          <cell r="AC377">
            <v>10</v>
          </cell>
          <cell r="AD377">
            <v>0</v>
          </cell>
          <cell r="AE377">
            <v>0</v>
          </cell>
        </row>
        <row r="378">
          <cell r="C378" t="str">
            <v>15BC409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3</v>
          </cell>
          <cell r="U378">
            <v>10</v>
          </cell>
          <cell r="V378">
            <v>0</v>
          </cell>
          <cell r="W378">
            <v>0</v>
          </cell>
          <cell r="X378">
            <v>1</v>
          </cell>
          <cell r="Y378">
            <v>3</v>
          </cell>
          <cell r="Z378">
            <v>0</v>
          </cell>
          <cell r="AA378">
            <v>0</v>
          </cell>
          <cell r="AB378">
            <v>1</v>
          </cell>
          <cell r="AC378">
            <v>10</v>
          </cell>
          <cell r="AD378">
            <v>0</v>
          </cell>
          <cell r="AE378">
            <v>0</v>
          </cell>
        </row>
        <row r="379">
          <cell r="C379" t="str">
            <v>15BC426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4</v>
          </cell>
          <cell r="U379">
            <v>10</v>
          </cell>
          <cell r="V379">
            <v>0</v>
          </cell>
          <cell r="W379">
            <v>0</v>
          </cell>
          <cell r="X379">
            <v>1</v>
          </cell>
          <cell r="Y379">
            <v>1</v>
          </cell>
          <cell r="Z379">
            <v>0</v>
          </cell>
          <cell r="AA379">
            <v>0</v>
          </cell>
          <cell r="AB379">
            <v>1</v>
          </cell>
          <cell r="AC379">
            <v>10</v>
          </cell>
          <cell r="AD379">
            <v>0</v>
          </cell>
          <cell r="AE379">
            <v>0</v>
          </cell>
        </row>
        <row r="380">
          <cell r="C380" t="str">
            <v>15BC440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4</v>
          </cell>
          <cell r="U380">
            <v>10</v>
          </cell>
          <cell r="V380">
            <v>0</v>
          </cell>
          <cell r="W380">
            <v>0</v>
          </cell>
          <cell r="X380">
            <v>1</v>
          </cell>
          <cell r="Y380">
            <v>3</v>
          </cell>
          <cell r="Z380">
            <v>0</v>
          </cell>
          <cell r="AA380">
            <v>0</v>
          </cell>
          <cell r="AB380">
            <v>3</v>
          </cell>
          <cell r="AC380">
            <v>10</v>
          </cell>
          <cell r="AD380">
            <v>0</v>
          </cell>
          <cell r="AE380">
            <v>0</v>
          </cell>
        </row>
        <row r="381">
          <cell r="C381" t="str">
            <v>15BC451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5</v>
          </cell>
          <cell r="U381">
            <v>10</v>
          </cell>
          <cell r="V381">
            <v>0</v>
          </cell>
          <cell r="W381">
            <v>0</v>
          </cell>
          <cell r="X381">
            <v>2</v>
          </cell>
          <cell r="Y381">
            <v>3</v>
          </cell>
          <cell r="Z381">
            <v>0</v>
          </cell>
          <cell r="AA381">
            <v>0</v>
          </cell>
          <cell r="AB381">
            <v>3</v>
          </cell>
          <cell r="AC381">
            <v>10</v>
          </cell>
          <cell r="AD381">
            <v>0</v>
          </cell>
          <cell r="AE381">
            <v>0</v>
          </cell>
        </row>
        <row r="382">
          <cell r="C382" t="str">
            <v>15BC466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2</v>
          </cell>
          <cell r="U382">
            <v>10</v>
          </cell>
          <cell r="V382">
            <v>0</v>
          </cell>
          <cell r="W382">
            <v>0</v>
          </cell>
          <cell r="X382">
            <v>1</v>
          </cell>
          <cell r="Y382">
            <v>4</v>
          </cell>
          <cell r="Z382">
            <v>0</v>
          </cell>
          <cell r="AA382">
            <v>0</v>
          </cell>
          <cell r="AB382">
            <v>3</v>
          </cell>
          <cell r="AC382">
            <v>10</v>
          </cell>
          <cell r="AD382">
            <v>0</v>
          </cell>
          <cell r="AE382">
            <v>0</v>
          </cell>
        </row>
        <row r="383">
          <cell r="C383" t="str">
            <v>15BC481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9</v>
          </cell>
          <cell r="U383">
            <v>10</v>
          </cell>
          <cell r="V383">
            <v>0</v>
          </cell>
          <cell r="W383">
            <v>0</v>
          </cell>
          <cell r="X383">
            <v>2</v>
          </cell>
          <cell r="Y383">
            <v>3</v>
          </cell>
          <cell r="Z383">
            <v>0</v>
          </cell>
          <cell r="AA383">
            <v>0</v>
          </cell>
          <cell r="AB383">
            <v>1</v>
          </cell>
          <cell r="AC383">
            <v>10</v>
          </cell>
          <cell r="AD383">
            <v>7</v>
          </cell>
          <cell r="AE383">
            <v>5</v>
          </cell>
        </row>
        <row r="384">
          <cell r="C384" t="str">
            <v>15BC491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5</v>
          </cell>
          <cell r="U384">
            <v>10</v>
          </cell>
          <cell r="V384">
            <v>0</v>
          </cell>
          <cell r="W384">
            <v>0</v>
          </cell>
          <cell r="X384">
            <v>1</v>
          </cell>
          <cell r="Y384">
            <v>1</v>
          </cell>
          <cell r="Z384">
            <v>0</v>
          </cell>
          <cell r="AA384">
            <v>0</v>
          </cell>
          <cell r="AB384">
            <v>3</v>
          </cell>
          <cell r="AC384">
            <v>10</v>
          </cell>
          <cell r="AD384">
            <v>0</v>
          </cell>
          <cell r="AE384">
            <v>0</v>
          </cell>
        </row>
        <row r="385">
          <cell r="C385" t="str">
            <v>15BC504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10</v>
          </cell>
          <cell r="U385">
            <v>10</v>
          </cell>
          <cell r="V385">
            <v>0</v>
          </cell>
          <cell r="W385">
            <v>0</v>
          </cell>
          <cell r="X385">
            <v>3</v>
          </cell>
          <cell r="Y385">
            <v>3</v>
          </cell>
          <cell r="Z385">
            <v>0</v>
          </cell>
          <cell r="AA385">
            <v>0</v>
          </cell>
          <cell r="AB385">
            <v>8</v>
          </cell>
          <cell r="AC385">
            <v>10</v>
          </cell>
          <cell r="AD385">
            <v>2</v>
          </cell>
          <cell r="AE385">
            <v>2</v>
          </cell>
        </row>
        <row r="386">
          <cell r="C386" t="str">
            <v>15BC515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5</v>
          </cell>
          <cell r="U386">
            <v>10</v>
          </cell>
          <cell r="V386">
            <v>0</v>
          </cell>
          <cell r="W386">
            <v>0</v>
          </cell>
          <cell r="X386">
            <v>2</v>
          </cell>
          <cell r="Y386">
            <v>3</v>
          </cell>
          <cell r="Z386">
            <v>0</v>
          </cell>
          <cell r="AA386">
            <v>0</v>
          </cell>
          <cell r="AB386">
            <v>2</v>
          </cell>
          <cell r="AC386">
            <v>10</v>
          </cell>
          <cell r="AD386">
            <v>0</v>
          </cell>
          <cell r="AE386">
            <v>0</v>
          </cell>
        </row>
        <row r="387">
          <cell r="C387" t="str">
            <v>15BC526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3</v>
          </cell>
          <cell r="U387">
            <v>10</v>
          </cell>
          <cell r="V387">
            <v>0</v>
          </cell>
          <cell r="W387">
            <v>0</v>
          </cell>
          <cell r="X387">
            <v>1</v>
          </cell>
          <cell r="Y387">
            <v>4</v>
          </cell>
          <cell r="Z387">
            <v>0</v>
          </cell>
          <cell r="AA387">
            <v>0</v>
          </cell>
          <cell r="AB387">
            <v>0</v>
          </cell>
          <cell r="AC387">
            <v>10</v>
          </cell>
          <cell r="AD387">
            <v>0</v>
          </cell>
          <cell r="AE387">
            <v>0</v>
          </cell>
        </row>
        <row r="388">
          <cell r="C388" t="str">
            <v>15BC538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8</v>
          </cell>
          <cell r="U388">
            <v>10</v>
          </cell>
          <cell r="V388">
            <v>0</v>
          </cell>
          <cell r="W388">
            <v>0</v>
          </cell>
          <cell r="X388">
            <v>3</v>
          </cell>
          <cell r="Y388">
            <v>3</v>
          </cell>
          <cell r="Z388">
            <v>0</v>
          </cell>
          <cell r="AA388">
            <v>0</v>
          </cell>
          <cell r="AB388">
            <v>5</v>
          </cell>
          <cell r="AC388">
            <v>10</v>
          </cell>
          <cell r="AD388">
            <v>0</v>
          </cell>
          <cell r="AE388">
            <v>0</v>
          </cell>
        </row>
        <row r="389">
          <cell r="C389" t="str">
            <v>15BC549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8</v>
          </cell>
          <cell r="U389">
            <v>10</v>
          </cell>
          <cell r="V389">
            <v>0</v>
          </cell>
          <cell r="W389">
            <v>0</v>
          </cell>
          <cell r="X389">
            <v>1</v>
          </cell>
          <cell r="Y389">
            <v>1</v>
          </cell>
          <cell r="Z389">
            <v>0</v>
          </cell>
          <cell r="AA389">
            <v>0</v>
          </cell>
          <cell r="AB389">
            <v>3</v>
          </cell>
          <cell r="AC389">
            <v>10</v>
          </cell>
          <cell r="AD389">
            <v>0</v>
          </cell>
          <cell r="AE389">
            <v>0</v>
          </cell>
        </row>
        <row r="390">
          <cell r="C390" t="str">
            <v>15BC560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3</v>
          </cell>
          <cell r="U390">
            <v>10</v>
          </cell>
          <cell r="V390">
            <v>0</v>
          </cell>
          <cell r="W390">
            <v>0</v>
          </cell>
          <cell r="X390">
            <v>1</v>
          </cell>
          <cell r="Y390">
            <v>3</v>
          </cell>
          <cell r="Z390">
            <v>0</v>
          </cell>
          <cell r="AA390">
            <v>0</v>
          </cell>
          <cell r="AB390">
            <v>0</v>
          </cell>
          <cell r="AC390">
            <v>10</v>
          </cell>
          <cell r="AD390">
            <v>0</v>
          </cell>
          <cell r="AE390">
            <v>0</v>
          </cell>
        </row>
        <row r="391">
          <cell r="C391" t="str">
            <v>15BC571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10</v>
          </cell>
          <cell r="V391">
            <v>0</v>
          </cell>
          <cell r="W391">
            <v>0</v>
          </cell>
          <cell r="X391">
            <v>0</v>
          </cell>
          <cell r="Y391">
            <v>3</v>
          </cell>
          <cell r="Z391">
            <v>0</v>
          </cell>
          <cell r="AA391">
            <v>0</v>
          </cell>
          <cell r="AB391">
            <v>0</v>
          </cell>
          <cell r="AC391">
            <v>10</v>
          </cell>
          <cell r="AD391">
            <v>0</v>
          </cell>
          <cell r="AE391">
            <v>0</v>
          </cell>
        </row>
        <row r="392">
          <cell r="C392" t="str">
            <v>15BC583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6</v>
          </cell>
          <cell r="U392">
            <v>10</v>
          </cell>
          <cell r="V392">
            <v>0</v>
          </cell>
          <cell r="W392">
            <v>0</v>
          </cell>
          <cell r="X392">
            <v>1</v>
          </cell>
          <cell r="Y392">
            <v>4</v>
          </cell>
          <cell r="Z392">
            <v>0</v>
          </cell>
          <cell r="AA392">
            <v>0</v>
          </cell>
          <cell r="AB392">
            <v>3</v>
          </cell>
          <cell r="AC392">
            <v>10</v>
          </cell>
          <cell r="AD392">
            <v>0</v>
          </cell>
          <cell r="AE392">
            <v>0</v>
          </cell>
        </row>
        <row r="393">
          <cell r="C393" t="str">
            <v>15BC600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7</v>
          </cell>
          <cell r="U393">
            <v>10</v>
          </cell>
          <cell r="V393">
            <v>0</v>
          </cell>
          <cell r="W393">
            <v>0</v>
          </cell>
          <cell r="X393">
            <v>3</v>
          </cell>
          <cell r="Y393">
            <v>3</v>
          </cell>
          <cell r="Z393">
            <v>0</v>
          </cell>
          <cell r="AA393">
            <v>0</v>
          </cell>
          <cell r="AB393">
            <v>3</v>
          </cell>
          <cell r="AC393">
            <v>10</v>
          </cell>
          <cell r="AD393">
            <v>0</v>
          </cell>
          <cell r="AE393">
            <v>0</v>
          </cell>
        </row>
        <row r="394">
          <cell r="C394" t="str">
            <v>15BC614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6</v>
          </cell>
          <cell r="U394">
            <v>10</v>
          </cell>
          <cell r="V394">
            <v>0</v>
          </cell>
          <cell r="W394">
            <v>0</v>
          </cell>
          <cell r="X394">
            <v>1</v>
          </cell>
          <cell r="Y394">
            <v>1</v>
          </cell>
          <cell r="Z394">
            <v>0</v>
          </cell>
          <cell r="AA394">
            <v>0</v>
          </cell>
          <cell r="AB394">
            <v>6</v>
          </cell>
          <cell r="AC394">
            <v>10</v>
          </cell>
          <cell r="AD394">
            <v>0</v>
          </cell>
          <cell r="AE394">
            <v>0</v>
          </cell>
        </row>
        <row r="395">
          <cell r="C395" t="str">
            <v>15BC630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5</v>
          </cell>
          <cell r="U395">
            <v>10</v>
          </cell>
          <cell r="V395">
            <v>3</v>
          </cell>
          <cell r="W395">
            <v>3</v>
          </cell>
          <cell r="X395">
            <v>1</v>
          </cell>
          <cell r="Y395">
            <v>3</v>
          </cell>
          <cell r="Z395">
            <v>1</v>
          </cell>
          <cell r="AA395">
            <v>1</v>
          </cell>
          <cell r="AB395">
            <v>2</v>
          </cell>
          <cell r="AC395">
            <v>10</v>
          </cell>
          <cell r="AD395">
            <v>3</v>
          </cell>
          <cell r="AE395">
            <v>3</v>
          </cell>
        </row>
        <row r="396">
          <cell r="C396" t="str">
            <v>15BC642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5</v>
          </cell>
          <cell r="U396">
            <v>10</v>
          </cell>
          <cell r="V396">
            <v>0</v>
          </cell>
          <cell r="W396">
            <v>0</v>
          </cell>
          <cell r="X396">
            <v>3</v>
          </cell>
          <cell r="Y396">
            <v>3</v>
          </cell>
          <cell r="Z396">
            <v>0</v>
          </cell>
          <cell r="AA396">
            <v>0</v>
          </cell>
          <cell r="AB396">
            <v>0</v>
          </cell>
          <cell r="AC396">
            <v>10</v>
          </cell>
          <cell r="AD396">
            <v>0</v>
          </cell>
          <cell r="AE396">
            <v>0</v>
          </cell>
        </row>
        <row r="397">
          <cell r="C397" t="str">
            <v>15BC658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2</v>
          </cell>
          <cell r="U397">
            <v>10</v>
          </cell>
          <cell r="V397">
            <v>0</v>
          </cell>
          <cell r="W397">
            <v>0</v>
          </cell>
          <cell r="X397">
            <v>2</v>
          </cell>
          <cell r="Y397">
            <v>4</v>
          </cell>
          <cell r="Z397">
            <v>0</v>
          </cell>
          <cell r="AA397">
            <v>0</v>
          </cell>
          <cell r="AB397">
            <v>1</v>
          </cell>
          <cell r="AC397">
            <v>10</v>
          </cell>
          <cell r="AD397">
            <v>0</v>
          </cell>
          <cell r="AE397">
            <v>0</v>
          </cell>
        </row>
        <row r="398">
          <cell r="C398" t="str">
            <v>15BC013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15</v>
          </cell>
          <cell r="U398">
            <v>16</v>
          </cell>
          <cell r="V398">
            <v>0</v>
          </cell>
          <cell r="W398">
            <v>0</v>
          </cell>
          <cell r="X398">
            <v>3</v>
          </cell>
          <cell r="Y398">
            <v>3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</row>
        <row r="399">
          <cell r="C399" t="str">
            <v>15BC027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15</v>
          </cell>
          <cell r="U399">
            <v>16</v>
          </cell>
          <cell r="V399">
            <v>0</v>
          </cell>
          <cell r="W399">
            <v>0</v>
          </cell>
          <cell r="X399">
            <v>4</v>
          </cell>
          <cell r="Y399">
            <v>4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</row>
        <row r="400">
          <cell r="C400" t="str">
            <v>15BC039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3</v>
          </cell>
          <cell r="Q400">
            <v>3</v>
          </cell>
          <cell r="R400">
            <v>0</v>
          </cell>
          <cell r="S400">
            <v>0</v>
          </cell>
          <cell r="T400">
            <v>15</v>
          </cell>
          <cell r="U400">
            <v>16</v>
          </cell>
          <cell r="V400">
            <v>0</v>
          </cell>
          <cell r="W400">
            <v>0</v>
          </cell>
          <cell r="X400">
            <v>2</v>
          </cell>
          <cell r="Y400">
            <v>2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</row>
        <row r="401">
          <cell r="C401" t="str">
            <v>15BC052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16</v>
          </cell>
          <cell r="V401">
            <v>0</v>
          </cell>
          <cell r="W401">
            <v>0</v>
          </cell>
          <cell r="X401">
            <v>0</v>
          </cell>
          <cell r="Y401">
            <v>4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</row>
        <row r="402">
          <cell r="C402" t="str">
            <v>15BC073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3</v>
          </cell>
          <cell r="I402">
            <v>3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16</v>
          </cell>
          <cell r="U402">
            <v>16</v>
          </cell>
          <cell r="V402">
            <v>0</v>
          </cell>
          <cell r="W402">
            <v>0</v>
          </cell>
          <cell r="X402">
            <v>3</v>
          </cell>
          <cell r="Y402">
            <v>3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</row>
        <row r="403">
          <cell r="C403" t="str">
            <v>15BC099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6</v>
          </cell>
          <cell r="U403">
            <v>16</v>
          </cell>
          <cell r="V403">
            <v>0</v>
          </cell>
          <cell r="W403">
            <v>0</v>
          </cell>
          <cell r="X403">
            <v>1</v>
          </cell>
          <cell r="Y403">
            <v>3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</row>
        <row r="404">
          <cell r="C404" t="str">
            <v>15BC115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13</v>
          </cell>
          <cell r="U404">
            <v>16</v>
          </cell>
          <cell r="V404">
            <v>0</v>
          </cell>
          <cell r="W404">
            <v>0</v>
          </cell>
          <cell r="X404">
            <v>3</v>
          </cell>
          <cell r="Y404">
            <v>4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</row>
        <row r="405">
          <cell r="C405" t="str">
            <v>15BC129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3</v>
          </cell>
          <cell r="Q405">
            <v>3</v>
          </cell>
          <cell r="R405">
            <v>0</v>
          </cell>
          <cell r="S405">
            <v>0</v>
          </cell>
          <cell r="T405">
            <v>10</v>
          </cell>
          <cell r="U405">
            <v>16</v>
          </cell>
          <cell r="V405">
            <v>0</v>
          </cell>
          <cell r="W405">
            <v>0</v>
          </cell>
          <cell r="X405">
            <v>1</v>
          </cell>
          <cell r="Y405">
            <v>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</row>
        <row r="406">
          <cell r="C406" t="str">
            <v>15BC142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16</v>
          </cell>
          <cell r="U406">
            <v>16</v>
          </cell>
          <cell r="V406">
            <v>0</v>
          </cell>
          <cell r="W406">
            <v>0</v>
          </cell>
          <cell r="X406">
            <v>4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</row>
        <row r="407">
          <cell r="C407" t="str">
            <v>15BC171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2</v>
          </cell>
          <cell r="I407">
            <v>3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15</v>
          </cell>
          <cell r="U407">
            <v>16</v>
          </cell>
          <cell r="V407">
            <v>0</v>
          </cell>
          <cell r="W407">
            <v>0</v>
          </cell>
          <cell r="X407">
            <v>3</v>
          </cell>
          <cell r="Y407">
            <v>3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</row>
        <row r="408">
          <cell r="C408" t="str">
            <v>15BC189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12</v>
          </cell>
          <cell r="U408">
            <v>16</v>
          </cell>
          <cell r="V408">
            <v>0</v>
          </cell>
          <cell r="W408">
            <v>0</v>
          </cell>
          <cell r="X408">
            <v>3</v>
          </cell>
          <cell r="Y408">
            <v>3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</row>
        <row r="409">
          <cell r="C409" t="str">
            <v>15BC211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15</v>
          </cell>
          <cell r="U409">
            <v>16</v>
          </cell>
          <cell r="V409">
            <v>0</v>
          </cell>
          <cell r="W409">
            <v>0</v>
          </cell>
          <cell r="X409">
            <v>3</v>
          </cell>
          <cell r="Y409">
            <v>4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</row>
        <row r="410">
          <cell r="C410" t="str">
            <v>15BC228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</v>
          </cell>
          <cell r="Q410">
            <v>3</v>
          </cell>
          <cell r="R410">
            <v>0</v>
          </cell>
          <cell r="S410">
            <v>0</v>
          </cell>
          <cell r="T410">
            <v>13</v>
          </cell>
          <cell r="U410">
            <v>16</v>
          </cell>
          <cell r="V410">
            <v>0</v>
          </cell>
          <cell r="W410">
            <v>0</v>
          </cell>
          <cell r="X410">
            <v>2</v>
          </cell>
          <cell r="Y410">
            <v>2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</row>
        <row r="411">
          <cell r="C411" t="str">
            <v>15BC243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16</v>
          </cell>
          <cell r="U411">
            <v>16</v>
          </cell>
          <cell r="V411">
            <v>0</v>
          </cell>
          <cell r="W411">
            <v>0</v>
          </cell>
          <cell r="X411">
            <v>4</v>
          </cell>
          <cell r="Y411">
            <v>4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</row>
        <row r="412">
          <cell r="C412" t="str">
            <v>15BC258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</v>
          </cell>
          <cell r="I412">
            <v>3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11</v>
          </cell>
          <cell r="U412">
            <v>16</v>
          </cell>
          <cell r="V412">
            <v>0</v>
          </cell>
          <cell r="W412">
            <v>0</v>
          </cell>
          <cell r="X412">
            <v>3</v>
          </cell>
          <cell r="Y412">
            <v>3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</row>
        <row r="413">
          <cell r="C413" t="str">
            <v>15BC281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12</v>
          </cell>
          <cell r="U413">
            <v>16</v>
          </cell>
          <cell r="V413">
            <v>0</v>
          </cell>
          <cell r="W413">
            <v>0</v>
          </cell>
          <cell r="X413">
            <v>3</v>
          </cell>
          <cell r="Y413">
            <v>3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</row>
        <row r="414">
          <cell r="C414" t="str">
            <v>15BC295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13</v>
          </cell>
          <cell r="U414">
            <v>16</v>
          </cell>
          <cell r="V414">
            <v>0</v>
          </cell>
          <cell r="W414">
            <v>0</v>
          </cell>
          <cell r="X414">
            <v>4</v>
          </cell>
          <cell r="Y414">
            <v>4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</row>
        <row r="415">
          <cell r="C415" t="str">
            <v>15BC313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</v>
          </cell>
          <cell r="Q415">
            <v>3</v>
          </cell>
          <cell r="R415">
            <v>0</v>
          </cell>
          <cell r="S415">
            <v>0</v>
          </cell>
          <cell r="T415">
            <v>14</v>
          </cell>
          <cell r="U415">
            <v>16</v>
          </cell>
          <cell r="V415">
            <v>0</v>
          </cell>
          <cell r="W415">
            <v>0</v>
          </cell>
          <cell r="X415">
            <v>2</v>
          </cell>
          <cell r="Y415">
            <v>2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</row>
        <row r="416">
          <cell r="C416" t="str">
            <v>15BC325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11</v>
          </cell>
          <cell r="U416">
            <v>16</v>
          </cell>
          <cell r="V416">
            <v>0</v>
          </cell>
          <cell r="W416">
            <v>0</v>
          </cell>
          <cell r="X416">
            <v>2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</row>
        <row r="417">
          <cell r="C417" t="str">
            <v>15BC342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2</v>
          </cell>
          <cell r="I417">
            <v>3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14</v>
          </cell>
          <cell r="U417">
            <v>16</v>
          </cell>
          <cell r="V417">
            <v>0</v>
          </cell>
          <cell r="W417">
            <v>0</v>
          </cell>
          <cell r="X417">
            <v>2</v>
          </cell>
          <cell r="Y417">
            <v>3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</row>
        <row r="418">
          <cell r="C418" t="str">
            <v>15BC358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1</v>
          </cell>
          <cell r="U418">
            <v>16</v>
          </cell>
          <cell r="V418">
            <v>0</v>
          </cell>
          <cell r="W418">
            <v>0</v>
          </cell>
          <cell r="X418">
            <v>0</v>
          </cell>
          <cell r="Y418">
            <v>3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</row>
        <row r="419">
          <cell r="C419" t="str">
            <v>15BC363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13</v>
          </cell>
          <cell r="U419">
            <v>16</v>
          </cell>
          <cell r="V419">
            <v>0</v>
          </cell>
          <cell r="W419">
            <v>0</v>
          </cell>
          <cell r="X419">
            <v>4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</row>
        <row r="420">
          <cell r="C420" t="str">
            <v>15BC369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3</v>
          </cell>
          <cell r="Q420">
            <v>3</v>
          </cell>
          <cell r="R420">
            <v>0</v>
          </cell>
          <cell r="S420">
            <v>0</v>
          </cell>
          <cell r="T420">
            <v>15</v>
          </cell>
          <cell r="U420">
            <v>16</v>
          </cell>
          <cell r="V420">
            <v>0</v>
          </cell>
          <cell r="W420">
            <v>0</v>
          </cell>
          <cell r="X420">
            <v>2</v>
          </cell>
          <cell r="Y420">
            <v>2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</row>
        <row r="421">
          <cell r="C421" t="str">
            <v>15BC380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13</v>
          </cell>
          <cell r="U421">
            <v>16</v>
          </cell>
          <cell r="V421">
            <v>0</v>
          </cell>
          <cell r="W421">
            <v>0</v>
          </cell>
          <cell r="X421">
            <v>3</v>
          </cell>
          <cell r="Y421">
            <v>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</row>
        <row r="422">
          <cell r="C422" t="str">
            <v>15BC386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>
            <v>16</v>
          </cell>
          <cell r="V422">
            <v>0</v>
          </cell>
          <cell r="W422">
            <v>0</v>
          </cell>
          <cell r="X422">
            <v>0</v>
          </cell>
          <cell r="Y422">
            <v>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</row>
        <row r="423">
          <cell r="C423" t="str">
            <v>15BC393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14</v>
          </cell>
          <cell r="U423">
            <v>16</v>
          </cell>
          <cell r="V423">
            <v>0</v>
          </cell>
          <cell r="W423">
            <v>0</v>
          </cell>
          <cell r="X423">
            <v>2</v>
          </cell>
          <cell r="Y423">
            <v>3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</row>
        <row r="424">
          <cell r="C424" t="str">
            <v>15BC397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7</v>
          </cell>
          <cell r="U424">
            <v>16</v>
          </cell>
          <cell r="V424">
            <v>0</v>
          </cell>
          <cell r="W424">
            <v>0</v>
          </cell>
          <cell r="X424">
            <v>2</v>
          </cell>
          <cell r="Y424">
            <v>4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</row>
        <row r="425">
          <cell r="C425" t="str">
            <v>15BC411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</v>
          </cell>
          <cell r="Q425">
            <v>3</v>
          </cell>
          <cell r="R425">
            <v>0</v>
          </cell>
          <cell r="S425">
            <v>0</v>
          </cell>
          <cell r="T425">
            <v>4</v>
          </cell>
          <cell r="U425">
            <v>16</v>
          </cell>
          <cell r="V425">
            <v>0</v>
          </cell>
          <cell r="W425">
            <v>0</v>
          </cell>
          <cell r="X425">
            <v>0</v>
          </cell>
          <cell r="Y425">
            <v>2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</row>
        <row r="426">
          <cell r="C426" t="str">
            <v>15BC427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14</v>
          </cell>
          <cell r="U426">
            <v>16</v>
          </cell>
          <cell r="V426">
            <v>0</v>
          </cell>
          <cell r="W426">
            <v>0</v>
          </cell>
          <cell r="X426">
            <v>3</v>
          </cell>
          <cell r="Y426">
            <v>4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</row>
        <row r="427">
          <cell r="C427" t="str">
            <v>15BC441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</v>
          </cell>
          <cell r="I427">
            <v>3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12</v>
          </cell>
          <cell r="U427">
            <v>16</v>
          </cell>
          <cell r="V427">
            <v>0</v>
          </cell>
          <cell r="W427">
            <v>0</v>
          </cell>
          <cell r="X427">
            <v>2</v>
          </cell>
          <cell r="Y427">
            <v>3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</row>
        <row r="428">
          <cell r="C428" t="str">
            <v>15BC452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8</v>
          </cell>
          <cell r="U428">
            <v>16</v>
          </cell>
          <cell r="V428">
            <v>0</v>
          </cell>
          <cell r="W428">
            <v>0</v>
          </cell>
          <cell r="X428">
            <v>1</v>
          </cell>
          <cell r="Y428">
            <v>3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</row>
        <row r="429">
          <cell r="C429" t="str">
            <v>15BC458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12</v>
          </cell>
          <cell r="U429">
            <v>16</v>
          </cell>
          <cell r="V429">
            <v>0</v>
          </cell>
          <cell r="W429">
            <v>0</v>
          </cell>
          <cell r="X429">
            <v>4</v>
          </cell>
          <cell r="Y429">
            <v>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</row>
        <row r="430">
          <cell r="C430" t="str">
            <v>15BC468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3</v>
          </cell>
          <cell r="Q430">
            <v>3</v>
          </cell>
          <cell r="R430">
            <v>0</v>
          </cell>
          <cell r="S430">
            <v>0</v>
          </cell>
          <cell r="T430">
            <v>13</v>
          </cell>
          <cell r="U430">
            <v>16</v>
          </cell>
          <cell r="V430">
            <v>0</v>
          </cell>
          <cell r="W430">
            <v>0</v>
          </cell>
          <cell r="X430">
            <v>2</v>
          </cell>
          <cell r="Y430">
            <v>2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</row>
        <row r="431">
          <cell r="C431" t="str">
            <v>15BC482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13</v>
          </cell>
          <cell r="U431">
            <v>16</v>
          </cell>
          <cell r="V431">
            <v>0</v>
          </cell>
          <cell r="W431">
            <v>0</v>
          </cell>
          <cell r="X431">
            <v>3</v>
          </cell>
          <cell r="Y431">
            <v>4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</row>
        <row r="432">
          <cell r="C432" t="str">
            <v>15BC493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1</v>
          </cell>
          <cell r="I432">
            <v>3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1</v>
          </cell>
          <cell r="U432">
            <v>16</v>
          </cell>
          <cell r="V432">
            <v>0</v>
          </cell>
          <cell r="W432">
            <v>0</v>
          </cell>
          <cell r="X432">
            <v>0</v>
          </cell>
          <cell r="Y432">
            <v>3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</row>
        <row r="433">
          <cell r="C433" t="str">
            <v>15BC505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14</v>
          </cell>
          <cell r="U433">
            <v>16</v>
          </cell>
          <cell r="V433">
            <v>0</v>
          </cell>
          <cell r="W433">
            <v>0</v>
          </cell>
          <cell r="X433">
            <v>3</v>
          </cell>
          <cell r="Y433">
            <v>3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</row>
        <row r="434">
          <cell r="C434" t="str">
            <v>15BC516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7</v>
          </cell>
          <cell r="U434">
            <v>16</v>
          </cell>
          <cell r="V434">
            <v>0</v>
          </cell>
          <cell r="W434">
            <v>0</v>
          </cell>
          <cell r="X434">
            <v>2</v>
          </cell>
          <cell r="Y434">
            <v>4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</row>
        <row r="435">
          <cell r="C435" t="str">
            <v>15BC527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</v>
          </cell>
          <cell r="Q435">
            <v>3</v>
          </cell>
          <cell r="R435">
            <v>0</v>
          </cell>
          <cell r="S435">
            <v>0</v>
          </cell>
          <cell r="T435">
            <v>5</v>
          </cell>
          <cell r="U435">
            <v>16</v>
          </cell>
          <cell r="V435">
            <v>0</v>
          </cell>
          <cell r="W435">
            <v>0</v>
          </cell>
          <cell r="X435">
            <v>2</v>
          </cell>
          <cell r="Y435">
            <v>2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</row>
        <row r="436">
          <cell r="C436" t="str">
            <v>15BC539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13</v>
          </cell>
          <cell r="U436">
            <v>16</v>
          </cell>
          <cell r="V436">
            <v>0</v>
          </cell>
          <cell r="W436">
            <v>0</v>
          </cell>
          <cell r="X436">
            <v>3</v>
          </cell>
          <cell r="Y436">
            <v>4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</row>
        <row r="437">
          <cell r="C437" t="str">
            <v>15BC550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13</v>
          </cell>
          <cell r="U437">
            <v>16</v>
          </cell>
          <cell r="V437">
            <v>0</v>
          </cell>
          <cell r="W437">
            <v>0</v>
          </cell>
          <cell r="X437">
            <v>2</v>
          </cell>
          <cell r="Y437">
            <v>3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</row>
        <row r="438">
          <cell r="C438" t="str">
            <v>15BC561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12</v>
          </cell>
          <cell r="U438">
            <v>16</v>
          </cell>
          <cell r="V438">
            <v>0</v>
          </cell>
          <cell r="W438">
            <v>0</v>
          </cell>
          <cell r="X438">
            <v>2</v>
          </cell>
          <cell r="Y438">
            <v>3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</row>
        <row r="439">
          <cell r="C439" t="str">
            <v>15BC573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11</v>
          </cell>
          <cell r="U439">
            <v>16</v>
          </cell>
          <cell r="V439">
            <v>0</v>
          </cell>
          <cell r="W439">
            <v>0</v>
          </cell>
          <cell r="X439">
            <v>4</v>
          </cell>
          <cell r="Y439">
            <v>4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</row>
        <row r="440">
          <cell r="C440" t="str">
            <v>15BC584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1</v>
          </cell>
          <cell r="Q440">
            <v>3</v>
          </cell>
          <cell r="R440">
            <v>0</v>
          </cell>
          <cell r="S440">
            <v>0</v>
          </cell>
          <cell r="T440">
            <v>12</v>
          </cell>
          <cell r="U440">
            <v>16</v>
          </cell>
          <cell r="V440">
            <v>0</v>
          </cell>
          <cell r="W440">
            <v>0</v>
          </cell>
          <cell r="X440">
            <v>2</v>
          </cell>
          <cell r="Y440">
            <v>2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</row>
        <row r="441">
          <cell r="C441" t="str">
            <v>15BC601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15</v>
          </cell>
          <cell r="U441">
            <v>16</v>
          </cell>
          <cell r="V441">
            <v>0</v>
          </cell>
          <cell r="W441">
            <v>0</v>
          </cell>
          <cell r="X441">
            <v>3</v>
          </cell>
          <cell r="Y441">
            <v>4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</row>
        <row r="442">
          <cell r="C442" t="str">
            <v>15BC615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2</v>
          </cell>
          <cell r="I442">
            <v>3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16</v>
          </cell>
          <cell r="U442">
            <v>16</v>
          </cell>
          <cell r="V442">
            <v>0</v>
          </cell>
          <cell r="W442">
            <v>0</v>
          </cell>
          <cell r="X442">
            <v>3</v>
          </cell>
          <cell r="Y442">
            <v>3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</row>
        <row r="443">
          <cell r="C443" t="str">
            <v>15BC631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16</v>
          </cell>
          <cell r="V443">
            <v>0</v>
          </cell>
          <cell r="W443">
            <v>0</v>
          </cell>
          <cell r="X443">
            <v>2</v>
          </cell>
          <cell r="Y443">
            <v>3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</row>
        <row r="444">
          <cell r="C444" t="str">
            <v>15BC643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11</v>
          </cell>
          <cell r="U444">
            <v>16</v>
          </cell>
          <cell r="V444">
            <v>0</v>
          </cell>
          <cell r="W444">
            <v>0</v>
          </cell>
          <cell r="X444">
            <v>4</v>
          </cell>
          <cell r="Y444">
            <v>4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</row>
        <row r="445">
          <cell r="C445" t="str">
            <v>15BC660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</v>
          </cell>
          <cell r="Q445">
            <v>3</v>
          </cell>
          <cell r="R445">
            <v>0</v>
          </cell>
          <cell r="S445">
            <v>0</v>
          </cell>
          <cell r="T445">
            <v>9</v>
          </cell>
          <cell r="U445">
            <v>16</v>
          </cell>
          <cell r="V445">
            <v>0</v>
          </cell>
          <cell r="W445">
            <v>0</v>
          </cell>
          <cell r="X445">
            <v>2</v>
          </cell>
          <cell r="Y445">
            <v>2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</row>
        <row r="446">
          <cell r="C446" t="str">
            <v>15BC664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2</v>
          </cell>
          <cell r="U446">
            <v>16</v>
          </cell>
          <cell r="V446">
            <v>0</v>
          </cell>
          <cell r="W446">
            <v>0</v>
          </cell>
          <cell r="X446">
            <v>1</v>
          </cell>
          <cell r="Y446">
            <v>4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</row>
        <row r="447">
          <cell r="C447" t="str">
            <v>15BC014</v>
          </cell>
          <cell r="D447">
            <v>11</v>
          </cell>
          <cell r="E447">
            <v>17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15</v>
          </cell>
          <cell r="M447">
            <v>18</v>
          </cell>
          <cell r="N447">
            <v>0</v>
          </cell>
          <cell r="O447">
            <v>0</v>
          </cell>
          <cell r="P447">
            <v>3</v>
          </cell>
          <cell r="Q447">
            <v>4</v>
          </cell>
          <cell r="R447">
            <v>0</v>
          </cell>
          <cell r="S447">
            <v>0</v>
          </cell>
          <cell r="T447">
            <v>14</v>
          </cell>
          <cell r="U447">
            <v>14</v>
          </cell>
          <cell r="V447">
            <v>0</v>
          </cell>
          <cell r="W447">
            <v>0</v>
          </cell>
          <cell r="X447">
            <v>3</v>
          </cell>
          <cell r="Y447">
            <v>3</v>
          </cell>
          <cell r="Z447">
            <v>0</v>
          </cell>
          <cell r="AA447">
            <v>0</v>
          </cell>
          <cell r="AB447">
            <v>8</v>
          </cell>
          <cell r="AC447">
            <v>10</v>
          </cell>
          <cell r="AD447">
            <v>0</v>
          </cell>
          <cell r="AE447">
            <v>0</v>
          </cell>
        </row>
        <row r="448">
          <cell r="C448" t="str">
            <v>15BC030</v>
          </cell>
          <cell r="D448">
            <v>6</v>
          </cell>
          <cell r="E448">
            <v>17</v>
          </cell>
          <cell r="F448">
            <v>6</v>
          </cell>
          <cell r="G448">
            <v>6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11</v>
          </cell>
          <cell r="M448">
            <v>18</v>
          </cell>
          <cell r="N448">
            <v>0</v>
          </cell>
          <cell r="O448">
            <v>0</v>
          </cell>
          <cell r="P448">
            <v>2</v>
          </cell>
          <cell r="Q448">
            <v>4</v>
          </cell>
          <cell r="R448">
            <v>0</v>
          </cell>
          <cell r="S448">
            <v>0</v>
          </cell>
          <cell r="T448">
            <v>9</v>
          </cell>
          <cell r="U448">
            <v>14</v>
          </cell>
          <cell r="V448">
            <v>8</v>
          </cell>
          <cell r="W448">
            <v>7</v>
          </cell>
          <cell r="X448">
            <v>2</v>
          </cell>
          <cell r="Y448">
            <v>3</v>
          </cell>
          <cell r="Z448">
            <v>0</v>
          </cell>
          <cell r="AA448">
            <v>0</v>
          </cell>
          <cell r="AB448">
            <v>6</v>
          </cell>
          <cell r="AC448">
            <v>10</v>
          </cell>
          <cell r="AD448">
            <v>0</v>
          </cell>
          <cell r="AE448">
            <v>0</v>
          </cell>
        </row>
        <row r="449">
          <cell r="C449" t="str">
            <v>15BC040</v>
          </cell>
          <cell r="D449">
            <v>12</v>
          </cell>
          <cell r="E449">
            <v>17</v>
          </cell>
          <cell r="F449">
            <v>0</v>
          </cell>
          <cell r="G449">
            <v>0</v>
          </cell>
          <cell r="H449">
            <v>2</v>
          </cell>
          <cell r="I449">
            <v>3</v>
          </cell>
          <cell r="J449">
            <v>0</v>
          </cell>
          <cell r="K449">
            <v>0</v>
          </cell>
          <cell r="L449">
            <v>12</v>
          </cell>
          <cell r="M449">
            <v>18</v>
          </cell>
          <cell r="N449">
            <v>0</v>
          </cell>
          <cell r="O449">
            <v>0</v>
          </cell>
          <cell r="P449">
            <v>4</v>
          </cell>
          <cell r="Q449">
            <v>4</v>
          </cell>
          <cell r="R449">
            <v>0</v>
          </cell>
          <cell r="S449">
            <v>0</v>
          </cell>
          <cell r="T449">
            <v>12</v>
          </cell>
          <cell r="U449">
            <v>14</v>
          </cell>
          <cell r="V449">
            <v>0</v>
          </cell>
          <cell r="W449">
            <v>0</v>
          </cell>
          <cell r="X449">
            <v>3</v>
          </cell>
          <cell r="Y449">
            <v>4</v>
          </cell>
          <cell r="Z449">
            <v>0</v>
          </cell>
          <cell r="AA449">
            <v>0</v>
          </cell>
          <cell r="AB449">
            <v>7</v>
          </cell>
          <cell r="AC449">
            <v>10</v>
          </cell>
          <cell r="AD449">
            <v>0</v>
          </cell>
          <cell r="AE449">
            <v>0</v>
          </cell>
        </row>
        <row r="450">
          <cell r="C450" t="str">
            <v>15BC053</v>
          </cell>
          <cell r="D450">
            <v>15</v>
          </cell>
          <cell r="E450">
            <v>17</v>
          </cell>
          <cell r="F450">
            <v>0</v>
          </cell>
          <cell r="G450">
            <v>0</v>
          </cell>
          <cell r="H450">
            <v>3</v>
          </cell>
          <cell r="I450">
            <v>3</v>
          </cell>
          <cell r="J450">
            <v>0</v>
          </cell>
          <cell r="K450">
            <v>0</v>
          </cell>
          <cell r="L450">
            <v>14</v>
          </cell>
          <cell r="M450">
            <v>18</v>
          </cell>
          <cell r="N450">
            <v>0</v>
          </cell>
          <cell r="O450">
            <v>0</v>
          </cell>
          <cell r="P450">
            <v>3</v>
          </cell>
          <cell r="Q450">
            <v>4</v>
          </cell>
          <cell r="R450">
            <v>0</v>
          </cell>
          <cell r="S450">
            <v>0</v>
          </cell>
          <cell r="T450">
            <v>15</v>
          </cell>
          <cell r="U450">
            <v>14</v>
          </cell>
          <cell r="V450">
            <v>0</v>
          </cell>
          <cell r="W450">
            <v>0</v>
          </cell>
          <cell r="X450">
            <v>3</v>
          </cell>
          <cell r="Y450">
            <v>4</v>
          </cell>
          <cell r="Z450">
            <v>0</v>
          </cell>
          <cell r="AA450">
            <v>0</v>
          </cell>
          <cell r="AB450">
            <v>9</v>
          </cell>
          <cell r="AC450">
            <v>10</v>
          </cell>
          <cell r="AD450">
            <v>0</v>
          </cell>
          <cell r="AE450">
            <v>0</v>
          </cell>
        </row>
        <row r="451">
          <cell r="C451" t="str">
            <v>15BC074</v>
          </cell>
          <cell r="D451">
            <v>7</v>
          </cell>
          <cell r="E451">
            <v>17</v>
          </cell>
          <cell r="F451">
            <v>0</v>
          </cell>
          <cell r="G451">
            <v>0</v>
          </cell>
          <cell r="H451">
            <v>0</v>
          </cell>
          <cell r="I451">
            <v>4</v>
          </cell>
          <cell r="J451">
            <v>0</v>
          </cell>
          <cell r="K451">
            <v>0</v>
          </cell>
          <cell r="L451">
            <v>8</v>
          </cell>
          <cell r="M451">
            <v>18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6</v>
          </cell>
          <cell r="U451">
            <v>14</v>
          </cell>
          <cell r="V451">
            <v>0</v>
          </cell>
          <cell r="W451">
            <v>0</v>
          </cell>
          <cell r="X451">
            <v>1</v>
          </cell>
          <cell r="Y451">
            <v>1</v>
          </cell>
          <cell r="Z451">
            <v>0</v>
          </cell>
          <cell r="AA451">
            <v>0</v>
          </cell>
          <cell r="AB451">
            <v>5</v>
          </cell>
          <cell r="AC451">
            <v>10</v>
          </cell>
          <cell r="AD451">
            <v>0</v>
          </cell>
          <cell r="AE451">
            <v>0</v>
          </cell>
        </row>
        <row r="452">
          <cell r="C452" t="str">
            <v>15BC102</v>
          </cell>
          <cell r="D452">
            <v>3</v>
          </cell>
          <cell r="E452">
            <v>17</v>
          </cell>
          <cell r="F452">
            <v>6</v>
          </cell>
          <cell r="G452">
            <v>6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1</v>
          </cell>
          <cell r="M452">
            <v>18</v>
          </cell>
          <cell r="N452">
            <v>0</v>
          </cell>
          <cell r="O452">
            <v>0</v>
          </cell>
          <cell r="P452">
            <v>0</v>
          </cell>
          <cell r="Q452">
            <v>4</v>
          </cell>
          <cell r="R452">
            <v>0</v>
          </cell>
          <cell r="S452">
            <v>0</v>
          </cell>
          <cell r="T452">
            <v>4</v>
          </cell>
          <cell r="U452">
            <v>14</v>
          </cell>
          <cell r="V452">
            <v>6</v>
          </cell>
          <cell r="W452">
            <v>6</v>
          </cell>
          <cell r="X452">
            <v>0</v>
          </cell>
          <cell r="Y452">
            <v>3</v>
          </cell>
          <cell r="Z452">
            <v>0</v>
          </cell>
          <cell r="AA452">
            <v>0</v>
          </cell>
          <cell r="AB452">
            <v>2</v>
          </cell>
          <cell r="AC452">
            <v>10</v>
          </cell>
          <cell r="AD452">
            <v>4</v>
          </cell>
          <cell r="AE452">
            <v>4</v>
          </cell>
        </row>
        <row r="453">
          <cell r="C453" t="str">
            <v>15BC117</v>
          </cell>
          <cell r="D453">
            <v>9</v>
          </cell>
          <cell r="E453">
            <v>17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9</v>
          </cell>
          <cell r="M453">
            <v>18</v>
          </cell>
          <cell r="N453">
            <v>0</v>
          </cell>
          <cell r="O453">
            <v>0</v>
          </cell>
          <cell r="P453">
            <v>3</v>
          </cell>
          <cell r="Q453">
            <v>4</v>
          </cell>
          <cell r="R453">
            <v>0</v>
          </cell>
          <cell r="S453">
            <v>0</v>
          </cell>
          <cell r="T453">
            <v>11</v>
          </cell>
          <cell r="U453">
            <v>14</v>
          </cell>
          <cell r="V453">
            <v>0</v>
          </cell>
          <cell r="W453">
            <v>0</v>
          </cell>
          <cell r="X453">
            <v>2</v>
          </cell>
          <cell r="Y453">
            <v>3</v>
          </cell>
          <cell r="Z453">
            <v>0</v>
          </cell>
          <cell r="AA453">
            <v>0</v>
          </cell>
          <cell r="AB453">
            <v>7</v>
          </cell>
          <cell r="AC453">
            <v>10</v>
          </cell>
          <cell r="AD453">
            <v>0</v>
          </cell>
          <cell r="AE453">
            <v>0</v>
          </cell>
        </row>
        <row r="454">
          <cell r="C454" t="str">
            <v>15BC130</v>
          </cell>
          <cell r="D454">
            <v>11</v>
          </cell>
          <cell r="E454">
            <v>17</v>
          </cell>
          <cell r="F454">
            <v>0</v>
          </cell>
          <cell r="G454">
            <v>0</v>
          </cell>
          <cell r="H454">
            <v>1</v>
          </cell>
          <cell r="I454">
            <v>3</v>
          </cell>
          <cell r="J454">
            <v>0</v>
          </cell>
          <cell r="K454">
            <v>0</v>
          </cell>
          <cell r="L454">
            <v>13</v>
          </cell>
          <cell r="M454">
            <v>18</v>
          </cell>
          <cell r="N454">
            <v>0</v>
          </cell>
          <cell r="O454">
            <v>0</v>
          </cell>
          <cell r="P454">
            <v>4</v>
          </cell>
          <cell r="Q454">
            <v>4</v>
          </cell>
          <cell r="R454">
            <v>0</v>
          </cell>
          <cell r="S454">
            <v>0</v>
          </cell>
          <cell r="T454">
            <v>16</v>
          </cell>
          <cell r="U454">
            <v>14</v>
          </cell>
          <cell r="V454">
            <v>0</v>
          </cell>
          <cell r="W454">
            <v>0</v>
          </cell>
          <cell r="X454">
            <v>4</v>
          </cell>
          <cell r="Y454">
            <v>4</v>
          </cell>
          <cell r="Z454">
            <v>0</v>
          </cell>
          <cell r="AA454">
            <v>0</v>
          </cell>
          <cell r="AB454">
            <v>8</v>
          </cell>
          <cell r="AC454">
            <v>10</v>
          </cell>
          <cell r="AD454">
            <v>0</v>
          </cell>
          <cell r="AE454">
            <v>0</v>
          </cell>
        </row>
        <row r="455">
          <cell r="C455" t="str">
            <v>15BC135</v>
          </cell>
          <cell r="D455">
            <v>3</v>
          </cell>
          <cell r="E455">
            <v>17</v>
          </cell>
          <cell r="F455">
            <v>0</v>
          </cell>
          <cell r="G455">
            <v>0</v>
          </cell>
          <cell r="H455">
            <v>1</v>
          </cell>
          <cell r="I455">
            <v>3</v>
          </cell>
          <cell r="J455">
            <v>0</v>
          </cell>
          <cell r="K455">
            <v>0</v>
          </cell>
          <cell r="L455">
            <v>1</v>
          </cell>
          <cell r="M455">
            <v>18</v>
          </cell>
          <cell r="N455">
            <v>0</v>
          </cell>
          <cell r="O455">
            <v>0</v>
          </cell>
          <cell r="P455">
            <v>0</v>
          </cell>
          <cell r="Q455">
            <v>4</v>
          </cell>
          <cell r="R455">
            <v>0</v>
          </cell>
          <cell r="S455">
            <v>0</v>
          </cell>
          <cell r="T455">
            <v>4</v>
          </cell>
          <cell r="U455">
            <v>14</v>
          </cell>
          <cell r="V455">
            <v>0</v>
          </cell>
          <cell r="W455">
            <v>0</v>
          </cell>
          <cell r="X455">
            <v>1</v>
          </cell>
          <cell r="Y455">
            <v>4</v>
          </cell>
          <cell r="Z455">
            <v>0</v>
          </cell>
          <cell r="AA455">
            <v>0</v>
          </cell>
          <cell r="AB455">
            <v>1</v>
          </cell>
          <cell r="AC455">
            <v>10</v>
          </cell>
          <cell r="AD455">
            <v>0</v>
          </cell>
          <cell r="AE455">
            <v>0</v>
          </cell>
        </row>
        <row r="456">
          <cell r="C456" t="str">
            <v>15BC143</v>
          </cell>
          <cell r="D456">
            <v>7</v>
          </cell>
          <cell r="E456">
            <v>17</v>
          </cell>
          <cell r="F456">
            <v>0</v>
          </cell>
          <cell r="G456">
            <v>0</v>
          </cell>
          <cell r="H456">
            <v>1</v>
          </cell>
          <cell r="I456">
            <v>4</v>
          </cell>
          <cell r="J456">
            <v>0</v>
          </cell>
          <cell r="K456">
            <v>0</v>
          </cell>
          <cell r="L456">
            <v>12</v>
          </cell>
          <cell r="M456">
            <v>18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9</v>
          </cell>
          <cell r="U456">
            <v>14</v>
          </cell>
          <cell r="V456">
            <v>0</v>
          </cell>
          <cell r="W456">
            <v>0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7</v>
          </cell>
          <cell r="AC456">
            <v>10</v>
          </cell>
          <cell r="AD456">
            <v>0</v>
          </cell>
          <cell r="AE456">
            <v>0</v>
          </cell>
        </row>
        <row r="457">
          <cell r="C457" t="str">
            <v>15BC176</v>
          </cell>
          <cell r="D457">
            <v>15</v>
          </cell>
          <cell r="E457">
            <v>17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17</v>
          </cell>
          <cell r="M457">
            <v>18</v>
          </cell>
          <cell r="N457">
            <v>0</v>
          </cell>
          <cell r="O457">
            <v>0</v>
          </cell>
          <cell r="P457">
            <v>4</v>
          </cell>
          <cell r="Q457">
            <v>4</v>
          </cell>
          <cell r="R457">
            <v>0</v>
          </cell>
          <cell r="S457">
            <v>0</v>
          </cell>
          <cell r="T457">
            <v>15</v>
          </cell>
          <cell r="U457">
            <v>14</v>
          </cell>
          <cell r="V457">
            <v>0</v>
          </cell>
          <cell r="W457">
            <v>0</v>
          </cell>
          <cell r="X457">
            <v>3</v>
          </cell>
          <cell r="Y457">
            <v>3</v>
          </cell>
          <cell r="Z457">
            <v>0</v>
          </cell>
          <cell r="AA457">
            <v>0</v>
          </cell>
          <cell r="AB457">
            <v>10</v>
          </cell>
          <cell r="AC457">
            <v>10</v>
          </cell>
          <cell r="AD457">
            <v>0</v>
          </cell>
          <cell r="AE457">
            <v>0</v>
          </cell>
        </row>
        <row r="458">
          <cell r="C458" t="str">
            <v>15BC193</v>
          </cell>
          <cell r="D458">
            <v>14</v>
          </cell>
          <cell r="E458">
            <v>17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13</v>
          </cell>
          <cell r="M458">
            <v>18</v>
          </cell>
          <cell r="N458">
            <v>0</v>
          </cell>
          <cell r="O458">
            <v>0</v>
          </cell>
          <cell r="P458">
            <v>4</v>
          </cell>
          <cell r="Q458">
            <v>4</v>
          </cell>
          <cell r="R458">
            <v>0</v>
          </cell>
          <cell r="S458">
            <v>0</v>
          </cell>
          <cell r="T458">
            <v>17</v>
          </cell>
          <cell r="U458">
            <v>14</v>
          </cell>
          <cell r="V458">
            <v>0</v>
          </cell>
          <cell r="W458">
            <v>0</v>
          </cell>
          <cell r="X458">
            <v>3</v>
          </cell>
          <cell r="Y458">
            <v>3</v>
          </cell>
          <cell r="Z458">
            <v>0</v>
          </cell>
          <cell r="AA458">
            <v>0</v>
          </cell>
          <cell r="AB458">
            <v>7</v>
          </cell>
          <cell r="AC458">
            <v>10</v>
          </cell>
          <cell r="AD458">
            <v>0</v>
          </cell>
          <cell r="AE458">
            <v>0</v>
          </cell>
        </row>
        <row r="459">
          <cell r="C459" t="str">
            <v>15BC215</v>
          </cell>
          <cell r="D459">
            <v>4</v>
          </cell>
          <cell r="E459">
            <v>17</v>
          </cell>
          <cell r="F459">
            <v>5</v>
          </cell>
          <cell r="G459">
            <v>5</v>
          </cell>
          <cell r="H459">
            <v>1</v>
          </cell>
          <cell r="I459">
            <v>3</v>
          </cell>
          <cell r="J459">
            <v>1</v>
          </cell>
          <cell r="K459">
            <v>1</v>
          </cell>
          <cell r="L459">
            <v>5</v>
          </cell>
          <cell r="M459">
            <v>18</v>
          </cell>
          <cell r="N459">
            <v>0</v>
          </cell>
          <cell r="O459">
            <v>0</v>
          </cell>
          <cell r="P459">
            <v>3</v>
          </cell>
          <cell r="Q459">
            <v>4</v>
          </cell>
          <cell r="R459">
            <v>0</v>
          </cell>
          <cell r="S459">
            <v>0</v>
          </cell>
          <cell r="T459">
            <v>11</v>
          </cell>
          <cell r="U459">
            <v>14</v>
          </cell>
          <cell r="V459">
            <v>6</v>
          </cell>
          <cell r="W459">
            <v>6</v>
          </cell>
          <cell r="X459">
            <v>1</v>
          </cell>
          <cell r="Y459">
            <v>4</v>
          </cell>
          <cell r="Z459">
            <v>0</v>
          </cell>
          <cell r="AA459">
            <v>0</v>
          </cell>
          <cell r="AB459">
            <v>4</v>
          </cell>
          <cell r="AC459">
            <v>10</v>
          </cell>
          <cell r="AD459">
            <v>3</v>
          </cell>
          <cell r="AE459">
            <v>3</v>
          </cell>
        </row>
        <row r="460">
          <cell r="C460" t="str">
            <v>15BC229</v>
          </cell>
          <cell r="D460">
            <v>12</v>
          </cell>
          <cell r="E460">
            <v>17</v>
          </cell>
          <cell r="F460">
            <v>4</v>
          </cell>
          <cell r="G460">
            <v>4</v>
          </cell>
          <cell r="H460">
            <v>3</v>
          </cell>
          <cell r="I460">
            <v>3</v>
          </cell>
          <cell r="J460">
            <v>0</v>
          </cell>
          <cell r="K460">
            <v>0</v>
          </cell>
          <cell r="L460">
            <v>11</v>
          </cell>
          <cell r="M460">
            <v>18</v>
          </cell>
          <cell r="N460">
            <v>0</v>
          </cell>
          <cell r="O460">
            <v>0</v>
          </cell>
          <cell r="P460">
            <v>3</v>
          </cell>
          <cell r="Q460">
            <v>4</v>
          </cell>
          <cell r="R460">
            <v>0</v>
          </cell>
          <cell r="S460">
            <v>0</v>
          </cell>
          <cell r="T460">
            <v>12</v>
          </cell>
          <cell r="U460">
            <v>14</v>
          </cell>
          <cell r="V460">
            <v>6</v>
          </cell>
          <cell r="W460">
            <v>6</v>
          </cell>
          <cell r="X460">
            <v>2</v>
          </cell>
          <cell r="Y460">
            <v>4</v>
          </cell>
          <cell r="Z460">
            <v>0</v>
          </cell>
          <cell r="AA460">
            <v>0</v>
          </cell>
          <cell r="AB460">
            <v>7</v>
          </cell>
          <cell r="AC460">
            <v>10</v>
          </cell>
          <cell r="AD460">
            <v>3</v>
          </cell>
          <cell r="AE460">
            <v>3</v>
          </cell>
        </row>
        <row r="461">
          <cell r="C461" t="str">
            <v>15BC244</v>
          </cell>
          <cell r="D461">
            <v>3</v>
          </cell>
          <cell r="E461">
            <v>17</v>
          </cell>
          <cell r="F461">
            <v>6</v>
          </cell>
          <cell r="G461">
            <v>6</v>
          </cell>
          <cell r="H461">
            <v>1</v>
          </cell>
          <cell r="I461">
            <v>4</v>
          </cell>
          <cell r="J461">
            <v>1</v>
          </cell>
          <cell r="K461">
            <v>1</v>
          </cell>
          <cell r="L461">
            <v>7</v>
          </cell>
          <cell r="M461">
            <v>18</v>
          </cell>
          <cell r="N461">
            <v>7</v>
          </cell>
          <cell r="O461">
            <v>7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5</v>
          </cell>
          <cell r="U461">
            <v>14</v>
          </cell>
          <cell r="V461">
            <v>12</v>
          </cell>
          <cell r="W461">
            <v>7</v>
          </cell>
          <cell r="X461">
            <v>0</v>
          </cell>
          <cell r="Y461">
            <v>1</v>
          </cell>
          <cell r="Z461">
            <v>0</v>
          </cell>
          <cell r="AA461">
            <v>0</v>
          </cell>
          <cell r="AB461">
            <v>3</v>
          </cell>
          <cell r="AC461">
            <v>10</v>
          </cell>
          <cell r="AD461">
            <v>6</v>
          </cell>
          <cell r="AE461">
            <v>5</v>
          </cell>
        </row>
        <row r="462">
          <cell r="C462" t="str">
            <v>15BC259</v>
          </cell>
          <cell r="D462">
            <v>3</v>
          </cell>
          <cell r="E462">
            <v>17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2</v>
          </cell>
          <cell r="M462">
            <v>18</v>
          </cell>
          <cell r="N462">
            <v>0</v>
          </cell>
          <cell r="O462">
            <v>0</v>
          </cell>
          <cell r="P462">
            <v>0</v>
          </cell>
          <cell r="Q462">
            <v>4</v>
          </cell>
          <cell r="R462">
            <v>0</v>
          </cell>
          <cell r="S462">
            <v>0</v>
          </cell>
          <cell r="T462">
            <v>4</v>
          </cell>
          <cell r="U462">
            <v>14</v>
          </cell>
          <cell r="V462">
            <v>0</v>
          </cell>
          <cell r="W462">
            <v>0</v>
          </cell>
          <cell r="X462">
            <v>2</v>
          </cell>
          <cell r="Y462">
            <v>3</v>
          </cell>
          <cell r="Z462">
            <v>0</v>
          </cell>
          <cell r="AA462">
            <v>0</v>
          </cell>
          <cell r="AB462">
            <v>2</v>
          </cell>
          <cell r="AC462">
            <v>10</v>
          </cell>
          <cell r="AD462">
            <v>0</v>
          </cell>
          <cell r="AE462">
            <v>0</v>
          </cell>
        </row>
        <row r="463">
          <cell r="C463" t="str">
            <v>15BC283</v>
          </cell>
          <cell r="D463">
            <v>13</v>
          </cell>
          <cell r="E463">
            <v>17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15</v>
          </cell>
          <cell r="M463">
            <v>18</v>
          </cell>
          <cell r="N463">
            <v>0</v>
          </cell>
          <cell r="O463">
            <v>0</v>
          </cell>
          <cell r="P463">
            <v>3</v>
          </cell>
          <cell r="Q463">
            <v>4</v>
          </cell>
          <cell r="R463">
            <v>0</v>
          </cell>
          <cell r="S463">
            <v>0</v>
          </cell>
          <cell r="T463">
            <v>12</v>
          </cell>
          <cell r="U463">
            <v>14</v>
          </cell>
          <cell r="V463">
            <v>0</v>
          </cell>
          <cell r="W463">
            <v>0</v>
          </cell>
          <cell r="X463">
            <v>2</v>
          </cell>
          <cell r="Y463">
            <v>3</v>
          </cell>
          <cell r="Z463">
            <v>0</v>
          </cell>
          <cell r="AA463">
            <v>0</v>
          </cell>
          <cell r="AB463">
            <v>8</v>
          </cell>
          <cell r="AC463">
            <v>10</v>
          </cell>
          <cell r="AD463">
            <v>0</v>
          </cell>
          <cell r="AE463">
            <v>0</v>
          </cell>
        </row>
        <row r="464">
          <cell r="C464" t="str">
            <v>15BC296</v>
          </cell>
          <cell r="D464">
            <v>9</v>
          </cell>
          <cell r="E464">
            <v>17</v>
          </cell>
          <cell r="F464">
            <v>0</v>
          </cell>
          <cell r="G464">
            <v>0</v>
          </cell>
          <cell r="H464">
            <v>1</v>
          </cell>
          <cell r="I464">
            <v>3</v>
          </cell>
          <cell r="J464">
            <v>0</v>
          </cell>
          <cell r="K464">
            <v>0</v>
          </cell>
          <cell r="L464">
            <v>15</v>
          </cell>
          <cell r="M464">
            <v>18</v>
          </cell>
          <cell r="N464">
            <v>0</v>
          </cell>
          <cell r="O464">
            <v>0</v>
          </cell>
          <cell r="P464">
            <v>4</v>
          </cell>
          <cell r="Q464">
            <v>4</v>
          </cell>
          <cell r="R464">
            <v>0</v>
          </cell>
          <cell r="S464">
            <v>0</v>
          </cell>
          <cell r="T464">
            <v>9</v>
          </cell>
          <cell r="U464">
            <v>14</v>
          </cell>
          <cell r="V464">
            <v>0</v>
          </cell>
          <cell r="W464">
            <v>0</v>
          </cell>
          <cell r="X464">
            <v>3</v>
          </cell>
          <cell r="Y464">
            <v>4</v>
          </cell>
          <cell r="Z464">
            <v>0</v>
          </cell>
          <cell r="AA464">
            <v>0</v>
          </cell>
          <cell r="AB464">
            <v>7</v>
          </cell>
          <cell r="AC464">
            <v>10</v>
          </cell>
          <cell r="AD464">
            <v>0</v>
          </cell>
          <cell r="AE464">
            <v>0</v>
          </cell>
        </row>
        <row r="465">
          <cell r="C465" t="str">
            <v>15BC314</v>
          </cell>
          <cell r="D465">
            <v>8</v>
          </cell>
          <cell r="E465">
            <v>17</v>
          </cell>
          <cell r="F465">
            <v>0</v>
          </cell>
          <cell r="G465">
            <v>0</v>
          </cell>
          <cell r="H465">
            <v>3</v>
          </cell>
          <cell r="I465">
            <v>3</v>
          </cell>
          <cell r="J465">
            <v>0</v>
          </cell>
          <cell r="K465">
            <v>0</v>
          </cell>
          <cell r="L465">
            <v>2</v>
          </cell>
          <cell r="M465">
            <v>18</v>
          </cell>
          <cell r="N465">
            <v>0</v>
          </cell>
          <cell r="O465">
            <v>0</v>
          </cell>
          <cell r="P465">
            <v>1</v>
          </cell>
          <cell r="Q465">
            <v>4</v>
          </cell>
          <cell r="R465">
            <v>0</v>
          </cell>
          <cell r="S465">
            <v>0</v>
          </cell>
          <cell r="T465">
            <v>3</v>
          </cell>
          <cell r="U465">
            <v>14</v>
          </cell>
          <cell r="V465">
            <v>0</v>
          </cell>
          <cell r="W465">
            <v>0</v>
          </cell>
          <cell r="X465">
            <v>0</v>
          </cell>
          <cell r="Y465">
            <v>4</v>
          </cell>
          <cell r="Z465">
            <v>0</v>
          </cell>
          <cell r="AA465">
            <v>0</v>
          </cell>
          <cell r="AB465">
            <v>3</v>
          </cell>
          <cell r="AC465">
            <v>10</v>
          </cell>
          <cell r="AD465">
            <v>0</v>
          </cell>
          <cell r="AE465">
            <v>0</v>
          </cell>
        </row>
        <row r="466">
          <cell r="C466" t="str">
            <v>15BC317</v>
          </cell>
          <cell r="D466">
            <v>10</v>
          </cell>
          <cell r="E466">
            <v>17</v>
          </cell>
          <cell r="F466">
            <v>4</v>
          </cell>
          <cell r="G466">
            <v>4</v>
          </cell>
          <cell r="H466">
            <v>0</v>
          </cell>
          <cell r="I466">
            <v>4</v>
          </cell>
          <cell r="J466">
            <v>1</v>
          </cell>
          <cell r="K466">
            <v>1</v>
          </cell>
          <cell r="L466">
            <v>14</v>
          </cell>
          <cell r="M466">
            <v>18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9</v>
          </cell>
          <cell r="U466">
            <v>14</v>
          </cell>
          <cell r="V466">
            <v>9</v>
          </cell>
          <cell r="W466">
            <v>7</v>
          </cell>
          <cell r="X466">
            <v>1</v>
          </cell>
          <cell r="Y466">
            <v>1</v>
          </cell>
          <cell r="Z466">
            <v>0</v>
          </cell>
          <cell r="AA466">
            <v>0</v>
          </cell>
          <cell r="AB466">
            <v>7</v>
          </cell>
          <cell r="AC466">
            <v>10</v>
          </cell>
          <cell r="AD466">
            <v>2</v>
          </cell>
          <cell r="AE466">
            <v>2</v>
          </cell>
        </row>
        <row r="467">
          <cell r="C467" t="str">
            <v>15BC326</v>
          </cell>
          <cell r="D467">
            <v>13</v>
          </cell>
          <cell r="E467">
            <v>17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13</v>
          </cell>
          <cell r="M467">
            <v>18</v>
          </cell>
          <cell r="N467">
            <v>4</v>
          </cell>
          <cell r="O467">
            <v>4</v>
          </cell>
          <cell r="P467">
            <v>4</v>
          </cell>
          <cell r="Q467">
            <v>4</v>
          </cell>
          <cell r="R467">
            <v>0</v>
          </cell>
          <cell r="S467">
            <v>0</v>
          </cell>
          <cell r="T467">
            <v>15</v>
          </cell>
          <cell r="U467">
            <v>14</v>
          </cell>
          <cell r="V467">
            <v>0</v>
          </cell>
          <cell r="W467">
            <v>0</v>
          </cell>
          <cell r="X467">
            <v>3</v>
          </cell>
          <cell r="Y467">
            <v>3</v>
          </cell>
          <cell r="Z467">
            <v>0</v>
          </cell>
          <cell r="AA467">
            <v>0</v>
          </cell>
          <cell r="AB467">
            <v>10</v>
          </cell>
          <cell r="AC467">
            <v>10</v>
          </cell>
          <cell r="AD467">
            <v>0</v>
          </cell>
          <cell r="AE467">
            <v>0</v>
          </cell>
        </row>
        <row r="468">
          <cell r="C468" t="str">
            <v>15BC343</v>
          </cell>
          <cell r="D468">
            <v>3</v>
          </cell>
          <cell r="E468">
            <v>17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4</v>
          </cell>
          <cell r="M468">
            <v>18</v>
          </cell>
          <cell r="N468">
            <v>0</v>
          </cell>
          <cell r="O468">
            <v>0</v>
          </cell>
          <cell r="P468">
            <v>3</v>
          </cell>
          <cell r="Q468">
            <v>4</v>
          </cell>
          <cell r="R468">
            <v>0</v>
          </cell>
          <cell r="S468">
            <v>0</v>
          </cell>
          <cell r="T468">
            <v>8</v>
          </cell>
          <cell r="U468">
            <v>14</v>
          </cell>
          <cell r="V468">
            <v>0</v>
          </cell>
          <cell r="W468">
            <v>0</v>
          </cell>
          <cell r="X468">
            <v>2</v>
          </cell>
          <cell r="Y468">
            <v>3</v>
          </cell>
          <cell r="Z468">
            <v>0</v>
          </cell>
          <cell r="AA468">
            <v>0</v>
          </cell>
          <cell r="AB468">
            <v>3</v>
          </cell>
          <cell r="AC468">
            <v>10</v>
          </cell>
          <cell r="AD468">
            <v>0</v>
          </cell>
          <cell r="AE468">
            <v>0</v>
          </cell>
        </row>
        <row r="469">
          <cell r="C469" t="str">
            <v>15BC359</v>
          </cell>
          <cell r="D469">
            <v>16</v>
          </cell>
          <cell r="E469">
            <v>17</v>
          </cell>
          <cell r="F469">
            <v>0</v>
          </cell>
          <cell r="G469">
            <v>0</v>
          </cell>
          <cell r="H469">
            <v>2</v>
          </cell>
          <cell r="I469">
            <v>3</v>
          </cell>
          <cell r="J469">
            <v>0</v>
          </cell>
          <cell r="K469">
            <v>0</v>
          </cell>
          <cell r="L469">
            <v>16</v>
          </cell>
          <cell r="M469">
            <v>18</v>
          </cell>
          <cell r="N469">
            <v>0</v>
          </cell>
          <cell r="O469">
            <v>0</v>
          </cell>
          <cell r="P469">
            <v>4</v>
          </cell>
          <cell r="Q469">
            <v>4</v>
          </cell>
          <cell r="R469">
            <v>0</v>
          </cell>
          <cell r="S469">
            <v>0</v>
          </cell>
          <cell r="T469">
            <v>16</v>
          </cell>
          <cell r="U469">
            <v>14</v>
          </cell>
          <cell r="V469">
            <v>0</v>
          </cell>
          <cell r="W469">
            <v>0</v>
          </cell>
          <cell r="X469">
            <v>3</v>
          </cell>
          <cell r="Y469">
            <v>4</v>
          </cell>
          <cell r="Z469">
            <v>0</v>
          </cell>
          <cell r="AA469">
            <v>0</v>
          </cell>
          <cell r="AB469">
            <v>10</v>
          </cell>
          <cell r="AC469">
            <v>10</v>
          </cell>
          <cell r="AD469">
            <v>0</v>
          </cell>
          <cell r="AE469">
            <v>0</v>
          </cell>
        </row>
        <row r="470">
          <cell r="C470" t="str">
            <v>15BC370</v>
          </cell>
          <cell r="D470">
            <v>9</v>
          </cell>
          <cell r="E470">
            <v>17</v>
          </cell>
          <cell r="F470">
            <v>0</v>
          </cell>
          <cell r="G470">
            <v>0</v>
          </cell>
          <cell r="H470">
            <v>3</v>
          </cell>
          <cell r="I470">
            <v>3</v>
          </cell>
          <cell r="J470">
            <v>0</v>
          </cell>
          <cell r="K470">
            <v>0</v>
          </cell>
          <cell r="L470">
            <v>5</v>
          </cell>
          <cell r="M470">
            <v>18</v>
          </cell>
          <cell r="N470">
            <v>0</v>
          </cell>
          <cell r="O470">
            <v>0</v>
          </cell>
          <cell r="P470">
            <v>2</v>
          </cell>
          <cell r="Q470">
            <v>4</v>
          </cell>
          <cell r="R470">
            <v>0</v>
          </cell>
          <cell r="S470">
            <v>0</v>
          </cell>
          <cell r="T470">
            <v>13</v>
          </cell>
          <cell r="U470">
            <v>14</v>
          </cell>
          <cell r="V470">
            <v>0</v>
          </cell>
          <cell r="W470">
            <v>0</v>
          </cell>
          <cell r="X470">
            <v>1</v>
          </cell>
          <cell r="Y470">
            <v>4</v>
          </cell>
          <cell r="Z470">
            <v>0</v>
          </cell>
          <cell r="AA470">
            <v>0</v>
          </cell>
          <cell r="AB470">
            <v>5</v>
          </cell>
          <cell r="AC470">
            <v>10</v>
          </cell>
          <cell r="AD470">
            <v>0</v>
          </cell>
          <cell r="AE470">
            <v>0</v>
          </cell>
        </row>
        <row r="471">
          <cell r="C471" t="str">
            <v>15BC383</v>
          </cell>
          <cell r="D471">
            <v>13</v>
          </cell>
          <cell r="E471">
            <v>17</v>
          </cell>
          <cell r="F471">
            <v>0</v>
          </cell>
          <cell r="G471">
            <v>0</v>
          </cell>
          <cell r="H471">
            <v>0</v>
          </cell>
          <cell r="I471">
            <v>4</v>
          </cell>
          <cell r="J471">
            <v>0</v>
          </cell>
          <cell r="K471">
            <v>0</v>
          </cell>
          <cell r="L471">
            <v>12</v>
          </cell>
          <cell r="M471">
            <v>18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14</v>
          </cell>
          <cell r="U471">
            <v>14</v>
          </cell>
          <cell r="V471">
            <v>0</v>
          </cell>
          <cell r="W471">
            <v>0</v>
          </cell>
          <cell r="X471">
            <v>1</v>
          </cell>
          <cell r="Y471">
            <v>1</v>
          </cell>
          <cell r="Z471">
            <v>0</v>
          </cell>
          <cell r="AA471">
            <v>0</v>
          </cell>
          <cell r="AB471">
            <v>8</v>
          </cell>
          <cell r="AC471">
            <v>10</v>
          </cell>
          <cell r="AD471">
            <v>0</v>
          </cell>
          <cell r="AE471">
            <v>0</v>
          </cell>
        </row>
        <row r="472">
          <cell r="C472" t="str">
            <v>15BC394</v>
          </cell>
          <cell r="D472">
            <v>8</v>
          </cell>
          <cell r="E472">
            <v>17</v>
          </cell>
          <cell r="F472">
            <v>4</v>
          </cell>
          <cell r="G472">
            <v>4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13</v>
          </cell>
          <cell r="M472">
            <v>18</v>
          </cell>
          <cell r="N472">
            <v>0</v>
          </cell>
          <cell r="O472">
            <v>0</v>
          </cell>
          <cell r="P472">
            <v>3</v>
          </cell>
          <cell r="Q472">
            <v>4</v>
          </cell>
          <cell r="R472">
            <v>0</v>
          </cell>
          <cell r="S472">
            <v>0</v>
          </cell>
          <cell r="T472">
            <v>9</v>
          </cell>
          <cell r="U472">
            <v>14</v>
          </cell>
          <cell r="V472">
            <v>6</v>
          </cell>
          <cell r="W472">
            <v>6</v>
          </cell>
          <cell r="X472">
            <v>2</v>
          </cell>
          <cell r="Y472">
            <v>3</v>
          </cell>
          <cell r="Z472">
            <v>0</v>
          </cell>
          <cell r="AA472">
            <v>0</v>
          </cell>
          <cell r="AB472">
            <v>7</v>
          </cell>
          <cell r="AC472">
            <v>10</v>
          </cell>
          <cell r="AD472">
            <v>3</v>
          </cell>
          <cell r="AE472">
            <v>3</v>
          </cell>
        </row>
        <row r="473">
          <cell r="C473" t="str">
            <v>15BC413</v>
          </cell>
          <cell r="D473">
            <v>14</v>
          </cell>
          <cell r="E473">
            <v>17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15</v>
          </cell>
          <cell r="M473">
            <v>18</v>
          </cell>
          <cell r="N473">
            <v>0</v>
          </cell>
          <cell r="O473">
            <v>0</v>
          </cell>
          <cell r="P473">
            <v>4</v>
          </cell>
          <cell r="Q473">
            <v>4</v>
          </cell>
          <cell r="R473">
            <v>0</v>
          </cell>
          <cell r="S473">
            <v>0</v>
          </cell>
          <cell r="T473">
            <v>14</v>
          </cell>
          <cell r="U473">
            <v>14</v>
          </cell>
          <cell r="V473">
            <v>0</v>
          </cell>
          <cell r="W473">
            <v>0</v>
          </cell>
          <cell r="X473">
            <v>2</v>
          </cell>
          <cell r="Y473">
            <v>3</v>
          </cell>
          <cell r="Z473">
            <v>0</v>
          </cell>
          <cell r="AA473">
            <v>0</v>
          </cell>
          <cell r="AB473">
            <v>6</v>
          </cell>
          <cell r="AC473">
            <v>10</v>
          </cell>
          <cell r="AD473">
            <v>0</v>
          </cell>
          <cell r="AE473">
            <v>0</v>
          </cell>
        </row>
        <row r="474">
          <cell r="C474" t="str">
            <v>15BC428</v>
          </cell>
          <cell r="D474">
            <v>9</v>
          </cell>
          <cell r="E474">
            <v>17</v>
          </cell>
          <cell r="F474">
            <v>3</v>
          </cell>
          <cell r="G474">
            <v>3</v>
          </cell>
          <cell r="H474">
            <v>0</v>
          </cell>
          <cell r="I474">
            <v>3</v>
          </cell>
          <cell r="J474">
            <v>1</v>
          </cell>
          <cell r="K474">
            <v>1</v>
          </cell>
          <cell r="L474">
            <v>11</v>
          </cell>
          <cell r="M474">
            <v>18</v>
          </cell>
          <cell r="N474">
            <v>0</v>
          </cell>
          <cell r="O474">
            <v>0</v>
          </cell>
          <cell r="P474">
            <v>3</v>
          </cell>
          <cell r="Q474">
            <v>4</v>
          </cell>
          <cell r="R474">
            <v>0</v>
          </cell>
          <cell r="S474">
            <v>0</v>
          </cell>
          <cell r="T474">
            <v>8</v>
          </cell>
          <cell r="U474">
            <v>14</v>
          </cell>
          <cell r="V474">
            <v>6</v>
          </cell>
          <cell r="W474">
            <v>6</v>
          </cell>
          <cell r="X474">
            <v>0</v>
          </cell>
          <cell r="Y474">
            <v>4</v>
          </cell>
          <cell r="Z474">
            <v>0</v>
          </cell>
          <cell r="AA474">
            <v>0</v>
          </cell>
          <cell r="AB474">
            <v>5</v>
          </cell>
          <cell r="AC474">
            <v>10</v>
          </cell>
          <cell r="AD474">
            <v>3</v>
          </cell>
          <cell r="AE474">
            <v>3</v>
          </cell>
        </row>
        <row r="475">
          <cell r="C475" t="str">
            <v>15BC442</v>
          </cell>
          <cell r="D475">
            <v>13</v>
          </cell>
          <cell r="E475">
            <v>17</v>
          </cell>
          <cell r="F475">
            <v>0</v>
          </cell>
          <cell r="G475">
            <v>0</v>
          </cell>
          <cell r="H475">
            <v>2</v>
          </cell>
          <cell r="I475">
            <v>3</v>
          </cell>
          <cell r="J475">
            <v>0</v>
          </cell>
          <cell r="K475">
            <v>0</v>
          </cell>
          <cell r="L475">
            <v>16</v>
          </cell>
          <cell r="M475">
            <v>18</v>
          </cell>
          <cell r="N475">
            <v>0</v>
          </cell>
          <cell r="O475">
            <v>0</v>
          </cell>
          <cell r="P475">
            <v>3</v>
          </cell>
          <cell r="Q475">
            <v>4</v>
          </cell>
          <cell r="R475">
            <v>0</v>
          </cell>
          <cell r="S475">
            <v>0</v>
          </cell>
          <cell r="T475">
            <v>17</v>
          </cell>
          <cell r="U475">
            <v>14</v>
          </cell>
          <cell r="V475">
            <v>0</v>
          </cell>
          <cell r="W475">
            <v>0</v>
          </cell>
          <cell r="X475">
            <v>3</v>
          </cell>
          <cell r="Y475">
            <v>4</v>
          </cell>
          <cell r="Z475">
            <v>0</v>
          </cell>
          <cell r="AA475">
            <v>0</v>
          </cell>
          <cell r="AB475">
            <v>9</v>
          </cell>
          <cell r="AC475">
            <v>10</v>
          </cell>
          <cell r="AD475">
            <v>0</v>
          </cell>
          <cell r="AE475">
            <v>0</v>
          </cell>
        </row>
        <row r="476">
          <cell r="C476" t="str">
            <v>15BC453</v>
          </cell>
          <cell r="D476">
            <v>16</v>
          </cell>
          <cell r="E476">
            <v>17</v>
          </cell>
          <cell r="F476">
            <v>0</v>
          </cell>
          <cell r="G476">
            <v>0</v>
          </cell>
          <cell r="H476">
            <v>1</v>
          </cell>
          <cell r="I476">
            <v>4</v>
          </cell>
          <cell r="J476">
            <v>0</v>
          </cell>
          <cell r="K476">
            <v>0</v>
          </cell>
          <cell r="L476">
            <v>9</v>
          </cell>
          <cell r="M476">
            <v>18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13</v>
          </cell>
          <cell r="U476">
            <v>14</v>
          </cell>
          <cell r="V476">
            <v>0</v>
          </cell>
          <cell r="W476">
            <v>0</v>
          </cell>
          <cell r="X476">
            <v>1</v>
          </cell>
          <cell r="Y476">
            <v>1</v>
          </cell>
          <cell r="Z476">
            <v>0</v>
          </cell>
          <cell r="AA476">
            <v>0</v>
          </cell>
          <cell r="AB476">
            <v>6</v>
          </cell>
          <cell r="AC476">
            <v>10</v>
          </cell>
          <cell r="AD476">
            <v>0</v>
          </cell>
          <cell r="AE476">
            <v>0</v>
          </cell>
        </row>
        <row r="477">
          <cell r="C477" t="str">
            <v>15BC469</v>
          </cell>
          <cell r="D477">
            <v>7</v>
          </cell>
          <cell r="E477">
            <v>17</v>
          </cell>
          <cell r="F477">
            <v>4</v>
          </cell>
          <cell r="G477">
            <v>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8</v>
          </cell>
          <cell r="M477">
            <v>18</v>
          </cell>
          <cell r="N477">
            <v>0</v>
          </cell>
          <cell r="O477">
            <v>0</v>
          </cell>
          <cell r="P477">
            <v>2</v>
          </cell>
          <cell r="Q477">
            <v>4</v>
          </cell>
          <cell r="R477">
            <v>0</v>
          </cell>
          <cell r="S477">
            <v>0</v>
          </cell>
          <cell r="T477">
            <v>8</v>
          </cell>
          <cell r="U477">
            <v>14</v>
          </cell>
          <cell r="V477">
            <v>6</v>
          </cell>
          <cell r="W477">
            <v>6</v>
          </cell>
          <cell r="X477">
            <v>2</v>
          </cell>
          <cell r="Y477">
            <v>3</v>
          </cell>
          <cell r="Z477">
            <v>0</v>
          </cell>
          <cell r="AA477">
            <v>0</v>
          </cell>
          <cell r="AB477">
            <v>5</v>
          </cell>
          <cell r="AC477">
            <v>10</v>
          </cell>
          <cell r="AD477">
            <v>3</v>
          </cell>
          <cell r="AE477">
            <v>3</v>
          </cell>
        </row>
        <row r="478">
          <cell r="C478" t="str">
            <v>15BC483</v>
          </cell>
          <cell r="D478">
            <v>9</v>
          </cell>
          <cell r="E478">
            <v>17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15</v>
          </cell>
          <cell r="M478">
            <v>18</v>
          </cell>
          <cell r="N478">
            <v>0</v>
          </cell>
          <cell r="O478">
            <v>0</v>
          </cell>
          <cell r="P478">
            <v>3</v>
          </cell>
          <cell r="Q478">
            <v>4</v>
          </cell>
          <cell r="R478">
            <v>0</v>
          </cell>
          <cell r="S478">
            <v>0</v>
          </cell>
          <cell r="T478">
            <v>15</v>
          </cell>
          <cell r="U478">
            <v>14</v>
          </cell>
          <cell r="V478">
            <v>0</v>
          </cell>
          <cell r="W478">
            <v>0</v>
          </cell>
          <cell r="X478">
            <v>3</v>
          </cell>
          <cell r="Y478">
            <v>3</v>
          </cell>
          <cell r="Z478">
            <v>0</v>
          </cell>
          <cell r="AA478">
            <v>0</v>
          </cell>
          <cell r="AB478">
            <v>7</v>
          </cell>
          <cell r="AC478">
            <v>10</v>
          </cell>
          <cell r="AD478">
            <v>0</v>
          </cell>
          <cell r="AE478">
            <v>0</v>
          </cell>
        </row>
        <row r="479">
          <cell r="C479" t="str">
            <v>15BC495</v>
          </cell>
          <cell r="D479">
            <v>4</v>
          </cell>
          <cell r="E479">
            <v>17</v>
          </cell>
          <cell r="F479">
            <v>0</v>
          </cell>
          <cell r="G479">
            <v>0</v>
          </cell>
          <cell r="H479">
            <v>1</v>
          </cell>
          <cell r="I479">
            <v>3</v>
          </cell>
          <cell r="J479">
            <v>0</v>
          </cell>
          <cell r="K479">
            <v>0</v>
          </cell>
          <cell r="L479">
            <v>5</v>
          </cell>
          <cell r="M479">
            <v>18</v>
          </cell>
          <cell r="N479">
            <v>0</v>
          </cell>
          <cell r="O479">
            <v>0</v>
          </cell>
          <cell r="P479">
            <v>3</v>
          </cell>
          <cell r="Q479">
            <v>4</v>
          </cell>
          <cell r="R479">
            <v>0</v>
          </cell>
          <cell r="S479">
            <v>0</v>
          </cell>
          <cell r="T479">
            <v>9</v>
          </cell>
          <cell r="U479">
            <v>14</v>
          </cell>
          <cell r="V479">
            <v>0</v>
          </cell>
          <cell r="W479">
            <v>0</v>
          </cell>
          <cell r="X479">
            <v>0</v>
          </cell>
          <cell r="Y479">
            <v>4</v>
          </cell>
          <cell r="Z479">
            <v>0</v>
          </cell>
          <cell r="AA479">
            <v>0</v>
          </cell>
          <cell r="AB479">
            <v>6</v>
          </cell>
          <cell r="AC479">
            <v>10</v>
          </cell>
          <cell r="AD479">
            <v>0</v>
          </cell>
          <cell r="AE479">
            <v>0</v>
          </cell>
        </row>
        <row r="480">
          <cell r="C480" t="str">
            <v>15BC506</v>
          </cell>
          <cell r="D480">
            <v>14</v>
          </cell>
          <cell r="E480">
            <v>17</v>
          </cell>
          <cell r="F480">
            <v>0</v>
          </cell>
          <cell r="G480">
            <v>0</v>
          </cell>
          <cell r="H480">
            <v>3</v>
          </cell>
          <cell r="I480">
            <v>3</v>
          </cell>
          <cell r="J480">
            <v>0</v>
          </cell>
          <cell r="K480">
            <v>0</v>
          </cell>
          <cell r="L480">
            <v>11</v>
          </cell>
          <cell r="M480">
            <v>18</v>
          </cell>
          <cell r="N480">
            <v>0</v>
          </cell>
          <cell r="O480">
            <v>0</v>
          </cell>
          <cell r="P480">
            <v>3</v>
          </cell>
          <cell r="Q480">
            <v>4</v>
          </cell>
          <cell r="R480">
            <v>0</v>
          </cell>
          <cell r="S480">
            <v>0</v>
          </cell>
          <cell r="T480">
            <v>16</v>
          </cell>
          <cell r="U480">
            <v>14</v>
          </cell>
          <cell r="V480">
            <v>0</v>
          </cell>
          <cell r="W480">
            <v>0</v>
          </cell>
          <cell r="X480">
            <v>2</v>
          </cell>
          <cell r="Y480">
            <v>4</v>
          </cell>
          <cell r="Z480">
            <v>0</v>
          </cell>
          <cell r="AA480">
            <v>0</v>
          </cell>
          <cell r="AB480">
            <v>9</v>
          </cell>
          <cell r="AC480">
            <v>10</v>
          </cell>
          <cell r="AD480">
            <v>0</v>
          </cell>
          <cell r="AE480">
            <v>0</v>
          </cell>
        </row>
        <row r="481">
          <cell r="C481" t="str">
            <v>15BC517</v>
          </cell>
          <cell r="D481">
            <v>9</v>
          </cell>
          <cell r="E481">
            <v>17</v>
          </cell>
          <cell r="F481">
            <v>0</v>
          </cell>
          <cell r="G481">
            <v>0</v>
          </cell>
          <cell r="H481">
            <v>0</v>
          </cell>
          <cell r="I481">
            <v>4</v>
          </cell>
          <cell r="J481">
            <v>0</v>
          </cell>
          <cell r="K481">
            <v>0</v>
          </cell>
          <cell r="L481">
            <v>4</v>
          </cell>
          <cell r="M481">
            <v>18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9</v>
          </cell>
          <cell r="U481">
            <v>14</v>
          </cell>
          <cell r="V481">
            <v>0</v>
          </cell>
          <cell r="W481">
            <v>0</v>
          </cell>
          <cell r="X481">
            <v>1</v>
          </cell>
          <cell r="Y481">
            <v>1</v>
          </cell>
          <cell r="Z481">
            <v>0</v>
          </cell>
          <cell r="AA481">
            <v>0</v>
          </cell>
          <cell r="AB481">
            <v>6</v>
          </cell>
          <cell r="AC481">
            <v>10</v>
          </cell>
          <cell r="AD481">
            <v>0</v>
          </cell>
          <cell r="AE481">
            <v>0</v>
          </cell>
        </row>
        <row r="482">
          <cell r="C482" t="str">
            <v>15BC528</v>
          </cell>
          <cell r="D482">
            <v>7</v>
          </cell>
          <cell r="E482">
            <v>17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12</v>
          </cell>
          <cell r="M482">
            <v>18</v>
          </cell>
          <cell r="N482">
            <v>0</v>
          </cell>
          <cell r="O482">
            <v>0</v>
          </cell>
          <cell r="P482">
            <v>2</v>
          </cell>
          <cell r="Q482">
            <v>4</v>
          </cell>
          <cell r="R482">
            <v>0</v>
          </cell>
          <cell r="S482">
            <v>0</v>
          </cell>
          <cell r="T482">
            <v>10</v>
          </cell>
          <cell r="U482">
            <v>14</v>
          </cell>
          <cell r="V482">
            <v>0</v>
          </cell>
          <cell r="W482">
            <v>0</v>
          </cell>
          <cell r="X482">
            <v>3</v>
          </cell>
          <cell r="Y482">
            <v>3</v>
          </cell>
          <cell r="Z482">
            <v>0</v>
          </cell>
          <cell r="AA482">
            <v>0</v>
          </cell>
          <cell r="AB482">
            <v>10</v>
          </cell>
          <cell r="AC482">
            <v>10</v>
          </cell>
          <cell r="AD482">
            <v>0</v>
          </cell>
          <cell r="AE482">
            <v>0</v>
          </cell>
        </row>
        <row r="483">
          <cell r="C483" t="str">
            <v>15BC540</v>
          </cell>
          <cell r="D483">
            <v>3</v>
          </cell>
          <cell r="E483">
            <v>17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1</v>
          </cell>
          <cell r="M483">
            <v>18</v>
          </cell>
          <cell r="N483">
            <v>0</v>
          </cell>
          <cell r="O483">
            <v>0</v>
          </cell>
          <cell r="P483">
            <v>3</v>
          </cell>
          <cell r="Q483">
            <v>4</v>
          </cell>
          <cell r="R483">
            <v>0</v>
          </cell>
          <cell r="S483">
            <v>0</v>
          </cell>
          <cell r="T483">
            <v>4</v>
          </cell>
          <cell r="U483">
            <v>14</v>
          </cell>
          <cell r="V483">
            <v>0</v>
          </cell>
          <cell r="W483">
            <v>0</v>
          </cell>
          <cell r="X483">
            <v>1</v>
          </cell>
          <cell r="Y483">
            <v>3</v>
          </cell>
          <cell r="Z483">
            <v>0</v>
          </cell>
          <cell r="AA483">
            <v>0</v>
          </cell>
          <cell r="AB483">
            <v>4</v>
          </cell>
          <cell r="AC483">
            <v>10</v>
          </cell>
          <cell r="AD483">
            <v>0</v>
          </cell>
          <cell r="AE483">
            <v>0</v>
          </cell>
        </row>
        <row r="484">
          <cell r="C484" t="str">
            <v>15BC551</v>
          </cell>
          <cell r="D484">
            <v>3</v>
          </cell>
          <cell r="E484">
            <v>17</v>
          </cell>
          <cell r="F484">
            <v>0</v>
          </cell>
          <cell r="G484">
            <v>0</v>
          </cell>
          <cell r="H484">
            <v>0</v>
          </cell>
          <cell r="I484">
            <v>3</v>
          </cell>
          <cell r="J484">
            <v>0</v>
          </cell>
          <cell r="K484">
            <v>0</v>
          </cell>
          <cell r="L484">
            <v>3</v>
          </cell>
          <cell r="M484">
            <v>18</v>
          </cell>
          <cell r="N484">
            <v>0</v>
          </cell>
          <cell r="O484">
            <v>0</v>
          </cell>
          <cell r="P484">
            <v>0</v>
          </cell>
          <cell r="Q484">
            <v>4</v>
          </cell>
          <cell r="R484">
            <v>0</v>
          </cell>
          <cell r="S484">
            <v>0</v>
          </cell>
          <cell r="T484">
            <v>4</v>
          </cell>
          <cell r="U484">
            <v>14</v>
          </cell>
          <cell r="V484">
            <v>0</v>
          </cell>
          <cell r="W484">
            <v>0</v>
          </cell>
          <cell r="X484">
            <v>0</v>
          </cell>
          <cell r="Y484">
            <v>4</v>
          </cell>
          <cell r="Z484">
            <v>0</v>
          </cell>
          <cell r="AA484">
            <v>0</v>
          </cell>
          <cell r="AB484">
            <v>1</v>
          </cell>
          <cell r="AC484">
            <v>10</v>
          </cell>
          <cell r="AD484">
            <v>0</v>
          </cell>
          <cell r="AE484">
            <v>0</v>
          </cell>
        </row>
        <row r="485">
          <cell r="C485" t="str">
            <v>15BC562</v>
          </cell>
          <cell r="D485">
            <v>7</v>
          </cell>
          <cell r="E485">
            <v>17</v>
          </cell>
          <cell r="F485">
            <v>0</v>
          </cell>
          <cell r="G485">
            <v>0</v>
          </cell>
          <cell r="H485">
            <v>2</v>
          </cell>
          <cell r="I485">
            <v>3</v>
          </cell>
          <cell r="J485">
            <v>0</v>
          </cell>
          <cell r="K485">
            <v>0</v>
          </cell>
          <cell r="L485">
            <v>15</v>
          </cell>
          <cell r="M485">
            <v>18</v>
          </cell>
          <cell r="N485">
            <v>0</v>
          </cell>
          <cell r="O485">
            <v>0</v>
          </cell>
          <cell r="P485">
            <v>3</v>
          </cell>
          <cell r="Q485">
            <v>4</v>
          </cell>
          <cell r="R485">
            <v>0</v>
          </cell>
          <cell r="S485">
            <v>0</v>
          </cell>
          <cell r="T485">
            <v>14</v>
          </cell>
          <cell r="U485">
            <v>14</v>
          </cell>
          <cell r="V485">
            <v>0</v>
          </cell>
          <cell r="W485">
            <v>0</v>
          </cell>
          <cell r="X485">
            <v>2</v>
          </cell>
          <cell r="Y485">
            <v>4</v>
          </cell>
          <cell r="Z485">
            <v>0</v>
          </cell>
          <cell r="AA485">
            <v>0</v>
          </cell>
          <cell r="AB485">
            <v>6</v>
          </cell>
          <cell r="AC485">
            <v>10</v>
          </cell>
          <cell r="AD485">
            <v>0</v>
          </cell>
          <cell r="AE485">
            <v>0</v>
          </cell>
        </row>
        <row r="486">
          <cell r="C486" t="str">
            <v>15BC574</v>
          </cell>
          <cell r="D486">
            <v>2</v>
          </cell>
          <cell r="E486">
            <v>17</v>
          </cell>
          <cell r="F486">
            <v>0</v>
          </cell>
          <cell r="G486">
            <v>0</v>
          </cell>
          <cell r="H486">
            <v>0</v>
          </cell>
          <cell r="I486">
            <v>4</v>
          </cell>
          <cell r="J486">
            <v>0</v>
          </cell>
          <cell r="K486">
            <v>0</v>
          </cell>
          <cell r="L486">
            <v>2</v>
          </cell>
          <cell r="M486">
            <v>18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14</v>
          </cell>
          <cell r="V486">
            <v>0</v>
          </cell>
          <cell r="W486">
            <v>0</v>
          </cell>
          <cell r="X486">
            <v>0</v>
          </cell>
          <cell r="Y486">
            <v>1</v>
          </cell>
          <cell r="Z486">
            <v>0</v>
          </cell>
          <cell r="AA486">
            <v>0</v>
          </cell>
          <cell r="AB486">
            <v>1</v>
          </cell>
          <cell r="AC486">
            <v>10</v>
          </cell>
          <cell r="AD486">
            <v>0</v>
          </cell>
          <cell r="AE486">
            <v>0</v>
          </cell>
        </row>
        <row r="487">
          <cell r="C487" t="str">
            <v>15BC579</v>
          </cell>
          <cell r="D487">
            <v>0</v>
          </cell>
          <cell r="E487">
            <v>17</v>
          </cell>
          <cell r="F487">
            <v>4</v>
          </cell>
          <cell r="G487">
            <v>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2</v>
          </cell>
          <cell r="M487">
            <v>18</v>
          </cell>
          <cell r="N487">
            <v>0</v>
          </cell>
          <cell r="O487">
            <v>0</v>
          </cell>
          <cell r="P487">
            <v>0</v>
          </cell>
          <cell r="Q487">
            <v>4</v>
          </cell>
          <cell r="R487">
            <v>0</v>
          </cell>
          <cell r="S487">
            <v>0</v>
          </cell>
          <cell r="T487">
            <v>2</v>
          </cell>
          <cell r="U487">
            <v>14</v>
          </cell>
          <cell r="V487">
            <v>6</v>
          </cell>
          <cell r="W487">
            <v>6</v>
          </cell>
          <cell r="X487">
            <v>0</v>
          </cell>
          <cell r="Y487">
            <v>3</v>
          </cell>
          <cell r="Z487">
            <v>0</v>
          </cell>
          <cell r="AA487">
            <v>0</v>
          </cell>
          <cell r="AB487">
            <v>0</v>
          </cell>
          <cell r="AC487">
            <v>10</v>
          </cell>
          <cell r="AD487">
            <v>3</v>
          </cell>
          <cell r="AE487">
            <v>3</v>
          </cell>
        </row>
        <row r="488">
          <cell r="C488" t="str">
            <v>15BC585</v>
          </cell>
          <cell r="D488">
            <v>8</v>
          </cell>
          <cell r="E488">
            <v>17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14</v>
          </cell>
          <cell r="M488">
            <v>18</v>
          </cell>
          <cell r="N488">
            <v>0</v>
          </cell>
          <cell r="O488">
            <v>0</v>
          </cell>
          <cell r="P488">
            <v>3</v>
          </cell>
          <cell r="Q488">
            <v>4</v>
          </cell>
          <cell r="R488">
            <v>0</v>
          </cell>
          <cell r="S488">
            <v>0</v>
          </cell>
          <cell r="T488">
            <v>6</v>
          </cell>
          <cell r="U488">
            <v>14</v>
          </cell>
          <cell r="V488">
            <v>0</v>
          </cell>
          <cell r="W488">
            <v>0</v>
          </cell>
          <cell r="X488">
            <v>2</v>
          </cell>
          <cell r="Y488">
            <v>3</v>
          </cell>
          <cell r="Z488">
            <v>0</v>
          </cell>
          <cell r="AA488">
            <v>0</v>
          </cell>
          <cell r="AB488">
            <v>4</v>
          </cell>
          <cell r="AC488">
            <v>10</v>
          </cell>
          <cell r="AD488">
            <v>0</v>
          </cell>
          <cell r="AE488">
            <v>0</v>
          </cell>
        </row>
        <row r="489">
          <cell r="C489" t="str">
            <v>15BC602</v>
          </cell>
          <cell r="D489">
            <v>10</v>
          </cell>
          <cell r="E489">
            <v>17</v>
          </cell>
          <cell r="F489">
            <v>0</v>
          </cell>
          <cell r="G489">
            <v>0</v>
          </cell>
          <cell r="H489">
            <v>3</v>
          </cell>
          <cell r="I489">
            <v>3</v>
          </cell>
          <cell r="J489">
            <v>0</v>
          </cell>
          <cell r="K489">
            <v>0</v>
          </cell>
          <cell r="L489">
            <v>11</v>
          </cell>
          <cell r="M489">
            <v>18</v>
          </cell>
          <cell r="N489">
            <v>0</v>
          </cell>
          <cell r="O489">
            <v>0</v>
          </cell>
          <cell r="P489">
            <v>4</v>
          </cell>
          <cell r="Q489">
            <v>4</v>
          </cell>
          <cell r="R489">
            <v>0</v>
          </cell>
          <cell r="S489">
            <v>0</v>
          </cell>
          <cell r="T489">
            <v>9</v>
          </cell>
          <cell r="U489">
            <v>14</v>
          </cell>
          <cell r="V489">
            <v>0</v>
          </cell>
          <cell r="W489">
            <v>0</v>
          </cell>
          <cell r="X489">
            <v>1</v>
          </cell>
          <cell r="Y489">
            <v>4</v>
          </cell>
          <cell r="Z489">
            <v>0</v>
          </cell>
          <cell r="AA489">
            <v>0</v>
          </cell>
          <cell r="AB489">
            <v>5</v>
          </cell>
          <cell r="AC489">
            <v>10</v>
          </cell>
          <cell r="AD489">
            <v>0</v>
          </cell>
          <cell r="AE489">
            <v>0</v>
          </cell>
        </row>
        <row r="490">
          <cell r="C490" t="str">
            <v>15BC616</v>
          </cell>
          <cell r="D490">
            <v>7</v>
          </cell>
          <cell r="E490">
            <v>17</v>
          </cell>
          <cell r="F490">
            <v>0</v>
          </cell>
          <cell r="G490">
            <v>0</v>
          </cell>
          <cell r="H490">
            <v>2</v>
          </cell>
          <cell r="I490">
            <v>3</v>
          </cell>
          <cell r="J490">
            <v>0</v>
          </cell>
          <cell r="K490">
            <v>0</v>
          </cell>
          <cell r="L490">
            <v>13</v>
          </cell>
          <cell r="M490">
            <v>18</v>
          </cell>
          <cell r="N490">
            <v>0</v>
          </cell>
          <cell r="O490">
            <v>0</v>
          </cell>
          <cell r="P490">
            <v>2</v>
          </cell>
          <cell r="Q490">
            <v>4</v>
          </cell>
          <cell r="R490">
            <v>0</v>
          </cell>
          <cell r="S490">
            <v>0</v>
          </cell>
          <cell r="T490">
            <v>6</v>
          </cell>
          <cell r="U490">
            <v>14</v>
          </cell>
          <cell r="V490">
            <v>0</v>
          </cell>
          <cell r="W490">
            <v>0</v>
          </cell>
          <cell r="X490">
            <v>1</v>
          </cell>
          <cell r="Y490">
            <v>4</v>
          </cell>
          <cell r="Z490">
            <v>0</v>
          </cell>
          <cell r="AA490">
            <v>0</v>
          </cell>
          <cell r="AB490">
            <v>7</v>
          </cell>
          <cell r="AC490">
            <v>10</v>
          </cell>
          <cell r="AD490">
            <v>0</v>
          </cell>
          <cell r="AE490">
            <v>0</v>
          </cell>
        </row>
        <row r="491">
          <cell r="C491" t="str">
            <v>15BC632</v>
          </cell>
          <cell r="D491">
            <v>5</v>
          </cell>
          <cell r="E491">
            <v>17</v>
          </cell>
          <cell r="F491">
            <v>0</v>
          </cell>
          <cell r="G491">
            <v>0</v>
          </cell>
          <cell r="H491">
            <v>0</v>
          </cell>
          <cell r="I491">
            <v>4</v>
          </cell>
          <cell r="J491">
            <v>0</v>
          </cell>
          <cell r="K491">
            <v>0</v>
          </cell>
          <cell r="L491">
            <v>9</v>
          </cell>
          <cell r="M491">
            <v>18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6</v>
          </cell>
          <cell r="U491">
            <v>14</v>
          </cell>
          <cell r="V491">
            <v>0</v>
          </cell>
          <cell r="W491">
            <v>0</v>
          </cell>
          <cell r="X491">
            <v>0</v>
          </cell>
          <cell r="Y491">
            <v>1</v>
          </cell>
          <cell r="Z491">
            <v>0</v>
          </cell>
          <cell r="AA491">
            <v>0</v>
          </cell>
          <cell r="AB491">
            <v>4</v>
          </cell>
          <cell r="AC491">
            <v>10</v>
          </cell>
          <cell r="AD491">
            <v>0</v>
          </cell>
          <cell r="AE491">
            <v>0</v>
          </cell>
        </row>
        <row r="492">
          <cell r="C492" t="str">
            <v>15BC645</v>
          </cell>
          <cell r="D492">
            <v>3</v>
          </cell>
          <cell r="E492">
            <v>17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4</v>
          </cell>
          <cell r="M492">
            <v>18</v>
          </cell>
          <cell r="N492">
            <v>0</v>
          </cell>
          <cell r="O492">
            <v>0</v>
          </cell>
          <cell r="P492">
            <v>0</v>
          </cell>
          <cell r="Q492">
            <v>4</v>
          </cell>
          <cell r="R492">
            <v>0</v>
          </cell>
          <cell r="S492">
            <v>0</v>
          </cell>
          <cell r="T492">
            <v>2</v>
          </cell>
          <cell r="U492">
            <v>14</v>
          </cell>
          <cell r="V492">
            <v>0</v>
          </cell>
          <cell r="W492">
            <v>0</v>
          </cell>
          <cell r="X492">
            <v>2</v>
          </cell>
          <cell r="Y492">
            <v>3</v>
          </cell>
          <cell r="Z492">
            <v>0</v>
          </cell>
          <cell r="AA492">
            <v>0</v>
          </cell>
          <cell r="AB492">
            <v>2</v>
          </cell>
          <cell r="AC492">
            <v>10</v>
          </cell>
          <cell r="AD492">
            <v>0</v>
          </cell>
          <cell r="AE492">
            <v>0</v>
          </cell>
        </row>
        <row r="493">
          <cell r="C493" t="str">
            <v>15BC661</v>
          </cell>
          <cell r="D493">
            <v>1</v>
          </cell>
          <cell r="E493">
            <v>17</v>
          </cell>
          <cell r="F493">
            <v>6</v>
          </cell>
          <cell r="G493">
            <v>6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3</v>
          </cell>
          <cell r="M493">
            <v>18</v>
          </cell>
          <cell r="N493">
            <v>0</v>
          </cell>
          <cell r="O493">
            <v>0</v>
          </cell>
          <cell r="P493">
            <v>2</v>
          </cell>
          <cell r="Q493">
            <v>4</v>
          </cell>
          <cell r="R493">
            <v>0</v>
          </cell>
          <cell r="S493">
            <v>0</v>
          </cell>
          <cell r="T493">
            <v>4</v>
          </cell>
          <cell r="U493">
            <v>14</v>
          </cell>
          <cell r="V493">
            <v>0</v>
          </cell>
          <cell r="W493">
            <v>0</v>
          </cell>
          <cell r="X493">
            <v>0</v>
          </cell>
          <cell r="Y493">
            <v>3</v>
          </cell>
          <cell r="Z493">
            <v>0</v>
          </cell>
          <cell r="AA493">
            <v>0</v>
          </cell>
          <cell r="AB493">
            <v>2</v>
          </cell>
          <cell r="AC493">
            <v>10</v>
          </cell>
          <cell r="AD493">
            <v>0</v>
          </cell>
          <cell r="AE493">
            <v>0</v>
          </cell>
        </row>
        <row r="494">
          <cell r="C494" t="str">
            <v>15BC665</v>
          </cell>
          <cell r="D494">
            <v>7</v>
          </cell>
          <cell r="E494">
            <v>17</v>
          </cell>
          <cell r="F494">
            <v>0</v>
          </cell>
          <cell r="G494">
            <v>0</v>
          </cell>
          <cell r="H494">
            <v>1</v>
          </cell>
          <cell r="I494">
            <v>3</v>
          </cell>
          <cell r="J494">
            <v>0</v>
          </cell>
          <cell r="K494">
            <v>0</v>
          </cell>
          <cell r="L494">
            <v>10</v>
          </cell>
          <cell r="M494">
            <v>18</v>
          </cell>
          <cell r="N494">
            <v>0</v>
          </cell>
          <cell r="O494">
            <v>0</v>
          </cell>
          <cell r="P494">
            <v>4</v>
          </cell>
          <cell r="Q494">
            <v>4</v>
          </cell>
          <cell r="R494">
            <v>0</v>
          </cell>
          <cell r="S494">
            <v>0</v>
          </cell>
          <cell r="T494">
            <v>11</v>
          </cell>
          <cell r="U494">
            <v>14</v>
          </cell>
          <cell r="V494">
            <v>0</v>
          </cell>
          <cell r="W494">
            <v>0</v>
          </cell>
          <cell r="X494">
            <v>4</v>
          </cell>
          <cell r="Y494">
            <v>4</v>
          </cell>
          <cell r="Z494">
            <v>0</v>
          </cell>
          <cell r="AA494">
            <v>0</v>
          </cell>
          <cell r="AB494">
            <v>7</v>
          </cell>
          <cell r="AC494">
            <v>10</v>
          </cell>
          <cell r="AD494">
            <v>0</v>
          </cell>
          <cell r="AE494">
            <v>0</v>
          </cell>
        </row>
        <row r="495">
          <cell r="C495" t="str">
            <v>15BC015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5</v>
          </cell>
          <cell r="M495">
            <v>18</v>
          </cell>
          <cell r="N495">
            <v>0</v>
          </cell>
          <cell r="O495">
            <v>0</v>
          </cell>
          <cell r="P495">
            <v>2</v>
          </cell>
          <cell r="Q495">
            <v>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4</v>
          </cell>
          <cell r="AC495">
            <v>10</v>
          </cell>
          <cell r="AD495">
            <v>0</v>
          </cell>
          <cell r="AE495">
            <v>0</v>
          </cell>
        </row>
        <row r="496">
          <cell r="C496" t="str">
            <v>15BC024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16</v>
          </cell>
          <cell r="M496">
            <v>18</v>
          </cell>
          <cell r="N496">
            <v>0</v>
          </cell>
          <cell r="O496">
            <v>0</v>
          </cell>
          <cell r="P496">
            <v>4</v>
          </cell>
          <cell r="Q496">
            <v>4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8</v>
          </cell>
          <cell r="AC496">
            <v>10</v>
          </cell>
          <cell r="AD496">
            <v>1</v>
          </cell>
          <cell r="AE496">
            <v>1</v>
          </cell>
        </row>
        <row r="497">
          <cell r="C497" t="str">
            <v>15BC031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8</v>
          </cell>
          <cell r="M497">
            <v>18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4</v>
          </cell>
          <cell r="AC497">
            <v>10</v>
          </cell>
          <cell r="AD497">
            <v>0</v>
          </cell>
          <cell r="AE497">
            <v>0</v>
          </cell>
        </row>
        <row r="498">
          <cell r="C498" t="str">
            <v>15BC041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</v>
          </cell>
          <cell r="M498">
            <v>18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2</v>
          </cell>
          <cell r="AC498">
            <v>10</v>
          </cell>
          <cell r="AD498">
            <v>0</v>
          </cell>
          <cell r="AE498">
            <v>0</v>
          </cell>
        </row>
        <row r="499">
          <cell r="C499" t="str">
            <v>15BC056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11</v>
          </cell>
          <cell r="M499">
            <v>18</v>
          </cell>
          <cell r="N499">
            <v>0</v>
          </cell>
          <cell r="O499">
            <v>0</v>
          </cell>
          <cell r="P499">
            <v>2</v>
          </cell>
          <cell r="Q499">
            <v>3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2</v>
          </cell>
          <cell r="Y499">
            <v>2</v>
          </cell>
          <cell r="Z499">
            <v>0</v>
          </cell>
          <cell r="AA499">
            <v>0</v>
          </cell>
          <cell r="AB499">
            <v>4</v>
          </cell>
          <cell r="AC499">
            <v>10</v>
          </cell>
          <cell r="AD499">
            <v>0</v>
          </cell>
          <cell r="AE499">
            <v>0</v>
          </cell>
        </row>
        <row r="500">
          <cell r="C500" t="str">
            <v>15BC075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10</v>
          </cell>
          <cell r="M500">
            <v>18</v>
          </cell>
          <cell r="N500">
            <v>0</v>
          </cell>
          <cell r="O500">
            <v>0</v>
          </cell>
          <cell r="P500">
            <v>4</v>
          </cell>
          <cell r="Q500">
            <v>4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6</v>
          </cell>
          <cell r="AC500">
            <v>10</v>
          </cell>
          <cell r="AD500">
            <v>0</v>
          </cell>
          <cell r="AE500">
            <v>0</v>
          </cell>
        </row>
        <row r="501">
          <cell r="C501" t="str">
            <v>15BC104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14</v>
          </cell>
          <cell r="M501">
            <v>18</v>
          </cell>
          <cell r="N501">
            <v>0</v>
          </cell>
          <cell r="O501">
            <v>0</v>
          </cell>
          <cell r="P501">
            <v>3</v>
          </cell>
          <cell r="Q501">
            <v>4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6</v>
          </cell>
          <cell r="AC501">
            <v>10</v>
          </cell>
          <cell r="AD501">
            <v>0</v>
          </cell>
          <cell r="AE501">
            <v>0</v>
          </cell>
        </row>
        <row r="502">
          <cell r="C502" t="str">
            <v>15BC118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17</v>
          </cell>
          <cell r="M502">
            <v>18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10</v>
          </cell>
          <cell r="AC502">
            <v>10</v>
          </cell>
          <cell r="AD502">
            <v>0</v>
          </cell>
          <cell r="AE502">
            <v>0</v>
          </cell>
        </row>
        <row r="503">
          <cell r="C503" t="str">
            <v>15BC131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15</v>
          </cell>
          <cell r="M503">
            <v>18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10</v>
          </cell>
          <cell r="AC503">
            <v>10</v>
          </cell>
          <cell r="AD503">
            <v>0</v>
          </cell>
          <cell r="AE503">
            <v>0</v>
          </cell>
        </row>
        <row r="504">
          <cell r="C504" t="str">
            <v>15BC146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12</v>
          </cell>
          <cell r="M504">
            <v>18</v>
          </cell>
          <cell r="N504">
            <v>0</v>
          </cell>
          <cell r="O504">
            <v>0</v>
          </cell>
          <cell r="P504">
            <v>2</v>
          </cell>
          <cell r="Q504">
            <v>3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2</v>
          </cell>
          <cell r="Y504">
            <v>2</v>
          </cell>
          <cell r="Z504">
            <v>0</v>
          </cell>
          <cell r="AA504">
            <v>0</v>
          </cell>
          <cell r="AB504">
            <v>7</v>
          </cell>
          <cell r="AC504">
            <v>10</v>
          </cell>
          <cell r="AD504">
            <v>0</v>
          </cell>
          <cell r="AE504">
            <v>0</v>
          </cell>
        </row>
        <row r="505">
          <cell r="C505" t="str">
            <v>15BC149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15</v>
          </cell>
          <cell r="M505">
            <v>18</v>
          </cell>
          <cell r="N505">
            <v>0</v>
          </cell>
          <cell r="O505">
            <v>0</v>
          </cell>
          <cell r="P505">
            <v>4</v>
          </cell>
          <cell r="Q505">
            <v>4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7</v>
          </cell>
          <cell r="AC505">
            <v>10</v>
          </cell>
          <cell r="AD505">
            <v>0</v>
          </cell>
          <cell r="AE505">
            <v>0</v>
          </cell>
        </row>
        <row r="506">
          <cell r="C506" t="str">
            <v>15BC177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18</v>
          </cell>
          <cell r="M506">
            <v>18</v>
          </cell>
          <cell r="N506">
            <v>0</v>
          </cell>
          <cell r="O506">
            <v>0</v>
          </cell>
          <cell r="P506">
            <v>4</v>
          </cell>
          <cell r="Q506">
            <v>4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10</v>
          </cell>
          <cell r="AC506">
            <v>10</v>
          </cell>
          <cell r="AD506">
            <v>0</v>
          </cell>
          <cell r="AE506">
            <v>0</v>
          </cell>
        </row>
        <row r="507">
          <cell r="C507" t="str">
            <v>15BC197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15</v>
          </cell>
          <cell r="M507">
            <v>18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10</v>
          </cell>
          <cell r="AC507">
            <v>10</v>
          </cell>
          <cell r="AD507">
            <v>0</v>
          </cell>
          <cell r="AE507">
            <v>0</v>
          </cell>
        </row>
        <row r="508">
          <cell r="C508" t="str">
            <v>15BC216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10</v>
          </cell>
          <cell r="M508">
            <v>18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6</v>
          </cell>
          <cell r="AC508">
            <v>10</v>
          </cell>
          <cell r="AD508">
            <v>1</v>
          </cell>
          <cell r="AE508">
            <v>1</v>
          </cell>
        </row>
        <row r="509">
          <cell r="C509" t="str">
            <v>15BC230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7</v>
          </cell>
          <cell r="M509">
            <v>18</v>
          </cell>
          <cell r="N509">
            <v>0</v>
          </cell>
          <cell r="O509">
            <v>0</v>
          </cell>
          <cell r="P509">
            <v>1</v>
          </cell>
          <cell r="Q509">
            <v>3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2</v>
          </cell>
          <cell r="Y509">
            <v>2</v>
          </cell>
          <cell r="Z509">
            <v>0</v>
          </cell>
          <cell r="AA509">
            <v>0</v>
          </cell>
          <cell r="AB509">
            <v>2</v>
          </cell>
          <cell r="AC509">
            <v>10</v>
          </cell>
          <cell r="AD509">
            <v>3</v>
          </cell>
          <cell r="AE509">
            <v>3</v>
          </cell>
        </row>
        <row r="510">
          <cell r="C510" t="str">
            <v>15BC245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12</v>
          </cell>
          <cell r="M510">
            <v>18</v>
          </cell>
          <cell r="N510">
            <v>0</v>
          </cell>
          <cell r="O510">
            <v>0</v>
          </cell>
          <cell r="P510">
            <v>4</v>
          </cell>
          <cell r="Q510">
            <v>4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4</v>
          </cell>
          <cell r="AC510">
            <v>10</v>
          </cell>
          <cell r="AD510">
            <v>0</v>
          </cell>
          <cell r="AE510">
            <v>0</v>
          </cell>
        </row>
        <row r="511">
          <cell r="C511" t="str">
            <v>15BC260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</v>
          </cell>
          <cell r="M511">
            <v>18</v>
          </cell>
          <cell r="N511">
            <v>0</v>
          </cell>
          <cell r="O511">
            <v>0</v>
          </cell>
          <cell r="P511">
            <v>4</v>
          </cell>
          <cell r="Q511">
            <v>4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10</v>
          </cell>
          <cell r="AC511">
            <v>10</v>
          </cell>
          <cell r="AD511">
            <v>0</v>
          </cell>
          <cell r="AE511">
            <v>0</v>
          </cell>
        </row>
        <row r="512">
          <cell r="C512" t="str">
            <v>15BC265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17</v>
          </cell>
          <cell r="M512">
            <v>18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9</v>
          </cell>
          <cell r="AC512">
            <v>10</v>
          </cell>
          <cell r="AD512">
            <v>0</v>
          </cell>
          <cell r="AE512">
            <v>0</v>
          </cell>
        </row>
        <row r="513">
          <cell r="C513" t="str">
            <v>15BC284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14</v>
          </cell>
          <cell r="M513">
            <v>18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9</v>
          </cell>
          <cell r="AC513">
            <v>10</v>
          </cell>
          <cell r="AD513">
            <v>0</v>
          </cell>
          <cell r="AE513">
            <v>0</v>
          </cell>
        </row>
        <row r="514">
          <cell r="C514" t="str">
            <v>15BC297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11</v>
          </cell>
          <cell r="M514">
            <v>18</v>
          </cell>
          <cell r="N514">
            <v>0</v>
          </cell>
          <cell r="O514">
            <v>0</v>
          </cell>
          <cell r="P514">
            <v>3</v>
          </cell>
          <cell r="Q514">
            <v>3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2</v>
          </cell>
          <cell r="Y514">
            <v>2</v>
          </cell>
          <cell r="Z514">
            <v>0</v>
          </cell>
          <cell r="AA514">
            <v>0</v>
          </cell>
          <cell r="AB514">
            <v>5</v>
          </cell>
          <cell r="AC514">
            <v>10</v>
          </cell>
          <cell r="AD514">
            <v>0</v>
          </cell>
          <cell r="AE514">
            <v>0</v>
          </cell>
        </row>
        <row r="515">
          <cell r="C515" t="str">
            <v>15BC315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10</v>
          </cell>
          <cell r="M515">
            <v>18</v>
          </cell>
          <cell r="N515">
            <v>0</v>
          </cell>
          <cell r="O515">
            <v>0</v>
          </cell>
          <cell r="P515">
            <v>4</v>
          </cell>
          <cell r="Q515">
            <v>4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6</v>
          </cell>
          <cell r="AC515">
            <v>10</v>
          </cell>
          <cell r="AD515">
            <v>0</v>
          </cell>
          <cell r="AE515">
            <v>0</v>
          </cell>
        </row>
        <row r="516">
          <cell r="C516" t="str">
            <v>15BC327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10</v>
          </cell>
          <cell r="M516">
            <v>18</v>
          </cell>
          <cell r="N516">
            <v>0</v>
          </cell>
          <cell r="O516">
            <v>0</v>
          </cell>
          <cell r="P516">
            <v>1</v>
          </cell>
          <cell r="Q516">
            <v>4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5</v>
          </cell>
          <cell r="AC516">
            <v>10</v>
          </cell>
          <cell r="AD516">
            <v>0</v>
          </cell>
          <cell r="AE516">
            <v>0</v>
          </cell>
        </row>
        <row r="517">
          <cell r="C517" t="str">
            <v>15BC344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15</v>
          </cell>
          <cell r="M517">
            <v>18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8</v>
          </cell>
          <cell r="AC517">
            <v>10</v>
          </cell>
          <cell r="AD517">
            <v>0</v>
          </cell>
          <cell r="AE517">
            <v>0</v>
          </cell>
        </row>
        <row r="518">
          <cell r="C518" t="str">
            <v>15BC360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15</v>
          </cell>
          <cell r="M518">
            <v>18</v>
          </cell>
          <cell r="N518">
            <v>2</v>
          </cell>
          <cell r="O518">
            <v>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6</v>
          </cell>
          <cell r="AC518">
            <v>10</v>
          </cell>
          <cell r="AD518">
            <v>3</v>
          </cell>
          <cell r="AE518">
            <v>3</v>
          </cell>
        </row>
        <row r="519">
          <cell r="C519" t="str">
            <v>15BC371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15</v>
          </cell>
          <cell r="M519">
            <v>18</v>
          </cell>
          <cell r="N519">
            <v>0</v>
          </cell>
          <cell r="O519">
            <v>0</v>
          </cell>
          <cell r="P519">
            <v>3</v>
          </cell>
          <cell r="Q519">
            <v>3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2</v>
          </cell>
          <cell r="Y519">
            <v>2</v>
          </cell>
          <cell r="Z519">
            <v>0</v>
          </cell>
          <cell r="AA519">
            <v>0</v>
          </cell>
          <cell r="AB519">
            <v>3</v>
          </cell>
          <cell r="AC519">
            <v>10</v>
          </cell>
          <cell r="AD519">
            <v>2</v>
          </cell>
          <cell r="AE519">
            <v>2</v>
          </cell>
        </row>
        <row r="520">
          <cell r="C520" t="str">
            <v>15BC384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11</v>
          </cell>
          <cell r="M520">
            <v>18</v>
          </cell>
          <cell r="N520">
            <v>0</v>
          </cell>
          <cell r="O520">
            <v>0</v>
          </cell>
          <cell r="P520">
            <v>3</v>
          </cell>
          <cell r="Q520">
            <v>4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6</v>
          </cell>
          <cell r="AC520">
            <v>10</v>
          </cell>
          <cell r="AD520">
            <v>0</v>
          </cell>
          <cell r="AE520">
            <v>0</v>
          </cell>
        </row>
        <row r="521">
          <cell r="C521" t="str">
            <v>15BC395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17</v>
          </cell>
          <cell r="M521">
            <v>18</v>
          </cell>
          <cell r="N521">
            <v>0</v>
          </cell>
          <cell r="O521">
            <v>0</v>
          </cell>
          <cell r="P521">
            <v>4</v>
          </cell>
          <cell r="Q521">
            <v>4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7</v>
          </cell>
          <cell r="AC521">
            <v>10</v>
          </cell>
          <cell r="AD521">
            <v>0</v>
          </cell>
          <cell r="AE521">
            <v>0</v>
          </cell>
        </row>
        <row r="522">
          <cell r="C522" t="str">
            <v>15BC414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17</v>
          </cell>
          <cell r="M522">
            <v>18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10</v>
          </cell>
          <cell r="AC522">
            <v>10</v>
          </cell>
          <cell r="AD522">
            <v>0</v>
          </cell>
          <cell r="AE522">
            <v>0</v>
          </cell>
        </row>
        <row r="523">
          <cell r="C523" t="str">
            <v>15BC429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18</v>
          </cell>
          <cell r="M523">
            <v>18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9</v>
          </cell>
          <cell r="AC523">
            <v>10</v>
          </cell>
          <cell r="AD523">
            <v>0</v>
          </cell>
          <cell r="AE523">
            <v>0</v>
          </cell>
        </row>
        <row r="524">
          <cell r="C524" t="str">
            <v>15BC443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15</v>
          </cell>
          <cell r="M524">
            <v>18</v>
          </cell>
          <cell r="N524">
            <v>0</v>
          </cell>
          <cell r="O524">
            <v>0</v>
          </cell>
          <cell r="P524">
            <v>3</v>
          </cell>
          <cell r="Q524">
            <v>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2</v>
          </cell>
          <cell r="Y524">
            <v>2</v>
          </cell>
          <cell r="Z524">
            <v>0</v>
          </cell>
          <cell r="AA524">
            <v>0</v>
          </cell>
          <cell r="AB524">
            <v>10</v>
          </cell>
          <cell r="AC524">
            <v>10</v>
          </cell>
          <cell r="AD524">
            <v>0</v>
          </cell>
          <cell r="AE524">
            <v>0</v>
          </cell>
        </row>
        <row r="525">
          <cell r="C525" t="str">
            <v>15BC454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10</v>
          </cell>
          <cell r="M525">
            <v>18</v>
          </cell>
          <cell r="N525">
            <v>0</v>
          </cell>
          <cell r="O525">
            <v>0</v>
          </cell>
          <cell r="P525">
            <v>2</v>
          </cell>
          <cell r="Q525">
            <v>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4</v>
          </cell>
          <cell r="AC525">
            <v>10</v>
          </cell>
          <cell r="AD525">
            <v>0</v>
          </cell>
          <cell r="AE525">
            <v>0</v>
          </cell>
        </row>
        <row r="526">
          <cell r="C526" t="str">
            <v>15BC470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18</v>
          </cell>
          <cell r="N526">
            <v>0</v>
          </cell>
          <cell r="O526">
            <v>0</v>
          </cell>
          <cell r="P526">
            <v>0</v>
          </cell>
          <cell r="Q526">
            <v>4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10</v>
          </cell>
          <cell r="AD526">
            <v>0</v>
          </cell>
          <cell r="AE526">
            <v>0</v>
          </cell>
        </row>
        <row r="527">
          <cell r="C527" t="str">
            <v>15BC484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13</v>
          </cell>
          <cell r="M527">
            <v>18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6</v>
          </cell>
          <cell r="AC527">
            <v>10</v>
          </cell>
          <cell r="AD527">
            <v>0</v>
          </cell>
          <cell r="AE527">
            <v>0</v>
          </cell>
        </row>
        <row r="528">
          <cell r="C528" t="str">
            <v>15BC496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8</v>
          </cell>
          <cell r="M528">
            <v>18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10</v>
          </cell>
          <cell r="AD528">
            <v>0</v>
          </cell>
          <cell r="AE528">
            <v>0</v>
          </cell>
        </row>
        <row r="529">
          <cell r="C529" t="str">
            <v>15BC507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11</v>
          </cell>
          <cell r="M529">
            <v>18</v>
          </cell>
          <cell r="N529">
            <v>0</v>
          </cell>
          <cell r="O529">
            <v>0</v>
          </cell>
          <cell r="P529">
            <v>3</v>
          </cell>
          <cell r="Q529">
            <v>3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</v>
          </cell>
          <cell r="Z529">
            <v>0</v>
          </cell>
          <cell r="AA529">
            <v>0</v>
          </cell>
          <cell r="AB529">
            <v>3</v>
          </cell>
          <cell r="AC529">
            <v>10</v>
          </cell>
          <cell r="AD529">
            <v>0</v>
          </cell>
          <cell r="AE529">
            <v>0</v>
          </cell>
        </row>
        <row r="530">
          <cell r="C530" t="str">
            <v>15BC518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18</v>
          </cell>
          <cell r="N530">
            <v>0</v>
          </cell>
          <cell r="O530">
            <v>0</v>
          </cell>
          <cell r="P530">
            <v>0</v>
          </cell>
          <cell r="Q530">
            <v>4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1</v>
          </cell>
          <cell r="AC530">
            <v>10</v>
          </cell>
          <cell r="AD530">
            <v>0</v>
          </cell>
          <cell r="AE530">
            <v>0</v>
          </cell>
        </row>
        <row r="531">
          <cell r="C531" t="str">
            <v>15BC530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17</v>
          </cell>
          <cell r="M531">
            <v>18</v>
          </cell>
          <cell r="N531">
            <v>0</v>
          </cell>
          <cell r="O531">
            <v>0</v>
          </cell>
          <cell r="P531">
            <v>3</v>
          </cell>
          <cell r="Q531">
            <v>4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10</v>
          </cell>
          <cell r="AC531">
            <v>10</v>
          </cell>
          <cell r="AD531">
            <v>0</v>
          </cell>
          <cell r="AE531">
            <v>0</v>
          </cell>
        </row>
        <row r="532">
          <cell r="C532" t="str">
            <v>15BC541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12</v>
          </cell>
          <cell r="M532">
            <v>18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7</v>
          </cell>
          <cell r="AC532">
            <v>10</v>
          </cell>
          <cell r="AD532">
            <v>0</v>
          </cell>
          <cell r="AE532">
            <v>0</v>
          </cell>
        </row>
        <row r="533">
          <cell r="C533" t="str">
            <v>15BC552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16</v>
          </cell>
          <cell r="M533">
            <v>18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10</v>
          </cell>
          <cell r="AC533">
            <v>10</v>
          </cell>
          <cell r="AD533">
            <v>0</v>
          </cell>
          <cell r="AE533">
            <v>0</v>
          </cell>
        </row>
        <row r="534">
          <cell r="C534" t="str">
            <v>15BC563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10</v>
          </cell>
          <cell r="M534">
            <v>18</v>
          </cell>
          <cell r="N534">
            <v>0</v>
          </cell>
          <cell r="O534">
            <v>0</v>
          </cell>
          <cell r="P534">
            <v>2</v>
          </cell>
          <cell r="Q534">
            <v>3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2</v>
          </cell>
          <cell r="Y534">
            <v>2</v>
          </cell>
          <cell r="Z534">
            <v>0</v>
          </cell>
          <cell r="AA534">
            <v>0</v>
          </cell>
          <cell r="AB534">
            <v>4</v>
          </cell>
          <cell r="AC534">
            <v>10</v>
          </cell>
          <cell r="AD534">
            <v>0</v>
          </cell>
          <cell r="AE534">
            <v>0</v>
          </cell>
        </row>
        <row r="535">
          <cell r="C535" t="str">
            <v>15BC566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15</v>
          </cell>
          <cell r="M535">
            <v>18</v>
          </cell>
          <cell r="N535">
            <v>0</v>
          </cell>
          <cell r="O535">
            <v>0</v>
          </cell>
          <cell r="P535">
            <v>3</v>
          </cell>
          <cell r="Q535">
            <v>4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4</v>
          </cell>
          <cell r="AC535">
            <v>10</v>
          </cell>
          <cell r="AD535">
            <v>0</v>
          </cell>
          <cell r="AE535">
            <v>0</v>
          </cell>
        </row>
        <row r="536">
          <cell r="C536" t="str">
            <v>15BC576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10</v>
          </cell>
          <cell r="M536">
            <v>18</v>
          </cell>
          <cell r="N536">
            <v>0</v>
          </cell>
          <cell r="O536">
            <v>0</v>
          </cell>
          <cell r="P536">
            <v>2</v>
          </cell>
          <cell r="Q536">
            <v>4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6</v>
          </cell>
          <cell r="AC536">
            <v>10</v>
          </cell>
          <cell r="AD536">
            <v>0</v>
          </cell>
          <cell r="AE536">
            <v>0</v>
          </cell>
        </row>
        <row r="537">
          <cell r="C537" t="str">
            <v>15BC586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11</v>
          </cell>
          <cell r="M537">
            <v>18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8</v>
          </cell>
          <cell r="AC537">
            <v>10</v>
          </cell>
          <cell r="AD537">
            <v>0</v>
          </cell>
          <cell r="AE537">
            <v>0</v>
          </cell>
        </row>
        <row r="538">
          <cell r="C538" t="str">
            <v>15BC604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8</v>
          </cell>
          <cell r="M538">
            <v>18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3</v>
          </cell>
          <cell r="AC538">
            <v>10</v>
          </cell>
          <cell r="AD538">
            <v>0</v>
          </cell>
          <cell r="AE538">
            <v>0</v>
          </cell>
        </row>
        <row r="539">
          <cell r="C539" t="str">
            <v>15BC618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10</v>
          </cell>
          <cell r="M539">
            <v>18</v>
          </cell>
          <cell r="N539">
            <v>0</v>
          </cell>
          <cell r="O539">
            <v>0</v>
          </cell>
          <cell r="P539">
            <v>1</v>
          </cell>
          <cell r="Q539">
            <v>3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</v>
          </cell>
          <cell r="Y539">
            <v>2</v>
          </cell>
          <cell r="Z539">
            <v>0</v>
          </cell>
          <cell r="AA539">
            <v>0</v>
          </cell>
          <cell r="AB539">
            <v>5</v>
          </cell>
          <cell r="AC539">
            <v>10</v>
          </cell>
          <cell r="AD539">
            <v>0</v>
          </cell>
          <cell r="AE539">
            <v>0</v>
          </cell>
        </row>
        <row r="540">
          <cell r="C540" t="str">
            <v>15BC633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10</v>
          </cell>
          <cell r="M540">
            <v>18</v>
          </cell>
          <cell r="N540">
            <v>0</v>
          </cell>
          <cell r="O540">
            <v>0</v>
          </cell>
          <cell r="P540">
            <v>1</v>
          </cell>
          <cell r="Q540">
            <v>4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2</v>
          </cell>
          <cell r="AC540">
            <v>10</v>
          </cell>
          <cell r="AD540">
            <v>0</v>
          </cell>
          <cell r="AE540">
            <v>0</v>
          </cell>
        </row>
        <row r="541">
          <cell r="C541" t="str">
            <v>15BC646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10</v>
          </cell>
          <cell r="M541">
            <v>18</v>
          </cell>
          <cell r="N541">
            <v>4</v>
          </cell>
          <cell r="O541">
            <v>4</v>
          </cell>
          <cell r="P541">
            <v>3</v>
          </cell>
          <cell r="Q541">
            <v>4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3</v>
          </cell>
          <cell r="AC541">
            <v>10</v>
          </cell>
          <cell r="AD541">
            <v>3</v>
          </cell>
          <cell r="AE541">
            <v>3</v>
          </cell>
        </row>
        <row r="542">
          <cell r="C542" t="str">
            <v>15BC649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15</v>
          </cell>
          <cell r="M542">
            <v>18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7</v>
          </cell>
          <cell r="AC542">
            <v>10</v>
          </cell>
          <cell r="AD542">
            <v>0</v>
          </cell>
          <cell r="AE542">
            <v>0</v>
          </cell>
        </row>
        <row r="543">
          <cell r="C543" t="str">
            <v>15BC666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14</v>
          </cell>
          <cell r="M543">
            <v>18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5</v>
          </cell>
          <cell r="AC543">
            <v>10</v>
          </cell>
          <cell r="AD543">
            <v>0</v>
          </cell>
          <cell r="AE543">
            <v>0</v>
          </cell>
        </row>
        <row r="544">
          <cell r="C544" t="str">
            <v>15BC668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17</v>
          </cell>
          <cell r="M544">
            <v>18</v>
          </cell>
          <cell r="N544">
            <v>0</v>
          </cell>
          <cell r="O544">
            <v>0</v>
          </cell>
          <cell r="P544">
            <v>2</v>
          </cell>
          <cell r="Q544">
            <v>3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2</v>
          </cell>
          <cell r="Y544">
            <v>2</v>
          </cell>
          <cell r="Z544">
            <v>0</v>
          </cell>
          <cell r="AA544">
            <v>0</v>
          </cell>
          <cell r="AB544">
            <v>9</v>
          </cell>
          <cell r="AC544">
            <v>10</v>
          </cell>
          <cell r="AD544">
            <v>0</v>
          </cell>
          <cell r="AE544">
            <v>0</v>
          </cell>
        </row>
        <row r="545">
          <cell r="C545" t="str">
            <v>15BC016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16</v>
          </cell>
          <cell r="U545">
            <v>16</v>
          </cell>
          <cell r="V545">
            <v>0</v>
          </cell>
          <cell r="W545">
            <v>0</v>
          </cell>
          <cell r="X545">
            <v>2</v>
          </cell>
          <cell r="Y545">
            <v>2</v>
          </cell>
          <cell r="Z545">
            <v>0</v>
          </cell>
          <cell r="AA545">
            <v>0</v>
          </cell>
          <cell r="AB545">
            <v>12</v>
          </cell>
          <cell r="AC545">
            <v>12</v>
          </cell>
          <cell r="AD545">
            <v>0</v>
          </cell>
          <cell r="AE545">
            <v>0</v>
          </cell>
        </row>
        <row r="546">
          <cell r="C546" t="str">
            <v>15BC032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11</v>
          </cell>
          <cell r="U546">
            <v>16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7</v>
          </cell>
          <cell r="AC546">
            <v>12</v>
          </cell>
          <cell r="AD546">
            <v>0</v>
          </cell>
          <cell r="AE546">
            <v>0</v>
          </cell>
        </row>
        <row r="547">
          <cell r="C547" t="str">
            <v>15BC043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14</v>
          </cell>
          <cell r="U547">
            <v>16</v>
          </cell>
          <cell r="V547">
            <v>0</v>
          </cell>
          <cell r="W547">
            <v>0</v>
          </cell>
          <cell r="X547">
            <v>4</v>
          </cell>
          <cell r="Y547">
            <v>4</v>
          </cell>
          <cell r="Z547">
            <v>0</v>
          </cell>
          <cell r="AA547">
            <v>0</v>
          </cell>
          <cell r="AB547">
            <v>12</v>
          </cell>
          <cell r="AC547">
            <v>12</v>
          </cell>
          <cell r="AD547">
            <v>0</v>
          </cell>
          <cell r="AE547">
            <v>0</v>
          </cell>
        </row>
        <row r="548">
          <cell r="C548" t="str">
            <v>15BC058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10</v>
          </cell>
          <cell r="U548">
            <v>16</v>
          </cell>
          <cell r="V548">
            <v>0</v>
          </cell>
          <cell r="W548">
            <v>0</v>
          </cell>
          <cell r="X548">
            <v>3</v>
          </cell>
          <cell r="Y548">
            <v>3</v>
          </cell>
          <cell r="Z548">
            <v>0</v>
          </cell>
          <cell r="AA548">
            <v>0</v>
          </cell>
          <cell r="AB548">
            <v>9</v>
          </cell>
          <cell r="AC548">
            <v>12</v>
          </cell>
          <cell r="AD548">
            <v>0</v>
          </cell>
          <cell r="AE548">
            <v>0</v>
          </cell>
        </row>
        <row r="549">
          <cell r="C549" t="str">
            <v>15BC076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15</v>
          </cell>
          <cell r="U549">
            <v>16</v>
          </cell>
          <cell r="V549">
            <v>0</v>
          </cell>
          <cell r="W549">
            <v>0</v>
          </cell>
          <cell r="X549">
            <v>3</v>
          </cell>
          <cell r="Y549">
            <v>3</v>
          </cell>
          <cell r="Z549">
            <v>0</v>
          </cell>
          <cell r="AA549">
            <v>0</v>
          </cell>
          <cell r="AB549">
            <v>12</v>
          </cell>
          <cell r="AC549">
            <v>12</v>
          </cell>
          <cell r="AD549">
            <v>0</v>
          </cell>
          <cell r="AE549">
            <v>0</v>
          </cell>
        </row>
        <row r="550">
          <cell r="C550" t="str">
            <v>15BC106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9</v>
          </cell>
          <cell r="U550">
            <v>16</v>
          </cell>
          <cell r="V550">
            <v>3</v>
          </cell>
          <cell r="W550">
            <v>3</v>
          </cell>
          <cell r="X550">
            <v>2</v>
          </cell>
          <cell r="Y550">
            <v>2</v>
          </cell>
          <cell r="Z550">
            <v>0</v>
          </cell>
          <cell r="AA550">
            <v>0</v>
          </cell>
          <cell r="AB550">
            <v>9</v>
          </cell>
          <cell r="AC550">
            <v>12</v>
          </cell>
          <cell r="AD550">
            <v>3</v>
          </cell>
          <cell r="AE550">
            <v>3</v>
          </cell>
        </row>
        <row r="551">
          <cell r="C551" t="str">
            <v>15BC120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6</v>
          </cell>
          <cell r="U551">
            <v>16</v>
          </cell>
          <cell r="V551">
            <v>7</v>
          </cell>
          <cell r="W551">
            <v>7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9</v>
          </cell>
          <cell r="AC551">
            <v>12</v>
          </cell>
          <cell r="AD551">
            <v>2</v>
          </cell>
          <cell r="AE551">
            <v>2</v>
          </cell>
        </row>
        <row r="552">
          <cell r="C552" t="str">
            <v>15BC132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10</v>
          </cell>
          <cell r="U552">
            <v>16</v>
          </cell>
          <cell r="V552">
            <v>1</v>
          </cell>
          <cell r="W552">
            <v>1</v>
          </cell>
          <cell r="X552">
            <v>3</v>
          </cell>
          <cell r="Y552">
            <v>4</v>
          </cell>
          <cell r="Z552">
            <v>0</v>
          </cell>
          <cell r="AA552">
            <v>0</v>
          </cell>
          <cell r="AB552">
            <v>6</v>
          </cell>
          <cell r="AC552">
            <v>12</v>
          </cell>
          <cell r="AD552">
            <v>1</v>
          </cell>
          <cell r="AE552">
            <v>1</v>
          </cell>
        </row>
        <row r="553">
          <cell r="C553" t="str">
            <v>15BC147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</v>
          </cell>
          <cell r="U553">
            <v>16</v>
          </cell>
          <cell r="V553">
            <v>0</v>
          </cell>
          <cell r="W553">
            <v>0</v>
          </cell>
          <cell r="X553">
            <v>1</v>
          </cell>
          <cell r="Y553">
            <v>3</v>
          </cell>
          <cell r="Z553">
            <v>0</v>
          </cell>
          <cell r="AA553">
            <v>0</v>
          </cell>
          <cell r="AB553">
            <v>2</v>
          </cell>
          <cell r="AC553">
            <v>12</v>
          </cell>
          <cell r="AD553">
            <v>2</v>
          </cell>
          <cell r="AE553">
            <v>2</v>
          </cell>
        </row>
        <row r="554">
          <cell r="C554" t="str">
            <v>15BC178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15</v>
          </cell>
          <cell r="U554">
            <v>16</v>
          </cell>
          <cell r="V554">
            <v>0</v>
          </cell>
          <cell r="W554">
            <v>0</v>
          </cell>
          <cell r="X554">
            <v>3</v>
          </cell>
          <cell r="Y554">
            <v>3</v>
          </cell>
          <cell r="Z554">
            <v>0</v>
          </cell>
          <cell r="AA554">
            <v>0</v>
          </cell>
          <cell r="AB554">
            <v>12</v>
          </cell>
          <cell r="AC554">
            <v>12</v>
          </cell>
          <cell r="AD554">
            <v>0</v>
          </cell>
          <cell r="AE554">
            <v>0</v>
          </cell>
        </row>
        <row r="555">
          <cell r="C555" t="str">
            <v>15BC199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9</v>
          </cell>
          <cell r="U555">
            <v>16</v>
          </cell>
          <cell r="V555">
            <v>0</v>
          </cell>
          <cell r="W555">
            <v>0</v>
          </cell>
          <cell r="X555">
            <v>1</v>
          </cell>
          <cell r="Y555">
            <v>2</v>
          </cell>
          <cell r="Z555">
            <v>0</v>
          </cell>
          <cell r="AA555">
            <v>0</v>
          </cell>
          <cell r="AB555">
            <v>4</v>
          </cell>
          <cell r="AC555">
            <v>12</v>
          </cell>
          <cell r="AD555">
            <v>0</v>
          </cell>
          <cell r="AE555">
            <v>0</v>
          </cell>
        </row>
        <row r="556">
          <cell r="C556" t="str">
            <v>15BC217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10</v>
          </cell>
          <cell r="U556">
            <v>16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5</v>
          </cell>
          <cell r="AC556">
            <v>12</v>
          </cell>
          <cell r="AD556">
            <v>0</v>
          </cell>
          <cell r="AE556">
            <v>0</v>
          </cell>
        </row>
        <row r="557">
          <cell r="C557" t="str">
            <v>15BC233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14</v>
          </cell>
          <cell r="U557">
            <v>16</v>
          </cell>
          <cell r="V557">
            <v>0</v>
          </cell>
          <cell r="W557">
            <v>0</v>
          </cell>
          <cell r="X557">
            <v>4</v>
          </cell>
          <cell r="Y557">
            <v>4</v>
          </cell>
          <cell r="Z557">
            <v>0</v>
          </cell>
          <cell r="AA557">
            <v>0</v>
          </cell>
          <cell r="AB557">
            <v>12</v>
          </cell>
          <cell r="AC557">
            <v>12</v>
          </cell>
          <cell r="AD557">
            <v>0</v>
          </cell>
          <cell r="AE557">
            <v>0</v>
          </cell>
        </row>
        <row r="558">
          <cell r="C558" t="str">
            <v>15BC246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10</v>
          </cell>
          <cell r="U558">
            <v>16</v>
          </cell>
          <cell r="V558">
            <v>3</v>
          </cell>
          <cell r="W558">
            <v>3</v>
          </cell>
          <cell r="X558">
            <v>1</v>
          </cell>
          <cell r="Y558">
            <v>3</v>
          </cell>
          <cell r="Z558">
            <v>0</v>
          </cell>
          <cell r="AA558">
            <v>0</v>
          </cell>
          <cell r="AB558">
            <v>8</v>
          </cell>
          <cell r="AC558">
            <v>12</v>
          </cell>
          <cell r="AD558">
            <v>2</v>
          </cell>
          <cell r="AE558">
            <v>2</v>
          </cell>
        </row>
        <row r="559">
          <cell r="C559" t="str">
            <v>15BC261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12</v>
          </cell>
          <cell r="U559">
            <v>16</v>
          </cell>
          <cell r="V559">
            <v>0</v>
          </cell>
          <cell r="W559">
            <v>0</v>
          </cell>
          <cell r="X559">
            <v>3</v>
          </cell>
          <cell r="Y559">
            <v>3</v>
          </cell>
          <cell r="Z559">
            <v>0</v>
          </cell>
          <cell r="AA559">
            <v>0</v>
          </cell>
          <cell r="AB559">
            <v>10</v>
          </cell>
          <cell r="AC559">
            <v>12</v>
          </cell>
          <cell r="AD559">
            <v>0</v>
          </cell>
          <cell r="AE559">
            <v>0</v>
          </cell>
        </row>
        <row r="560">
          <cell r="C560" t="str">
            <v>15BC285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10</v>
          </cell>
          <cell r="U560">
            <v>16</v>
          </cell>
          <cell r="V560">
            <v>2</v>
          </cell>
          <cell r="W560">
            <v>2</v>
          </cell>
          <cell r="X560">
            <v>2</v>
          </cell>
          <cell r="Y560">
            <v>2</v>
          </cell>
          <cell r="Z560">
            <v>0</v>
          </cell>
          <cell r="AA560">
            <v>0</v>
          </cell>
          <cell r="AB560">
            <v>4</v>
          </cell>
          <cell r="AC560">
            <v>12</v>
          </cell>
          <cell r="AD560">
            <v>3</v>
          </cell>
          <cell r="AE560">
            <v>3</v>
          </cell>
        </row>
        <row r="561">
          <cell r="C561" t="str">
            <v>15BC302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9</v>
          </cell>
          <cell r="U561">
            <v>16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8</v>
          </cell>
          <cell r="AC561">
            <v>12</v>
          </cell>
          <cell r="AD561">
            <v>0</v>
          </cell>
          <cell r="AE561">
            <v>0</v>
          </cell>
        </row>
        <row r="562">
          <cell r="C562" t="str">
            <v>15BC316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8</v>
          </cell>
          <cell r="U562">
            <v>16</v>
          </cell>
          <cell r="V562">
            <v>0</v>
          </cell>
          <cell r="W562">
            <v>0</v>
          </cell>
          <cell r="X562">
            <v>3</v>
          </cell>
          <cell r="Y562">
            <v>4</v>
          </cell>
          <cell r="Z562">
            <v>0</v>
          </cell>
          <cell r="AA562">
            <v>0</v>
          </cell>
          <cell r="AB562">
            <v>7</v>
          </cell>
          <cell r="AC562">
            <v>12</v>
          </cell>
          <cell r="AD562">
            <v>0</v>
          </cell>
          <cell r="AE562">
            <v>0</v>
          </cell>
        </row>
        <row r="563">
          <cell r="C563" t="str">
            <v>15BC329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7</v>
          </cell>
          <cell r="U563">
            <v>16</v>
          </cell>
          <cell r="V563">
            <v>0</v>
          </cell>
          <cell r="W563">
            <v>0</v>
          </cell>
          <cell r="X563">
            <v>1</v>
          </cell>
          <cell r="Y563">
            <v>3</v>
          </cell>
          <cell r="Z563">
            <v>0</v>
          </cell>
          <cell r="AA563">
            <v>0</v>
          </cell>
          <cell r="AB563">
            <v>8</v>
          </cell>
          <cell r="AC563">
            <v>12</v>
          </cell>
          <cell r="AD563">
            <v>0</v>
          </cell>
          <cell r="AE563">
            <v>0</v>
          </cell>
        </row>
        <row r="564">
          <cell r="C564" t="str">
            <v>15BC345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16</v>
          </cell>
          <cell r="V564">
            <v>0</v>
          </cell>
          <cell r="W564">
            <v>0</v>
          </cell>
          <cell r="X564">
            <v>0</v>
          </cell>
          <cell r="Y564">
            <v>3</v>
          </cell>
          <cell r="Z564">
            <v>0</v>
          </cell>
          <cell r="AA564">
            <v>0</v>
          </cell>
          <cell r="AB564">
            <v>0</v>
          </cell>
          <cell r="AC564">
            <v>12</v>
          </cell>
          <cell r="AD564">
            <v>0</v>
          </cell>
          <cell r="AE564">
            <v>0</v>
          </cell>
        </row>
        <row r="565">
          <cell r="C565" t="str">
            <v>15BC361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8</v>
          </cell>
          <cell r="U565">
            <v>16</v>
          </cell>
          <cell r="V565">
            <v>6</v>
          </cell>
          <cell r="W565">
            <v>6</v>
          </cell>
          <cell r="X565">
            <v>1</v>
          </cell>
          <cell r="Y565">
            <v>2</v>
          </cell>
          <cell r="Z565">
            <v>1</v>
          </cell>
          <cell r="AA565">
            <v>1</v>
          </cell>
          <cell r="AB565">
            <v>3</v>
          </cell>
          <cell r="AC565">
            <v>12</v>
          </cell>
          <cell r="AD565">
            <v>4</v>
          </cell>
          <cell r="AE565">
            <v>4</v>
          </cell>
        </row>
        <row r="566">
          <cell r="C566" t="str">
            <v>15BC372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12</v>
          </cell>
          <cell r="U566">
            <v>16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12</v>
          </cell>
          <cell r="AC566">
            <v>12</v>
          </cell>
          <cell r="AD566">
            <v>0</v>
          </cell>
          <cell r="AE566">
            <v>0</v>
          </cell>
        </row>
        <row r="567">
          <cell r="C567" t="str">
            <v>15BC385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10</v>
          </cell>
          <cell r="U567">
            <v>16</v>
          </cell>
          <cell r="V567">
            <v>0</v>
          </cell>
          <cell r="W567">
            <v>0</v>
          </cell>
          <cell r="X567">
            <v>4</v>
          </cell>
          <cell r="Y567">
            <v>4</v>
          </cell>
          <cell r="Z567">
            <v>0</v>
          </cell>
          <cell r="AA567">
            <v>0</v>
          </cell>
          <cell r="AB567">
            <v>10</v>
          </cell>
          <cell r="AC567">
            <v>12</v>
          </cell>
          <cell r="AD567">
            <v>0</v>
          </cell>
          <cell r="AE567">
            <v>0</v>
          </cell>
        </row>
        <row r="568">
          <cell r="C568" t="str">
            <v>15BC396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8</v>
          </cell>
          <cell r="U568">
            <v>16</v>
          </cell>
          <cell r="V568">
            <v>6</v>
          </cell>
          <cell r="W568">
            <v>6</v>
          </cell>
          <cell r="X568">
            <v>3</v>
          </cell>
          <cell r="Y568">
            <v>3</v>
          </cell>
          <cell r="Z568">
            <v>0</v>
          </cell>
          <cell r="AA568">
            <v>0</v>
          </cell>
          <cell r="AB568">
            <v>3</v>
          </cell>
          <cell r="AC568">
            <v>12</v>
          </cell>
          <cell r="AD568">
            <v>4</v>
          </cell>
          <cell r="AE568">
            <v>4</v>
          </cell>
        </row>
        <row r="569">
          <cell r="C569" t="str">
            <v>15BC416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13</v>
          </cell>
          <cell r="U569">
            <v>16</v>
          </cell>
          <cell r="V569">
            <v>0</v>
          </cell>
          <cell r="W569">
            <v>0</v>
          </cell>
          <cell r="X569">
            <v>3</v>
          </cell>
          <cell r="Y569">
            <v>3</v>
          </cell>
          <cell r="Z569">
            <v>0</v>
          </cell>
          <cell r="AA569">
            <v>0</v>
          </cell>
          <cell r="AB569">
            <v>11</v>
          </cell>
          <cell r="AC569">
            <v>12</v>
          </cell>
          <cell r="AD569">
            <v>0</v>
          </cell>
          <cell r="AE569">
            <v>0</v>
          </cell>
        </row>
        <row r="570">
          <cell r="C570" t="str">
            <v>15BC417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8</v>
          </cell>
          <cell r="U570">
            <v>16</v>
          </cell>
          <cell r="V570">
            <v>0</v>
          </cell>
          <cell r="W570">
            <v>0</v>
          </cell>
          <cell r="X570">
            <v>2</v>
          </cell>
          <cell r="Y570">
            <v>2</v>
          </cell>
          <cell r="Z570">
            <v>0</v>
          </cell>
          <cell r="AA570">
            <v>0</v>
          </cell>
          <cell r="AB570">
            <v>7</v>
          </cell>
          <cell r="AC570">
            <v>12</v>
          </cell>
          <cell r="AD570">
            <v>0</v>
          </cell>
          <cell r="AE570">
            <v>0</v>
          </cell>
        </row>
        <row r="571">
          <cell r="C571" t="str">
            <v>15BC431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15</v>
          </cell>
          <cell r="U571">
            <v>16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10</v>
          </cell>
          <cell r="AC571">
            <v>12</v>
          </cell>
          <cell r="AD571">
            <v>0</v>
          </cell>
          <cell r="AE571">
            <v>0</v>
          </cell>
        </row>
        <row r="572">
          <cell r="C572" t="str">
            <v>15BC444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6</v>
          </cell>
          <cell r="U572">
            <v>16</v>
          </cell>
          <cell r="V572">
            <v>0</v>
          </cell>
          <cell r="W572">
            <v>0</v>
          </cell>
          <cell r="X572">
            <v>2</v>
          </cell>
          <cell r="Y572">
            <v>4</v>
          </cell>
          <cell r="Z572">
            <v>0</v>
          </cell>
          <cell r="AA572">
            <v>0</v>
          </cell>
          <cell r="AB572">
            <v>3</v>
          </cell>
          <cell r="AC572">
            <v>12</v>
          </cell>
          <cell r="AD572">
            <v>0</v>
          </cell>
          <cell r="AE572">
            <v>0</v>
          </cell>
        </row>
        <row r="573">
          <cell r="C573" t="str">
            <v>15BC455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5</v>
          </cell>
          <cell r="U573">
            <v>16</v>
          </cell>
          <cell r="V573">
            <v>0</v>
          </cell>
          <cell r="W573">
            <v>0</v>
          </cell>
          <cell r="X573">
            <v>1</v>
          </cell>
          <cell r="Y573">
            <v>3</v>
          </cell>
          <cell r="Z573">
            <v>0</v>
          </cell>
          <cell r="AA573">
            <v>0</v>
          </cell>
          <cell r="AB573">
            <v>5</v>
          </cell>
          <cell r="AC573">
            <v>12</v>
          </cell>
          <cell r="AD573">
            <v>0</v>
          </cell>
          <cell r="AE573">
            <v>0</v>
          </cell>
        </row>
        <row r="574">
          <cell r="C574" t="str">
            <v>15BC471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11</v>
          </cell>
          <cell r="U574">
            <v>16</v>
          </cell>
          <cell r="V574">
            <v>0</v>
          </cell>
          <cell r="W574">
            <v>0</v>
          </cell>
          <cell r="X574">
            <v>3</v>
          </cell>
          <cell r="Y574">
            <v>3</v>
          </cell>
          <cell r="Z574">
            <v>0</v>
          </cell>
          <cell r="AA574">
            <v>0</v>
          </cell>
          <cell r="AB574">
            <v>11</v>
          </cell>
          <cell r="AC574">
            <v>12</v>
          </cell>
          <cell r="AD574">
            <v>0</v>
          </cell>
          <cell r="AE574">
            <v>0</v>
          </cell>
        </row>
        <row r="575">
          <cell r="C575" t="str">
            <v>15BC485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6</v>
          </cell>
          <cell r="U575">
            <v>16</v>
          </cell>
          <cell r="V575">
            <v>0</v>
          </cell>
          <cell r="W575">
            <v>0</v>
          </cell>
          <cell r="X575">
            <v>1</v>
          </cell>
          <cell r="Y575">
            <v>2</v>
          </cell>
          <cell r="Z575">
            <v>0</v>
          </cell>
          <cell r="AA575">
            <v>0</v>
          </cell>
          <cell r="AB575">
            <v>6</v>
          </cell>
          <cell r="AC575">
            <v>12</v>
          </cell>
          <cell r="AD575">
            <v>0</v>
          </cell>
          <cell r="AE575">
            <v>0</v>
          </cell>
        </row>
        <row r="576">
          <cell r="C576" t="str">
            <v>15BC497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15</v>
          </cell>
          <cell r="U576">
            <v>16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12</v>
          </cell>
          <cell r="AC576">
            <v>12</v>
          </cell>
          <cell r="AD576">
            <v>0</v>
          </cell>
          <cell r="AE576">
            <v>0</v>
          </cell>
        </row>
        <row r="577">
          <cell r="C577" t="str">
            <v>15BC508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5</v>
          </cell>
          <cell r="U577">
            <v>16</v>
          </cell>
          <cell r="V577">
            <v>0</v>
          </cell>
          <cell r="W577">
            <v>0</v>
          </cell>
          <cell r="X577">
            <v>3</v>
          </cell>
          <cell r="Y577">
            <v>4</v>
          </cell>
          <cell r="Z577">
            <v>1</v>
          </cell>
          <cell r="AA577">
            <v>1</v>
          </cell>
          <cell r="AB577">
            <v>9</v>
          </cell>
          <cell r="AC577">
            <v>12</v>
          </cell>
          <cell r="AD577">
            <v>3</v>
          </cell>
          <cell r="AE577">
            <v>3</v>
          </cell>
        </row>
        <row r="578">
          <cell r="C578" t="str">
            <v>15BC520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12</v>
          </cell>
          <cell r="U578">
            <v>16</v>
          </cell>
          <cell r="V578">
            <v>0</v>
          </cell>
          <cell r="W578">
            <v>0</v>
          </cell>
          <cell r="X578">
            <v>3</v>
          </cell>
          <cell r="Y578">
            <v>3</v>
          </cell>
          <cell r="Z578">
            <v>0</v>
          </cell>
          <cell r="AA578">
            <v>0</v>
          </cell>
          <cell r="AB578">
            <v>9</v>
          </cell>
          <cell r="AC578">
            <v>12</v>
          </cell>
          <cell r="AD578">
            <v>0</v>
          </cell>
          <cell r="AE578">
            <v>0</v>
          </cell>
        </row>
        <row r="579">
          <cell r="C579" t="str">
            <v>15BC532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11</v>
          </cell>
          <cell r="U579">
            <v>16</v>
          </cell>
          <cell r="V579">
            <v>0</v>
          </cell>
          <cell r="W579">
            <v>0</v>
          </cell>
          <cell r="X579">
            <v>3</v>
          </cell>
          <cell r="Y579">
            <v>3</v>
          </cell>
          <cell r="Z579">
            <v>0</v>
          </cell>
          <cell r="AA579">
            <v>0</v>
          </cell>
          <cell r="AB579">
            <v>6</v>
          </cell>
          <cell r="AC579">
            <v>12</v>
          </cell>
          <cell r="AD579">
            <v>0</v>
          </cell>
          <cell r="AE579">
            <v>0</v>
          </cell>
        </row>
        <row r="580">
          <cell r="C580" t="str">
            <v>15BC533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13</v>
          </cell>
          <cell r="U580">
            <v>16</v>
          </cell>
          <cell r="V580">
            <v>0</v>
          </cell>
          <cell r="W580">
            <v>0</v>
          </cell>
          <cell r="X580">
            <v>2</v>
          </cell>
          <cell r="Y580">
            <v>2</v>
          </cell>
          <cell r="Z580">
            <v>0</v>
          </cell>
          <cell r="AA580">
            <v>0</v>
          </cell>
          <cell r="AB580">
            <v>7</v>
          </cell>
          <cell r="AC580">
            <v>12</v>
          </cell>
          <cell r="AD580">
            <v>0</v>
          </cell>
          <cell r="AE580">
            <v>0</v>
          </cell>
        </row>
        <row r="581">
          <cell r="C581" t="str">
            <v>15BC542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15</v>
          </cell>
          <cell r="U581">
            <v>16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11</v>
          </cell>
          <cell r="AC581">
            <v>12</v>
          </cell>
          <cell r="AD581">
            <v>0</v>
          </cell>
          <cell r="AE581">
            <v>0</v>
          </cell>
        </row>
        <row r="582">
          <cell r="C582" t="str">
            <v>15BC553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4</v>
          </cell>
          <cell r="U582">
            <v>16</v>
          </cell>
          <cell r="V582">
            <v>0</v>
          </cell>
          <cell r="W582">
            <v>0</v>
          </cell>
          <cell r="X582">
            <v>0</v>
          </cell>
          <cell r="Y582">
            <v>4</v>
          </cell>
          <cell r="Z582">
            <v>0</v>
          </cell>
          <cell r="AA582">
            <v>0</v>
          </cell>
          <cell r="AB582">
            <v>0</v>
          </cell>
          <cell r="AC582">
            <v>12</v>
          </cell>
          <cell r="AD582">
            <v>0</v>
          </cell>
          <cell r="AE582">
            <v>0</v>
          </cell>
        </row>
        <row r="583">
          <cell r="C583" t="str">
            <v>15BC564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14</v>
          </cell>
          <cell r="U583">
            <v>16</v>
          </cell>
          <cell r="V583">
            <v>0</v>
          </cell>
          <cell r="W583">
            <v>0</v>
          </cell>
          <cell r="X583">
            <v>3</v>
          </cell>
          <cell r="Y583">
            <v>3</v>
          </cell>
          <cell r="Z583">
            <v>0</v>
          </cell>
          <cell r="AA583">
            <v>0</v>
          </cell>
          <cell r="AB583">
            <v>9</v>
          </cell>
          <cell r="AC583">
            <v>12</v>
          </cell>
          <cell r="AD583">
            <v>0</v>
          </cell>
          <cell r="AE583">
            <v>0</v>
          </cell>
        </row>
        <row r="584">
          <cell r="C584" t="str">
            <v>15BC577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3</v>
          </cell>
          <cell r="U584">
            <v>16</v>
          </cell>
          <cell r="V584">
            <v>0</v>
          </cell>
          <cell r="W584">
            <v>0</v>
          </cell>
          <cell r="X584">
            <v>0</v>
          </cell>
          <cell r="Y584">
            <v>3</v>
          </cell>
          <cell r="Z584">
            <v>0</v>
          </cell>
          <cell r="AA584">
            <v>0</v>
          </cell>
          <cell r="AB584">
            <v>3</v>
          </cell>
          <cell r="AC584">
            <v>12</v>
          </cell>
          <cell r="AD584">
            <v>0</v>
          </cell>
          <cell r="AE584">
            <v>0</v>
          </cell>
        </row>
        <row r="585">
          <cell r="C585" t="str">
            <v>15BC587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16</v>
          </cell>
          <cell r="U585">
            <v>16</v>
          </cell>
          <cell r="V585">
            <v>0</v>
          </cell>
          <cell r="W585">
            <v>0</v>
          </cell>
          <cell r="X585">
            <v>2</v>
          </cell>
          <cell r="Y585">
            <v>2</v>
          </cell>
          <cell r="Z585">
            <v>0</v>
          </cell>
          <cell r="AA585">
            <v>0</v>
          </cell>
          <cell r="AB585">
            <v>11</v>
          </cell>
          <cell r="AC585">
            <v>12</v>
          </cell>
          <cell r="AD585">
            <v>0</v>
          </cell>
          <cell r="AE585">
            <v>0</v>
          </cell>
        </row>
        <row r="586">
          <cell r="C586" t="str">
            <v>15BC605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7</v>
          </cell>
          <cell r="U586">
            <v>16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6</v>
          </cell>
          <cell r="AC586">
            <v>12</v>
          </cell>
          <cell r="AD586">
            <v>0</v>
          </cell>
          <cell r="AE586">
            <v>0</v>
          </cell>
        </row>
        <row r="587">
          <cell r="C587" t="str">
            <v>15BC619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4</v>
          </cell>
          <cell r="U587">
            <v>16</v>
          </cell>
          <cell r="V587">
            <v>0</v>
          </cell>
          <cell r="W587">
            <v>0</v>
          </cell>
          <cell r="X587">
            <v>2</v>
          </cell>
          <cell r="Y587">
            <v>4</v>
          </cell>
          <cell r="Z587">
            <v>0</v>
          </cell>
          <cell r="AA587">
            <v>0</v>
          </cell>
          <cell r="AB587">
            <v>6</v>
          </cell>
          <cell r="AC587">
            <v>12</v>
          </cell>
          <cell r="AD587">
            <v>0</v>
          </cell>
          <cell r="AE587">
            <v>0</v>
          </cell>
        </row>
        <row r="588">
          <cell r="C588" t="str">
            <v>15BC635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4</v>
          </cell>
          <cell r="U588">
            <v>16</v>
          </cell>
          <cell r="V588">
            <v>12</v>
          </cell>
          <cell r="W588">
            <v>8</v>
          </cell>
          <cell r="X588">
            <v>2</v>
          </cell>
          <cell r="Y588">
            <v>3</v>
          </cell>
          <cell r="Z588">
            <v>1</v>
          </cell>
          <cell r="AA588">
            <v>1</v>
          </cell>
          <cell r="AB588">
            <v>2</v>
          </cell>
          <cell r="AC588">
            <v>12</v>
          </cell>
          <cell r="AD588">
            <v>4</v>
          </cell>
          <cell r="AE588">
            <v>4</v>
          </cell>
        </row>
        <row r="589">
          <cell r="C589" t="str">
            <v>15BC637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10</v>
          </cell>
          <cell r="U589">
            <v>16</v>
          </cell>
          <cell r="V589">
            <v>0</v>
          </cell>
          <cell r="W589">
            <v>0</v>
          </cell>
          <cell r="X589">
            <v>1</v>
          </cell>
          <cell r="Y589">
            <v>3</v>
          </cell>
          <cell r="Z589">
            <v>1</v>
          </cell>
          <cell r="AA589">
            <v>1</v>
          </cell>
          <cell r="AB589">
            <v>7</v>
          </cell>
          <cell r="AC589">
            <v>12</v>
          </cell>
          <cell r="AD589">
            <v>0</v>
          </cell>
          <cell r="AE589">
            <v>0</v>
          </cell>
        </row>
        <row r="590">
          <cell r="C590" t="str">
            <v>15BC647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9</v>
          </cell>
          <cell r="U590">
            <v>16</v>
          </cell>
          <cell r="V590">
            <v>4</v>
          </cell>
          <cell r="W590">
            <v>4</v>
          </cell>
          <cell r="X590">
            <v>1</v>
          </cell>
          <cell r="Y590">
            <v>2</v>
          </cell>
          <cell r="Z590">
            <v>1</v>
          </cell>
          <cell r="AA590">
            <v>1</v>
          </cell>
          <cell r="AB590">
            <v>8</v>
          </cell>
          <cell r="AC590">
            <v>12</v>
          </cell>
          <cell r="AD590">
            <v>3</v>
          </cell>
          <cell r="AE590">
            <v>3</v>
          </cell>
        </row>
        <row r="591">
          <cell r="C591" t="str">
            <v>15BC648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9</v>
          </cell>
          <cell r="U591">
            <v>16</v>
          </cell>
          <cell r="V591">
            <v>1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3</v>
          </cell>
          <cell r="AC591">
            <v>12</v>
          </cell>
          <cell r="AD591">
            <v>1</v>
          </cell>
          <cell r="AE591">
            <v>1</v>
          </cell>
        </row>
        <row r="592">
          <cell r="C592" t="str">
            <v>15BC044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8</v>
          </cell>
          <cell r="U592">
            <v>14</v>
          </cell>
          <cell r="V592">
            <v>0</v>
          </cell>
          <cell r="W592">
            <v>0</v>
          </cell>
          <cell r="X592">
            <v>3</v>
          </cell>
          <cell r="Y592">
            <v>3</v>
          </cell>
          <cell r="Z592">
            <v>0</v>
          </cell>
          <cell r="AA592">
            <v>0</v>
          </cell>
          <cell r="AB592">
            <v>1</v>
          </cell>
          <cell r="AC592">
            <v>10</v>
          </cell>
          <cell r="AD592">
            <v>0</v>
          </cell>
          <cell r="AE592">
            <v>0</v>
          </cell>
        </row>
        <row r="593">
          <cell r="C593" t="str">
            <v>15BC059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7</v>
          </cell>
          <cell r="U593">
            <v>14</v>
          </cell>
          <cell r="V593">
            <v>7</v>
          </cell>
          <cell r="W593">
            <v>7</v>
          </cell>
          <cell r="X593">
            <v>2</v>
          </cell>
          <cell r="Y593">
            <v>3</v>
          </cell>
          <cell r="Z593">
            <v>1</v>
          </cell>
          <cell r="AA593">
            <v>1</v>
          </cell>
          <cell r="AB593">
            <v>1</v>
          </cell>
          <cell r="AC593">
            <v>10</v>
          </cell>
          <cell r="AD593">
            <v>0</v>
          </cell>
          <cell r="AE593">
            <v>0</v>
          </cell>
        </row>
        <row r="594">
          <cell r="C594" t="str">
            <v>15BC077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14</v>
          </cell>
          <cell r="U594">
            <v>14</v>
          </cell>
          <cell r="V594">
            <v>0</v>
          </cell>
          <cell r="W594">
            <v>0</v>
          </cell>
          <cell r="X594">
            <v>3</v>
          </cell>
          <cell r="Y594">
            <v>3</v>
          </cell>
          <cell r="Z594">
            <v>0</v>
          </cell>
          <cell r="AA594">
            <v>0</v>
          </cell>
          <cell r="AB594">
            <v>7</v>
          </cell>
          <cell r="AC594">
            <v>10</v>
          </cell>
          <cell r="AD594">
            <v>0</v>
          </cell>
          <cell r="AE594">
            <v>0</v>
          </cell>
        </row>
        <row r="595">
          <cell r="C595" t="str">
            <v>15BC088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3</v>
          </cell>
          <cell r="R595">
            <v>0</v>
          </cell>
          <cell r="S595">
            <v>0</v>
          </cell>
          <cell r="T595">
            <v>14</v>
          </cell>
          <cell r="U595">
            <v>14</v>
          </cell>
          <cell r="V595">
            <v>0</v>
          </cell>
          <cell r="W595">
            <v>0</v>
          </cell>
          <cell r="X595">
            <v>3</v>
          </cell>
          <cell r="Y595">
            <v>4</v>
          </cell>
          <cell r="Z595">
            <v>0</v>
          </cell>
          <cell r="AA595">
            <v>0</v>
          </cell>
          <cell r="AB595">
            <v>4</v>
          </cell>
          <cell r="AC595">
            <v>10</v>
          </cell>
          <cell r="AD595">
            <v>0</v>
          </cell>
          <cell r="AE595">
            <v>0</v>
          </cell>
        </row>
        <row r="596">
          <cell r="C596" t="str">
            <v>15BC107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4</v>
          </cell>
          <cell r="Q596">
            <v>4</v>
          </cell>
          <cell r="R596">
            <v>0</v>
          </cell>
          <cell r="S596">
            <v>0</v>
          </cell>
          <cell r="T596">
            <v>14</v>
          </cell>
          <cell r="U596">
            <v>14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8</v>
          </cell>
          <cell r="AC596">
            <v>10</v>
          </cell>
          <cell r="AD596">
            <v>0</v>
          </cell>
          <cell r="AE596">
            <v>0</v>
          </cell>
        </row>
        <row r="597">
          <cell r="C597" t="str">
            <v>15BC109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14</v>
          </cell>
          <cell r="U597">
            <v>14</v>
          </cell>
          <cell r="V597">
            <v>0</v>
          </cell>
          <cell r="W597">
            <v>0</v>
          </cell>
          <cell r="X597">
            <v>3</v>
          </cell>
          <cell r="Y597">
            <v>3</v>
          </cell>
          <cell r="Z597">
            <v>0</v>
          </cell>
          <cell r="AA597">
            <v>0</v>
          </cell>
          <cell r="AB597">
            <v>9</v>
          </cell>
          <cell r="AC597">
            <v>10</v>
          </cell>
          <cell r="AD597">
            <v>0</v>
          </cell>
          <cell r="AE597">
            <v>0</v>
          </cell>
        </row>
        <row r="598">
          <cell r="C598" t="str">
            <v>15BC121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14</v>
          </cell>
          <cell r="U598">
            <v>14</v>
          </cell>
          <cell r="V598">
            <v>0</v>
          </cell>
          <cell r="W598">
            <v>0</v>
          </cell>
          <cell r="X598">
            <v>3</v>
          </cell>
          <cell r="Y598">
            <v>3</v>
          </cell>
          <cell r="Z598">
            <v>0</v>
          </cell>
          <cell r="AA598">
            <v>0</v>
          </cell>
          <cell r="AB598">
            <v>9</v>
          </cell>
          <cell r="AC598">
            <v>10</v>
          </cell>
          <cell r="AD598">
            <v>0</v>
          </cell>
          <cell r="AE598">
            <v>0</v>
          </cell>
        </row>
        <row r="599">
          <cell r="C599" t="str">
            <v>15BC179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9</v>
          </cell>
          <cell r="U599">
            <v>14</v>
          </cell>
          <cell r="V599">
            <v>0</v>
          </cell>
          <cell r="W599">
            <v>0</v>
          </cell>
          <cell r="X599">
            <v>1</v>
          </cell>
          <cell r="Y599">
            <v>3</v>
          </cell>
          <cell r="Z599">
            <v>0</v>
          </cell>
          <cell r="AA599">
            <v>0</v>
          </cell>
          <cell r="AB599">
            <v>2</v>
          </cell>
          <cell r="AC599">
            <v>10</v>
          </cell>
          <cell r="AD599">
            <v>0</v>
          </cell>
          <cell r="AE599">
            <v>0</v>
          </cell>
        </row>
        <row r="600">
          <cell r="C600" t="str">
            <v>15BC218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1</v>
          </cell>
          <cell r="Q600">
            <v>3</v>
          </cell>
          <cell r="R600">
            <v>0</v>
          </cell>
          <cell r="S600">
            <v>0</v>
          </cell>
          <cell r="T600">
            <v>9</v>
          </cell>
          <cell r="U600">
            <v>14</v>
          </cell>
          <cell r="V600">
            <v>0</v>
          </cell>
          <cell r="W600">
            <v>0</v>
          </cell>
          <cell r="X600">
            <v>0</v>
          </cell>
          <cell r="Y600">
            <v>4</v>
          </cell>
          <cell r="Z600">
            <v>0</v>
          </cell>
          <cell r="AA600">
            <v>0</v>
          </cell>
          <cell r="AB600">
            <v>2</v>
          </cell>
          <cell r="AC600">
            <v>10</v>
          </cell>
          <cell r="AD600">
            <v>0</v>
          </cell>
          <cell r="AE600">
            <v>0</v>
          </cell>
        </row>
        <row r="601">
          <cell r="C601" t="str">
            <v>15BC226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4</v>
          </cell>
          <cell r="Q601">
            <v>4</v>
          </cell>
          <cell r="R601">
            <v>0</v>
          </cell>
          <cell r="S601">
            <v>0</v>
          </cell>
          <cell r="T601">
            <v>14</v>
          </cell>
          <cell r="U601">
            <v>14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7</v>
          </cell>
          <cell r="AC601">
            <v>10</v>
          </cell>
          <cell r="AD601">
            <v>0</v>
          </cell>
          <cell r="AE601">
            <v>0</v>
          </cell>
        </row>
        <row r="602">
          <cell r="C602" t="str">
            <v>15BC247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8</v>
          </cell>
          <cell r="U602">
            <v>14</v>
          </cell>
          <cell r="V602">
            <v>0</v>
          </cell>
          <cell r="W602">
            <v>0</v>
          </cell>
          <cell r="X602">
            <v>3</v>
          </cell>
          <cell r="Y602">
            <v>3</v>
          </cell>
          <cell r="Z602">
            <v>0</v>
          </cell>
          <cell r="AA602">
            <v>0</v>
          </cell>
          <cell r="AB602">
            <v>4</v>
          </cell>
          <cell r="AC602">
            <v>10</v>
          </cell>
          <cell r="AD602">
            <v>0</v>
          </cell>
          <cell r="AE602">
            <v>0</v>
          </cell>
        </row>
        <row r="603">
          <cell r="C603" t="str">
            <v>15BC263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14</v>
          </cell>
          <cell r="U603">
            <v>14</v>
          </cell>
          <cell r="V603">
            <v>0</v>
          </cell>
          <cell r="W603">
            <v>0</v>
          </cell>
          <cell r="X603">
            <v>3</v>
          </cell>
          <cell r="Y603">
            <v>3</v>
          </cell>
          <cell r="Z603">
            <v>0</v>
          </cell>
          <cell r="AA603">
            <v>0</v>
          </cell>
          <cell r="AB603">
            <v>7</v>
          </cell>
          <cell r="AC603">
            <v>10</v>
          </cell>
          <cell r="AD603">
            <v>1</v>
          </cell>
          <cell r="AE603">
            <v>1</v>
          </cell>
        </row>
        <row r="604">
          <cell r="C604" t="str">
            <v>15BC300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14</v>
          </cell>
          <cell r="U604">
            <v>14</v>
          </cell>
          <cell r="V604">
            <v>0</v>
          </cell>
          <cell r="W604">
            <v>0</v>
          </cell>
          <cell r="X604">
            <v>2</v>
          </cell>
          <cell r="Y604">
            <v>3</v>
          </cell>
          <cell r="Z604">
            <v>0</v>
          </cell>
          <cell r="AA604">
            <v>0</v>
          </cell>
          <cell r="AB604">
            <v>8</v>
          </cell>
          <cell r="AC604">
            <v>10</v>
          </cell>
          <cell r="AD604">
            <v>0</v>
          </cell>
          <cell r="AE604">
            <v>0</v>
          </cell>
        </row>
        <row r="605">
          <cell r="C605" t="str">
            <v>15BC311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1</v>
          </cell>
          <cell r="Q605">
            <v>3</v>
          </cell>
          <cell r="R605">
            <v>0</v>
          </cell>
          <cell r="S605">
            <v>0</v>
          </cell>
          <cell r="T605">
            <v>12</v>
          </cell>
          <cell r="U605">
            <v>14</v>
          </cell>
          <cell r="V605">
            <v>1</v>
          </cell>
          <cell r="W605">
            <v>1</v>
          </cell>
          <cell r="X605">
            <v>2</v>
          </cell>
          <cell r="Y605">
            <v>4</v>
          </cell>
          <cell r="Z605">
            <v>0</v>
          </cell>
          <cell r="AA605">
            <v>0</v>
          </cell>
          <cell r="AB605">
            <v>6</v>
          </cell>
          <cell r="AC605">
            <v>10</v>
          </cell>
          <cell r="AD605">
            <v>1</v>
          </cell>
          <cell r="AE605">
            <v>1</v>
          </cell>
        </row>
        <row r="606">
          <cell r="C606" t="str">
            <v>15BC328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4</v>
          </cell>
          <cell r="R606">
            <v>0</v>
          </cell>
          <cell r="S606">
            <v>0</v>
          </cell>
          <cell r="T606">
            <v>0</v>
          </cell>
          <cell r="U606">
            <v>14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10</v>
          </cell>
          <cell r="AD606">
            <v>0</v>
          </cell>
          <cell r="AE606">
            <v>0</v>
          </cell>
        </row>
        <row r="607">
          <cell r="C607" t="str">
            <v>15BC331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</v>
          </cell>
          <cell r="U607">
            <v>14</v>
          </cell>
          <cell r="V607">
            <v>0</v>
          </cell>
          <cell r="W607">
            <v>0</v>
          </cell>
          <cell r="X607">
            <v>0</v>
          </cell>
          <cell r="Y607">
            <v>3</v>
          </cell>
          <cell r="Z607">
            <v>0</v>
          </cell>
          <cell r="AA607">
            <v>0</v>
          </cell>
          <cell r="AB607">
            <v>0</v>
          </cell>
          <cell r="AC607">
            <v>10</v>
          </cell>
          <cell r="AD607">
            <v>0</v>
          </cell>
          <cell r="AE607">
            <v>0</v>
          </cell>
        </row>
        <row r="608">
          <cell r="C608" t="str">
            <v>15BC346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14</v>
          </cell>
          <cell r="U608">
            <v>14</v>
          </cell>
          <cell r="V608">
            <v>0</v>
          </cell>
          <cell r="W608">
            <v>0</v>
          </cell>
          <cell r="X608">
            <v>2</v>
          </cell>
          <cell r="Y608">
            <v>3</v>
          </cell>
          <cell r="Z608">
            <v>0</v>
          </cell>
          <cell r="AA608">
            <v>0</v>
          </cell>
          <cell r="AB608">
            <v>4</v>
          </cell>
          <cell r="AC608">
            <v>10</v>
          </cell>
          <cell r="AD608">
            <v>0</v>
          </cell>
          <cell r="AE608">
            <v>0</v>
          </cell>
        </row>
        <row r="609">
          <cell r="C609" t="str">
            <v>15BC352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14</v>
          </cell>
          <cell r="U609">
            <v>14</v>
          </cell>
          <cell r="V609">
            <v>0</v>
          </cell>
          <cell r="W609">
            <v>0</v>
          </cell>
          <cell r="X609">
            <v>1</v>
          </cell>
          <cell r="Y609">
            <v>3</v>
          </cell>
          <cell r="Z609">
            <v>0</v>
          </cell>
          <cell r="AA609">
            <v>0</v>
          </cell>
          <cell r="AB609">
            <v>5</v>
          </cell>
          <cell r="AC609">
            <v>10</v>
          </cell>
          <cell r="AD609">
            <v>0</v>
          </cell>
          <cell r="AE609">
            <v>0</v>
          </cell>
        </row>
        <row r="610">
          <cell r="C610" t="str">
            <v>15BC381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</v>
          </cell>
          <cell r="Q610">
            <v>3</v>
          </cell>
          <cell r="R610">
            <v>0</v>
          </cell>
          <cell r="S610">
            <v>0</v>
          </cell>
          <cell r="T610">
            <v>10</v>
          </cell>
          <cell r="U610">
            <v>14</v>
          </cell>
          <cell r="V610">
            <v>0</v>
          </cell>
          <cell r="W610">
            <v>0</v>
          </cell>
          <cell r="X610">
            <v>3</v>
          </cell>
          <cell r="Y610">
            <v>4</v>
          </cell>
          <cell r="Z610">
            <v>0</v>
          </cell>
          <cell r="AA610">
            <v>0</v>
          </cell>
          <cell r="AB610">
            <v>6</v>
          </cell>
          <cell r="AC610">
            <v>10</v>
          </cell>
          <cell r="AD610">
            <v>0</v>
          </cell>
          <cell r="AE610">
            <v>0</v>
          </cell>
        </row>
        <row r="611">
          <cell r="C611" t="str">
            <v>15BC415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4</v>
          </cell>
          <cell r="Q611">
            <v>4</v>
          </cell>
          <cell r="R611">
            <v>0</v>
          </cell>
          <cell r="S611">
            <v>0</v>
          </cell>
          <cell r="T611">
            <v>8</v>
          </cell>
          <cell r="U611">
            <v>14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2</v>
          </cell>
          <cell r="AC611">
            <v>10</v>
          </cell>
          <cell r="AD611">
            <v>0</v>
          </cell>
          <cell r="AE611">
            <v>0</v>
          </cell>
        </row>
        <row r="612">
          <cell r="C612" t="str">
            <v>15BC422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9</v>
          </cell>
          <cell r="U612">
            <v>14</v>
          </cell>
          <cell r="V612">
            <v>0</v>
          </cell>
          <cell r="W612">
            <v>0</v>
          </cell>
          <cell r="X612">
            <v>3</v>
          </cell>
          <cell r="Y612">
            <v>3</v>
          </cell>
          <cell r="Z612">
            <v>0</v>
          </cell>
          <cell r="AA612">
            <v>0</v>
          </cell>
          <cell r="AB612">
            <v>4</v>
          </cell>
          <cell r="AC612">
            <v>10</v>
          </cell>
          <cell r="AD612">
            <v>0</v>
          </cell>
          <cell r="AE612">
            <v>0</v>
          </cell>
        </row>
        <row r="613">
          <cell r="C613" t="str">
            <v>15BC432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14</v>
          </cell>
          <cell r="U613">
            <v>14</v>
          </cell>
          <cell r="V613">
            <v>0</v>
          </cell>
          <cell r="W613">
            <v>0</v>
          </cell>
          <cell r="X613">
            <v>3</v>
          </cell>
          <cell r="Y613">
            <v>3</v>
          </cell>
          <cell r="Z613">
            <v>0</v>
          </cell>
          <cell r="AA613">
            <v>0</v>
          </cell>
          <cell r="AB613">
            <v>9</v>
          </cell>
          <cell r="AC613">
            <v>10</v>
          </cell>
          <cell r="AD613">
            <v>0</v>
          </cell>
          <cell r="AE613">
            <v>0</v>
          </cell>
        </row>
        <row r="614">
          <cell r="C614" t="str">
            <v>15BC435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12</v>
          </cell>
          <cell r="U614">
            <v>14</v>
          </cell>
          <cell r="V614">
            <v>0</v>
          </cell>
          <cell r="W614">
            <v>0</v>
          </cell>
          <cell r="X614">
            <v>0</v>
          </cell>
          <cell r="Y614">
            <v>3</v>
          </cell>
          <cell r="Z614">
            <v>0</v>
          </cell>
          <cell r="AA614">
            <v>0</v>
          </cell>
          <cell r="AB614">
            <v>4</v>
          </cell>
          <cell r="AC614">
            <v>10</v>
          </cell>
          <cell r="AD614">
            <v>0</v>
          </cell>
          <cell r="AE614">
            <v>0</v>
          </cell>
        </row>
        <row r="615">
          <cell r="C615" t="str">
            <v>15BC472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3</v>
          </cell>
          <cell r="R615">
            <v>0</v>
          </cell>
          <cell r="S615">
            <v>0</v>
          </cell>
          <cell r="T615">
            <v>14</v>
          </cell>
          <cell r="U615">
            <v>14</v>
          </cell>
          <cell r="V615">
            <v>0</v>
          </cell>
          <cell r="W615">
            <v>0</v>
          </cell>
          <cell r="X615">
            <v>4</v>
          </cell>
          <cell r="Y615">
            <v>4</v>
          </cell>
          <cell r="Z615">
            <v>0</v>
          </cell>
          <cell r="AA615">
            <v>0</v>
          </cell>
          <cell r="AB615">
            <v>7</v>
          </cell>
          <cell r="AC615">
            <v>10</v>
          </cell>
          <cell r="AD615">
            <v>0</v>
          </cell>
          <cell r="AE615">
            <v>0</v>
          </cell>
        </row>
        <row r="616">
          <cell r="C616" t="str">
            <v>15BC473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4</v>
          </cell>
          <cell r="Q616">
            <v>4</v>
          </cell>
          <cell r="R616">
            <v>0</v>
          </cell>
          <cell r="S616">
            <v>0</v>
          </cell>
          <cell r="T616">
            <v>14</v>
          </cell>
          <cell r="U616">
            <v>14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7</v>
          </cell>
          <cell r="AC616">
            <v>10</v>
          </cell>
          <cell r="AD616">
            <v>0</v>
          </cell>
          <cell r="AE616">
            <v>0</v>
          </cell>
        </row>
        <row r="617">
          <cell r="C617" t="str">
            <v>15BC486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14</v>
          </cell>
          <cell r="V617">
            <v>0</v>
          </cell>
          <cell r="W617">
            <v>0</v>
          </cell>
          <cell r="X617">
            <v>0</v>
          </cell>
          <cell r="Y617">
            <v>3</v>
          </cell>
          <cell r="Z617">
            <v>0</v>
          </cell>
          <cell r="AA617">
            <v>0</v>
          </cell>
          <cell r="AB617">
            <v>0</v>
          </cell>
          <cell r="AC617">
            <v>10</v>
          </cell>
          <cell r="AD617">
            <v>0</v>
          </cell>
          <cell r="AE617">
            <v>0</v>
          </cell>
        </row>
        <row r="618">
          <cell r="C618" t="str">
            <v>15BC492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14</v>
          </cell>
          <cell r="U618">
            <v>14</v>
          </cell>
          <cell r="V618">
            <v>0</v>
          </cell>
          <cell r="W618">
            <v>0</v>
          </cell>
          <cell r="X618">
            <v>3</v>
          </cell>
          <cell r="Y618">
            <v>3</v>
          </cell>
          <cell r="Z618">
            <v>0</v>
          </cell>
          <cell r="AA618">
            <v>0</v>
          </cell>
          <cell r="AB618">
            <v>7</v>
          </cell>
          <cell r="AC618">
            <v>10</v>
          </cell>
          <cell r="AD618">
            <v>0</v>
          </cell>
          <cell r="AE618">
            <v>0</v>
          </cell>
        </row>
        <row r="619">
          <cell r="C619" t="str">
            <v>15BC498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14</v>
          </cell>
          <cell r="U619">
            <v>14</v>
          </cell>
          <cell r="V619">
            <v>0</v>
          </cell>
          <cell r="W619">
            <v>0</v>
          </cell>
          <cell r="X619">
            <v>3</v>
          </cell>
          <cell r="Y619">
            <v>3</v>
          </cell>
          <cell r="Z619">
            <v>0</v>
          </cell>
          <cell r="AA619">
            <v>0</v>
          </cell>
          <cell r="AB619">
            <v>10</v>
          </cell>
          <cell r="AC619">
            <v>10</v>
          </cell>
          <cell r="AD619">
            <v>0</v>
          </cell>
          <cell r="AE619">
            <v>0</v>
          </cell>
        </row>
        <row r="620">
          <cell r="C620" t="str">
            <v>15BC509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3</v>
          </cell>
          <cell r="R620">
            <v>0</v>
          </cell>
          <cell r="S620">
            <v>0</v>
          </cell>
          <cell r="T620">
            <v>13</v>
          </cell>
          <cell r="U620">
            <v>14</v>
          </cell>
          <cell r="V620">
            <v>0</v>
          </cell>
          <cell r="W620">
            <v>0</v>
          </cell>
          <cell r="X620">
            <v>3</v>
          </cell>
          <cell r="Y620">
            <v>4</v>
          </cell>
          <cell r="Z620">
            <v>0</v>
          </cell>
          <cell r="AA620">
            <v>0</v>
          </cell>
          <cell r="AB620">
            <v>3</v>
          </cell>
          <cell r="AC620">
            <v>10</v>
          </cell>
          <cell r="AD620">
            <v>0</v>
          </cell>
          <cell r="AE620">
            <v>0</v>
          </cell>
        </row>
        <row r="621">
          <cell r="C621" t="str">
            <v>15BC519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3</v>
          </cell>
          <cell r="Q621">
            <v>4</v>
          </cell>
          <cell r="R621">
            <v>0</v>
          </cell>
          <cell r="S621">
            <v>0</v>
          </cell>
          <cell r="T621">
            <v>10</v>
          </cell>
          <cell r="U621">
            <v>14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5</v>
          </cell>
          <cell r="AC621">
            <v>10</v>
          </cell>
          <cell r="AD621">
            <v>0</v>
          </cell>
          <cell r="AE621">
            <v>0</v>
          </cell>
        </row>
        <row r="622">
          <cell r="C622" t="str">
            <v>15BC521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14</v>
          </cell>
          <cell r="V622">
            <v>0</v>
          </cell>
          <cell r="W622">
            <v>0</v>
          </cell>
          <cell r="X622">
            <v>0</v>
          </cell>
          <cell r="Y622">
            <v>3</v>
          </cell>
          <cell r="Z622">
            <v>0</v>
          </cell>
          <cell r="AA622">
            <v>0</v>
          </cell>
          <cell r="AB622">
            <v>0</v>
          </cell>
          <cell r="AC622">
            <v>10</v>
          </cell>
          <cell r="AD622">
            <v>0</v>
          </cell>
          <cell r="AE622">
            <v>0</v>
          </cell>
        </row>
        <row r="623">
          <cell r="C623" t="str">
            <v>15BC531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9</v>
          </cell>
          <cell r="U623">
            <v>14</v>
          </cell>
          <cell r="V623">
            <v>0</v>
          </cell>
          <cell r="W623">
            <v>0</v>
          </cell>
          <cell r="X623">
            <v>2</v>
          </cell>
          <cell r="Y623">
            <v>3</v>
          </cell>
          <cell r="Z623">
            <v>0</v>
          </cell>
          <cell r="AA623">
            <v>0</v>
          </cell>
          <cell r="AB623">
            <v>5</v>
          </cell>
          <cell r="AC623">
            <v>10</v>
          </cell>
          <cell r="AD623">
            <v>0</v>
          </cell>
          <cell r="AE623">
            <v>0</v>
          </cell>
        </row>
        <row r="624">
          <cell r="C624" t="str">
            <v>15BC543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11</v>
          </cell>
          <cell r="U624">
            <v>14</v>
          </cell>
          <cell r="V624">
            <v>0</v>
          </cell>
          <cell r="W624">
            <v>0</v>
          </cell>
          <cell r="X624">
            <v>3</v>
          </cell>
          <cell r="Y624">
            <v>3</v>
          </cell>
          <cell r="Z624">
            <v>0</v>
          </cell>
          <cell r="AA624">
            <v>0</v>
          </cell>
          <cell r="AB624">
            <v>2</v>
          </cell>
          <cell r="AC624">
            <v>10</v>
          </cell>
          <cell r="AD624">
            <v>0</v>
          </cell>
          <cell r="AE624">
            <v>0</v>
          </cell>
        </row>
        <row r="625">
          <cell r="C625" t="str">
            <v>15BC544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1</v>
          </cell>
          <cell r="Q625">
            <v>3</v>
          </cell>
          <cell r="R625">
            <v>0</v>
          </cell>
          <cell r="S625">
            <v>0</v>
          </cell>
          <cell r="T625">
            <v>13</v>
          </cell>
          <cell r="U625">
            <v>14</v>
          </cell>
          <cell r="V625">
            <v>0</v>
          </cell>
          <cell r="W625">
            <v>0</v>
          </cell>
          <cell r="X625">
            <v>2</v>
          </cell>
          <cell r="Y625">
            <v>4</v>
          </cell>
          <cell r="Z625">
            <v>0</v>
          </cell>
          <cell r="AA625">
            <v>0</v>
          </cell>
          <cell r="AB625">
            <v>7</v>
          </cell>
          <cell r="AC625">
            <v>10</v>
          </cell>
          <cell r="AD625">
            <v>1</v>
          </cell>
          <cell r="AE625">
            <v>1</v>
          </cell>
        </row>
        <row r="626">
          <cell r="C626" t="str">
            <v>15BC565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4</v>
          </cell>
          <cell r="Q626">
            <v>4</v>
          </cell>
          <cell r="R626">
            <v>0</v>
          </cell>
          <cell r="S626">
            <v>0</v>
          </cell>
          <cell r="T626">
            <v>14</v>
          </cell>
          <cell r="U626">
            <v>14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5</v>
          </cell>
          <cell r="AC626">
            <v>10</v>
          </cell>
          <cell r="AD626">
            <v>0</v>
          </cell>
          <cell r="AE626">
            <v>0</v>
          </cell>
        </row>
        <row r="627">
          <cell r="C627" t="str">
            <v>15BC578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13</v>
          </cell>
          <cell r="U627">
            <v>14</v>
          </cell>
          <cell r="V627">
            <v>1</v>
          </cell>
          <cell r="W627">
            <v>1</v>
          </cell>
          <cell r="X627">
            <v>3</v>
          </cell>
          <cell r="Y627">
            <v>3</v>
          </cell>
          <cell r="Z627">
            <v>0</v>
          </cell>
          <cell r="AA627">
            <v>0</v>
          </cell>
          <cell r="AB627">
            <v>5</v>
          </cell>
          <cell r="AC627">
            <v>10</v>
          </cell>
          <cell r="AD627">
            <v>1</v>
          </cell>
          <cell r="AE627">
            <v>1</v>
          </cell>
        </row>
        <row r="628">
          <cell r="C628" t="str">
            <v>15BC589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9</v>
          </cell>
          <cell r="U628">
            <v>14</v>
          </cell>
          <cell r="V628">
            <v>5</v>
          </cell>
          <cell r="W628">
            <v>5</v>
          </cell>
          <cell r="X628">
            <v>2</v>
          </cell>
          <cell r="Y628">
            <v>3</v>
          </cell>
          <cell r="Z628">
            <v>1</v>
          </cell>
          <cell r="AA628">
            <v>1</v>
          </cell>
          <cell r="AB628">
            <v>1</v>
          </cell>
          <cell r="AC628">
            <v>10</v>
          </cell>
          <cell r="AD628">
            <v>6</v>
          </cell>
          <cell r="AE628">
            <v>5</v>
          </cell>
        </row>
        <row r="629">
          <cell r="C629" t="str">
            <v>15BC590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14</v>
          </cell>
          <cell r="U629">
            <v>14</v>
          </cell>
          <cell r="V629">
            <v>0</v>
          </cell>
          <cell r="W629">
            <v>0</v>
          </cell>
          <cell r="X629">
            <v>3</v>
          </cell>
          <cell r="Y629">
            <v>3</v>
          </cell>
          <cell r="Z629">
            <v>0</v>
          </cell>
          <cell r="AA629">
            <v>0</v>
          </cell>
          <cell r="AB629">
            <v>9</v>
          </cell>
          <cell r="AC629">
            <v>10</v>
          </cell>
          <cell r="AD629">
            <v>0</v>
          </cell>
          <cell r="AE629">
            <v>0</v>
          </cell>
        </row>
        <row r="630">
          <cell r="C630" t="str">
            <v>15BC594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3</v>
          </cell>
          <cell r="R630">
            <v>0</v>
          </cell>
          <cell r="S630">
            <v>0</v>
          </cell>
          <cell r="T630">
            <v>10</v>
          </cell>
          <cell r="U630">
            <v>14</v>
          </cell>
          <cell r="V630">
            <v>0</v>
          </cell>
          <cell r="W630">
            <v>0</v>
          </cell>
          <cell r="X630">
            <v>0</v>
          </cell>
          <cell r="Y630">
            <v>4</v>
          </cell>
          <cell r="Z630">
            <v>0</v>
          </cell>
          <cell r="AA630">
            <v>0</v>
          </cell>
          <cell r="AB630">
            <v>1</v>
          </cell>
          <cell r="AC630">
            <v>10</v>
          </cell>
          <cell r="AD630">
            <v>0</v>
          </cell>
          <cell r="AE630">
            <v>0</v>
          </cell>
        </row>
        <row r="631">
          <cell r="C631" t="str">
            <v>15BC599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3</v>
          </cell>
          <cell r="Q631">
            <v>4</v>
          </cell>
          <cell r="R631">
            <v>0</v>
          </cell>
          <cell r="S631">
            <v>0</v>
          </cell>
          <cell r="T631">
            <v>14</v>
          </cell>
          <cell r="U631">
            <v>14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8</v>
          </cell>
          <cell r="AC631">
            <v>10</v>
          </cell>
          <cell r="AD631">
            <v>0</v>
          </cell>
          <cell r="AE631">
            <v>0</v>
          </cell>
        </row>
        <row r="632">
          <cell r="C632" t="str">
            <v>15BC606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14</v>
          </cell>
          <cell r="U632">
            <v>14</v>
          </cell>
          <cell r="V632">
            <v>0</v>
          </cell>
          <cell r="W632">
            <v>0</v>
          </cell>
          <cell r="X632">
            <v>3</v>
          </cell>
          <cell r="Y632">
            <v>3</v>
          </cell>
          <cell r="Z632">
            <v>0</v>
          </cell>
          <cell r="AA632">
            <v>0</v>
          </cell>
          <cell r="AB632">
            <v>5</v>
          </cell>
          <cell r="AC632">
            <v>10</v>
          </cell>
          <cell r="AD632">
            <v>0</v>
          </cell>
          <cell r="AE632">
            <v>0</v>
          </cell>
        </row>
        <row r="633">
          <cell r="C633" t="str">
            <v>15BC607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14</v>
          </cell>
          <cell r="U633">
            <v>14</v>
          </cell>
          <cell r="V633">
            <v>0</v>
          </cell>
          <cell r="W633">
            <v>0</v>
          </cell>
          <cell r="X633">
            <v>3</v>
          </cell>
          <cell r="Y633">
            <v>3</v>
          </cell>
          <cell r="Z633">
            <v>0</v>
          </cell>
          <cell r="AA633">
            <v>0</v>
          </cell>
          <cell r="AB633">
            <v>6</v>
          </cell>
          <cell r="AC633">
            <v>10</v>
          </cell>
          <cell r="AD633">
            <v>0</v>
          </cell>
          <cell r="AE633">
            <v>0</v>
          </cell>
        </row>
        <row r="634">
          <cell r="C634" t="str">
            <v>15BC621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13</v>
          </cell>
          <cell r="U634">
            <v>14</v>
          </cell>
          <cell r="V634">
            <v>0</v>
          </cell>
          <cell r="W634">
            <v>0</v>
          </cell>
          <cell r="X634">
            <v>3</v>
          </cell>
          <cell r="Y634">
            <v>3</v>
          </cell>
          <cell r="Z634">
            <v>0</v>
          </cell>
          <cell r="AA634">
            <v>0</v>
          </cell>
          <cell r="AB634">
            <v>9</v>
          </cell>
          <cell r="AC634">
            <v>10</v>
          </cell>
          <cell r="AD634">
            <v>0</v>
          </cell>
          <cell r="AE634">
            <v>0</v>
          </cell>
        </row>
        <row r="635">
          <cell r="C635" t="str">
            <v>15BC622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1</v>
          </cell>
          <cell r="Q635">
            <v>3</v>
          </cell>
          <cell r="R635">
            <v>1</v>
          </cell>
          <cell r="S635">
            <v>1</v>
          </cell>
          <cell r="T635">
            <v>10</v>
          </cell>
          <cell r="U635">
            <v>14</v>
          </cell>
          <cell r="V635">
            <v>4</v>
          </cell>
          <cell r="W635">
            <v>4</v>
          </cell>
          <cell r="X635">
            <v>2</v>
          </cell>
          <cell r="Y635">
            <v>4</v>
          </cell>
          <cell r="Z635">
            <v>0</v>
          </cell>
          <cell r="AA635">
            <v>0</v>
          </cell>
          <cell r="AB635">
            <v>4</v>
          </cell>
          <cell r="AC635">
            <v>10</v>
          </cell>
          <cell r="AD635">
            <v>2</v>
          </cell>
          <cell r="AE635">
            <v>2</v>
          </cell>
        </row>
        <row r="636">
          <cell r="C636" t="str">
            <v>15BC628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</v>
          </cell>
          <cell r="Q636">
            <v>4</v>
          </cell>
          <cell r="R636">
            <v>0</v>
          </cell>
          <cell r="S636">
            <v>0</v>
          </cell>
          <cell r="T636">
            <v>11</v>
          </cell>
          <cell r="U636">
            <v>14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5</v>
          </cell>
          <cell r="AC636">
            <v>10</v>
          </cell>
          <cell r="AD636">
            <v>0</v>
          </cell>
          <cell r="AE636">
            <v>0</v>
          </cell>
        </row>
        <row r="637">
          <cell r="C637" t="str">
            <v>15BC629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14</v>
          </cell>
          <cell r="U637">
            <v>14</v>
          </cell>
          <cell r="V637">
            <v>0</v>
          </cell>
          <cell r="W637">
            <v>0</v>
          </cell>
          <cell r="X637">
            <v>2</v>
          </cell>
          <cell r="Y637">
            <v>3</v>
          </cell>
          <cell r="Z637">
            <v>0</v>
          </cell>
          <cell r="AA637">
            <v>0</v>
          </cell>
          <cell r="AB637">
            <v>6</v>
          </cell>
          <cell r="AC637">
            <v>10</v>
          </cell>
          <cell r="AD637">
            <v>0</v>
          </cell>
          <cell r="AE637">
            <v>0</v>
          </cell>
        </row>
        <row r="638">
          <cell r="C638" t="str">
            <v>15BC654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11</v>
          </cell>
          <cell r="U638">
            <v>14</v>
          </cell>
          <cell r="V638">
            <v>0</v>
          </cell>
          <cell r="W638">
            <v>0</v>
          </cell>
          <cell r="X638">
            <v>3</v>
          </cell>
          <cell r="Y638">
            <v>3</v>
          </cell>
          <cell r="Z638">
            <v>0</v>
          </cell>
          <cell r="AA638">
            <v>0</v>
          </cell>
          <cell r="AB638">
            <v>3</v>
          </cell>
          <cell r="AC638">
            <v>10</v>
          </cell>
          <cell r="AD638">
            <v>0</v>
          </cell>
          <cell r="AE638">
            <v>0</v>
          </cell>
        </row>
        <row r="639">
          <cell r="C639" t="str">
            <v>15BC657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14</v>
          </cell>
          <cell r="U639">
            <v>14</v>
          </cell>
          <cell r="V639">
            <v>0</v>
          </cell>
          <cell r="W639">
            <v>0</v>
          </cell>
          <cell r="X639">
            <v>3</v>
          </cell>
          <cell r="Y639">
            <v>3</v>
          </cell>
          <cell r="Z639">
            <v>0</v>
          </cell>
          <cell r="AA639">
            <v>0</v>
          </cell>
          <cell r="AB639">
            <v>6</v>
          </cell>
          <cell r="AC639">
            <v>10</v>
          </cell>
          <cell r="AD639">
            <v>0</v>
          </cell>
          <cell r="AE639">
            <v>0</v>
          </cell>
        </row>
        <row r="640">
          <cell r="C640" t="str">
            <v>15BC663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3</v>
          </cell>
          <cell r="R640">
            <v>0</v>
          </cell>
          <cell r="S640">
            <v>0</v>
          </cell>
          <cell r="T640">
            <v>6</v>
          </cell>
          <cell r="U640">
            <v>14</v>
          </cell>
          <cell r="V640">
            <v>0</v>
          </cell>
          <cell r="W640">
            <v>0</v>
          </cell>
          <cell r="X640">
            <v>1</v>
          </cell>
          <cell r="Y640">
            <v>4</v>
          </cell>
          <cell r="Z640">
            <v>0</v>
          </cell>
          <cell r="AA640">
            <v>0</v>
          </cell>
          <cell r="AB640">
            <v>1</v>
          </cell>
          <cell r="AC640">
            <v>10</v>
          </cell>
          <cell r="AD640">
            <v>0</v>
          </cell>
          <cell r="AE64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</sheetNames>
    <sheetDataSet>
      <sheetData sheetId="0">
        <row r="1">
          <cell r="C1" t="str">
            <v>SID</v>
          </cell>
          <cell r="D1" t="str">
            <v xml:space="preserve">      Micro Economics / Theory/                             Classes Attended        </v>
          </cell>
          <cell r="E1" t="str">
            <v xml:space="preserve"> Micro Economics      Theory/ Total Classes held/               </v>
          </cell>
          <cell r="F1" t="str">
            <v>Benefits</v>
          </cell>
          <cell r="G1" t="str">
            <v>Final Calculated Benefits as per rules</v>
          </cell>
          <cell r="H1" t="str">
            <v>Micro Economics/  Tutorial/ Classes Attended</v>
          </cell>
          <cell r="I1" t="str">
            <v>Micro Economics Tutorial/ Total Classes held</v>
          </cell>
          <cell r="J1" t="str">
            <v>Benefits</v>
          </cell>
          <cell r="K1" t="str">
            <v>Final Calculated Benefits as per rules</v>
          </cell>
          <cell r="L1" t="str">
            <v xml:space="preserve">      Financial Accounting/ Theory/                            Classes Attended        </v>
          </cell>
          <cell r="M1" t="str">
            <v>Financial Accounting/      Theory/ Total Classes held/</v>
          </cell>
          <cell r="N1" t="str">
            <v>Benefits</v>
          </cell>
          <cell r="O1" t="str">
            <v>Final Calculated Benefits as per rules</v>
          </cell>
          <cell r="P1" t="str">
            <v>Financial Accounting/  Tutorial/ Classes Attended</v>
          </cell>
          <cell r="Q1" t="str">
            <v>Financial Accounting/ Tutorial/ Total Classes held</v>
          </cell>
          <cell r="R1" t="str">
            <v>Benefits</v>
          </cell>
          <cell r="S1" t="str">
            <v>Final Calculated Benefits as per rules</v>
          </cell>
          <cell r="T1" t="str">
            <v xml:space="preserve">     Business Law / Theory/                             Classes Attended        </v>
          </cell>
          <cell r="U1" t="str">
            <v xml:space="preserve">    Business Law/  Theory/ Total Classes held/</v>
          </cell>
          <cell r="V1" t="str">
            <v>Benefits</v>
          </cell>
          <cell r="W1" t="str">
            <v>Final Calculated Benefits as per rules</v>
          </cell>
          <cell r="X1" t="str">
            <v>Business Law/  Tutorial/ Classes Attended</v>
          </cell>
          <cell r="Y1" t="str">
            <v>Business Law/  Tutorial/Total Classes held</v>
          </cell>
          <cell r="Z1" t="str">
            <v>Benefits</v>
          </cell>
          <cell r="AA1" t="str">
            <v>Final Calculated Benefits as per rules</v>
          </cell>
          <cell r="AB1" t="str">
            <v xml:space="preserve">      EVS / Theory/                             Classes Attended        </v>
          </cell>
          <cell r="AC1" t="str">
            <v xml:space="preserve">EVS/ Total Classes held/     </v>
          </cell>
          <cell r="AD1" t="str">
            <v>Benefits</v>
          </cell>
          <cell r="AE1" t="str">
            <v>Final Calculated Benefits as per rules</v>
          </cell>
        </row>
        <row r="2">
          <cell r="C2" t="str">
            <v>15BC002</v>
          </cell>
        </row>
        <row r="3">
          <cell r="C3" t="str">
            <v>15BC054</v>
          </cell>
        </row>
        <row r="4">
          <cell r="C4" t="str">
            <v>15BC057</v>
          </cell>
        </row>
        <row r="5">
          <cell r="C5" t="str">
            <v>15BC082</v>
          </cell>
        </row>
        <row r="6">
          <cell r="C6" t="str">
            <v>15BC091</v>
          </cell>
        </row>
        <row r="7">
          <cell r="C7" t="str">
            <v>15BC103</v>
          </cell>
        </row>
        <row r="8">
          <cell r="C8" t="str">
            <v>15BC116</v>
          </cell>
        </row>
        <row r="9">
          <cell r="C9" t="str">
            <v>15BC128</v>
          </cell>
        </row>
        <row r="10">
          <cell r="C10" t="str">
            <v>15BC134</v>
          </cell>
        </row>
        <row r="11">
          <cell r="C11" t="str">
            <v>15BC138</v>
          </cell>
        </row>
        <row r="12">
          <cell r="C12" t="str">
            <v>15BC152</v>
          </cell>
        </row>
        <row r="13">
          <cell r="C13" t="str">
            <v>15BC161</v>
          </cell>
        </row>
        <row r="14">
          <cell r="C14" t="str">
            <v>15BC167</v>
          </cell>
        </row>
        <row r="15">
          <cell r="C15" t="str">
            <v>15BC169</v>
          </cell>
        </row>
        <row r="16">
          <cell r="C16" t="str">
            <v>15BC173</v>
          </cell>
        </row>
        <row r="17">
          <cell r="C17" t="str">
            <v>15BC174</v>
          </cell>
        </row>
        <row r="18">
          <cell r="C18" t="str">
            <v>15BC175</v>
          </cell>
        </row>
        <row r="19">
          <cell r="C19" t="str">
            <v>15BC194</v>
          </cell>
        </row>
        <row r="20">
          <cell r="C20" t="str">
            <v>15BC196</v>
          </cell>
        </row>
        <row r="21">
          <cell r="C21" t="str">
            <v>15BC204</v>
          </cell>
        </row>
        <row r="22">
          <cell r="C22" t="str">
            <v>15BC208</v>
          </cell>
        </row>
        <row r="23">
          <cell r="C23" t="str">
            <v>15BC209</v>
          </cell>
        </row>
        <row r="24">
          <cell r="C24" t="str">
            <v>15BC213</v>
          </cell>
        </row>
        <row r="25">
          <cell r="C25" t="str">
            <v>15BC214</v>
          </cell>
        </row>
        <row r="26">
          <cell r="C26" t="str">
            <v>15BC225</v>
          </cell>
        </row>
        <row r="27">
          <cell r="C27" t="str">
            <v>15BC251</v>
          </cell>
        </row>
        <row r="28">
          <cell r="C28" t="str">
            <v>15BC278</v>
          </cell>
        </row>
        <row r="29">
          <cell r="C29" t="str">
            <v>15BC299</v>
          </cell>
        </row>
        <row r="30">
          <cell r="C30" t="str">
            <v>15BC301</v>
          </cell>
        </row>
        <row r="31">
          <cell r="C31" t="str">
            <v>15BC305</v>
          </cell>
        </row>
        <row r="32">
          <cell r="C32" t="str">
            <v>15BC332</v>
          </cell>
        </row>
        <row r="33">
          <cell r="C33" t="str">
            <v>15BC351</v>
          </cell>
        </row>
        <row r="34">
          <cell r="C34" t="str">
            <v>15BC457</v>
          </cell>
        </row>
        <row r="35">
          <cell r="C35" t="str">
            <v>15BC459</v>
          </cell>
        </row>
        <row r="36">
          <cell r="C36" t="str">
            <v>15BC474</v>
          </cell>
        </row>
        <row r="37">
          <cell r="C37" t="str">
            <v>15BC478</v>
          </cell>
        </row>
        <row r="38">
          <cell r="C38" t="str">
            <v>15BC479</v>
          </cell>
        </row>
        <row r="39">
          <cell r="C39" t="str">
            <v>15BC511</v>
          </cell>
        </row>
        <row r="40">
          <cell r="C40" t="str">
            <v>15BC569</v>
          </cell>
        </row>
        <row r="41">
          <cell r="C41" t="str">
            <v>15BC595</v>
          </cell>
        </row>
        <row r="42">
          <cell r="C42" t="str">
            <v>15BC603</v>
          </cell>
        </row>
        <row r="43">
          <cell r="C43" t="str">
            <v>15BC620</v>
          </cell>
        </row>
        <row r="44">
          <cell r="C44" t="str">
            <v>15BC623</v>
          </cell>
        </row>
        <row r="45">
          <cell r="C45" t="str">
            <v>15BC655</v>
          </cell>
        </row>
        <row r="46">
          <cell r="C46" t="str">
            <v>15BC659</v>
          </cell>
        </row>
        <row r="47">
          <cell r="C47" t="str">
            <v>15BC672</v>
          </cell>
        </row>
        <row r="48">
          <cell r="C48" t="str">
            <v>15BC674</v>
          </cell>
        </row>
        <row r="49">
          <cell r="C49" t="str">
            <v>15BC675</v>
          </cell>
        </row>
        <row r="50">
          <cell r="C50" t="str">
            <v>15BC676</v>
          </cell>
        </row>
        <row r="51">
          <cell r="C51" t="str">
            <v>15BC678</v>
          </cell>
        </row>
        <row r="52">
          <cell r="C52" t="str">
            <v>15BC001</v>
          </cell>
        </row>
        <row r="53">
          <cell r="C53" t="str">
            <v>15BC008</v>
          </cell>
        </row>
        <row r="54">
          <cell r="C54" t="str">
            <v>15BC009</v>
          </cell>
        </row>
        <row r="55">
          <cell r="C55" t="str">
            <v>15BC042</v>
          </cell>
        </row>
        <row r="56">
          <cell r="C56" t="str">
            <v>15BC063</v>
          </cell>
        </row>
        <row r="57">
          <cell r="C57" t="str">
            <v>15BC070</v>
          </cell>
        </row>
        <row r="58">
          <cell r="C58" t="str">
            <v>15BC078</v>
          </cell>
        </row>
        <row r="59">
          <cell r="C59" t="str">
            <v>15BC079</v>
          </cell>
        </row>
        <row r="60">
          <cell r="C60" t="str">
            <v>15BC093</v>
          </cell>
        </row>
        <row r="61">
          <cell r="C61" t="str">
            <v>15BC108</v>
          </cell>
        </row>
        <row r="62">
          <cell r="C62" t="str">
            <v>15BC122</v>
          </cell>
        </row>
        <row r="63">
          <cell r="C63" t="str">
            <v>15BC136</v>
          </cell>
        </row>
        <row r="64">
          <cell r="C64" t="str">
            <v>15BC150</v>
          </cell>
        </row>
        <row r="65">
          <cell r="C65" t="str">
            <v>15BC181</v>
          </cell>
        </row>
        <row r="66">
          <cell r="C66" t="str">
            <v>15BC201</v>
          </cell>
        </row>
        <row r="67">
          <cell r="C67" t="str">
            <v>15BC235</v>
          </cell>
        </row>
        <row r="68">
          <cell r="C68" t="str">
            <v>15BC250</v>
          </cell>
        </row>
        <row r="69">
          <cell r="C69" t="str">
            <v>15BC268</v>
          </cell>
        </row>
        <row r="70">
          <cell r="C70" t="str">
            <v>15BC287</v>
          </cell>
        </row>
        <row r="71">
          <cell r="C71" t="str">
            <v>15BC304</v>
          </cell>
        </row>
        <row r="72">
          <cell r="C72" t="str">
            <v>15BC319</v>
          </cell>
        </row>
        <row r="73">
          <cell r="C73" t="str">
            <v>15BC333</v>
          </cell>
        </row>
        <row r="74">
          <cell r="C74" t="str">
            <v>15BC347</v>
          </cell>
        </row>
        <row r="75">
          <cell r="C75" t="str">
            <v>15BC348</v>
          </cell>
        </row>
        <row r="76">
          <cell r="C76" t="str">
            <v>15BC374</v>
          </cell>
        </row>
        <row r="77">
          <cell r="C77" t="str">
            <v>15BC387</v>
          </cell>
        </row>
        <row r="78">
          <cell r="C78" t="str">
            <v>15BC399</v>
          </cell>
        </row>
        <row r="79">
          <cell r="C79" t="str">
            <v>15BC419</v>
          </cell>
        </row>
        <row r="80">
          <cell r="C80" t="str">
            <v>15BC433</v>
          </cell>
        </row>
        <row r="81">
          <cell r="C81" t="str">
            <v>15BC446</v>
          </cell>
        </row>
        <row r="82">
          <cell r="C82" t="str">
            <v>15BC460</v>
          </cell>
        </row>
        <row r="83">
          <cell r="C83" t="str">
            <v>15BC475</v>
          </cell>
        </row>
        <row r="84">
          <cell r="C84" t="str">
            <v>15BC487</v>
          </cell>
        </row>
        <row r="85">
          <cell r="C85" t="str">
            <v>15BC500</v>
          </cell>
        </row>
        <row r="86">
          <cell r="C86" t="str">
            <v>15BC510</v>
          </cell>
        </row>
        <row r="87">
          <cell r="C87" t="str">
            <v>15BC522</v>
          </cell>
        </row>
        <row r="88">
          <cell r="C88" t="str">
            <v>15BC534</v>
          </cell>
        </row>
        <row r="89">
          <cell r="C89" t="str">
            <v>15BC545</v>
          </cell>
        </row>
        <row r="90">
          <cell r="C90" t="str">
            <v>15BC556</v>
          </cell>
        </row>
        <row r="91">
          <cell r="C91" t="str">
            <v>15BC575</v>
          </cell>
        </row>
        <row r="92">
          <cell r="C92" t="str">
            <v>15BC591</v>
          </cell>
        </row>
        <row r="93">
          <cell r="C93" t="str">
            <v>15BC608</v>
          </cell>
        </row>
        <row r="94">
          <cell r="C94" t="str">
            <v>15BC624</v>
          </cell>
        </row>
        <row r="95">
          <cell r="C95" t="str">
            <v>15BC634</v>
          </cell>
        </row>
        <row r="96">
          <cell r="C96" t="str">
            <v>15BC636</v>
          </cell>
        </row>
        <row r="97">
          <cell r="C97" t="str">
            <v>15BC638</v>
          </cell>
        </row>
        <row r="98">
          <cell r="C98" t="str">
            <v>15BC644</v>
          </cell>
        </row>
        <row r="99">
          <cell r="C99" t="str">
            <v>15BC656</v>
          </cell>
        </row>
        <row r="100">
          <cell r="C100" t="str">
            <v>15BC662</v>
          </cell>
        </row>
        <row r="101">
          <cell r="C101" t="str">
            <v>15BC669</v>
          </cell>
        </row>
        <row r="102">
          <cell r="C102" t="str">
            <v>15BC671</v>
          </cell>
        </row>
        <row r="103">
          <cell r="C103" t="str">
            <v>15BC011</v>
          </cell>
          <cell r="K103">
            <v>0</v>
          </cell>
        </row>
        <row r="104">
          <cell r="C104" t="str">
            <v>15BC022</v>
          </cell>
          <cell r="H104">
            <v>1</v>
          </cell>
          <cell r="I104">
            <v>1</v>
          </cell>
        </row>
        <row r="105">
          <cell r="C105" t="str">
            <v>15BC026</v>
          </cell>
          <cell r="K105">
            <v>0</v>
          </cell>
        </row>
        <row r="106">
          <cell r="C106" t="str">
            <v>15BC028</v>
          </cell>
        </row>
        <row r="107">
          <cell r="C107" t="str">
            <v>15BC046</v>
          </cell>
          <cell r="K107">
            <v>0</v>
          </cell>
        </row>
        <row r="108">
          <cell r="C108" t="str">
            <v>15BC055</v>
          </cell>
          <cell r="K108">
            <v>0</v>
          </cell>
        </row>
        <row r="109">
          <cell r="C109" t="str">
            <v>15BC060</v>
          </cell>
          <cell r="H109">
            <v>0</v>
          </cell>
          <cell r="I109">
            <v>1</v>
          </cell>
        </row>
        <row r="110">
          <cell r="C110" t="str">
            <v>15BC061</v>
          </cell>
          <cell r="K110">
            <v>0</v>
          </cell>
        </row>
        <row r="111">
          <cell r="C111" t="str">
            <v>15BC062</v>
          </cell>
        </row>
        <row r="112">
          <cell r="C112" t="str">
            <v>15BC064</v>
          </cell>
          <cell r="K112">
            <v>0</v>
          </cell>
        </row>
        <row r="113">
          <cell r="C113" t="str">
            <v>15BC066</v>
          </cell>
          <cell r="K113">
            <v>0</v>
          </cell>
        </row>
        <row r="114">
          <cell r="C114" t="str">
            <v>15BC072</v>
          </cell>
          <cell r="H114">
            <v>1</v>
          </cell>
          <cell r="I114">
            <v>1</v>
          </cell>
        </row>
        <row r="115">
          <cell r="C115" t="str">
            <v>15BC083</v>
          </cell>
          <cell r="K115">
            <v>0</v>
          </cell>
        </row>
        <row r="116">
          <cell r="C116" t="str">
            <v>15BC084</v>
          </cell>
        </row>
        <row r="117">
          <cell r="C117" t="str">
            <v>15BC085</v>
          </cell>
        </row>
        <row r="118">
          <cell r="C118" t="str">
            <v>15BC086</v>
          </cell>
        </row>
        <row r="119">
          <cell r="C119" t="str">
            <v>15BC087</v>
          </cell>
          <cell r="H119">
            <v>1</v>
          </cell>
          <cell r="I119">
            <v>1</v>
          </cell>
        </row>
        <row r="120">
          <cell r="C120" t="str">
            <v>15BC090</v>
          </cell>
        </row>
        <row r="121">
          <cell r="C121" t="str">
            <v>15BC094</v>
          </cell>
        </row>
        <row r="122">
          <cell r="C122" t="str">
            <v>15BC095</v>
          </cell>
        </row>
        <row r="123">
          <cell r="C123" t="str">
            <v>15BC097</v>
          </cell>
        </row>
        <row r="124">
          <cell r="C124" t="str">
            <v>15BC098</v>
          </cell>
          <cell r="H124">
            <v>1</v>
          </cell>
          <cell r="I124">
            <v>1</v>
          </cell>
        </row>
        <row r="125">
          <cell r="C125" t="str">
            <v>15BC100</v>
          </cell>
        </row>
        <row r="126">
          <cell r="C126" t="str">
            <v>15BC101</v>
          </cell>
        </row>
        <row r="127">
          <cell r="C127" t="str">
            <v>15BC105</v>
          </cell>
        </row>
        <row r="128">
          <cell r="C128" t="str">
            <v>15BC110</v>
          </cell>
        </row>
        <row r="129">
          <cell r="C129" t="str">
            <v>15BC119</v>
          </cell>
          <cell r="H129">
            <v>0</v>
          </cell>
          <cell r="I129">
            <v>1</v>
          </cell>
        </row>
        <row r="130">
          <cell r="C130" t="str">
            <v>15BC123</v>
          </cell>
        </row>
        <row r="131">
          <cell r="C131" t="str">
            <v>15BC133</v>
          </cell>
        </row>
        <row r="132">
          <cell r="C132" t="str">
            <v>15BC145</v>
          </cell>
        </row>
        <row r="133">
          <cell r="C133" t="str">
            <v>15BC148</v>
          </cell>
        </row>
        <row r="134">
          <cell r="C134" t="str">
            <v>15BC151</v>
          </cell>
          <cell r="H134">
            <v>1</v>
          </cell>
          <cell r="I134">
            <v>1</v>
          </cell>
        </row>
        <row r="135">
          <cell r="C135" t="str">
            <v>15BC153</v>
          </cell>
        </row>
        <row r="136">
          <cell r="C136" t="str">
            <v>15BC154</v>
          </cell>
        </row>
        <row r="137">
          <cell r="C137" t="str">
            <v>15BC156</v>
          </cell>
        </row>
        <row r="138">
          <cell r="C138" t="str">
            <v>15BC157</v>
          </cell>
        </row>
        <row r="139">
          <cell r="C139" t="str">
            <v>15BC158</v>
          </cell>
          <cell r="H139">
            <v>1</v>
          </cell>
          <cell r="I139">
            <v>1</v>
          </cell>
        </row>
        <row r="140">
          <cell r="C140" t="str">
            <v>15BC162</v>
          </cell>
        </row>
        <row r="141">
          <cell r="C141" t="str">
            <v>15BC163</v>
          </cell>
        </row>
        <row r="142">
          <cell r="C142" t="str">
            <v>15BC164</v>
          </cell>
        </row>
        <row r="143">
          <cell r="C143" t="str">
            <v>15BC166</v>
          </cell>
        </row>
        <row r="144">
          <cell r="C144" t="str">
            <v>15BC170</v>
          </cell>
          <cell r="H144">
            <v>1</v>
          </cell>
          <cell r="I144">
            <v>1</v>
          </cell>
        </row>
        <row r="145">
          <cell r="C145" t="str">
            <v>15BC172</v>
          </cell>
        </row>
        <row r="146">
          <cell r="C146" t="str">
            <v>15BC180</v>
          </cell>
        </row>
        <row r="147">
          <cell r="C147" t="str">
            <v>15BC183</v>
          </cell>
        </row>
        <row r="148">
          <cell r="C148" t="str">
            <v>15BC195</v>
          </cell>
        </row>
        <row r="149">
          <cell r="C149" t="str">
            <v>15BC212</v>
          </cell>
          <cell r="H149">
            <v>1</v>
          </cell>
          <cell r="I149">
            <v>1</v>
          </cell>
        </row>
        <row r="150">
          <cell r="C150" t="str">
            <v>15BC650</v>
          </cell>
        </row>
        <row r="151">
          <cell r="C151" t="str">
            <v>15BC667</v>
          </cell>
        </row>
        <row r="152">
          <cell r="C152" t="str">
            <v>15BC003</v>
          </cell>
        </row>
        <row r="153">
          <cell r="C153" t="str">
            <v>15BC010</v>
          </cell>
        </row>
        <row r="154">
          <cell r="C154" t="str">
            <v>15BC018</v>
          </cell>
        </row>
        <row r="155">
          <cell r="C155" t="str">
            <v>15BC019</v>
          </cell>
        </row>
        <row r="156">
          <cell r="C156" t="str">
            <v>15BC035</v>
          </cell>
        </row>
        <row r="157">
          <cell r="C157" t="str">
            <v>15BC048</v>
          </cell>
        </row>
        <row r="158">
          <cell r="C158" t="str">
            <v>15BC065</v>
          </cell>
        </row>
        <row r="159">
          <cell r="C159" t="str">
            <v>15BC080</v>
          </cell>
        </row>
        <row r="160">
          <cell r="C160" t="str">
            <v>15BC111</v>
          </cell>
        </row>
        <row r="161">
          <cell r="C161" t="str">
            <v>15BC124</v>
          </cell>
        </row>
        <row r="162">
          <cell r="C162" t="str">
            <v>15BC137</v>
          </cell>
        </row>
        <row r="163">
          <cell r="C163" t="str">
            <v>15BC144</v>
          </cell>
        </row>
        <row r="164">
          <cell r="C164" t="str">
            <v>15BC159</v>
          </cell>
        </row>
        <row r="165">
          <cell r="C165" t="str">
            <v>15BC182</v>
          </cell>
        </row>
        <row r="166">
          <cell r="C166" t="str">
            <v>15BC202</v>
          </cell>
        </row>
        <row r="167">
          <cell r="C167" t="str">
            <v>15BC221</v>
          </cell>
        </row>
        <row r="168">
          <cell r="C168" t="str">
            <v>15BC236</v>
          </cell>
        </row>
        <row r="169">
          <cell r="C169" t="str">
            <v>15BC252</v>
          </cell>
        </row>
        <row r="170">
          <cell r="C170" t="str">
            <v>15BC270</v>
          </cell>
        </row>
        <row r="171">
          <cell r="C171" t="str">
            <v>15BC290</v>
          </cell>
        </row>
        <row r="172">
          <cell r="C172" t="str">
            <v>15BC321</v>
          </cell>
        </row>
        <row r="173">
          <cell r="C173" t="str">
            <v>15bc306</v>
          </cell>
        </row>
        <row r="174">
          <cell r="C174" t="str">
            <v>15BC334</v>
          </cell>
        </row>
        <row r="175">
          <cell r="C175" t="str">
            <v>15BC353</v>
          </cell>
        </row>
        <row r="176">
          <cell r="C176" t="str">
            <v>15BC365</v>
          </cell>
        </row>
        <row r="177">
          <cell r="C177" t="str">
            <v>15BC375</v>
          </cell>
        </row>
        <row r="178">
          <cell r="C178" t="str">
            <v>15BC388</v>
          </cell>
        </row>
        <row r="179">
          <cell r="C179" t="str">
            <v>15BC400</v>
          </cell>
        </row>
        <row r="180">
          <cell r="C180" t="str">
            <v>15BC420</v>
          </cell>
        </row>
        <row r="181">
          <cell r="C181" t="str">
            <v>15BC434</v>
          </cell>
        </row>
        <row r="182">
          <cell r="C182" t="str">
            <v>15BC448</v>
          </cell>
        </row>
        <row r="183">
          <cell r="C183" t="str">
            <v>15BC461</v>
          </cell>
        </row>
        <row r="184">
          <cell r="C184" t="str">
            <v>15BC464</v>
          </cell>
        </row>
        <row r="185">
          <cell r="C185" t="str">
            <v>15BC476</v>
          </cell>
        </row>
        <row r="186">
          <cell r="C186" t="str">
            <v>15BC488</v>
          </cell>
        </row>
        <row r="187">
          <cell r="C187" t="str">
            <v>15BC501</v>
          </cell>
        </row>
        <row r="188">
          <cell r="C188" t="str">
            <v>15BC512</v>
          </cell>
        </row>
        <row r="189">
          <cell r="C189" t="str">
            <v>15BC523</v>
          </cell>
        </row>
        <row r="190">
          <cell r="C190" t="str">
            <v>15BC535</v>
          </cell>
        </row>
        <row r="191">
          <cell r="C191" t="str">
            <v>15BC546</v>
          </cell>
        </row>
        <row r="192">
          <cell r="C192" t="str">
            <v>15BC554</v>
          </cell>
        </row>
        <row r="193">
          <cell r="C193" t="str">
            <v>15BC557</v>
          </cell>
        </row>
        <row r="194">
          <cell r="C194" t="str">
            <v>15BC567</v>
          </cell>
        </row>
        <row r="195">
          <cell r="C195" t="str">
            <v>15BC580</v>
          </cell>
        </row>
        <row r="196">
          <cell r="C196" t="str">
            <v>15BC593</v>
          </cell>
        </row>
        <row r="197">
          <cell r="C197" t="str">
            <v>15BC609</v>
          </cell>
        </row>
        <row r="198">
          <cell r="C198" t="str">
            <v>15BC625</v>
          </cell>
        </row>
        <row r="199">
          <cell r="C199" t="str">
            <v>15BC639</v>
          </cell>
        </row>
        <row r="200">
          <cell r="C200" t="str">
            <v>15BC651</v>
          </cell>
        </row>
        <row r="201">
          <cell r="C201" t="str">
            <v>15BC673</v>
          </cell>
        </row>
        <row r="202">
          <cell r="C202" t="str">
            <v>15BC227</v>
          </cell>
          <cell r="L202">
            <v>3</v>
          </cell>
          <cell r="M202">
            <v>6</v>
          </cell>
          <cell r="O202">
            <v>0</v>
          </cell>
        </row>
        <row r="203">
          <cell r="C203" t="str">
            <v>15BC232</v>
          </cell>
          <cell r="L203">
            <v>4</v>
          </cell>
          <cell r="M203">
            <v>6</v>
          </cell>
          <cell r="O203">
            <v>0</v>
          </cell>
        </row>
        <row r="204">
          <cell r="C204" t="str">
            <v>15BC239</v>
          </cell>
          <cell r="H204">
            <v>0</v>
          </cell>
          <cell r="I204">
            <v>0</v>
          </cell>
          <cell r="L204">
            <v>4</v>
          </cell>
          <cell r="M204">
            <v>6</v>
          </cell>
          <cell r="O204">
            <v>0</v>
          </cell>
        </row>
        <row r="205">
          <cell r="C205" t="str">
            <v>15BC248</v>
          </cell>
          <cell r="L205">
            <v>5</v>
          </cell>
          <cell r="M205">
            <v>6</v>
          </cell>
          <cell r="O205">
            <v>0</v>
          </cell>
        </row>
        <row r="206">
          <cell r="C206" t="str">
            <v>15BC249</v>
          </cell>
          <cell r="L206">
            <v>5</v>
          </cell>
          <cell r="M206">
            <v>6</v>
          </cell>
          <cell r="O206">
            <v>0</v>
          </cell>
        </row>
        <row r="207">
          <cell r="C207" t="str">
            <v>15BC253</v>
          </cell>
          <cell r="L207">
            <v>3</v>
          </cell>
          <cell r="M207">
            <v>6</v>
          </cell>
          <cell r="O207">
            <v>0</v>
          </cell>
        </row>
        <row r="208">
          <cell r="C208" t="str">
            <v>15BC255</v>
          </cell>
          <cell r="L208">
            <v>4</v>
          </cell>
          <cell r="M208">
            <v>6</v>
          </cell>
          <cell r="O208">
            <v>0</v>
          </cell>
        </row>
        <row r="209">
          <cell r="C209" t="str">
            <v>15BC264</v>
          </cell>
          <cell r="H209">
            <v>0</v>
          </cell>
          <cell r="I209">
            <v>0</v>
          </cell>
          <cell r="L209">
            <v>2</v>
          </cell>
          <cell r="M209">
            <v>6</v>
          </cell>
          <cell r="O209">
            <v>0</v>
          </cell>
        </row>
        <row r="210">
          <cell r="C210" t="str">
            <v>15BC266</v>
          </cell>
          <cell r="L210">
            <v>3</v>
          </cell>
          <cell r="M210">
            <v>6</v>
          </cell>
          <cell r="O210">
            <v>0</v>
          </cell>
        </row>
        <row r="211">
          <cell r="C211" t="str">
            <v>15BC267</v>
          </cell>
          <cell r="L211">
            <v>4</v>
          </cell>
          <cell r="M211">
            <v>6</v>
          </cell>
          <cell r="O211">
            <v>0</v>
          </cell>
        </row>
        <row r="212">
          <cell r="C212" t="str">
            <v>15BC269</v>
          </cell>
          <cell r="L212">
            <v>5</v>
          </cell>
          <cell r="M212">
            <v>6</v>
          </cell>
          <cell r="O212">
            <v>0</v>
          </cell>
        </row>
        <row r="213">
          <cell r="C213" t="str">
            <v>15BC273</v>
          </cell>
          <cell r="L213">
            <v>3</v>
          </cell>
          <cell r="M213">
            <v>6</v>
          </cell>
          <cell r="O213">
            <v>0</v>
          </cell>
        </row>
        <row r="214">
          <cell r="C214" t="str">
            <v>15BC276</v>
          </cell>
          <cell r="H214">
            <v>0</v>
          </cell>
          <cell r="I214">
            <v>0</v>
          </cell>
          <cell r="L214">
            <v>2</v>
          </cell>
          <cell r="M214">
            <v>6</v>
          </cell>
          <cell r="O214">
            <v>0</v>
          </cell>
        </row>
        <row r="215">
          <cell r="C215" t="str">
            <v>15BC277</v>
          </cell>
          <cell r="L215">
            <v>0</v>
          </cell>
          <cell r="M215">
            <v>6</v>
          </cell>
          <cell r="O215">
            <v>0</v>
          </cell>
        </row>
        <row r="216">
          <cell r="C216" t="str">
            <v>15BC279</v>
          </cell>
          <cell r="L216">
            <v>3</v>
          </cell>
          <cell r="M216">
            <v>6</v>
          </cell>
          <cell r="O216">
            <v>0</v>
          </cell>
        </row>
        <row r="217">
          <cell r="C217" t="str">
            <v>15BC282</v>
          </cell>
          <cell r="L217">
            <v>3</v>
          </cell>
          <cell r="M217">
            <v>6</v>
          </cell>
          <cell r="O217">
            <v>0</v>
          </cell>
        </row>
        <row r="218">
          <cell r="C218" t="str">
            <v>15BC288</v>
          </cell>
          <cell r="L218">
            <v>4</v>
          </cell>
          <cell r="M218">
            <v>6</v>
          </cell>
          <cell r="O218">
            <v>0</v>
          </cell>
        </row>
        <row r="219">
          <cell r="C219" t="str">
            <v>15BC289</v>
          </cell>
          <cell r="H219">
            <v>0</v>
          </cell>
          <cell r="I219">
            <v>0</v>
          </cell>
          <cell r="L219">
            <v>4</v>
          </cell>
          <cell r="M219">
            <v>6</v>
          </cell>
          <cell r="O219">
            <v>0</v>
          </cell>
        </row>
        <row r="220">
          <cell r="C220" t="str">
            <v>15BC294</v>
          </cell>
          <cell r="L220">
            <v>5</v>
          </cell>
          <cell r="M220">
            <v>6</v>
          </cell>
          <cell r="O220">
            <v>0</v>
          </cell>
        </row>
        <row r="221">
          <cell r="C221" t="str">
            <v>15BC298</v>
          </cell>
          <cell r="L221">
            <v>3</v>
          </cell>
          <cell r="M221">
            <v>6</v>
          </cell>
          <cell r="O221">
            <v>0</v>
          </cell>
        </row>
        <row r="222">
          <cell r="C222" t="str">
            <v>15BC308</v>
          </cell>
          <cell r="L222">
            <v>0</v>
          </cell>
          <cell r="M222">
            <v>6</v>
          </cell>
          <cell r="N222">
            <v>2</v>
          </cell>
          <cell r="O222">
            <v>2</v>
          </cell>
        </row>
        <row r="223">
          <cell r="C223" t="str">
            <v>15BC320</v>
          </cell>
          <cell r="L223">
            <v>4</v>
          </cell>
          <cell r="M223">
            <v>6</v>
          </cell>
          <cell r="O223">
            <v>0</v>
          </cell>
        </row>
        <row r="224">
          <cell r="C224" t="str">
            <v>15BC330</v>
          </cell>
          <cell r="H224">
            <v>0</v>
          </cell>
          <cell r="I224">
            <v>0</v>
          </cell>
          <cell r="L224">
            <v>6</v>
          </cell>
          <cell r="M224">
            <v>6</v>
          </cell>
          <cell r="O224">
            <v>0</v>
          </cell>
        </row>
        <row r="225">
          <cell r="C225" t="str">
            <v>15BC335</v>
          </cell>
          <cell r="L225">
            <v>3</v>
          </cell>
          <cell r="M225">
            <v>6</v>
          </cell>
          <cell r="O225">
            <v>0</v>
          </cell>
        </row>
        <row r="226">
          <cell r="C226" t="str">
            <v>15BC338</v>
          </cell>
          <cell r="L226">
            <v>2</v>
          </cell>
          <cell r="M226">
            <v>6</v>
          </cell>
          <cell r="O226">
            <v>0</v>
          </cell>
        </row>
        <row r="227">
          <cell r="C227" t="str">
            <v>15BC350</v>
          </cell>
          <cell r="L227">
            <v>5</v>
          </cell>
          <cell r="M227">
            <v>6</v>
          </cell>
          <cell r="O227">
            <v>0</v>
          </cell>
        </row>
        <row r="228">
          <cell r="C228" t="str">
            <v>15BC378</v>
          </cell>
          <cell r="L228">
            <v>4</v>
          </cell>
          <cell r="M228">
            <v>6</v>
          </cell>
          <cell r="O228">
            <v>0</v>
          </cell>
        </row>
        <row r="229">
          <cell r="C229" t="str">
            <v>15BC389</v>
          </cell>
          <cell r="H229">
            <v>0</v>
          </cell>
          <cell r="I229">
            <v>0</v>
          </cell>
          <cell r="L229">
            <v>1</v>
          </cell>
          <cell r="M229">
            <v>6</v>
          </cell>
          <cell r="N229">
            <v>2</v>
          </cell>
          <cell r="O229">
            <v>2</v>
          </cell>
        </row>
        <row r="230">
          <cell r="C230" t="str">
            <v>15BC403</v>
          </cell>
          <cell r="L230">
            <v>4</v>
          </cell>
          <cell r="M230">
            <v>6</v>
          </cell>
          <cell r="O230">
            <v>0</v>
          </cell>
        </row>
        <row r="231">
          <cell r="C231" t="str">
            <v>15BC405</v>
          </cell>
          <cell r="L231">
            <v>4</v>
          </cell>
          <cell r="M231">
            <v>6</v>
          </cell>
          <cell r="O231">
            <v>0</v>
          </cell>
        </row>
        <row r="232">
          <cell r="C232" t="str">
            <v>15BC408</v>
          </cell>
          <cell r="L232">
            <v>5</v>
          </cell>
          <cell r="M232">
            <v>6</v>
          </cell>
          <cell r="O232">
            <v>0</v>
          </cell>
        </row>
        <row r="233">
          <cell r="C233" t="str">
            <v>15BC410</v>
          </cell>
          <cell r="L233">
            <v>3</v>
          </cell>
          <cell r="M233">
            <v>6</v>
          </cell>
          <cell r="O233">
            <v>0</v>
          </cell>
        </row>
        <row r="234">
          <cell r="C234" t="str">
            <v>15BC418</v>
          </cell>
          <cell r="H234">
            <v>0</v>
          </cell>
          <cell r="I234">
            <v>0</v>
          </cell>
          <cell r="L234">
            <v>4</v>
          </cell>
          <cell r="M234">
            <v>6</v>
          </cell>
          <cell r="O234">
            <v>0</v>
          </cell>
        </row>
        <row r="235">
          <cell r="C235" t="str">
            <v>15BC421</v>
          </cell>
          <cell r="L235">
            <v>5</v>
          </cell>
          <cell r="M235">
            <v>6</v>
          </cell>
          <cell r="O235">
            <v>0</v>
          </cell>
        </row>
        <row r="236">
          <cell r="C236" t="str">
            <v>15BC424</v>
          </cell>
          <cell r="L236">
            <v>3</v>
          </cell>
          <cell r="M236">
            <v>6</v>
          </cell>
          <cell r="O236">
            <v>0</v>
          </cell>
        </row>
        <row r="237">
          <cell r="C237" t="str">
            <v>15BC437</v>
          </cell>
          <cell r="L237">
            <v>3</v>
          </cell>
          <cell r="M237">
            <v>6</v>
          </cell>
          <cell r="O237">
            <v>0</v>
          </cell>
        </row>
        <row r="238">
          <cell r="C238" t="str">
            <v>15BC456</v>
          </cell>
          <cell r="L238">
            <v>4</v>
          </cell>
          <cell r="M238">
            <v>6</v>
          </cell>
          <cell r="O238">
            <v>0</v>
          </cell>
        </row>
        <row r="239">
          <cell r="C239" t="str">
            <v>15BC462</v>
          </cell>
          <cell r="H239">
            <v>0</v>
          </cell>
          <cell r="I239">
            <v>0</v>
          </cell>
          <cell r="L239">
            <v>4</v>
          </cell>
          <cell r="M239">
            <v>6</v>
          </cell>
          <cell r="O239">
            <v>0</v>
          </cell>
        </row>
        <row r="240">
          <cell r="C240" t="str">
            <v>15BC467</v>
          </cell>
          <cell r="L240">
            <v>5</v>
          </cell>
          <cell r="M240">
            <v>6</v>
          </cell>
          <cell r="O240">
            <v>0</v>
          </cell>
        </row>
        <row r="241">
          <cell r="C241" t="str">
            <v>15BC494</v>
          </cell>
          <cell r="L241">
            <v>4</v>
          </cell>
          <cell r="M241">
            <v>6</v>
          </cell>
          <cell r="O241">
            <v>0</v>
          </cell>
        </row>
        <row r="242">
          <cell r="C242" t="str">
            <v>15BC499</v>
          </cell>
          <cell r="L242">
            <v>5</v>
          </cell>
          <cell r="M242">
            <v>6</v>
          </cell>
          <cell r="O242">
            <v>0</v>
          </cell>
        </row>
        <row r="243">
          <cell r="C243" t="str">
            <v>15BC529</v>
          </cell>
          <cell r="L243">
            <v>4</v>
          </cell>
          <cell r="M243">
            <v>6</v>
          </cell>
          <cell r="O243">
            <v>0</v>
          </cell>
        </row>
        <row r="244">
          <cell r="C244" t="str">
            <v>15BC555</v>
          </cell>
          <cell r="H244">
            <v>0</v>
          </cell>
          <cell r="I244">
            <v>0</v>
          </cell>
          <cell r="L244">
            <v>4</v>
          </cell>
          <cell r="M244">
            <v>6</v>
          </cell>
          <cell r="O244">
            <v>0</v>
          </cell>
        </row>
        <row r="245">
          <cell r="C245" t="str">
            <v>15BC572</v>
          </cell>
          <cell r="L245">
            <v>4</v>
          </cell>
          <cell r="M245">
            <v>6</v>
          </cell>
          <cell r="O245">
            <v>0</v>
          </cell>
        </row>
        <row r="246">
          <cell r="C246" t="str">
            <v>15BC592</v>
          </cell>
          <cell r="L246">
            <v>3</v>
          </cell>
          <cell r="M246">
            <v>6</v>
          </cell>
          <cell r="O246">
            <v>0</v>
          </cell>
        </row>
        <row r="247">
          <cell r="C247" t="str">
            <v>15BC598</v>
          </cell>
          <cell r="L247">
            <v>3</v>
          </cell>
          <cell r="M247">
            <v>6</v>
          </cell>
          <cell r="O247">
            <v>0</v>
          </cell>
        </row>
        <row r="248">
          <cell r="C248" t="str">
            <v>15BC612</v>
          </cell>
          <cell r="L248">
            <v>4</v>
          </cell>
          <cell r="M248">
            <v>6</v>
          </cell>
          <cell r="O248">
            <v>0</v>
          </cell>
        </row>
        <row r="249">
          <cell r="C249" t="str">
            <v>15BC617</v>
          </cell>
          <cell r="H249">
            <v>0</v>
          </cell>
          <cell r="I249">
            <v>0</v>
          </cell>
          <cell r="L249">
            <v>3</v>
          </cell>
          <cell r="M249">
            <v>6</v>
          </cell>
          <cell r="O249">
            <v>0</v>
          </cell>
        </row>
        <row r="250">
          <cell r="C250" t="str">
            <v>15BC670</v>
          </cell>
          <cell r="L250">
            <v>5</v>
          </cell>
          <cell r="M250">
            <v>6</v>
          </cell>
          <cell r="O250">
            <v>0</v>
          </cell>
        </row>
        <row r="251">
          <cell r="C251" t="str">
            <v>15BC677</v>
          </cell>
          <cell r="L251">
            <v>4</v>
          </cell>
          <cell r="M251">
            <v>6</v>
          </cell>
          <cell r="O251">
            <v>0</v>
          </cell>
        </row>
        <row r="252">
          <cell r="C252" t="str">
            <v>15BC004</v>
          </cell>
          <cell r="H252">
            <v>0</v>
          </cell>
          <cell r="I252">
            <v>1</v>
          </cell>
        </row>
        <row r="253">
          <cell r="C253" t="str">
            <v>15BC021</v>
          </cell>
          <cell r="H253">
            <v>1</v>
          </cell>
          <cell r="I253">
            <v>1</v>
          </cell>
        </row>
        <row r="254">
          <cell r="C254" t="str">
            <v>15BC034</v>
          </cell>
        </row>
        <row r="255">
          <cell r="C255" t="str">
            <v>15BC036</v>
          </cell>
        </row>
        <row r="256">
          <cell r="C256" t="str">
            <v>15BC049</v>
          </cell>
        </row>
        <row r="257">
          <cell r="C257" t="str">
            <v>15BC067</v>
          </cell>
          <cell r="H257">
            <v>1</v>
          </cell>
          <cell r="I257">
            <v>1</v>
          </cell>
        </row>
        <row r="258">
          <cell r="C258" t="str">
            <v>15BC081</v>
          </cell>
          <cell r="H258">
            <v>1</v>
          </cell>
          <cell r="I258">
            <v>1</v>
          </cell>
        </row>
        <row r="259">
          <cell r="C259" t="str">
            <v>15BC112</v>
          </cell>
        </row>
        <row r="260">
          <cell r="C260" t="str">
            <v>15BC125</v>
          </cell>
        </row>
        <row r="261">
          <cell r="C261" t="str">
            <v>15BC139</v>
          </cell>
        </row>
        <row r="262">
          <cell r="C262" t="str">
            <v>15BC160</v>
          </cell>
          <cell r="H262">
            <v>1</v>
          </cell>
          <cell r="I262">
            <v>1</v>
          </cell>
        </row>
        <row r="263">
          <cell r="C263" t="str">
            <v>15BC184</v>
          </cell>
          <cell r="H263">
            <v>1</v>
          </cell>
          <cell r="I263">
            <v>1</v>
          </cell>
        </row>
        <row r="264">
          <cell r="C264" t="str">
            <v>15BC200</v>
          </cell>
        </row>
        <row r="265">
          <cell r="C265" t="str">
            <v>15BC203</v>
          </cell>
        </row>
        <row r="266">
          <cell r="C266" t="str">
            <v>15BC222</v>
          </cell>
        </row>
        <row r="267">
          <cell r="C267" t="str">
            <v>15BC237</v>
          </cell>
          <cell r="H267">
            <v>1</v>
          </cell>
          <cell r="I267">
            <v>1</v>
          </cell>
        </row>
        <row r="268">
          <cell r="C268" t="str">
            <v>15BC254</v>
          </cell>
          <cell r="H268">
            <v>1</v>
          </cell>
          <cell r="I268">
            <v>1</v>
          </cell>
        </row>
        <row r="269">
          <cell r="C269" t="str">
            <v>15BC274</v>
          </cell>
        </row>
        <row r="270">
          <cell r="C270" t="str">
            <v>15BC291</v>
          </cell>
        </row>
        <row r="271">
          <cell r="C271" t="str">
            <v>15BC307</v>
          </cell>
        </row>
        <row r="272">
          <cell r="C272" t="str">
            <v>15BC322</v>
          </cell>
          <cell r="H272">
            <v>1</v>
          </cell>
          <cell r="I272">
            <v>1</v>
          </cell>
        </row>
        <row r="273">
          <cell r="C273" t="str">
            <v>15BC337</v>
          </cell>
          <cell r="H273">
            <v>1</v>
          </cell>
          <cell r="I273">
            <v>1</v>
          </cell>
        </row>
        <row r="274">
          <cell r="C274" t="str">
            <v>15BC354</v>
          </cell>
        </row>
        <row r="275">
          <cell r="C275" t="str">
            <v>15BC362</v>
          </cell>
        </row>
        <row r="276">
          <cell r="C276" t="str">
            <v>15BC366</v>
          </cell>
        </row>
        <row r="277">
          <cell r="C277" t="str">
            <v>15BC373</v>
          </cell>
          <cell r="H277">
            <v>1</v>
          </cell>
          <cell r="I277">
            <v>1</v>
          </cell>
        </row>
        <row r="278">
          <cell r="C278" t="str">
            <v>15BC376</v>
          </cell>
          <cell r="H278">
            <v>1</v>
          </cell>
          <cell r="I278">
            <v>1</v>
          </cell>
        </row>
        <row r="279">
          <cell r="C279" t="str">
            <v>15BC390</v>
          </cell>
        </row>
        <row r="280">
          <cell r="C280" t="str">
            <v>15BC404</v>
          </cell>
        </row>
        <row r="281">
          <cell r="C281" t="str">
            <v>15BC423</v>
          </cell>
        </row>
        <row r="282">
          <cell r="C282" t="str">
            <v>15BC436</v>
          </cell>
          <cell r="H282">
            <v>1</v>
          </cell>
          <cell r="I282">
            <v>1</v>
          </cell>
        </row>
        <row r="283">
          <cell r="C283" t="str">
            <v>15BC445</v>
          </cell>
          <cell r="H283">
            <v>1</v>
          </cell>
          <cell r="I283">
            <v>1</v>
          </cell>
        </row>
        <row r="284">
          <cell r="C284" t="str">
            <v>15BC449</v>
          </cell>
        </row>
        <row r="285">
          <cell r="C285" t="str">
            <v>15BC463</v>
          </cell>
        </row>
        <row r="286">
          <cell r="C286" t="str">
            <v>15BC477</v>
          </cell>
        </row>
        <row r="287">
          <cell r="C287" t="str">
            <v>15BC489</v>
          </cell>
          <cell r="H287">
            <v>1</v>
          </cell>
          <cell r="I287">
            <v>1</v>
          </cell>
        </row>
        <row r="288">
          <cell r="C288" t="str">
            <v>15BC502</v>
          </cell>
          <cell r="H288">
            <v>1</v>
          </cell>
          <cell r="I288">
            <v>1</v>
          </cell>
        </row>
        <row r="289">
          <cell r="C289" t="str">
            <v>15BC513</v>
          </cell>
        </row>
        <row r="290">
          <cell r="C290" t="str">
            <v>15BC524</v>
          </cell>
        </row>
        <row r="291">
          <cell r="C291" t="str">
            <v>15BC536</v>
          </cell>
        </row>
        <row r="292">
          <cell r="C292" t="str">
            <v>15BC547</v>
          </cell>
          <cell r="H292">
            <v>1</v>
          </cell>
          <cell r="I292">
            <v>1</v>
          </cell>
        </row>
        <row r="293">
          <cell r="C293" t="str">
            <v>15BC558</v>
          </cell>
          <cell r="H293">
            <v>1</v>
          </cell>
          <cell r="I293">
            <v>1</v>
          </cell>
        </row>
        <row r="294">
          <cell r="C294" t="str">
            <v>15BC568</v>
          </cell>
        </row>
        <row r="295">
          <cell r="C295" t="str">
            <v>15BC581</v>
          </cell>
        </row>
        <row r="296">
          <cell r="C296" t="str">
            <v>15BC596</v>
          </cell>
        </row>
        <row r="297">
          <cell r="C297" t="str">
            <v>15BC610</v>
          </cell>
          <cell r="H297">
            <v>1</v>
          </cell>
          <cell r="I297">
            <v>1</v>
          </cell>
        </row>
        <row r="298">
          <cell r="C298" t="str">
            <v>15BC626</v>
          </cell>
          <cell r="H298">
            <v>1</v>
          </cell>
          <cell r="I298">
            <v>1</v>
          </cell>
        </row>
        <row r="299">
          <cell r="C299" t="str">
            <v>15BC640</v>
          </cell>
        </row>
        <row r="300">
          <cell r="C300" t="str">
            <v>15BC652</v>
          </cell>
        </row>
        <row r="301">
          <cell r="C301" t="str">
            <v>15BC005</v>
          </cell>
        </row>
        <row r="302">
          <cell r="C302" t="str">
            <v>15BC017</v>
          </cell>
        </row>
        <row r="303">
          <cell r="C303" t="str">
            <v>15BC023</v>
          </cell>
        </row>
        <row r="304">
          <cell r="C304" t="str">
            <v>15BC033</v>
          </cell>
        </row>
        <row r="305">
          <cell r="C305" t="str">
            <v>15BC037</v>
          </cell>
        </row>
        <row r="306">
          <cell r="C306" t="str">
            <v>15BC047</v>
          </cell>
        </row>
        <row r="307">
          <cell r="C307" t="str">
            <v>15BC050</v>
          </cell>
        </row>
        <row r="308">
          <cell r="C308" t="str">
            <v>15BC069</v>
          </cell>
        </row>
        <row r="309">
          <cell r="C309" t="str">
            <v>15BC089</v>
          </cell>
        </row>
        <row r="310">
          <cell r="C310" t="str">
            <v>15BC113</v>
          </cell>
        </row>
        <row r="311">
          <cell r="C311" t="str">
            <v>15BC126</v>
          </cell>
        </row>
        <row r="312">
          <cell r="C312" t="str">
            <v>15BC140</v>
          </cell>
        </row>
        <row r="313">
          <cell r="C313" t="str">
            <v>15BC165</v>
          </cell>
        </row>
        <row r="314">
          <cell r="C314" t="str">
            <v>15BC186</v>
          </cell>
        </row>
        <row r="315">
          <cell r="C315" t="str">
            <v>15BC206</v>
          </cell>
        </row>
        <row r="316">
          <cell r="C316" t="str">
            <v>15BC223</v>
          </cell>
        </row>
        <row r="317">
          <cell r="C317" t="str">
            <v>15BC234</v>
          </cell>
        </row>
        <row r="318">
          <cell r="C318" t="str">
            <v>15BC238</v>
          </cell>
        </row>
        <row r="319">
          <cell r="C319" t="str">
            <v>15BC256</v>
          </cell>
        </row>
        <row r="320">
          <cell r="C320" t="str">
            <v>15BC275</v>
          </cell>
        </row>
        <row r="321">
          <cell r="C321" t="str">
            <v>15BC292</v>
          </cell>
        </row>
        <row r="322">
          <cell r="C322" t="str">
            <v>15BC310</v>
          </cell>
        </row>
        <row r="323">
          <cell r="C323" t="str">
            <v>15BC323</v>
          </cell>
        </row>
        <row r="324">
          <cell r="C324" t="str">
            <v>15BC340</v>
          </cell>
        </row>
        <row r="325">
          <cell r="C325" t="str">
            <v>15BC355</v>
          </cell>
        </row>
        <row r="326">
          <cell r="C326" t="str">
            <v>15BC367</v>
          </cell>
        </row>
        <row r="327">
          <cell r="C327" t="str">
            <v>15BC377</v>
          </cell>
        </row>
        <row r="328">
          <cell r="C328" t="str">
            <v>15BC391</v>
          </cell>
        </row>
        <row r="329">
          <cell r="C329" t="str">
            <v>15BC407</v>
          </cell>
        </row>
        <row r="330">
          <cell r="C330" t="str">
            <v>15BC425</v>
          </cell>
        </row>
        <row r="331">
          <cell r="C331" t="str">
            <v>15BC439</v>
          </cell>
        </row>
        <row r="332">
          <cell r="C332" t="str">
            <v>15BC450</v>
          </cell>
        </row>
        <row r="333">
          <cell r="C333" t="str">
            <v>15BC465</v>
          </cell>
        </row>
        <row r="334">
          <cell r="C334" t="str">
            <v>15BC480</v>
          </cell>
        </row>
        <row r="335">
          <cell r="C335" t="str">
            <v>15BC490</v>
          </cell>
        </row>
        <row r="336">
          <cell r="C336" t="str">
            <v>15BC503</v>
          </cell>
        </row>
        <row r="337">
          <cell r="C337" t="str">
            <v>15BC514</v>
          </cell>
        </row>
        <row r="338">
          <cell r="C338" t="str">
            <v>15BC525</v>
          </cell>
        </row>
        <row r="339">
          <cell r="C339" t="str">
            <v>15BC537</v>
          </cell>
        </row>
        <row r="340">
          <cell r="C340" t="str">
            <v>15BC548</v>
          </cell>
        </row>
        <row r="341">
          <cell r="C341" t="str">
            <v>15BC559</v>
          </cell>
        </row>
        <row r="342">
          <cell r="C342" t="str">
            <v>15BC570</v>
          </cell>
        </row>
        <row r="343">
          <cell r="C343" t="str">
            <v>15BC582</v>
          </cell>
        </row>
        <row r="344">
          <cell r="C344" t="str">
            <v>15BC597</v>
          </cell>
        </row>
        <row r="345">
          <cell r="C345" t="str">
            <v>15BC611</v>
          </cell>
        </row>
        <row r="346">
          <cell r="C346" t="str">
            <v>15BC627</v>
          </cell>
        </row>
        <row r="347">
          <cell r="C347" t="str">
            <v>15BC641</v>
          </cell>
        </row>
        <row r="348">
          <cell r="C348" t="str">
            <v>15BC653</v>
          </cell>
        </row>
        <row r="349">
          <cell r="C349" t="str">
            <v>15BC007</v>
          </cell>
          <cell r="AB349">
            <v>0</v>
          </cell>
          <cell r="AC349">
            <v>3</v>
          </cell>
          <cell r="AE349">
            <v>0</v>
          </cell>
        </row>
        <row r="350">
          <cell r="C350" t="str">
            <v>15BC012</v>
          </cell>
          <cell r="AB350">
            <v>2</v>
          </cell>
          <cell r="AC350">
            <v>3</v>
          </cell>
          <cell r="AE350">
            <v>0</v>
          </cell>
        </row>
        <row r="351">
          <cell r="C351" t="str">
            <v>15BC020</v>
          </cell>
          <cell r="AB351">
            <v>0</v>
          </cell>
          <cell r="AC351">
            <v>3</v>
          </cell>
          <cell r="AE351">
            <v>0</v>
          </cell>
        </row>
        <row r="352">
          <cell r="C352" t="str">
            <v>15BC025</v>
          </cell>
          <cell r="AB352">
            <v>3</v>
          </cell>
          <cell r="AC352">
            <v>3</v>
          </cell>
          <cell r="AE352">
            <v>0</v>
          </cell>
        </row>
        <row r="353">
          <cell r="C353" t="str">
            <v>15BC038</v>
          </cell>
          <cell r="AB353">
            <v>0</v>
          </cell>
          <cell r="AC353">
            <v>3</v>
          </cell>
          <cell r="AE353">
            <v>0</v>
          </cell>
        </row>
        <row r="354">
          <cell r="C354" t="str">
            <v>15BC051</v>
          </cell>
          <cell r="AB354">
            <v>1</v>
          </cell>
          <cell r="AC354">
            <v>3</v>
          </cell>
          <cell r="AE354">
            <v>0</v>
          </cell>
        </row>
        <row r="355">
          <cell r="C355" t="str">
            <v>15BC071</v>
          </cell>
          <cell r="AB355">
            <v>0</v>
          </cell>
          <cell r="AC355">
            <v>3</v>
          </cell>
          <cell r="AE355">
            <v>0</v>
          </cell>
        </row>
        <row r="356">
          <cell r="C356" t="str">
            <v>15BC092</v>
          </cell>
          <cell r="AB356">
            <v>1</v>
          </cell>
          <cell r="AC356">
            <v>3</v>
          </cell>
          <cell r="AE356">
            <v>0</v>
          </cell>
        </row>
        <row r="357">
          <cell r="C357" t="str">
            <v>15BC114</v>
          </cell>
          <cell r="AB357">
            <v>2</v>
          </cell>
          <cell r="AC357">
            <v>3</v>
          </cell>
          <cell r="AE357">
            <v>0</v>
          </cell>
        </row>
        <row r="358">
          <cell r="C358" t="str">
            <v>15BC127</v>
          </cell>
          <cell r="AB358">
            <v>1</v>
          </cell>
          <cell r="AC358">
            <v>3</v>
          </cell>
          <cell r="AE358">
            <v>0</v>
          </cell>
        </row>
        <row r="359">
          <cell r="C359" t="str">
            <v>15BC141</v>
          </cell>
          <cell r="AB359">
            <v>1</v>
          </cell>
          <cell r="AC359">
            <v>3</v>
          </cell>
          <cell r="AE359">
            <v>0</v>
          </cell>
        </row>
        <row r="360">
          <cell r="C360" t="str">
            <v>15BC168</v>
          </cell>
          <cell r="AB360">
            <v>0</v>
          </cell>
          <cell r="AC360">
            <v>3</v>
          </cell>
          <cell r="AE360">
            <v>0</v>
          </cell>
        </row>
        <row r="361">
          <cell r="C361" t="str">
            <v>15BC187</v>
          </cell>
          <cell r="AB361">
            <v>3</v>
          </cell>
          <cell r="AC361">
            <v>3</v>
          </cell>
          <cell r="AE361">
            <v>0</v>
          </cell>
        </row>
        <row r="362">
          <cell r="C362" t="str">
            <v>15BC207</v>
          </cell>
          <cell r="AB362">
            <v>2</v>
          </cell>
          <cell r="AC362">
            <v>3</v>
          </cell>
          <cell r="AE362">
            <v>0</v>
          </cell>
        </row>
        <row r="363">
          <cell r="C363" t="str">
            <v>15BC220</v>
          </cell>
          <cell r="AB363">
            <v>2</v>
          </cell>
          <cell r="AC363">
            <v>3</v>
          </cell>
          <cell r="AE363">
            <v>0</v>
          </cell>
        </row>
        <row r="364">
          <cell r="C364" t="str">
            <v>15BC224</v>
          </cell>
          <cell r="AB364">
            <v>3</v>
          </cell>
          <cell r="AC364">
            <v>3</v>
          </cell>
          <cell r="AE364">
            <v>0</v>
          </cell>
        </row>
        <row r="365">
          <cell r="C365" t="str">
            <v>15BC242</v>
          </cell>
          <cell r="AB365">
            <v>0</v>
          </cell>
          <cell r="AC365">
            <v>3</v>
          </cell>
          <cell r="AE365">
            <v>0</v>
          </cell>
        </row>
        <row r="366">
          <cell r="C366" t="str">
            <v>15BC257</v>
          </cell>
          <cell r="AB366">
            <v>2</v>
          </cell>
          <cell r="AC366">
            <v>3</v>
          </cell>
          <cell r="AE366">
            <v>0</v>
          </cell>
        </row>
        <row r="367">
          <cell r="C367" t="str">
            <v>15BC280</v>
          </cell>
          <cell r="AB367">
            <v>3</v>
          </cell>
          <cell r="AC367">
            <v>3</v>
          </cell>
          <cell r="AE367">
            <v>0</v>
          </cell>
        </row>
        <row r="368">
          <cell r="C368" t="str">
            <v>15BC286</v>
          </cell>
          <cell r="AB368">
            <v>2</v>
          </cell>
          <cell r="AC368">
            <v>3</v>
          </cell>
          <cell r="AE368">
            <v>0</v>
          </cell>
        </row>
        <row r="369">
          <cell r="C369" t="str">
            <v>15BC293</v>
          </cell>
          <cell r="AB369">
            <v>0</v>
          </cell>
          <cell r="AC369">
            <v>3</v>
          </cell>
          <cell r="AE369">
            <v>0</v>
          </cell>
        </row>
        <row r="370">
          <cell r="C370" t="str">
            <v>15BC303</v>
          </cell>
          <cell r="AB370">
            <v>2</v>
          </cell>
          <cell r="AC370">
            <v>3</v>
          </cell>
          <cell r="AE370">
            <v>0</v>
          </cell>
        </row>
        <row r="371">
          <cell r="C371" t="str">
            <v>15BC312</v>
          </cell>
          <cell r="AB371">
            <v>2</v>
          </cell>
          <cell r="AC371">
            <v>3</v>
          </cell>
          <cell r="AE371">
            <v>0</v>
          </cell>
        </row>
        <row r="372">
          <cell r="C372" t="str">
            <v>15BC324</v>
          </cell>
          <cell r="AB372">
            <v>2</v>
          </cell>
          <cell r="AC372">
            <v>3</v>
          </cell>
          <cell r="AE372">
            <v>0</v>
          </cell>
        </row>
        <row r="373">
          <cell r="C373" t="str">
            <v>15BC341</v>
          </cell>
          <cell r="AB373">
            <v>2</v>
          </cell>
          <cell r="AC373">
            <v>3</v>
          </cell>
          <cell r="AE373">
            <v>0</v>
          </cell>
        </row>
        <row r="374">
          <cell r="C374" t="str">
            <v>15BC357</v>
          </cell>
          <cell r="AB374">
            <v>2</v>
          </cell>
          <cell r="AC374">
            <v>3</v>
          </cell>
          <cell r="AE374">
            <v>0</v>
          </cell>
        </row>
        <row r="375">
          <cell r="C375" t="str">
            <v>15BC368</v>
          </cell>
          <cell r="AB375">
            <v>0</v>
          </cell>
          <cell r="AC375">
            <v>3</v>
          </cell>
          <cell r="AE375">
            <v>0</v>
          </cell>
        </row>
        <row r="376">
          <cell r="C376" t="str">
            <v>15BC379</v>
          </cell>
          <cell r="AB376">
            <v>2</v>
          </cell>
          <cell r="AC376">
            <v>3</v>
          </cell>
          <cell r="AE376">
            <v>0</v>
          </cell>
        </row>
        <row r="377">
          <cell r="C377" t="str">
            <v>15BC392</v>
          </cell>
          <cell r="AB377">
            <v>3</v>
          </cell>
          <cell r="AC377">
            <v>3</v>
          </cell>
          <cell r="AE377">
            <v>0</v>
          </cell>
        </row>
        <row r="378">
          <cell r="C378" t="str">
            <v>15BC409</v>
          </cell>
          <cell r="AB378">
            <v>0</v>
          </cell>
          <cell r="AC378">
            <v>3</v>
          </cell>
          <cell r="AE378">
            <v>0</v>
          </cell>
        </row>
        <row r="379">
          <cell r="C379" t="str">
            <v>15BC426</v>
          </cell>
          <cell r="AB379">
            <v>0</v>
          </cell>
          <cell r="AC379">
            <v>3</v>
          </cell>
          <cell r="AE379">
            <v>0</v>
          </cell>
        </row>
        <row r="380">
          <cell r="C380" t="str">
            <v>15BC440</v>
          </cell>
          <cell r="AB380">
            <v>0</v>
          </cell>
          <cell r="AC380">
            <v>3</v>
          </cell>
          <cell r="AE380">
            <v>0</v>
          </cell>
        </row>
        <row r="381">
          <cell r="C381" t="str">
            <v>15BC451</v>
          </cell>
          <cell r="AB381">
            <v>1</v>
          </cell>
          <cell r="AC381">
            <v>3</v>
          </cell>
          <cell r="AE381">
            <v>0</v>
          </cell>
        </row>
        <row r="382">
          <cell r="C382" t="str">
            <v>15BC466</v>
          </cell>
          <cell r="AB382">
            <v>2</v>
          </cell>
          <cell r="AC382">
            <v>3</v>
          </cell>
          <cell r="AE382">
            <v>0</v>
          </cell>
        </row>
        <row r="383">
          <cell r="C383" t="str">
            <v>15BC481</v>
          </cell>
          <cell r="AB383">
            <v>1</v>
          </cell>
          <cell r="AC383">
            <v>3</v>
          </cell>
          <cell r="AE383">
            <v>0</v>
          </cell>
        </row>
        <row r="384">
          <cell r="C384" t="str">
            <v>15BC491</v>
          </cell>
          <cell r="AB384">
            <v>2</v>
          </cell>
          <cell r="AC384">
            <v>3</v>
          </cell>
          <cell r="AE384">
            <v>0</v>
          </cell>
        </row>
        <row r="385">
          <cell r="C385" t="str">
            <v>15BC504</v>
          </cell>
          <cell r="AB385">
            <v>3</v>
          </cell>
          <cell r="AC385">
            <v>3</v>
          </cell>
          <cell r="AE385">
            <v>0</v>
          </cell>
        </row>
        <row r="386">
          <cell r="C386" t="str">
            <v>15BC515</v>
          </cell>
          <cell r="AB386">
            <v>0</v>
          </cell>
          <cell r="AC386">
            <v>3</v>
          </cell>
          <cell r="AE386">
            <v>0</v>
          </cell>
        </row>
        <row r="387">
          <cell r="C387" t="str">
            <v>15BC526</v>
          </cell>
          <cell r="AB387">
            <v>0</v>
          </cell>
          <cell r="AC387">
            <v>3</v>
          </cell>
          <cell r="AE387">
            <v>0</v>
          </cell>
        </row>
        <row r="388">
          <cell r="C388" t="str">
            <v>15BC538</v>
          </cell>
          <cell r="AB388">
            <v>1</v>
          </cell>
          <cell r="AC388">
            <v>3</v>
          </cell>
          <cell r="AE388">
            <v>0</v>
          </cell>
        </row>
        <row r="389">
          <cell r="C389" t="str">
            <v>15BC549</v>
          </cell>
          <cell r="AB389">
            <v>1</v>
          </cell>
          <cell r="AC389">
            <v>3</v>
          </cell>
          <cell r="AE389">
            <v>0</v>
          </cell>
        </row>
        <row r="390">
          <cell r="C390" t="str">
            <v>15BC560</v>
          </cell>
          <cell r="AB390">
            <v>1</v>
          </cell>
          <cell r="AC390">
            <v>3</v>
          </cell>
          <cell r="AE390">
            <v>0</v>
          </cell>
        </row>
        <row r="391">
          <cell r="C391" t="str">
            <v>15BC571</v>
          </cell>
          <cell r="AB391">
            <v>0</v>
          </cell>
          <cell r="AC391">
            <v>3</v>
          </cell>
          <cell r="AE391">
            <v>0</v>
          </cell>
        </row>
        <row r="392">
          <cell r="C392" t="str">
            <v>15BC583</v>
          </cell>
          <cell r="AB392">
            <v>0</v>
          </cell>
          <cell r="AC392">
            <v>3</v>
          </cell>
          <cell r="AE392">
            <v>0</v>
          </cell>
        </row>
        <row r="393">
          <cell r="C393" t="str">
            <v>15BC600</v>
          </cell>
          <cell r="AB393">
            <v>0</v>
          </cell>
          <cell r="AC393">
            <v>3</v>
          </cell>
          <cell r="AE393">
            <v>0</v>
          </cell>
        </row>
        <row r="394">
          <cell r="C394" t="str">
            <v>15BC614</v>
          </cell>
          <cell r="AB394">
            <v>1</v>
          </cell>
          <cell r="AC394">
            <v>3</v>
          </cell>
          <cell r="AE394">
            <v>0</v>
          </cell>
        </row>
        <row r="395">
          <cell r="C395" t="str">
            <v>15BC630</v>
          </cell>
          <cell r="AB395">
            <v>1</v>
          </cell>
          <cell r="AC395">
            <v>3</v>
          </cell>
          <cell r="AD395">
            <v>1</v>
          </cell>
          <cell r="AE395">
            <v>1</v>
          </cell>
        </row>
        <row r="396">
          <cell r="C396" t="str">
            <v>15BC642</v>
          </cell>
          <cell r="AB396">
            <v>0</v>
          </cell>
          <cell r="AC396">
            <v>3</v>
          </cell>
          <cell r="AE396">
            <v>0</v>
          </cell>
        </row>
        <row r="397">
          <cell r="C397" t="str">
            <v>15BC658</v>
          </cell>
          <cell r="AB397">
            <v>1</v>
          </cell>
          <cell r="AC397">
            <v>3</v>
          </cell>
          <cell r="AE397">
            <v>0</v>
          </cell>
        </row>
        <row r="398">
          <cell r="C398" t="str">
            <v>15BC013</v>
          </cell>
        </row>
        <row r="399">
          <cell r="C399" t="str">
            <v>15BC027</v>
          </cell>
        </row>
        <row r="400">
          <cell r="C400" t="str">
            <v>15BC039</v>
          </cell>
        </row>
        <row r="401">
          <cell r="C401" t="str">
            <v>15BC052</v>
          </cell>
        </row>
        <row r="402">
          <cell r="C402" t="str">
            <v>15BC073</v>
          </cell>
          <cell r="H402">
            <v>1</v>
          </cell>
          <cell r="I402">
            <v>1</v>
          </cell>
        </row>
        <row r="403">
          <cell r="C403" t="str">
            <v>15BC099</v>
          </cell>
        </row>
        <row r="404">
          <cell r="C404" t="str">
            <v>15BC115</v>
          </cell>
        </row>
        <row r="405">
          <cell r="C405" t="str">
            <v>15BC129</v>
          </cell>
        </row>
        <row r="406">
          <cell r="C406" t="str">
            <v>15BC142</v>
          </cell>
        </row>
        <row r="407">
          <cell r="C407" t="str">
            <v>15BC171</v>
          </cell>
          <cell r="H407">
            <v>1</v>
          </cell>
          <cell r="I407">
            <v>1</v>
          </cell>
        </row>
        <row r="408">
          <cell r="C408" t="str">
            <v>15BC189</v>
          </cell>
        </row>
        <row r="409">
          <cell r="C409" t="str">
            <v>15BC211</v>
          </cell>
        </row>
        <row r="410">
          <cell r="C410" t="str">
            <v>15BC228</v>
          </cell>
        </row>
        <row r="411">
          <cell r="C411" t="str">
            <v>15BC243</v>
          </cell>
        </row>
        <row r="412">
          <cell r="C412" t="str">
            <v>15BC258</v>
          </cell>
          <cell r="H412">
            <v>1</v>
          </cell>
          <cell r="I412">
            <v>1</v>
          </cell>
        </row>
        <row r="413">
          <cell r="C413" t="str">
            <v>15BC281</v>
          </cell>
        </row>
        <row r="414">
          <cell r="C414" t="str">
            <v>15BC295</v>
          </cell>
        </row>
        <row r="415">
          <cell r="C415" t="str">
            <v>15BC313</v>
          </cell>
        </row>
        <row r="416">
          <cell r="C416" t="str">
            <v>15BC325</v>
          </cell>
        </row>
        <row r="417">
          <cell r="C417" t="str">
            <v>15BC342</v>
          </cell>
          <cell r="H417">
            <v>0</v>
          </cell>
          <cell r="I417">
            <v>1</v>
          </cell>
        </row>
        <row r="418">
          <cell r="C418" t="str">
            <v>15BC358</v>
          </cell>
        </row>
        <row r="419">
          <cell r="C419" t="str">
            <v>15BC363</v>
          </cell>
        </row>
        <row r="420">
          <cell r="C420" t="str">
            <v>15BC369</v>
          </cell>
        </row>
        <row r="421">
          <cell r="C421" t="str">
            <v>15BC380</v>
          </cell>
        </row>
        <row r="422">
          <cell r="C422" t="str">
            <v>15BC386</v>
          </cell>
          <cell r="H422">
            <v>0</v>
          </cell>
          <cell r="I422">
            <v>1</v>
          </cell>
        </row>
        <row r="423">
          <cell r="C423" t="str">
            <v>15BC393</v>
          </cell>
        </row>
        <row r="424">
          <cell r="C424" t="str">
            <v>15BC397</v>
          </cell>
        </row>
        <row r="425">
          <cell r="C425" t="str">
            <v>15BC411</v>
          </cell>
        </row>
        <row r="426">
          <cell r="C426" t="str">
            <v>15BC427</v>
          </cell>
        </row>
        <row r="427">
          <cell r="C427" t="str">
            <v>15BC441</v>
          </cell>
          <cell r="H427">
            <v>1</v>
          </cell>
          <cell r="I427">
            <v>1</v>
          </cell>
        </row>
        <row r="428">
          <cell r="C428" t="str">
            <v>15BC452</v>
          </cell>
        </row>
        <row r="429">
          <cell r="C429" t="str">
            <v>15BC458</v>
          </cell>
        </row>
        <row r="430">
          <cell r="C430" t="str">
            <v>15BC468</v>
          </cell>
        </row>
        <row r="431">
          <cell r="C431" t="str">
            <v>15BC482</v>
          </cell>
        </row>
        <row r="432">
          <cell r="C432" t="str">
            <v>15BC493</v>
          </cell>
          <cell r="H432">
            <v>0</v>
          </cell>
          <cell r="I432">
            <v>1</v>
          </cell>
        </row>
        <row r="433">
          <cell r="C433" t="str">
            <v>15BC505</v>
          </cell>
        </row>
        <row r="434">
          <cell r="C434" t="str">
            <v>15BC516</v>
          </cell>
        </row>
        <row r="435">
          <cell r="C435" t="str">
            <v>15BC527</v>
          </cell>
        </row>
        <row r="436">
          <cell r="C436" t="str">
            <v>15BC539</v>
          </cell>
        </row>
        <row r="437">
          <cell r="C437" t="str">
            <v>15BC550</v>
          </cell>
          <cell r="H437">
            <v>0</v>
          </cell>
          <cell r="I437">
            <v>1</v>
          </cell>
        </row>
        <row r="438">
          <cell r="C438" t="str">
            <v>15BC561</v>
          </cell>
        </row>
        <row r="439">
          <cell r="C439" t="str">
            <v>15BC573</v>
          </cell>
        </row>
        <row r="440">
          <cell r="C440" t="str">
            <v>15BC584</v>
          </cell>
        </row>
        <row r="441">
          <cell r="C441" t="str">
            <v>15BC601</v>
          </cell>
        </row>
        <row r="442">
          <cell r="C442" t="str">
            <v>15BC615</v>
          </cell>
          <cell r="H442">
            <v>0</v>
          </cell>
          <cell r="I442">
            <v>1</v>
          </cell>
        </row>
        <row r="443">
          <cell r="C443" t="str">
            <v>15BC631</v>
          </cell>
        </row>
        <row r="444">
          <cell r="C444" t="str">
            <v>15BC643</v>
          </cell>
        </row>
        <row r="445">
          <cell r="C445" t="str">
            <v>15BC660</v>
          </cell>
        </row>
        <row r="446">
          <cell r="C446" t="str">
            <v>15BC664</v>
          </cell>
        </row>
        <row r="447">
          <cell r="C447" t="str">
            <v>15BC014</v>
          </cell>
          <cell r="D447">
            <v>3</v>
          </cell>
          <cell r="E447">
            <v>4</v>
          </cell>
          <cell r="G447">
            <v>0</v>
          </cell>
          <cell r="AB447">
            <v>3</v>
          </cell>
          <cell r="AC447">
            <v>3</v>
          </cell>
        </row>
        <row r="448">
          <cell r="C448" t="str">
            <v>15BC030</v>
          </cell>
          <cell r="D448">
            <v>4</v>
          </cell>
          <cell r="E448">
            <v>4</v>
          </cell>
          <cell r="G448">
            <v>0</v>
          </cell>
          <cell r="AB448">
            <v>3</v>
          </cell>
          <cell r="AC448">
            <v>3</v>
          </cell>
        </row>
        <row r="449">
          <cell r="C449" t="str">
            <v>15BC040</v>
          </cell>
          <cell r="D449">
            <v>3</v>
          </cell>
          <cell r="E449">
            <v>4</v>
          </cell>
          <cell r="G449">
            <v>0</v>
          </cell>
          <cell r="H449">
            <v>0</v>
          </cell>
          <cell r="I449">
            <v>1</v>
          </cell>
          <cell r="AB449">
            <v>2</v>
          </cell>
          <cell r="AC449">
            <v>3</v>
          </cell>
        </row>
        <row r="450">
          <cell r="C450" t="str">
            <v>15BC053</v>
          </cell>
          <cell r="D450">
            <v>4</v>
          </cell>
          <cell r="E450">
            <v>4</v>
          </cell>
          <cell r="G450">
            <v>0</v>
          </cell>
          <cell r="H450">
            <v>1</v>
          </cell>
          <cell r="I450">
            <v>1</v>
          </cell>
          <cell r="AB450">
            <v>2</v>
          </cell>
          <cell r="AC450">
            <v>3</v>
          </cell>
        </row>
        <row r="451">
          <cell r="C451" t="str">
            <v>15BC074</v>
          </cell>
          <cell r="D451">
            <v>2</v>
          </cell>
          <cell r="E451">
            <v>4</v>
          </cell>
          <cell r="G451">
            <v>0</v>
          </cell>
          <cell r="H451">
            <v>0</v>
          </cell>
          <cell r="I451">
            <v>0</v>
          </cell>
          <cell r="AB451">
            <v>1</v>
          </cell>
          <cell r="AC451">
            <v>3</v>
          </cell>
        </row>
        <row r="452">
          <cell r="C452" t="str">
            <v>15BC102</v>
          </cell>
          <cell r="D452">
            <v>2</v>
          </cell>
          <cell r="E452">
            <v>4</v>
          </cell>
          <cell r="F452">
            <v>1</v>
          </cell>
          <cell r="G452">
            <v>1</v>
          </cell>
          <cell r="AB452">
            <v>2</v>
          </cell>
          <cell r="AC452">
            <v>3</v>
          </cell>
        </row>
        <row r="453">
          <cell r="C453" t="str">
            <v>15BC117</v>
          </cell>
          <cell r="D453">
            <v>3</v>
          </cell>
          <cell r="E453">
            <v>4</v>
          </cell>
          <cell r="G453">
            <v>0</v>
          </cell>
          <cell r="AB453">
            <v>3</v>
          </cell>
          <cell r="AC453">
            <v>3</v>
          </cell>
        </row>
        <row r="454">
          <cell r="C454" t="str">
            <v>15BC130</v>
          </cell>
          <cell r="D454">
            <v>3</v>
          </cell>
          <cell r="E454">
            <v>4</v>
          </cell>
          <cell r="G454">
            <v>0</v>
          </cell>
          <cell r="H454">
            <v>1</v>
          </cell>
          <cell r="I454">
            <v>1</v>
          </cell>
          <cell r="AB454">
            <v>3</v>
          </cell>
          <cell r="AC454">
            <v>3</v>
          </cell>
        </row>
        <row r="455">
          <cell r="C455" t="str">
            <v>15BC135</v>
          </cell>
          <cell r="D455">
            <v>3</v>
          </cell>
          <cell r="E455">
            <v>4</v>
          </cell>
          <cell r="G455">
            <v>0</v>
          </cell>
          <cell r="H455">
            <v>1</v>
          </cell>
          <cell r="I455">
            <v>1</v>
          </cell>
          <cell r="AB455">
            <v>2</v>
          </cell>
          <cell r="AC455">
            <v>3</v>
          </cell>
        </row>
        <row r="456">
          <cell r="C456" t="str">
            <v>15BC143</v>
          </cell>
          <cell r="D456">
            <v>2</v>
          </cell>
          <cell r="E456">
            <v>4</v>
          </cell>
          <cell r="G456">
            <v>0</v>
          </cell>
          <cell r="H456">
            <v>0</v>
          </cell>
          <cell r="I456">
            <v>0</v>
          </cell>
          <cell r="AB456">
            <v>1</v>
          </cell>
          <cell r="AC456">
            <v>3</v>
          </cell>
        </row>
        <row r="457">
          <cell r="C457" t="str">
            <v>15BC176</v>
          </cell>
          <cell r="D457">
            <v>3</v>
          </cell>
          <cell r="E457">
            <v>4</v>
          </cell>
          <cell r="G457">
            <v>0</v>
          </cell>
          <cell r="AB457">
            <v>3</v>
          </cell>
          <cell r="AC457">
            <v>3</v>
          </cell>
        </row>
        <row r="458">
          <cell r="C458" t="str">
            <v>15BC193</v>
          </cell>
          <cell r="D458">
            <v>3</v>
          </cell>
          <cell r="E458">
            <v>4</v>
          </cell>
          <cell r="G458">
            <v>0</v>
          </cell>
          <cell r="AB458">
            <v>2</v>
          </cell>
          <cell r="AC458">
            <v>3</v>
          </cell>
        </row>
        <row r="459">
          <cell r="C459" t="str">
            <v>15BC215</v>
          </cell>
          <cell r="D459">
            <v>3</v>
          </cell>
          <cell r="E459">
            <v>4</v>
          </cell>
          <cell r="G459">
            <v>0</v>
          </cell>
          <cell r="H459">
            <v>1</v>
          </cell>
          <cell r="I459">
            <v>1</v>
          </cell>
          <cell r="AB459">
            <v>2</v>
          </cell>
          <cell r="AC459">
            <v>3</v>
          </cell>
        </row>
        <row r="460">
          <cell r="C460" t="str">
            <v>15BC229</v>
          </cell>
          <cell r="D460">
            <v>3</v>
          </cell>
          <cell r="E460">
            <v>4</v>
          </cell>
          <cell r="G460">
            <v>0</v>
          </cell>
          <cell r="H460">
            <v>0</v>
          </cell>
          <cell r="I460">
            <v>1</v>
          </cell>
          <cell r="AB460">
            <v>2</v>
          </cell>
          <cell r="AC460">
            <v>3</v>
          </cell>
        </row>
        <row r="461">
          <cell r="C461" t="str">
            <v>15BC244</v>
          </cell>
          <cell r="D461">
            <v>1</v>
          </cell>
          <cell r="E461">
            <v>4</v>
          </cell>
          <cell r="F461">
            <v>1</v>
          </cell>
          <cell r="G461">
            <v>1</v>
          </cell>
          <cell r="H461">
            <v>0</v>
          </cell>
          <cell r="I461">
            <v>0</v>
          </cell>
          <cell r="AB461">
            <v>1</v>
          </cell>
          <cell r="AC461">
            <v>3</v>
          </cell>
        </row>
        <row r="462">
          <cell r="C462" t="str">
            <v>15BC259</v>
          </cell>
          <cell r="D462">
            <v>1</v>
          </cell>
          <cell r="E462">
            <v>4</v>
          </cell>
          <cell r="G462">
            <v>0</v>
          </cell>
          <cell r="AB462">
            <v>2</v>
          </cell>
          <cell r="AC462">
            <v>3</v>
          </cell>
        </row>
        <row r="463">
          <cell r="C463" t="str">
            <v>15BC283</v>
          </cell>
          <cell r="D463">
            <v>2</v>
          </cell>
          <cell r="E463">
            <v>4</v>
          </cell>
          <cell r="G463">
            <v>0</v>
          </cell>
          <cell r="AB463">
            <v>1</v>
          </cell>
          <cell r="AC463">
            <v>3</v>
          </cell>
        </row>
        <row r="464">
          <cell r="C464" t="str">
            <v>15BC296</v>
          </cell>
          <cell r="D464">
            <v>3</v>
          </cell>
          <cell r="E464">
            <v>4</v>
          </cell>
          <cell r="G464">
            <v>0</v>
          </cell>
          <cell r="H464">
            <v>1</v>
          </cell>
          <cell r="I464">
            <v>1</v>
          </cell>
          <cell r="AB464">
            <v>3</v>
          </cell>
          <cell r="AC464">
            <v>3</v>
          </cell>
        </row>
        <row r="465">
          <cell r="C465" t="str">
            <v>15BC314</v>
          </cell>
          <cell r="D465">
            <v>1</v>
          </cell>
          <cell r="E465">
            <v>4</v>
          </cell>
          <cell r="G465">
            <v>0</v>
          </cell>
          <cell r="H465">
            <v>0</v>
          </cell>
          <cell r="I465">
            <v>1</v>
          </cell>
          <cell r="AB465">
            <v>0</v>
          </cell>
          <cell r="AC465">
            <v>3</v>
          </cell>
        </row>
        <row r="466">
          <cell r="C466" t="str">
            <v>15BC317</v>
          </cell>
          <cell r="D466">
            <v>3</v>
          </cell>
          <cell r="E466">
            <v>4</v>
          </cell>
          <cell r="G466">
            <v>0</v>
          </cell>
          <cell r="H466">
            <v>0</v>
          </cell>
          <cell r="I466">
            <v>0</v>
          </cell>
          <cell r="AB466">
            <v>3</v>
          </cell>
          <cell r="AC466">
            <v>3</v>
          </cell>
        </row>
        <row r="467">
          <cell r="C467" t="str">
            <v>15BC326</v>
          </cell>
          <cell r="D467">
            <v>4</v>
          </cell>
          <cell r="E467">
            <v>4</v>
          </cell>
          <cell r="G467">
            <v>0</v>
          </cell>
          <cell r="AB467">
            <v>1</v>
          </cell>
          <cell r="AC467">
            <v>3</v>
          </cell>
        </row>
        <row r="468">
          <cell r="C468" t="str">
            <v>15BC343</v>
          </cell>
          <cell r="D468">
            <v>3</v>
          </cell>
          <cell r="E468">
            <v>4</v>
          </cell>
          <cell r="G468">
            <v>0</v>
          </cell>
          <cell r="AB468">
            <v>1</v>
          </cell>
          <cell r="AC468">
            <v>3</v>
          </cell>
        </row>
        <row r="469">
          <cell r="C469" t="str">
            <v>15BC359</v>
          </cell>
          <cell r="D469">
            <v>3</v>
          </cell>
          <cell r="E469">
            <v>4</v>
          </cell>
          <cell r="G469">
            <v>0</v>
          </cell>
          <cell r="H469">
            <v>1</v>
          </cell>
          <cell r="I469">
            <v>1</v>
          </cell>
          <cell r="AB469">
            <v>3</v>
          </cell>
          <cell r="AC469">
            <v>3</v>
          </cell>
        </row>
        <row r="470">
          <cell r="C470" t="str">
            <v>15BC370</v>
          </cell>
          <cell r="D470">
            <v>3</v>
          </cell>
          <cell r="E470">
            <v>4</v>
          </cell>
          <cell r="G470">
            <v>0</v>
          </cell>
          <cell r="H470">
            <v>0</v>
          </cell>
          <cell r="I470">
            <v>1</v>
          </cell>
          <cell r="AB470">
            <v>1</v>
          </cell>
          <cell r="AC470">
            <v>3</v>
          </cell>
        </row>
        <row r="471">
          <cell r="C471" t="str">
            <v>15BC383</v>
          </cell>
          <cell r="D471">
            <v>1</v>
          </cell>
          <cell r="E471">
            <v>4</v>
          </cell>
          <cell r="G471">
            <v>0</v>
          </cell>
          <cell r="H471">
            <v>0</v>
          </cell>
          <cell r="I471">
            <v>0</v>
          </cell>
          <cell r="AB471">
            <v>2</v>
          </cell>
          <cell r="AC471">
            <v>3</v>
          </cell>
        </row>
        <row r="472">
          <cell r="C472" t="str">
            <v>15BC394</v>
          </cell>
          <cell r="D472">
            <v>2</v>
          </cell>
          <cell r="E472">
            <v>4</v>
          </cell>
          <cell r="G472">
            <v>0</v>
          </cell>
          <cell r="AB472">
            <v>2</v>
          </cell>
          <cell r="AC472">
            <v>3</v>
          </cell>
        </row>
        <row r="473">
          <cell r="C473" t="str">
            <v>15BC413</v>
          </cell>
          <cell r="D473">
            <v>3</v>
          </cell>
          <cell r="E473">
            <v>4</v>
          </cell>
          <cell r="G473">
            <v>0</v>
          </cell>
          <cell r="AB473">
            <v>3</v>
          </cell>
          <cell r="AC473">
            <v>3</v>
          </cell>
        </row>
        <row r="474">
          <cell r="C474" t="str">
            <v>15BC428</v>
          </cell>
          <cell r="D474">
            <v>3</v>
          </cell>
          <cell r="E474">
            <v>4</v>
          </cell>
          <cell r="G474">
            <v>0</v>
          </cell>
          <cell r="H474">
            <v>0</v>
          </cell>
          <cell r="I474">
            <v>1</v>
          </cell>
          <cell r="AB474">
            <v>2</v>
          </cell>
          <cell r="AC474">
            <v>3</v>
          </cell>
        </row>
        <row r="475">
          <cell r="C475" t="str">
            <v>15BC442</v>
          </cell>
          <cell r="D475">
            <v>4</v>
          </cell>
          <cell r="E475">
            <v>4</v>
          </cell>
          <cell r="G475">
            <v>0</v>
          </cell>
          <cell r="H475">
            <v>1</v>
          </cell>
          <cell r="I475">
            <v>1</v>
          </cell>
          <cell r="AB475">
            <v>3</v>
          </cell>
          <cell r="AC475">
            <v>3</v>
          </cell>
        </row>
        <row r="476">
          <cell r="C476" t="str">
            <v>15BC453</v>
          </cell>
          <cell r="D476">
            <v>4</v>
          </cell>
          <cell r="E476">
            <v>4</v>
          </cell>
          <cell r="G476">
            <v>0</v>
          </cell>
          <cell r="H476">
            <v>0</v>
          </cell>
          <cell r="I476">
            <v>0</v>
          </cell>
          <cell r="AB476">
            <v>3</v>
          </cell>
          <cell r="AC476">
            <v>3</v>
          </cell>
        </row>
        <row r="477">
          <cell r="C477" t="str">
            <v>15BC469</v>
          </cell>
          <cell r="D477">
            <v>2</v>
          </cell>
          <cell r="E477">
            <v>4</v>
          </cell>
          <cell r="G477">
            <v>0</v>
          </cell>
          <cell r="AB477">
            <v>1</v>
          </cell>
          <cell r="AC477">
            <v>3</v>
          </cell>
        </row>
        <row r="478">
          <cell r="C478" t="str">
            <v>15BC483</v>
          </cell>
          <cell r="D478">
            <v>3</v>
          </cell>
          <cell r="E478">
            <v>4</v>
          </cell>
          <cell r="G478">
            <v>0</v>
          </cell>
          <cell r="AB478">
            <v>2</v>
          </cell>
          <cell r="AC478">
            <v>3</v>
          </cell>
        </row>
        <row r="479">
          <cell r="C479" t="str">
            <v>15BC495</v>
          </cell>
          <cell r="D479">
            <v>1</v>
          </cell>
          <cell r="E479">
            <v>4</v>
          </cell>
          <cell r="G479">
            <v>0</v>
          </cell>
          <cell r="H479">
            <v>0</v>
          </cell>
          <cell r="I479">
            <v>1</v>
          </cell>
          <cell r="AB479">
            <v>0</v>
          </cell>
          <cell r="AC479">
            <v>3</v>
          </cell>
        </row>
        <row r="480">
          <cell r="C480" t="str">
            <v>15BC506</v>
          </cell>
          <cell r="D480">
            <v>3</v>
          </cell>
          <cell r="E480">
            <v>4</v>
          </cell>
          <cell r="G480">
            <v>0</v>
          </cell>
          <cell r="H480">
            <v>1</v>
          </cell>
          <cell r="I480">
            <v>1</v>
          </cell>
          <cell r="AB480">
            <v>1</v>
          </cell>
          <cell r="AC480">
            <v>3</v>
          </cell>
        </row>
        <row r="481">
          <cell r="C481" t="str">
            <v>15BC517</v>
          </cell>
          <cell r="D481">
            <v>2</v>
          </cell>
          <cell r="E481">
            <v>4</v>
          </cell>
          <cell r="G481">
            <v>0</v>
          </cell>
          <cell r="H481">
            <v>0</v>
          </cell>
          <cell r="I481">
            <v>0</v>
          </cell>
          <cell r="AB481">
            <v>1</v>
          </cell>
          <cell r="AC481">
            <v>3</v>
          </cell>
        </row>
        <row r="482">
          <cell r="C482" t="str">
            <v>15BC528</v>
          </cell>
          <cell r="D482">
            <v>3</v>
          </cell>
          <cell r="E482">
            <v>4</v>
          </cell>
          <cell r="G482">
            <v>0</v>
          </cell>
          <cell r="AB482">
            <v>1</v>
          </cell>
          <cell r="AC482">
            <v>3</v>
          </cell>
        </row>
        <row r="483">
          <cell r="C483" t="str">
            <v>15BC540</v>
          </cell>
          <cell r="D483">
            <v>1</v>
          </cell>
          <cell r="E483">
            <v>4</v>
          </cell>
          <cell r="G483">
            <v>0</v>
          </cell>
          <cell r="AB483">
            <v>0</v>
          </cell>
          <cell r="AC483">
            <v>3</v>
          </cell>
        </row>
        <row r="484">
          <cell r="C484" t="str">
            <v>15BC551</v>
          </cell>
          <cell r="D484">
            <v>1</v>
          </cell>
          <cell r="E484">
            <v>4</v>
          </cell>
          <cell r="G484">
            <v>0</v>
          </cell>
          <cell r="H484">
            <v>0</v>
          </cell>
          <cell r="I484">
            <v>1</v>
          </cell>
          <cell r="AB484">
            <v>0</v>
          </cell>
          <cell r="AC484">
            <v>3</v>
          </cell>
        </row>
        <row r="485">
          <cell r="C485" t="str">
            <v>15BC562</v>
          </cell>
          <cell r="D485">
            <v>2</v>
          </cell>
          <cell r="E485">
            <v>4</v>
          </cell>
          <cell r="G485">
            <v>0</v>
          </cell>
          <cell r="H485">
            <v>1</v>
          </cell>
          <cell r="I485">
            <v>1</v>
          </cell>
          <cell r="AB485">
            <v>2</v>
          </cell>
          <cell r="AC485">
            <v>3</v>
          </cell>
        </row>
        <row r="486">
          <cell r="C486" t="str">
            <v>15BC574</v>
          </cell>
          <cell r="D486">
            <v>1</v>
          </cell>
          <cell r="E486">
            <v>4</v>
          </cell>
          <cell r="G486">
            <v>0</v>
          </cell>
          <cell r="H486">
            <v>0</v>
          </cell>
          <cell r="I486">
            <v>0</v>
          </cell>
          <cell r="AB486">
            <v>1</v>
          </cell>
          <cell r="AC486">
            <v>3</v>
          </cell>
        </row>
        <row r="487">
          <cell r="C487" t="str">
            <v>15BC579</v>
          </cell>
          <cell r="D487">
            <v>3</v>
          </cell>
          <cell r="E487">
            <v>4</v>
          </cell>
          <cell r="G487">
            <v>0</v>
          </cell>
          <cell r="AB487">
            <v>1</v>
          </cell>
          <cell r="AC487">
            <v>3</v>
          </cell>
        </row>
        <row r="488">
          <cell r="C488" t="str">
            <v>15BC585</v>
          </cell>
          <cell r="D488">
            <v>0</v>
          </cell>
          <cell r="E488">
            <v>4</v>
          </cell>
          <cell r="G488">
            <v>0</v>
          </cell>
          <cell r="AB488">
            <v>0</v>
          </cell>
          <cell r="AC488">
            <v>3</v>
          </cell>
        </row>
        <row r="489">
          <cell r="C489" t="str">
            <v>15BC602</v>
          </cell>
          <cell r="D489">
            <v>4</v>
          </cell>
          <cell r="E489">
            <v>4</v>
          </cell>
          <cell r="G489">
            <v>0</v>
          </cell>
          <cell r="H489">
            <v>1</v>
          </cell>
          <cell r="I489">
            <v>1</v>
          </cell>
          <cell r="AB489">
            <v>2</v>
          </cell>
          <cell r="AC489">
            <v>3</v>
          </cell>
        </row>
        <row r="490">
          <cell r="C490" t="str">
            <v>15BC616</v>
          </cell>
          <cell r="D490">
            <v>4</v>
          </cell>
          <cell r="E490">
            <v>4</v>
          </cell>
          <cell r="G490">
            <v>0</v>
          </cell>
          <cell r="H490">
            <v>1</v>
          </cell>
          <cell r="I490">
            <v>1</v>
          </cell>
          <cell r="AB490">
            <v>1</v>
          </cell>
          <cell r="AC490">
            <v>3</v>
          </cell>
        </row>
        <row r="491">
          <cell r="C491" t="str">
            <v>15BC632</v>
          </cell>
          <cell r="D491">
            <v>2</v>
          </cell>
          <cell r="E491">
            <v>4</v>
          </cell>
          <cell r="G491">
            <v>0</v>
          </cell>
          <cell r="H491">
            <v>0</v>
          </cell>
          <cell r="I491">
            <v>0</v>
          </cell>
          <cell r="AB491">
            <v>0</v>
          </cell>
          <cell r="AC491">
            <v>3</v>
          </cell>
        </row>
        <row r="492">
          <cell r="C492" t="str">
            <v>15BC645</v>
          </cell>
          <cell r="D492">
            <v>2</v>
          </cell>
          <cell r="E492">
            <v>4</v>
          </cell>
          <cell r="G492">
            <v>0</v>
          </cell>
          <cell r="AB492">
            <v>1</v>
          </cell>
          <cell r="AC492">
            <v>3</v>
          </cell>
        </row>
        <row r="493">
          <cell r="C493" t="str">
            <v>15BC661</v>
          </cell>
          <cell r="D493">
            <v>1</v>
          </cell>
          <cell r="E493">
            <v>4</v>
          </cell>
          <cell r="F493">
            <v>1</v>
          </cell>
          <cell r="G493">
            <v>1</v>
          </cell>
          <cell r="AB493">
            <v>1</v>
          </cell>
          <cell r="AC493">
            <v>3</v>
          </cell>
        </row>
        <row r="494">
          <cell r="C494" t="str">
            <v>15BC665</v>
          </cell>
          <cell r="D494">
            <v>1</v>
          </cell>
          <cell r="E494">
            <v>4</v>
          </cell>
          <cell r="G494">
            <v>0</v>
          </cell>
          <cell r="H494">
            <v>1</v>
          </cell>
          <cell r="I494">
            <v>1</v>
          </cell>
          <cell r="AB494">
            <v>2</v>
          </cell>
          <cell r="AC494">
            <v>3</v>
          </cell>
        </row>
        <row r="495">
          <cell r="C495" t="str">
            <v>15BC015</v>
          </cell>
        </row>
        <row r="496">
          <cell r="C496" t="str">
            <v>15BC024</v>
          </cell>
        </row>
        <row r="497">
          <cell r="C497" t="str">
            <v>15BC031</v>
          </cell>
        </row>
        <row r="498">
          <cell r="C498" t="str">
            <v>15BC041</v>
          </cell>
        </row>
        <row r="499">
          <cell r="C499" t="str">
            <v>15BC056</v>
          </cell>
        </row>
        <row r="500">
          <cell r="C500" t="str">
            <v>15BC075</v>
          </cell>
        </row>
        <row r="501">
          <cell r="C501" t="str">
            <v>15BC104</v>
          </cell>
        </row>
        <row r="502">
          <cell r="C502" t="str">
            <v>15BC118</v>
          </cell>
        </row>
        <row r="503">
          <cell r="C503" t="str">
            <v>15BC131</v>
          </cell>
        </row>
        <row r="504">
          <cell r="C504" t="str">
            <v>15BC146</v>
          </cell>
        </row>
        <row r="505">
          <cell r="C505" t="str">
            <v>15BC149</v>
          </cell>
        </row>
        <row r="506">
          <cell r="C506" t="str">
            <v>15BC177</v>
          </cell>
        </row>
        <row r="507">
          <cell r="C507" t="str">
            <v>15BC197</v>
          </cell>
        </row>
        <row r="508">
          <cell r="C508" t="str">
            <v>15BC216</v>
          </cell>
        </row>
        <row r="509">
          <cell r="C509" t="str">
            <v>15BC230</v>
          </cell>
        </row>
        <row r="510">
          <cell r="C510" t="str">
            <v>15BC245</v>
          </cell>
        </row>
        <row r="511">
          <cell r="C511" t="str">
            <v>15BC260</v>
          </cell>
        </row>
        <row r="512">
          <cell r="C512" t="str">
            <v>15BC265</v>
          </cell>
        </row>
        <row r="513">
          <cell r="C513" t="str">
            <v>15BC284</v>
          </cell>
        </row>
        <row r="514">
          <cell r="C514" t="str">
            <v>15BC297</v>
          </cell>
        </row>
        <row r="515">
          <cell r="C515" t="str">
            <v>15BC315</v>
          </cell>
        </row>
        <row r="516">
          <cell r="C516" t="str">
            <v>15BC327</v>
          </cell>
        </row>
        <row r="517">
          <cell r="C517" t="str">
            <v>15BC344</v>
          </cell>
        </row>
        <row r="518">
          <cell r="C518" t="str">
            <v>15BC360</v>
          </cell>
        </row>
        <row r="519">
          <cell r="C519" t="str">
            <v>15BC371</v>
          </cell>
        </row>
        <row r="520">
          <cell r="C520" t="str">
            <v>15BC384</v>
          </cell>
        </row>
        <row r="521">
          <cell r="C521" t="str">
            <v>15BC395</v>
          </cell>
        </row>
        <row r="522">
          <cell r="C522" t="str">
            <v>15BC414</v>
          </cell>
        </row>
        <row r="523">
          <cell r="C523" t="str">
            <v>15BC429</v>
          </cell>
        </row>
        <row r="524">
          <cell r="C524" t="str">
            <v>15BC443</v>
          </cell>
        </row>
        <row r="525">
          <cell r="C525" t="str">
            <v>15BC454</v>
          </cell>
        </row>
        <row r="526">
          <cell r="C526" t="str">
            <v>15BC470</v>
          </cell>
        </row>
        <row r="527">
          <cell r="C527" t="str">
            <v>15BC484</v>
          </cell>
        </row>
        <row r="528">
          <cell r="C528" t="str">
            <v>15BC496</v>
          </cell>
        </row>
        <row r="529">
          <cell r="C529" t="str">
            <v>15BC507</v>
          </cell>
        </row>
        <row r="530">
          <cell r="C530" t="str">
            <v>15BC518</v>
          </cell>
        </row>
        <row r="531">
          <cell r="C531" t="str">
            <v>15BC530</v>
          </cell>
        </row>
        <row r="532">
          <cell r="C532" t="str">
            <v>15BC541</v>
          </cell>
        </row>
        <row r="533">
          <cell r="C533" t="str">
            <v>15BC552</v>
          </cell>
        </row>
        <row r="534">
          <cell r="C534" t="str">
            <v>15BC563</v>
          </cell>
        </row>
        <row r="535">
          <cell r="C535" t="str">
            <v>15BC566</v>
          </cell>
        </row>
        <row r="536">
          <cell r="C536" t="str">
            <v>15BC576</v>
          </cell>
        </row>
        <row r="537">
          <cell r="C537" t="str">
            <v>15BC586</v>
          </cell>
        </row>
        <row r="538">
          <cell r="C538" t="str">
            <v>15BC604</v>
          </cell>
        </row>
        <row r="539">
          <cell r="C539" t="str">
            <v>15BC618</v>
          </cell>
        </row>
        <row r="540">
          <cell r="C540" t="str">
            <v>15BC633</v>
          </cell>
        </row>
        <row r="541">
          <cell r="C541" t="str">
            <v>15BC646</v>
          </cell>
        </row>
        <row r="542">
          <cell r="C542" t="str">
            <v>15BC649</v>
          </cell>
        </row>
        <row r="543">
          <cell r="C543" t="str">
            <v>15BC666</v>
          </cell>
        </row>
        <row r="544">
          <cell r="C544" t="str">
            <v>15BC668</v>
          </cell>
        </row>
        <row r="545">
          <cell r="C545" t="str">
            <v>15BC016</v>
          </cell>
        </row>
        <row r="546">
          <cell r="C546" t="str">
            <v>15BC032</v>
          </cell>
        </row>
        <row r="547">
          <cell r="C547" t="str">
            <v>15BC043</v>
          </cell>
        </row>
        <row r="548">
          <cell r="C548" t="str">
            <v>15BC058</v>
          </cell>
        </row>
        <row r="549">
          <cell r="C549" t="str">
            <v>15BC076</v>
          </cell>
        </row>
        <row r="550">
          <cell r="C550" t="str">
            <v>15BC106</v>
          </cell>
        </row>
        <row r="551">
          <cell r="C551" t="str">
            <v>15BC120</v>
          </cell>
        </row>
        <row r="552">
          <cell r="C552" t="str">
            <v>15BC132</v>
          </cell>
        </row>
        <row r="553">
          <cell r="C553" t="str">
            <v>15BC147</v>
          </cell>
        </row>
        <row r="554">
          <cell r="C554" t="str">
            <v>15BC178</v>
          </cell>
        </row>
        <row r="555">
          <cell r="C555" t="str">
            <v>15BC199</v>
          </cell>
        </row>
        <row r="556">
          <cell r="C556" t="str">
            <v>15BC217</v>
          </cell>
        </row>
        <row r="557">
          <cell r="C557" t="str">
            <v>15BC233</v>
          </cell>
        </row>
        <row r="558">
          <cell r="C558" t="str">
            <v>15BC246</v>
          </cell>
        </row>
        <row r="559">
          <cell r="C559" t="str">
            <v>15BC261</v>
          </cell>
        </row>
        <row r="560">
          <cell r="C560" t="str">
            <v>15BC285</v>
          </cell>
        </row>
        <row r="561">
          <cell r="C561" t="str">
            <v>15BC302</v>
          </cell>
        </row>
        <row r="562">
          <cell r="C562" t="str">
            <v>15BC316</v>
          </cell>
        </row>
        <row r="563">
          <cell r="C563" t="str">
            <v>15BC329</v>
          </cell>
        </row>
        <row r="564">
          <cell r="C564" t="str">
            <v>15BC345</v>
          </cell>
        </row>
        <row r="565">
          <cell r="C565" t="str">
            <v>15BC361</v>
          </cell>
        </row>
        <row r="566">
          <cell r="C566" t="str">
            <v>15BC372</v>
          </cell>
        </row>
        <row r="567">
          <cell r="C567" t="str">
            <v>15BC385</v>
          </cell>
        </row>
        <row r="568">
          <cell r="C568" t="str">
            <v>15BC396</v>
          </cell>
        </row>
        <row r="569">
          <cell r="C569" t="str">
            <v>15BC416</v>
          </cell>
        </row>
        <row r="570">
          <cell r="C570" t="str">
            <v>15BC417</v>
          </cell>
        </row>
        <row r="571">
          <cell r="C571" t="str">
            <v>15BC431</v>
          </cell>
        </row>
        <row r="572">
          <cell r="C572" t="str">
            <v>15BC444</v>
          </cell>
        </row>
        <row r="573">
          <cell r="C573" t="str">
            <v>15BC455</v>
          </cell>
        </row>
        <row r="574">
          <cell r="C574" t="str">
            <v>15BC471</v>
          </cell>
        </row>
        <row r="575">
          <cell r="C575" t="str">
            <v>15BC485</v>
          </cell>
        </row>
        <row r="576">
          <cell r="C576" t="str">
            <v>15BC497</v>
          </cell>
        </row>
        <row r="577">
          <cell r="C577" t="str">
            <v>15BC508</v>
          </cell>
        </row>
        <row r="578">
          <cell r="C578" t="str">
            <v>15BC520</v>
          </cell>
        </row>
        <row r="579">
          <cell r="C579" t="str">
            <v>15BC532</v>
          </cell>
        </row>
        <row r="580">
          <cell r="C580" t="str">
            <v>15BC533</v>
          </cell>
        </row>
        <row r="581">
          <cell r="C581" t="str">
            <v>15BC542</v>
          </cell>
        </row>
        <row r="582">
          <cell r="C582" t="str">
            <v>15BC553</v>
          </cell>
        </row>
        <row r="583">
          <cell r="C583" t="str">
            <v>15BC564</v>
          </cell>
        </row>
        <row r="584">
          <cell r="C584" t="str">
            <v>15BC577</v>
          </cell>
        </row>
        <row r="585">
          <cell r="C585" t="str">
            <v>15BC587</v>
          </cell>
        </row>
        <row r="586">
          <cell r="C586" t="str">
            <v>15BC605</v>
          </cell>
        </row>
        <row r="587">
          <cell r="C587" t="str">
            <v>15BC619</v>
          </cell>
        </row>
        <row r="588">
          <cell r="C588" t="str">
            <v>15BC635</v>
          </cell>
        </row>
        <row r="589">
          <cell r="C589" t="str">
            <v>15BC637</v>
          </cell>
        </row>
        <row r="590">
          <cell r="C590" t="str">
            <v>15BC647</v>
          </cell>
        </row>
        <row r="591">
          <cell r="C591" t="str">
            <v>15BC648</v>
          </cell>
        </row>
        <row r="592">
          <cell r="C592" t="str">
            <v>15BC044</v>
          </cell>
        </row>
        <row r="593">
          <cell r="C593" t="str">
            <v>15BC059</v>
          </cell>
        </row>
        <row r="594">
          <cell r="C594" t="str">
            <v>15BC077</v>
          </cell>
        </row>
        <row r="595">
          <cell r="C595" t="str">
            <v>15BC088</v>
          </cell>
        </row>
        <row r="596">
          <cell r="C596" t="str">
            <v>15BC107</v>
          </cell>
        </row>
        <row r="597">
          <cell r="C597" t="str">
            <v>15BC109</v>
          </cell>
        </row>
        <row r="598">
          <cell r="C598" t="str">
            <v>15BC121</v>
          </cell>
        </row>
        <row r="599">
          <cell r="C599" t="str">
            <v>15BC179</v>
          </cell>
        </row>
        <row r="600">
          <cell r="C600" t="str">
            <v>15BC218</v>
          </cell>
        </row>
        <row r="601">
          <cell r="C601" t="str">
            <v>15BC226</v>
          </cell>
        </row>
        <row r="602">
          <cell r="C602" t="str">
            <v>15BC247</v>
          </cell>
        </row>
        <row r="603">
          <cell r="C603" t="str">
            <v>15BC263</v>
          </cell>
        </row>
        <row r="604">
          <cell r="C604" t="str">
            <v>15BC300</v>
          </cell>
        </row>
        <row r="605">
          <cell r="C605" t="str">
            <v>15BC311</v>
          </cell>
        </row>
        <row r="606">
          <cell r="C606" t="str">
            <v>15BC328</v>
          </cell>
        </row>
        <row r="607">
          <cell r="C607" t="str">
            <v>15BC331</v>
          </cell>
        </row>
        <row r="608">
          <cell r="C608" t="str">
            <v>15BC346</v>
          </cell>
        </row>
        <row r="609">
          <cell r="C609" t="str">
            <v>15BC352</v>
          </cell>
        </row>
        <row r="610">
          <cell r="C610" t="str">
            <v>15BC381</v>
          </cell>
        </row>
        <row r="611">
          <cell r="C611" t="str">
            <v>15BC415</v>
          </cell>
        </row>
        <row r="612">
          <cell r="C612" t="str">
            <v>15BC422</v>
          </cell>
        </row>
        <row r="613">
          <cell r="C613" t="str">
            <v>15BC432</v>
          </cell>
        </row>
        <row r="614">
          <cell r="C614" t="str">
            <v>15BC435</v>
          </cell>
        </row>
        <row r="615">
          <cell r="C615" t="str">
            <v>15BC472</v>
          </cell>
        </row>
        <row r="616">
          <cell r="C616" t="str">
            <v>15BC473</v>
          </cell>
        </row>
        <row r="617">
          <cell r="C617" t="str">
            <v>15BC486</v>
          </cell>
        </row>
        <row r="618">
          <cell r="C618" t="str">
            <v>15BC492</v>
          </cell>
        </row>
        <row r="619">
          <cell r="C619" t="str">
            <v>15BC498</v>
          </cell>
        </row>
        <row r="620">
          <cell r="C620" t="str">
            <v>15BC509</v>
          </cell>
        </row>
        <row r="621">
          <cell r="C621" t="str">
            <v>15BC519</v>
          </cell>
        </row>
        <row r="622">
          <cell r="C622" t="str">
            <v>15BC521</v>
          </cell>
        </row>
        <row r="623">
          <cell r="C623" t="str">
            <v>15BC531</v>
          </cell>
        </row>
        <row r="624">
          <cell r="C624" t="str">
            <v>15BC543</v>
          </cell>
        </row>
        <row r="625">
          <cell r="C625" t="str">
            <v>15BC544</v>
          </cell>
        </row>
        <row r="626">
          <cell r="C626" t="str">
            <v>15BC565</v>
          </cell>
        </row>
        <row r="627">
          <cell r="C627" t="str">
            <v>15BC578</v>
          </cell>
        </row>
        <row r="628">
          <cell r="C628" t="str">
            <v>15BC589</v>
          </cell>
        </row>
        <row r="629">
          <cell r="C629" t="str">
            <v>15BC590</v>
          </cell>
        </row>
        <row r="630">
          <cell r="C630" t="str">
            <v>15BC594</v>
          </cell>
        </row>
        <row r="631">
          <cell r="C631" t="str">
            <v>15BC599</v>
          </cell>
        </row>
        <row r="632">
          <cell r="C632" t="str">
            <v>15BC606</v>
          </cell>
        </row>
        <row r="633">
          <cell r="C633" t="str">
            <v>15BC607</v>
          </cell>
        </row>
        <row r="634">
          <cell r="C634" t="str">
            <v>15BC621</v>
          </cell>
        </row>
        <row r="635">
          <cell r="C635" t="str">
            <v>15BC622</v>
          </cell>
        </row>
        <row r="636">
          <cell r="C636" t="str">
            <v>15BC628</v>
          </cell>
        </row>
        <row r="637">
          <cell r="C637" t="str">
            <v>15BC629</v>
          </cell>
        </row>
        <row r="638">
          <cell r="C638" t="str">
            <v>15BC654</v>
          </cell>
        </row>
        <row r="639">
          <cell r="C639" t="str">
            <v>15BC657</v>
          </cell>
        </row>
        <row r="640">
          <cell r="C640" t="str">
            <v>15BC663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Sheet1"/>
      <sheetName val="Sheet2"/>
      <sheetName val="Sheet3"/>
    </sheetNames>
    <sheetDataSet>
      <sheetData sheetId="0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>Financial Accounting/      Theory/ Total Classes held/</v>
          </cell>
          <cell r="M1" t="str">
            <v>Benefits</v>
          </cell>
          <cell r="N1" t="str">
            <v>Final Calculated Benefits as per rules</v>
          </cell>
          <cell r="O1" t="str">
            <v>Financial Accounting/  Tutorial/ Classes Attended</v>
          </cell>
          <cell r="P1" t="str">
            <v>Financial Accounting/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>Marks Awarded</v>
          </cell>
          <cell r="T1" t="str">
            <v>Marks Out of 10</v>
          </cell>
          <cell r="U1" t="str">
            <v xml:space="preserve">     Business Law / Theory/                             Classes Attended        </v>
          </cell>
          <cell r="V1" t="str">
            <v xml:space="preserve">    Business Law/  Theory/ Total Classes held/</v>
          </cell>
          <cell r="W1" t="str">
            <v>Benefits</v>
          </cell>
          <cell r="X1" t="str">
            <v>Final Calculated Benefits as per rules</v>
          </cell>
          <cell r="Y1" t="str">
            <v>Business Law/  Tutorial/ Classes Attended</v>
          </cell>
          <cell r="Z1" t="str">
            <v>Business Law/  Tutorial/Total Classes held</v>
          </cell>
          <cell r="AA1" t="str">
            <v>Benefits</v>
          </cell>
          <cell r="AB1" t="str">
            <v>Final Calculated Benefits as per rules</v>
          </cell>
          <cell r="AC1" t="str">
            <v>Marks Awarded</v>
          </cell>
        </row>
        <row r="2">
          <cell r="B2" t="str">
            <v>15BC002</v>
          </cell>
          <cell r="R2">
            <v>0</v>
          </cell>
          <cell r="Y2">
            <v>0</v>
          </cell>
          <cell r="Z2">
            <v>2</v>
          </cell>
          <cell r="AC2">
            <v>6</v>
          </cell>
        </row>
        <row r="3">
          <cell r="B3" t="str">
            <v>15BC054</v>
          </cell>
          <cell r="O3">
            <v>2</v>
          </cell>
          <cell r="P3">
            <v>4</v>
          </cell>
          <cell r="R3">
            <v>0</v>
          </cell>
          <cell r="S3">
            <v>9</v>
          </cell>
          <cell r="T3">
            <v>10</v>
          </cell>
          <cell r="Y3">
            <v>3</v>
          </cell>
          <cell r="Z3">
            <v>3</v>
          </cell>
          <cell r="AC3">
            <v>9</v>
          </cell>
        </row>
        <row r="4">
          <cell r="B4" t="str">
            <v>15BC057</v>
          </cell>
          <cell r="R4">
            <v>0</v>
          </cell>
          <cell r="Y4">
            <v>3</v>
          </cell>
          <cell r="Z4">
            <v>4</v>
          </cell>
          <cell r="AC4">
            <v>8</v>
          </cell>
        </row>
        <row r="5">
          <cell r="B5" t="str">
            <v>15BC082</v>
          </cell>
          <cell r="R5">
            <v>0</v>
          </cell>
          <cell r="Y5">
            <v>2</v>
          </cell>
          <cell r="Z5">
            <v>2</v>
          </cell>
          <cell r="AC5">
            <v>8</v>
          </cell>
        </row>
        <row r="6">
          <cell r="B6" t="str">
            <v>15BC091</v>
          </cell>
          <cell r="O6">
            <v>5</v>
          </cell>
          <cell r="P6">
            <v>5</v>
          </cell>
          <cell r="R6">
            <v>0</v>
          </cell>
          <cell r="S6">
            <v>10</v>
          </cell>
          <cell r="T6">
            <v>10</v>
          </cell>
          <cell r="Y6">
            <v>4</v>
          </cell>
          <cell r="Z6">
            <v>4</v>
          </cell>
          <cell r="AC6">
            <v>8</v>
          </cell>
        </row>
        <row r="7">
          <cell r="B7" t="str">
            <v>15BC103</v>
          </cell>
          <cell r="R7">
            <v>0</v>
          </cell>
          <cell r="Y7">
            <v>2</v>
          </cell>
          <cell r="Z7">
            <v>2</v>
          </cell>
          <cell r="AC7">
            <v>8</v>
          </cell>
        </row>
        <row r="8">
          <cell r="B8" t="str">
            <v>15BC116</v>
          </cell>
          <cell r="O8">
            <v>3</v>
          </cell>
          <cell r="P8">
            <v>4</v>
          </cell>
          <cell r="R8">
            <v>0</v>
          </cell>
          <cell r="S8">
            <v>10</v>
          </cell>
          <cell r="T8">
            <v>10</v>
          </cell>
          <cell r="Y8">
            <v>3</v>
          </cell>
          <cell r="Z8">
            <v>3</v>
          </cell>
          <cell r="AC8">
            <v>9</v>
          </cell>
        </row>
        <row r="9">
          <cell r="B9" t="str">
            <v>15BC128</v>
          </cell>
          <cell r="R9">
            <v>0</v>
          </cell>
          <cell r="Y9">
            <v>4</v>
          </cell>
          <cell r="Z9">
            <v>4</v>
          </cell>
          <cell r="AC9">
            <v>9</v>
          </cell>
        </row>
        <row r="10">
          <cell r="B10" t="str">
            <v>15BC134</v>
          </cell>
          <cell r="R10">
            <v>0</v>
          </cell>
          <cell r="Y10">
            <v>2</v>
          </cell>
          <cell r="Z10">
            <v>2</v>
          </cell>
          <cell r="AC10">
            <v>8</v>
          </cell>
        </row>
        <row r="11">
          <cell r="B11" t="str">
            <v>15BC138</v>
          </cell>
          <cell r="O11">
            <v>5</v>
          </cell>
          <cell r="P11">
            <v>5</v>
          </cell>
          <cell r="R11">
            <v>0</v>
          </cell>
          <cell r="S11">
            <v>9</v>
          </cell>
          <cell r="T11">
            <v>10</v>
          </cell>
          <cell r="Y11">
            <v>4</v>
          </cell>
          <cell r="Z11">
            <v>4</v>
          </cell>
          <cell r="AC11">
            <v>8</v>
          </cell>
        </row>
        <row r="12">
          <cell r="B12" t="str">
            <v>15BC152</v>
          </cell>
          <cell r="R12">
            <v>0</v>
          </cell>
          <cell r="Y12">
            <v>2</v>
          </cell>
          <cell r="Z12">
            <v>2</v>
          </cell>
          <cell r="AC12">
            <v>9</v>
          </cell>
        </row>
        <row r="13">
          <cell r="B13" t="str">
            <v>15BC161</v>
          </cell>
          <cell r="O13">
            <v>3</v>
          </cell>
          <cell r="P13">
            <v>4</v>
          </cell>
          <cell r="R13">
            <v>0</v>
          </cell>
          <cell r="S13">
            <v>8</v>
          </cell>
          <cell r="T13">
            <v>10</v>
          </cell>
          <cell r="Y13">
            <v>3</v>
          </cell>
          <cell r="Z13">
            <v>3</v>
          </cell>
          <cell r="AC13">
            <v>9</v>
          </cell>
        </row>
        <row r="14">
          <cell r="B14" t="str">
            <v>15BC167</v>
          </cell>
          <cell r="R14">
            <v>0</v>
          </cell>
          <cell r="Y14">
            <v>3</v>
          </cell>
          <cell r="Z14">
            <v>4</v>
          </cell>
          <cell r="AC14">
            <v>8</v>
          </cell>
        </row>
        <row r="15">
          <cell r="B15" t="str">
            <v>15BC169</v>
          </cell>
          <cell r="R15">
            <v>0</v>
          </cell>
          <cell r="Y15">
            <v>2</v>
          </cell>
          <cell r="Z15">
            <v>2</v>
          </cell>
          <cell r="AC15">
            <v>9</v>
          </cell>
        </row>
        <row r="16">
          <cell r="B16" t="str">
            <v>15BC173</v>
          </cell>
          <cell r="O16">
            <v>0</v>
          </cell>
          <cell r="P16">
            <v>5</v>
          </cell>
          <cell r="R16">
            <v>0</v>
          </cell>
          <cell r="S16">
            <v>0</v>
          </cell>
          <cell r="T16">
            <v>10</v>
          </cell>
          <cell r="Y16">
            <v>3</v>
          </cell>
          <cell r="Z16">
            <v>4</v>
          </cell>
          <cell r="AC16">
            <v>8</v>
          </cell>
        </row>
        <row r="17">
          <cell r="B17" t="str">
            <v>15BC174</v>
          </cell>
          <cell r="R17">
            <v>0</v>
          </cell>
          <cell r="Y17">
            <v>2</v>
          </cell>
          <cell r="Z17">
            <v>2</v>
          </cell>
          <cell r="AC17">
            <v>6</v>
          </cell>
        </row>
        <row r="18">
          <cell r="B18" t="str">
            <v>15BC175</v>
          </cell>
          <cell r="O18">
            <v>2</v>
          </cell>
          <cell r="P18">
            <v>4</v>
          </cell>
          <cell r="R18">
            <v>0</v>
          </cell>
          <cell r="S18">
            <v>9</v>
          </cell>
          <cell r="T18">
            <v>10</v>
          </cell>
          <cell r="Y18">
            <v>3</v>
          </cell>
          <cell r="Z18">
            <v>3</v>
          </cell>
          <cell r="AC18">
            <v>8</v>
          </cell>
        </row>
        <row r="19">
          <cell r="B19" t="str">
            <v>15BC194</v>
          </cell>
          <cell r="R19">
            <v>0</v>
          </cell>
          <cell r="Y19">
            <v>3</v>
          </cell>
          <cell r="Z19">
            <v>4</v>
          </cell>
          <cell r="AC19">
            <v>8</v>
          </cell>
        </row>
        <row r="20">
          <cell r="B20" t="str">
            <v>15BC196</v>
          </cell>
          <cell r="R20">
            <v>0</v>
          </cell>
          <cell r="Y20">
            <v>2</v>
          </cell>
          <cell r="Z20">
            <v>2</v>
          </cell>
          <cell r="AC20">
            <v>9</v>
          </cell>
        </row>
        <row r="21">
          <cell r="B21" t="str">
            <v>15BC204</v>
          </cell>
          <cell r="O21">
            <v>5</v>
          </cell>
          <cell r="P21">
            <v>5</v>
          </cell>
          <cell r="R21">
            <v>0</v>
          </cell>
          <cell r="S21">
            <v>10</v>
          </cell>
          <cell r="T21">
            <v>10</v>
          </cell>
          <cell r="Y21">
            <v>4</v>
          </cell>
          <cell r="Z21">
            <v>4</v>
          </cell>
          <cell r="AC21">
            <v>8</v>
          </cell>
        </row>
        <row r="22">
          <cell r="B22" t="str">
            <v>15BC208</v>
          </cell>
          <cell r="R22">
            <v>0</v>
          </cell>
          <cell r="Y22">
            <v>2</v>
          </cell>
          <cell r="Z22">
            <v>2</v>
          </cell>
          <cell r="AC22">
            <v>8</v>
          </cell>
        </row>
        <row r="23">
          <cell r="B23" t="str">
            <v>15BC209</v>
          </cell>
          <cell r="O23">
            <v>0</v>
          </cell>
          <cell r="P23">
            <v>4</v>
          </cell>
          <cell r="R23">
            <v>0</v>
          </cell>
          <cell r="S23">
            <v>0</v>
          </cell>
          <cell r="T23">
            <v>10</v>
          </cell>
          <cell r="Y23">
            <v>0</v>
          </cell>
          <cell r="Z23">
            <v>3</v>
          </cell>
          <cell r="AC23">
            <v>0</v>
          </cell>
        </row>
        <row r="24">
          <cell r="B24" t="str">
            <v>15BC213</v>
          </cell>
          <cell r="R24">
            <v>0</v>
          </cell>
          <cell r="Y24">
            <v>4</v>
          </cell>
          <cell r="Z24">
            <v>4</v>
          </cell>
          <cell r="AC24">
            <v>9</v>
          </cell>
        </row>
        <row r="25">
          <cell r="B25" t="str">
            <v>15BC214</v>
          </cell>
          <cell r="R25">
            <v>0</v>
          </cell>
          <cell r="Y25">
            <v>2</v>
          </cell>
          <cell r="Z25">
            <v>2</v>
          </cell>
          <cell r="AC25">
            <v>8</v>
          </cell>
        </row>
        <row r="26">
          <cell r="B26" t="str">
            <v>15BC225</v>
          </cell>
          <cell r="O26">
            <v>4</v>
          </cell>
          <cell r="P26">
            <v>5</v>
          </cell>
          <cell r="Q26">
            <v>1</v>
          </cell>
          <cell r="R26">
            <v>1</v>
          </cell>
          <cell r="S26">
            <v>7</v>
          </cell>
          <cell r="T26">
            <v>10</v>
          </cell>
          <cell r="Y26">
            <v>3</v>
          </cell>
          <cell r="Z26">
            <v>4</v>
          </cell>
          <cell r="AC26">
            <v>8</v>
          </cell>
        </row>
        <row r="27">
          <cell r="B27" t="str">
            <v>15BC251</v>
          </cell>
          <cell r="R27">
            <v>0</v>
          </cell>
          <cell r="Y27">
            <v>2</v>
          </cell>
          <cell r="Z27">
            <v>2</v>
          </cell>
          <cell r="AC27">
            <v>8</v>
          </cell>
        </row>
        <row r="28">
          <cell r="B28" t="str">
            <v>15BC278</v>
          </cell>
          <cell r="O28">
            <v>4</v>
          </cell>
          <cell r="P28">
            <v>4</v>
          </cell>
          <cell r="R28">
            <v>0</v>
          </cell>
          <cell r="S28">
            <v>9</v>
          </cell>
          <cell r="T28">
            <v>10</v>
          </cell>
          <cell r="Y28">
            <v>3</v>
          </cell>
          <cell r="Z28">
            <v>3</v>
          </cell>
          <cell r="AC28">
            <v>9</v>
          </cell>
        </row>
        <row r="29">
          <cell r="B29" t="str">
            <v>15BC299</v>
          </cell>
          <cell r="R29">
            <v>0</v>
          </cell>
          <cell r="Y29">
            <v>3</v>
          </cell>
          <cell r="Z29">
            <v>4</v>
          </cell>
          <cell r="AC29">
            <v>8</v>
          </cell>
        </row>
        <row r="30">
          <cell r="B30" t="str">
            <v>15BC301</v>
          </cell>
          <cell r="R30">
            <v>0</v>
          </cell>
          <cell r="Y30">
            <v>2</v>
          </cell>
          <cell r="Z30">
            <v>2</v>
          </cell>
          <cell r="AC30">
            <v>8</v>
          </cell>
        </row>
        <row r="31">
          <cell r="B31" t="str">
            <v>15BC305</v>
          </cell>
          <cell r="O31">
            <v>5</v>
          </cell>
          <cell r="P31">
            <v>5</v>
          </cell>
          <cell r="R31">
            <v>0</v>
          </cell>
          <cell r="S31">
            <v>10</v>
          </cell>
          <cell r="T31">
            <v>10</v>
          </cell>
          <cell r="Y31">
            <v>3</v>
          </cell>
          <cell r="Z31">
            <v>4</v>
          </cell>
          <cell r="AC31">
            <v>8</v>
          </cell>
        </row>
        <row r="32">
          <cell r="B32" t="str">
            <v>15BC332</v>
          </cell>
          <cell r="R32">
            <v>0</v>
          </cell>
          <cell r="Y32">
            <v>2</v>
          </cell>
          <cell r="Z32">
            <v>2</v>
          </cell>
          <cell r="AC32">
            <v>9</v>
          </cell>
        </row>
        <row r="33">
          <cell r="B33" t="str">
            <v>15BC351</v>
          </cell>
          <cell r="O33">
            <v>3</v>
          </cell>
          <cell r="P33">
            <v>4</v>
          </cell>
          <cell r="R33">
            <v>0</v>
          </cell>
          <cell r="S33">
            <v>10</v>
          </cell>
          <cell r="T33">
            <v>10</v>
          </cell>
          <cell r="Y33">
            <v>3</v>
          </cell>
          <cell r="Z33">
            <v>3</v>
          </cell>
          <cell r="AC33">
            <v>8</v>
          </cell>
        </row>
        <row r="34">
          <cell r="B34" t="str">
            <v>15BC457</v>
          </cell>
          <cell r="R34">
            <v>0</v>
          </cell>
          <cell r="Y34">
            <v>3</v>
          </cell>
          <cell r="Z34">
            <v>4</v>
          </cell>
          <cell r="AC34">
            <v>8</v>
          </cell>
        </row>
        <row r="35">
          <cell r="B35" t="str">
            <v>15BC459</v>
          </cell>
          <cell r="R35">
            <v>0</v>
          </cell>
          <cell r="Y35">
            <v>2</v>
          </cell>
          <cell r="Z35">
            <v>2</v>
          </cell>
          <cell r="AC35">
            <v>8</v>
          </cell>
        </row>
        <row r="36">
          <cell r="B36" t="str">
            <v>15BC474</v>
          </cell>
          <cell r="O36">
            <v>5</v>
          </cell>
          <cell r="P36">
            <v>5</v>
          </cell>
          <cell r="R36">
            <v>0</v>
          </cell>
          <cell r="S36">
            <v>10</v>
          </cell>
          <cell r="T36">
            <v>10</v>
          </cell>
          <cell r="Y36">
            <v>4</v>
          </cell>
          <cell r="Z36">
            <v>4</v>
          </cell>
          <cell r="AC36">
            <v>8</v>
          </cell>
        </row>
        <row r="37">
          <cell r="B37" t="str">
            <v>15BC478</v>
          </cell>
          <cell r="R37">
            <v>0</v>
          </cell>
          <cell r="Y37">
            <v>2</v>
          </cell>
          <cell r="Z37">
            <v>2</v>
          </cell>
          <cell r="AC37">
            <v>9</v>
          </cell>
        </row>
        <row r="38">
          <cell r="B38" t="str">
            <v>15BC479</v>
          </cell>
          <cell r="O38">
            <v>1</v>
          </cell>
          <cell r="P38">
            <v>4</v>
          </cell>
          <cell r="R38">
            <v>0</v>
          </cell>
          <cell r="S38">
            <v>0</v>
          </cell>
          <cell r="T38">
            <v>10</v>
          </cell>
          <cell r="Y38">
            <v>2</v>
          </cell>
          <cell r="Z38">
            <v>3</v>
          </cell>
          <cell r="AC38">
            <v>9</v>
          </cell>
        </row>
        <row r="39">
          <cell r="B39" t="str">
            <v>15BC511</v>
          </cell>
          <cell r="R39">
            <v>0</v>
          </cell>
          <cell r="Y39">
            <v>0</v>
          </cell>
          <cell r="Z39">
            <v>4</v>
          </cell>
          <cell r="AC39">
            <v>0</v>
          </cell>
        </row>
        <row r="40">
          <cell r="B40" t="str">
            <v>15BC569</v>
          </cell>
          <cell r="R40">
            <v>0</v>
          </cell>
          <cell r="Y40">
            <v>2</v>
          </cell>
          <cell r="Z40">
            <v>2</v>
          </cell>
          <cell r="AC40">
            <v>8</v>
          </cell>
        </row>
        <row r="41">
          <cell r="B41" t="str">
            <v>15BC595</v>
          </cell>
          <cell r="O41">
            <v>5</v>
          </cell>
          <cell r="P41">
            <v>5</v>
          </cell>
          <cell r="R41">
            <v>0</v>
          </cell>
          <cell r="S41">
            <v>9</v>
          </cell>
          <cell r="T41">
            <v>10</v>
          </cell>
          <cell r="Y41">
            <v>4</v>
          </cell>
          <cell r="Z41">
            <v>4</v>
          </cell>
          <cell r="AC41">
            <v>8</v>
          </cell>
        </row>
        <row r="42">
          <cell r="B42" t="str">
            <v>15BC603</v>
          </cell>
          <cell r="R42">
            <v>0</v>
          </cell>
          <cell r="Y42">
            <v>2</v>
          </cell>
          <cell r="Z42">
            <v>2</v>
          </cell>
          <cell r="AC42">
            <v>9</v>
          </cell>
        </row>
        <row r="43">
          <cell r="B43" t="str">
            <v>15BC620</v>
          </cell>
          <cell r="O43">
            <v>1</v>
          </cell>
          <cell r="P43">
            <v>4</v>
          </cell>
          <cell r="R43">
            <v>0</v>
          </cell>
          <cell r="S43">
            <v>0</v>
          </cell>
          <cell r="T43">
            <v>10</v>
          </cell>
          <cell r="Y43">
            <v>2</v>
          </cell>
          <cell r="Z43">
            <v>3</v>
          </cell>
          <cell r="AC43">
            <v>8</v>
          </cell>
        </row>
        <row r="44">
          <cell r="B44" t="str">
            <v>15BC623</v>
          </cell>
          <cell r="R44">
            <v>0</v>
          </cell>
          <cell r="Y44">
            <v>2</v>
          </cell>
          <cell r="Z44">
            <v>4</v>
          </cell>
          <cell r="AC44">
            <v>7</v>
          </cell>
        </row>
        <row r="45">
          <cell r="B45" t="str">
            <v>15BC655</v>
          </cell>
          <cell r="R45">
            <v>0</v>
          </cell>
          <cell r="Y45">
            <v>2</v>
          </cell>
          <cell r="Z45">
            <v>2</v>
          </cell>
          <cell r="AC45">
            <v>8</v>
          </cell>
        </row>
        <row r="46">
          <cell r="B46" t="str">
            <v>15BC659</v>
          </cell>
          <cell r="O46">
            <v>3</v>
          </cell>
          <cell r="P46">
            <v>5</v>
          </cell>
          <cell r="R46">
            <v>0</v>
          </cell>
          <cell r="S46">
            <v>0</v>
          </cell>
          <cell r="T46">
            <v>10</v>
          </cell>
          <cell r="Y46">
            <v>1</v>
          </cell>
          <cell r="Z46">
            <v>4</v>
          </cell>
          <cell r="AC46">
            <v>7</v>
          </cell>
        </row>
        <row r="47">
          <cell r="B47" t="str">
            <v>15BC672</v>
          </cell>
          <cell r="R47">
            <v>0</v>
          </cell>
          <cell r="Y47">
            <v>2</v>
          </cell>
          <cell r="Z47">
            <v>2</v>
          </cell>
          <cell r="AC47">
            <v>8</v>
          </cell>
        </row>
        <row r="48">
          <cell r="B48" t="str">
            <v>15BC674</v>
          </cell>
          <cell r="O48">
            <v>5</v>
          </cell>
          <cell r="P48">
            <v>5</v>
          </cell>
          <cell r="R48">
            <v>0</v>
          </cell>
          <cell r="S48">
            <v>9</v>
          </cell>
          <cell r="T48">
            <v>10</v>
          </cell>
          <cell r="Y48">
            <v>4</v>
          </cell>
          <cell r="Z48">
            <v>4</v>
          </cell>
          <cell r="AC48">
            <v>9</v>
          </cell>
        </row>
        <row r="49">
          <cell r="B49" t="str">
            <v>15BC675</v>
          </cell>
          <cell r="O49">
            <v>5</v>
          </cell>
          <cell r="P49">
            <v>5</v>
          </cell>
          <cell r="R49">
            <v>0</v>
          </cell>
          <cell r="S49">
            <v>10</v>
          </cell>
          <cell r="T49">
            <v>10</v>
          </cell>
          <cell r="Y49">
            <v>4</v>
          </cell>
          <cell r="Z49">
            <v>4</v>
          </cell>
          <cell r="AC49">
            <v>9</v>
          </cell>
        </row>
        <row r="50">
          <cell r="B50" t="str">
            <v>15BC676</v>
          </cell>
          <cell r="O50">
            <v>3</v>
          </cell>
          <cell r="P50">
            <v>4</v>
          </cell>
          <cell r="R50">
            <v>0</v>
          </cell>
          <cell r="S50">
            <v>10</v>
          </cell>
          <cell r="T50">
            <v>10</v>
          </cell>
          <cell r="Y50">
            <v>3</v>
          </cell>
          <cell r="Z50">
            <v>3</v>
          </cell>
          <cell r="AC50">
            <v>8</v>
          </cell>
        </row>
        <row r="51">
          <cell r="B51" t="str">
            <v>15BC678</v>
          </cell>
          <cell r="O51">
            <v>3</v>
          </cell>
          <cell r="P51">
            <v>4</v>
          </cell>
          <cell r="R51">
            <v>0</v>
          </cell>
          <cell r="S51">
            <v>9</v>
          </cell>
          <cell r="T51">
            <v>10</v>
          </cell>
          <cell r="Y51">
            <v>3</v>
          </cell>
          <cell r="Z51">
            <v>3</v>
          </cell>
          <cell r="AC51">
            <v>9</v>
          </cell>
        </row>
      </sheetData>
      <sheetData sheetId="1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 xml:space="preserve">Financial Accounting/      Theory/ Total Classes held/                 </v>
          </cell>
          <cell r="M1" t="str">
            <v>Benefits</v>
          </cell>
          <cell r="N1" t="str">
            <v>Final Calculated Benefits as per rules</v>
          </cell>
          <cell r="O1" t="str">
            <v>Financial Accounting/  Tutorial/ Classes Attended</v>
          </cell>
          <cell r="P1" t="str">
            <v>Financial Accounting/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>Marks Awarded</v>
          </cell>
          <cell r="T1" t="str">
            <v>Marks Out of 10</v>
          </cell>
          <cell r="U1" t="str">
            <v xml:space="preserve">     Business Law / Theory/                             Classes Attended        </v>
          </cell>
          <cell r="V1" t="str">
            <v xml:space="preserve">    Business Law/  Theory/ Total Classes held/14  </v>
          </cell>
          <cell r="W1" t="str">
            <v>Benefits</v>
          </cell>
          <cell r="X1" t="str">
            <v>Final Calculated Benefits as per rules</v>
          </cell>
          <cell r="Y1" t="str">
            <v xml:space="preserve">Marks Awarded </v>
          </cell>
          <cell r="Z1" t="str">
            <v>Marks Out of 10</v>
          </cell>
          <cell r="AA1" t="str">
            <v>Business Law/  Tutorial/ Classes Attended</v>
          </cell>
          <cell r="AB1" t="str">
            <v>Business Law/  Tutorial/ Total Classes held</v>
          </cell>
          <cell r="AC1" t="str">
            <v>Benefits</v>
          </cell>
          <cell r="AD1" t="str">
            <v>Final Calculated Benefits as per rules</v>
          </cell>
          <cell r="AE1" t="str">
            <v xml:space="preserve">Marks Awarded </v>
          </cell>
        </row>
        <row r="2">
          <cell r="B2" t="str">
            <v>15BC001</v>
          </cell>
          <cell r="U2">
            <v>13</v>
          </cell>
          <cell r="V2">
            <v>14</v>
          </cell>
          <cell r="X2">
            <v>0</v>
          </cell>
          <cell r="Y2">
            <v>9</v>
          </cell>
          <cell r="Z2">
            <v>10</v>
          </cell>
          <cell r="AA2">
            <v>4</v>
          </cell>
          <cell r="AB2">
            <v>4</v>
          </cell>
          <cell r="AD2">
            <v>0</v>
          </cell>
          <cell r="AE2">
            <v>10</v>
          </cell>
        </row>
        <row r="3">
          <cell r="B3" t="str">
            <v>15BC008</v>
          </cell>
          <cell r="O3">
            <v>4</v>
          </cell>
          <cell r="P3">
            <v>5</v>
          </cell>
          <cell r="S3">
            <v>9</v>
          </cell>
          <cell r="T3">
            <v>10</v>
          </cell>
          <cell r="U3">
            <v>14</v>
          </cell>
          <cell r="V3">
            <v>14</v>
          </cell>
          <cell r="X3">
            <v>0</v>
          </cell>
          <cell r="Y3">
            <v>6</v>
          </cell>
          <cell r="Z3">
            <v>10</v>
          </cell>
          <cell r="AA3">
            <v>2</v>
          </cell>
          <cell r="AB3">
            <v>2</v>
          </cell>
          <cell r="AD3">
            <v>0</v>
          </cell>
          <cell r="AE3">
            <v>8</v>
          </cell>
        </row>
        <row r="4">
          <cell r="B4" t="str">
            <v>15BC009</v>
          </cell>
          <cell r="U4">
            <v>10</v>
          </cell>
          <cell r="V4">
            <v>14</v>
          </cell>
          <cell r="X4">
            <v>0</v>
          </cell>
          <cell r="Y4">
            <v>9</v>
          </cell>
          <cell r="Z4">
            <v>10</v>
          </cell>
          <cell r="AA4">
            <v>1</v>
          </cell>
          <cell r="AB4">
            <v>3</v>
          </cell>
          <cell r="AD4">
            <v>0</v>
          </cell>
          <cell r="AE4">
            <v>9</v>
          </cell>
        </row>
        <row r="5">
          <cell r="B5" t="str">
            <v>15BC042</v>
          </cell>
          <cell r="O5">
            <v>4</v>
          </cell>
          <cell r="P5">
            <v>4</v>
          </cell>
          <cell r="S5">
            <v>10</v>
          </cell>
          <cell r="T5">
            <v>10</v>
          </cell>
          <cell r="U5">
            <v>13</v>
          </cell>
          <cell r="V5">
            <v>14</v>
          </cell>
          <cell r="X5">
            <v>0</v>
          </cell>
          <cell r="Y5">
            <v>2</v>
          </cell>
          <cell r="Z5">
            <v>10</v>
          </cell>
          <cell r="AA5">
            <v>3</v>
          </cell>
          <cell r="AB5">
            <v>3</v>
          </cell>
          <cell r="AD5">
            <v>0</v>
          </cell>
          <cell r="AE5">
            <v>8</v>
          </cell>
        </row>
        <row r="6">
          <cell r="B6" t="str">
            <v>15BC063</v>
          </cell>
          <cell r="U6">
            <v>13</v>
          </cell>
          <cell r="V6">
            <v>14</v>
          </cell>
          <cell r="X6">
            <v>0</v>
          </cell>
          <cell r="Y6">
            <v>10</v>
          </cell>
          <cell r="Z6">
            <v>10</v>
          </cell>
          <cell r="AA6">
            <v>3</v>
          </cell>
          <cell r="AB6">
            <v>3</v>
          </cell>
          <cell r="AD6">
            <v>0</v>
          </cell>
          <cell r="AE6">
            <v>10</v>
          </cell>
        </row>
        <row r="7">
          <cell r="B7" t="str">
            <v>15BC070</v>
          </cell>
          <cell r="U7">
            <v>12</v>
          </cell>
          <cell r="V7">
            <v>14</v>
          </cell>
          <cell r="X7">
            <v>0</v>
          </cell>
          <cell r="Y7">
            <v>9</v>
          </cell>
          <cell r="Z7">
            <v>10</v>
          </cell>
          <cell r="AA7">
            <v>2</v>
          </cell>
          <cell r="AB7">
            <v>4</v>
          </cell>
          <cell r="AD7">
            <v>0</v>
          </cell>
          <cell r="AE7">
            <v>9</v>
          </cell>
        </row>
        <row r="8">
          <cell r="B8" t="str">
            <v>15BC078</v>
          </cell>
          <cell r="O8">
            <v>4</v>
          </cell>
          <cell r="P8">
            <v>5</v>
          </cell>
          <cell r="S8">
            <v>10</v>
          </cell>
          <cell r="T8">
            <v>10</v>
          </cell>
          <cell r="U8">
            <v>9</v>
          </cell>
          <cell r="V8">
            <v>14</v>
          </cell>
          <cell r="X8">
            <v>0</v>
          </cell>
          <cell r="Y8">
            <v>7</v>
          </cell>
          <cell r="Z8">
            <v>10</v>
          </cell>
          <cell r="AA8">
            <v>0</v>
          </cell>
          <cell r="AB8">
            <v>2</v>
          </cell>
          <cell r="AD8">
            <v>0</v>
          </cell>
          <cell r="AE8">
            <v>9</v>
          </cell>
        </row>
        <row r="9">
          <cell r="B9" t="str">
            <v>15BC079</v>
          </cell>
          <cell r="U9">
            <v>13</v>
          </cell>
          <cell r="V9">
            <v>14</v>
          </cell>
          <cell r="X9">
            <v>0</v>
          </cell>
          <cell r="Y9">
            <v>8</v>
          </cell>
          <cell r="Z9">
            <v>10</v>
          </cell>
          <cell r="AA9">
            <v>2</v>
          </cell>
          <cell r="AB9">
            <v>3</v>
          </cell>
          <cell r="AD9">
            <v>0</v>
          </cell>
          <cell r="AE9">
            <v>10</v>
          </cell>
        </row>
        <row r="10">
          <cell r="B10" t="str">
            <v>15BC093</v>
          </cell>
          <cell r="O10">
            <v>4</v>
          </cell>
          <cell r="P10">
            <v>4</v>
          </cell>
          <cell r="S10">
            <v>10</v>
          </cell>
          <cell r="T10">
            <v>10</v>
          </cell>
          <cell r="U10">
            <v>11</v>
          </cell>
          <cell r="V10">
            <v>14</v>
          </cell>
          <cell r="X10">
            <v>0</v>
          </cell>
          <cell r="Y10">
            <v>6</v>
          </cell>
          <cell r="Z10">
            <v>10</v>
          </cell>
          <cell r="AA10">
            <v>3</v>
          </cell>
          <cell r="AB10">
            <v>3</v>
          </cell>
          <cell r="AD10">
            <v>0</v>
          </cell>
          <cell r="AE10">
            <v>10</v>
          </cell>
        </row>
        <row r="11">
          <cell r="B11" t="str">
            <v>15BC108</v>
          </cell>
          <cell r="U11">
            <v>13</v>
          </cell>
          <cell r="V11">
            <v>14</v>
          </cell>
          <cell r="X11">
            <v>0</v>
          </cell>
          <cell r="Y11">
            <v>8</v>
          </cell>
          <cell r="Z11">
            <v>10</v>
          </cell>
          <cell r="AA11">
            <v>3</v>
          </cell>
          <cell r="AB11">
            <v>3</v>
          </cell>
          <cell r="AD11">
            <v>0</v>
          </cell>
          <cell r="AE11">
            <v>10</v>
          </cell>
        </row>
        <row r="12">
          <cell r="B12" t="str">
            <v>15BC122</v>
          </cell>
          <cell r="U12">
            <v>10</v>
          </cell>
          <cell r="V12">
            <v>14</v>
          </cell>
          <cell r="X12">
            <v>0</v>
          </cell>
          <cell r="Y12">
            <v>4</v>
          </cell>
          <cell r="Z12">
            <v>10</v>
          </cell>
          <cell r="AA12">
            <v>1</v>
          </cell>
          <cell r="AB12">
            <v>4</v>
          </cell>
          <cell r="AD12">
            <v>0</v>
          </cell>
          <cell r="AE12">
            <v>5</v>
          </cell>
        </row>
        <row r="13">
          <cell r="B13" t="str">
            <v>15BC136</v>
          </cell>
          <cell r="O13">
            <v>4</v>
          </cell>
          <cell r="P13">
            <v>5</v>
          </cell>
          <cell r="S13">
            <v>7</v>
          </cell>
          <cell r="T13">
            <v>10</v>
          </cell>
          <cell r="U13">
            <v>13</v>
          </cell>
          <cell r="V13">
            <v>14</v>
          </cell>
          <cell r="X13">
            <v>0</v>
          </cell>
          <cell r="Y13">
            <v>9</v>
          </cell>
          <cell r="Z13">
            <v>10</v>
          </cell>
          <cell r="AA13">
            <v>1</v>
          </cell>
          <cell r="AB13">
            <v>2</v>
          </cell>
          <cell r="AD13">
            <v>0</v>
          </cell>
          <cell r="AE13">
            <v>9</v>
          </cell>
        </row>
        <row r="14">
          <cell r="B14" t="str">
            <v>15BC150</v>
          </cell>
          <cell r="U14">
            <v>7</v>
          </cell>
          <cell r="V14">
            <v>14</v>
          </cell>
          <cell r="W14">
            <v>5</v>
          </cell>
          <cell r="X14">
            <v>5</v>
          </cell>
          <cell r="Y14">
            <v>6</v>
          </cell>
          <cell r="Z14">
            <v>10</v>
          </cell>
          <cell r="AA14">
            <v>1</v>
          </cell>
          <cell r="AB14">
            <v>3</v>
          </cell>
          <cell r="AC14">
            <v>1</v>
          </cell>
          <cell r="AD14">
            <v>1</v>
          </cell>
          <cell r="AE14">
            <v>10</v>
          </cell>
        </row>
        <row r="15">
          <cell r="B15" t="str">
            <v>15BC181</v>
          </cell>
          <cell r="O15">
            <v>4</v>
          </cell>
          <cell r="P15">
            <v>4</v>
          </cell>
          <cell r="S15">
            <v>10</v>
          </cell>
          <cell r="T15">
            <v>10</v>
          </cell>
          <cell r="U15">
            <v>8</v>
          </cell>
          <cell r="V15">
            <v>14</v>
          </cell>
          <cell r="W15">
            <v>5</v>
          </cell>
          <cell r="X15">
            <v>5</v>
          </cell>
          <cell r="Y15">
            <v>7</v>
          </cell>
          <cell r="Z15">
            <v>10</v>
          </cell>
          <cell r="AA15">
            <v>2</v>
          </cell>
          <cell r="AB15">
            <v>3</v>
          </cell>
          <cell r="AC15">
            <v>1</v>
          </cell>
          <cell r="AD15">
            <v>1</v>
          </cell>
          <cell r="AE15">
            <v>10</v>
          </cell>
        </row>
        <row r="16">
          <cell r="B16" t="str">
            <v>15BC201</v>
          </cell>
          <cell r="U16">
            <v>9</v>
          </cell>
          <cell r="V16">
            <v>14</v>
          </cell>
          <cell r="X16">
            <v>0</v>
          </cell>
          <cell r="Y16">
            <v>9</v>
          </cell>
          <cell r="Z16">
            <v>10</v>
          </cell>
          <cell r="AA16">
            <v>3</v>
          </cell>
          <cell r="AB16">
            <v>3</v>
          </cell>
          <cell r="AD16">
            <v>0</v>
          </cell>
          <cell r="AE16">
            <v>10</v>
          </cell>
        </row>
        <row r="17">
          <cell r="B17" t="str">
            <v>15BC235</v>
          </cell>
          <cell r="U17">
            <v>9</v>
          </cell>
          <cell r="V17">
            <v>14</v>
          </cell>
          <cell r="X17">
            <v>0</v>
          </cell>
          <cell r="Y17">
            <v>7</v>
          </cell>
          <cell r="Z17">
            <v>10</v>
          </cell>
          <cell r="AA17">
            <v>2</v>
          </cell>
          <cell r="AB17">
            <v>4</v>
          </cell>
          <cell r="AD17">
            <v>0</v>
          </cell>
          <cell r="AE17">
            <v>6</v>
          </cell>
        </row>
        <row r="18">
          <cell r="B18" t="str">
            <v>15BC250</v>
          </cell>
          <cell r="O18">
            <v>4</v>
          </cell>
          <cell r="P18">
            <v>5</v>
          </cell>
          <cell r="S18">
            <v>9</v>
          </cell>
          <cell r="T18">
            <v>10</v>
          </cell>
          <cell r="U18">
            <v>6</v>
          </cell>
          <cell r="V18">
            <v>14</v>
          </cell>
          <cell r="X18">
            <v>0</v>
          </cell>
          <cell r="Y18">
            <v>7</v>
          </cell>
          <cell r="Z18">
            <v>10</v>
          </cell>
          <cell r="AA18">
            <v>2</v>
          </cell>
          <cell r="AB18">
            <v>2</v>
          </cell>
          <cell r="AD18">
            <v>0</v>
          </cell>
          <cell r="AE18">
            <v>8</v>
          </cell>
        </row>
        <row r="19">
          <cell r="B19" t="str">
            <v>15BC268</v>
          </cell>
          <cell r="U19">
            <v>13</v>
          </cell>
          <cell r="V19">
            <v>14</v>
          </cell>
          <cell r="X19">
            <v>0</v>
          </cell>
          <cell r="Y19">
            <v>9</v>
          </cell>
          <cell r="Z19">
            <v>10</v>
          </cell>
          <cell r="AA19">
            <v>2</v>
          </cell>
          <cell r="AB19">
            <v>3</v>
          </cell>
          <cell r="AD19">
            <v>0</v>
          </cell>
          <cell r="AE19">
            <v>10</v>
          </cell>
        </row>
        <row r="20">
          <cell r="B20" t="str">
            <v>15BC287</v>
          </cell>
          <cell r="O20">
            <v>4</v>
          </cell>
          <cell r="P20">
            <v>4</v>
          </cell>
          <cell r="S20">
            <v>10</v>
          </cell>
          <cell r="T20">
            <v>10</v>
          </cell>
          <cell r="U20">
            <v>13</v>
          </cell>
          <cell r="V20">
            <v>14</v>
          </cell>
          <cell r="X20">
            <v>0</v>
          </cell>
          <cell r="Y20">
            <v>9</v>
          </cell>
          <cell r="Z20">
            <v>10</v>
          </cell>
          <cell r="AA20">
            <v>3</v>
          </cell>
          <cell r="AB20">
            <v>3</v>
          </cell>
          <cell r="AD20">
            <v>0</v>
          </cell>
          <cell r="AE20">
            <v>10</v>
          </cell>
        </row>
        <row r="21">
          <cell r="B21" t="str">
            <v>15BC304</v>
          </cell>
          <cell r="U21">
            <v>12</v>
          </cell>
          <cell r="V21">
            <v>14</v>
          </cell>
          <cell r="X21">
            <v>0</v>
          </cell>
          <cell r="Y21">
            <v>10</v>
          </cell>
          <cell r="Z21">
            <v>10</v>
          </cell>
          <cell r="AA21">
            <v>3</v>
          </cell>
          <cell r="AB21">
            <v>3</v>
          </cell>
          <cell r="AD21">
            <v>0</v>
          </cell>
          <cell r="AE21">
            <v>10</v>
          </cell>
        </row>
        <row r="22">
          <cell r="B22" t="str">
            <v>15BC319</v>
          </cell>
          <cell r="U22">
            <v>6</v>
          </cell>
          <cell r="V22">
            <v>14</v>
          </cell>
          <cell r="X22">
            <v>0</v>
          </cell>
          <cell r="Y22">
            <v>7</v>
          </cell>
          <cell r="Z22">
            <v>10</v>
          </cell>
          <cell r="AA22">
            <v>3</v>
          </cell>
          <cell r="AB22">
            <v>4</v>
          </cell>
          <cell r="AD22">
            <v>0</v>
          </cell>
          <cell r="AE22">
            <v>8</v>
          </cell>
        </row>
        <row r="23">
          <cell r="B23" t="str">
            <v>15BC333</v>
          </cell>
          <cell r="O23">
            <v>3</v>
          </cell>
          <cell r="P23">
            <v>5</v>
          </cell>
          <cell r="S23">
            <v>7</v>
          </cell>
          <cell r="T23">
            <v>10</v>
          </cell>
          <cell r="U23">
            <v>13</v>
          </cell>
          <cell r="V23">
            <v>14</v>
          </cell>
          <cell r="X23">
            <v>0</v>
          </cell>
          <cell r="Y23">
            <v>5</v>
          </cell>
          <cell r="Z23">
            <v>10</v>
          </cell>
          <cell r="AA23">
            <v>2</v>
          </cell>
          <cell r="AB23">
            <v>2</v>
          </cell>
          <cell r="AD23">
            <v>0</v>
          </cell>
          <cell r="AE23">
            <v>6</v>
          </cell>
        </row>
        <row r="24">
          <cell r="B24" t="str">
            <v>15BC347</v>
          </cell>
          <cell r="U24">
            <v>12</v>
          </cell>
          <cell r="V24">
            <v>14</v>
          </cell>
          <cell r="X24">
            <v>0</v>
          </cell>
          <cell r="Y24">
            <v>7</v>
          </cell>
          <cell r="Z24">
            <v>10</v>
          </cell>
          <cell r="AA24">
            <v>2</v>
          </cell>
          <cell r="AB24">
            <v>3</v>
          </cell>
          <cell r="AD24">
            <v>0</v>
          </cell>
          <cell r="AE24">
            <v>9</v>
          </cell>
        </row>
        <row r="25">
          <cell r="B25" t="str">
            <v>15BC348</v>
          </cell>
          <cell r="O25">
            <v>4</v>
          </cell>
          <cell r="P25">
            <v>4</v>
          </cell>
          <cell r="S25">
            <v>10</v>
          </cell>
          <cell r="T25">
            <v>10</v>
          </cell>
          <cell r="U25">
            <v>13</v>
          </cell>
          <cell r="V25">
            <v>14</v>
          </cell>
          <cell r="X25">
            <v>0</v>
          </cell>
          <cell r="Y25">
            <v>10</v>
          </cell>
          <cell r="Z25">
            <v>10</v>
          </cell>
          <cell r="AA25">
            <v>3</v>
          </cell>
          <cell r="AB25">
            <v>3</v>
          </cell>
          <cell r="AD25">
            <v>0</v>
          </cell>
          <cell r="AE25">
            <v>10</v>
          </cell>
        </row>
        <row r="26">
          <cell r="B26" t="str">
            <v>15BC374</v>
          </cell>
          <cell r="U26">
            <v>13</v>
          </cell>
          <cell r="V26">
            <v>14</v>
          </cell>
          <cell r="X26">
            <v>0</v>
          </cell>
          <cell r="Y26">
            <v>8</v>
          </cell>
          <cell r="Z26">
            <v>10</v>
          </cell>
          <cell r="AA26">
            <v>3</v>
          </cell>
          <cell r="AB26">
            <v>3</v>
          </cell>
          <cell r="AD26">
            <v>0</v>
          </cell>
          <cell r="AE26">
            <v>10</v>
          </cell>
        </row>
        <row r="27">
          <cell r="B27" t="str">
            <v>15BC387</v>
          </cell>
          <cell r="U27">
            <v>13</v>
          </cell>
          <cell r="V27">
            <v>14</v>
          </cell>
          <cell r="X27">
            <v>0</v>
          </cell>
          <cell r="Y27">
            <v>7</v>
          </cell>
          <cell r="Z27">
            <v>10</v>
          </cell>
          <cell r="AA27">
            <v>4</v>
          </cell>
          <cell r="AB27">
            <v>4</v>
          </cell>
          <cell r="AD27">
            <v>0</v>
          </cell>
          <cell r="AE27">
            <v>9</v>
          </cell>
        </row>
        <row r="28">
          <cell r="B28" t="str">
            <v>15BC399</v>
          </cell>
          <cell r="O28">
            <v>4</v>
          </cell>
          <cell r="P28">
            <v>5</v>
          </cell>
          <cell r="S28">
            <v>9</v>
          </cell>
          <cell r="T28">
            <v>10</v>
          </cell>
          <cell r="U28">
            <v>13</v>
          </cell>
          <cell r="V28">
            <v>14</v>
          </cell>
          <cell r="X28">
            <v>0</v>
          </cell>
          <cell r="Y28">
            <v>5</v>
          </cell>
          <cell r="Z28">
            <v>10</v>
          </cell>
          <cell r="AA28">
            <v>0</v>
          </cell>
          <cell r="AB28">
            <v>2</v>
          </cell>
          <cell r="AD28">
            <v>0</v>
          </cell>
          <cell r="AE28">
            <v>6</v>
          </cell>
        </row>
        <row r="29">
          <cell r="B29" t="str">
            <v>15BC419</v>
          </cell>
          <cell r="U29">
            <v>0</v>
          </cell>
          <cell r="V29">
            <v>14</v>
          </cell>
          <cell r="X29">
            <v>0</v>
          </cell>
          <cell r="Y29">
            <v>0</v>
          </cell>
          <cell r="Z29">
            <v>10</v>
          </cell>
          <cell r="AA29">
            <v>0</v>
          </cell>
          <cell r="AB29">
            <v>3</v>
          </cell>
          <cell r="AD29">
            <v>0</v>
          </cell>
          <cell r="AE29">
            <v>0</v>
          </cell>
        </row>
        <row r="30">
          <cell r="B30" t="str">
            <v>15BC433</v>
          </cell>
          <cell r="O30">
            <v>4</v>
          </cell>
          <cell r="P30">
            <v>4</v>
          </cell>
          <cell r="S30">
            <v>10</v>
          </cell>
          <cell r="T30">
            <v>10</v>
          </cell>
          <cell r="U30">
            <v>10</v>
          </cell>
          <cell r="V30">
            <v>14</v>
          </cell>
          <cell r="X30">
            <v>0</v>
          </cell>
          <cell r="Y30">
            <v>9</v>
          </cell>
          <cell r="Z30">
            <v>10</v>
          </cell>
          <cell r="AA30">
            <v>3</v>
          </cell>
          <cell r="AB30">
            <v>3</v>
          </cell>
          <cell r="AD30">
            <v>0</v>
          </cell>
          <cell r="AE30">
            <v>10</v>
          </cell>
        </row>
        <row r="31">
          <cell r="B31" t="str">
            <v>15BC446</v>
          </cell>
          <cell r="U31">
            <v>12</v>
          </cell>
          <cell r="V31">
            <v>14</v>
          </cell>
          <cell r="X31">
            <v>0</v>
          </cell>
          <cell r="Y31">
            <v>6</v>
          </cell>
          <cell r="Z31">
            <v>10</v>
          </cell>
          <cell r="AA31">
            <v>2</v>
          </cell>
          <cell r="AB31">
            <v>3</v>
          </cell>
          <cell r="AD31">
            <v>0</v>
          </cell>
          <cell r="AE31">
            <v>9</v>
          </cell>
        </row>
        <row r="32">
          <cell r="B32" t="str">
            <v>15BC460</v>
          </cell>
          <cell r="U32">
            <v>13</v>
          </cell>
          <cell r="V32">
            <v>14</v>
          </cell>
          <cell r="X32">
            <v>0</v>
          </cell>
          <cell r="Y32">
            <v>8</v>
          </cell>
          <cell r="Z32">
            <v>10</v>
          </cell>
          <cell r="AA32">
            <v>3</v>
          </cell>
          <cell r="AB32">
            <v>4</v>
          </cell>
          <cell r="AD32">
            <v>0</v>
          </cell>
          <cell r="AE32">
            <v>7</v>
          </cell>
        </row>
        <row r="33">
          <cell r="B33" t="str">
            <v>15BC475</v>
          </cell>
          <cell r="O33">
            <v>4</v>
          </cell>
          <cell r="P33">
            <v>5</v>
          </cell>
          <cell r="S33">
            <v>10</v>
          </cell>
          <cell r="T33">
            <v>10</v>
          </cell>
          <cell r="U33">
            <v>8</v>
          </cell>
          <cell r="V33">
            <v>14</v>
          </cell>
          <cell r="W33">
            <v>5</v>
          </cell>
          <cell r="X33">
            <v>5</v>
          </cell>
          <cell r="Y33">
            <v>9</v>
          </cell>
          <cell r="Z33">
            <v>10</v>
          </cell>
          <cell r="AA33">
            <v>2</v>
          </cell>
          <cell r="AB33">
            <v>2</v>
          </cell>
          <cell r="AD33">
            <v>0</v>
          </cell>
          <cell r="AE33">
            <v>10</v>
          </cell>
        </row>
        <row r="34">
          <cell r="B34" t="str">
            <v>15BC487</v>
          </cell>
          <cell r="U34">
            <v>11</v>
          </cell>
          <cell r="V34">
            <v>14</v>
          </cell>
          <cell r="X34">
            <v>0</v>
          </cell>
          <cell r="Y34">
            <v>7</v>
          </cell>
          <cell r="Z34">
            <v>10</v>
          </cell>
          <cell r="AA34">
            <v>1</v>
          </cell>
          <cell r="AB34">
            <v>3</v>
          </cell>
          <cell r="AD34">
            <v>0</v>
          </cell>
          <cell r="AE34">
            <v>10</v>
          </cell>
        </row>
        <row r="35">
          <cell r="B35" t="str">
            <v>15BC500</v>
          </cell>
          <cell r="O35">
            <v>4</v>
          </cell>
          <cell r="P35">
            <v>4</v>
          </cell>
          <cell r="S35">
            <v>10</v>
          </cell>
          <cell r="T35">
            <v>10</v>
          </cell>
          <cell r="U35">
            <v>8</v>
          </cell>
          <cell r="V35">
            <v>14</v>
          </cell>
          <cell r="W35">
            <v>3</v>
          </cell>
          <cell r="X35">
            <v>3</v>
          </cell>
          <cell r="Y35">
            <v>7</v>
          </cell>
          <cell r="Z35">
            <v>10</v>
          </cell>
          <cell r="AA35">
            <v>3</v>
          </cell>
          <cell r="AB35">
            <v>3</v>
          </cell>
          <cell r="AD35">
            <v>0</v>
          </cell>
          <cell r="AE35">
            <v>10</v>
          </cell>
        </row>
        <row r="36">
          <cell r="B36" t="str">
            <v>15BC510</v>
          </cell>
          <cell r="U36">
            <v>10</v>
          </cell>
          <cell r="V36">
            <v>14</v>
          </cell>
          <cell r="X36">
            <v>0</v>
          </cell>
          <cell r="Y36">
            <v>7</v>
          </cell>
          <cell r="Z36">
            <v>10</v>
          </cell>
          <cell r="AA36">
            <v>2</v>
          </cell>
          <cell r="AB36">
            <v>3</v>
          </cell>
          <cell r="AD36">
            <v>0</v>
          </cell>
          <cell r="AE36">
            <v>10</v>
          </cell>
        </row>
        <row r="37">
          <cell r="B37" t="str">
            <v>15BC522</v>
          </cell>
          <cell r="U37">
            <v>10</v>
          </cell>
          <cell r="V37">
            <v>14</v>
          </cell>
          <cell r="X37">
            <v>0</v>
          </cell>
          <cell r="Y37">
            <v>8</v>
          </cell>
          <cell r="Z37">
            <v>10</v>
          </cell>
          <cell r="AA37">
            <v>1</v>
          </cell>
          <cell r="AB37">
            <v>4</v>
          </cell>
          <cell r="AD37">
            <v>0</v>
          </cell>
          <cell r="AE37">
            <v>1</v>
          </cell>
        </row>
        <row r="38">
          <cell r="B38" t="str">
            <v>15BC534</v>
          </cell>
          <cell r="O38">
            <v>4</v>
          </cell>
          <cell r="P38">
            <v>5</v>
          </cell>
          <cell r="S38">
            <v>7</v>
          </cell>
          <cell r="T38">
            <v>10</v>
          </cell>
          <cell r="U38">
            <v>10</v>
          </cell>
          <cell r="V38">
            <v>14</v>
          </cell>
          <cell r="X38">
            <v>0</v>
          </cell>
          <cell r="Y38">
            <v>6</v>
          </cell>
          <cell r="Z38">
            <v>10</v>
          </cell>
          <cell r="AA38">
            <v>1</v>
          </cell>
          <cell r="AB38">
            <v>2</v>
          </cell>
          <cell r="AD38">
            <v>0</v>
          </cell>
          <cell r="AE38">
            <v>8</v>
          </cell>
        </row>
        <row r="39">
          <cell r="B39" t="str">
            <v>15BC545</v>
          </cell>
          <cell r="U39">
            <v>7</v>
          </cell>
          <cell r="V39">
            <v>14</v>
          </cell>
          <cell r="X39">
            <v>0</v>
          </cell>
          <cell r="Y39">
            <v>9</v>
          </cell>
          <cell r="Z39">
            <v>10</v>
          </cell>
          <cell r="AA39">
            <v>0</v>
          </cell>
          <cell r="AB39">
            <v>3</v>
          </cell>
          <cell r="AD39">
            <v>0</v>
          </cell>
          <cell r="AE39">
            <v>9</v>
          </cell>
        </row>
        <row r="40">
          <cell r="B40" t="str">
            <v>15BC556</v>
          </cell>
          <cell r="O40">
            <v>3</v>
          </cell>
          <cell r="P40">
            <v>4</v>
          </cell>
          <cell r="S40">
            <v>10</v>
          </cell>
          <cell r="T40">
            <v>10</v>
          </cell>
          <cell r="U40">
            <v>8</v>
          </cell>
          <cell r="V40">
            <v>14</v>
          </cell>
          <cell r="X40">
            <v>0</v>
          </cell>
          <cell r="Y40">
            <v>6</v>
          </cell>
          <cell r="Z40">
            <v>10</v>
          </cell>
          <cell r="AA40">
            <v>2</v>
          </cell>
          <cell r="AB40">
            <v>3</v>
          </cell>
          <cell r="AD40">
            <v>0</v>
          </cell>
          <cell r="AE40">
            <v>9</v>
          </cell>
        </row>
        <row r="41">
          <cell r="B41" t="str">
            <v>15BC575</v>
          </cell>
          <cell r="U41">
            <v>12</v>
          </cell>
          <cell r="V41">
            <v>14</v>
          </cell>
          <cell r="W41">
            <v>1</v>
          </cell>
          <cell r="X41">
            <v>1</v>
          </cell>
          <cell r="Y41">
            <v>9</v>
          </cell>
          <cell r="Z41">
            <v>10</v>
          </cell>
          <cell r="AA41">
            <v>2</v>
          </cell>
          <cell r="AB41">
            <v>3</v>
          </cell>
          <cell r="AC41">
            <v>1</v>
          </cell>
          <cell r="AD41">
            <v>1</v>
          </cell>
          <cell r="AE41">
            <v>10</v>
          </cell>
        </row>
        <row r="42">
          <cell r="B42" t="str">
            <v>15BC591</v>
          </cell>
          <cell r="U42">
            <v>9</v>
          </cell>
          <cell r="V42">
            <v>14</v>
          </cell>
          <cell r="X42">
            <v>0</v>
          </cell>
          <cell r="Y42">
            <v>7</v>
          </cell>
          <cell r="Z42">
            <v>10</v>
          </cell>
          <cell r="AA42">
            <v>1</v>
          </cell>
          <cell r="AB42">
            <v>4</v>
          </cell>
          <cell r="AD42">
            <v>0</v>
          </cell>
          <cell r="AE42">
            <v>2</v>
          </cell>
        </row>
        <row r="43">
          <cell r="B43" t="str">
            <v>15BC608</v>
          </cell>
          <cell r="O43">
            <v>4</v>
          </cell>
          <cell r="P43">
            <v>5</v>
          </cell>
          <cell r="S43">
            <v>10</v>
          </cell>
          <cell r="T43">
            <v>10</v>
          </cell>
          <cell r="U43">
            <v>13</v>
          </cell>
          <cell r="V43">
            <v>14</v>
          </cell>
          <cell r="X43">
            <v>0</v>
          </cell>
          <cell r="Y43">
            <v>7</v>
          </cell>
          <cell r="Z43">
            <v>10</v>
          </cell>
          <cell r="AA43">
            <v>1</v>
          </cell>
          <cell r="AB43">
            <v>2</v>
          </cell>
          <cell r="AD43">
            <v>0</v>
          </cell>
          <cell r="AE43">
            <v>9</v>
          </cell>
        </row>
        <row r="44">
          <cell r="B44" t="str">
            <v>15BC624</v>
          </cell>
          <cell r="U44">
            <v>10</v>
          </cell>
          <cell r="V44">
            <v>14</v>
          </cell>
          <cell r="X44">
            <v>0</v>
          </cell>
          <cell r="Y44">
            <v>9</v>
          </cell>
          <cell r="Z44">
            <v>10</v>
          </cell>
          <cell r="AA44">
            <v>2</v>
          </cell>
          <cell r="AB44">
            <v>3</v>
          </cell>
          <cell r="AD44">
            <v>0</v>
          </cell>
          <cell r="AE44">
            <v>10</v>
          </cell>
        </row>
        <row r="45">
          <cell r="B45" t="str">
            <v>15BC634</v>
          </cell>
          <cell r="O45">
            <v>3</v>
          </cell>
          <cell r="P45">
            <v>4</v>
          </cell>
          <cell r="S45">
            <v>8</v>
          </cell>
          <cell r="T45">
            <v>10</v>
          </cell>
          <cell r="U45">
            <v>0</v>
          </cell>
          <cell r="V45">
            <v>14</v>
          </cell>
          <cell r="X45">
            <v>0</v>
          </cell>
          <cell r="Y45">
            <v>3</v>
          </cell>
          <cell r="Z45">
            <v>10</v>
          </cell>
          <cell r="AA45">
            <v>0</v>
          </cell>
          <cell r="AB45">
            <v>3</v>
          </cell>
          <cell r="AD45">
            <v>0</v>
          </cell>
          <cell r="AE45">
            <v>9</v>
          </cell>
        </row>
        <row r="46">
          <cell r="B46" t="str">
            <v>15BC636</v>
          </cell>
          <cell r="U46">
            <v>6</v>
          </cell>
          <cell r="V46">
            <v>14</v>
          </cell>
          <cell r="W46">
            <v>5</v>
          </cell>
          <cell r="X46">
            <v>5</v>
          </cell>
          <cell r="Y46">
            <v>6</v>
          </cell>
          <cell r="Z46">
            <v>10</v>
          </cell>
          <cell r="AA46">
            <v>1</v>
          </cell>
          <cell r="AB46">
            <v>3</v>
          </cell>
          <cell r="AC46">
            <v>1</v>
          </cell>
          <cell r="AD46">
            <v>1</v>
          </cell>
          <cell r="AE46">
            <v>10</v>
          </cell>
        </row>
        <row r="47">
          <cell r="B47" t="str">
            <v>15BC638</v>
          </cell>
          <cell r="U47">
            <v>0</v>
          </cell>
          <cell r="V47">
            <v>14</v>
          </cell>
          <cell r="X47">
            <v>0</v>
          </cell>
          <cell r="Y47">
            <v>0</v>
          </cell>
          <cell r="Z47">
            <v>10</v>
          </cell>
          <cell r="AA47">
            <v>0</v>
          </cell>
          <cell r="AB47">
            <v>4</v>
          </cell>
          <cell r="AD47">
            <v>0</v>
          </cell>
          <cell r="AE47">
            <v>0</v>
          </cell>
        </row>
        <row r="48">
          <cell r="B48" t="str">
            <v>15BC644</v>
          </cell>
          <cell r="O48">
            <v>4</v>
          </cell>
          <cell r="P48">
            <v>5</v>
          </cell>
          <cell r="S48">
            <v>10</v>
          </cell>
          <cell r="T48">
            <v>10</v>
          </cell>
          <cell r="U48">
            <v>9</v>
          </cell>
          <cell r="V48">
            <v>14</v>
          </cell>
          <cell r="W48">
            <v>5</v>
          </cell>
          <cell r="X48">
            <v>5</v>
          </cell>
          <cell r="Y48">
            <v>6</v>
          </cell>
          <cell r="Z48">
            <v>10</v>
          </cell>
          <cell r="AA48">
            <v>0</v>
          </cell>
          <cell r="AB48">
            <v>2</v>
          </cell>
          <cell r="AD48">
            <v>0</v>
          </cell>
          <cell r="AE48">
            <v>4</v>
          </cell>
        </row>
        <row r="49">
          <cell r="B49" t="str">
            <v>15BC656</v>
          </cell>
          <cell r="U49">
            <v>13</v>
          </cell>
          <cell r="V49">
            <v>14</v>
          </cell>
          <cell r="X49">
            <v>0</v>
          </cell>
          <cell r="Y49">
            <v>6</v>
          </cell>
          <cell r="Z49">
            <v>10</v>
          </cell>
          <cell r="AA49">
            <v>2</v>
          </cell>
          <cell r="AB49">
            <v>3</v>
          </cell>
          <cell r="AD49">
            <v>0</v>
          </cell>
          <cell r="AE49">
            <v>9</v>
          </cell>
        </row>
        <row r="50">
          <cell r="B50" t="str">
            <v>15BC662</v>
          </cell>
          <cell r="O50">
            <v>3</v>
          </cell>
          <cell r="P50">
            <v>4</v>
          </cell>
          <cell r="S50">
            <v>9</v>
          </cell>
          <cell r="T50">
            <v>10</v>
          </cell>
          <cell r="U50">
            <v>9</v>
          </cell>
          <cell r="V50">
            <v>14</v>
          </cell>
          <cell r="X50">
            <v>0</v>
          </cell>
          <cell r="Y50">
            <v>8</v>
          </cell>
          <cell r="Z50">
            <v>10</v>
          </cell>
          <cell r="AA50">
            <v>3</v>
          </cell>
          <cell r="AB50">
            <v>3</v>
          </cell>
          <cell r="AD50">
            <v>0</v>
          </cell>
          <cell r="AE50">
            <v>10</v>
          </cell>
        </row>
        <row r="51">
          <cell r="B51" t="str">
            <v>15BC669</v>
          </cell>
          <cell r="O51">
            <v>2</v>
          </cell>
          <cell r="P51">
            <v>4</v>
          </cell>
          <cell r="S51">
            <v>0</v>
          </cell>
          <cell r="T51">
            <v>10</v>
          </cell>
          <cell r="U51">
            <v>6</v>
          </cell>
          <cell r="V51">
            <v>14</v>
          </cell>
          <cell r="X51">
            <v>0</v>
          </cell>
          <cell r="Y51">
            <v>0</v>
          </cell>
          <cell r="Z51">
            <v>10</v>
          </cell>
          <cell r="AA51">
            <v>1</v>
          </cell>
          <cell r="AB51">
            <v>3</v>
          </cell>
          <cell r="AD51">
            <v>0</v>
          </cell>
          <cell r="AE51">
            <v>9</v>
          </cell>
        </row>
        <row r="52">
          <cell r="B52" t="str">
            <v>15BC671</v>
          </cell>
          <cell r="U52">
            <v>13</v>
          </cell>
          <cell r="V52">
            <v>14</v>
          </cell>
          <cell r="X52">
            <v>0</v>
          </cell>
          <cell r="Y52">
            <v>8</v>
          </cell>
          <cell r="Z52">
            <v>10</v>
          </cell>
          <cell r="AA52">
            <v>3</v>
          </cell>
          <cell r="AB52">
            <v>3</v>
          </cell>
          <cell r="AD52">
            <v>0</v>
          </cell>
          <cell r="AE52">
            <v>9</v>
          </cell>
        </row>
      </sheetData>
      <sheetData sheetId="2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>Marks Awarded</v>
          </cell>
        </row>
        <row r="2">
          <cell r="B2" t="str">
            <v>15BC011</v>
          </cell>
          <cell r="J2">
            <v>0</v>
          </cell>
        </row>
        <row r="3">
          <cell r="B3" t="str">
            <v>15BC022</v>
          </cell>
          <cell r="G3">
            <v>1</v>
          </cell>
          <cell r="H3">
            <v>3</v>
          </cell>
          <cell r="I3">
            <v>1</v>
          </cell>
          <cell r="J3">
            <v>1</v>
          </cell>
          <cell r="K3">
            <v>6</v>
          </cell>
        </row>
        <row r="4">
          <cell r="B4" t="str">
            <v>15BC026</v>
          </cell>
          <cell r="J4">
            <v>0</v>
          </cell>
        </row>
        <row r="5">
          <cell r="B5" t="str">
            <v>15BC028</v>
          </cell>
          <cell r="J5">
            <v>0</v>
          </cell>
        </row>
        <row r="6">
          <cell r="B6" t="str">
            <v>15BC046</v>
          </cell>
          <cell r="J6">
            <v>0</v>
          </cell>
        </row>
        <row r="7">
          <cell r="B7" t="str">
            <v>15BC055</v>
          </cell>
          <cell r="J7">
            <v>0</v>
          </cell>
        </row>
        <row r="8">
          <cell r="B8" t="str">
            <v>15BC060</v>
          </cell>
          <cell r="G8">
            <v>0</v>
          </cell>
          <cell r="H8">
            <v>3</v>
          </cell>
          <cell r="J8">
            <v>0</v>
          </cell>
          <cell r="K8">
            <v>0</v>
          </cell>
        </row>
        <row r="9">
          <cell r="B9" t="str">
            <v>15BC061</v>
          </cell>
          <cell r="J9">
            <v>0</v>
          </cell>
        </row>
        <row r="10">
          <cell r="B10" t="str">
            <v>15BC062</v>
          </cell>
          <cell r="J10">
            <v>0</v>
          </cell>
        </row>
        <row r="11">
          <cell r="B11" t="str">
            <v>15BC064</v>
          </cell>
          <cell r="J11">
            <v>0</v>
          </cell>
        </row>
        <row r="12">
          <cell r="B12" t="str">
            <v>15BC066</v>
          </cell>
          <cell r="J12">
            <v>0</v>
          </cell>
        </row>
        <row r="13">
          <cell r="B13" t="str">
            <v>15BC072</v>
          </cell>
          <cell r="G13">
            <v>2</v>
          </cell>
          <cell r="H13">
            <v>3</v>
          </cell>
          <cell r="J13">
            <v>0</v>
          </cell>
          <cell r="K13">
            <v>7</v>
          </cell>
        </row>
        <row r="14">
          <cell r="B14" t="str">
            <v>15BC083</v>
          </cell>
          <cell r="J14">
            <v>0</v>
          </cell>
        </row>
        <row r="15">
          <cell r="B15" t="str">
            <v>15BC084</v>
          </cell>
          <cell r="J15">
            <v>0</v>
          </cell>
        </row>
        <row r="16">
          <cell r="B16" t="str">
            <v>15BC085</v>
          </cell>
          <cell r="J16">
            <v>0</v>
          </cell>
        </row>
        <row r="17">
          <cell r="B17" t="str">
            <v>15BC086</v>
          </cell>
          <cell r="J17">
            <v>0</v>
          </cell>
        </row>
        <row r="18">
          <cell r="B18" t="str">
            <v>15BC087</v>
          </cell>
          <cell r="G18">
            <v>2</v>
          </cell>
          <cell r="H18">
            <v>3</v>
          </cell>
          <cell r="J18">
            <v>0</v>
          </cell>
          <cell r="K18">
            <v>7</v>
          </cell>
        </row>
        <row r="19">
          <cell r="B19" t="str">
            <v>15BC090</v>
          </cell>
          <cell r="J19">
            <v>0</v>
          </cell>
        </row>
        <row r="20">
          <cell r="B20" t="str">
            <v>15BC094</v>
          </cell>
          <cell r="J20">
            <v>0</v>
          </cell>
        </row>
        <row r="21">
          <cell r="B21" t="str">
            <v>15BC095</v>
          </cell>
          <cell r="J21">
            <v>0</v>
          </cell>
        </row>
        <row r="22">
          <cell r="B22" t="str">
            <v>15BC097</v>
          </cell>
          <cell r="J22">
            <v>0</v>
          </cell>
        </row>
        <row r="23">
          <cell r="B23" t="str">
            <v>15BC098</v>
          </cell>
          <cell r="G23">
            <v>2</v>
          </cell>
          <cell r="H23">
            <v>3</v>
          </cell>
          <cell r="J23">
            <v>0</v>
          </cell>
          <cell r="K23">
            <v>6</v>
          </cell>
        </row>
        <row r="24">
          <cell r="B24" t="str">
            <v>15BC100</v>
          </cell>
          <cell r="J24">
            <v>0</v>
          </cell>
        </row>
        <row r="25">
          <cell r="B25" t="str">
            <v>15BC101</v>
          </cell>
          <cell r="J25">
            <v>0</v>
          </cell>
        </row>
        <row r="26">
          <cell r="B26" t="str">
            <v>15BC105</v>
          </cell>
          <cell r="J26">
            <v>0</v>
          </cell>
        </row>
        <row r="27">
          <cell r="B27" t="str">
            <v>15BC110</v>
          </cell>
          <cell r="J27">
            <v>0</v>
          </cell>
        </row>
        <row r="28">
          <cell r="B28" t="str">
            <v>15BC119</v>
          </cell>
          <cell r="G28">
            <v>1</v>
          </cell>
          <cell r="H28">
            <v>3</v>
          </cell>
          <cell r="J28">
            <v>0</v>
          </cell>
          <cell r="K28">
            <v>0</v>
          </cell>
        </row>
        <row r="29">
          <cell r="B29" t="str">
            <v>15BC123</v>
          </cell>
          <cell r="J29">
            <v>0</v>
          </cell>
        </row>
        <row r="30">
          <cell r="B30" t="str">
            <v>15BC133</v>
          </cell>
          <cell r="J30">
            <v>0</v>
          </cell>
        </row>
        <row r="31">
          <cell r="B31" t="str">
            <v>15BC145</v>
          </cell>
          <cell r="J31">
            <v>0</v>
          </cell>
        </row>
        <row r="32">
          <cell r="B32" t="str">
            <v>15BC148</v>
          </cell>
          <cell r="J32">
            <v>0</v>
          </cell>
        </row>
        <row r="33">
          <cell r="B33" t="str">
            <v>15BC151</v>
          </cell>
          <cell r="G33">
            <v>1</v>
          </cell>
          <cell r="H33">
            <v>3</v>
          </cell>
          <cell r="J33">
            <v>0</v>
          </cell>
          <cell r="K33">
            <v>8</v>
          </cell>
        </row>
        <row r="34">
          <cell r="B34" t="str">
            <v>15BC153</v>
          </cell>
          <cell r="J34">
            <v>0</v>
          </cell>
        </row>
        <row r="35">
          <cell r="B35" t="str">
            <v>15BC154</v>
          </cell>
          <cell r="J35">
            <v>0</v>
          </cell>
        </row>
        <row r="36">
          <cell r="B36" t="str">
            <v>15BC156</v>
          </cell>
          <cell r="J36">
            <v>0</v>
          </cell>
        </row>
        <row r="37">
          <cell r="B37" t="str">
            <v>15BC157</v>
          </cell>
          <cell r="J37">
            <v>0</v>
          </cell>
        </row>
        <row r="38">
          <cell r="B38" t="str">
            <v>15BC158</v>
          </cell>
          <cell r="G38">
            <v>2</v>
          </cell>
          <cell r="H38">
            <v>3</v>
          </cell>
          <cell r="I38">
            <v>1</v>
          </cell>
          <cell r="J38">
            <v>1</v>
          </cell>
          <cell r="K38">
            <v>8</v>
          </cell>
        </row>
        <row r="39">
          <cell r="B39" t="str">
            <v>15BC162</v>
          </cell>
          <cell r="J39">
            <v>0</v>
          </cell>
        </row>
        <row r="40">
          <cell r="B40" t="str">
            <v>15BC163</v>
          </cell>
          <cell r="J40">
            <v>0</v>
          </cell>
        </row>
        <row r="41">
          <cell r="B41" t="str">
            <v>15BC164</v>
          </cell>
          <cell r="J41">
            <v>0</v>
          </cell>
        </row>
        <row r="42">
          <cell r="B42" t="str">
            <v>15BC166</v>
          </cell>
          <cell r="J42">
            <v>0</v>
          </cell>
        </row>
        <row r="43">
          <cell r="B43" t="str">
            <v>15BC170</v>
          </cell>
          <cell r="G43">
            <v>2</v>
          </cell>
          <cell r="H43">
            <v>3</v>
          </cell>
          <cell r="J43">
            <v>0</v>
          </cell>
          <cell r="K43">
            <v>7</v>
          </cell>
        </row>
        <row r="44">
          <cell r="B44" t="str">
            <v>15BC172</v>
          </cell>
          <cell r="J44">
            <v>0</v>
          </cell>
        </row>
        <row r="45">
          <cell r="B45" t="str">
            <v>15BC180</v>
          </cell>
          <cell r="J45">
            <v>0</v>
          </cell>
        </row>
        <row r="46">
          <cell r="B46" t="str">
            <v>15BC183</v>
          </cell>
          <cell r="J46">
            <v>0</v>
          </cell>
        </row>
        <row r="47">
          <cell r="B47" t="str">
            <v>15BC195</v>
          </cell>
          <cell r="J47">
            <v>0</v>
          </cell>
        </row>
        <row r="48">
          <cell r="B48" t="str">
            <v>15BC212</v>
          </cell>
          <cell r="G48">
            <v>1</v>
          </cell>
          <cell r="H48">
            <v>3</v>
          </cell>
          <cell r="J48">
            <v>0</v>
          </cell>
          <cell r="K48">
            <v>6</v>
          </cell>
        </row>
        <row r="49">
          <cell r="B49" t="str">
            <v>15BC650</v>
          </cell>
          <cell r="J49">
            <v>0</v>
          </cell>
        </row>
        <row r="50">
          <cell r="B50" t="str">
            <v>15BC667</v>
          </cell>
          <cell r="J50">
            <v>0</v>
          </cell>
        </row>
      </sheetData>
      <sheetData sheetId="3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>Financial Accounting/      Theory/ Total Classes held/ 17</v>
          </cell>
          <cell r="M1" t="str">
            <v>Benefits</v>
          </cell>
          <cell r="N1" t="str">
            <v>Final Calculated Benefits as per rules</v>
          </cell>
          <cell r="O1" t="str">
            <v xml:space="preserve">Practical Marks Awarded </v>
          </cell>
          <cell r="P1" t="str">
            <v>Practical Marks Out of 20</v>
          </cell>
          <cell r="Q1" t="str">
            <v>Financial Accounting/  Tutorial/ Classes Attended</v>
          </cell>
          <cell r="R1" t="str">
            <v>Financial Accounting/ Tutorial/ Total Classes held</v>
          </cell>
          <cell r="S1" t="str">
            <v>Benefits</v>
          </cell>
          <cell r="T1" t="str">
            <v>Final Calculated Benefits as per rules</v>
          </cell>
          <cell r="U1" t="str">
            <v>Marks Awarded</v>
          </cell>
        </row>
        <row r="2">
          <cell r="B2" t="str">
            <v>15BC003</v>
          </cell>
          <cell r="K2">
            <v>0</v>
          </cell>
          <cell r="L2">
            <v>17</v>
          </cell>
          <cell r="N2">
            <v>0</v>
          </cell>
        </row>
        <row r="3">
          <cell r="B3" t="str">
            <v>15BC010</v>
          </cell>
          <cell r="K3">
            <v>13</v>
          </cell>
          <cell r="L3">
            <v>17</v>
          </cell>
          <cell r="N3">
            <v>0</v>
          </cell>
          <cell r="O3">
            <v>20</v>
          </cell>
          <cell r="P3">
            <v>20</v>
          </cell>
          <cell r="Q3">
            <v>3</v>
          </cell>
          <cell r="R3">
            <v>4</v>
          </cell>
          <cell r="U3">
            <v>0</v>
          </cell>
        </row>
        <row r="4">
          <cell r="B4" t="str">
            <v>15BC018</v>
          </cell>
          <cell r="K4">
            <v>15</v>
          </cell>
          <cell r="L4">
            <v>17</v>
          </cell>
          <cell r="M4">
            <v>1</v>
          </cell>
          <cell r="N4">
            <v>1</v>
          </cell>
          <cell r="O4">
            <v>20</v>
          </cell>
          <cell r="P4">
            <v>20</v>
          </cell>
        </row>
        <row r="5">
          <cell r="B5" t="str">
            <v>15BC019</v>
          </cell>
          <cell r="K5">
            <v>12</v>
          </cell>
          <cell r="L5">
            <v>17</v>
          </cell>
          <cell r="N5">
            <v>0</v>
          </cell>
          <cell r="O5">
            <v>19</v>
          </cell>
          <cell r="P5">
            <v>20</v>
          </cell>
        </row>
        <row r="6">
          <cell r="B6" t="str">
            <v>15BC035</v>
          </cell>
          <cell r="K6">
            <v>17</v>
          </cell>
          <cell r="L6">
            <v>17</v>
          </cell>
          <cell r="N6">
            <v>0</v>
          </cell>
          <cell r="O6">
            <v>20</v>
          </cell>
          <cell r="P6">
            <v>20</v>
          </cell>
        </row>
        <row r="7">
          <cell r="B7" t="str">
            <v>15BC048</v>
          </cell>
          <cell r="K7">
            <v>15</v>
          </cell>
          <cell r="L7">
            <v>17</v>
          </cell>
          <cell r="N7">
            <v>0</v>
          </cell>
          <cell r="O7">
            <v>20</v>
          </cell>
          <cell r="P7">
            <v>20</v>
          </cell>
        </row>
        <row r="8">
          <cell r="B8" t="str">
            <v>15BC065</v>
          </cell>
          <cell r="K8">
            <v>16</v>
          </cell>
          <cell r="L8">
            <v>17</v>
          </cell>
          <cell r="N8">
            <v>0</v>
          </cell>
          <cell r="O8">
            <v>20</v>
          </cell>
          <cell r="P8">
            <v>20</v>
          </cell>
          <cell r="Q8">
            <v>4</v>
          </cell>
          <cell r="R8">
            <v>4</v>
          </cell>
          <cell r="U8">
            <v>9</v>
          </cell>
        </row>
        <row r="9">
          <cell r="B9" t="str">
            <v>15BC080</v>
          </cell>
          <cell r="K9">
            <v>14</v>
          </cell>
          <cell r="L9">
            <v>17</v>
          </cell>
          <cell r="N9">
            <v>0</v>
          </cell>
          <cell r="O9">
            <v>20</v>
          </cell>
          <cell r="P9">
            <v>20</v>
          </cell>
        </row>
        <row r="10">
          <cell r="B10" t="str">
            <v>15BC111</v>
          </cell>
          <cell r="K10">
            <v>16</v>
          </cell>
          <cell r="L10">
            <v>17</v>
          </cell>
          <cell r="N10">
            <v>0</v>
          </cell>
          <cell r="O10">
            <v>19</v>
          </cell>
          <cell r="P10">
            <v>20</v>
          </cell>
        </row>
        <row r="11">
          <cell r="B11" t="str">
            <v>15BC124</v>
          </cell>
          <cell r="K11">
            <v>12</v>
          </cell>
          <cell r="L11">
            <v>17</v>
          </cell>
          <cell r="N11">
            <v>0</v>
          </cell>
          <cell r="O11">
            <v>19</v>
          </cell>
          <cell r="P11">
            <v>20</v>
          </cell>
        </row>
        <row r="12">
          <cell r="B12" t="str">
            <v>15BC137</v>
          </cell>
          <cell r="K12">
            <v>12</v>
          </cell>
          <cell r="L12">
            <v>17</v>
          </cell>
          <cell r="M12">
            <v>1</v>
          </cell>
          <cell r="N12">
            <v>1</v>
          </cell>
          <cell r="O12">
            <v>19</v>
          </cell>
          <cell r="P12">
            <v>20</v>
          </cell>
        </row>
        <row r="13">
          <cell r="B13" t="str">
            <v>15BC144</v>
          </cell>
          <cell r="K13">
            <v>17</v>
          </cell>
          <cell r="L13">
            <v>17</v>
          </cell>
          <cell r="N13">
            <v>0</v>
          </cell>
          <cell r="O13">
            <v>20</v>
          </cell>
          <cell r="P13">
            <v>20</v>
          </cell>
          <cell r="Q13">
            <v>4</v>
          </cell>
          <cell r="R13">
            <v>4</v>
          </cell>
          <cell r="U13">
            <v>8</v>
          </cell>
        </row>
        <row r="14">
          <cell r="B14" t="str">
            <v>15BC159</v>
          </cell>
          <cell r="K14">
            <v>12</v>
          </cell>
          <cell r="L14">
            <v>17</v>
          </cell>
          <cell r="N14">
            <v>0</v>
          </cell>
          <cell r="O14">
            <v>20</v>
          </cell>
          <cell r="P14">
            <v>20</v>
          </cell>
        </row>
        <row r="15">
          <cell r="B15" t="str">
            <v>15BC182</v>
          </cell>
          <cell r="K15">
            <v>10</v>
          </cell>
          <cell r="L15">
            <v>17</v>
          </cell>
          <cell r="N15">
            <v>0</v>
          </cell>
          <cell r="O15">
            <v>19</v>
          </cell>
          <cell r="P15">
            <v>20</v>
          </cell>
        </row>
        <row r="16">
          <cell r="B16" t="str">
            <v>15BC202</v>
          </cell>
          <cell r="K16">
            <v>7</v>
          </cell>
          <cell r="L16">
            <v>17</v>
          </cell>
          <cell r="N16">
            <v>0</v>
          </cell>
          <cell r="O16">
            <v>17</v>
          </cell>
          <cell r="P16">
            <v>20</v>
          </cell>
        </row>
        <row r="17">
          <cell r="B17" t="str">
            <v>15BC221</v>
          </cell>
          <cell r="K17">
            <v>11</v>
          </cell>
          <cell r="L17">
            <v>17</v>
          </cell>
          <cell r="N17">
            <v>0</v>
          </cell>
          <cell r="O17">
            <v>18</v>
          </cell>
          <cell r="P17">
            <v>20</v>
          </cell>
        </row>
        <row r="18">
          <cell r="B18" t="str">
            <v>15BC236</v>
          </cell>
          <cell r="K18">
            <v>1</v>
          </cell>
          <cell r="L18">
            <v>17</v>
          </cell>
          <cell r="N18">
            <v>0</v>
          </cell>
          <cell r="O18">
            <v>18</v>
          </cell>
          <cell r="P18">
            <v>20</v>
          </cell>
          <cell r="Q18">
            <v>1</v>
          </cell>
          <cell r="R18">
            <v>4</v>
          </cell>
          <cell r="U18">
            <v>8</v>
          </cell>
        </row>
        <row r="19">
          <cell r="B19" t="str">
            <v>15BC252</v>
          </cell>
          <cell r="K19">
            <v>12</v>
          </cell>
          <cell r="L19">
            <v>17</v>
          </cell>
          <cell r="N19">
            <v>0</v>
          </cell>
          <cell r="O19">
            <v>20</v>
          </cell>
          <cell r="P19">
            <v>20</v>
          </cell>
        </row>
        <row r="20">
          <cell r="B20" t="str">
            <v>15BC270</v>
          </cell>
          <cell r="K20">
            <v>16</v>
          </cell>
          <cell r="L20">
            <v>17</v>
          </cell>
          <cell r="N20">
            <v>0</v>
          </cell>
          <cell r="O20">
            <v>19</v>
          </cell>
          <cell r="P20">
            <v>20</v>
          </cell>
        </row>
        <row r="21">
          <cell r="B21" t="str">
            <v>15BC290</v>
          </cell>
          <cell r="K21">
            <v>13</v>
          </cell>
          <cell r="L21">
            <v>17</v>
          </cell>
          <cell r="N21">
            <v>0</v>
          </cell>
          <cell r="O21">
            <v>20</v>
          </cell>
          <cell r="P21">
            <v>20</v>
          </cell>
        </row>
        <row r="22">
          <cell r="B22" t="str">
            <v>15BC321</v>
          </cell>
          <cell r="K22">
            <v>16</v>
          </cell>
          <cell r="L22">
            <v>17</v>
          </cell>
          <cell r="N22">
            <v>0</v>
          </cell>
          <cell r="O22">
            <v>19</v>
          </cell>
          <cell r="P22">
            <v>20</v>
          </cell>
          <cell r="Q22">
            <v>4</v>
          </cell>
          <cell r="R22">
            <v>4</v>
          </cell>
          <cell r="U22">
            <v>8</v>
          </cell>
        </row>
        <row r="23">
          <cell r="B23" t="str">
            <v>15bc306</v>
          </cell>
        </row>
        <row r="24">
          <cell r="B24" t="str">
            <v>15BC334</v>
          </cell>
          <cell r="K24">
            <v>10</v>
          </cell>
          <cell r="L24">
            <v>17</v>
          </cell>
          <cell r="N24">
            <v>0</v>
          </cell>
          <cell r="O24">
            <v>20</v>
          </cell>
          <cell r="P24">
            <v>20</v>
          </cell>
        </row>
        <row r="25">
          <cell r="B25" t="str">
            <v>15BC353</v>
          </cell>
          <cell r="K25">
            <v>10</v>
          </cell>
          <cell r="L25">
            <v>17</v>
          </cell>
          <cell r="N25">
            <v>0</v>
          </cell>
          <cell r="O25">
            <v>20</v>
          </cell>
          <cell r="P25">
            <v>20</v>
          </cell>
        </row>
        <row r="26">
          <cell r="B26" t="str">
            <v>15BC365</v>
          </cell>
          <cell r="K26">
            <v>8</v>
          </cell>
          <cell r="L26">
            <v>17</v>
          </cell>
          <cell r="N26">
            <v>0</v>
          </cell>
          <cell r="O26">
            <v>18</v>
          </cell>
          <cell r="P26">
            <v>20</v>
          </cell>
        </row>
        <row r="27">
          <cell r="B27" t="str">
            <v>15BC375</v>
          </cell>
          <cell r="K27">
            <v>14</v>
          </cell>
          <cell r="L27">
            <v>17</v>
          </cell>
          <cell r="N27">
            <v>0</v>
          </cell>
          <cell r="O27">
            <v>19</v>
          </cell>
          <cell r="P27">
            <v>20</v>
          </cell>
        </row>
        <row r="28">
          <cell r="B28" t="str">
            <v>15BC388</v>
          </cell>
          <cell r="K28">
            <v>12</v>
          </cell>
          <cell r="L28">
            <v>17</v>
          </cell>
          <cell r="N28">
            <v>0</v>
          </cell>
          <cell r="O28">
            <v>18</v>
          </cell>
          <cell r="P28">
            <v>20</v>
          </cell>
          <cell r="Q28">
            <v>0</v>
          </cell>
          <cell r="R28">
            <v>4</v>
          </cell>
          <cell r="U28">
            <v>0</v>
          </cell>
        </row>
        <row r="29">
          <cell r="B29" t="str">
            <v>15BC400</v>
          </cell>
          <cell r="K29">
            <v>10</v>
          </cell>
          <cell r="L29">
            <v>17</v>
          </cell>
          <cell r="N29">
            <v>0</v>
          </cell>
          <cell r="O29">
            <v>20</v>
          </cell>
          <cell r="P29">
            <v>20</v>
          </cell>
        </row>
        <row r="30">
          <cell r="B30" t="str">
            <v>15BC420</v>
          </cell>
          <cell r="K30">
            <v>16</v>
          </cell>
          <cell r="L30">
            <v>17</v>
          </cell>
          <cell r="N30">
            <v>0</v>
          </cell>
          <cell r="O30">
            <v>20</v>
          </cell>
          <cell r="P30">
            <v>20</v>
          </cell>
        </row>
        <row r="31">
          <cell r="B31" t="str">
            <v>15BC434</v>
          </cell>
          <cell r="K31">
            <v>13</v>
          </cell>
          <cell r="L31">
            <v>17</v>
          </cell>
          <cell r="N31">
            <v>0</v>
          </cell>
          <cell r="O31">
            <v>20</v>
          </cell>
          <cell r="P31">
            <v>20</v>
          </cell>
        </row>
        <row r="32">
          <cell r="B32" t="str">
            <v>15BC448</v>
          </cell>
          <cell r="K32">
            <v>6</v>
          </cell>
          <cell r="L32">
            <v>17</v>
          </cell>
          <cell r="N32">
            <v>0</v>
          </cell>
          <cell r="O32">
            <v>17</v>
          </cell>
          <cell r="P32">
            <v>20</v>
          </cell>
        </row>
        <row r="33">
          <cell r="B33" t="str">
            <v>15BC461</v>
          </cell>
          <cell r="K33">
            <v>10</v>
          </cell>
          <cell r="L33">
            <v>17</v>
          </cell>
          <cell r="N33">
            <v>0</v>
          </cell>
          <cell r="O33">
            <v>20</v>
          </cell>
          <cell r="P33">
            <v>20</v>
          </cell>
          <cell r="Q33">
            <v>4</v>
          </cell>
          <cell r="R33">
            <v>4</v>
          </cell>
          <cell r="U33">
            <v>8</v>
          </cell>
        </row>
        <row r="34">
          <cell r="B34" t="str">
            <v>15BC464</v>
          </cell>
          <cell r="K34">
            <v>11</v>
          </cell>
          <cell r="L34">
            <v>17</v>
          </cell>
          <cell r="N34">
            <v>0</v>
          </cell>
          <cell r="O34">
            <v>20</v>
          </cell>
          <cell r="P34">
            <v>20</v>
          </cell>
        </row>
        <row r="35">
          <cell r="B35" t="str">
            <v>15BC476</v>
          </cell>
          <cell r="K35">
            <v>6</v>
          </cell>
          <cell r="L35">
            <v>17</v>
          </cell>
          <cell r="N35">
            <v>0</v>
          </cell>
          <cell r="O35">
            <v>18</v>
          </cell>
          <cell r="P35">
            <v>20</v>
          </cell>
        </row>
        <row r="36">
          <cell r="B36" t="str">
            <v>15BC488</v>
          </cell>
          <cell r="K36">
            <v>12</v>
          </cell>
          <cell r="L36">
            <v>17</v>
          </cell>
          <cell r="N36">
            <v>0</v>
          </cell>
          <cell r="O36">
            <v>20</v>
          </cell>
          <cell r="P36">
            <v>20</v>
          </cell>
        </row>
        <row r="37">
          <cell r="B37" t="str">
            <v>15BC501</v>
          </cell>
          <cell r="K37">
            <v>13</v>
          </cell>
          <cell r="L37">
            <v>17</v>
          </cell>
          <cell r="N37">
            <v>0</v>
          </cell>
          <cell r="O37">
            <v>19</v>
          </cell>
          <cell r="P37">
            <v>20</v>
          </cell>
        </row>
        <row r="38">
          <cell r="B38" t="str">
            <v>15BC512</v>
          </cell>
          <cell r="K38">
            <v>14</v>
          </cell>
          <cell r="L38">
            <v>17</v>
          </cell>
          <cell r="N38">
            <v>0</v>
          </cell>
          <cell r="O38">
            <v>20</v>
          </cell>
          <cell r="P38">
            <v>20</v>
          </cell>
          <cell r="Q38">
            <v>3</v>
          </cell>
          <cell r="R38">
            <v>4</v>
          </cell>
          <cell r="U38">
            <v>9</v>
          </cell>
        </row>
        <row r="39">
          <cell r="B39" t="str">
            <v>15BC523</v>
          </cell>
          <cell r="K39">
            <v>14</v>
          </cell>
          <cell r="L39">
            <v>17</v>
          </cell>
          <cell r="N39">
            <v>0</v>
          </cell>
          <cell r="O39">
            <v>20</v>
          </cell>
          <cell r="P39">
            <v>20</v>
          </cell>
        </row>
        <row r="40">
          <cell r="B40" t="str">
            <v>15BC535</v>
          </cell>
          <cell r="K40">
            <v>12</v>
          </cell>
          <cell r="L40">
            <v>17</v>
          </cell>
          <cell r="N40">
            <v>0</v>
          </cell>
          <cell r="O40">
            <v>20</v>
          </cell>
          <cell r="P40">
            <v>20</v>
          </cell>
        </row>
        <row r="41">
          <cell r="B41" t="str">
            <v>15BC546</v>
          </cell>
          <cell r="K41">
            <v>9</v>
          </cell>
          <cell r="L41">
            <v>17</v>
          </cell>
          <cell r="N41">
            <v>0</v>
          </cell>
          <cell r="O41">
            <v>19</v>
          </cell>
          <cell r="P41">
            <v>20</v>
          </cell>
        </row>
        <row r="42">
          <cell r="B42" t="str">
            <v>15BC554</v>
          </cell>
          <cell r="K42">
            <v>12</v>
          </cell>
          <cell r="L42">
            <v>17</v>
          </cell>
          <cell r="N42">
            <v>0</v>
          </cell>
          <cell r="O42">
            <v>20</v>
          </cell>
          <cell r="P42">
            <v>20</v>
          </cell>
        </row>
        <row r="43">
          <cell r="B43" t="str">
            <v>15BC557</v>
          </cell>
          <cell r="K43">
            <v>8</v>
          </cell>
          <cell r="L43">
            <v>17</v>
          </cell>
          <cell r="N43">
            <v>0</v>
          </cell>
          <cell r="O43">
            <v>19</v>
          </cell>
          <cell r="P43">
            <v>20</v>
          </cell>
          <cell r="Q43">
            <v>2</v>
          </cell>
          <cell r="R43">
            <v>4</v>
          </cell>
          <cell r="U43">
            <v>8</v>
          </cell>
        </row>
        <row r="44">
          <cell r="B44" t="str">
            <v>15BC567</v>
          </cell>
          <cell r="K44">
            <v>9</v>
          </cell>
          <cell r="L44">
            <v>17</v>
          </cell>
          <cell r="N44">
            <v>0</v>
          </cell>
          <cell r="O44">
            <v>20</v>
          </cell>
          <cell r="P44">
            <v>20</v>
          </cell>
        </row>
        <row r="45">
          <cell r="B45" t="str">
            <v>15BC580</v>
          </cell>
          <cell r="K45">
            <v>17</v>
          </cell>
          <cell r="L45">
            <v>17</v>
          </cell>
          <cell r="N45">
            <v>0</v>
          </cell>
          <cell r="O45">
            <v>20</v>
          </cell>
          <cell r="P45">
            <v>20</v>
          </cell>
        </row>
        <row r="46">
          <cell r="B46" t="str">
            <v>15BC593</v>
          </cell>
          <cell r="K46">
            <v>17</v>
          </cell>
          <cell r="L46">
            <v>17</v>
          </cell>
          <cell r="N46">
            <v>0</v>
          </cell>
          <cell r="O46">
            <v>20</v>
          </cell>
          <cell r="P46">
            <v>20</v>
          </cell>
        </row>
        <row r="47">
          <cell r="B47" t="str">
            <v>15BC609</v>
          </cell>
          <cell r="K47">
            <v>16</v>
          </cell>
          <cell r="L47">
            <v>17</v>
          </cell>
          <cell r="N47">
            <v>0</v>
          </cell>
          <cell r="O47">
            <v>20</v>
          </cell>
          <cell r="P47">
            <v>20</v>
          </cell>
        </row>
        <row r="48">
          <cell r="B48" t="str">
            <v>15BC625</v>
          </cell>
          <cell r="K48">
            <v>15</v>
          </cell>
          <cell r="L48">
            <v>17</v>
          </cell>
          <cell r="N48">
            <v>0</v>
          </cell>
          <cell r="O48">
            <v>20</v>
          </cell>
          <cell r="P48">
            <v>20</v>
          </cell>
          <cell r="Q48">
            <v>3</v>
          </cell>
          <cell r="R48">
            <v>4</v>
          </cell>
          <cell r="U48">
            <v>10</v>
          </cell>
        </row>
        <row r="49">
          <cell r="B49" t="str">
            <v>15BC639</v>
          </cell>
          <cell r="K49">
            <v>15</v>
          </cell>
          <cell r="L49">
            <v>17</v>
          </cell>
          <cell r="N49">
            <v>0</v>
          </cell>
          <cell r="O49">
            <v>20</v>
          </cell>
          <cell r="P49">
            <v>20</v>
          </cell>
        </row>
        <row r="50">
          <cell r="B50" t="str">
            <v>15BC651</v>
          </cell>
          <cell r="K50">
            <v>10</v>
          </cell>
          <cell r="L50">
            <v>17</v>
          </cell>
          <cell r="N50">
            <v>0</v>
          </cell>
          <cell r="O50">
            <v>20</v>
          </cell>
          <cell r="P50">
            <v>20</v>
          </cell>
        </row>
        <row r="51">
          <cell r="B51" t="str">
            <v>15BC673</v>
          </cell>
          <cell r="K51">
            <v>14</v>
          </cell>
          <cell r="L51">
            <v>17</v>
          </cell>
          <cell r="N51">
            <v>0</v>
          </cell>
          <cell r="O51">
            <v>20</v>
          </cell>
          <cell r="P51">
            <v>20</v>
          </cell>
        </row>
      </sheetData>
      <sheetData sheetId="4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>Marks Awarded</v>
          </cell>
          <cell r="L1" t="str">
            <v>Marks out of 10</v>
          </cell>
          <cell r="M1" t="str">
            <v xml:space="preserve">      Financial Accounting/ Theory/                            Classes Attended        </v>
          </cell>
          <cell r="N1" t="str">
            <v xml:space="preserve">Financial Accounting/      Theory/ Total Classes held/                 </v>
          </cell>
          <cell r="O1" t="str">
            <v>Benefits</v>
          </cell>
          <cell r="P1" t="str">
            <v>Final Calculated Benefits as per rules</v>
          </cell>
          <cell r="Q1" t="str">
            <v>Marks Awarded</v>
          </cell>
          <cell r="R1" t="str">
            <v>Marks out of 10</v>
          </cell>
          <cell r="S1" t="str">
            <v xml:space="preserve">Practical Marks Awarded </v>
          </cell>
          <cell r="T1" t="str">
            <v>Practical Marks Out of 20</v>
          </cell>
          <cell r="U1" t="str">
            <v>Financial Accounting/  Tutorial/ Classes Attended</v>
          </cell>
          <cell r="V1" t="str">
            <v>Financial Accounting/ Tutorial/ Total Classes held</v>
          </cell>
          <cell r="W1" t="str">
            <v>Benefits</v>
          </cell>
          <cell r="X1" t="str">
            <v>Final Calculated Benefits as per rules</v>
          </cell>
          <cell r="Y1" t="str">
            <v>Marks Awarded</v>
          </cell>
        </row>
        <row r="2">
          <cell r="B2" t="str">
            <v>15BC227</v>
          </cell>
          <cell r="M2">
            <v>6</v>
          </cell>
          <cell r="N2">
            <v>16</v>
          </cell>
          <cell r="O2">
            <v>3</v>
          </cell>
          <cell r="P2">
            <v>3</v>
          </cell>
          <cell r="Q2">
            <v>3</v>
          </cell>
          <cell r="R2">
            <v>10</v>
          </cell>
          <cell r="S2">
            <v>16</v>
          </cell>
          <cell r="T2">
            <v>20</v>
          </cell>
          <cell r="U2">
            <v>5</v>
          </cell>
          <cell r="V2">
            <v>5</v>
          </cell>
          <cell r="X2">
            <v>0</v>
          </cell>
          <cell r="Y2">
            <v>7</v>
          </cell>
        </row>
        <row r="3">
          <cell r="B3" t="str">
            <v>15BC232</v>
          </cell>
          <cell r="M3">
            <v>11</v>
          </cell>
          <cell r="N3">
            <v>16</v>
          </cell>
          <cell r="P3">
            <v>0</v>
          </cell>
          <cell r="Q3">
            <v>5</v>
          </cell>
          <cell r="R3">
            <v>10</v>
          </cell>
          <cell r="S3">
            <v>15</v>
          </cell>
          <cell r="T3">
            <v>20</v>
          </cell>
          <cell r="U3">
            <v>0</v>
          </cell>
          <cell r="V3">
            <v>4</v>
          </cell>
          <cell r="X3">
            <v>0</v>
          </cell>
          <cell r="Y3">
            <v>0</v>
          </cell>
        </row>
        <row r="4">
          <cell r="B4" t="str">
            <v>15BC239</v>
          </cell>
          <cell r="G4">
            <v>4</v>
          </cell>
          <cell r="H4">
            <v>4</v>
          </cell>
          <cell r="K4">
            <v>10</v>
          </cell>
          <cell r="L4">
            <v>10</v>
          </cell>
          <cell r="M4">
            <v>16</v>
          </cell>
          <cell r="N4">
            <v>16</v>
          </cell>
          <cell r="P4">
            <v>0</v>
          </cell>
          <cell r="Q4">
            <v>10</v>
          </cell>
          <cell r="R4">
            <v>10</v>
          </cell>
          <cell r="S4">
            <v>20</v>
          </cell>
          <cell r="T4">
            <v>20</v>
          </cell>
          <cell r="U4">
            <v>5</v>
          </cell>
          <cell r="V4">
            <v>5</v>
          </cell>
          <cell r="X4">
            <v>0</v>
          </cell>
          <cell r="Y4">
            <v>10</v>
          </cell>
        </row>
        <row r="5">
          <cell r="B5" t="str">
            <v>15BC248</v>
          </cell>
          <cell r="M5">
            <v>16</v>
          </cell>
          <cell r="N5">
            <v>16</v>
          </cell>
          <cell r="P5">
            <v>0</v>
          </cell>
          <cell r="Q5">
            <v>10</v>
          </cell>
          <cell r="R5">
            <v>10</v>
          </cell>
          <cell r="S5">
            <v>20</v>
          </cell>
          <cell r="T5">
            <v>20</v>
          </cell>
          <cell r="U5">
            <v>5</v>
          </cell>
          <cell r="V5">
            <v>5</v>
          </cell>
          <cell r="X5">
            <v>0</v>
          </cell>
          <cell r="Y5">
            <v>10</v>
          </cell>
        </row>
        <row r="6">
          <cell r="B6" t="str">
            <v>15BC249</v>
          </cell>
          <cell r="M6">
            <v>13</v>
          </cell>
          <cell r="N6">
            <v>16</v>
          </cell>
          <cell r="P6">
            <v>0</v>
          </cell>
          <cell r="Q6">
            <v>10</v>
          </cell>
          <cell r="R6">
            <v>10</v>
          </cell>
          <cell r="S6">
            <v>20</v>
          </cell>
          <cell r="T6">
            <v>20</v>
          </cell>
          <cell r="X6">
            <v>0</v>
          </cell>
        </row>
        <row r="7">
          <cell r="B7" t="str">
            <v>15BC253</v>
          </cell>
          <cell r="M7">
            <v>12</v>
          </cell>
          <cell r="N7">
            <v>16</v>
          </cell>
          <cell r="P7">
            <v>0</v>
          </cell>
          <cell r="Q7">
            <v>8</v>
          </cell>
          <cell r="R7">
            <v>10</v>
          </cell>
          <cell r="S7">
            <v>15</v>
          </cell>
          <cell r="T7">
            <v>20</v>
          </cell>
          <cell r="U7">
            <v>5</v>
          </cell>
          <cell r="V7">
            <v>5</v>
          </cell>
          <cell r="X7">
            <v>0</v>
          </cell>
          <cell r="Y7">
            <v>10</v>
          </cell>
        </row>
        <row r="8">
          <cell r="B8" t="str">
            <v>15BC255</v>
          </cell>
          <cell r="M8">
            <v>8</v>
          </cell>
          <cell r="N8">
            <v>16</v>
          </cell>
          <cell r="P8">
            <v>0</v>
          </cell>
          <cell r="Q8">
            <v>5</v>
          </cell>
          <cell r="R8">
            <v>10</v>
          </cell>
          <cell r="S8">
            <v>20</v>
          </cell>
          <cell r="T8">
            <v>20</v>
          </cell>
          <cell r="U8">
            <v>2</v>
          </cell>
          <cell r="V8">
            <v>4</v>
          </cell>
          <cell r="X8">
            <v>0</v>
          </cell>
          <cell r="Y8">
            <v>8</v>
          </cell>
        </row>
        <row r="9">
          <cell r="B9" t="str">
            <v>15BC264</v>
          </cell>
          <cell r="G9">
            <v>0</v>
          </cell>
          <cell r="H9">
            <v>4</v>
          </cell>
          <cell r="K9">
            <v>0</v>
          </cell>
          <cell r="L9">
            <v>10</v>
          </cell>
          <cell r="M9">
            <v>6</v>
          </cell>
          <cell r="N9">
            <v>16</v>
          </cell>
          <cell r="P9">
            <v>0</v>
          </cell>
          <cell r="Q9">
            <v>8</v>
          </cell>
          <cell r="R9">
            <v>10</v>
          </cell>
          <cell r="S9">
            <v>14</v>
          </cell>
          <cell r="T9">
            <v>20</v>
          </cell>
          <cell r="U9">
            <v>0</v>
          </cell>
          <cell r="V9">
            <v>5</v>
          </cell>
          <cell r="X9">
            <v>0</v>
          </cell>
          <cell r="Y9">
            <v>0</v>
          </cell>
        </row>
        <row r="10">
          <cell r="B10" t="str">
            <v>15BC266</v>
          </cell>
          <cell r="M10">
            <v>15</v>
          </cell>
          <cell r="N10">
            <v>16</v>
          </cell>
          <cell r="P10">
            <v>0</v>
          </cell>
          <cell r="Q10">
            <v>8</v>
          </cell>
          <cell r="R10">
            <v>10</v>
          </cell>
          <cell r="S10">
            <v>19</v>
          </cell>
          <cell r="T10">
            <v>20</v>
          </cell>
          <cell r="U10">
            <v>5</v>
          </cell>
          <cell r="V10">
            <v>5</v>
          </cell>
          <cell r="X10">
            <v>0</v>
          </cell>
          <cell r="Y10">
            <v>9</v>
          </cell>
        </row>
        <row r="11">
          <cell r="B11" t="str">
            <v>15BC267</v>
          </cell>
          <cell r="M11">
            <v>14</v>
          </cell>
          <cell r="N11">
            <v>16</v>
          </cell>
          <cell r="P11">
            <v>0</v>
          </cell>
          <cell r="Q11">
            <v>10</v>
          </cell>
          <cell r="R11">
            <v>10</v>
          </cell>
          <cell r="S11">
            <v>20</v>
          </cell>
          <cell r="T11">
            <v>20</v>
          </cell>
          <cell r="X11">
            <v>0</v>
          </cell>
        </row>
        <row r="12">
          <cell r="B12" t="str">
            <v>15BC269</v>
          </cell>
          <cell r="M12">
            <v>12</v>
          </cell>
          <cell r="N12">
            <v>16</v>
          </cell>
          <cell r="P12">
            <v>0</v>
          </cell>
          <cell r="Q12">
            <v>9</v>
          </cell>
          <cell r="R12">
            <v>10</v>
          </cell>
          <cell r="S12">
            <v>20</v>
          </cell>
          <cell r="T12">
            <v>20</v>
          </cell>
          <cell r="U12">
            <v>5</v>
          </cell>
          <cell r="V12">
            <v>5</v>
          </cell>
          <cell r="X12">
            <v>0</v>
          </cell>
          <cell r="Y12">
            <v>10</v>
          </cell>
        </row>
        <row r="13">
          <cell r="B13" t="str">
            <v>15BC273</v>
          </cell>
          <cell r="M13">
            <v>6</v>
          </cell>
          <cell r="N13">
            <v>16</v>
          </cell>
          <cell r="P13">
            <v>0</v>
          </cell>
          <cell r="Q13">
            <v>9</v>
          </cell>
          <cell r="R13">
            <v>10</v>
          </cell>
          <cell r="S13">
            <v>14</v>
          </cell>
          <cell r="T13">
            <v>20</v>
          </cell>
          <cell r="U13">
            <v>2</v>
          </cell>
          <cell r="V13">
            <v>4</v>
          </cell>
          <cell r="X13">
            <v>0</v>
          </cell>
          <cell r="Y13">
            <v>10</v>
          </cell>
        </row>
        <row r="14">
          <cell r="B14" t="str">
            <v>15BC276</v>
          </cell>
          <cell r="G14">
            <v>0</v>
          </cell>
          <cell r="H14">
            <v>4</v>
          </cell>
          <cell r="K14">
            <v>5</v>
          </cell>
          <cell r="L14">
            <v>10</v>
          </cell>
          <cell r="M14">
            <v>1</v>
          </cell>
          <cell r="N14">
            <v>16</v>
          </cell>
          <cell r="P14">
            <v>0</v>
          </cell>
          <cell r="Q14">
            <v>9</v>
          </cell>
          <cell r="R14">
            <v>10</v>
          </cell>
          <cell r="S14">
            <v>14</v>
          </cell>
          <cell r="T14">
            <v>20</v>
          </cell>
          <cell r="U14">
            <v>3</v>
          </cell>
          <cell r="V14">
            <v>5</v>
          </cell>
          <cell r="X14">
            <v>0</v>
          </cell>
          <cell r="Y14">
            <v>10</v>
          </cell>
        </row>
        <row r="15">
          <cell r="B15" t="str">
            <v>15BC277</v>
          </cell>
          <cell r="M15">
            <v>0</v>
          </cell>
          <cell r="N15">
            <v>16</v>
          </cell>
          <cell r="P15">
            <v>0</v>
          </cell>
          <cell r="Q15">
            <v>0</v>
          </cell>
          <cell r="R15">
            <v>10</v>
          </cell>
          <cell r="S15">
            <v>0</v>
          </cell>
          <cell r="T15">
            <v>20</v>
          </cell>
          <cell r="U15">
            <v>0</v>
          </cell>
          <cell r="V15">
            <v>5</v>
          </cell>
          <cell r="X15">
            <v>0</v>
          </cell>
          <cell r="Y15">
            <v>0</v>
          </cell>
        </row>
        <row r="16">
          <cell r="B16" t="str">
            <v>15BC279</v>
          </cell>
          <cell r="M16">
            <v>5</v>
          </cell>
          <cell r="N16">
            <v>16</v>
          </cell>
          <cell r="P16">
            <v>0</v>
          </cell>
          <cell r="Q16">
            <v>8</v>
          </cell>
          <cell r="R16">
            <v>10</v>
          </cell>
          <cell r="S16">
            <v>20</v>
          </cell>
          <cell r="T16">
            <v>20</v>
          </cell>
          <cell r="X16">
            <v>0</v>
          </cell>
        </row>
        <row r="17">
          <cell r="B17" t="str">
            <v>15BC282</v>
          </cell>
          <cell r="M17">
            <v>16</v>
          </cell>
          <cell r="N17">
            <v>16</v>
          </cell>
          <cell r="P17">
            <v>0</v>
          </cell>
          <cell r="Q17">
            <v>7</v>
          </cell>
          <cell r="R17">
            <v>10</v>
          </cell>
          <cell r="S17">
            <v>18</v>
          </cell>
          <cell r="T17">
            <v>20</v>
          </cell>
          <cell r="U17">
            <v>5</v>
          </cell>
          <cell r="V17">
            <v>5</v>
          </cell>
          <cell r="X17">
            <v>0</v>
          </cell>
          <cell r="Y17">
            <v>10</v>
          </cell>
        </row>
        <row r="18">
          <cell r="B18" t="str">
            <v>15BC288</v>
          </cell>
          <cell r="M18">
            <v>16</v>
          </cell>
          <cell r="N18">
            <v>16</v>
          </cell>
          <cell r="P18">
            <v>0</v>
          </cell>
          <cell r="Q18">
            <v>10</v>
          </cell>
          <cell r="R18">
            <v>10</v>
          </cell>
          <cell r="S18">
            <v>20</v>
          </cell>
          <cell r="T18">
            <v>20</v>
          </cell>
          <cell r="U18">
            <v>4</v>
          </cell>
          <cell r="V18">
            <v>4</v>
          </cell>
          <cell r="X18">
            <v>0</v>
          </cell>
          <cell r="Y18">
            <v>10</v>
          </cell>
        </row>
        <row r="19">
          <cell r="B19" t="str">
            <v>15BC289</v>
          </cell>
          <cell r="G19">
            <v>1</v>
          </cell>
          <cell r="H19">
            <v>4</v>
          </cell>
          <cell r="K19">
            <v>9</v>
          </cell>
          <cell r="L19">
            <v>10</v>
          </cell>
          <cell r="M19">
            <v>13</v>
          </cell>
          <cell r="N19">
            <v>16</v>
          </cell>
          <cell r="P19">
            <v>0</v>
          </cell>
          <cell r="Q19">
            <v>8</v>
          </cell>
          <cell r="R19">
            <v>10</v>
          </cell>
          <cell r="S19">
            <v>18</v>
          </cell>
          <cell r="T19">
            <v>20</v>
          </cell>
          <cell r="U19">
            <v>4</v>
          </cell>
          <cell r="V19">
            <v>5</v>
          </cell>
          <cell r="X19">
            <v>0</v>
          </cell>
          <cell r="Y19">
            <v>8</v>
          </cell>
        </row>
        <row r="20">
          <cell r="B20" t="str">
            <v>15BC294</v>
          </cell>
          <cell r="M20">
            <v>15</v>
          </cell>
          <cell r="N20">
            <v>16</v>
          </cell>
          <cell r="O20">
            <v>1</v>
          </cell>
          <cell r="P20">
            <v>1</v>
          </cell>
          <cell r="Q20">
            <v>9</v>
          </cell>
          <cell r="R20">
            <v>10</v>
          </cell>
          <cell r="S20">
            <v>18</v>
          </cell>
          <cell r="T20">
            <v>20</v>
          </cell>
          <cell r="U20">
            <v>5</v>
          </cell>
          <cell r="V20">
            <v>5</v>
          </cell>
          <cell r="X20">
            <v>0</v>
          </cell>
          <cell r="Y20">
            <v>9</v>
          </cell>
        </row>
        <row r="21">
          <cell r="B21" t="str">
            <v>15BC298</v>
          </cell>
          <cell r="M21">
            <v>1</v>
          </cell>
          <cell r="N21">
            <v>16</v>
          </cell>
          <cell r="P21">
            <v>0</v>
          </cell>
          <cell r="Q21">
            <v>7</v>
          </cell>
          <cell r="R21">
            <v>10</v>
          </cell>
          <cell r="S21">
            <v>14</v>
          </cell>
          <cell r="T21">
            <v>20</v>
          </cell>
          <cell r="X21">
            <v>0</v>
          </cell>
        </row>
        <row r="22">
          <cell r="B22" t="str">
            <v>15BC308</v>
          </cell>
          <cell r="M22">
            <v>10</v>
          </cell>
          <cell r="N22">
            <v>16</v>
          </cell>
          <cell r="P22">
            <v>0</v>
          </cell>
          <cell r="Q22">
            <v>8</v>
          </cell>
          <cell r="R22">
            <v>10</v>
          </cell>
          <cell r="S22">
            <v>19</v>
          </cell>
          <cell r="T22">
            <v>20</v>
          </cell>
          <cell r="U22">
            <v>3</v>
          </cell>
          <cell r="V22">
            <v>5</v>
          </cell>
          <cell r="W22">
            <v>2</v>
          </cell>
          <cell r="X22">
            <v>2</v>
          </cell>
          <cell r="Y22">
            <v>9</v>
          </cell>
        </row>
        <row r="23">
          <cell r="B23" t="str">
            <v>15BC320</v>
          </cell>
          <cell r="M23">
            <v>11</v>
          </cell>
          <cell r="N23">
            <v>16</v>
          </cell>
          <cell r="P23">
            <v>0</v>
          </cell>
          <cell r="Q23">
            <v>8</v>
          </cell>
          <cell r="R23">
            <v>10</v>
          </cell>
          <cell r="S23">
            <v>14</v>
          </cell>
          <cell r="T23">
            <v>20</v>
          </cell>
          <cell r="U23">
            <v>4</v>
          </cell>
          <cell r="V23">
            <v>4</v>
          </cell>
          <cell r="X23">
            <v>0</v>
          </cell>
          <cell r="Y23">
            <v>8</v>
          </cell>
        </row>
        <row r="24">
          <cell r="B24" t="str">
            <v>15BC330</v>
          </cell>
          <cell r="G24">
            <v>2</v>
          </cell>
          <cell r="H24">
            <v>4</v>
          </cell>
          <cell r="K24">
            <v>9</v>
          </cell>
          <cell r="L24">
            <v>10</v>
          </cell>
          <cell r="M24">
            <v>16</v>
          </cell>
          <cell r="N24">
            <v>16</v>
          </cell>
          <cell r="P24">
            <v>0</v>
          </cell>
          <cell r="Q24">
            <v>8</v>
          </cell>
          <cell r="R24">
            <v>10</v>
          </cell>
          <cell r="S24">
            <v>20</v>
          </cell>
          <cell r="T24">
            <v>20</v>
          </cell>
          <cell r="U24">
            <v>4</v>
          </cell>
          <cell r="V24">
            <v>5</v>
          </cell>
          <cell r="X24">
            <v>0</v>
          </cell>
          <cell r="Y24">
            <v>8</v>
          </cell>
        </row>
        <row r="25">
          <cell r="B25" t="str">
            <v>15BC335</v>
          </cell>
          <cell r="M25">
            <v>14</v>
          </cell>
          <cell r="N25">
            <v>16</v>
          </cell>
          <cell r="P25">
            <v>0</v>
          </cell>
          <cell r="Q25">
            <v>7</v>
          </cell>
          <cell r="R25">
            <v>10</v>
          </cell>
          <cell r="S25">
            <v>14</v>
          </cell>
          <cell r="T25">
            <v>20</v>
          </cell>
          <cell r="U25">
            <v>5</v>
          </cell>
          <cell r="V25">
            <v>5</v>
          </cell>
          <cell r="X25">
            <v>0</v>
          </cell>
          <cell r="Y25">
            <v>8</v>
          </cell>
        </row>
        <row r="26">
          <cell r="B26" t="str">
            <v>15BC338</v>
          </cell>
          <cell r="M26">
            <v>1</v>
          </cell>
          <cell r="N26">
            <v>16</v>
          </cell>
          <cell r="P26">
            <v>0</v>
          </cell>
          <cell r="Q26">
            <v>5</v>
          </cell>
          <cell r="R26">
            <v>10</v>
          </cell>
          <cell r="S26">
            <v>15</v>
          </cell>
          <cell r="T26">
            <v>20</v>
          </cell>
          <cell r="X26">
            <v>0</v>
          </cell>
        </row>
        <row r="27">
          <cell r="B27" t="str">
            <v>15BC350</v>
          </cell>
          <cell r="M27">
            <v>15</v>
          </cell>
          <cell r="N27">
            <v>16</v>
          </cell>
          <cell r="P27">
            <v>0</v>
          </cell>
          <cell r="Q27">
            <v>8</v>
          </cell>
          <cell r="R27">
            <v>10</v>
          </cell>
          <cell r="S27">
            <v>16</v>
          </cell>
          <cell r="T27">
            <v>20</v>
          </cell>
          <cell r="U27">
            <v>4</v>
          </cell>
          <cell r="V27">
            <v>5</v>
          </cell>
          <cell r="X27">
            <v>0</v>
          </cell>
          <cell r="Y27">
            <v>7</v>
          </cell>
        </row>
        <row r="28">
          <cell r="B28" t="str">
            <v>15BC378</v>
          </cell>
          <cell r="M28">
            <v>9</v>
          </cell>
          <cell r="N28">
            <v>16</v>
          </cell>
          <cell r="P28">
            <v>0</v>
          </cell>
          <cell r="Q28">
            <v>9</v>
          </cell>
          <cell r="R28">
            <v>10</v>
          </cell>
          <cell r="S28">
            <v>18</v>
          </cell>
          <cell r="T28">
            <v>20</v>
          </cell>
          <cell r="U28">
            <v>2</v>
          </cell>
          <cell r="V28">
            <v>4</v>
          </cell>
          <cell r="X28">
            <v>0</v>
          </cell>
          <cell r="Y28">
            <v>8</v>
          </cell>
        </row>
        <row r="29">
          <cell r="B29" t="str">
            <v>15BC389</v>
          </cell>
          <cell r="G29">
            <v>1</v>
          </cell>
          <cell r="H29">
            <v>4</v>
          </cell>
          <cell r="K29">
            <v>9</v>
          </cell>
          <cell r="L29">
            <v>10</v>
          </cell>
          <cell r="M29">
            <v>13</v>
          </cell>
          <cell r="N29">
            <v>16</v>
          </cell>
          <cell r="P29">
            <v>0</v>
          </cell>
          <cell r="Q29">
            <v>9</v>
          </cell>
          <cell r="R29">
            <v>10</v>
          </cell>
          <cell r="S29">
            <v>20</v>
          </cell>
          <cell r="T29">
            <v>20</v>
          </cell>
          <cell r="U29">
            <v>3</v>
          </cell>
          <cell r="V29">
            <v>5</v>
          </cell>
          <cell r="X29">
            <v>0</v>
          </cell>
          <cell r="Y29">
            <v>9</v>
          </cell>
        </row>
        <row r="30">
          <cell r="B30" t="str">
            <v>15BC403</v>
          </cell>
          <cell r="M30">
            <v>12</v>
          </cell>
          <cell r="N30">
            <v>16</v>
          </cell>
          <cell r="P30">
            <v>0</v>
          </cell>
          <cell r="Q30">
            <v>10</v>
          </cell>
          <cell r="R30">
            <v>10</v>
          </cell>
          <cell r="S30">
            <v>16</v>
          </cell>
          <cell r="T30">
            <v>20</v>
          </cell>
          <cell r="U30">
            <v>3</v>
          </cell>
          <cell r="V30">
            <v>5</v>
          </cell>
          <cell r="X30">
            <v>0</v>
          </cell>
          <cell r="Y30">
            <v>8</v>
          </cell>
        </row>
        <row r="31">
          <cell r="B31" t="str">
            <v>15BC405</v>
          </cell>
          <cell r="M31">
            <v>9</v>
          </cell>
          <cell r="N31">
            <v>16</v>
          </cell>
          <cell r="P31">
            <v>0</v>
          </cell>
          <cell r="Q31">
            <v>10</v>
          </cell>
          <cell r="R31">
            <v>10</v>
          </cell>
          <cell r="S31">
            <v>18</v>
          </cell>
          <cell r="T31">
            <v>20</v>
          </cell>
          <cell r="X31">
            <v>0</v>
          </cell>
        </row>
        <row r="32">
          <cell r="B32" t="str">
            <v>15BC408</v>
          </cell>
          <cell r="M32">
            <v>12</v>
          </cell>
          <cell r="N32">
            <v>16</v>
          </cell>
          <cell r="O32">
            <v>1</v>
          </cell>
          <cell r="P32">
            <v>1</v>
          </cell>
          <cell r="Q32">
            <v>10</v>
          </cell>
          <cell r="R32">
            <v>10</v>
          </cell>
          <cell r="S32">
            <v>20</v>
          </cell>
          <cell r="T32">
            <v>20</v>
          </cell>
          <cell r="U32">
            <v>4</v>
          </cell>
          <cell r="V32">
            <v>5</v>
          </cell>
          <cell r="X32">
            <v>0</v>
          </cell>
          <cell r="Y32">
            <v>8</v>
          </cell>
        </row>
        <row r="33">
          <cell r="B33" t="str">
            <v>15BC410</v>
          </cell>
          <cell r="M33">
            <v>14</v>
          </cell>
          <cell r="N33">
            <v>16</v>
          </cell>
          <cell r="P33">
            <v>0</v>
          </cell>
          <cell r="Q33">
            <v>8</v>
          </cell>
          <cell r="R33">
            <v>10</v>
          </cell>
          <cell r="S33">
            <v>20</v>
          </cell>
          <cell r="T33">
            <v>20</v>
          </cell>
          <cell r="U33">
            <v>3</v>
          </cell>
          <cell r="V33">
            <v>4</v>
          </cell>
          <cell r="X33">
            <v>0</v>
          </cell>
          <cell r="Y33">
            <v>9</v>
          </cell>
        </row>
        <row r="34">
          <cell r="B34" t="str">
            <v>15BC418</v>
          </cell>
          <cell r="G34">
            <v>2</v>
          </cell>
          <cell r="H34">
            <v>4</v>
          </cell>
          <cell r="K34">
            <v>8</v>
          </cell>
          <cell r="L34">
            <v>10</v>
          </cell>
          <cell r="M34">
            <v>13</v>
          </cell>
          <cell r="N34">
            <v>16</v>
          </cell>
          <cell r="P34">
            <v>0</v>
          </cell>
          <cell r="Q34">
            <v>6</v>
          </cell>
          <cell r="R34">
            <v>10</v>
          </cell>
          <cell r="S34">
            <v>15</v>
          </cell>
          <cell r="T34">
            <v>20</v>
          </cell>
          <cell r="U34">
            <v>5</v>
          </cell>
          <cell r="V34">
            <v>5</v>
          </cell>
          <cell r="X34">
            <v>0</v>
          </cell>
          <cell r="Y34">
            <v>9</v>
          </cell>
        </row>
        <row r="35">
          <cell r="B35" t="str">
            <v>15BC421</v>
          </cell>
          <cell r="M35">
            <v>16</v>
          </cell>
          <cell r="N35">
            <v>16</v>
          </cell>
          <cell r="P35">
            <v>0</v>
          </cell>
          <cell r="Q35">
            <v>10</v>
          </cell>
          <cell r="R35">
            <v>10</v>
          </cell>
          <cell r="S35">
            <v>20</v>
          </cell>
          <cell r="T35">
            <v>20</v>
          </cell>
          <cell r="U35">
            <v>5</v>
          </cell>
          <cell r="V35">
            <v>5</v>
          </cell>
          <cell r="X35">
            <v>0</v>
          </cell>
          <cell r="Y35">
            <v>9</v>
          </cell>
        </row>
        <row r="36">
          <cell r="B36" t="str">
            <v>15BC424</v>
          </cell>
          <cell r="M36">
            <v>8</v>
          </cell>
          <cell r="N36">
            <v>16</v>
          </cell>
          <cell r="P36">
            <v>0</v>
          </cell>
          <cell r="Q36">
            <v>8</v>
          </cell>
          <cell r="R36">
            <v>10</v>
          </cell>
          <cell r="S36">
            <v>19</v>
          </cell>
          <cell r="T36">
            <v>20</v>
          </cell>
          <cell r="X36">
            <v>0</v>
          </cell>
        </row>
        <row r="37">
          <cell r="B37" t="str">
            <v>15BC437</v>
          </cell>
          <cell r="M37">
            <v>10</v>
          </cell>
          <cell r="N37">
            <v>16</v>
          </cell>
          <cell r="P37">
            <v>0</v>
          </cell>
          <cell r="Q37">
            <v>9</v>
          </cell>
          <cell r="R37">
            <v>10</v>
          </cell>
          <cell r="S37">
            <v>18</v>
          </cell>
          <cell r="T37">
            <v>20</v>
          </cell>
          <cell r="U37">
            <v>5</v>
          </cell>
          <cell r="V37">
            <v>5</v>
          </cell>
          <cell r="X37">
            <v>0</v>
          </cell>
          <cell r="Y37">
            <v>9</v>
          </cell>
        </row>
        <row r="38">
          <cell r="B38" t="str">
            <v>15BC456</v>
          </cell>
          <cell r="M38">
            <v>12</v>
          </cell>
          <cell r="N38">
            <v>16</v>
          </cell>
          <cell r="P38">
            <v>0</v>
          </cell>
          <cell r="Q38">
            <v>8</v>
          </cell>
          <cell r="R38">
            <v>10</v>
          </cell>
          <cell r="S38">
            <v>18</v>
          </cell>
          <cell r="T38">
            <v>20</v>
          </cell>
          <cell r="U38">
            <v>3</v>
          </cell>
          <cell r="V38">
            <v>4</v>
          </cell>
          <cell r="X38">
            <v>0</v>
          </cell>
          <cell r="Y38">
            <v>10</v>
          </cell>
        </row>
        <row r="39">
          <cell r="B39" t="str">
            <v>15BC462</v>
          </cell>
          <cell r="G39">
            <v>1</v>
          </cell>
          <cell r="H39">
            <v>4</v>
          </cell>
          <cell r="K39">
            <v>9</v>
          </cell>
          <cell r="L39">
            <v>10</v>
          </cell>
          <cell r="M39">
            <v>12</v>
          </cell>
          <cell r="N39">
            <v>16</v>
          </cell>
          <cell r="O39">
            <v>1</v>
          </cell>
          <cell r="P39">
            <v>1</v>
          </cell>
          <cell r="Q39">
            <v>7</v>
          </cell>
          <cell r="R39">
            <v>10</v>
          </cell>
          <cell r="S39">
            <v>20</v>
          </cell>
          <cell r="T39">
            <v>20</v>
          </cell>
          <cell r="U39">
            <v>5</v>
          </cell>
          <cell r="V39">
            <v>5</v>
          </cell>
          <cell r="X39">
            <v>0</v>
          </cell>
          <cell r="Y39">
            <v>9</v>
          </cell>
        </row>
        <row r="40">
          <cell r="B40" t="str">
            <v>15BC467</v>
          </cell>
          <cell r="M40">
            <v>13</v>
          </cell>
          <cell r="N40">
            <v>16</v>
          </cell>
          <cell r="P40">
            <v>0</v>
          </cell>
          <cell r="Q40">
            <v>5</v>
          </cell>
          <cell r="R40">
            <v>10</v>
          </cell>
          <cell r="S40">
            <v>14</v>
          </cell>
          <cell r="T40">
            <v>20</v>
          </cell>
          <cell r="U40">
            <v>5</v>
          </cell>
          <cell r="V40">
            <v>5</v>
          </cell>
          <cell r="X40">
            <v>0</v>
          </cell>
          <cell r="Y40">
            <v>9</v>
          </cell>
        </row>
        <row r="41">
          <cell r="B41" t="str">
            <v>15BC494</v>
          </cell>
          <cell r="M41">
            <v>12</v>
          </cell>
          <cell r="N41">
            <v>16</v>
          </cell>
          <cell r="P41">
            <v>0</v>
          </cell>
          <cell r="Q41">
            <v>9</v>
          </cell>
          <cell r="R41">
            <v>10</v>
          </cell>
          <cell r="S41">
            <v>20</v>
          </cell>
          <cell r="T41">
            <v>20</v>
          </cell>
          <cell r="X41">
            <v>0</v>
          </cell>
        </row>
        <row r="42">
          <cell r="B42" t="str">
            <v>15BC499</v>
          </cell>
          <cell r="M42">
            <v>10</v>
          </cell>
          <cell r="N42">
            <v>16</v>
          </cell>
          <cell r="P42">
            <v>0</v>
          </cell>
          <cell r="Q42">
            <v>7</v>
          </cell>
          <cell r="R42">
            <v>10</v>
          </cell>
          <cell r="S42">
            <v>20</v>
          </cell>
          <cell r="T42">
            <v>20</v>
          </cell>
          <cell r="U42">
            <v>4</v>
          </cell>
          <cell r="V42">
            <v>5</v>
          </cell>
          <cell r="X42">
            <v>0</v>
          </cell>
          <cell r="Y42">
            <v>10</v>
          </cell>
        </row>
        <row r="43">
          <cell r="B43" t="str">
            <v>15BC529</v>
          </cell>
          <cell r="M43">
            <v>13</v>
          </cell>
          <cell r="N43">
            <v>16</v>
          </cell>
          <cell r="O43">
            <v>1</v>
          </cell>
          <cell r="P43">
            <v>1</v>
          </cell>
          <cell r="Q43">
            <v>9</v>
          </cell>
          <cell r="R43">
            <v>10</v>
          </cell>
          <cell r="S43">
            <v>20</v>
          </cell>
          <cell r="T43">
            <v>20</v>
          </cell>
          <cell r="U43">
            <v>3</v>
          </cell>
          <cell r="V43">
            <v>4</v>
          </cell>
          <cell r="X43">
            <v>0</v>
          </cell>
          <cell r="Y43">
            <v>10</v>
          </cell>
        </row>
        <row r="44">
          <cell r="B44" t="str">
            <v>15BC555</v>
          </cell>
          <cell r="G44">
            <v>1</v>
          </cell>
          <cell r="H44">
            <v>4</v>
          </cell>
          <cell r="K44">
            <v>8</v>
          </cell>
          <cell r="L44">
            <v>10</v>
          </cell>
          <cell r="M44">
            <v>15</v>
          </cell>
          <cell r="N44">
            <v>16</v>
          </cell>
          <cell r="P44">
            <v>0</v>
          </cell>
          <cell r="Q44">
            <v>10</v>
          </cell>
          <cell r="R44">
            <v>10</v>
          </cell>
          <cell r="S44">
            <v>20</v>
          </cell>
          <cell r="T44">
            <v>20</v>
          </cell>
          <cell r="U44">
            <v>3</v>
          </cell>
          <cell r="V44">
            <v>5</v>
          </cell>
          <cell r="X44">
            <v>0</v>
          </cell>
          <cell r="Y44">
            <v>9</v>
          </cell>
        </row>
        <row r="45">
          <cell r="B45" t="str">
            <v>15BC572</v>
          </cell>
          <cell r="M45">
            <v>16</v>
          </cell>
          <cell r="N45">
            <v>16</v>
          </cell>
          <cell r="P45">
            <v>0</v>
          </cell>
          <cell r="Q45">
            <v>6</v>
          </cell>
          <cell r="R45">
            <v>10</v>
          </cell>
          <cell r="S45">
            <v>15</v>
          </cell>
          <cell r="T45">
            <v>20</v>
          </cell>
          <cell r="U45">
            <v>5</v>
          </cell>
          <cell r="V45">
            <v>5</v>
          </cell>
          <cell r="X45">
            <v>0</v>
          </cell>
          <cell r="Y45">
            <v>10</v>
          </cell>
        </row>
        <row r="46">
          <cell r="B46" t="str">
            <v>15BC592</v>
          </cell>
          <cell r="M46">
            <v>8</v>
          </cell>
          <cell r="N46">
            <v>16</v>
          </cell>
          <cell r="P46">
            <v>0</v>
          </cell>
          <cell r="Q46">
            <v>9</v>
          </cell>
          <cell r="R46">
            <v>10</v>
          </cell>
          <cell r="S46">
            <v>20</v>
          </cell>
          <cell r="T46">
            <v>20</v>
          </cell>
          <cell r="X46">
            <v>0</v>
          </cell>
        </row>
        <row r="47">
          <cell r="B47" t="str">
            <v>15BC598</v>
          </cell>
          <cell r="M47">
            <v>8</v>
          </cell>
          <cell r="N47">
            <v>16</v>
          </cell>
          <cell r="P47">
            <v>0</v>
          </cell>
          <cell r="Q47">
            <v>9</v>
          </cell>
          <cell r="R47">
            <v>10</v>
          </cell>
          <cell r="S47">
            <v>17</v>
          </cell>
          <cell r="T47">
            <v>20</v>
          </cell>
          <cell r="U47">
            <v>4</v>
          </cell>
          <cell r="V47">
            <v>5</v>
          </cell>
          <cell r="X47">
            <v>0</v>
          </cell>
          <cell r="Y47">
            <v>10</v>
          </cell>
        </row>
        <row r="48">
          <cell r="B48" t="str">
            <v>15BC612</v>
          </cell>
          <cell r="M48">
            <v>16</v>
          </cell>
          <cell r="N48">
            <v>16</v>
          </cell>
          <cell r="P48">
            <v>0</v>
          </cell>
          <cell r="Q48">
            <v>10</v>
          </cell>
          <cell r="R48">
            <v>10</v>
          </cell>
          <cell r="S48">
            <v>20</v>
          </cell>
          <cell r="T48">
            <v>20</v>
          </cell>
          <cell r="U48">
            <v>4</v>
          </cell>
          <cell r="V48">
            <v>4</v>
          </cell>
          <cell r="X48">
            <v>0</v>
          </cell>
          <cell r="Y48">
            <v>10</v>
          </cell>
        </row>
        <row r="49">
          <cell r="B49" t="str">
            <v>15BC617</v>
          </cell>
          <cell r="G49">
            <v>1</v>
          </cell>
          <cell r="H49">
            <v>4</v>
          </cell>
          <cell r="K49">
            <v>8</v>
          </cell>
          <cell r="L49">
            <v>10</v>
          </cell>
          <cell r="M49">
            <v>15</v>
          </cell>
          <cell r="N49">
            <v>16</v>
          </cell>
          <cell r="P49">
            <v>0</v>
          </cell>
          <cell r="Q49">
            <v>10</v>
          </cell>
          <cell r="R49">
            <v>10</v>
          </cell>
          <cell r="S49">
            <v>20</v>
          </cell>
          <cell r="T49">
            <v>20</v>
          </cell>
          <cell r="U49">
            <v>4</v>
          </cell>
          <cell r="V49">
            <v>5</v>
          </cell>
          <cell r="X49">
            <v>0</v>
          </cell>
          <cell r="Y49">
            <v>9</v>
          </cell>
        </row>
        <row r="50">
          <cell r="B50" t="str">
            <v>15BC670</v>
          </cell>
          <cell r="M50">
            <v>11</v>
          </cell>
          <cell r="N50">
            <v>16</v>
          </cell>
          <cell r="O50">
            <v>4</v>
          </cell>
          <cell r="P50">
            <v>4</v>
          </cell>
          <cell r="Q50">
            <v>8</v>
          </cell>
          <cell r="R50">
            <v>10</v>
          </cell>
          <cell r="S50">
            <v>20</v>
          </cell>
          <cell r="T50">
            <v>20</v>
          </cell>
          <cell r="U50">
            <v>5</v>
          </cell>
          <cell r="V50">
            <v>5</v>
          </cell>
          <cell r="X50">
            <v>0</v>
          </cell>
          <cell r="Y50">
            <v>9</v>
          </cell>
        </row>
        <row r="51">
          <cell r="B51" t="str">
            <v>15BC677</v>
          </cell>
          <cell r="M51">
            <v>13</v>
          </cell>
          <cell r="N51">
            <v>16</v>
          </cell>
          <cell r="P51">
            <v>0</v>
          </cell>
          <cell r="Q51">
            <v>9</v>
          </cell>
          <cell r="R51">
            <v>10</v>
          </cell>
          <cell r="S51">
            <v>20</v>
          </cell>
          <cell r="T51">
            <v>20</v>
          </cell>
          <cell r="U51">
            <v>5</v>
          </cell>
          <cell r="V51">
            <v>5</v>
          </cell>
          <cell r="X51">
            <v>0</v>
          </cell>
          <cell r="Y51">
            <v>9</v>
          </cell>
        </row>
      </sheetData>
      <sheetData sheetId="5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held/3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>Marks Awarded</v>
          </cell>
          <cell r="L1" t="str">
            <v>Marks out of 10</v>
          </cell>
          <cell r="M1" t="str">
            <v xml:space="preserve">      Financial Accounting/ Theory/                            Classes Attended        </v>
          </cell>
          <cell r="N1" t="str">
            <v xml:space="preserve">Financial Accounting/      Theory/ Total Classes held/                            </v>
          </cell>
          <cell r="O1" t="str">
            <v>Benefits</v>
          </cell>
          <cell r="P1" t="str">
            <v>Final Calculated Benefits as per rules</v>
          </cell>
          <cell r="Q1" t="str">
            <v>Financial Accounting/  Tutorial/ Classes Attended</v>
          </cell>
          <cell r="R1" t="str">
            <v>Financial Accounting/ Tutorial/ Total Classes held</v>
          </cell>
          <cell r="S1" t="str">
            <v>Benefits</v>
          </cell>
          <cell r="T1" t="str">
            <v>Final Calculated Benefits as per rules</v>
          </cell>
          <cell r="U1" t="str">
            <v>Marks Awarded</v>
          </cell>
          <cell r="V1" t="str">
            <v>Marks out of 10</v>
          </cell>
          <cell r="W1" t="str">
            <v xml:space="preserve">     Business Law / Theory/                             Classes Attended        </v>
          </cell>
          <cell r="X1" t="str">
            <v xml:space="preserve">    Business Law/  Theory/ Total Classes held/  15                   </v>
          </cell>
          <cell r="Y1" t="str">
            <v>Benefits</v>
          </cell>
          <cell r="Z1" t="str">
            <v>Final Calculated Benefits as per rules</v>
          </cell>
          <cell r="AA1" t="str">
            <v>Marks Awarded</v>
          </cell>
        </row>
        <row r="2">
          <cell r="B2" t="str">
            <v>15BC004</v>
          </cell>
          <cell r="G2">
            <v>3</v>
          </cell>
          <cell r="H2">
            <v>3</v>
          </cell>
          <cell r="J2">
            <v>0</v>
          </cell>
          <cell r="K2">
            <v>9</v>
          </cell>
          <cell r="L2">
            <v>10</v>
          </cell>
          <cell r="W2">
            <v>5</v>
          </cell>
          <cell r="X2">
            <v>15</v>
          </cell>
          <cell r="Y2">
            <v>8</v>
          </cell>
          <cell r="Z2">
            <v>7</v>
          </cell>
          <cell r="AA2">
            <v>9</v>
          </cell>
        </row>
        <row r="3">
          <cell r="B3" t="str">
            <v>15BC021</v>
          </cell>
          <cell r="G3">
            <v>0</v>
          </cell>
          <cell r="H3">
            <v>3</v>
          </cell>
          <cell r="J3">
            <v>0</v>
          </cell>
          <cell r="K3">
            <v>6</v>
          </cell>
          <cell r="L3">
            <v>10</v>
          </cell>
          <cell r="Q3">
            <v>2</v>
          </cell>
          <cell r="R3">
            <v>5</v>
          </cell>
          <cell r="U3">
            <v>0</v>
          </cell>
          <cell r="V3">
            <v>10</v>
          </cell>
          <cell r="W3">
            <v>11</v>
          </cell>
          <cell r="X3">
            <v>15</v>
          </cell>
          <cell r="Z3">
            <v>0</v>
          </cell>
          <cell r="AA3">
            <v>3</v>
          </cell>
        </row>
        <row r="4">
          <cell r="B4" t="str">
            <v>15BC034</v>
          </cell>
          <cell r="J4">
            <v>0</v>
          </cell>
          <cell r="W4">
            <v>10</v>
          </cell>
          <cell r="X4">
            <v>15</v>
          </cell>
          <cell r="Z4">
            <v>0</v>
          </cell>
          <cell r="AA4">
            <v>6</v>
          </cell>
        </row>
        <row r="5">
          <cell r="B5" t="str">
            <v>15BC036</v>
          </cell>
          <cell r="J5">
            <v>0</v>
          </cell>
          <cell r="Q5">
            <v>5</v>
          </cell>
          <cell r="R5">
            <v>5</v>
          </cell>
          <cell r="U5">
            <v>8</v>
          </cell>
          <cell r="V5">
            <v>10</v>
          </cell>
          <cell r="W5">
            <v>11</v>
          </cell>
          <cell r="X5">
            <v>15</v>
          </cell>
          <cell r="Y5">
            <v>4</v>
          </cell>
          <cell r="Z5">
            <v>4</v>
          </cell>
          <cell r="AA5">
            <v>7</v>
          </cell>
        </row>
        <row r="6">
          <cell r="B6" t="str">
            <v>15BC049</v>
          </cell>
          <cell r="J6">
            <v>0</v>
          </cell>
          <cell r="W6">
            <v>15</v>
          </cell>
          <cell r="X6">
            <v>15</v>
          </cell>
          <cell r="Z6">
            <v>0</v>
          </cell>
          <cell r="AA6">
            <v>10</v>
          </cell>
        </row>
        <row r="7">
          <cell r="B7" t="str">
            <v>15BC067</v>
          </cell>
          <cell r="G7">
            <v>3</v>
          </cell>
          <cell r="H7">
            <v>3</v>
          </cell>
          <cell r="J7">
            <v>0</v>
          </cell>
          <cell r="K7">
            <v>9</v>
          </cell>
          <cell r="L7">
            <v>10</v>
          </cell>
          <cell r="W7">
            <v>12</v>
          </cell>
          <cell r="X7">
            <v>15</v>
          </cell>
          <cell r="Z7">
            <v>0</v>
          </cell>
          <cell r="AA7">
            <v>10</v>
          </cell>
        </row>
        <row r="8">
          <cell r="B8" t="str">
            <v>15BC081</v>
          </cell>
          <cell r="G8">
            <v>0</v>
          </cell>
          <cell r="H8">
            <v>3</v>
          </cell>
          <cell r="J8">
            <v>0</v>
          </cell>
          <cell r="K8">
            <v>8</v>
          </cell>
          <cell r="L8">
            <v>10</v>
          </cell>
          <cell r="Q8">
            <v>5</v>
          </cell>
          <cell r="R8">
            <v>5</v>
          </cell>
          <cell r="U8">
            <v>10</v>
          </cell>
          <cell r="V8">
            <v>10</v>
          </cell>
          <cell r="W8">
            <v>9</v>
          </cell>
          <cell r="X8">
            <v>15</v>
          </cell>
          <cell r="Z8">
            <v>0</v>
          </cell>
          <cell r="AA8">
            <v>8</v>
          </cell>
        </row>
        <row r="9">
          <cell r="B9" t="str">
            <v>15BC112</v>
          </cell>
          <cell r="J9">
            <v>0</v>
          </cell>
          <cell r="W9">
            <v>0</v>
          </cell>
          <cell r="X9">
            <v>15</v>
          </cell>
          <cell r="Z9">
            <v>0</v>
          </cell>
          <cell r="AA9">
            <v>0</v>
          </cell>
        </row>
        <row r="10">
          <cell r="B10" t="str">
            <v>15BC125</v>
          </cell>
          <cell r="J10">
            <v>0</v>
          </cell>
          <cell r="Q10">
            <v>5</v>
          </cell>
          <cell r="R10">
            <v>5</v>
          </cell>
          <cell r="U10">
            <v>10</v>
          </cell>
          <cell r="V10">
            <v>10</v>
          </cell>
          <cell r="W10">
            <v>14</v>
          </cell>
          <cell r="X10">
            <v>15</v>
          </cell>
          <cell r="Z10">
            <v>0</v>
          </cell>
          <cell r="AA10">
            <v>9</v>
          </cell>
        </row>
        <row r="11">
          <cell r="B11" t="str">
            <v>15BC139</v>
          </cell>
          <cell r="J11">
            <v>0</v>
          </cell>
          <cell r="W11">
            <v>6</v>
          </cell>
          <cell r="X11">
            <v>15</v>
          </cell>
          <cell r="Z11">
            <v>0</v>
          </cell>
          <cell r="AA11">
            <v>5</v>
          </cell>
        </row>
        <row r="12">
          <cell r="B12" t="str">
            <v>15BC160</v>
          </cell>
          <cell r="G12">
            <v>3</v>
          </cell>
          <cell r="H12">
            <v>3</v>
          </cell>
          <cell r="J12">
            <v>0</v>
          </cell>
          <cell r="K12">
            <v>8</v>
          </cell>
          <cell r="L12">
            <v>10</v>
          </cell>
          <cell r="W12">
            <v>13</v>
          </cell>
          <cell r="X12">
            <v>15</v>
          </cell>
          <cell r="Z12">
            <v>0</v>
          </cell>
          <cell r="AA12">
            <v>8</v>
          </cell>
        </row>
        <row r="13">
          <cell r="B13" t="str">
            <v>15BC184</v>
          </cell>
          <cell r="G13">
            <v>1</v>
          </cell>
          <cell r="H13">
            <v>3</v>
          </cell>
          <cell r="J13">
            <v>0</v>
          </cell>
          <cell r="K13">
            <v>6</v>
          </cell>
          <cell r="L13">
            <v>10</v>
          </cell>
          <cell r="Q13">
            <v>5</v>
          </cell>
          <cell r="R13">
            <v>5</v>
          </cell>
          <cell r="U13">
            <v>10</v>
          </cell>
          <cell r="V13">
            <v>10</v>
          </cell>
          <cell r="W13">
            <v>9</v>
          </cell>
          <cell r="X13">
            <v>15</v>
          </cell>
          <cell r="Z13">
            <v>0</v>
          </cell>
          <cell r="AA13">
            <v>6</v>
          </cell>
        </row>
        <row r="14">
          <cell r="B14" t="str">
            <v>15BC200</v>
          </cell>
          <cell r="J14">
            <v>0</v>
          </cell>
          <cell r="W14">
            <v>7</v>
          </cell>
          <cell r="X14">
            <v>15</v>
          </cell>
          <cell r="Y14">
            <v>4</v>
          </cell>
          <cell r="Z14">
            <v>4</v>
          </cell>
          <cell r="AA14">
            <v>7</v>
          </cell>
        </row>
        <row r="15">
          <cell r="B15" t="str">
            <v>15BC203</v>
          </cell>
          <cell r="J15">
            <v>0</v>
          </cell>
          <cell r="Q15">
            <v>5</v>
          </cell>
          <cell r="R15">
            <v>5</v>
          </cell>
          <cell r="U15">
            <v>9</v>
          </cell>
          <cell r="V15">
            <v>10</v>
          </cell>
          <cell r="W15">
            <v>14</v>
          </cell>
          <cell r="X15">
            <v>15</v>
          </cell>
          <cell r="Z15">
            <v>0</v>
          </cell>
          <cell r="AA15">
            <v>9</v>
          </cell>
        </row>
        <row r="16">
          <cell r="B16" t="str">
            <v>15BC222</v>
          </cell>
          <cell r="J16">
            <v>0</v>
          </cell>
          <cell r="W16">
            <v>11</v>
          </cell>
          <cell r="X16">
            <v>15</v>
          </cell>
          <cell r="Z16">
            <v>0</v>
          </cell>
          <cell r="AA16">
            <v>9</v>
          </cell>
        </row>
        <row r="17">
          <cell r="B17" t="str">
            <v>15BC237</v>
          </cell>
          <cell r="G17">
            <v>2</v>
          </cell>
          <cell r="H17">
            <v>3</v>
          </cell>
          <cell r="J17">
            <v>0</v>
          </cell>
          <cell r="K17">
            <v>8</v>
          </cell>
          <cell r="L17">
            <v>10</v>
          </cell>
          <cell r="W17">
            <v>14</v>
          </cell>
          <cell r="X17">
            <v>15</v>
          </cell>
          <cell r="Z17">
            <v>0</v>
          </cell>
          <cell r="AA17">
            <v>8</v>
          </cell>
        </row>
        <row r="18">
          <cell r="B18" t="str">
            <v>15BC254</v>
          </cell>
          <cell r="G18">
            <v>1</v>
          </cell>
          <cell r="H18">
            <v>3</v>
          </cell>
          <cell r="J18">
            <v>0</v>
          </cell>
          <cell r="K18">
            <v>10</v>
          </cell>
          <cell r="L18">
            <v>10</v>
          </cell>
          <cell r="Q18">
            <v>4</v>
          </cell>
          <cell r="R18">
            <v>5</v>
          </cell>
          <cell r="U18">
            <v>10</v>
          </cell>
          <cell r="V18">
            <v>10</v>
          </cell>
          <cell r="W18">
            <v>9</v>
          </cell>
          <cell r="X18">
            <v>15</v>
          </cell>
          <cell r="Z18">
            <v>0</v>
          </cell>
          <cell r="AA18">
            <v>7</v>
          </cell>
        </row>
        <row r="19">
          <cell r="B19" t="str">
            <v>15BC274</v>
          </cell>
          <cell r="J19">
            <v>0</v>
          </cell>
          <cell r="W19">
            <v>3</v>
          </cell>
          <cell r="X19">
            <v>15</v>
          </cell>
          <cell r="Z19">
            <v>0</v>
          </cell>
          <cell r="AA19">
            <v>4</v>
          </cell>
        </row>
        <row r="20">
          <cell r="B20" t="str">
            <v>15BC291</v>
          </cell>
          <cell r="J20">
            <v>0</v>
          </cell>
          <cell r="Q20">
            <v>1</v>
          </cell>
          <cell r="R20">
            <v>5</v>
          </cell>
          <cell r="U20">
            <v>8</v>
          </cell>
          <cell r="V20">
            <v>10</v>
          </cell>
          <cell r="W20">
            <v>2</v>
          </cell>
          <cell r="X20">
            <v>15</v>
          </cell>
          <cell r="Y20">
            <v>2</v>
          </cell>
          <cell r="Z20">
            <v>2</v>
          </cell>
          <cell r="AA20">
            <v>4</v>
          </cell>
        </row>
        <row r="21">
          <cell r="B21" t="str">
            <v>15BC307</v>
          </cell>
          <cell r="J21">
            <v>0</v>
          </cell>
          <cell r="W21">
            <v>7</v>
          </cell>
          <cell r="X21">
            <v>15</v>
          </cell>
          <cell r="Z21">
            <v>0</v>
          </cell>
          <cell r="AA21">
            <v>3</v>
          </cell>
        </row>
        <row r="22">
          <cell r="B22" t="str">
            <v>15BC322</v>
          </cell>
          <cell r="G22">
            <v>1</v>
          </cell>
          <cell r="H22">
            <v>3</v>
          </cell>
          <cell r="I22">
            <v>1</v>
          </cell>
          <cell r="J22">
            <v>1</v>
          </cell>
          <cell r="K22">
            <v>8</v>
          </cell>
          <cell r="L22">
            <v>10</v>
          </cell>
          <cell r="W22">
            <v>6</v>
          </cell>
          <cell r="X22">
            <v>15</v>
          </cell>
          <cell r="Y22">
            <v>3</v>
          </cell>
          <cell r="Z22">
            <v>3</v>
          </cell>
          <cell r="AA22">
            <v>8</v>
          </cell>
        </row>
        <row r="23">
          <cell r="B23" t="str">
            <v>15BC337</v>
          </cell>
          <cell r="G23">
            <v>2</v>
          </cell>
          <cell r="H23">
            <v>3</v>
          </cell>
          <cell r="J23">
            <v>0</v>
          </cell>
          <cell r="K23">
            <v>9</v>
          </cell>
          <cell r="L23">
            <v>10</v>
          </cell>
          <cell r="Q23">
            <v>5</v>
          </cell>
          <cell r="R23">
            <v>5</v>
          </cell>
          <cell r="U23">
            <v>10</v>
          </cell>
          <cell r="V23">
            <v>10</v>
          </cell>
          <cell r="W23">
            <v>13</v>
          </cell>
          <cell r="X23">
            <v>15</v>
          </cell>
          <cell r="Z23">
            <v>0</v>
          </cell>
          <cell r="AA23">
            <v>7</v>
          </cell>
        </row>
        <row r="24">
          <cell r="B24" t="str">
            <v>15BC354</v>
          </cell>
          <cell r="J24">
            <v>0</v>
          </cell>
          <cell r="W24">
            <v>14</v>
          </cell>
          <cell r="X24">
            <v>15</v>
          </cell>
          <cell r="Z24">
            <v>0</v>
          </cell>
          <cell r="AA24">
            <v>8</v>
          </cell>
        </row>
        <row r="25">
          <cell r="B25" t="str">
            <v>15BC362</v>
          </cell>
          <cell r="J25">
            <v>0</v>
          </cell>
          <cell r="Q25">
            <v>5</v>
          </cell>
          <cell r="R25">
            <v>5</v>
          </cell>
          <cell r="U25">
            <v>9</v>
          </cell>
          <cell r="V25">
            <v>10</v>
          </cell>
          <cell r="W25">
            <v>3</v>
          </cell>
          <cell r="X25">
            <v>15</v>
          </cell>
          <cell r="Y25">
            <v>11</v>
          </cell>
          <cell r="Z25">
            <v>7</v>
          </cell>
          <cell r="AA25">
            <v>6</v>
          </cell>
        </row>
        <row r="26">
          <cell r="B26" t="str">
            <v>15BC366</v>
          </cell>
          <cell r="J26">
            <v>0</v>
          </cell>
          <cell r="W26">
            <v>14</v>
          </cell>
          <cell r="X26">
            <v>15</v>
          </cell>
          <cell r="Z26">
            <v>0</v>
          </cell>
          <cell r="AA26">
            <v>9</v>
          </cell>
        </row>
        <row r="27">
          <cell r="B27" t="str">
            <v>15BC373</v>
          </cell>
          <cell r="G27">
            <v>3</v>
          </cell>
          <cell r="H27">
            <v>3</v>
          </cell>
          <cell r="J27">
            <v>0</v>
          </cell>
          <cell r="K27">
            <v>9</v>
          </cell>
          <cell r="L27">
            <v>10</v>
          </cell>
          <cell r="W27">
            <v>15</v>
          </cell>
          <cell r="X27">
            <v>15</v>
          </cell>
          <cell r="Z27">
            <v>0</v>
          </cell>
          <cell r="AA27">
            <v>8</v>
          </cell>
        </row>
        <row r="28">
          <cell r="B28" t="str">
            <v>15BC376</v>
          </cell>
          <cell r="G28">
            <v>1</v>
          </cell>
          <cell r="H28">
            <v>3</v>
          </cell>
          <cell r="J28">
            <v>0</v>
          </cell>
          <cell r="K28">
            <v>7</v>
          </cell>
          <cell r="L28">
            <v>10</v>
          </cell>
          <cell r="Q28">
            <v>5</v>
          </cell>
          <cell r="R28">
            <v>5</v>
          </cell>
          <cell r="U28">
            <v>10</v>
          </cell>
          <cell r="V28">
            <v>10</v>
          </cell>
          <cell r="W28">
            <v>8</v>
          </cell>
          <cell r="X28">
            <v>15</v>
          </cell>
          <cell r="Z28">
            <v>0</v>
          </cell>
          <cell r="AA28">
            <v>7</v>
          </cell>
        </row>
        <row r="29">
          <cell r="B29" t="str">
            <v>15BC390</v>
          </cell>
          <cell r="J29">
            <v>0</v>
          </cell>
          <cell r="W29">
            <v>11</v>
          </cell>
          <cell r="X29">
            <v>15</v>
          </cell>
          <cell r="Z29">
            <v>0</v>
          </cell>
          <cell r="AA29">
            <v>10</v>
          </cell>
        </row>
        <row r="30">
          <cell r="B30" t="str">
            <v>15BC404</v>
          </cell>
          <cell r="J30">
            <v>0</v>
          </cell>
          <cell r="Q30">
            <v>5</v>
          </cell>
          <cell r="R30">
            <v>5</v>
          </cell>
          <cell r="U30">
            <v>9</v>
          </cell>
          <cell r="V30">
            <v>10</v>
          </cell>
          <cell r="W30">
            <v>14</v>
          </cell>
          <cell r="X30">
            <v>15</v>
          </cell>
          <cell r="Z30">
            <v>0</v>
          </cell>
          <cell r="AA30">
            <v>8</v>
          </cell>
        </row>
        <row r="31">
          <cell r="B31" t="str">
            <v>15BC423</v>
          </cell>
          <cell r="J31">
            <v>0</v>
          </cell>
          <cell r="W31">
            <v>5</v>
          </cell>
          <cell r="X31">
            <v>15</v>
          </cell>
          <cell r="Z31">
            <v>0</v>
          </cell>
          <cell r="AA31">
            <v>4</v>
          </cell>
        </row>
        <row r="32">
          <cell r="B32" t="str">
            <v>15BC436</v>
          </cell>
          <cell r="G32">
            <v>3</v>
          </cell>
          <cell r="H32">
            <v>3</v>
          </cell>
          <cell r="J32">
            <v>0</v>
          </cell>
          <cell r="K32">
            <v>9</v>
          </cell>
          <cell r="L32">
            <v>10</v>
          </cell>
          <cell r="W32">
            <v>7</v>
          </cell>
          <cell r="X32">
            <v>15</v>
          </cell>
          <cell r="Z32">
            <v>0</v>
          </cell>
          <cell r="AA32">
            <v>4</v>
          </cell>
        </row>
        <row r="33">
          <cell r="B33" t="str">
            <v>15BC445</v>
          </cell>
          <cell r="G33">
            <v>1</v>
          </cell>
          <cell r="H33">
            <v>3</v>
          </cell>
          <cell r="J33">
            <v>0</v>
          </cell>
          <cell r="K33">
            <v>8</v>
          </cell>
          <cell r="L33">
            <v>10</v>
          </cell>
          <cell r="Q33">
            <v>4</v>
          </cell>
          <cell r="R33">
            <v>5</v>
          </cell>
          <cell r="U33">
            <v>10</v>
          </cell>
          <cell r="V33">
            <v>10</v>
          </cell>
          <cell r="W33">
            <v>6</v>
          </cell>
          <cell r="X33">
            <v>15</v>
          </cell>
          <cell r="Z33">
            <v>0</v>
          </cell>
          <cell r="AA33">
            <v>7</v>
          </cell>
        </row>
        <row r="34">
          <cell r="B34" t="str">
            <v>15BC449</v>
          </cell>
          <cell r="J34">
            <v>0</v>
          </cell>
          <cell r="W34">
            <v>2</v>
          </cell>
          <cell r="X34">
            <v>15</v>
          </cell>
          <cell r="Z34">
            <v>0</v>
          </cell>
          <cell r="AA34">
            <v>2</v>
          </cell>
        </row>
        <row r="35">
          <cell r="B35" t="str">
            <v>15BC463</v>
          </cell>
          <cell r="J35">
            <v>0</v>
          </cell>
          <cell r="Q35">
            <v>5</v>
          </cell>
          <cell r="R35">
            <v>5</v>
          </cell>
          <cell r="U35">
            <v>9</v>
          </cell>
          <cell r="V35">
            <v>10</v>
          </cell>
          <cell r="W35">
            <v>9</v>
          </cell>
          <cell r="X35">
            <v>15</v>
          </cell>
          <cell r="Y35">
            <v>2</v>
          </cell>
          <cell r="Z35">
            <v>2</v>
          </cell>
          <cell r="AA35">
            <v>5</v>
          </cell>
        </row>
        <row r="36">
          <cell r="B36" t="str">
            <v>15BC477</v>
          </cell>
          <cell r="J36">
            <v>0</v>
          </cell>
          <cell r="W36">
            <v>2</v>
          </cell>
          <cell r="X36">
            <v>15</v>
          </cell>
          <cell r="Z36">
            <v>0</v>
          </cell>
          <cell r="AA36">
            <v>2</v>
          </cell>
        </row>
        <row r="37">
          <cell r="B37" t="str">
            <v>15BC489</v>
          </cell>
          <cell r="G37">
            <v>3</v>
          </cell>
          <cell r="H37">
            <v>3</v>
          </cell>
          <cell r="J37">
            <v>0</v>
          </cell>
          <cell r="K37">
            <v>7</v>
          </cell>
          <cell r="L37">
            <v>10</v>
          </cell>
          <cell r="W37">
            <v>7</v>
          </cell>
          <cell r="X37">
            <v>15</v>
          </cell>
          <cell r="Z37">
            <v>0</v>
          </cell>
          <cell r="AA37">
            <v>7</v>
          </cell>
        </row>
        <row r="38">
          <cell r="B38" t="str">
            <v>15BC502</v>
          </cell>
          <cell r="G38">
            <v>2</v>
          </cell>
          <cell r="H38">
            <v>3</v>
          </cell>
          <cell r="J38">
            <v>0</v>
          </cell>
          <cell r="K38">
            <v>8</v>
          </cell>
          <cell r="L38">
            <v>10</v>
          </cell>
          <cell r="Q38">
            <v>5</v>
          </cell>
          <cell r="R38">
            <v>5</v>
          </cell>
          <cell r="U38">
            <v>10</v>
          </cell>
          <cell r="V38">
            <v>10</v>
          </cell>
          <cell r="W38">
            <v>15</v>
          </cell>
          <cell r="X38">
            <v>15</v>
          </cell>
          <cell r="Z38">
            <v>0</v>
          </cell>
          <cell r="AA38">
            <v>10</v>
          </cell>
        </row>
        <row r="39">
          <cell r="B39" t="str">
            <v>15BC513</v>
          </cell>
          <cell r="J39">
            <v>0</v>
          </cell>
          <cell r="W39">
            <v>14</v>
          </cell>
          <cell r="X39">
            <v>15</v>
          </cell>
          <cell r="Z39">
            <v>0</v>
          </cell>
          <cell r="AA39">
            <v>9</v>
          </cell>
        </row>
        <row r="40">
          <cell r="B40" t="str">
            <v>15BC524</v>
          </cell>
          <cell r="J40">
            <v>0</v>
          </cell>
          <cell r="Q40">
            <v>5</v>
          </cell>
          <cell r="R40">
            <v>5</v>
          </cell>
          <cell r="U40">
            <v>5</v>
          </cell>
          <cell r="V40">
            <v>10</v>
          </cell>
          <cell r="W40">
            <v>14</v>
          </cell>
          <cell r="X40">
            <v>15</v>
          </cell>
          <cell r="Z40">
            <v>0</v>
          </cell>
          <cell r="AA40">
            <v>8</v>
          </cell>
        </row>
        <row r="41">
          <cell r="B41" t="str">
            <v>15BC536</v>
          </cell>
          <cell r="J41">
            <v>0</v>
          </cell>
          <cell r="W41">
            <v>7</v>
          </cell>
          <cell r="X41">
            <v>15</v>
          </cell>
          <cell r="Z41">
            <v>0</v>
          </cell>
          <cell r="AA41">
            <v>7</v>
          </cell>
        </row>
        <row r="42">
          <cell r="B42" t="str">
            <v>15BC547</v>
          </cell>
          <cell r="G42">
            <v>3</v>
          </cell>
          <cell r="H42">
            <v>3</v>
          </cell>
          <cell r="J42">
            <v>0</v>
          </cell>
          <cell r="K42">
            <v>8</v>
          </cell>
          <cell r="L42">
            <v>10</v>
          </cell>
          <cell r="W42">
            <v>13</v>
          </cell>
          <cell r="X42">
            <v>15</v>
          </cell>
          <cell r="Z42">
            <v>0</v>
          </cell>
          <cell r="AA42">
            <v>6</v>
          </cell>
        </row>
        <row r="43">
          <cell r="B43" t="str">
            <v>15BC558</v>
          </cell>
          <cell r="G43">
            <v>1</v>
          </cell>
          <cell r="H43">
            <v>3</v>
          </cell>
          <cell r="J43">
            <v>0</v>
          </cell>
          <cell r="K43">
            <v>8</v>
          </cell>
          <cell r="L43">
            <v>10</v>
          </cell>
          <cell r="Q43">
            <v>5</v>
          </cell>
          <cell r="R43">
            <v>5</v>
          </cell>
          <cell r="U43">
            <v>10</v>
          </cell>
          <cell r="V43">
            <v>10</v>
          </cell>
          <cell r="W43">
            <v>12</v>
          </cell>
          <cell r="X43">
            <v>15</v>
          </cell>
          <cell r="Z43">
            <v>0</v>
          </cell>
          <cell r="AA43">
            <v>8</v>
          </cell>
        </row>
        <row r="44">
          <cell r="B44" t="str">
            <v>15BC568</v>
          </cell>
          <cell r="J44">
            <v>0</v>
          </cell>
          <cell r="W44">
            <v>12</v>
          </cell>
          <cell r="X44">
            <v>15</v>
          </cell>
          <cell r="Z44">
            <v>0</v>
          </cell>
          <cell r="AA44">
            <v>9</v>
          </cell>
        </row>
        <row r="45">
          <cell r="B45" t="str">
            <v>15BC581</v>
          </cell>
          <cell r="J45">
            <v>0</v>
          </cell>
          <cell r="Q45">
            <v>5</v>
          </cell>
          <cell r="R45">
            <v>5</v>
          </cell>
          <cell r="U45">
            <v>9</v>
          </cell>
          <cell r="V45">
            <v>10</v>
          </cell>
          <cell r="W45">
            <v>9</v>
          </cell>
          <cell r="X45">
            <v>15</v>
          </cell>
          <cell r="Z45">
            <v>0</v>
          </cell>
          <cell r="AA45">
            <v>4</v>
          </cell>
        </row>
        <row r="46">
          <cell r="B46" t="str">
            <v>15BC596</v>
          </cell>
          <cell r="J46">
            <v>0</v>
          </cell>
          <cell r="W46">
            <v>3</v>
          </cell>
          <cell r="X46">
            <v>15</v>
          </cell>
          <cell r="Z46">
            <v>0</v>
          </cell>
          <cell r="AA46">
            <v>0</v>
          </cell>
        </row>
        <row r="47">
          <cell r="B47" t="str">
            <v>15BC610</v>
          </cell>
          <cell r="G47">
            <v>2</v>
          </cell>
          <cell r="H47">
            <v>3</v>
          </cell>
          <cell r="J47">
            <v>0</v>
          </cell>
          <cell r="K47">
            <v>8</v>
          </cell>
          <cell r="L47">
            <v>10</v>
          </cell>
          <cell r="W47">
            <v>10</v>
          </cell>
          <cell r="X47">
            <v>15</v>
          </cell>
          <cell r="Z47">
            <v>0</v>
          </cell>
          <cell r="AA47">
            <v>8</v>
          </cell>
        </row>
        <row r="48">
          <cell r="B48" t="str">
            <v>15BC626</v>
          </cell>
          <cell r="G48">
            <v>0</v>
          </cell>
          <cell r="H48">
            <v>3</v>
          </cell>
          <cell r="I48">
            <v>1</v>
          </cell>
          <cell r="J48">
            <v>1</v>
          </cell>
          <cell r="K48">
            <v>7</v>
          </cell>
          <cell r="L48">
            <v>10</v>
          </cell>
          <cell r="Q48">
            <v>4</v>
          </cell>
          <cell r="R48">
            <v>5</v>
          </cell>
          <cell r="U48">
            <v>10</v>
          </cell>
          <cell r="V48">
            <v>10</v>
          </cell>
          <cell r="W48">
            <v>4</v>
          </cell>
          <cell r="X48">
            <v>15</v>
          </cell>
          <cell r="Y48">
            <v>9</v>
          </cell>
          <cell r="Z48">
            <v>7</v>
          </cell>
          <cell r="AA48">
            <v>0</v>
          </cell>
        </row>
        <row r="49">
          <cell r="B49" t="str">
            <v>15BC640</v>
          </cell>
          <cell r="J49">
            <v>0</v>
          </cell>
          <cell r="W49">
            <v>5</v>
          </cell>
          <cell r="X49">
            <v>15</v>
          </cell>
          <cell r="Z49">
            <v>0</v>
          </cell>
          <cell r="AA49">
            <v>5</v>
          </cell>
        </row>
        <row r="50">
          <cell r="B50" t="str">
            <v>15BC652</v>
          </cell>
          <cell r="J50">
            <v>0</v>
          </cell>
          <cell r="Q50">
            <v>5</v>
          </cell>
          <cell r="R50">
            <v>5</v>
          </cell>
          <cell r="U50">
            <v>7</v>
          </cell>
          <cell r="V50">
            <v>10</v>
          </cell>
          <cell r="W50">
            <v>5</v>
          </cell>
          <cell r="X50">
            <v>15</v>
          </cell>
          <cell r="Z50">
            <v>0</v>
          </cell>
          <cell r="AA50">
            <v>4</v>
          </cell>
        </row>
      </sheetData>
      <sheetData sheetId="6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Accoutng/ Theory/                            Classes Attended        </v>
          </cell>
          <cell r="L1" t="str">
            <v xml:space="preserve">Financial Accouting/      Theory/ Total Classes held/ </v>
          </cell>
          <cell r="M1" t="str">
            <v>Benefits</v>
          </cell>
          <cell r="N1" t="str">
            <v>Final Calculated Benefits as per rules</v>
          </cell>
          <cell r="O1" t="str">
            <v>Financial Accouting/  Tutorial/ Classes Attended</v>
          </cell>
          <cell r="P1" t="str">
            <v>Financial Accouting/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 xml:space="preserve">     Business Law / Theory/                             Classes Attended        </v>
          </cell>
          <cell r="T1" t="str">
            <v xml:space="preserve">    Business Law/  Theory/ Total Classes held/   </v>
          </cell>
          <cell r="U1" t="str">
            <v>Benefits</v>
          </cell>
          <cell r="V1" t="str">
            <v>Final Calculated Benefits as per rules</v>
          </cell>
          <cell r="W1" t="str">
            <v xml:space="preserve">Marks Given by Teacher </v>
          </cell>
        </row>
        <row r="2">
          <cell r="B2" t="str">
            <v>15BC005</v>
          </cell>
          <cell r="S2">
            <v>10</v>
          </cell>
          <cell r="T2">
            <v>10</v>
          </cell>
          <cell r="V2">
            <v>0</v>
          </cell>
          <cell r="W2">
            <v>9</v>
          </cell>
        </row>
        <row r="3">
          <cell r="B3" t="str">
            <v>15BC017</v>
          </cell>
          <cell r="S3">
            <v>10</v>
          </cell>
          <cell r="T3">
            <v>10</v>
          </cell>
          <cell r="V3">
            <v>0</v>
          </cell>
          <cell r="W3">
            <v>10</v>
          </cell>
        </row>
        <row r="4">
          <cell r="B4" t="str">
            <v>15BC023</v>
          </cell>
          <cell r="S4">
            <v>10</v>
          </cell>
          <cell r="T4">
            <v>10</v>
          </cell>
          <cell r="V4">
            <v>0</v>
          </cell>
          <cell r="W4">
            <v>4</v>
          </cell>
        </row>
        <row r="5">
          <cell r="B5" t="str">
            <v>15BC033</v>
          </cell>
          <cell r="S5">
            <v>10</v>
          </cell>
          <cell r="T5">
            <v>10</v>
          </cell>
          <cell r="V5">
            <v>0</v>
          </cell>
          <cell r="W5">
            <v>8</v>
          </cell>
        </row>
        <row r="6">
          <cell r="B6" t="str">
            <v>15BC037</v>
          </cell>
          <cell r="S6">
            <v>10</v>
          </cell>
          <cell r="T6">
            <v>10</v>
          </cell>
          <cell r="V6">
            <v>0</v>
          </cell>
          <cell r="W6">
            <v>10</v>
          </cell>
        </row>
        <row r="7">
          <cell r="B7" t="str">
            <v>15BC047</v>
          </cell>
          <cell r="S7">
            <v>0</v>
          </cell>
          <cell r="T7">
            <v>10</v>
          </cell>
          <cell r="V7">
            <v>0</v>
          </cell>
          <cell r="W7">
            <v>0</v>
          </cell>
        </row>
        <row r="8">
          <cell r="B8" t="str">
            <v>15BC050</v>
          </cell>
          <cell r="S8">
            <v>10</v>
          </cell>
          <cell r="T8">
            <v>10</v>
          </cell>
          <cell r="V8">
            <v>0</v>
          </cell>
          <cell r="W8">
            <v>10</v>
          </cell>
        </row>
        <row r="9">
          <cell r="B9" t="str">
            <v>15BC069</v>
          </cell>
          <cell r="S9">
            <v>10</v>
          </cell>
          <cell r="T9">
            <v>10</v>
          </cell>
          <cell r="V9">
            <v>0</v>
          </cell>
          <cell r="W9">
            <v>8</v>
          </cell>
        </row>
        <row r="10">
          <cell r="B10" t="str">
            <v>15BC089</v>
          </cell>
          <cell r="S10">
            <v>3</v>
          </cell>
          <cell r="T10">
            <v>10</v>
          </cell>
          <cell r="V10">
            <v>0</v>
          </cell>
          <cell r="W10">
            <v>8</v>
          </cell>
        </row>
        <row r="11">
          <cell r="B11" t="str">
            <v>15BC113</v>
          </cell>
          <cell r="S11">
            <v>10</v>
          </cell>
          <cell r="T11">
            <v>10</v>
          </cell>
          <cell r="V11">
            <v>0</v>
          </cell>
          <cell r="W11">
            <v>10</v>
          </cell>
        </row>
        <row r="12">
          <cell r="B12" t="str">
            <v>15BC126</v>
          </cell>
          <cell r="S12">
            <v>5</v>
          </cell>
          <cell r="T12">
            <v>10</v>
          </cell>
          <cell r="V12">
            <v>0</v>
          </cell>
          <cell r="W12">
            <v>7</v>
          </cell>
        </row>
        <row r="13">
          <cell r="B13" t="str">
            <v>15BC140</v>
          </cell>
          <cell r="S13">
            <v>6</v>
          </cell>
          <cell r="T13">
            <v>10</v>
          </cell>
          <cell r="V13">
            <v>0</v>
          </cell>
          <cell r="W13">
            <v>4</v>
          </cell>
        </row>
        <row r="14">
          <cell r="B14" t="str">
            <v>15BC165</v>
          </cell>
          <cell r="S14">
            <v>10</v>
          </cell>
          <cell r="T14">
            <v>10</v>
          </cell>
          <cell r="V14">
            <v>0</v>
          </cell>
          <cell r="W14">
            <v>10</v>
          </cell>
        </row>
        <row r="15">
          <cell r="B15" t="str">
            <v>15BC186</v>
          </cell>
          <cell r="S15">
            <v>10</v>
          </cell>
          <cell r="T15">
            <v>10</v>
          </cell>
          <cell r="V15">
            <v>0</v>
          </cell>
          <cell r="W15">
            <v>9</v>
          </cell>
        </row>
        <row r="16">
          <cell r="B16" t="str">
            <v>15BC206</v>
          </cell>
          <cell r="S16">
            <v>8</v>
          </cell>
          <cell r="T16">
            <v>10</v>
          </cell>
          <cell r="V16">
            <v>0</v>
          </cell>
          <cell r="W16">
            <v>10</v>
          </cell>
        </row>
        <row r="17">
          <cell r="B17" t="str">
            <v>15BC223</v>
          </cell>
          <cell r="S17">
            <v>5</v>
          </cell>
          <cell r="T17">
            <v>10</v>
          </cell>
          <cell r="V17">
            <v>0</v>
          </cell>
          <cell r="W17">
            <v>9</v>
          </cell>
        </row>
        <row r="18">
          <cell r="B18" t="str">
            <v>15BC234</v>
          </cell>
          <cell r="S18">
            <v>4</v>
          </cell>
          <cell r="T18">
            <v>10</v>
          </cell>
          <cell r="V18">
            <v>0</v>
          </cell>
          <cell r="W18">
            <v>9</v>
          </cell>
        </row>
        <row r="19">
          <cell r="B19" t="str">
            <v>15BC238</v>
          </cell>
          <cell r="S19">
            <v>8</v>
          </cell>
          <cell r="T19">
            <v>10</v>
          </cell>
          <cell r="V19">
            <v>0</v>
          </cell>
          <cell r="W19">
            <v>8</v>
          </cell>
        </row>
        <row r="20">
          <cell r="B20" t="str">
            <v>15BC256</v>
          </cell>
          <cell r="S20">
            <v>3</v>
          </cell>
          <cell r="T20">
            <v>10</v>
          </cell>
          <cell r="U20">
            <v>3</v>
          </cell>
          <cell r="V20">
            <v>3</v>
          </cell>
          <cell r="W20">
            <v>9</v>
          </cell>
        </row>
        <row r="21">
          <cell r="B21" t="str">
            <v>15BC275</v>
          </cell>
          <cell r="S21">
            <v>9</v>
          </cell>
          <cell r="T21">
            <v>10</v>
          </cell>
          <cell r="V21">
            <v>0</v>
          </cell>
          <cell r="W21">
            <v>10</v>
          </cell>
        </row>
        <row r="22">
          <cell r="B22" t="str">
            <v>15BC292</v>
          </cell>
          <cell r="S22">
            <v>4</v>
          </cell>
          <cell r="T22">
            <v>10</v>
          </cell>
          <cell r="V22">
            <v>0</v>
          </cell>
          <cell r="W22">
            <v>6</v>
          </cell>
        </row>
        <row r="23">
          <cell r="B23" t="str">
            <v>15BC310</v>
          </cell>
          <cell r="S23">
            <v>4</v>
          </cell>
          <cell r="T23">
            <v>10</v>
          </cell>
          <cell r="V23">
            <v>0</v>
          </cell>
          <cell r="W23">
            <v>3</v>
          </cell>
        </row>
        <row r="24">
          <cell r="B24" t="str">
            <v>15BC323</v>
          </cell>
          <cell r="S24">
            <v>8</v>
          </cell>
          <cell r="T24">
            <v>10</v>
          </cell>
          <cell r="V24">
            <v>0</v>
          </cell>
          <cell r="W24">
            <v>8</v>
          </cell>
        </row>
        <row r="25">
          <cell r="B25" t="str">
            <v>15BC340</v>
          </cell>
          <cell r="S25">
            <v>6</v>
          </cell>
          <cell r="T25">
            <v>10</v>
          </cell>
          <cell r="V25">
            <v>0</v>
          </cell>
          <cell r="W25">
            <v>5</v>
          </cell>
        </row>
        <row r="26">
          <cell r="B26" t="str">
            <v>15BC355</v>
          </cell>
          <cell r="S26">
            <v>7</v>
          </cell>
          <cell r="T26">
            <v>10</v>
          </cell>
          <cell r="V26">
            <v>0</v>
          </cell>
          <cell r="W26">
            <v>7</v>
          </cell>
        </row>
        <row r="27">
          <cell r="B27" t="str">
            <v>15BC367</v>
          </cell>
          <cell r="S27">
            <v>7</v>
          </cell>
          <cell r="T27">
            <v>10</v>
          </cell>
          <cell r="V27">
            <v>0</v>
          </cell>
          <cell r="W27">
            <v>7</v>
          </cell>
        </row>
        <row r="28">
          <cell r="B28" t="str">
            <v>15BC377</v>
          </cell>
          <cell r="S28">
            <v>4</v>
          </cell>
          <cell r="T28">
            <v>10</v>
          </cell>
          <cell r="V28">
            <v>0</v>
          </cell>
          <cell r="W28">
            <v>10</v>
          </cell>
        </row>
        <row r="29">
          <cell r="B29" t="str">
            <v>15BC391</v>
          </cell>
          <cell r="S29">
            <v>7</v>
          </cell>
          <cell r="T29">
            <v>10</v>
          </cell>
          <cell r="V29">
            <v>0</v>
          </cell>
          <cell r="W29">
            <v>4</v>
          </cell>
        </row>
        <row r="30">
          <cell r="B30" t="str">
            <v>15BC407</v>
          </cell>
          <cell r="S30">
            <v>10</v>
          </cell>
          <cell r="T30">
            <v>10</v>
          </cell>
          <cell r="V30">
            <v>0</v>
          </cell>
          <cell r="W30">
            <v>8</v>
          </cell>
        </row>
        <row r="31">
          <cell r="B31" t="str">
            <v>15BC425</v>
          </cell>
          <cell r="S31">
            <v>5</v>
          </cell>
          <cell r="T31">
            <v>10</v>
          </cell>
          <cell r="V31">
            <v>0</v>
          </cell>
          <cell r="W31">
            <v>6</v>
          </cell>
        </row>
        <row r="32">
          <cell r="B32" t="str">
            <v>15BC439</v>
          </cell>
          <cell r="S32">
            <v>3</v>
          </cell>
          <cell r="T32">
            <v>10</v>
          </cell>
          <cell r="V32">
            <v>0</v>
          </cell>
          <cell r="W32">
            <v>6</v>
          </cell>
        </row>
        <row r="33">
          <cell r="B33" t="str">
            <v>15BC450</v>
          </cell>
          <cell r="S33">
            <v>5</v>
          </cell>
          <cell r="T33">
            <v>10</v>
          </cell>
          <cell r="V33">
            <v>0</v>
          </cell>
          <cell r="W33">
            <v>9</v>
          </cell>
        </row>
        <row r="34">
          <cell r="B34" t="str">
            <v>15BC465</v>
          </cell>
          <cell r="S34">
            <v>8</v>
          </cell>
          <cell r="T34">
            <v>10</v>
          </cell>
          <cell r="V34">
            <v>0</v>
          </cell>
          <cell r="W34">
            <v>10</v>
          </cell>
        </row>
        <row r="35">
          <cell r="B35" t="str">
            <v>15BC480</v>
          </cell>
          <cell r="S35">
            <v>4</v>
          </cell>
          <cell r="T35">
            <v>10</v>
          </cell>
          <cell r="V35">
            <v>0</v>
          </cell>
          <cell r="W35">
            <v>9</v>
          </cell>
        </row>
        <row r="36">
          <cell r="B36" t="str">
            <v>15BC490</v>
          </cell>
          <cell r="S36">
            <v>6</v>
          </cell>
          <cell r="T36">
            <v>10</v>
          </cell>
          <cell r="V36">
            <v>0</v>
          </cell>
          <cell r="W36">
            <v>6</v>
          </cell>
        </row>
        <row r="37">
          <cell r="B37" t="str">
            <v>15BC503</v>
          </cell>
          <cell r="S37">
            <v>8</v>
          </cell>
          <cell r="T37">
            <v>10</v>
          </cell>
          <cell r="V37">
            <v>0</v>
          </cell>
          <cell r="W37">
            <v>9</v>
          </cell>
        </row>
        <row r="38">
          <cell r="B38" t="str">
            <v>15BC514</v>
          </cell>
          <cell r="S38">
            <v>5</v>
          </cell>
          <cell r="T38">
            <v>10</v>
          </cell>
          <cell r="V38">
            <v>0</v>
          </cell>
          <cell r="W38">
            <v>9</v>
          </cell>
        </row>
        <row r="39">
          <cell r="B39" t="str">
            <v>15BC525</v>
          </cell>
          <cell r="S39">
            <v>2</v>
          </cell>
          <cell r="T39">
            <v>10</v>
          </cell>
          <cell r="V39">
            <v>0</v>
          </cell>
          <cell r="W39">
            <v>10</v>
          </cell>
        </row>
        <row r="40">
          <cell r="B40" t="str">
            <v>15BC537</v>
          </cell>
          <cell r="S40">
            <v>10</v>
          </cell>
          <cell r="T40">
            <v>10</v>
          </cell>
          <cell r="V40">
            <v>0</v>
          </cell>
          <cell r="W40">
            <v>8</v>
          </cell>
        </row>
        <row r="41">
          <cell r="B41" t="str">
            <v>15BC548</v>
          </cell>
          <cell r="S41">
            <v>8</v>
          </cell>
          <cell r="T41">
            <v>10</v>
          </cell>
          <cell r="V41">
            <v>0</v>
          </cell>
          <cell r="W41">
            <v>7</v>
          </cell>
        </row>
        <row r="42">
          <cell r="B42" t="str">
            <v>15BC559</v>
          </cell>
          <cell r="S42">
            <v>4</v>
          </cell>
          <cell r="T42">
            <v>10</v>
          </cell>
          <cell r="V42">
            <v>0</v>
          </cell>
          <cell r="W42">
            <v>6</v>
          </cell>
        </row>
        <row r="43">
          <cell r="B43" t="str">
            <v>15BC570</v>
          </cell>
          <cell r="S43">
            <v>7</v>
          </cell>
          <cell r="T43">
            <v>10</v>
          </cell>
          <cell r="V43">
            <v>0</v>
          </cell>
          <cell r="W43">
            <v>8</v>
          </cell>
        </row>
        <row r="44">
          <cell r="B44" t="str">
            <v>15BC582</v>
          </cell>
          <cell r="S44">
            <v>7</v>
          </cell>
          <cell r="T44">
            <v>10</v>
          </cell>
          <cell r="V44">
            <v>0</v>
          </cell>
          <cell r="W44">
            <v>7</v>
          </cell>
        </row>
        <row r="45">
          <cell r="B45" t="str">
            <v>15BC597</v>
          </cell>
          <cell r="S45">
            <v>0</v>
          </cell>
          <cell r="T45">
            <v>10</v>
          </cell>
          <cell r="V45">
            <v>0</v>
          </cell>
          <cell r="W45">
            <v>0</v>
          </cell>
        </row>
        <row r="46">
          <cell r="B46" t="str">
            <v>15BC611</v>
          </cell>
          <cell r="S46">
            <v>5</v>
          </cell>
          <cell r="T46">
            <v>10</v>
          </cell>
          <cell r="V46">
            <v>0</v>
          </cell>
          <cell r="W46">
            <v>6</v>
          </cell>
        </row>
        <row r="47">
          <cell r="B47" t="str">
            <v>15BC627</v>
          </cell>
          <cell r="S47">
            <v>7</v>
          </cell>
          <cell r="T47">
            <v>10</v>
          </cell>
          <cell r="V47">
            <v>0</v>
          </cell>
          <cell r="W47">
            <v>9</v>
          </cell>
        </row>
        <row r="48">
          <cell r="B48" t="str">
            <v>15BC641</v>
          </cell>
          <cell r="S48">
            <v>4</v>
          </cell>
          <cell r="T48">
            <v>10</v>
          </cell>
          <cell r="V48">
            <v>0</v>
          </cell>
          <cell r="W48">
            <v>8</v>
          </cell>
        </row>
        <row r="49">
          <cell r="B49" t="str">
            <v>15BC653</v>
          </cell>
          <cell r="S49">
            <v>0</v>
          </cell>
          <cell r="T49">
            <v>10</v>
          </cell>
          <cell r="V49">
            <v>0</v>
          </cell>
          <cell r="W49">
            <v>8</v>
          </cell>
        </row>
      </sheetData>
      <sheetData sheetId="7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Financial Accounting/ Theory/                            Classes Attended        </v>
          </cell>
          <cell r="L1" t="str">
            <v xml:space="preserve">Financial Accounting/      Theory/ Total Classes held/                 </v>
          </cell>
          <cell r="M1" t="str">
            <v>Benefits</v>
          </cell>
          <cell r="N1" t="str">
            <v>Final Calculated Benefits as per rules</v>
          </cell>
          <cell r="O1" t="str">
            <v>Financial Accounting/  Tutorial/ Classes Attended</v>
          </cell>
          <cell r="P1" t="str">
            <v>Financial Accounting/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 xml:space="preserve">     Business Law / Theory/                             Classes Attended        </v>
          </cell>
          <cell r="T1" t="str">
            <v xml:space="preserve">    Business Law/  Theory/ Total Classes held/ 10        </v>
          </cell>
          <cell r="U1" t="str">
            <v>Benefits</v>
          </cell>
          <cell r="V1" t="str">
            <v>Final Calculated Benefits as per rules</v>
          </cell>
          <cell r="W1" t="str">
            <v xml:space="preserve">Marks given by Teacher </v>
          </cell>
          <cell r="X1" t="str">
            <v>C;ass Test Marks Out of 10</v>
          </cell>
          <cell r="Y1" t="str">
            <v>Business Law/  Tutorial/ Classes Attended</v>
          </cell>
          <cell r="Z1" t="str">
            <v>Business Law/  Tutorial/ Total Classes held</v>
          </cell>
          <cell r="AA1" t="str">
            <v>Benefits</v>
          </cell>
          <cell r="AB1" t="str">
            <v>Final Calculated Benefits as per rules</v>
          </cell>
          <cell r="AC1" t="str">
            <v xml:space="preserve">Marks Given by Teacher </v>
          </cell>
          <cell r="AD1" t="str">
            <v>Class Test Marks out of 10</v>
          </cell>
          <cell r="AE1" t="str">
            <v xml:space="preserve">      EVS / Theory/                             Classes Attended        </v>
          </cell>
          <cell r="AF1" t="str">
            <v xml:space="preserve">EVS/ Total Classes held/                </v>
          </cell>
          <cell r="AG1" t="str">
            <v>Benefits</v>
          </cell>
          <cell r="AH1" t="str">
            <v>Final Calculated Benefits as per rules</v>
          </cell>
          <cell r="AI1" t="str">
            <v>EVS/  Tutorial/ Classes Attended</v>
          </cell>
        </row>
        <row r="2">
          <cell r="B2" t="str">
            <v>15BC007</v>
          </cell>
          <cell r="S2">
            <v>8</v>
          </cell>
          <cell r="T2">
            <v>10</v>
          </cell>
          <cell r="V2">
            <v>0</v>
          </cell>
          <cell r="W2">
            <v>9</v>
          </cell>
          <cell r="X2">
            <v>10</v>
          </cell>
          <cell r="Y2">
            <v>1</v>
          </cell>
          <cell r="Z2">
            <v>1</v>
          </cell>
          <cell r="AB2">
            <v>0</v>
          </cell>
          <cell r="AC2">
            <v>9</v>
          </cell>
          <cell r="AD2">
            <v>10</v>
          </cell>
          <cell r="AE2">
            <v>5</v>
          </cell>
          <cell r="AF2">
            <v>10</v>
          </cell>
          <cell r="AH2">
            <v>0</v>
          </cell>
          <cell r="AI2">
            <v>23</v>
          </cell>
        </row>
        <row r="3">
          <cell r="B3" t="str">
            <v>15BC012</v>
          </cell>
          <cell r="S3">
            <v>8</v>
          </cell>
          <cell r="T3">
            <v>10</v>
          </cell>
          <cell r="V3">
            <v>0</v>
          </cell>
          <cell r="W3">
            <v>7</v>
          </cell>
          <cell r="X3">
            <v>10</v>
          </cell>
          <cell r="Y3">
            <v>3</v>
          </cell>
          <cell r="Z3">
            <v>3</v>
          </cell>
          <cell r="AB3">
            <v>0</v>
          </cell>
          <cell r="AC3">
            <v>6</v>
          </cell>
          <cell r="AD3">
            <v>10</v>
          </cell>
          <cell r="AE3">
            <v>7</v>
          </cell>
          <cell r="AF3">
            <v>10</v>
          </cell>
          <cell r="AH3">
            <v>0</v>
          </cell>
          <cell r="AI3">
            <v>20</v>
          </cell>
        </row>
        <row r="4">
          <cell r="B4" t="str">
            <v>15BC020</v>
          </cell>
          <cell r="S4">
            <v>4</v>
          </cell>
          <cell r="T4">
            <v>10</v>
          </cell>
          <cell r="V4">
            <v>0</v>
          </cell>
          <cell r="W4">
            <v>7</v>
          </cell>
          <cell r="X4">
            <v>10</v>
          </cell>
          <cell r="Y4">
            <v>3</v>
          </cell>
          <cell r="Z4">
            <v>3</v>
          </cell>
          <cell r="AB4">
            <v>0</v>
          </cell>
          <cell r="AC4">
            <v>10</v>
          </cell>
          <cell r="AD4">
            <v>10</v>
          </cell>
          <cell r="AE4">
            <v>6</v>
          </cell>
          <cell r="AF4">
            <v>10</v>
          </cell>
          <cell r="AH4">
            <v>0</v>
          </cell>
          <cell r="AI4">
            <v>23</v>
          </cell>
        </row>
        <row r="5">
          <cell r="B5" t="str">
            <v>15BC025</v>
          </cell>
          <cell r="S5">
            <v>5</v>
          </cell>
          <cell r="T5">
            <v>10</v>
          </cell>
          <cell r="V5">
            <v>0</v>
          </cell>
          <cell r="W5">
            <v>7</v>
          </cell>
          <cell r="X5">
            <v>10</v>
          </cell>
          <cell r="Y5">
            <v>3</v>
          </cell>
          <cell r="Z5">
            <v>4</v>
          </cell>
          <cell r="AB5">
            <v>0</v>
          </cell>
          <cell r="AC5">
            <v>8</v>
          </cell>
          <cell r="AD5">
            <v>10</v>
          </cell>
          <cell r="AE5">
            <v>7</v>
          </cell>
          <cell r="AF5">
            <v>10</v>
          </cell>
          <cell r="AH5">
            <v>0</v>
          </cell>
          <cell r="AI5">
            <v>21</v>
          </cell>
        </row>
        <row r="6">
          <cell r="B6" t="str">
            <v>15BC038</v>
          </cell>
          <cell r="S6">
            <v>8</v>
          </cell>
          <cell r="T6">
            <v>10</v>
          </cell>
          <cell r="V6">
            <v>0</v>
          </cell>
          <cell r="W6">
            <v>6</v>
          </cell>
          <cell r="X6">
            <v>10</v>
          </cell>
          <cell r="Y6">
            <v>0</v>
          </cell>
          <cell r="Z6">
            <v>3</v>
          </cell>
          <cell r="AB6">
            <v>0</v>
          </cell>
          <cell r="AC6">
            <v>3</v>
          </cell>
          <cell r="AD6">
            <v>10</v>
          </cell>
          <cell r="AE6">
            <v>1</v>
          </cell>
          <cell r="AF6">
            <v>10</v>
          </cell>
          <cell r="AH6">
            <v>0</v>
          </cell>
          <cell r="AI6">
            <v>15</v>
          </cell>
        </row>
        <row r="7">
          <cell r="B7" t="str">
            <v>15BC051</v>
          </cell>
          <cell r="S7">
            <v>4</v>
          </cell>
          <cell r="T7">
            <v>10</v>
          </cell>
          <cell r="V7">
            <v>0</v>
          </cell>
          <cell r="W7">
            <v>8</v>
          </cell>
          <cell r="X7">
            <v>10</v>
          </cell>
          <cell r="Y7">
            <v>1</v>
          </cell>
          <cell r="Z7">
            <v>1</v>
          </cell>
          <cell r="AB7">
            <v>0</v>
          </cell>
          <cell r="AC7">
            <v>10</v>
          </cell>
          <cell r="AD7">
            <v>10</v>
          </cell>
          <cell r="AE7">
            <v>5</v>
          </cell>
          <cell r="AF7">
            <v>10</v>
          </cell>
          <cell r="AH7">
            <v>0</v>
          </cell>
          <cell r="AI7">
            <v>19</v>
          </cell>
        </row>
        <row r="8">
          <cell r="B8" t="str">
            <v>15BC071</v>
          </cell>
          <cell r="S8">
            <v>3</v>
          </cell>
          <cell r="T8">
            <v>10</v>
          </cell>
          <cell r="V8">
            <v>0</v>
          </cell>
          <cell r="W8">
            <v>7</v>
          </cell>
          <cell r="X8">
            <v>10</v>
          </cell>
          <cell r="Y8">
            <v>1</v>
          </cell>
          <cell r="Z8">
            <v>3</v>
          </cell>
          <cell r="AB8">
            <v>0</v>
          </cell>
          <cell r="AC8">
            <v>5</v>
          </cell>
          <cell r="AD8">
            <v>10</v>
          </cell>
          <cell r="AE8">
            <v>1</v>
          </cell>
          <cell r="AF8">
            <v>10</v>
          </cell>
          <cell r="AH8">
            <v>0</v>
          </cell>
          <cell r="AI8">
            <v>0</v>
          </cell>
        </row>
        <row r="9">
          <cell r="B9" t="str">
            <v>15BC092</v>
          </cell>
          <cell r="S9">
            <v>6</v>
          </cell>
          <cell r="T9">
            <v>10</v>
          </cell>
          <cell r="V9">
            <v>0</v>
          </cell>
          <cell r="W9">
            <v>6</v>
          </cell>
          <cell r="X9">
            <v>10</v>
          </cell>
          <cell r="Y9">
            <v>2</v>
          </cell>
          <cell r="Z9">
            <v>3</v>
          </cell>
          <cell r="AB9">
            <v>0</v>
          </cell>
          <cell r="AC9">
            <v>10</v>
          </cell>
          <cell r="AD9">
            <v>10</v>
          </cell>
          <cell r="AE9">
            <v>3</v>
          </cell>
          <cell r="AF9">
            <v>10</v>
          </cell>
          <cell r="AH9">
            <v>0</v>
          </cell>
          <cell r="AI9">
            <v>17</v>
          </cell>
        </row>
        <row r="10">
          <cell r="B10" t="str">
            <v>15BC114</v>
          </cell>
          <cell r="S10">
            <v>7</v>
          </cell>
          <cell r="T10">
            <v>10</v>
          </cell>
          <cell r="V10">
            <v>0</v>
          </cell>
          <cell r="W10">
            <v>7</v>
          </cell>
          <cell r="X10">
            <v>10</v>
          </cell>
          <cell r="Y10">
            <v>3</v>
          </cell>
          <cell r="Z10">
            <v>4</v>
          </cell>
          <cell r="AB10">
            <v>0</v>
          </cell>
          <cell r="AC10">
            <v>5</v>
          </cell>
          <cell r="AD10">
            <v>10</v>
          </cell>
          <cell r="AE10">
            <v>6</v>
          </cell>
          <cell r="AF10">
            <v>10</v>
          </cell>
          <cell r="AH10">
            <v>0</v>
          </cell>
          <cell r="AI10">
            <v>18</v>
          </cell>
        </row>
        <row r="11">
          <cell r="B11" t="str">
            <v>15BC127</v>
          </cell>
          <cell r="S11">
            <v>9</v>
          </cell>
          <cell r="T11">
            <v>10</v>
          </cell>
          <cell r="V11">
            <v>0</v>
          </cell>
          <cell r="W11">
            <v>9</v>
          </cell>
          <cell r="X11">
            <v>10</v>
          </cell>
          <cell r="Y11">
            <v>3</v>
          </cell>
          <cell r="Z11">
            <v>3</v>
          </cell>
          <cell r="AB11">
            <v>0</v>
          </cell>
          <cell r="AC11">
            <v>5</v>
          </cell>
          <cell r="AD11">
            <v>10</v>
          </cell>
          <cell r="AE11">
            <v>8</v>
          </cell>
          <cell r="AF11">
            <v>10</v>
          </cell>
          <cell r="AH11">
            <v>0</v>
          </cell>
          <cell r="AI11">
            <v>22</v>
          </cell>
        </row>
        <row r="12">
          <cell r="B12" t="str">
            <v>15BC141</v>
          </cell>
          <cell r="S12">
            <v>9</v>
          </cell>
          <cell r="T12">
            <v>10</v>
          </cell>
          <cell r="V12">
            <v>0</v>
          </cell>
          <cell r="W12">
            <v>8</v>
          </cell>
          <cell r="X12">
            <v>10</v>
          </cell>
          <cell r="Y12">
            <v>1</v>
          </cell>
          <cell r="Z12">
            <v>1</v>
          </cell>
          <cell r="AB12">
            <v>0</v>
          </cell>
          <cell r="AC12">
            <v>10</v>
          </cell>
          <cell r="AD12">
            <v>10</v>
          </cell>
          <cell r="AE12">
            <v>6</v>
          </cell>
          <cell r="AF12">
            <v>10</v>
          </cell>
          <cell r="AH12">
            <v>0</v>
          </cell>
          <cell r="AI12">
            <v>19</v>
          </cell>
        </row>
        <row r="13">
          <cell r="B13" t="str">
            <v>15BC168</v>
          </cell>
          <cell r="S13">
            <v>9</v>
          </cell>
          <cell r="T13">
            <v>10</v>
          </cell>
          <cell r="V13">
            <v>0</v>
          </cell>
          <cell r="W13">
            <v>10</v>
          </cell>
          <cell r="X13">
            <v>10</v>
          </cell>
          <cell r="Y13">
            <v>2</v>
          </cell>
          <cell r="Z13">
            <v>3</v>
          </cell>
          <cell r="AB13">
            <v>0</v>
          </cell>
          <cell r="AC13">
            <v>10</v>
          </cell>
          <cell r="AD13">
            <v>10</v>
          </cell>
          <cell r="AE13">
            <v>1</v>
          </cell>
          <cell r="AF13">
            <v>10</v>
          </cell>
          <cell r="AH13">
            <v>0</v>
          </cell>
          <cell r="AI13">
            <v>22</v>
          </cell>
        </row>
        <row r="14">
          <cell r="B14" t="str">
            <v>15BC187</v>
          </cell>
          <cell r="S14">
            <v>10</v>
          </cell>
          <cell r="T14">
            <v>10</v>
          </cell>
          <cell r="V14">
            <v>0</v>
          </cell>
          <cell r="W14">
            <v>10</v>
          </cell>
          <cell r="X14">
            <v>10</v>
          </cell>
          <cell r="Y14">
            <v>3</v>
          </cell>
          <cell r="Z14">
            <v>3</v>
          </cell>
          <cell r="AB14">
            <v>0</v>
          </cell>
          <cell r="AC14">
            <v>10</v>
          </cell>
          <cell r="AD14">
            <v>10</v>
          </cell>
          <cell r="AE14">
            <v>7</v>
          </cell>
          <cell r="AF14">
            <v>10</v>
          </cell>
          <cell r="AH14">
            <v>0</v>
          </cell>
          <cell r="AI14">
            <v>24</v>
          </cell>
        </row>
        <row r="15">
          <cell r="B15" t="str">
            <v>15BC207</v>
          </cell>
          <cell r="S15">
            <v>4</v>
          </cell>
          <cell r="T15">
            <v>10</v>
          </cell>
          <cell r="V15">
            <v>0</v>
          </cell>
          <cell r="W15">
            <v>7</v>
          </cell>
          <cell r="X15">
            <v>10</v>
          </cell>
          <cell r="Y15">
            <v>2</v>
          </cell>
          <cell r="Z15">
            <v>4</v>
          </cell>
          <cell r="AB15">
            <v>0</v>
          </cell>
          <cell r="AC15">
            <v>4</v>
          </cell>
          <cell r="AD15">
            <v>10</v>
          </cell>
          <cell r="AE15">
            <v>0</v>
          </cell>
          <cell r="AF15">
            <v>10</v>
          </cell>
          <cell r="AH15">
            <v>0</v>
          </cell>
          <cell r="AI15">
            <v>3</v>
          </cell>
        </row>
        <row r="16">
          <cell r="B16" t="str">
            <v>15BC220</v>
          </cell>
          <cell r="S16">
            <v>7</v>
          </cell>
          <cell r="T16">
            <v>10</v>
          </cell>
          <cell r="V16">
            <v>0</v>
          </cell>
          <cell r="W16">
            <v>6</v>
          </cell>
          <cell r="X16">
            <v>10</v>
          </cell>
          <cell r="Y16">
            <v>1</v>
          </cell>
          <cell r="Z16">
            <v>3</v>
          </cell>
          <cell r="AB16">
            <v>0</v>
          </cell>
          <cell r="AC16">
            <v>6</v>
          </cell>
          <cell r="AD16">
            <v>10</v>
          </cell>
          <cell r="AE16">
            <v>5</v>
          </cell>
          <cell r="AF16">
            <v>10</v>
          </cell>
          <cell r="AH16">
            <v>0</v>
          </cell>
          <cell r="AI16">
            <v>17</v>
          </cell>
        </row>
        <row r="17">
          <cell r="B17" t="str">
            <v>15BC224</v>
          </cell>
          <cell r="S17">
            <v>9</v>
          </cell>
          <cell r="T17">
            <v>10</v>
          </cell>
          <cell r="V17">
            <v>0</v>
          </cell>
          <cell r="W17">
            <v>9</v>
          </cell>
          <cell r="X17">
            <v>10</v>
          </cell>
          <cell r="Y17">
            <v>1</v>
          </cell>
          <cell r="Z17">
            <v>1</v>
          </cell>
          <cell r="AB17">
            <v>0</v>
          </cell>
          <cell r="AC17">
            <v>10</v>
          </cell>
          <cell r="AD17">
            <v>10</v>
          </cell>
          <cell r="AE17">
            <v>7</v>
          </cell>
          <cell r="AF17">
            <v>10</v>
          </cell>
          <cell r="AG17">
            <v>2</v>
          </cell>
          <cell r="AH17">
            <v>2</v>
          </cell>
          <cell r="AI17">
            <v>24</v>
          </cell>
        </row>
        <row r="18">
          <cell r="B18" t="str">
            <v>15BC242</v>
          </cell>
          <cell r="S18">
            <v>4</v>
          </cell>
          <cell r="T18">
            <v>10</v>
          </cell>
          <cell r="V18">
            <v>0</v>
          </cell>
          <cell r="W18">
            <v>2</v>
          </cell>
          <cell r="X18">
            <v>10</v>
          </cell>
          <cell r="Y18">
            <v>1</v>
          </cell>
          <cell r="Z18">
            <v>3</v>
          </cell>
          <cell r="AB18">
            <v>0</v>
          </cell>
          <cell r="AC18">
            <v>1</v>
          </cell>
          <cell r="AD18">
            <v>10</v>
          </cell>
          <cell r="AE18">
            <v>1</v>
          </cell>
          <cell r="AF18">
            <v>10</v>
          </cell>
          <cell r="AH18">
            <v>0</v>
          </cell>
          <cell r="AI18">
            <v>14</v>
          </cell>
        </row>
        <row r="19">
          <cell r="B19" t="str">
            <v>15BC257</v>
          </cell>
          <cell r="S19">
            <v>4</v>
          </cell>
          <cell r="T19">
            <v>10</v>
          </cell>
          <cell r="V19">
            <v>0</v>
          </cell>
          <cell r="W19">
            <v>8</v>
          </cell>
          <cell r="X19">
            <v>10</v>
          </cell>
          <cell r="Y19">
            <v>1</v>
          </cell>
          <cell r="Z19">
            <v>3</v>
          </cell>
          <cell r="AB19">
            <v>0</v>
          </cell>
          <cell r="AC19">
            <v>10</v>
          </cell>
          <cell r="AD19">
            <v>10</v>
          </cell>
          <cell r="AE19">
            <v>5</v>
          </cell>
          <cell r="AF19">
            <v>10</v>
          </cell>
          <cell r="AH19">
            <v>0</v>
          </cell>
          <cell r="AI19">
            <v>23</v>
          </cell>
        </row>
        <row r="20">
          <cell r="B20" t="str">
            <v>15BC280</v>
          </cell>
          <cell r="S20">
            <v>8</v>
          </cell>
          <cell r="T20">
            <v>10</v>
          </cell>
          <cell r="V20">
            <v>0</v>
          </cell>
          <cell r="W20">
            <v>9</v>
          </cell>
          <cell r="X20">
            <v>10</v>
          </cell>
          <cell r="Y20">
            <v>3</v>
          </cell>
          <cell r="Z20">
            <v>4</v>
          </cell>
          <cell r="AB20">
            <v>0</v>
          </cell>
          <cell r="AC20">
            <v>7</v>
          </cell>
          <cell r="AD20">
            <v>10</v>
          </cell>
          <cell r="AE20">
            <v>7</v>
          </cell>
          <cell r="AF20">
            <v>10</v>
          </cell>
          <cell r="AH20">
            <v>0</v>
          </cell>
          <cell r="AI20">
            <v>21</v>
          </cell>
        </row>
        <row r="21">
          <cell r="B21" t="str">
            <v>15BC286</v>
          </cell>
          <cell r="S21">
            <v>8</v>
          </cell>
          <cell r="T21">
            <v>10</v>
          </cell>
          <cell r="V21">
            <v>0</v>
          </cell>
          <cell r="W21">
            <v>9</v>
          </cell>
          <cell r="X21">
            <v>10</v>
          </cell>
          <cell r="Y21">
            <v>2</v>
          </cell>
          <cell r="Z21">
            <v>3</v>
          </cell>
          <cell r="AB21">
            <v>0</v>
          </cell>
          <cell r="AC21">
            <v>8</v>
          </cell>
          <cell r="AD21">
            <v>10</v>
          </cell>
          <cell r="AE21">
            <v>4</v>
          </cell>
          <cell r="AF21">
            <v>10</v>
          </cell>
          <cell r="AH21">
            <v>0</v>
          </cell>
          <cell r="AI21">
            <v>7</v>
          </cell>
        </row>
        <row r="22">
          <cell r="B22" t="str">
            <v>15BC293</v>
          </cell>
          <cell r="S22">
            <v>0</v>
          </cell>
          <cell r="T22">
            <v>10</v>
          </cell>
          <cell r="V22">
            <v>0</v>
          </cell>
          <cell r="W22">
            <v>0</v>
          </cell>
          <cell r="X22">
            <v>10</v>
          </cell>
          <cell r="Y22">
            <v>0</v>
          </cell>
          <cell r="Z22">
            <v>1</v>
          </cell>
          <cell r="AB22">
            <v>0</v>
          </cell>
          <cell r="AC22">
            <v>0</v>
          </cell>
          <cell r="AD22">
            <v>10</v>
          </cell>
          <cell r="AE22">
            <v>0</v>
          </cell>
          <cell r="AF22">
            <v>10</v>
          </cell>
          <cell r="AH22">
            <v>0</v>
          </cell>
          <cell r="AI22">
            <v>0</v>
          </cell>
        </row>
        <row r="23">
          <cell r="B23" t="str">
            <v>15BC303</v>
          </cell>
          <cell r="S23">
            <v>7</v>
          </cell>
          <cell r="T23">
            <v>10</v>
          </cell>
          <cell r="V23">
            <v>0</v>
          </cell>
          <cell r="W23">
            <v>10</v>
          </cell>
          <cell r="X23">
            <v>10</v>
          </cell>
          <cell r="Y23">
            <v>1</v>
          </cell>
          <cell r="Z23">
            <v>3</v>
          </cell>
          <cell r="AB23">
            <v>0</v>
          </cell>
          <cell r="AC23">
            <v>9</v>
          </cell>
          <cell r="AD23">
            <v>10</v>
          </cell>
          <cell r="AE23">
            <v>4</v>
          </cell>
          <cell r="AF23">
            <v>10</v>
          </cell>
          <cell r="AH23">
            <v>0</v>
          </cell>
          <cell r="AI23">
            <v>19</v>
          </cell>
        </row>
        <row r="24">
          <cell r="B24" t="str">
            <v>15BC312</v>
          </cell>
          <cell r="S24">
            <v>7</v>
          </cell>
          <cell r="T24">
            <v>10</v>
          </cell>
          <cell r="V24">
            <v>0</v>
          </cell>
          <cell r="W24">
            <v>9</v>
          </cell>
          <cell r="X24">
            <v>10</v>
          </cell>
          <cell r="Y24">
            <v>1</v>
          </cell>
          <cell r="Z24">
            <v>3</v>
          </cell>
          <cell r="AB24">
            <v>0</v>
          </cell>
          <cell r="AC24">
            <v>10</v>
          </cell>
          <cell r="AD24">
            <v>10</v>
          </cell>
          <cell r="AE24">
            <v>0</v>
          </cell>
          <cell r="AF24">
            <v>10</v>
          </cell>
          <cell r="AH24">
            <v>0</v>
          </cell>
          <cell r="AI24">
            <v>17</v>
          </cell>
        </row>
        <row r="25">
          <cell r="B25" t="str">
            <v>15BC324</v>
          </cell>
          <cell r="S25">
            <v>8</v>
          </cell>
          <cell r="T25">
            <v>10</v>
          </cell>
          <cell r="V25">
            <v>0</v>
          </cell>
          <cell r="W25">
            <v>8</v>
          </cell>
          <cell r="X25">
            <v>10</v>
          </cell>
          <cell r="Y25">
            <v>1</v>
          </cell>
          <cell r="Z25">
            <v>4</v>
          </cell>
          <cell r="AB25">
            <v>0</v>
          </cell>
          <cell r="AC25">
            <v>8</v>
          </cell>
          <cell r="AD25">
            <v>10</v>
          </cell>
          <cell r="AE25">
            <v>5</v>
          </cell>
          <cell r="AF25">
            <v>10</v>
          </cell>
          <cell r="AH25">
            <v>0</v>
          </cell>
          <cell r="AI25">
            <v>7</v>
          </cell>
        </row>
        <row r="26">
          <cell r="B26" t="str">
            <v>15BC341</v>
          </cell>
          <cell r="S26">
            <v>5</v>
          </cell>
          <cell r="T26">
            <v>10</v>
          </cell>
          <cell r="U26">
            <v>2</v>
          </cell>
          <cell r="V26">
            <v>2</v>
          </cell>
          <cell r="W26">
            <v>10</v>
          </cell>
          <cell r="X26">
            <v>10</v>
          </cell>
          <cell r="Y26">
            <v>1</v>
          </cell>
          <cell r="Z26">
            <v>3</v>
          </cell>
          <cell r="AB26">
            <v>0</v>
          </cell>
          <cell r="AC26">
            <v>8</v>
          </cell>
          <cell r="AD26">
            <v>10</v>
          </cell>
          <cell r="AE26">
            <v>2</v>
          </cell>
          <cell r="AF26">
            <v>10</v>
          </cell>
          <cell r="AH26">
            <v>0</v>
          </cell>
          <cell r="AI26">
            <v>5</v>
          </cell>
        </row>
        <row r="27">
          <cell r="B27" t="str">
            <v>15BC357</v>
          </cell>
          <cell r="S27">
            <v>9</v>
          </cell>
          <cell r="T27">
            <v>10</v>
          </cell>
          <cell r="V27">
            <v>0</v>
          </cell>
          <cell r="W27">
            <v>9</v>
          </cell>
          <cell r="X27">
            <v>10</v>
          </cell>
          <cell r="Y27">
            <v>1</v>
          </cell>
          <cell r="Z27">
            <v>1</v>
          </cell>
          <cell r="AB27">
            <v>0</v>
          </cell>
          <cell r="AC27">
            <v>9</v>
          </cell>
          <cell r="AD27">
            <v>10</v>
          </cell>
          <cell r="AE27">
            <v>2</v>
          </cell>
          <cell r="AF27">
            <v>10</v>
          </cell>
          <cell r="AH27">
            <v>0</v>
          </cell>
          <cell r="AI27">
            <v>22</v>
          </cell>
        </row>
        <row r="28">
          <cell r="B28" t="str">
            <v>15BC368</v>
          </cell>
          <cell r="S28">
            <v>6</v>
          </cell>
          <cell r="T28">
            <v>10</v>
          </cell>
          <cell r="U28">
            <v>2</v>
          </cell>
          <cell r="V28">
            <v>2</v>
          </cell>
          <cell r="W28">
            <v>9</v>
          </cell>
          <cell r="X28">
            <v>10</v>
          </cell>
          <cell r="Y28">
            <v>1</v>
          </cell>
          <cell r="Z28">
            <v>3</v>
          </cell>
          <cell r="AA28">
            <v>1</v>
          </cell>
          <cell r="AB28">
            <v>1</v>
          </cell>
          <cell r="AC28">
            <v>10</v>
          </cell>
          <cell r="AD28">
            <v>10</v>
          </cell>
          <cell r="AE28">
            <v>2</v>
          </cell>
          <cell r="AF28">
            <v>10</v>
          </cell>
          <cell r="AH28">
            <v>0</v>
          </cell>
          <cell r="AI28">
            <v>12</v>
          </cell>
        </row>
        <row r="29">
          <cell r="B29" t="str">
            <v>15BC379</v>
          </cell>
          <cell r="S29">
            <v>8</v>
          </cell>
          <cell r="T29">
            <v>10</v>
          </cell>
          <cell r="V29">
            <v>0</v>
          </cell>
          <cell r="W29">
            <v>10</v>
          </cell>
          <cell r="X29">
            <v>10</v>
          </cell>
          <cell r="Y29">
            <v>3</v>
          </cell>
          <cell r="Z29">
            <v>3</v>
          </cell>
          <cell r="AB29">
            <v>0</v>
          </cell>
          <cell r="AC29">
            <v>10</v>
          </cell>
          <cell r="AD29">
            <v>10</v>
          </cell>
          <cell r="AE29">
            <v>6</v>
          </cell>
          <cell r="AF29">
            <v>10</v>
          </cell>
          <cell r="AH29">
            <v>0</v>
          </cell>
          <cell r="AI29">
            <v>19</v>
          </cell>
        </row>
        <row r="30">
          <cell r="B30" t="str">
            <v>15BC392</v>
          </cell>
          <cell r="S30">
            <v>6</v>
          </cell>
          <cell r="T30">
            <v>10</v>
          </cell>
          <cell r="V30">
            <v>0</v>
          </cell>
          <cell r="W30">
            <v>10</v>
          </cell>
          <cell r="X30">
            <v>10</v>
          </cell>
          <cell r="Y30">
            <v>3</v>
          </cell>
          <cell r="Z30">
            <v>4</v>
          </cell>
          <cell r="AB30">
            <v>0</v>
          </cell>
          <cell r="AC30">
            <v>8</v>
          </cell>
          <cell r="AD30">
            <v>10</v>
          </cell>
          <cell r="AE30">
            <v>2</v>
          </cell>
          <cell r="AF30">
            <v>10</v>
          </cell>
          <cell r="AH30">
            <v>0</v>
          </cell>
          <cell r="AI30">
            <v>20</v>
          </cell>
        </row>
        <row r="31">
          <cell r="B31" t="str">
            <v>15BC409</v>
          </cell>
          <cell r="S31">
            <v>3</v>
          </cell>
          <cell r="T31">
            <v>10</v>
          </cell>
          <cell r="V31">
            <v>0</v>
          </cell>
          <cell r="W31">
            <v>5</v>
          </cell>
          <cell r="X31">
            <v>10</v>
          </cell>
          <cell r="Y31">
            <v>1</v>
          </cell>
          <cell r="Z31">
            <v>3</v>
          </cell>
          <cell r="AB31">
            <v>0</v>
          </cell>
          <cell r="AC31">
            <v>0</v>
          </cell>
          <cell r="AD31">
            <v>10</v>
          </cell>
          <cell r="AE31">
            <v>1</v>
          </cell>
          <cell r="AF31">
            <v>10</v>
          </cell>
          <cell r="AH31">
            <v>0</v>
          </cell>
          <cell r="AI31">
            <v>15</v>
          </cell>
        </row>
        <row r="32">
          <cell r="B32" t="str">
            <v>15BC426</v>
          </cell>
          <cell r="S32">
            <v>4</v>
          </cell>
          <cell r="T32">
            <v>10</v>
          </cell>
          <cell r="V32">
            <v>0</v>
          </cell>
          <cell r="W32">
            <v>6</v>
          </cell>
          <cell r="X32">
            <v>10</v>
          </cell>
          <cell r="Y32">
            <v>1</v>
          </cell>
          <cell r="Z32">
            <v>1</v>
          </cell>
          <cell r="AB32">
            <v>0</v>
          </cell>
          <cell r="AC32">
            <v>10</v>
          </cell>
          <cell r="AD32">
            <v>10</v>
          </cell>
          <cell r="AE32">
            <v>1</v>
          </cell>
          <cell r="AF32">
            <v>10</v>
          </cell>
          <cell r="AH32">
            <v>0</v>
          </cell>
          <cell r="AI32">
            <v>12</v>
          </cell>
        </row>
        <row r="33">
          <cell r="B33" t="str">
            <v>15BC440</v>
          </cell>
          <cell r="S33">
            <v>4</v>
          </cell>
          <cell r="T33">
            <v>10</v>
          </cell>
          <cell r="V33">
            <v>0</v>
          </cell>
          <cell r="W33">
            <v>7</v>
          </cell>
          <cell r="X33">
            <v>10</v>
          </cell>
          <cell r="Y33">
            <v>1</v>
          </cell>
          <cell r="Z33">
            <v>3</v>
          </cell>
          <cell r="AB33">
            <v>0</v>
          </cell>
          <cell r="AC33">
            <v>7</v>
          </cell>
          <cell r="AD33">
            <v>10</v>
          </cell>
          <cell r="AE33">
            <v>3</v>
          </cell>
          <cell r="AF33">
            <v>10</v>
          </cell>
          <cell r="AH33">
            <v>0</v>
          </cell>
          <cell r="AI33">
            <v>13</v>
          </cell>
        </row>
        <row r="34">
          <cell r="B34" t="str">
            <v>15BC451</v>
          </cell>
          <cell r="S34">
            <v>5</v>
          </cell>
          <cell r="T34">
            <v>10</v>
          </cell>
          <cell r="V34">
            <v>0</v>
          </cell>
          <cell r="W34">
            <v>4</v>
          </cell>
          <cell r="X34">
            <v>10</v>
          </cell>
          <cell r="Y34">
            <v>2</v>
          </cell>
          <cell r="Z34">
            <v>3</v>
          </cell>
          <cell r="AB34">
            <v>0</v>
          </cell>
          <cell r="AC34">
            <v>9</v>
          </cell>
          <cell r="AD34">
            <v>10</v>
          </cell>
          <cell r="AE34">
            <v>3</v>
          </cell>
          <cell r="AF34">
            <v>10</v>
          </cell>
          <cell r="AH34">
            <v>0</v>
          </cell>
          <cell r="AI34">
            <v>19</v>
          </cell>
        </row>
        <row r="35">
          <cell r="B35" t="str">
            <v>15BC466</v>
          </cell>
          <cell r="S35">
            <v>2</v>
          </cell>
          <cell r="T35">
            <v>10</v>
          </cell>
          <cell r="V35">
            <v>0</v>
          </cell>
          <cell r="W35">
            <v>9</v>
          </cell>
          <cell r="X35">
            <v>10</v>
          </cell>
          <cell r="Y35">
            <v>1</v>
          </cell>
          <cell r="Z35">
            <v>4</v>
          </cell>
          <cell r="AB35">
            <v>0</v>
          </cell>
          <cell r="AC35">
            <v>6</v>
          </cell>
          <cell r="AD35">
            <v>10</v>
          </cell>
          <cell r="AE35">
            <v>3</v>
          </cell>
          <cell r="AF35">
            <v>10</v>
          </cell>
          <cell r="AH35">
            <v>0</v>
          </cell>
          <cell r="AI35">
            <v>18</v>
          </cell>
        </row>
        <row r="36">
          <cell r="B36" t="str">
            <v>15BC481</v>
          </cell>
          <cell r="S36">
            <v>9</v>
          </cell>
          <cell r="T36">
            <v>10</v>
          </cell>
          <cell r="V36">
            <v>0</v>
          </cell>
          <cell r="W36">
            <v>7</v>
          </cell>
          <cell r="X36">
            <v>10</v>
          </cell>
          <cell r="Y36">
            <v>2</v>
          </cell>
          <cell r="Z36">
            <v>3</v>
          </cell>
          <cell r="AB36">
            <v>0</v>
          </cell>
          <cell r="AC36">
            <v>7</v>
          </cell>
          <cell r="AD36">
            <v>10</v>
          </cell>
          <cell r="AE36">
            <v>1</v>
          </cell>
          <cell r="AF36">
            <v>10</v>
          </cell>
          <cell r="AG36">
            <v>7</v>
          </cell>
          <cell r="AH36">
            <v>5</v>
          </cell>
          <cell r="AI36">
            <v>18</v>
          </cell>
        </row>
        <row r="37">
          <cell r="B37" t="str">
            <v>15BC491</v>
          </cell>
          <cell r="S37">
            <v>5</v>
          </cell>
          <cell r="T37">
            <v>10</v>
          </cell>
          <cell r="V37">
            <v>0</v>
          </cell>
          <cell r="W37">
            <v>9</v>
          </cell>
          <cell r="X37">
            <v>10</v>
          </cell>
          <cell r="Y37">
            <v>1</v>
          </cell>
          <cell r="Z37">
            <v>1</v>
          </cell>
          <cell r="AB37">
            <v>0</v>
          </cell>
          <cell r="AC37">
            <v>10</v>
          </cell>
          <cell r="AD37">
            <v>10</v>
          </cell>
          <cell r="AE37">
            <v>3</v>
          </cell>
          <cell r="AF37">
            <v>10</v>
          </cell>
          <cell r="AH37">
            <v>0</v>
          </cell>
          <cell r="AI37">
            <v>13</v>
          </cell>
        </row>
        <row r="38">
          <cell r="B38" t="str">
            <v>15BC504</v>
          </cell>
          <cell r="S38">
            <v>10</v>
          </cell>
          <cell r="T38">
            <v>10</v>
          </cell>
          <cell r="V38">
            <v>0</v>
          </cell>
          <cell r="W38">
            <v>9</v>
          </cell>
          <cell r="X38">
            <v>10</v>
          </cell>
          <cell r="Y38">
            <v>3</v>
          </cell>
          <cell r="Z38">
            <v>3</v>
          </cell>
          <cell r="AB38">
            <v>0</v>
          </cell>
          <cell r="AC38">
            <v>9</v>
          </cell>
          <cell r="AD38">
            <v>10</v>
          </cell>
          <cell r="AE38">
            <v>8</v>
          </cell>
          <cell r="AF38">
            <v>10</v>
          </cell>
          <cell r="AG38">
            <v>2</v>
          </cell>
          <cell r="AH38">
            <v>2</v>
          </cell>
          <cell r="AI38">
            <v>24</v>
          </cell>
        </row>
        <row r="39">
          <cell r="B39" t="str">
            <v>15BC515</v>
          </cell>
          <cell r="S39">
            <v>5</v>
          </cell>
          <cell r="T39">
            <v>10</v>
          </cell>
          <cell r="V39">
            <v>0</v>
          </cell>
          <cell r="W39">
            <v>5</v>
          </cell>
          <cell r="X39">
            <v>10</v>
          </cell>
          <cell r="Y39">
            <v>2</v>
          </cell>
          <cell r="Z39">
            <v>3</v>
          </cell>
          <cell r="AB39">
            <v>0</v>
          </cell>
          <cell r="AC39">
            <v>9</v>
          </cell>
          <cell r="AD39">
            <v>10</v>
          </cell>
          <cell r="AE39">
            <v>2</v>
          </cell>
          <cell r="AF39">
            <v>10</v>
          </cell>
          <cell r="AH39">
            <v>0</v>
          </cell>
          <cell r="AI39">
            <v>14</v>
          </cell>
        </row>
        <row r="40">
          <cell r="B40" t="str">
            <v>15BC526</v>
          </cell>
          <cell r="S40">
            <v>3</v>
          </cell>
          <cell r="T40">
            <v>10</v>
          </cell>
          <cell r="V40">
            <v>0</v>
          </cell>
          <cell r="W40">
            <v>0</v>
          </cell>
          <cell r="X40">
            <v>10</v>
          </cell>
          <cell r="Y40">
            <v>1</v>
          </cell>
          <cell r="Z40">
            <v>4</v>
          </cell>
          <cell r="AB40">
            <v>0</v>
          </cell>
          <cell r="AC40">
            <v>0</v>
          </cell>
          <cell r="AD40">
            <v>10</v>
          </cell>
          <cell r="AE40">
            <v>0</v>
          </cell>
          <cell r="AF40">
            <v>10</v>
          </cell>
          <cell r="AH40">
            <v>0</v>
          </cell>
          <cell r="AI40">
            <v>0</v>
          </cell>
        </row>
        <row r="41">
          <cell r="B41" t="str">
            <v>15BC538</v>
          </cell>
          <cell r="S41">
            <v>8</v>
          </cell>
          <cell r="T41">
            <v>10</v>
          </cell>
          <cell r="V41">
            <v>0</v>
          </cell>
          <cell r="W41">
            <v>8</v>
          </cell>
          <cell r="X41">
            <v>10</v>
          </cell>
          <cell r="Y41">
            <v>3</v>
          </cell>
          <cell r="Z41">
            <v>3</v>
          </cell>
          <cell r="AB41">
            <v>0</v>
          </cell>
          <cell r="AC41">
            <v>7</v>
          </cell>
          <cell r="AD41">
            <v>10</v>
          </cell>
          <cell r="AE41">
            <v>5</v>
          </cell>
          <cell r="AF41">
            <v>10</v>
          </cell>
          <cell r="AH41">
            <v>0</v>
          </cell>
          <cell r="AI41">
            <v>19</v>
          </cell>
        </row>
        <row r="42">
          <cell r="B42" t="str">
            <v>15BC549</v>
          </cell>
          <cell r="S42">
            <v>8</v>
          </cell>
          <cell r="T42">
            <v>10</v>
          </cell>
          <cell r="V42">
            <v>0</v>
          </cell>
          <cell r="W42">
            <v>9</v>
          </cell>
          <cell r="X42">
            <v>10</v>
          </cell>
          <cell r="Y42">
            <v>1</v>
          </cell>
          <cell r="Z42">
            <v>1</v>
          </cell>
          <cell r="AB42">
            <v>0</v>
          </cell>
          <cell r="AC42">
            <v>10</v>
          </cell>
          <cell r="AD42">
            <v>10</v>
          </cell>
          <cell r="AE42">
            <v>3</v>
          </cell>
          <cell r="AF42">
            <v>10</v>
          </cell>
          <cell r="AH42">
            <v>0</v>
          </cell>
          <cell r="AI42">
            <v>17</v>
          </cell>
        </row>
        <row r="43">
          <cell r="B43" t="str">
            <v>15BC560</v>
          </cell>
          <cell r="S43">
            <v>3</v>
          </cell>
          <cell r="T43">
            <v>10</v>
          </cell>
          <cell r="V43">
            <v>0</v>
          </cell>
          <cell r="W43">
            <v>2</v>
          </cell>
          <cell r="X43">
            <v>10</v>
          </cell>
          <cell r="Y43">
            <v>1</v>
          </cell>
          <cell r="Z43">
            <v>3</v>
          </cell>
          <cell r="AB43">
            <v>0</v>
          </cell>
          <cell r="AC43">
            <v>3</v>
          </cell>
          <cell r="AD43">
            <v>10</v>
          </cell>
          <cell r="AE43">
            <v>0</v>
          </cell>
          <cell r="AF43">
            <v>10</v>
          </cell>
          <cell r="AH43">
            <v>0</v>
          </cell>
          <cell r="AI43">
            <v>0</v>
          </cell>
        </row>
        <row r="44">
          <cell r="B44" t="str">
            <v>15BC571</v>
          </cell>
          <cell r="S44">
            <v>0</v>
          </cell>
          <cell r="T44">
            <v>10</v>
          </cell>
          <cell r="V44">
            <v>0</v>
          </cell>
          <cell r="W44">
            <v>0</v>
          </cell>
          <cell r="X44">
            <v>10</v>
          </cell>
          <cell r="Y44">
            <v>0</v>
          </cell>
          <cell r="Z44">
            <v>3</v>
          </cell>
          <cell r="AB44">
            <v>0</v>
          </cell>
          <cell r="AC44">
            <v>0</v>
          </cell>
          <cell r="AD44">
            <v>10</v>
          </cell>
          <cell r="AE44">
            <v>0</v>
          </cell>
          <cell r="AF44">
            <v>10</v>
          </cell>
          <cell r="AH44">
            <v>0</v>
          </cell>
          <cell r="AI44">
            <v>0</v>
          </cell>
        </row>
        <row r="45">
          <cell r="B45" t="str">
            <v>15BC583</v>
          </cell>
          <cell r="S45">
            <v>6</v>
          </cell>
          <cell r="T45">
            <v>10</v>
          </cell>
          <cell r="V45">
            <v>0</v>
          </cell>
          <cell r="W45">
            <v>3</v>
          </cell>
          <cell r="X45">
            <v>10</v>
          </cell>
          <cell r="Y45">
            <v>1</v>
          </cell>
          <cell r="Z45">
            <v>4</v>
          </cell>
          <cell r="AB45">
            <v>0</v>
          </cell>
          <cell r="AC45">
            <v>3</v>
          </cell>
          <cell r="AD45">
            <v>10</v>
          </cell>
          <cell r="AE45">
            <v>3</v>
          </cell>
          <cell r="AF45">
            <v>10</v>
          </cell>
          <cell r="AH45">
            <v>0</v>
          </cell>
          <cell r="AI45">
            <v>0</v>
          </cell>
        </row>
        <row r="46">
          <cell r="B46" t="str">
            <v>15BC600</v>
          </cell>
          <cell r="S46">
            <v>7</v>
          </cell>
          <cell r="T46">
            <v>10</v>
          </cell>
          <cell r="V46">
            <v>0</v>
          </cell>
          <cell r="W46">
            <v>6</v>
          </cell>
          <cell r="X46">
            <v>10</v>
          </cell>
          <cell r="Y46">
            <v>3</v>
          </cell>
          <cell r="Z46">
            <v>3</v>
          </cell>
          <cell r="AB46">
            <v>0</v>
          </cell>
          <cell r="AC46">
            <v>3</v>
          </cell>
          <cell r="AD46">
            <v>10</v>
          </cell>
          <cell r="AE46">
            <v>3</v>
          </cell>
          <cell r="AF46">
            <v>10</v>
          </cell>
          <cell r="AH46">
            <v>0</v>
          </cell>
          <cell r="AI46">
            <v>10</v>
          </cell>
        </row>
        <row r="47">
          <cell r="B47" t="str">
            <v>15BC614</v>
          </cell>
          <cell r="S47">
            <v>6</v>
          </cell>
          <cell r="T47">
            <v>10</v>
          </cell>
          <cell r="V47">
            <v>0</v>
          </cell>
          <cell r="W47">
            <v>10</v>
          </cell>
          <cell r="X47">
            <v>10</v>
          </cell>
          <cell r="Y47">
            <v>1</v>
          </cell>
          <cell r="Z47">
            <v>1</v>
          </cell>
          <cell r="AB47">
            <v>0</v>
          </cell>
          <cell r="AC47">
            <v>10</v>
          </cell>
          <cell r="AD47">
            <v>10</v>
          </cell>
          <cell r="AE47">
            <v>6</v>
          </cell>
          <cell r="AF47">
            <v>10</v>
          </cell>
          <cell r="AH47">
            <v>0</v>
          </cell>
          <cell r="AI47">
            <v>19</v>
          </cell>
        </row>
        <row r="48">
          <cell r="B48" t="str">
            <v>15BC630</v>
          </cell>
          <cell r="S48">
            <v>5</v>
          </cell>
          <cell r="T48">
            <v>10</v>
          </cell>
          <cell r="U48">
            <v>3</v>
          </cell>
          <cell r="V48">
            <v>3</v>
          </cell>
          <cell r="W48">
            <v>10</v>
          </cell>
          <cell r="X48">
            <v>10</v>
          </cell>
          <cell r="Y48">
            <v>1</v>
          </cell>
          <cell r="Z48">
            <v>3</v>
          </cell>
          <cell r="AA48">
            <v>1</v>
          </cell>
          <cell r="AB48">
            <v>1</v>
          </cell>
          <cell r="AC48">
            <v>8</v>
          </cell>
          <cell r="AD48">
            <v>10</v>
          </cell>
          <cell r="AE48">
            <v>2</v>
          </cell>
          <cell r="AF48">
            <v>10</v>
          </cell>
          <cell r="AG48">
            <v>3</v>
          </cell>
          <cell r="AH48">
            <v>3</v>
          </cell>
          <cell r="AI48">
            <v>20</v>
          </cell>
        </row>
        <row r="49">
          <cell r="B49" t="str">
            <v>15BC642</v>
          </cell>
          <cell r="S49">
            <v>5</v>
          </cell>
          <cell r="T49">
            <v>10</v>
          </cell>
          <cell r="V49">
            <v>0</v>
          </cell>
          <cell r="W49">
            <v>5</v>
          </cell>
          <cell r="X49">
            <v>10</v>
          </cell>
          <cell r="Y49">
            <v>3</v>
          </cell>
          <cell r="Z49">
            <v>3</v>
          </cell>
          <cell r="AB49">
            <v>0</v>
          </cell>
          <cell r="AC49">
            <v>10</v>
          </cell>
          <cell r="AD49">
            <v>10</v>
          </cell>
          <cell r="AE49">
            <v>0</v>
          </cell>
          <cell r="AF49">
            <v>10</v>
          </cell>
          <cell r="AH49">
            <v>0</v>
          </cell>
          <cell r="AI49">
            <v>3</v>
          </cell>
        </row>
        <row r="50">
          <cell r="B50" t="str">
            <v>15BC658</v>
          </cell>
          <cell r="S50">
            <v>2</v>
          </cell>
          <cell r="T50">
            <v>10</v>
          </cell>
          <cell r="V50">
            <v>0</v>
          </cell>
          <cell r="W50">
            <v>8</v>
          </cell>
          <cell r="X50">
            <v>10</v>
          </cell>
          <cell r="Y50">
            <v>2</v>
          </cell>
          <cell r="Z50">
            <v>4</v>
          </cell>
          <cell r="AB50">
            <v>0</v>
          </cell>
          <cell r="AC50">
            <v>4</v>
          </cell>
          <cell r="AD50">
            <v>10</v>
          </cell>
          <cell r="AE50">
            <v>1</v>
          </cell>
          <cell r="AF50">
            <v>10</v>
          </cell>
          <cell r="AH50">
            <v>0</v>
          </cell>
          <cell r="AI50">
            <v>0</v>
          </cell>
        </row>
      </sheetData>
      <sheetData sheetId="8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>Marks Awarded</v>
          </cell>
          <cell r="L1" t="str">
            <v>Marks out of 10</v>
          </cell>
          <cell r="M1" t="str">
            <v xml:space="preserve">      Financial Accounting/ Theory/                            Classes Attended        </v>
          </cell>
          <cell r="N1" t="str">
            <v xml:space="preserve">Financial Accounting/      Theory/ Total Classes held/ </v>
          </cell>
          <cell r="O1" t="str">
            <v>Benefits</v>
          </cell>
          <cell r="P1" t="str">
            <v>Final Calculated Benefits as per rules</v>
          </cell>
          <cell r="Q1" t="str">
            <v>Financial Accounting/  Tutorial/ Classes Attended</v>
          </cell>
          <cell r="R1" t="str">
            <v>Financial Accounting/ Tutorial/ Total Classes held</v>
          </cell>
          <cell r="S1" t="str">
            <v>Benefits</v>
          </cell>
          <cell r="T1" t="str">
            <v>Final Calculated Benefits as per rules</v>
          </cell>
          <cell r="U1" t="str">
            <v xml:space="preserve">Marks Awarded </v>
          </cell>
          <cell r="V1" t="str">
            <v>Marks Out of 10</v>
          </cell>
          <cell r="W1" t="str">
            <v xml:space="preserve">     Business Law / Theory/                             Classes Attended        </v>
          </cell>
          <cell r="X1" t="str">
            <v xml:space="preserve">    Business Law/  Theory/ Total Classes held/16                 </v>
          </cell>
          <cell r="Y1" t="str">
            <v>Benefits</v>
          </cell>
          <cell r="Z1" t="str">
            <v>Final Calculated Benefits as per rules</v>
          </cell>
          <cell r="AA1" t="str">
            <v>Marks Awarded</v>
          </cell>
        </row>
        <row r="2">
          <cell r="B2" t="str">
            <v>15BC013</v>
          </cell>
          <cell r="W2">
            <v>15</v>
          </cell>
          <cell r="X2">
            <v>16</v>
          </cell>
          <cell r="AA2">
            <v>9</v>
          </cell>
        </row>
        <row r="3">
          <cell r="B3" t="str">
            <v>15BC027</v>
          </cell>
          <cell r="W3">
            <v>15</v>
          </cell>
          <cell r="X3">
            <v>16</v>
          </cell>
          <cell r="AA3">
            <v>8</v>
          </cell>
        </row>
        <row r="4">
          <cell r="B4" t="str">
            <v>15BC039</v>
          </cell>
          <cell r="Q4">
            <v>3</v>
          </cell>
          <cell r="R4">
            <v>3</v>
          </cell>
          <cell r="U4">
            <v>7</v>
          </cell>
          <cell r="V4">
            <v>10</v>
          </cell>
          <cell r="W4">
            <v>15</v>
          </cell>
          <cell r="X4">
            <v>16</v>
          </cell>
          <cell r="AA4">
            <v>9</v>
          </cell>
        </row>
        <row r="5">
          <cell r="B5" t="str">
            <v>15BC052</v>
          </cell>
          <cell r="W5">
            <v>0</v>
          </cell>
          <cell r="X5">
            <v>16</v>
          </cell>
          <cell r="AA5">
            <v>0</v>
          </cell>
        </row>
        <row r="6">
          <cell r="B6" t="str">
            <v>15BC073</v>
          </cell>
          <cell r="G6">
            <v>3</v>
          </cell>
          <cell r="H6">
            <v>3</v>
          </cell>
          <cell r="K6">
            <v>9</v>
          </cell>
          <cell r="L6">
            <v>10</v>
          </cell>
          <cell r="W6">
            <v>16</v>
          </cell>
          <cell r="X6">
            <v>16</v>
          </cell>
          <cell r="AA6">
            <v>7</v>
          </cell>
        </row>
        <row r="7">
          <cell r="B7" t="str">
            <v>15BC099</v>
          </cell>
          <cell r="W7">
            <v>6</v>
          </cell>
          <cell r="X7">
            <v>16</v>
          </cell>
          <cell r="AA7">
            <v>8</v>
          </cell>
        </row>
        <row r="8">
          <cell r="B8" t="str">
            <v>15BC115</v>
          </cell>
          <cell r="W8">
            <v>13</v>
          </cell>
          <cell r="X8">
            <v>16</v>
          </cell>
          <cell r="AA8">
            <v>8</v>
          </cell>
        </row>
        <row r="9">
          <cell r="B9" t="str">
            <v>15BC129</v>
          </cell>
          <cell r="Q9">
            <v>3</v>
          </cell>
          <cell r="R9">
            <v>3</v>
          </cell>
          <cell r="U9">
            <v>4</v>
          </cell>
          <cell r="V9">
            <v>10</v>
          </cell>
          <cell r="W9">
            <v>10</v>
          </cell>
          <cell r="X9">
            <v>16</v>
          </cell>
          <cell r="AA9">
            <v>8</v>
          </cell>
        </row>
        <row r="10">
          <cell r="B10" t="str">
            <v>15BC142</v>
          </cell>
          <cell r="W10">
            <v>16</v>
          </cell>
          <cell r="X10">
            <v>16</v>
          </cell>
          <cell r="AA10">
            <v>9</v>
          </cell>
        </row>
        <row r="11">
          <cell r="B11" t="str">
            <v>15BC171</v>
          </cell>
          <cell r="G11">
            <v>2</v>
          </cell>
          <cell r="H11">
            <v>3</v>
          </cell>
          <cell r="K11">
            <v>8</v>
          </cell>
          <cell r="L11">
            <v>10</v>
          </cell>
          <cell r="W11">
            <v>15</v>
          </cell>
          <cell r="X11">
            <v>16</v>
          </cell>
          <cell r="AA11">
            <v>8</v>
          </cell>
        </row>
        <row r="12">
          <cell r="B12" t="str">
            <v>15BC189</v>
          </cell>
          <cell r="W12">
            <v>12</v>
          </cell>
          <cell r="X12">
            <v>16</v>
          </cell>
          <cell r="AA12">
            <v>9</v>
          </cell>
        </row>
        <row r="13">
          <cell r="B13" t="str">
            <v>15BC211</v>
          </cell>
          <cell r="W13">
            <v>15</v>
          </cell>
          <cell r="X13">
            <v>16</v>
          </cell>
          <cell r="AA13">
            <v>9</v>
          </cell>
        </row>
        <row r="14">
          <cell r="B14" t="str">
            <v>15BC228</v>
          </cell>
          <cell r="Q14">
            <v>3</v>
          </cell>
          <cell r="R14">
            <v>3</v>
          </cell>
          <cell r="U14">
            <v>8</v>
          </cell>
          <cell r="V14">
            <v>10</v>
          </cell>
          <cell r="W14">
            <v>13</v>
          </cell>
          <cell r="X14">
            <v>16</v>
          </cell>
          <cell r="AA14">
            <v>9</v>
          </cell>
        </row>
        <row r="15">
          <cell r="B15" t="str">
            <v>15BC243</v>
          </cell>
          <cell r="W15">
            <v>16</v>
          </cell>
          <cell r="X15">
            <v>16</v>
          </cell>
          <cell r="AA15">
            <v>9</v>
          </cell>
        </row>
        <row r="16">
          <cell r="B16" t="str">
            <v>15BC258</v>
          </cell>
          <cell r="G16">
            <v>3</v>
          </cell>
          <cell r="H16">
            <v>3</v>
          </cell>
          <cell r="K16">
            <v>10</v>
          </cell>
          <cell r="L16">
            <v>10</v>
          </cell>
          <cell r="W16">
            <v>11</v>
          </cell>
          <cell r="X16">
            <v>16</v>
          </cell>
          <cell r="AA16">
            <v>8</v>
          </cell>
        </row>
        <row r="17">
          <cell r="B17" t="str">
            <v>15BC281</v>
          </cell>
          <cell r="W17">
            <v>12</v>
          </cell>
          <cell r="X17">
            <v>16</v>
          </cell>
          <cell r="AA17">
            <v>9</v>
          </cell>
        </row>
        <row r="18">
          <cell r="B18" t="str">
            <v>15BC295</v>
          </cell>
          <cell r="W18">
            <v>13</v>
          </cell>
          <cell r="X18">
            <v>16</v>
          </cell>
          <cell r="AA18">
            <v>8</v>
          </cell>
        </row>
        <row r="19">
          <cell r="B19" t="str">
            <v>15BC313</v>
          </cell>
          <cell r="Q19">
            <v>2</v>
          </cell>
          <cell r="R19">
            <v>3</v>
          </cell>
          <cell r="U19">
            <v>5</v>
          </cell>
          <cell r="V19">
            <v>10</v>
          </cell>
          <cell r="W19">
            <v>14</v>
          </cell>
          <cell r="X19">
            <v>16</v>
          </cell>
          <cell r="AA19">
            <v>8</v>
          </cell>
        </row>
        <row r="20">
          <cell r="B20" t="str">
            <v>15BC325</v>
          </cell>
          <cell r="W20">
            <v>11</v>
          </cell>
          <cell r="X20">
            <v>16</v>
          </cell>
          <cell r="AA20">
            <v>7</v>
          </cell>
        </row>
        <row r="21">
          <cell r="B21" t="str">
            <v>15BC342</v>
          </cell>
          <cell r="G21">
            <v>2</v>
          </cell>
          <cell r="H21">
            <v>3</v>
          </cell>
          <cell r="K21">
            <v>8</v>
          </cell>
          <cell r="L21">
            <v>10</v>
          </cell>
          <cell r="W21">
            <v>14</v>
          </cell>
          <cell r="X21">
            <v>16</v>
          </cell>
          <cell r="AA21">
            <v>7</v>
          </cell>
        </row>
        <row r="22">
          <cell r="B22" t="str">
            <v>15BC358</v>
          </cell>
          <cell r="W22">
            <v>1</v>
          </cell>
          <cell r="X22">
            <v>16</v>
          </cell>
          <cell r="AA22">
            <v>7</v>
          </cell>
        </row>
        <row r="23">
          <cell r="B23" t="str">
            <v>15BC363</v>
          </cell>
          <cell r="W23">
            <v>13</v>
          </cell>
          <cell r="X23">
            <v>16</v>
          </cell>
          <cell r="AA23">
            <v>9</v>
          </cell>
        </row>
        <row r="24">
          <cell r="B24" t="str">
            <v>15BC369</v>
          </cell>
          <cell r="Q24">
            <v>3</v>
          </cell>
          <cell r="R24">
            <v>3</v>
          </cell>
          <cell r="U24">
            <v>6</v>
          </cell>
          <cell r="V24">
            <v>10</v>
          </cell>
          <cell r="W24">
            <v>15</v>
          </cell>
          <cell r="X24">
            <v>16</v>
          </cell>
          <cell r="AA24">
            <v>9</v>
          </cell>
        </row>
        <row r="25">
          <cell r="B25" t="str">
            <v>15BC380</v>
          </cell>
          <cell r="W25">
            <v>13</v>
          </cell>
          <cell r="X25">
            <v>16</v>
          </cell>
          <cell r="AA25">
            <v>7</v>
          </cell>
        </row>
        <row r="26">
          <cell r="B26" t="str">
            <v>15BC386</v>
          </cell>
          <cell r="G26">
            <v>0</v>
          </cell>
          <cell r="H26">
            <v>3</v>
          </cell>
          <cell r="K26">
            <v>0</v>
          </cell>
          <cell r="L26">
            <v>10</v>
          </cell>
          <cell r="W26">
            <v>1</v>
          </cell>
          <cell r="X26">
            <v>16</v>
          </cell>
          <cell r="AA26">
            <v>0</v>
          </cell>
        </row>
        <row r="27">
          <cell r="B27" t="str">
            <v>15BC393</v>
          </cell>
          <cell r="W27">
            <v>14</v>
          </cell>
          <cell r="X27">
            <v>16</v>
          </cell>
          <cell r="AA27">
            <v>8</v>
          </cell>
        </row>
        <row r="28">
          <cell r="B28" t="str">
            <v>15BC397</v>
          </cell>
          <cell r="W28">
            <v>7</v>
          </cell>
          <cell r="X28">
            <v>16</v>
          </cell>
          <cell r="AA28">
            <v>8</v>
          </cell>
        </row>
        <row r="29">
          <cell r="B29" t="str">
            <v>15BC411</v>
          </cell>
          <cell r="Q29">
            <v>2</v>
          </cell>
          <cell r="R29">
            <v>3</v>
          </cell>
          <cell r="U29">
            <v>3</v>
          </cell>
          <cell r="V29">
            <v>10</v>
          </cell>
          <cell r="W29">
            <v>4</v>
          </cell>
          <cell r="X29">
            <v>16</v>
          </cell>
          <cell r="AA29">
            <v>7</v>
          </cell>
        </row>
        <row r="30">
          <cell r="B30" t="str">
            <v>15BC427</v>
          </cell>
          <cell r="W30">
            <v>14</v>
          </cell>
          <cell r="X30">
            <v>16</v>
          </cell>
          <cell r="AA30">
            <v>9</v>
          </cell>
        </row>
        <row r="31">
          <cell r="B31" t="str">
            <v>15BC441</v>
          </cell>
          <cell r="G31">
            <v>2</v>
          </cell>
          <cell r="H31">
            <v>3</v>
          </cell>
          <cell r="K31">
            <v>8</v>
          </cell>
          <cell r="L31">
            <v>10</v>
          </cell>
          <cell r="W31">
            <v>12</v>
          </cell>
          <cell r="X31">
            <v>16</v>
          </cell>
          <cell r="AA31">
            <v>9</v>
          </cell>
        </row>
        <row r="32">
          <cell r="B32" t="str">
            <v>15BC452</v>
          </cell>
          <cell r="W32">
            <v>8</v>
          </cell>
          <cell r="X32">
            <v>16</v>
          </cell>
          <cell r="AA32">
            <v>0</v>
          </cell>
        </row>
        <row r="33">
          <cell r="B33" t="str">
            <v>15BC458</v>
          </cell>
          <cell r="W33">
            <v>12</v>
          </cell>
          <cell r="X33">
            <v>16</v>
          </cell>
          <cell r="AA33">
            <v>8</v>
          </cell>
        </row>
        <row r="34">
          <cell r="B34" t="str">
            <v>15BC468</v>
          </cell>
          <cell r="Q34">
            <v>3</v>
          </cell>
          <cell r="R34">
            <v>3</v>
          </cell>
          <cell r="U34">
            <v>6</v>
          </cell>
          <cell r="V34">
            <v>10</v>
          </cell>
          <cell r="W34">
            <v>13</v>
          </cell>
          <cell r="X34">
            <v>16</v>
          </cell>
          <cell r="AA34">
            <v>8</v>
          </cell>
        </row>
        <row r="35">
          <cell r="B35" t="str">
            <v>15BC482</v>
          </cell>
          <cell r="W35">
            <v>13</v>
          </cell>
          <cell r="X35">
            <v>16</v>
          </cell>
          <cell r="AA35">
            <v>7</v>
          </cell>
        </row>
        <row r="36">
          <cell r="B36" t="str">
            <v>15BC493</v>
          </cell>
          <cell r="G36">
            <v>1</v>
          </cell>
          <cell r="H36">
            <v>3</v>
          </cell>
          <cell r="K36">
            <v>0</v>
          </cell>
          <cell r="L36">
            <v>10</v>
          </cell>
          <cell r="W36">
            <v>1</v>
          </cell>
          <cell r="X36">
            <v>16</v>
          </cell>
          <cell r="AA36">
            <v>7</v>
          </cell>
        </row>
        <row r="37">
          <cell r="B37" t="str">
            <v>15BC505</v>
          </cell>
          <cell r="W37">
            <v>14</v>
          </cell>
          <cell r="X37">
            <v>16</v>
          </cell>
          <cell r="AA37">
            <v>8</v>
          </cell>
        </row>
        <row r="38">
          <cell r="B38" t="str">
            <v>15BC516</v>
          </cell>
          <cell r="W38">
            <v>7</v>
          </cell>
          <cell r="X38">
            <v>16</v>
          </cell>
          <cell r="AA38">
            <v>7</v>
          </cell>
        </row>
        <row r="39">
          <cell r="B39" t="str">
            <v>15BC527</v>
          </cell>
          <cell r="Q39">
            <v>3</v>
          </cell>
          <cell r="R39">
            <v>3</v>
          </cell>
          <cell r="U39">
            <v>2</v>
          </cell>
          <cell r="V39">
            <v>10</v>
          </cell>
          <cell r="W39">
            <v>5</v>
          </cell>
          <cell r="X39">
            <v>16</v>
          </cell>
          <cell r="AA39">
            <v>8</v>
          </cell>
        </row>
        <row r="40">
          <cell r="B40" t="str">
            <v>15BC539</v>
          </cell>
          <cell r="W40">
            <v>13</v>
          </cell>
          <cell r="X40">
            <v>16</v>
          </cell>
          <cell r="AA40">
            <v>9</v>
          </cell>
        </row>
        <row r="41">
          <cell r="B41" t="str">
            <v>15BC550</v>
          </cell>
          <cell r="G41">
            <v>0</v>
          </cell>
          <cell r="H41">
            <v>3</v>
          </cell>
          <cell r="K41">
            <v>7</v>
          </cell>
          <cell r="L41">
            <v>10</v>
          </cell>
          <cell r="W41">
            <v>13</v>
          </cell>
          <cell r="X41">
            <v>16</v>
          </cell>
          <cell r="AA41">
            <v>9</v>
          </cell>
        </row>
        <row r="42">
          <cell r="B42" t="str">
            <v>15BC561</v>
          </cell>
          <cell r="W42">
            <v>12</v>
          </cell>
          <cell r="X42">
            <v>16</v>
          </cell>
          <cell r="AA42">
            <v>7</v>
          </cell>
        </row>
        <row r="43">
          <cell r="B43" t="str">
            <v>15BC573</v>
          </cell>
          <cell r="W43">
            <v>11</v>
          </cell>
          <cell r="X43">
            <v>16</v>
          </cell>
          <cell r="AA43">
            <v>8</v>
          </cell>
        </row>
        <row r="44">
          <cell r="B44" t="str">
            <v>15BC584</v>
          </cell>
          <cell r="Q44">
            <v>1</v>
          </cell>
          <cell r="R44">
            <v>3</v>
          </cell>
          <cell r="U44">
            <v>5</v>
          </cell>
          <cell r="V44">
            <v>10</v>
          </cell>
          <cell r="W44">
            <v>12</v>
          </cell>
          <cell r="X44">
            <v>16</v>
          </cell>
          <cell r="AA44">
            <v>8</v>
          </cell>
        </row>
        <row r="45">
          <cell r="B45" t="str">
            <v>15BC601</v>
          </cell>
          <cell r="W45">
            <v>15</v>
          </cell>
          <cell r="X45">
            <v>16</v>
          </cell>
          <cell r="AA45">
            <v>8</v>
          </cell>
        </row>
        <row r="46">
          <cell r="B46" t="str">
            <v>15BC615</v>
          </cell>
          <cell r="G46">
            <v>2</v>
          </cell>
          <cell r="H46">
            <v>3</v>
          </cell>
          <cell r="K46">
            <v>7</v>
          </cell>
          <cell r="L46">
            <v>10</v>
          </cell>
          <cell r="W46">
            <v>16</v>
          </cell>
          <cell r="X46">
            <v>16</v>
          </cell>
          <cell r="AA46">
            <v>8</v>
          </cell>
        </row>
        <row r="47">
          <cell r="B47" t="str">
            <v>15BC631</v>
          </cell>
          <cell r="W47">
            <v>0</v>
          </cell>
          <cell r="X47">
            <v>16</v>
          </cell>
          <cell r="AA47">
            <v>7</v>
          </cell>
        </row>
        <row r="48">
          <cell r="B48" t="str">
            <v>15BC643</v>
          </cell>
          <cell r="W48">
            <v>11</v>
          </cell>
          <cell r="X48">
            <v>16</v>
          </cell>
          <cell r="AA48">
            <v>9</v>
          </cell>
        </row>
        <row r="49">
          <cell r="B49" t="str">
            <v>15BC660</v>
          </cell>
          <cell r="Q49">
            <v>3</v>
          </cell>
          <cell r="R49">
            <v>3</v>
          </cell>
          <cell r="U49">
            <v>2</v>
          </cell>
          <cell r="V49">
            <v>10</v>
          </cell>
          <cell r="W49">
            <v>9</v>
          </cell>
          <cell r="X49">
            <v>16</v>
          </cell>
          <cell r="AA49">
            <v>7</v>
          </cell>
        </row>
        <row r="50">
          <cell r="B50" t="str">
            <v>15BC664</v>
          </cell>
          <cell r="W50">
            <v>2</v>
          </cell>
          <cell r="X50">
            <v>16</v>
          </cell>
          <cell r="AA50">
            <v>8</v>
          </cell>
        </row>
      </sheetData>
      <sheetData sheetId="9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held/17      </v>
          </cell>
          <cell r="E1" t="str">
            <v>Benefits</v>
          </cell>
          <cell r="F1" t="str">
            <v>Final Calculated Benefits as per rules</v>
          </cell>
          <cell r="G1" t="str">
            <v xml:space="preserve">Marks Awarded </v>
          </cell>
          <cell r="H1" t="str">
            <v>Marks out of 10</v>
          </cell>
          <cell r="I1" t="str">
            <v>Micro Economics/  Tutorial/ Classes Attended</v>
          </cell>
          <cell r="J1" t="str">
            <v>Micro Economics Tutorial/ Total Classes held</v>
          </cell>
          <cell r="K1" t="str">
            <v>Benefits</v>
          </cell>
          <cell r="L1" t="str">
            <v>Final Calculated Benefits as per rules</v>
          </cell>
          <cell r="M1" t="str">
            <v>Marks Awarded</v>
          </cell>
          <cell r="N1" t="str">
            <v>Marks Out of 10</v>
          </cell>
          <cell r="O1" t="str">
            <v xml:space="preserve">      Financial Accounting/ Theory/                            Classes Attended        </v>
          </cell>
          <cell r="P1" t="str">
            <v xml:space="preserve">Financial Accounting/      Theory/ Total Classes held/ </v>
          </cell>
          <cell r="Q1" t="str">
            <v>Benefits</v>
          </cell>
          <cell r="R1" t="str">
            <v>Final Calculated Benefits as per rules</v>
          </cell>
          <cell r="S1" t="str">
            <v xml:space="preserve">Marks Awarded </v>
          </cell>
          <cell r="T1" t="str">
            <v>Marks Out Of 10</v>
          </cell>
          <cell r="U1" t="str">
            <v>Financial Accounting/  Tutorial/ Classes Attended</v>
          </cell>
          <cell r="V1" t="str">
            <v>Financial Accounting/ Tutorial/ Total Classes held</v>
          </cell>
          <cell r="W1" t="str">
            <v>Benefits</v>
          </cell>
          <cell r="X1" t="str">
            <v>Final Calculated Benefits as per rules</v>
          </cell>
          <cell r="Y1" t="str">
            <v xml:space="preserve">Marks Awarded </v>
          </cell>
          <cell r="Z1" t="str">
            <v>Marks Out of 10</v>
          </cell>
          <cell r="AA1" t="str">
            <v xml:space="preserve">     Business Law / Theory/                             Classes Attended        </v>
          </cell>
          <cell r="AB1" t="str">
            <v xml:space="preserve">    Business Law/  Theory/ Total Classes held/  14</v>
          </cell>
          <cell r="AC1" t="str">
            <v>Benefits</v>
          </cell>
          <cell r="AD1" t="str">
            <v>Final Calculated Benefits as per rules</v>
          </cell>
          <cell r="AE1" t="str">
            <v>Marks Awarded</v>
          </cell>
          <cell r="AF1" t="str">
            <v>Marks Out of 10</v>
          </cell>
          <cell r="AG1" t="str">
            <v>Business Law/  Tutorial/ Classes Attended</v>
          </cell>
          <cell r="AH1" t="str">
            <v>Business Law/  Tutorial/Total Classes held</v>
          </cell>
          <cell r="AI1" t="str">
            <v>Benefits</v>
          </cell>
          <cell r="AJ1" t="str">
            <v>Final Calculated Benefits as per rules</v>
          </cell>
          <cell r="AK1" t="str">
            <v xml:space="preserve">      EVS / Theory/                             Classes Attended        </v>
          </cell>
          <cell r="AL1" t="str">
            <v xml:space="preserve">EVS/ Total Classes held/10                </v>
          </cell>
          <cell r="AM1" t="str">
            <v>Benefits</v>
          </cell>
          <cell r="AN1" t="str">
            <v>Final Calculated Benefits as per rules</v>
          </cell>
          <cell r="AO1" t="str">
            <v xml:space="preserve">Marks Awarded </v>
          </cell>
        </row>
        <row r="2">
          <cell r="B2" t="str">
            <v>15BC014</v>
          </cell>
          <cell r="C2">
            <v>11</v>
          </cell>
          <cell r="D2">
            <v>17</v>
          </cell>
          <cell r="F2">
            <v>0</v>
          </cell>
          <cell r="G2">
            <v>7</v>
          </cell>
          <cell r="H2">
            <v>10</v>
          </cell>
          <cell r="L2">
            <v>0</v>
          </cell>
          <cell r="O2">
            <v>15</v>
          </cell>
          <cell r="P2">
            <v>18</v>
          </cell>
          <cell r="R2">
            <v>0</v>
          </cell>
          <cell r="S2">
            <v>7</v>
          </cell>
          <cell r="T2">
            <v>10</v>
          </cell>
          <cell r="U2">
            <v>3</v>
          </cell>
          <cell r="V2">
            <v>4</v>
          </cell>
          <cell r="Y2">
            <v>6</v>
          </cell>
          <cell r="Z2">
            <v>10</v>
          </cell>
          <cell r="AA2">
            <v>14</v>
          </cell>
          <cell r="AB2">
            <v>14</v>
          </cell>
          <cell r="AD2">
            <v>0</v>
          </cell>
          <cell r="AE2">
            <v>3</v>
          </cell>
          <cell r="AF2">
            <v>10</v>
          </cell>
          <cell r="AG2">
            <v>3</v>
          </cell>
          <cell r="AH2">
            <v>3</v>
          </cell>
          <cell r="AK2">
            <v>8</v>
          </cell>
          <cell r="AL2">
            <v>10</v>
          </cell>
          <cell r="AN2">
            <v>0</v>
          </cell>
          <cell r="AO2">
            <v>16</v>
          </cell>
        </row>
        <row r="3">
          <cell r="B3" t="str">
            <v>15BC030</v>
          </cell>
          <cell r="C3">
            <v>6</v>
          </cell>
          <cell r="D3">
            <v>17</v>
          </cell>
          <cell r="E3">
            <v>6</v>
          </cell>
          <cell r="F3">
            <v>6</v>
          </cell>
          <cell r="G3">
            <v>8</v>
          </cell>
          <cell r="H3">
            <v>10</v>
          </cell>
          <cell r="L3">
            <v>0</v>
          </cell>
          <cell r="O3">
            <v>11</v>
          </cell>
          <cell r="P3">
            <v>18</v>
          </cell>
          <cell r="R3">
            <v>0</v>
          </cell>
          <cell r="S3">
            <v>3</v>
          </cell>
          <cell r="T3">
            <v>10</v>
          </cell>
          <cell r="U3">
            <v>2</v>
          </cell>
          <cell r="V3">
            <v>4</v>
          </cell>
          <cell r="Y3">
            <v>5</v>
          </cell>
          <cell r="Z3">
            <v>10</v>
          </cell>
          <cell r="AA3">
            <v>9</v>
          </cell>
          <cell r="AB3">
            <v>14</v>
          </cell>
          <cell r="AC3">
            <v>8</v>
          </cell>
          <cell r="AD3">
            <v>7</v>
          </cell>
          <cell r="AE3">
            <v>8</v>
          </cell>
          <cell r="AF3">
            <v>10</v>
          </cell>
          <cell r="AG3">
            <v>2</v>
          </cell>
          <cell r="AH3">
            <v>3</v>
          </cell>
          <cell r="AK3">
            <v>6</v>
          </cell>
          <cell r="AL3">
            <v>10</v>
          </cell>
          <cell r="AN3">
            <v>0</v>
          </cell>
          <cell r="AO3">
            <v>19</v>
          </cell>
        </row>
        <row r="4">
          <cell r="B4" t="str">
            <v>15BC040</v>
          </cell>
          <cell r="C4">
            <v>12</v>
          </cell>
          <cell r="D4">
            <v>17</v>
          </cell>
          <cell r="F4">
            <v>0</v>
          </cell>
          <cell r="G4">
            <v>10</v>
          </cell>
          <cell r="H4">
            <v>10</v>
          </cell>
          <cell r="I4">
            <v>2</v>
          </cell>
          <cell r="J4">
            <v>3</v>
          </cell>
          <cell r="L4">
            <v>0</v>
          </cell>
          <cell r="M4">
            <v>7</v>
          </cell>
          <cell r="N4">
            <v>10</v>
          </cell>
          <cell r="O4">
            <v>12</v>
          </cell>
          <cell r="P4">
            <v>18</v>
          </cell>
          <cell r="R4">
            <v>0</v>
          </cell>
          <cell r="S4">
            <v>8</v>
          </cell>
          <cell r="T4">
            <v>10</v>
          </cell>
          <cell r="U4">
            <v>4</v>
          </cell>
          <cell r="V4">
            <v>4</v>
          </cell>
          <cell r="Y4">
            <v>10</v>
          </cell>
          <cell r="Z4">
            <v>10</v>
          </cell>
          <cell r="AA4">
            <v>12</v>
          </cell>
          <cell r="AB4">
            <v>14</v>
          </cell>
          <cell r="AD4">
            <v>0</v>
          </cell>
          <cell r="AE4">
            <v>8</v>
          </cell>
          <cell r="AF4">
            <v>10</v>
          </cell>
          <cell r="AG4">
            <v>3</v>
          </cell>
          <cell r="AH4">
            <v>4</v>
          </cell>
          <cell r="AK4">
            <v>7</v>
          </cell>
          <cell r="AL4">
            <v>10</v>
          </cell>
          <cell r="AN4">
            <v>0</v>
          </cell>
          <cell r="AO4">
            <v>23</v>
          </cell>
        </row>
        <row r="5">
          <cell r="B5" t="str">
            <v>15BC053</v>
          </cell>
          <cell r="C5">
            <v>15</v>
          </cell>
          <cell r="D5">
            <v>17</v>
          </cell>
          <cell r="F5">
            <v>0</v>
          </cell>
          <cell r="G5">
            <v>9</v>
          </cell>
          <cell r="H5">
            <v>10</v>
          </cell>
          <cell r="I5">
            <v>3</v>
          </cell>
          <cell r="J5">
            <v>3</v>
          </cell>
          <cell r="L5">
            <v>0</v>
          </cell>
          <cell r="M5">
            <v>8</v>
          </cell>
          <cell r="N5">
            <v>10</v>
          </cell>
          <cell r="O5">
            <v>14</v>
          </cell>
          <cell r="P5">
            <v>18</v>
          </cell>
          <cell r="R5">
            <v>0</v>
          </cell>
          <cell r="S5">
            <v>10</v>
          </cell>
          <cell r="T5">
            <v>10</v>
          </cell>
          <cell r="U5">
            <v>3</v>
          </cell>
          <cell r="V5">
            <v>4</v>
          </cell>
          <cell r="Y5">
            <v>7</v>
          </cell>
          <cell r="Z5">
            <v>10</v>
          </cell>
          <cell r="AA5">
            <v>15</v>
          </cell>
          <cell r="AB5">
            <v>14</v>
          </cell>
          <cell r="AD5">
            <v>0</v>
          </cell>
          <cell r="AE5">
            <v>7</v>
          </cell>
          <cell r="AF5">
            <v>10</v>
          </cell>
          <cell r="AG5">
            <v>3</v>
          </cell>
          <cell r="AH5">
            <v>4</v>
          </cell>
          <cell r="AK5">
            <v>9</v>
          </cell>
          <cell r="AL5">
            <v>10</v>
          </cell>
          <cell r="AN5">
            <v>0</v>
          </cell>
          <cell r="AO5">
            <v>22</v>
          </cell>
        </row>
        <row r="6">
          <cell r="B6" t="str">
            <v>15BC074</v>
          </cell>
          <cell r="C6">
            <v>7</v>
          </cell>
          <cell r="D6">
            <v>17</v>
          </cell>
          <cell r="F6">
            <v>0</v>
          </cell>
          <cell r="G6">
            <v>6</v>
          </cell>
          <cell r="H6">
            <v>10</v>
          </cell>
          <cell r="I6">
            <v>0</v>
          </cell>
          <cell r="J6">
            <v>4</v>
          </cell>
          <cell r="L6">
            <v>0</v>
          </cell>
          <cell r="M6">
            <v>8</v>
          </cell>
          <cell r="N6">
            <v>10</v>
          </cell>
          <cell r="O6">
            <v>8</v>
          </cell>
          <cell r="P6">
            <v>18</v>
          </cell>
          <cell r="R6">
            <v>0</v>
          </cell>
          <cell r="S6">
            <v>3</v>
          </cell>
          <cell r="T6">
            <v>10</v>
          </cell>
          <cell r="AA6">
            <v>6</v>
          </cell>
          <cell r="AB6">
            <v>14</v>
          </cell>
          <cell r="AD6">
            <v>0</v>
          </cell>
          <cell r="AE6">
            <v>6</v>
          </cell>
          <cell r="AF6">
            <v>10</v>
          </cell>
          <cell r="AG6">
            <v>1</v>
          </cell>
          <cell r="AH6">
            <v>1</v>
          </cell>
          <cell r="AK6">
            <v>5</v>
          </cell>
          <cell r="AL6">
            <v>10</v>
          </cell>
          <cell r="AN6">
            <v>0</v>
          </cell>
          <cell r="AO6">
            <v>17</v>
          </cell>
        </row>
        <row r="7">
          <cell r="B7" t="str">
            <v>15BC102</v>
          </cell>
          <cell r="C7">
            <v>3</v>
          </cell>
          <cell r="D7">
            <v>17</v>
          </cell>
          <cell r="E7">
            <v>6</v>
          </cell>
          <cell r="F7">
            <v>6</v>
          </cell>
          <cell r="G7">
            <v>7</v>
          </cell>
          <cell r="H7">
            <v>10</v>
          </cell>
          <cell r="L7">
            <v>0</v>
          </cell>
          <cell r="O7">
            <v>1</v>
          </cell>
          <cell r="P7">
            <v>18</v>
          </cell>
          <cell r="R7">
            <v>0</v>
          </cell>
          <cell r="S7">
            <v>3</v>
          </cell>
          <cell r="T7">
            <v>10</v>
          </cell>
          <cell r="U7">
            <v>0</v>
          </cell>
          <cell r="V7">
            <v>4</v>
          </cell>
          <cell r="Y7">
            <v>0</v>
          </cell>
          <cell r="Z7">
            <v>10</v>
          </cell>
          <cell r="AA7">
            <v>4</v>
          </cell>
          <cell r="AB7">
            <v>14</v>
          </cell>
          <cell r="AC7">
            <v>6</v>
          </cell>
          <cell r="AD7">
            <v>6</v>
          </cell>
          <cell r="AE7">
            <v>5</v>
          </cell>
          <cell r="AF7">
            <v>10</v>
          </cell>
          <cell r="AG7">
            <v>0</v>
          </cell>
          <cell r="AH7">
            <v>3</v>
          </cell>
          <cell r="AK7">
            <v>2</v>
          </cell>
          <cell r="AL7">
            <v>10</v>
          </cell>
          <cell r="AM7">
            <v>4</v>
          </cell>
          <cell r="AN7">
            <v>4</v>
          </cell>
          <cell r="AO7">
            <v>12</v>
          </cell>
        </row>
        <row r="8">
          <cell r="B8" t="str">
            <v>15BC117</v>
          </cell>
          <cell r="C8">
            <v>9</v>
          </cell>
          <cell r="D8">
            <v>17</v>
          </cell>
          <cell r="F8">
            <v>0</v>
          </cell>
          <cell r="G8">
            <v>8</v>
          </cell>
          <cell r="H8">
            <v>10</v>
          </cell>
          <cell r="L8">
            <v>0</v>
          </cell>
          <cell r="O8">
            <v>9</v>
          </cell>
          <cell r="P8">
            <v>18</v>
          </cell>
          <cell r="R8">
            <v>0</v>
          </cell>
          <cell r="S8">
            <v>4</v>
          </cell>
          <cell r="T8">
            <v>10</v>
          </cell>
          <cell r="U8">
            <v>3</v>
          </cell>
          <cell r="V8">
            <v>4</v>
          </cell>
          <cell r="Y8">
            <v>5</v>
          </cell>
          <cell r="Z8">
            <v>10</v>
          </cell>
          <cell r="AA8">
            <v>11</v>
          </cell>
          <cell r="AB8">
            <v>14</v>
          </cell>
          <cell r="AD8">
            <v>0</v>
          </cell>
          <cell r="AE8">
            <v>6</v>
          </cell>
          <cell r="AF8">
            <v>10</v>
          </cell>
          <cell r="AG8">
            <v>2</v>
          </cell>
          <cell r="AH8">
            <v>3</v>
          </cell>
          <cell r="AK8">
            <v>7</v>
          </cell>
          <cell r="AL8">
            <v>10</v>
          </cell>
          <cell r="AN8">
            <v>0</v>
          </cell>
          <cell r="AO8">
            <v>19</v>
          </cell>
        </row>
        <row r="9">
          <cell r="B9" t="str">
            <v>15BC130</v>
          </cell>
          <cell r="C9">
            <v>11</v>
          </cell>
          <cell r="D9">
            <v>17</v>
          </cell>
          <cell r="F9">
            <v>0</v>
          </cell>
          <cell r="G9">
            <v>10</v>
          </cell>
          <cell r="H9">
            <v>10</v>
          </cell>
          <cell r="I9">
            <v>1</v>
          </cell>
          <cell r="J9">
            <v>3</v>
          </cell>
          <cell r="L9">
            <v>0</v>
          </cell>
          <cell r="M9">
            <v>9</v>
          </cell>
          <cell r="N9">
            <v>10</v>
          </cell>
          <cell r="O9">
            <v>13</v>
          </cell>
          <cell r="P9">
            <v>18</v>
          </cell>
          <cell r="R9">
            <v>0</v>
          </cell>
          <cell r="S9">
            <v>8</v>
          </cell>
          <cell r="T9">
            <v>10</v>
          </cell>
          <cell r="U9">
            <v>4</v>
          </cell>
          <cell r="V9">
            <v>4</v>
          </cell>
          <cell r="Y9">
            <v>10</v>
          </cell>
          <cell r="Z9">
            <v>10</v>
          </cell>
          <cell r="AA9">
            <v>16</v>
          </cell>
          <cell r="AB9">
            <v>14</v>
          </cell>
          <cell r="AD9">
            <v>0</v>
          </cell>
          <cell r="AE9">
            <v>8</v>
          </cell>
          <cell r="AF9">
            <v>10</v>
          </cell>
          <cell r="AG9">
            <v>4</v>
          </cell>
          <cell r="AH9">
            <v>4</v>
          </cell>
          <cell r="AK9">
            <v>8</v>
          </cell>
          <cell r="AL9">
            <v>10</v>
          </cell>
          <cell r="AN9">
            <v>0</v>
          </cell>
          <cell r="AO9">
            <v>24</v>
          </cell>
        </row>
        <row r="10">
          <cell r="B10" t="str">
            <v>15BC135</v>
          </cell>
          <cell r="C10">
            <v>3</v>
          </cell>
          <cell r="D10">
            <v>17</v>
          </cell>
          <cell r="F10">
            <v>0</v>
          </cell>
          <cell r="G10">
            <v>7</v>
          </cell>
          <cell r="H10">
            <v>10</v>
          </cell>
          <cell r="I10">
            <v>1</v>
          </cell>
          <cell r="J10">
            <v>3</v>
          </cell>
          <cell r="L10">
            <v>0</v>
          </cell>
          <cell r="M10">
            <v>8</v>
          </cell>
          <cell r="N10">
            <v>10</v>
          </cell>
          <cell r="O10">
            <v>1</v>
          </cell>
          <cell r="P10">
            <v>18</v>
          </cell>
          <cell r="R10">
            <v>0</v>
          </cell>
          <cell r="S10">
            <v>4</v>
          </cell>
          <cell r="T10">
            <v>10</v>
          </cell>
          <cell r="U10">
            <v>0</v>
          </cell>
          <cell r="V10">
            <v>4</v>
          </cell>
          <cell r="Y10">
            <v>0</v>
          </cell>
          <cell r="Z10">
            <v>10</v>
          </cell>
          <cell r="AA10">
            <v>4</v>
          </cell>
          <cell r="AB10">
            <v>14</v>
          </cell>
          <cell r="AD10">
            <v>0</v>
          </cell>
          <cell r="AE10">
            <v>3</v>
          </cell>
          <cell r="AF10">
            <v>10</v>
          </cell>
          <cell r="AG10">
            <v>1</v>
          </cell>
          <cell r="AH10">
            <v>4</v>
          </cell>
          <cell r="AK10">
            <v>1</v>
          </cell>
          <cell r="AL10">
            <v>10</v>
          </cell>
          <cell r="AN10">
            <v>0</v>
          </cell>
          <cell r="AO10">
            <v>13</v>
          </cell>
        </row>
        <row r="11">
          <cell r="B11" t="str">
            <v>15BC143</v>
          </cell>
          <cell r="C11">
            <v>7</v>
          </cell>
          <cell r="D11">
            <v>17</v>
          </cell>
          <cell r="F11">
            <v>0</v>
          </cell>
          <cell r="G11">
            <v>7</v>
          </cell>
          <cell r="H11">
            <v>10</v>
          </cell>
          <cell r="I11">
            <v>1</v>
          </cell>
          <cell r="J11">
            <v>4</v>
          </cell>
          <cell r="L11">
            <v>0</v>
          </cell>
          <cell r="M11">
            <v>7</v>
          </cell>
          <cell r="N11">
            <v>10</v>
          </cell>
          <cell r="O11">
            <v>12</v>
          </cell>
          <cell r="P11">
            <v>18</v>
          </cell>
          <cell r="R11">
            <v>0</v>
          </cell>
          <cell r="S11">
            <v>4</v>
          </cell>
          <cell r="T11">
            <v>10</v>
          </cell>
          <cell r="AA11">
            <v>9</v>
          </cell>
          <cell r="AB11">
            <v>14</v>
          </cell>
          <cell r="AD11">
            <v>0</v>
          </cell>
          <cell r="AE11">
            <v>6</v>
          </cell>
          <cell r="AF11">
            <v>10</v>
          </cell>
          <cell r="AG11">
            <v>1</v>
          </cell>
          <cell r="AH11">
            <v>1</v>
          </cell>
          <cell r="AK11">
            <v>7</v>
          </cell>
          <cell r="AL11">
            <v>10</v>
          </cell>
          <cell r="AN11">
            <v>0</v>
          </cell>
          <cell r="AO11">
            <v>17</v>
          </cell>
        </row>
        <row r="12">
          <cell r="B12" t="str">
            <v>15BC176</v>
          </cell>
          <cell r="C12">
            <v>15</v>
          </cell>
          <cell r="D12">
            <v>17</v>
          </cell>
          <cell r="F12">
            <v>0</v>
          </cell>
          <cell r="G12">
            <v>10</v>
          </cell>
          <cell r="H12">
            <v>10</v>
          </cell>
          <cell r="L12">
            <v>0</v>
          </cell>
          <cell r="O12">
            <v>17</v>
          </cell>
          <cell r="P12">
            <v>18</v>
          </cell>
          <cell r="R12">
            <v>0</v>
          </cell>
          <cell r="S12">
            <v>5</v>
          </cell>
          <cell r="T12">
            <v>10</v>
          </cell>
          <cell r="U12">
            <v>4</v>
          </cell>
          <cell r="V12">
            <v>4</v>
          </cell>
          <cell r="Y12">
            <v>6</v>
          </cell>
          <cell r="Z12">
            <v>10</v>
          </cell>
          <cell r="AA12">
            <v>15</v>
          </cell>
          <cell r="AB12">
            <v>14</v>
          </cell>
          <cell r="AD12">
            <v>0</v>
          </cell>
          <cell r="AE12">
            <v>7</v>
          </cell>
          <cell r="AF12">
            <v>10</v>
          </cell>
          <cell r="AG12">
            <v>3</v>
          </cell>
          <cell r="AH12">
            <v>3</v>
          </cell>
          <cell r="AK12">
            <v>10</v>
          </cell>
          <cell r="AL12">
            <v>10</v>
          </cell>
          <cell r="AN12">
            <v>0</v>
          </cell>
          <cell r="AO12">
            <v>20</v>
          </cell>
        </row>
        <row r="13">
          <cell r="B13" t="str">
            <v>15BC193</v>
          </cell>
          <cell r="C13">
            <v>14</v>
          </cell>
          <cell r="D13">
            <v>17</v>
          </cell>
          <cell r="F13">
            <v>0</v>
          </cell>
          <cell r="G13">
            <v>10</v>
          </cell>
          <cell r="H13">
            <v>10</v>
          </cell>
          <cell r="L13">
            <v>0</v>
          </cell>
          <cell r="O13">
            <v>13</v>
          </cell>
          <cell r="P13">
            <v>18</v>
          </cell>
          <cell r="R13">
            <v>0</v>
          </cell>
          <cell r="S13">
            <v>10</v>
          </cell>
          <cell r="T13">
            <v>10</v>
          </cell>
          <cell r="U13">
            <v>4</v>
          </cell>
          <cell r="V13">
            <v>4</v>
          </cell>
          <cell r="Y13">
            <v>8</v>
          </cell>
          <cell r="Z13">
            <v>10</v>
          </cell>
          <cell r="AA13">
            <v>17</v>
          </cell>
          <cell r="AB13">
            <v>14</v>
          </cell>
          <cell r="AD13">
            <v>0</v>
          </cell>
          <cell r="AE13">
            <v>8</v>
          </cell>
          <cell r="AF13">
            <v>10</v>
          </cell>
          <cell r="AG13">
            <v>3</v>
          </cell>
          <cell r="AH13">
            <v>3</v>
          </cell>
          <cell r="AK13">
            <v>7</v>
          </cell>
          <cell r="AL13">
            <v>10</v>
          </cell>
          <cell r="AN13">
            <v>0</v>
          </cell>
          <cell r="AO13">
            <v>24</v>
          </cell>
        </row>
        <row r="14">
          <cell r="B14" t="str">
            <v>15BC215</v>
          </cell>
          <cell r="C14">
            <v>4</v>
          </cell>
          <cell r="D14">
            <v>17</v>
          </cell>
          <cell r="E14">
            <v>5</v>
          </cell>
          <cell r="F14">
            <v>5</v>
          </cell>
          <cell r="G14">
            <v>8</v>
          </cell>
          <cell r="H14">
            <v>10</v>
          </cell>
          <cell r="I14">
            <v>1</v>
          </cell>
          <cell r="J14">
            <v>3</v>
          </cell>
          <cell r="K14">
            <v>1</v>
          </cell>
          <cell r="L14">
            <v>1</v>
          </cell>
          <cell r="M14">
            <v>7</v>
          </cell>
          <cell r="N14">
            <v>10</v>
          </cell>
          <cell r="O14">
            <v>5</v>
          </cell>
          <cell r="P14">
            <v>18</v>
          </cell>
          <cell r="R14">
            <v>0</v>
          </cell>
          <cell r="S14">
            <v>8</v>
          </cell>
          <cell r="T14">
            <v>10</v>
          </cell>
          <cell r="U14">
            <v>3</v>
          </cell>
          <cell r="V14">
            <v>4</v>
          </cell>
          <cell r="Y14">
            <v>10</v>
          </cell>
          <cell r="Z14">
            <v>10</v>
          </cell>
          <cell r="AA14">
            <v>11</v>
          </cell>
          <cell r="AB14">
            <v>14</v>
          </cell>
          <cell r="AC14">
            <v>6</v>
          </cell>
          <cell r="AD14">
            <v>6</v>
          </cell>
          <cell r="AE14">
            <v>5</v>
          </cell>
          <cell r="AF14">
            <v>10</v>
          </cell>
          <cell r="AG14">
            <v>1</v>
          </cell>
          <cell r="AH14">
            <v>4</v>
          </cell>
          <cell r="AK14">
            <v>4</v>
          </cell>
          <cell r="AL14">
            <v>10</v>
          </cell>
          <cell r="AM14">
            <v>3</v>
          </cell>
          <cell r="AN14">
            <v>3</v>
          </cell>
          <cell r="AO14">
            <v>14</v>
          </cell>
        </row>
        <row r="15">
          <cell r="B15" t="str">
            <v>15BC229</v>
          </cell>
          <cell r="C15">
            <v>12</v>
          </cell>
          <cell r="D15">
            <v>17</v>
          </cell>
          <cell r="E15">
            <v>4</v>
          </cell>
          <cell r="F15">
            <v>4</v>
          </cell>
          <cell r="G15">
            <v>8</v>
          </cell>
          <cell r="H15">
            <v>10</v>
          </cell>
          <cell r="I15">
            <v>3</v>
          </cell>
          <cell r="J15">
            <v>3</v>
          </cell>
          <cell r="L15">
            <v>0</v>
          </cell>
          <cell r="M15">
            <v>10</v>
          </cell>
          <cell r="N15">
            <v>10</v>
          </cell>
          <cell r="O15">
            <v>11</v>
          </cell>
          <cell r="P15">
            <v>18</v>
          </cell>
          <cell r="R15">
            <v>0</v>
          </cell>
          <cell r="S15">
            <v>5</v>
          </cell>
          <cell r="T15">
            <v>10</v>
          </cell>
          <cell r="U15">
            <v>3</v>
          </cell>
          <cell r="V15">
            <v>4</v>
          </cell>
          <cell r="Y15">
            <v>8</v>
          </cell>
          <cell r="Z15">
            <v>10</v>
          </cell>
          <cell r="AA15">
            <v>12</v>
          </cell>
          <cell r="AB15">
            <v>14</v>
          </cell>
          <cell r="AC15">
            <v>6</v>
          </cell>
          <cell r="AD15">
            <v>6</v>
          </cell>
          <cell r="AE15">
            <v>6</v>
          </cell>
          <cell r="AF15">
            <v>10</v>
          </cell>
          <cell r="AG15">
            <v>2</v>
          </cell>
          <cell r="AH15">
            <v>4</v>
          </cell>
          <cell r="AK15">
            <v>7</v>
          </cell>
          <cell r="AL15">
            <v>10</v>
          </cell>
          <cell r="AM15">
            <v>3</v>
          </cell>
          <cell r="AN15">
            <v>3</v>
          </cell>
          <cell r="AO15">
            <v>14</v>
          </cell>
        </row>
        <row r="16">
          <cell r="B16" t="str">
            <v>15BC244</v>
          </cell>
          <cell r="C16">
            <v>3</v>
          </cell>
          <cell r="D16">
            <v>17</v>
          </cell>
          <cell r="E16">
            <v>6</v>
          </cell>
          <cell r="F16">
            <v>6</v>
          </cell>
          <cell r="G16">
            <v>6</v>
          </cell>
          <cell r="H16">
            <v>10</v>
          </cell>
          <cell r="I16">
            <v>1</v>
          </cell>
          <cell r="J16">
            <v>4</v>
          </cell>
          <cell r="K16">
            <v>1</v>
          </cell>
          <cell r="L16">
            <v>1</v>
          </cell>
          <cell r="M16">
            <v>7</v>
          </cell>
          <cell r="N16">
            <v>10</v>
          </cell>
          <cell r="O16">
            <v>7</v>
          </cell>
          <cell r="P16">
            <v>18</v>
          </cell>
          <cell r="Q16">
            <v>7</v>
          </cell>
          <cell r="R16">
            <v>7</v>
          </cell>
          <cell r="S16">
            <v>5</v>
          </cell>
          <cell r="T16">
            <v>10</v>
          </cell>
          <cell r="AA16">
            <v>5</v>
          </cell>
          <cell r="AB16">
            <v>14</v>
          </cell>
          <cell r="AC16">
            <v>12</v>
          </cell>
          <cell r="AD16">
            <v>7</v>
          </cell>
          <cell r="AE16">
            <v>2</v>
          </cell>
          <cell r="AF16">
            <v>10</v>
          </cell>
          <cell r="AG16">
            <v>0</v>
          </cell>
          <cell r="AH16">
            <v>1</v>
          </cell>
          <cell r="AK16">
            <v>3</v>
          </cell>
          <cell r="AL16">
            <v>10</v>
          </cell>
          <cell r="AM16">
            <v>6</v>
          </cell>
          <cell r="AN16">
            <v>5</v>
          </cell>
          <cell r="AO16">
            <v>12</v>
          </cell>
        </row>
        <row r="17">
          <cell r="B17" t="str">
            <v>15BC259</v>
          </cell>
          <cell r="C17">
            <v>3</v>
          </cell>
          <cell r="D17">
            <v>17</v>
          </cell>
          <cell r="F17">
            <v>0</v>
          </cell>
          <cell r="G17">
            <v>7</v>
          </cell>
          <cell r="H17">
            <v>10</v>
          </cell>
          <cell r="L17">
            <v>0</v>
          </cell>
          <cell r="O17">
            <v>2</v>
          </cell>
          <cell r="P17">
            <v>18</v>
          </cell>
          <cell r="R17">
            <v>0</v>
          </cell>
          <cell r="S17">
            <v>5</v>
          </cell>
          <cell r="T17">
            <v>10</v>
          </cell>
          <cell r="U17">
            <v>0</v>
          </cell>
          <cell r="V17">
            <v>4</v>
          </cell>
          <cell r="Y17">
            <v>0</v>
          </cell>
          <cell r="Z17">
            <v>10</v>
          </cell>
          <cell r="AA17">
            <v>4</v>
          </cell>
          <cell r="AB17">
            <v>14</v>
          </cell>
          <cell r="AD17">
            <v>0</v>
          </cell>
          <cell r="AE17">
            <v>5</v>
          </cell>
          <cell r="AF17">
            <v>10</v>
          </cell>
          <cell r="AG17">
            <v>2</v>
          </cell>
          <cell r="AH17">
            <v>3</v>
          </cell>
          <cell r="AK17">
            <v>2</v>
          </cell>
          <cell r="AL17">
            <v>10</v>
          </cell>
          <cell r="AN17">
            <v>0</v>
          </cell>
          <cell r="AO17">
            <v>3</v>
          </cell>
        </row>
        <row r="18">
          <cell r="B18" t="str">
            <v>15BC283</v>
          </cell>
          <cell r="C18">
            <v>13</v>
          </cell>
          <cell r="D18">
            <v>17</v>
          </cell>
          <cell r="F18">
            <v>0</v>
          </cell>
          <cell r="G18">
            <v>8</v>
          </cell>
          <cell r="H18">
            <v>10</v>
          </cell>
          <cell r="L18">
            <v>0</v>
          </cell>
          <cell r="O18">
            <v>15</v>
          </cell>
          <cell r="P18">
            <v>18</v>
          </cell>
          <cell r="R18">
            <v>0</v>
          </cell>
          <cell r="S18">
            <v>6</v>
          </cell>
          <cell r="T18">
            <v>10</v>
          </cell>
          <cell r="U18">
            <v>3</v>
          </cell>
          <cell r="V18">
            <v>4</v>
          </cell>
          <cell r="Y18">
            <v>6</v>
          </cell>
          <cell r="Z18">
            <v>10</v>
          </cell>
          <cell r="AA18">
            <v>12</v>
          </cell>
          <cell r="AB18">
            <v>14</v>
          </cell>
          <cell r="AD18">
            <v>0</v>
          </cell>
          <cell r="AE18">
            <v>6</v>
          </cell>
          <cell r="AF18">
            <v>10</v>
          </cell>
          <cell r="AG18">
            <v>2</v>
          </cell>
          <cell r="AH18">
            <v>3</v>
          </cell>
          <cell r="AK18">
            <v>8</v>
          </cell>
          <cell r="AL18">
            <v>10</v>
          </cell>
          <cell r="AN18">
            <v>0</v>
          </cell>
          <cell r="AO18">
            <v>12</v>
          </cell>
        </row>
        <row r="19">
          <cell r="B19" t="str">
            <v>15BC296</v>
          </cell>
          <cell r="C19">
            <v>9</v>
          </cell>
          <cell r="D19">
            <v>17</v>
          </cell>
          <cell r="F19">
            <v>0</v>
          </cell>
          <cell r="G19">
            <v>10</v>
          </cell>
          <cell r="H19">
            <v>10</v>
          </cell>
          <cell r="I19">
            <v>1</v>
          </cell>
          <cell r="J19">
            <v>3</v>
          </cell>
          <cell r="L19">
            <v>0</v>
          </cell>
          <cell r="M19">
            <v>9</v>
          </cell>
          <cell r="N19">
            <v>10</v>
          </cell>
          <cell r="O19">
            <v>15</v>
          </cell>
          <cell r="P19">
            <v>18</v>
          </cell>
          <cell r="R19">
            <v>0</v>
          </cell>
          <cell r="S19">
            <v>8</v>
          </cell>
          <cell r="T19">
            <v>10</v>
          </cell>
          <cell r="U19">
            <v>4</v>
          </cell>
          <cell r="V19">
            <v>4</v>
          </cell>
          <cell r="Y19">
            <v>8</v>
          </cell>
          <cell r="Z19">
            <v>10</v>
          </cell>
          <cell r="AA19">
            <v>9</v>
          </cell>
          <cell r="AB19">
            <v>14</v>
          </cell>
          <cell r="AD19">
            <v>0</v>
          </cell>
          <cell r="AE19">
            <v>7</v>
          </cell>
          <cell r="AF19">
            <v>10</v>
          </cell>
          <cell r="AG19">
            <v>3</v>
          </cell>
          <cell r="AH19">
            <v>4</v>
          </cell>
          <cell r="AK19">
            <v>7</v>
          </cell>
          <cell r="AL19">
            <v>10</v>
          </cell>
          <cell r="AN19">
            <v>0</v>
          </cell>
          <cell r="AO19">
            <v>24</v>
          </cell>
        </row>
        <row r="20">
          <cell r="B20" t="str">
            <v>15BC314</v>
          </cell>
          <cell r="C20">
            <v>8</v>
          </cell>
          <cell r="D20">
            <v>17</v>
          </cell>
          <cell r="F20">
            <v>0</v>
          </cell>
          <cell r="G20">
            <v>7</v>
          </cell>
          <cell r="H20">
            <v>10</v>
          </cell>
          <cell r="I20">
            <v>3</v>
          </cell>
          <cell r="J20">
            <v>3</v>
          </cell>
          <cell r="L20">
            <v>0</v>
          </cell>
          <cell r="M20">
            <v>8</v>
          </cell>
          <cell r="N20">
            <v>10</v>
          </cell>
          <cell r="O20">
            <v>2</v>
          </cell>
          <cell r="P20">
            <v>18</v>
          </cell>
          <cell r="R20">
            <v>0</v>
          </cell>
          <cell r="S20">
            <v>3</v>
          </cell>
          <cell r="T20">
            <v>10</v>
          </cell>
          <cell r="U20">
            <v>1</v>
          </cell>
          <cell r="V20">
            <v>4</v>
          </cell>
          <cell r="Y20">
            <v>0</v>
          </cell>
          <cell r="Z20">
            <v>10</v>
          </cell>
          <cell r="AA20">
            <v>3</v>
          </cell>
          <cell r="AB20">
            <v>14</v>
          </cell>
          <cell r="AD20">
            <v>0</v>
          </cell>
          <cell r="AE20">
            <v>3</v>
          </cell>
          <cell r="AF20">
            <v>10</v>
          </cell>
          <cell r="AG20">
            <v>0</v>
          </cell>
          <cell r="AH20">
            <v>4</v>
          </cell>
          <cell r="AK20">
            <v>3</v>
          </cell>
          <cell r="AL20">
            <v>10</v>
          </cell>
          <cell r="AN20">
            <v>0</v>
          </cell>
          <cell r="AO20">
            <v>3</v>
          </cell>
        </row>
        <row r="21">
          <cell r="B21" t="str">
            <v>15BC317</v>
          </cell>
          <cell r="C21">
            <v>10</v>
          </cell>
          <cell r="D21">
            <v>17</v>
          </cell>
          <cell r="E21">
            <v>4</v>
          </cell>
          <cell r="F21">
            <v>4</v>
          </cell>
          <cell r="G21">
            <v>7</v>
          </cell>
          <cell r="H21">
            <v>10</v>
          </cell>
          <cell r="I21">
            <v>0</v>
          </cell>
          <cell r="J21">
            <v>4</v>
          </cell>
          <cell r="K21">
            <v>1</v>
          </cell>
          <cell r="L21">
            <v>1</v>
          </cell>
          <cell r="M21">
            <v>9</v>
          </cell>
          <cell r="N21">
            <v>10</v>
          </cell>
          <cell r="O21">
            <v>14</v>
          </cell>
          <cell r="P21">
            <v>18</v>
          </cell>
          <cell r="R21">
            <v>0</v>
          </cell>
          <cell r="S21">
            <v>10</v>
          </cell>
          <cell r="T21">
            <v>10</v>
          </cell>
          <cell r="AA21">
            <v>9</v>
          </cell>
          <cell r="AB21">
            <v>14</v>
          </cell>
          <cell r="AC21">
            <v>9</v>
          </cell>
          <cell r="AD21">
            <v>7</v>
          </cell>
          <cell r="AE21">
            <v>7</v>
          </cell>
          <cell r="AF21">
            <v>10</v>
          </cell>
          <cell r="AG21">
            <v>1</v>
          </cell>
          <cell r="AH21">
            <v>1</v>
          </cell>
          <cell r="AK21">
            <v>7</v>
          </cell>
          <cell r="AL21">
            <v>10</v>
          </cell>
          <cell r="AM21">
            <v>2</v>
          </cell>
          <cell r="AN21">
            <v>2</v>
          </cell>
          <cell r="AO21">
            <v>23</v>
          </cell>
        </row>
        <row r="22">
          <cell r="B22" t="str">
            <v>15BC326</v>
          </cell>
          <cell r="C22">
            <v>13</v>
          </cell>
          <cell r="D22">
            <v>17</v>
          </cell>
          <cell r="F22">
            <v>0</v>
          </cell>
          <cell r="G22">
            <v>9</v>
          </cell>
          <cell r="H22">
            <v>10</v>
          </cell>
          <cell r="L22">
            <v>0</v>
          </cell>
          <cell r="O22">
            <v>13</v>
          </cell>
          <cell r="P22">
            <v>18</v>
          </cell>
          <cell r="Q22">
            <v>4</v>
          </cell>
          <cell r="R22">
            <v>4</v>
          </cell>
          <cell r="S22">
            <v>5</v>
          </cell>
          <cell r="T22">
            <v>10</v>
          </cell>
          <cell r="U22">
            <v>4</v>
          </cell>
          <cell r="V22">
            <v>4</v>
          </cell>
          <cell r="Y22">
            <v>4</v>
          </cell>
          <cell r="Z22">
            <v>10</v>
          </cell>
          <cell r="AA22">
            <v>15</v>
          </cell>
          <cell r="AB22">
            <v>14</v>
          </cell>
          <cell r="AD22">
            <v>0</v>
          </cell>
          <cell r="AE22">
            <v>5</v>
          </cell>
          <cell r="AF22">
            <v>10</v>
          </cell>
          <cell r="AG22">
            <v>3</v>
          </cell>
          <cell r="AH22">
            <v>3</v>
          </cell>
          <cell r="AK22">
            <v>10</v>
          </cell>
          <cell r="AL22">
            <v>10</v>
          </cell>
          <cell r="AN22">
            <v>0</v>
          </cell>
          <cell r="AO22">
            <v>20</v>
          </cell>
        </row>
        <row r="23">
          <cell r="B23" t="str">
            <v>15BC343</v>
          </cell>
          <cell r="C23">
            <v>3</v>
          </cell>
          <cell r="D23">
            <v>17</v>
          </cell>
          <cell r="F23">
            <v>0</v>
          </cell>
          <cell r="G23">
            <v>9</v>
          </cell>
          <cell r="H23">
            <v>10</v>
          </cell>
          <cell r="L23">
            <v>0</v>
          </cell>
          <cell r="O23">
            <v>4</v>
          </cell>
          <cell r="P23">
            <v>18</v>
          </cell>
          <cell r="R23">
            <v>0</v>
          </cell>
          <cell r="S23">
            <v>6</v>
          </cell>
          <cell r="T23">
            <v>10</v>
          </cell>
          <cell r="U23">
            <v>3</v>
          </cell>
          <cell r="V23">
            <v>4</v>
          </cell>
          <cell r="Y23">
            <v>4</v>
          </cell>
          <cell r="Z23">
            <v>10</v>
          </cell>
          <cell r="AA23">
            <v>8</v>
          </cell>
          <cell r="AB23">
            <v>14</v>
          </cell>
          <cell r="AD23">
            <v>0</v>
          </cell>
          <cell r="AE23">
            <v>6</v>
          </cell>
          <cell r="AF23">
            <v>10</v>
          </cell>
          <cell r="AG23">
            <v>2</v>
          </cell>
          <cell r="AH23">
            <v>3</v>
          </cell>
          <cell r="AK23">
            <v>3</v>
          </cell>
          <cell r="AL23">
            <v>10</v>
          </cell>
          <cell r="AN23">
            <v>0</v>
          </cell>
          <cell r="AO23">
            <v>18</v>
          </cell>
        </row>
        <row r="24">
          <cell r="B24" t="str">
            <v>15BC359</v>
          </cell>
          <cell r="C24">
            <v>16</v>
          </cell>
          <cell r="D24">
            <v>17</v>
          </cell>
          <cell r="F24">
            <v>0</v>
          </cell>
          <cell r="G24">
            <v>10</v>
          </cell>
          <cell r="H24">
            <v>10</v>
          </cell>
          <cell r="I24">
            <v>2</v>
          </cell>
          <cell r="J24">
            <v>3</v>
          </cell>
          <cell r="L24">
            <v>0</v>
          </cell>
          <cell r="M24">
            <v>10</v>
          </cell>
          <cell r="N24">
            <v>10</v>
          </cell>
          <cell r="O24">
            <v>16</v>
          </cell>
          <cell r="P24">
            <v>18</v>
          </cell>
          <cell r="R24">
            <v>0</v>
          </cell>
          <cell r="S24">
            <v>10</v>
          </cell>
          <cell r="T24">
            <v>10</v>
          </cell>
          <cell r="U24">
            <v>4</v>
          </cell>
          <cell r="V24">
            <v>4</v>
          </cell>
          <cell r="Y24">
            <v>10</v>
          </cell>
          <cell r="Z24">
            <v>10</v>
          </cell>
          <cell r="AA24">
            <v>16</v>
          </cell>
          <cell r="AB24">
            <v>14</v>
          </cell>
          <cell r="AD24">
            <v>0</v>
          </cell>
          <cell r="AE24">
            <v>9</v>
          </cell>
          <cell r="AF24">
            <v>10</v>
          </cell>
          <cell r="AG24">
            <v>3</v>
          </cell>
          <cell r="AH24">
            <v>4</v>
          </cell>
          <cell r="AK24">
            <v>10</v>
          </cell>
          <cell r="AL24">
            <v>10</v>
          </cell>
          <cell r="AN24">
            <v>0</v>
          </cell>
          <cell r="AO24">
            <v>23</v>
          </cell>
        </row>
        <row r="25">
          <cell r="B25" t="str">
            <v>15BC370</v>
          </cell>
          <cell r="C25">
            <v>9</v>
          </cell>
          <cell r="D25">
            <v>17</v>
          </cell>
          <cell r="F25">
            <v>0</v>
          </cell>
          <cell r="G25">
            <v>7</v>
          </cell>
          <cell r="H25">
            <v>10</v>
          </cell>
          <cell r="I25">
            <v>3</v>
          </cell>
          <cell r="J25">
            <v>3</v>
          </cell>
          <cell r="L25">
            <v>0</v>
          </cell>
          <cell r="M25">
            <v>8</v>
          </cell>
          <cell r="N25">
            <v>10</v>
          </cell>
          <cell r="O25">
            <v>5</v>
          </cell>
          <cell r="P25">
            <v>18</v>
          </cell>
          <cell r="R25">
            <v>0</v>
          </cell>
          <cell r="S25">
            <v>5</v>
          </cell>
          <cell r="T25">
            <v>10</v>
          </cell>
          <cell r="U25">
            <v>2</v>
          </cell>
          <cell r="V25">
            <v>4</v>
          </cell>
          <cell r="Y25">
            <v>0</v>
          </cell>
          <cell r="Z25">
            <v>10</v>
          </cell>
          <cell r="AA25">
            <v>13</v>
          </cell>
          <cell r="AB25">
            <v>14</v>
          </cell>
          <cell r="AD25">
            <v>0</v>
          </cell>
          <cell r="AE25">
            <v>3</v>
          </cell>
          <cell r="AF25">
            <v>10</v>
          </cell>
          <cell r="AG25">
            <v>1</v>
          </cell>
          <cell r="AH25">
            <v>4</v>
          </cell>
          <cell r="AK25">
            <v>5</v>
          </cell>
          <cell r="AL25">
            <v>10</v>
          </cell>
          <cell r="AN25">
            <v>0</v>
          </cell>
          <cell r="AO25">
            <v>3</v>
          </cell>
        </row>
        <row r="26">
          <cell r="B26" t="str">
            <v>15BC383</v>
          </cell>
          <cell r="C26">
            <v>13</v>
          </cell>
          <cell r="D26">
            <v>17</v>
          </cell>
          <cell r="F26">
            <v>0</v>
          </cell>
          <cell r="G26">
            <v>8</v>
          </cell>
          <cell r="H26">
            <v>10</v>
          </cell>
          <cell r="I26">
            <v>0</v>
          </cell>
          <cell r="J26">
            <v>4</v>
          </cell>
          <cell r="L26">
            <v>0</v>
          </cell>
          <cell r="M26">
            <v>10</v>
          </cell>
          <cell r="N26">
            <v>10</v>
          </cell>
          <cell r="O26">
            <v>12</v>
          </cell>
          <cell r="P26">
            <v>18</v>
          </cell>
          <cell r="R26">
            <v>0</v>
          </cell>
          <cell r="S26">
            <v>5</v>
          </cell>
          <cell r="T26">
            <v>10</v>
          </cell>
          <cell r="AA26">
            <v>14</v>
          </cell>
          <cell r="AB26">
            <v>14</v>
          </cell>
          <cell r="AD26">
            <v>0</v>
          </cell>
          <cell r="AE26">
            <v>5</v>
          </cell>
          <cell r="AF26">
            <v>10</v>
          </cell>
          <cell r="AG26">
            <v>1</v>
          </cell>
          <cell r="AH26">
            <v>1</v>
          </cell>
          <cell r="AK26">
            <v>8</v>
          </cell>
          <cell r="AL26">
            <v>10</v>
          </cell>
          <cell r="AN26">
            <v>0</v>
          </cell>
          <cell r="AO26">
            <v>23</v>
          </cell>
        </row>
        <row r="27">
          <cell r="B27" t="str">
            <v>15BC394</v>
          </cell>
          <cell r="C27">
            <v>8</v>
          </cell>
          <cell r="D27">
            <v>17</v>
          </cell>
          <cell r="E27">
            <v>4</v>
          </cell>
          <cell r="F27">
            <v>4</v>
          </cell>
          <cell r="G27">
            <v>8</v>
          </cell>
          <cell r="H27">
            <v>10</v>
          </cell>
          <cell r="L27">
            <v>0</v>
          </cell>
          <cell r="O27">
            <v>13</v>
          </cell>
          <cell r="P27">
            <v>18</v>
          </cell>
          <cell r="R27">
            <v>0</v>
          </cell>
          <cell r="S27">
            <v>7</v>
          </cell>
          <cell r="T27">
            <v>10</v>
          </cell>
          <cell r="U27">
            <v>3</v>
          </cell>
          <cell r="V27">
            <v>4</v>
          </cell>
          <cell r="Y27">
            <v>4</v>
          </cell>
          <cell r="Z27">
            <v>10</v>
          </cell>
          <cell r="AA27">
            <v>9</v>
          </cell>
          <cell r="AB27">
            <v>14</v>
          </cell>
          <cell r="AC27">
            <v>6</v>
          </cell>
          <cell r="AD27">
            <v>6</v>
          </cell>
          <cell r="AE27">
            <v>6</v>
          </cell>
          <cell r="AF27">
            <v>10</v>
          </cell>
          <cell r="AG27">
            <v>2</v>
          </cell>
          <cell r="AH27">
            <v>3</v>
          </cell>
          <cell r="AK27">
            <v>7</v>
          </cell>
          <cell r="AL27">
            <v>10</v>
          </cell>
          <cell r="AM27">
            <v>3</v>
          </cell>
          <cell r="AN27">
            <v>3</v>
          </cell>
          <cell r="AO27">
            <v>24</v>
          </cell>
        </row>
        <row r="28">
          <cell r="B28" t="str">
            <v>15BC413</v>
          </cell>
          <cell r="C28">
            <v>14</v>
          </cell>
          <cell r="D28">
            <v>17</v>
          </cell>
          <cell r="F28">
            <v>0</v>
          </cell>
          <cell r="G28">
            <v>8</v>
          </cell>
          <cell r="H28">
            <v>10</v>
          </cell>
          <cell r="L28">
            <v>0</v>
          </cell>
          <cell r="O28">
            <v>15</v>
          </cell>
          <cell r="P28">
            <v>18</v>
          </cell>
          <cell r="R28">
            <v>0</v>
          </cell>
          <cell r="S28">
            <v>8</v>
          </cell>
          <cell r="T28">
            <v>10</v>
          </cell>
          <cell r="U28">
            <v>4</v>
          </cell>
          <cell r="V28">
            <v>4</v>
          </cell>
          <cell r="Y28">
            <v>9</v>
          </cell>
          <cell r="Z28">
            <v>10</v>
          </cell>
          <cell r="AA28">
            <v>14</v>
          </cell>
          <cell r="AB28">
            <v>14</v>
          </cell>
          <cell r="AD28">
            <v>0</v>
          </cell>
          <cell r="AE28">
            <v>5</v>
          </cell>
          <cell r="AF28">
            <v>10</v>
          </cell>
          <cell r="AG28">
            <v>2</v>
          </cell>
          <cell r="AH28">
            <v>3</v>
          </cell>
          <cell r="AK28">
            <v>6</v>
          </cell>
          <cell r="AL28">
            <v>10</v>
          </cell>
          <cell r="AN28">
            <v>0</v>
          </cell>
          <cell r="AO28">
            <v>17</v>
          </cell>
        </row>
        <row r="29">
          <cell r="B29" t="str">
            <v>15BC428</v>
          </cell>
          <cell r="C29">
            <v>9</v>
          </cell>
          <cell r="D29">
            <v>17</v>
          </cell>
          <cell r="E29">
            <v>3</v>
          </cell>
          <cell r="F29">
            <v>3</v>
          </cell>
          <cell r="G29">
            <v>8</v>
          </cell>
          <cell r="H29">
            <v>10</v>
          </cell>
          <cell r="I29">
            <v>0</v>
          </cell>
          <cell r="J29">
            <v>3</v>
          </cell>
          <cell r="K29">
            <v>1</v>
          </cell>
          <cell r="L29">
            <v>1</v>
          </cell>
          <cell r="M29">
            <v>8</v>
          </cell>
          <cell r="N29">
            <v>10</v>
          </cell>
          <cell r="O29">
            <v>11</v>
          </cell>
          <cell r="P29">
            <v>18</v>
          </cell>
          <cell r="R29">
            <v>0</v>
          </cell>
          <cell r="S29">
            <v>3</v>
          </cell>
          <cell r="T29">
            <v>10</v>
          </cell>
          <cell r="U29">
            <v>3</v>
          </cell>
          <cell r="V29">
            <v>4</v>
          </cell>
          <cell r="Y29">
            <v>7</v>
          </cell>
          <cell r="Z29">
            <v>10</v>
          </cell>
          <cell r="AA29">
            <v>8</v>
          </cell>
          <cell r="AB29">
            <v>14</v>
          </cell>
          <cell r="AC29">
            <v>6</v>
          </cell>
          <cell r="AD29">
            <v>6</v>
          </cell>
          <cell r="AE29">
            <v>5</v>
          </cell>
          <cell r="AF29">
            <v>10</v>
          </cell>
          <cell r="AG29">
            <v>0</v>
          </cell>
          <cell r="AH29">
            <v>4</v>
          </cell>
          <cell r="AK29">
            <v>5</v>
          </cell>
          <cell r="AL29">
            <v>10</v>
          </cell>
          <cell r="AM29">
            <v>3</v>
          </cell>
          <cell r="AN29">
            <v>3</v>
          </cell>
          <cell r="AO29">
            <v>18</v>
          </cell>
        </row>
        <row r="30">
          <cell r="B30" t="str">
            <v>15BC442</v>
          </cell>
          <cell r="C30">
            <v>13</v>
          </cell>
          <cell r="D30">
            <v>17</v>
          </cell>
          <cell r="F30">
            <v>0</v>
          </cell>
          <cell r="G30">
            <v>8</v>
          </cell>
          <cell r="H30">
            <v>10</v>
          </cell>
          <cell r="I30">
            <v>2</v>
          </cell>
          <cell r="J30">
            <v>3</v>
          </cell>
          <cell r="L30">
            <v>0</v>
          </cell>
          <cell r="M30">
            <v>8</v>
          </cell>
          <cell r="N30">
            <v>10</v>
          </cell>
          <cell r="O30">
            <v>16</v>
          </cell>
          <cell r="P30">
            <v>18</v>
          </cell>
          <cell r="R30">
            <v>0</v>
          </cell>
          <cell r="S30">
            <v>8</v>
          </cell>
          <cell r="T30">
            <v>10</v>
          </cell>
          <cell r="U30">
            <v>3</v>
          </cell>
          <cell r="V30">
            <v>4</v>
          </cell>
          <cell r="Y30">
            <v>8</v>
          </cell>
          <cell r="Z30">
            <v>10</v>
          </cell>
          <cell r="AA30">
            <v>17</v>
          </cell>
          <cell r="AB30">
            <v>14</v>
          </cell>
          <cell r="AD30">
            <v>0</v>
          </cell>
          <cell r="AE30">
            <v>4</v>
          </cell>
          <cell r="AF30">
            <v>10</v>
          </cell>
          <cell r="AG30">
            <v>3</v>
          </cell>
          <cell r="AH30">
            <v>4</v>
          </cell>
          <cell r="AK30">
            <v>9</v>
          </cell>
          <cell r="AL30">
            <v>10</v>
          </cell>
          <cell r="AN30">
            <v>0</v>
          </cell>
          <cell r="AO30">
            <v>18</v>
          </cell>
        </row>
        <row r="31">
          <cell r="B31" t="str">
            <v>15BC453</v>
          </cell>
          <cell r="C31">
            <v>16</v>
          </cell>
          <cell r="D31">
            <v>17</v>
          </cell>
          <cell r="F31">
            <v>0</v>
          </cell>
          <cell r="G31">
            <v>10</v>
          </cell>
          <cell r="H31">
            <v>10</v>
          </cell>
          <cell r="I31">
            <v>1</v>
          </cell>
          <cell r="J31">
            <v>4</v>
          </cell>
          <cell r="L31">
            <v>0</v>
          </cell>
          <cell r="M31">
            <v>10</v>
          </cell>
          <cell r="N31">
            <v>10</v>
          </cell>
          <cell r="O31">
            <v>9</v>
          </cell>
          <cell r="P31">
            <v>18</v>
          </cell>
          <cell r="R31">
            <v>0</v>
          </cell>
          <cell r="S31">
            <v>4</v>
          </cell>
          <cell r="T31">
            <v>10</v>
          </cell>
          <cell r="AA31">
            <v>13</v>
          </cell>
          <cell r="AB31">
            <v>14</v>
          </cell>
          <cell r="AD31">
            <v>0</v>
          </cell>
          <cell r="AE31">
            <v>5</v>
          </cell>
          <cell r="AF31">
            <v>10</v>
          </cell>
          <cell r="AG31">
            <v>1</v>
          </cell>
          <cell r="AH31">
            <v>1</v>
          </cell>
          <cell r="AK31">
            <v>6</v>
          </cell>
          <cell r="AL31">
            <v>10</v>
          </cell>
          <cell r="AN31">
            <v>0</v>
          </cell>
          <cell r="AO31">
            <v>16</v>
          </cell>
        </row>
        <row r="32">
          <cell r="B32" t="str">
            <v>15BC469</v>
          </cell>
          <cell r="C32">
            <v>7</v>
          </cell>
          <cell r="D32">
            <v>17</v>
          </cell>
          <cell r="E32">
            <v>4</v>
          </cell>
          <cell r="F32">
            <v>4</v>
          </cell>
          <cell r="G32">
            <v>9</v>
          </cell>
          <cell r="H32">
            <v>10</v>
          </cell>
          <cell r="L32">
            <v>0</v>
          </cell>
          <cell r="O32">
            <v>8</v>
          </cell>
          <cell r="P32">
            <v>18</v>
          </cell>
          <cell r="R32">
            <v>0</v>
          </cell>
          <cell r="S32">
            <v>5</v>
          </cell>
          <cell r="T32">
            <v>10</v>
          </cell>
          <cell r="U32">
            <v>2</v>
          </cell>
          <cell r="V32">
            <v>4</v>
          </cell>
          <cell r="Y32">
            <v>3</v>
          </cell>
          <cell r="Z32">
            <v>10</v>
          </cell>
          <cell r="AA32">
            <v>8</v>
          </cell>
          <cell r="AB32">
            <v>14</v>
          </cell>
          <cell r="AC32">
            <v>6</v>
          </cell>
          <cell r="AD32">
            <v>6</v>
          </cell>
          <cell r="AE32">
            <v>5</v>
          </cell>
          <cell r="AF32">
            <v>10</v>
          </cell>
          <cell r="AG32">
            <v>2</v>
          </cell>
          <cell r="AH32">
            <v>3</v>
          </cell>
          <cell r="AK32">
            <v>5</v>
          </cell>
          <cell r="AL32">
            <v>10</v>
          </cell>
          <cell r="AM32">
            <v>3</v>
          </cell>
          <cell r="AN32">
            <v>3</v>
          </cell>
          <cell r="AO32">
            <v>20</v>
          </cell>
        </row>
        <row r="33">
          <cell r="B33" t="str">
            <v>15BC483</v>
          </cell>
          <cell r="C33">
            <v>9</v>
          </cell>
          <cell r="D33">
            <v>17</v>
          </cell>
          <cell r="F33">
            <v>0</v>
          </cell>
          <cell r="G33">
            <v>8</v>
          </cell>
          <cell r="H33">
            <v>10</v>
          </cell>
          <cell r="L33">
            <v>0</v>
          </cell>
          <cell r="O33">
            <v>15</v>
          </cell>
          <cell r="P33">
            <v>18</v>
          </cell>
          <cell r="R33">
            <v>0</v>
          </cell>
          <cell r="S33">
            <v>7</v>
          </cell>
          <cell r="T33">
            <v>10</v>
          </cell>
          <cell r="U33">
            <v>3</v>
          </cell>
          <cell r="V33">
            <v>4</v>
          </cell>
          <cell r="Y33">
            <v>10</v>
          </cell>
          <cell r="Z33">
            <v>10</v>
          </cell>
          <cell r="AA33">
            <v>15</v>
          </cell>
          <cell r="AB33">
            <v>14</v>
          </cell>
          <cell r="AD33">
            <v>0</v>
          </cell>
          <cell r="AE33">
            <v>5</v>
          </cell>
          <cell r="AF33">
            <v>10</v>
          </cell>
          <cell r="AG33">
            <v>3</v>
          </cell>
          <cell r="AH33">
            <v>3</v>
          </cell>
          <cell r="AK33">
            <v>7</v>
          </cell>
          <cell r="AL33">
            <v>10</v>
          </cell>
          <cell r="AN33">
            <v>0</v>
          </cell>
          <cell r="AO33">
            <v>19</v>
          </cell>
        </row>
        <row r="34">
          <cell r="B34" t="str">
            <v>15BC495</v>
          </cell>
          <cell r="C34">
            <v>4</v>
          </cell>
          <cell r="D34">
            <v>17</v>
          </cell>
          <cell r="F34">
            <v>0</v>
          </cell>
          <cell r="G34">
            <v>7</v>
          </cell>
          <cell r="H34">
            <v>10</v>
          </cell>
          <cell r="I34">
            <v>1</v>
          </cell>
          <cell r="J34">
            <v>3</v>
          </cell>
          <cell r="L34">
            <v>0</v>
          </cell>
          <cell r="M34">
            <v>7</v>
          </cell>
          <cell r="N34">
            <v>10</v>
          </cell>
          <cell r="O34">
            <v>5</v>
          </cell>
          <cell r="P34">
            <v>18</v>
          </cell>
          <cell r="R34">
            <v>0</v>
          </cell>
          <cell r="S34">
            <v>3</v>
          </cell>
          <cell r="T34">
            <v>10</v>
          </cell>
          <cell r="U34">
            <v>3</v>
          </cell>
          <cell r="V34">
            <v>4</v>
          </cell>
          <cell r="Y34">
            <v>7</v>
          </cell>
          <cell r="Z34">
            <v>10</v>
          </cell>
          <cell r="AA34">
            <v>9</v>
          </cell>
          <cell r="AB34">
            <v>14</v>
          </cell>
          <cell r="AD34">
            <v>0</v>
          </cell>
          <cell r="AE34">
            <v>4</v>
          </cell>
          <cell r="AF34">
            <v>10</v>
          </cell>
          <cell r="AG34">
            <v>0</v>
          </cell>
          <cell r="AH34">
            <v>4</v>
          </cell>
          <cell r="AK34">
            <v>6</v>
          </cell>
          <cell r="AL34">
            <v>10</v>
          </cell>
          <cell r="AN34">
            <v>0</v>
          </cell>
          <cell r="AO34">
            <v>19</v>
          </cell>
        </row>
        <row r="35">
          <cell r="B35" t="str">
            <v>15BC506</v>
          </cell>
          <cell r="C35">
            <v>14</v>
          </cell>
          <cell r="D35">
            <v>17</v>
          </cell>
          <cell r="F35">
            <v>0</v>
          </cell>
          <cell r="G35">
            <v>6</v>
          </cell>
          <cell r="H35">
            <v>10</v>
          </cell>
          <cell r="I35">
            <v>3</v>
          </cell>
          <cell r="J35">
            <v>3</v>
          </cell>
          <cell r="L35">
            <v>0</v>
          </cell>
          <cell r="M35">
            <v>8</v>
          </cell>
          <cell r="N35">
            <v>10</v>
          </cell>
          <cell r="O35">
            <v>11</v>
          </cell>
          <cell r="P35">
            <v>18</v>
          </cell>
          <cell r="R35">
            <v>0</v>
          </cell>
          <cell r="S35">
            <v>10</v>
          </cell>
          <cell r="T35">
            <v>10</v>
          </cell>
          <cell r="U35">
            <v>3</v>
          </cell>
          <cell r="V35">
            <v>4</v>
          </cell>
          <cell r="Y35">
            <v>7</v>
          </cell>
          <cell r="Z35">
            <v>10</v>
          </cell>
          <cell r="AA35">
            <v>16</v>
          </cell>
          <cell r="AB35">
            <v>14</v>
          </cell>
          <cell r="AD35">
            <v>0</v>
          </cell>
          <cell r="AE35">
            <v>5</v>
          </cell>
          <cell r="AF35">
            <v>10</v>
          </cell>
          <cell r="AG35">
            <v>2</v>
          </cell>
          <cell r="AH35">
            <v>4</v>
          </cell>
          <cell r="AK35">
            <v>9</v>
          </cell>
          <cell r="AL35">
            <v>10</v>
          </cell>
          <cell r="AN35">
            <v>0</v>
          </cell>
          <cell r="AO35">
            <v>14</v>
          </cell>
        </row>
        <row r="36">
          <cell r="B36" t="str">
            <v>15BC517</v>
          </cell>
          <cell r="C36">
            <v>9</v>
          </cell>
          <cell r="D36">
            <v>17</v>
          </cell>
          <cell r="F36">
            <v>0</v>
          </cell>
          <cell r="G36">
            <v>8</v>
          </cell>
          <cell r="H36">
            <v>10</v>
          </cell>
          <cell r="I36">
            <v>0</v>
          </cell>
          <cell r="J36">
            <v>4</v>
          </cell>
          <cell r="L36">
            <v>0</v>
          </cell>
          <cell r="M36">
            <v>8</v>
          </cell>
          <cell r="N36">
            <v>10</v>
          </cell>
          <cell r="O36">
            <v>4</v>
          </cell>
          <cell r="P36">
            <v>18</v>
          </cell>
          <cell r="R36">
            <v>0</v>
          </cell>
          <cell r="S36">
            <v>3</v>
          </cell>
          <cell r="T36">
            <v>10</v>
          </cell>
          <cell r="AA36">
            <v>9</v>
          </cell>
          <cell r="AB36">
            <v>14</v>
          </cell>
          <cell r="AD36">
            <v>0</v>
          </cell>
          <cell r="AE36">
            <v>3</v>
          </cell>
          <cell r="AF36">
            <v>10</v>
          </cell>
          <cell r="AG36">
            <v>1</v>
          </cell>
          <cell r="AH36">
            <v>1</v>
          </cell>
          <cell r="AK36">
            <v>6</v>
          </cell>
          <cell r="AL36">
            <v>10</v>
          </cell>
          <cell r="AN36">
            <v>0</v>
          </cell>
          <cell r="AO36">
            <v>22</v>
          </cell>
        </row>
        <row r="37">
          <cell r="B37" t="str">
            <v>15BC528</v>
          </cell>
          <cell r="C37">
            <v>7</v>
          </cell>
          <cell r="D37">
            <v>17</v>
          </cell>
          <cell r="F37">
            <v>0</v>
          </cell>
          <cell r="G37">
            <v>8</v>
          </cell>
          <cell r="H37">
            <v>10</v>
          </cell>
          <cell r="L37">
            <v>0</v>
          </cell>
          <cell r="O37">
            <v>12</v>
          </cell>
          <cell r="P37">
            <v>18</v>
          </cell>
          <cell r="R37">
            <v>0</v>
          </cell>
          <cell r="S37">
            <v>8</v>
          </cell>
          <cell r="T37">
            <v>10</v>
          </cell>
          <cell r="U37">
            <v>2</v>
          </cell>
          <cell r="V37">
            <v>4</v>
          </cell>
          <cell r="Y37">
            <v>4</v>
          </cell>
          <cell r="Z37">
            <v>10</v>
          </cell>
          <cell r="AA37">
            <v>10</v>
          </cell>
          <cell r="AB37">
            <v>14</v>
          </cell>
          <cell r="AD37">
            <v>0</v>
          </cell>
          <cell r="AE37">
            <v>3</v>
          </cell>
          <cell r="AF37">
            <v>10</v>
          </cell>
          <cell r="AG37">
            <v>3</v>
          </cell>
          <cell r="AH37">
            <v>3</v>
          </cell>
          <cell r="AK37">
            <v>10</v>
          </cell>
          <cell r="AL37">
            <v>10</v>
          </cell>
          <cell r="AN37">
            <v>0</v>
          </cell>
          <cell r="AO37">
            <v>14</v>
          </cell>
        </row>
        <row r="38">
          <cell r="B38" t="str">
            <v>15BC540</v>
          </cell>
          <cell r="C38">
            <v>3</v>
          </cell>
          <cell r="D38">
            <v>17</v>
          </cell>
          <cell r="F38">
            <v>0</v>
          </cell>
          <cell r="G38">
            <v>8</v>
          </cell>
          <cell r="H38">
            <v>10</v>
          </cell>
          <cell r="L38">
            <v>0</v>
          </cell>
          <cell r="O38">
            <v>1</v>
          </cell>
          <cell r="P38">
            <v>18</v>
          </cell>
          <cell r="R38">
            <v>0</v>
          </cell>
          <cell r="S38">
            <v>6</v>
          </cell>
          <cell r="T38">
            <v>10</v>
          </cell>
          <cell r="U38">
            <v>3</v>
          </cell>
          <cell r="V38">
            <v>4</v>
          </cell>
          <cell r="Y38">
            <v>4</v>
          </cell>
          <cell r="Z38">
            <v>10</v>
          </cell>
          <cell r="AA38">
            <v>4</v>
          </cell>
          <cell r="AB38">
            <v>14</v>
          </cell>
          <cell r="AD38">
            <v>0</v>
          </cell>
          <cell r="AE38">
            <v>2</v>
          </cell>
          <cell r="AF38">
            <v>10</v>
          </cell>
          <cell r="AG38">
            <v>1</v>
          </cell>
          <cell r="AH38">
            <v>3</v>
          </cell>
          <cell r="AK38">
            <v>4</v>
          </cell>
          <cell r="AL38">
            <v>10</v>
          </cell>
          <cell r="AN38">
            <v>0</v>
          </cell>
          <cell r="AO38">
            <v>12</v>
          </cell>
        </row>
        <row r="39">
          <cell r="B39" t="str">
            <v>15BC551</v>
          </cell>
          <cell r="C39">
            <v>3</v>
          </cell>
          <cell r="D39">
            <v>17</v>
          </cell>
          <cell r="F39">
            <v>0</v>
          </cell>
          <cell r="G39">
            <v>7</v>
          </cell>
          <cell r="H39">
            <v>10</v>
          </cell>
          <cell r="I39">
            <v>0</v>
          </cell>
          <cell r="J39">
            <v>3</v>
          </cell>
          <cell r="L39">
            <v>0</v>
          </cell>
          <cell r="M39">
            <v>7</v>
          </cell>
          <cell r="N39">
            <v>10</v>
          </cell>
          <cell r="O39">
            <v>3</v>
          </cell>
          <cell r="P39">
            <v>18</v>
          </cell>
          <cell r="R39">
            <v>0</v>
          </cell>
          <cell r="S39">
            <v>0</v>
          </cell>
          <cell r="T39">
            <v>10</v>
          </cell>
          <cell r="U39">
            <v>0</v>
          </cell>
          <cell r="V39">
            <v>4</v>
          </cell>
          <cell r="Y39">
            <v>0</v>
          </cell>
          <cell r="Z39">
            <v>10</v>
          </cell>
          <cell r="AA39">
            <v>4</v>
          </cell>
          <cell r="AB39">
            <v>14</v>
          </cell>
          <cell r="AD39">
            <v>0</v>
          </cell>
          <cell r="AE39">
            <v>5</v>
          </cell>
          <cell r="AF39">
            <v>10</v>
          </cell>
          <cell r="AG39">
            <v>0</v>
          </cell>
          <cell r="AH39">
            <v>4</v>
          </cell>
          <cell r="AK39">
            <v>1</v>
          </cell>
          <cell r="AL39">
            <v>10</v>
          </cell>
          <cell r="AN39">
            <v>0</v>
          </cell>
          <cell r="AO39">
            <v>0</v>
          </cell>
        </row>
        <row r="40">
          <cell r="B40" t="str">
            <v>15BC562</v>
          </cell>
          <cell r="C40">
            <v>7</v>
          </cell>
          <cell r="D40">
            <v>17</v>
          </cell>
          <cell r="F40">
            <v>0</v>
          </cell>
          <cell r="G40">
            <v>7</v>
          </cell>
          <cell r="H40">
            <v>10</v>
          </cell>
          <cell r="I40">
            <v>2</v>
          </cell>
          <cell r="J40">
            <v>3</v>
          </cell>
          <cell r="L40">
            <v>0</v>
          </cell>
          <cell r="M40">
            <v>10</v>
          </cell>
          <cell r="N40">
            <v>10</v>
          </cell>
          <cell r="O40">
            <v>15</v>
          </cell>
          <cell r="P40">
            <v>18</v>
          </cell>
          <cell r="R40">
            <v>0</v>
          </cell>
          <cell r="S40">
            <v>7</v>
          </cell>
          <cell r="T40">
            <v>10</v>
          </cell>
          <cell r="U40">
            <v>3</v>
          </cell>
          <cell r="V40">
            <v>4</v>
          </cell>
          <cell r="Y40">
            <v>8</v>
          </cell>
          <cell r="Z40">
            <v>10</v>
          </cell>
          <cell r="AA40">
            <v>14</v>
          </cell>
          <cell r="AB40">
            <v>14</v>
          </cell>
          <cell r="AD40">
            <v>0</v>
          </cell>
          <cell r="AE40">
            <v>7</v>
          </cell>
          <cell r="AF40">
            <v>10</v>
          </cell>
          <cell r="AG40">
            <v>2</v>
          </cell>
          <cell r="AH40">
            <v>4</v>
          </cell>
          <cell r="AK40">
            <v>6</v>
          </cell>
          <cell r="AL40">
            <v>10</v>
          </cell>
          <cell r="AN40">
            <v>0</v>
          </cell>
          <cell r="AO40">
            <v>18</v>
          </cell>
        </row>
        <row r="41">
          <cell r="B41" t="str">
            <v>15BC574</v>
          </cell>
          <cell r="C41">
            <v>2</v>
          </cell>
          <cell r="D41">
            <v>17</v>
          </cell>
          <cell r="F41">
            <v>0</v>
          </cell>
          <cell r="G41">
            <v>6</v>
          </cell>
          <cell r="H41">
            <v>10</v>
          </cell>
          <cell r="I41">
            <v>0</v>
          </cell>
          <cell r="J41">
            <v>4</v>
          </cell>
          <cell r="L41">
            <v>0</v>
          </cell>
          <cell r="M41">
            <v>6</v>
          </cell>
          <cell r="N41">
            <v>10</v>
          </cell>
          <cell r="O41">
            <v>2</v>
          </cell>
          <cell r="P41">
            <v>18</v>
          </cell>
          <cell r="R41">
            <v>0</v>
          </cell>
          <cell r="S41">
            <v>0</v>
          </cell>
          <cell r="T41">
            <v>10</v>
          </cell>
          <cell r="AA41">
            <v>0</v>
          </cell>
          <cell r="AB41">
            <v>14</v>
          </cell>
          <cell r="AD41">
            <v>0</v>
          </cell>
          <cell r="AE41">
            <v>0</v>
          </cell>
          <cell r="AF41">
            <v>10</v>
          </cell>
          <cell r="AG41">
            <v>0</v>
          </cell>
          <cell r="AH41">
            <v>1</v>
          </cell>
          <cell r="AK41">
            <v>1</v>
          </cell>
          <cell r="AL41">
            <v>10</v>
          </cell>
          <cell r="AN41">
            <v>0</v>
          </cell>
          <cell r="AO41">
            <v>0</v>
          </cell>
        </row>
        <row r="42">
          <cell r="B42" t="str">
            <v>15BC579</v>
          </cell>
          <cell r="C42">
            <v>0</v>
          </cell>
          <cell r="D42">
            <v>17</v>
          </cell>
          <cell r="E42">
            <v>4</v>
          </cell>
          <cell r="F42">
            <v>4</v>
          </cell>
          <cell r="G42">
            <v>6</v>
          </cell>
          <cell r="H42">
            <v>10</v>
          </cell>
          <cell r="L42">
            <v>0</v>
          </cell>
          <cell r="O42">
            <v>2</v>
          </cell>
          <cell r="P42">
            <v>18</v>
          </cell>
          <cell r="R42">
            <v>0</v>
          </cell>
          <cell r="S42">
            <v>0</v>
          </cell>
          <cell r="T42">
            <v>10</v>
          </cell>
          <cell r="U42">
            <v>0</v>
          </cell>
          <cell r="V42">
            <v>4</v>
          </cell>
          <cell r="Y42">
            <v>0</v>
          </cell>
          <cell r="Z42">
            <v>10</v>
          </cell>
          <cell r="AA42">
            <v>2</v>
          </cell>
          <cell r="AB42">
            <v>14</v>
          </cell>
          <cell r="AC42">
            <v>6</v>
          </cell>
          <cell r="AD42">
            <v>6</v>
          </cell>
          <cell r="AE42">
            <v>4</v>
          </cell>
          <cell r="AF42">
            <v>10</v>
          </cell>
          <cell r="AG42">
            <v>0</v>
          </cell>
          <cell r="AH42">
            <v>3</v>
          </cell>
          <cell r="AK42">
            <v>0</v>
          </cell>
          <cell r="AL42">
            <v>10</v>
          </cell>
          <cell r="AM42">
            <v>3</v>
          </cell>
          <cell r="AN42">
            <v>3</v>
          </cell>
          <cell r="AO42">
            <v>0</v>
          </cell>
        </row>
        <row r="43">
          <cell r="B43" t="str">
            <v>15BC585</v>
          </cell>
          <cell r="C43">
            <v>8</v>
          </cell>
          <cell r="D43">
            <v>17</v>
          </cell>
          <cell r="F43">
            <v>0</v>
          </cell>
          <cell r="G43">
            <v>7</v>
          </cell>
          <cell r="H43">
            <v>10</v>
          </cell>
          <cell r="L43">
            <v>0</v>
          </cell>
          <cell r="O43">
            <v>14</v>
          </cell>
          <cell r="P43">
            <v>18</v>
          </cell>
          <cell r="R43">
            <v>0</v>
          </cell>
          <cell r="S43">
            <v>6</v>
          </cell>
          <cell r="T43">
            <v>10</v>
          </cell>
          <cell r="U43">
            <v>3</v>
          </cell>
          <cell r="V43">
            <v>4</v>
          </cell>
          <cell r="Y43">
            <v>8</v>
          </cell>
          <cell r="Z43">
            <v>10</v>
          </cell>
          <cell r="AA43">
            <v>6</v>
          </cell>
          <cell r="AB43">
            <v>14</v>
          </cell>
          <cell r="AD43">
            <v>0</v>
          </cell>
          <cell r="AE43">
            <v>5</v>
          </cell>
          <cell r="AF43">
            <v>10</v>
          </cell>
          <cell r="AG43">
            <v>2</v>
          </cell>
          <cell r="AH43">
            <v>3</v>
          </cell>
          <cell r="AK43">
            <v>4</v>
          </cell>
          <cell r="AL43">
            <v>10</v>
          </cell>
          <cell r="AN43">
            <v>0</v>
          </cell>
          <cell r="AO43">
            <v>13</v>
          </cell>
        </row>
        <row r="44">
          <cell r="B44" t="str">
            <v>15BC602</v>
          </cell>
          <cell r="C44">
            <v>10</v>
          </cell>
          <cell r="D44">
            <v>17</v>
          </cell>
          <cell r="F44">
            <v>0</v>
          </cell>
          <cell r="G44">
            <v>8</v>
          </cell>
          <cell r="H44">
            <v>10</v>
          </cell>
          <cell r="I44">
            <v>3</v>
          </cell>
          <cell r="J44">
            <v>3</v>
          </cell>
          <cell r="L44">
            <v>0</v>
          </cell>
          <cell r="M44">
            <v>9</v>
          </cell>
          <cell r="N44">
            <v>10</v>
          </cell>
          <cell r="O44">
            <v>11</v>
          </cell>
          <cell r="P44">
            <v>18</v>
          </cell>
          <cell r="R44">
            <v>0</v>
          </cell>
          <cell r="S44">
            <v>10</v>
          </cell>
          <cell r="T44">
            <v>10</v>
          </cell>
          <cell r="U44">
            <v>4</v>
          </cell>
          <cell r="V44">
            <v>4</v>
          </cell>
          <cell r="Y44">
            <v>10</v>
          </cell>
          <cell r="Z44">
            <v>10</v>
          </cell>
          <cell r="AA44">
            <v>9</v>
          </cell>
          <cell r="AB44">
            <v>14</v>
          </cell>
          <cell r="AD44">
            <v>0</v>
          </cell>
          <cell r="AE44">
            <v>4</v>
          </cell>
          <cell r="AF44">
            <v>10</v>
          </cell>
          <cell r="AG44">
            <v>1</v>
          </cell>
          <cell r="AH44">
            <v>4</v>
          </cell>
          <cell r="AK44">
            <v>5</v>
          </cell>
          <cell r="AL44">
            <v>10</v>
          </cell>
          <cell r="AN44">
            <v>0</v>
          </cell>
          <cell r="AO44">
            <v>14</v>
          </cell>
        </row>
        <row r="45">
          <cell r="B45" t="str">
            <v>15BC616</v>
          </cell>
          <cell r="C45">
            <v>7</v>
          </cell>
          <cell r="D45">
            <v>17</v>
          </cell>
          <cell r="F45">
            <v>0</v>
          </cell>
          <cell r="G45">
            <v>7</v>
          </cell>
          <cell r="H45">
            <v>10</v>
          </cell>
          <cell r="I45">
            <v>2</v>
          </cell>
          <cell r="J45">
            <v>3</v>
          </cell>
          <cell r="L45">
            <v>0</v>
          </cell>
          <cell r="M45">
            <v>7</v>
          </cell>
          <cell r="N45">
            <v>10</v>
          </cell>
          <cell r="O45">
            <v>13</v>
          </cell>
          <cell r="P45">
            <v>18</v>
          </cell>
          <cell r="R45">
            <v>0</v>
          </cell>
          <cell r="S45">
            <v>6</v>
          </cell>
          <cell r="T45">
            <v>10</v>
          </cell>
          <cell r="U45">
            <v>2</v>
          </cell>
          <cell r="V45">
            <v>4</v>
          </cell>
          <cell r="Y45">
            <v>7</v>
          </cell>
          <cell r="Z45">
            <v>10</v>
          </cell>
          <cell r="AA45">
            <v>6</v>
          </cell>
          <cell r="AB45">
            <v>14</v>
          </cell>
          <cell r="AD45">
            <v>0</v>
          </cell>
          <cell r="AE45">
            <v>5</v>
          </cell>
          <cell r="AF45">
            <v>10</v>
          </cell>
          <cell r="AG45">
            <v>1</v>
          </cell>
          <cell r="AH45">
            <v>4</v>
          </cell>
          <cell r="AK45">
            <v>7</v>
          </cell>
          <cell r="AL45">
            <v>10</v>
          </cell>
          <cell r="AN45">
            <v>0</v>
          </cell>
          <cell r="AO45">
            <v>17</v>
          </cell>
        </row>
        <row r="46">
          <cell r="B46" t="str">
            <v>15BC632</v>
          </cell>
          <cell r="C46">
            <v>5</v>
          </cell>
          <cell r="D46">
            <v>17</v>
          </cell>
          <cell r="F46">
            <v>0</v>
          </cell>
          <cell r="G46">
            <v>6</v>
          </cell>
          <cell r="H46">
            <v>10</v>
          </cell>
          <cell r="I46">
            <v>0</v>
          </cell>
          <cell r="J46">
            <v>4</v>
          </cell>
          <cell r="L46">
            <v>0</v>
          </cell>
          <cell r="M46">
            <v>8</v>
          </cell>
          <cell r="N46">
            <v>10</v>
          </cell>
          <cell r="O46">
            <v>9</v>
          </cell>
          <cell r="P46">
            <v>18</v>
          </cell>
          <cell r="R46">
            <v>0</v>
          </cell>
          <cell r="S46">
            <v>7</v>
          </cell>
          <cell r="T46">
            <v>10</v>
          </cell>
          <cell r="AA46">
            <v>6</v>
          </cell>
          <cell r="AB46">
            <v>14</v>
          </cell>
          <cell r="AD46">
            <v>0</v>
          </cell>
          <cell r="AE46">
            <v>5</v>
          </cell>
          <cell r="AF46">
            <v>10</v>
          </cell>
          <cell r="AG46">
            <v>0</v>
          </cell>
          <cell r="AH46">
            <v>1</v>
          </cell>
          <cell r="AK46">
            <v>4</v>
          </cell>
          <cell r="AL46">
            <v>10</v>
          </cell>
          <cell r="AN46">
            <v>0</v>
          </cell>
          <cell r="AO46">
            <v>7</v>
          </cell>
        </row>
        <row r="47">
          <cell r="B47" t="str">
            <v>15BC645</v>
          </cell>
          <cell r="C47">
            <v>3</v>
          </cell>
          <cell r="D47">
            <v>17</v>
          </cell>
          <cell r="F47">
            <v>0</v>
          </cell>
          <cell r="G47">
            <v>9</v>
          </cell>
          <cell r="H47">
            <v>10</v>
          </cell>
          <cell r="L47">
            <v>0</v>
          </cell>
          <cell r="O47">
            <v>4</v>
          </cell>
          <cell r="P47">
            <v>18</v>
          </cell>
          <cell r="R47">
            <v>0</v>
          </cell>
          <cell r="S47">
            <v>5</v>
          </cell>
          <cell r="T47">
            <v>10</v>
          </cell>
          <cell r="U47">
            <v>0</v>
          </cell>
          <cell r="V47">
            <v>4</v>
          </cell>
          <cell r="Y47">
            <v>5</v>
          </cell>
          <cell r="Z47">
            <v>10</v>
          </cell>
          <cell r="AA47">
            <v>2</v>
          </cell>
          <cell r="AB47">
            <v>14</v>
          </cell>
          <cell r="AD47">
            <v>0</v>
          </cell>
          <cell r="AE47">
            <v>4</v>
          </cell>
          <cell r="AF47">
            <v>10</v>
          </cell>
          <cell r="AG47">
            <v>2</v>
          </cell>
          <cell r="AH47">
            <v>3</v>
          </cell>
          <cell r="AK47">
            <v>2</v>
          </cell>
          <cell r="AL47">
            <v>10</v>
          </cell>
          <cell r="AN47">
            <v>0</v>
          </cell>
          <cell r="AO47">
            <v>9</v>
          </cell>
        </row>
        <row r="48">
          <cell r="B48" t="str">
            <v>15BC661</v>
          </cell>
          <cell r="C48">
            <v>1</v>
          </cell>
          <cell r="D48">
            <v>17</v>
          </cell>
          <cell r="E48">
            <v>6</v>
          </cell>
          <cell r="F48">
            <v>6</v>
          </cell>
          <cell r="G48">
            <v>9</v>
          </cell>
          <cell r="H48">
            <v>10</v>
          </cell>
          <cell r="L48">
            <v>0</v>
          </cell>
          <cell r="O48">
            <v>3</v>
          </cell>
          <cell r="P48">
            <v>18</v>
          </cell>
          <cell r="R48">
            <v>0</v>
          </cell>
          <cell r="S48">
            <v>4</v>
          </cell>
          <cell r="T48">
            <v>10</v>
          </cell>
          <cell r="U48">
            <v>2</v>
          </cell>
          <cell r="V48">
            <v>4</v>
          </cell>
          <cell r="Y48">
            <v>4</v>
          </cell>
          <cell r="Z48">
            <v>10</v>
          </cell>
          <cell r="AA48">
            <v>4</v>
          </cell>
          <cell r="AB48">
            <v>14</v>
          </cell>
          <cell r="AD48">
            <v>0</v>
          </cell>
          <cell r="AE48">
            <v>4</v>
          </cell>
          <cell r="AF48">
            <v>10</v>
          </cell>
          <cell r="AG48">
            <v>0</v>
          </cell>
          <cell r="AH48">
            <v>3</v>
          </cell>
          <cell r="AK48">
            <v>2</v>
          </cell>
          <cell r="AL48">
            <v>10</v>
          </cell>
          <cell r="AN48">
            <v>0</v>
          </cell>
          <cell r="AO48">
            <v>12</v>
          </cell>
        </row>
        <row r="49">
          <cell r="B49" t="str">
            <v>15BC665</v>
          </cell>
          <cell r="C49">
            <v>7</v>
          </cell>
          <cell r="D49">
            <v>17</v>
          </cell>
          <cell r="F49">
            <v>0</v>
          </cell>
          <cell r="G49">
            <v>8</v>
          </cell>
          <cell r="H49">
            <v>10</v>
          </cell>
          <cell r="I49">
            <v>1</v>
          </cell>
          <cell r="J49">
            <v>3</v>
          </cell>
          <cell r="L49">
            <v>0</v>
          </cell>
          <cell r="M49">
            <v>8</v>
          </cell>
          <cell r="N49">
            <v>10</v>
          </cell>
          <cell r="O49">
            <v>10</v>
          </cell>
          <cell r="P49">
            <v>18</v>
          </cell>
          <cell r="R49">
            <v>0</v>
          </cell>
          <cell r="S49">
            <v>8</v>
          </cell>
          <cell r="T49">
            <v>10</v>
          </cell>
          <cell r="U49">
            <v>4</v>
          </cell>
          <cell r="V49">
            <v>4</v>
          </cell>
          <cell r="Y49">
            <v>8</v>
          </cell>
          <cell r="Z49">
            <v>10</v>
          </cell>
          <cell r="AA49">
            <v>11</v>
          </cell>
          <cell r="AB49">
            <v>14</v>
          </cell>
          <cell r="AD49">
            <v>0</v>
          </cell>
          <cell r="AE49">
            <v>6</v>
          </cell>
          <cell r="AF49">
            <v>10</v>
          </cell>
          <cell r="AG49">
            <v>4</v>
          </cell>
          <cell r="AH49">
            <v>4</v>
          </cell>
          <cell r="AK49">
            <v>7</v>
          </cell>
          <cell r="AL49">
            <v>10</v>
          </cell>
          <cell r="AN49">
            <v>0</v>
          </cell>
          <cell r="AO49">
            <v>23</v>
          </cell>
        </row>
      </sheetData>
      <sheetData sheetId="10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 xml:space="preserve">Financial Accounting/      Theory/ Total Classes held/                 </v>
          </cell>
          <cell r="M1" t="str">
            <v>Benefits</v>
          </cell>
          <cell r="N1" t="str">
            <v>Final Calculated Benefits as per rules</v>
          </cell>
          <cell r="O1" t="str">
            <v xml:space="preserve">Marks Awarded </v>
          </cell>
          <cell r="P1" t="str">
            <v>Marks Out of 10</v>
          </cell>
          <cell r="Q1" t="str">
            <v>Financial Accounting/  Tutorial/ Classes Attended</v>
          </cell>
          <cell r="R1" t="str">
            <v>Financial Accounting/ Tutorial/ Total Classes held</v>
          </cell>
          <cell r="S1" t="str">
            <v>Benefits</v>
          </cell>
          <cell r="T1" t="str">
            <v>Final Calculated Benefits as per rules</v>
          </cell>
          <cell r="U1" t="str">
            <v xml:space="preserve">Marks Awarded </v>
          </cell>
          <cell r="V1" t="str">
            <v>Marks Out of 10</v>
          </cell>
          <cell r="W1" t="str">
            <v xml:space="preserve">     Business Law / Theory/                             Classes Attended        </v>
          </cell>
          <cell r="X1" t="str">
            <v xml:space="preserve">    Business Law/  Theory/ Total Classes held/                 </v>
          </cell>
          <cell r="Y1" t="str">
            <v>Benefits</v>
          </cell>
          <cell r="Z1" t="str">
            <v>Final Calculated Benefits as per rules</v>
          </cell>
          <cell r="AA1" t="str">
            <v>Business Law/  Tutorial/ Classes Attended</v>
          </cell>
          <cell r="AB1" t="str">
            <v>Business Law/  Tutorial/Total Classes held</v>
          </cell>
          <cell r="AC1" t="str">
            <v>Benefits</v>
          </cell>
          <cell r="AD1" t="str">
            <v>Final Calculated Benefits as per rules</v>
          </cell>
          <cell r="AE1" t="str">
            <v xml:space="preserve">Marks Given by Teacher </v>
          </cell>
        </row>
        <row r="2">
          <cell r="B2" t="str">
            <v>15BC015</v>
          </cell>
          <cell r="K2">
            <v>5</v>
          </cell>
          <cell r="L2">
            <v>18</v>
          </cell>
          <cell r="N2">
            <v>0</v>
          </cell>
          <cell r="O2">
            <v>5</v>
          </cell>
          <cell r="P2">
            <v>10</v>
          </cell>
          <cell r="Q2">
            <v>2</v>
          </cell>
          <cell r="R2">
            <v>4</v>
          </cell>
          <cell r="U2">
            <v>3</v>
          </cell>
          <cell r="V2">
            <v>10</v>
          </cell>
        </row>
        <row r="3">
          <cell r="B3" t="str">
            <v>15BC024</v>
          </cell>
          <cell r="K3">
            <v>16</v>
          </cell>
          <cell r="L3">
            <v>18</v>
          </cell>
          <cell r="N3">
            <v>0</v>
          </cell>
          <cell r="O3">
            <v>7</v>
          </cell>
          <cell r="P3">
            <v>10</v>
          </cell>
          <cell r="Q3">
            <v>4</v>
          </cell>
          <cell r="R3">
            <v>4</v>
          </cell>
          <cell r="U3">
            <v>10</v>
          </cell>
          <cell r="V3">
            <v>10</v>
          </cell>
        </row>
        <row r="4">
          <cell r="B4" t="str">
            <v>15BC031</v>
          </cell>
          <cell r="K4">
            <v>8</v>
          </cell>
          <cell r="L4">
            <v>18</v>
          </cell>
          <cell r="N4">
            <v>0</v>
          </cell>
          <cell r="O4">
            <v>6</v>
          </cell>
          <cell r="P4">
            <v>10</v>
          </cell>
        </row>
        <row r="5">
          <cell r="B5" t="str">
            <v>15BC041</v>
          </cell>
          <cell r="K5">
            <v>1</v>
          </cell>
          <cell r="L5">
            <v>18</v>
          </cell>
          <cell r="N5">
            <v>0</v>
          </cell>
          <cell r="O5">
            <v>4</v>
          </cell>
          <cell r="P5">
            <v>10</v>
          </cell>
        </row>
        <row r="6">
          <cell r="B6" t="str">
            <v>15BC056</v>
          </cell>
          <cell r="K6">
            <v>11</v>
          </cell>
          <cell r="L6">
            <v>18</v>
          </cell>
          <cell r="N6">
            <v>0</v>
          </cell>
          <cell r="O6">
            <v>8</v>
          </cell>
          <cell r="P6">
            <v>10</v>
          </cell>
          <cell r="Q6">
            <v>2</v>
          </cell>
          <cell r="R6">
            <v>3</v>
          </cell>
          <cell r="U6">
            <v>10</v>
          </cell>
          <cell r="V6">
            <v>10</v>
          </cell>
          <cell r="AA6">
            <v>2</v>
          </cell>
          <cell r="AB6">
            <v>2</v>
          </cell>
          <cell r="AE6">
            <v>10</v>
          </cell>
        </row>
        <row r="7">
          <cell r="B7" t="str">
            <v>15BC075</v>
          </cell>
          <cell r="K7">
            <v>10</v>
          </cell>
          <cell r="L7">
            <v>18</v>
          </cell>
          <cell r="N7">
            <v>0</v>
          </cell>
          <cell r="O7">
            <v>10</v>
          </cell>
          <cell r="P7">
            <v>10</v>
          </cell>
          <cell r="Q7">
            <v>4</v>
          </cell>
          <cell r="R7">
            <v>4</v>
          </cell>
          <cell r="U7">
            <v>8</v>
          </cell>
          <cell r="V7">
            <v>10</v>
          </cell>
        </row>
        <row r="8">
          <cell r="B8" t="str">
            <v>15BC104</v>
          </cell>
          <cell r="K8">
            <v>14</v>
          </cell>
          <cell r="L8">
            <v>18</v>
          </cell>
          <cell r="N8">
            <v>0</v>
          </cell>
          <cell r="O8">
            <v>5</v>
          </cell>
          <cell r="P8">
            <v>10</v>
          </cell>
          <cell r="Q8">
            <v>3</v>
          </cell>
          <cell r="R8">
            <v>4</v>
          </cell>
          <cell r="U8">
            <v>5</v>
          </cell>
          <cell r="V8">
            <v>10</v>
          </cell>
        </row>
        <row r="9">
          <cell r="B9" t="str">
            <v>15BC118</v>
          </cell>
          <cell r="K9">
            <v>17</v>
          </cell>
          <cell r="L9">
            <v>18</v>
          </cell>
          <cell r="N9">
            <v>0</v>
          </cell>
          <cell r="O9">
            <v>9</v>
          </cell>
          <cell r="P9">
            <v>10</v>
          </cell>
        </row>
        <row r="10">
          <cell r="B10" t="str">
            <v>15BC131</v>
          </cell>
          <cell r="K10">
            <v>15</v>
          </cell>
          <cell r="L10">
            <v>18</v>
          </cell>
          <cell r="N10">
            <v>0</v>
          </cell>
          <cell r="O10">
            <v>7</v>
          </cell>
          <cell r="P10">
            <v>10</v>
          </cell>
        </row>
        <row r="11">
          <cell r="B11" t="str">
            <v>15BC146</v>
          </cell>
          <cell r="K11">
            <v>12</v>
          </cell>
          <cell r="L11">
            <v>18</v>
          </cell>
          <cell r="N11">
            <v>0</v>
          </cell>
          <cell r="O11">
            <v>7</v>
          </cell>
          <cell r="P11">
            <v>10</v>
          </cell>
          <cell r="Q11">
            <v>2</v>
          </cell>
          <cell r="R11">
            <v>3</v>
          </cell>
          <cell r="U11">
            <v>10</v>
          </cell>
          <cell r="V11">
            <v>10</v>
          </cell>
          <cell r="AA11">
            <v>2</v>
          </cell>
          <cell r="AB11">
            <v>2</v>
          </cell>
          <cell r="AE11">
            <v>10</v>
          </cell>
        </row>
        <row r="12">
          <cell r="B12" t="str">
            <v>15BC149</v>
          </cell>
          <cell r="K12">
            <v>15</v>
          </cell>
          <cell r="L12">
            <v>18</v>
          </cell>
          <cell r="N12">
            <v>0</v>
          </cell>
          <cell r="O12">
            <v>7</v>
          </cell>
          <cell r="P12">
            <v>10</v>
          </cell>
          <cell r="Q12">
            <v>4</v>
          </cell>
          <cell r="R12">
            <v>4</v>
          </cell>
          <cell r="U12">
            <v>7</v>
          </cell>
          <cell r="V12">
            <v>10</v>
          </cell>
        </row>
        <row r="13">
          <cell r="B13" t="str">
            <v>15BC177</v>
          </cell>
          <cell r="K13">
            <v>18</v>
          </cell>
          <cell r="L13">
            <v>18</v>
          </cell>
          <cell r="N13">
            <v>0</v>
          </cell>
          <cell r="O13">
            <v>8</v>
          </cell>
          <cell r="P13">
            <v>10</v>
          </cell>
          <cell r="Q13">
            <v>4</v>
          </cell>
          <cell r="R13">
            <v>4</v>
          </cell>
          <cell r="U13">
            <v>8</v>
          </cell>
          <cell r="V13">
            <v>10</v>
          </cell>
        </row>
        <row r="14">
          <cell r="B14" t="str">
            <v>15BC197</v>
          </cell>
          <cell r="K14">
            <v>15</v>
          </cell>
          <cell r="L14">
            <v>18</v>
          </cell>
          <cell r="N14">
            <v>0</v>
          </cell>
          <cell r="O14">
            <v>10</v>
          </cell>
          <cell r="P14">
            <v>10</v>
          </cell>
        </row>
        <row r="15">
          <cell r="B15" t="str">
            <v>15BC216</v>
          </cell>
          <cell r="K15">
            <v>10</v>
          </cell>
          <cell r="L15">
            <v>18</v>
          </cell>
          <cell r="N15">
            <v>0</v>
          </cell>
          <cell r="O15">
            <v>8</v>
          </cell>
          <cell r="P15">
            <v>10</v>
          </cell>
        </row>
        <row r="16">
          <cell r="B16" t="str">
            <v>15BC230</v>
          </cell>
          <cell r="K16">
            <v>7</v>
          </cell>
          <cell r="L16">
            <v>18</v>
          </cell>
          <cell r="N16">
            <v>0</v>
          </cell>
          <cell r="O16">
            <v>5</v>
          </cell>
          <cell r="P16">
            <v>10</v>
          </cell>
          <cell r="Q16">
            <v>1</v>
          </cell>
          <cell r="R16">
            <v>3</v>
          </cell>
          <cell r="U16">
            <v>10</v>
          </cell>
          <cell r="V16">
            <v>10</v>
          </cell>
          <cell r="AA16">
            <v>2</v>
          </cell>
          <cell r="AB16">
            <v>2</v>
          </cell>
          <cell r="AE16">
            <v>10</v>
          </cell>
        </row>
        <row r="17">
          <cell r="B17" t="str">
            <v>15BC245</v>
          </cell>
          <cell r="K17">
            <v>12</v>
          </cell>
          <cell r="L17">
            <v>18</v>
          </cell>
          <cell r="N17">
            <v>0</v>
          </cell>
          <cell r="O17">
            <v>7</v>
          </cell>
          <cell r="P17">
            <v>10</v>
          </cell>
          <cell r="Q17">
            <v>4</v>
          </cell>
          <cell r="R17">
            <v>4</v>
          </cell>
          <cell r="U17">
            <v>8</v>
          </cell>
          <cell r="V17">
            <v>10</v>
          </cell>
        </row>
        <row r="18">
          <cell r="B18" t="str">
            <v>15BC260</v>
          </cell>
          <cell r="K18">
            <v>18</v>
          </cell>
          <cell r="L18">
            <v>18</v>
          </cell>
          <cell r="N18">
            <v>0</v>
          </cell>
          <cell r="O18">
            <v>10</v>
          </cell>
          <cell r="P18">
            <v>10</v>
          </cell>
          <cell r="Q18">
            <v>4</v>
          </cell>
          <cell r="R18">
            <v>4</v>
          </cell>
          <cell r="U18">
            <v>9</v>
          </cell>
          <cell r="V18">
            <v>10</v>
          </cell>
        </row>
        <row r="19">
          <cell r="B19" t="str">
            <v>15BC265</v>
          </cell>
          <cell r="K19">
            <v>17</v>
          </cell>
          <cell r="L19">
            <v>18</v>
          </cell>
          <cell r="N19">
            <v>0</v>
          </cell>
          <cell r="O19">
            <v>3</v>
          </cell>
          <cell r="P19">
            <v>10</v>
          </cell>
        </row>
        <row r="20">
          <cell r="B20" t="str">
            <v>15BC284</v>
          </cell>
          <cell r="K20">
            <v>14</v>
          </cell>
          <cell r="L20">
            <v>18</v>
          </cell>
          <cell r="N20">
            <v>0</v>
          </cell>
          <cell r="O20">
            <v>7</v>
          </cell>
          <cell r="P20">
            <v>10</v>
          </cell>
        </row>
        <row r="21">
          <cell r="B21" t="str">
            <v>15BC297</v>
          </cell>
          <cell r="K21">
            <v>11</v>
          </cell>
          <cell r="L21">
            <v>18</v>
          </cell>
          <cell r="N21">
            <v>0</v>
          </cell>
          <cell r="O21">
            <v>6</v>
          </cell>
          <cell r="P21">
            <v>10</v>
          </cell>
          <cell r="Q21">
            <v>3</v>
          </cell>
          <cell r="R21">
            <v>3</v>
          </cell>
          <cell r="U21">
            <v>10</v>
          </cell>
          <cell r="V21">
            <v>10</v>
          </cell>
          <cell r="AA21">
            <v>2</v>
          </cell>
          <cell r="AB21">
            <v>2</v>
          </cell>
          <cell r="AE21">
            <v>9</v>
          </cell>
        </row>
        <row r="22">
          <cell r="B22" t="str">
            <v>15BC315</v>
          </cell>
          <cell r="K22">
            <v>10</v>
          </cell>
          <cell r="L22">
            <v>18</v>
          </cell>
          <cell r="N22">
            <v>0</v>
          </cell>
          <cell r="O22">
            <v>5</v>
          </cell>
          <cell r="P22">
            <v>10</v>
          </cell>
          <cell r="Q22">
            <v>4</v>
          </cell>
          <cell r="R22">
            <v>4</v>
          </cell>
          <cell r="U22">
            <v>5</v>
          </cell>
          <cell r="V22">
            <v>10</v>
          </cell>
        </row>
        <row r="23">
          <cell r="B23" t="str">
            <v>15BC327</v>
          </cell>
          <cell r="K23">
            <v>10</v>
          </cell>
          <cell r="L23">
            <v>18</v>
          </cell>
          <cell r="N23">
            <v>0</v>
          </cell>
          <cell r="O23">
            <v>5</v>
          </cell>
          <cell r="P23">
            <v>10</v>
          </cell>
          <cell r="Q23">
            <v>1</v>
          </cell>
          <cell r="R23">
            <v>4</v>
          </cell>
          <cell r="U23">
            <v>7</v>
          </cell>
          <cell r="V23">
            <v>10</v>
          </cell>
        </row>
        <row r="24">
          <cell r="B24" t="str">
            <v>15BC344</v>
          </cell>
          <cell r="K24">
            <v>15</v>
          </cell>
          <cell r="L24">
            <v>18</v>
          </cell>
          <cell r="N24">
            <v>0</v>
          </cell>
          <cell r="O24">
            <v>8</v>
          </cell>
          <cell r="P24">
            <v>10</v>
          </cell>
        </row>
        <row r="25">
          <cell r="B25" t="str">
            <v>15BC360</v>
          </cell>
          <cell r="K25">
            <v>15</v>
          </cell>
          <cell r="L25">
            <v>18</v>
          </cell>
          <cell r="M25">
            <v>2</v>
          </cell>
          <cell r="N25">
            <v>2</v>
          </cell>
          <cell r="O25">
            <v>4</v>
          </cell>
          <cell r="P25">
            <v>10</v>
          </cell>
        </row>
        <row r="26">
          <cell r="B26" t="str">
            <v>15BC371</v>
          </cell>
          <cell r="K26">
            <v>15</v>
          </cell>
          <cell r="L26">
            <v>18</v>
          </cell>
          <cell r="N26">
            <v>0</v>
          </cell>
          <cell r="O26">
            <v>9</v>
          </cell>
          <cell r="P26">
            <v>10</v>
          </cell>
          <cell r="Q26">
            <v>3</v>
          </cell>
          <cell r="R26">
            <v>3</v>
          </cell>
          <cell r="U26">
            <v>10</v>
          </cell>
          <cell r="V26">
            <v>10</v>
          </cell>
          <cell r="AA26">
            <v>2</v>
          </cell>
          <cell r="AB26">
            <v>2</v>
          </cell>
          <cell r="AE26">
            <v>10</v>
          </cell>
        </row>
        <row r="27">
          <cell r="B27" t="str">
            <v>15BC384</v>
          </cell>
          <cell r="K27">
            <v>11</v>
          </cell>
          <cell r="L27">
            <v>18</v>
          </cell>
          <cell r="N27">
            <v>0</v>
          </cell>
          <cell r="O27">
            <v>4</v>
          </cell>
          <cell r="P27">
            <v>10</v>
          </cell>
          <cell r="Q27">
            <v>3</v>
          </cell>
          <cell r="R27">
            <v>4</v>
          </cell>
          <cell r="U27">
            <v>4</v>
          </cell>
          <cell r="V27">
            <v>10</v>
          </cell>
        </row>
        <row r="28">
          <cell r="B28" t="str">
            <v>15BC395</v>
          </cell>
          <cell r="K28">
            <v>17</v>
          </cell>
          <cell r="L28">
            <v>18</v>
          </cell>
          <cell r="N28">
            <v>0</v>
          </cell>
          <cell r="O28">
            <v>8</v>
          </cell>
          <cell r="P28">
            <v>10</v>
          </cell>
          <cell r="Q28">
            <v>4</v>
          </cell>
          <cell r="R28">
            <v>4</v>
          </cell>
          <cell r="U28">
            <v>8</v>
          </cell>
          <cell r="V28">
            <v>10</v>
          </cell>
        </row>
        <row r="29">
          <cell r="B29" t="str">
            <v>15BC414</v>
          </cell>
          <cell r="K29">
            <v>17</v>
          </cell>
          <cell r="L29">
            <v>18</v>
          </cell>
          <cell r="N29">
            <v>0</v>
          </cell>
          <cell r="O29">
            <v>6</v>
          </cell>
          <cell r="P29">
            <v>10</v>
          </cell>
        </row>
        <row r="30">
          <cell r="B30" t="str">
            <v>15BC429</v>
          </cell>
          <cell r="K30">
            <v>18</v>
          </cell>
          <cell r="L30">
            <v>18</v>
          </cell>
          <cell r="N30">
            <v>0</v>
          </cell>
          <cell r="O30">
            <v>8</v>
          </cell>
          <cell r="P30">
            <v>10</v>
          </cell>
        </row>
        <row r="31">
          <cell r="B31" t="str">
            <v>15BC443</v>
          </cell>
          <cell r="K31">
            <v>15</v>
          </cell>
          <cell r="L31">
            <v>18</v>
          </cell>
          <cell r="N31">
            <v>0</v>
          </cell>
          <cell r="O31">
            <v>10</v>
          </cell>
          <cell r="P31">
            <v>10</v>
          </cell>
          <cell r="Q31">
            <v>3</v>
          </cell>
          <cell r="R31">
            <v>3</v>
          </cell>
          <cell r="U31">
            <v>10</v>
          </cell>
          <cell r="V31">
            <v>10</v>
          </cell>
          <cell r="AA31">
            <v>2</v>
          </cell>
          <cell r="AB31">
            <v>2</v>
          </cell>
          <cell r="AE31">
            <v>10</v>
          </cell>
        </row>
        <row r="32">
          <cell r="B32" t="str">
            <v>15BC454</v>
          </cell>
          <cell r="K32">
            <v>10</v>
          </cell>
          <cell r="L32">
            <v>18</v>
          </cell>
          <cell r="N32">
            <v>0</v>
          </cell>
          <cell r="O32">
            <v>10</v>
          </cell>
          <cell r="P32">
            <v>10</v>
          </cell>
          <cell r="Q32">
            <v>2</v>
          </cell>
          <cell r="R32">
            <v>4</v>
          </cell>
          <cell r="U32">
            <v>6</v>
          </cell>
          <cell r="V32">
            <v>10</v>
          </cell>
        </row>
        <row r="33">
          <cell r="B33" t="str">
            <v>15BC470</v>
          </cell>
          <cell r="K33">
            <v>0</v>
          </cell>
          <cell r="L33">
            <v>18</v>
          </cell>
          <cell r="N33">
            <v>0</v>
          </cell>
          <cell r="O33">
            <v>0</v>
          </cell>
          <cell r="P33">
            <v>10</v>
          </cell>
          <cell r="Q33">
            <v>0</v>
          </cell>
          <cell r="R33">
            <v>4</v>
          </cell>
          <cell r="U33">
            <v>0</v>
          </cell>
          <cell r="V33">
            <v>10</v>
          </cell>
        </row>
        <row r="34">
          <cell r="B34" t="str">
            <v>15BC484</v>
          </cell>
          <cell r="K34">
            <v>13</v>
          </cell>
          <cell r="L34">
            <v>18</v>
          </cell>
          <cell r="N34">
            <v>0</v>
          </cell>
          <cell r="O34">
            <v>8</v>
          </cell>
          <cell r="P34">
            <v>10</v>
          </cell>
        </row>
        <row r="35">
          <cell r="B35" t="str">
            <v>15BC496</v>
          </cell>
          <cell r="K35">
            <v>8</v>
          </cell>
          <cell r="L35">
            <v>18</v>
          </cell>
          <cell r="N35">
            <v>0</v>
          </cell>
          <cell r="O35">
            <v>3</v>
          </cell>
          <cell r="P35">
            <v>10</v>
          </cell>
        </row>
        <row r="36">
          <cell r="B36" t="str">
            <v>15BC507</v>
          </cell>
          <cell r="K36">
            <v>11</v>
          </cell>
          <cell r="L36">
            <v>18</v>
          </cell>
          <cell r="N36">
            <v>0</v>
          </cell>
          <cell r="O36">
            <v>5</v>
          </cell>
          <cell r="P36">
            <v>10</v>
          </cell>
          <cell r="Q36">
            <v>3</v>
          </cell>
          <cell r="R36">
            <v>3</v>
          </cell>
          <cell r="U36">
            <v>10</v>
          </cell>
          <cell r="V36">
            <v>10</v>
          </cell>
          <cell r="AA36">
            <v>0</v>
          </cell>
          <cell r="AB36">
            <v>2</v>
          </cell>
          <cell r="AE36">
            <v>0</v>
          </cell>
        </row>
        <row r="37">
          <cell r="B37" t="str">
            <v>15BC518</v>
          </cell>
          <cell r="K37">
            <v>0</v>
          </cell>
          <cell r="L37">
            <v>18</v>
          </cell>
          <cell r="N37">
            <v>0</v>
          </cell>
          <cell r="O37">
            <v>0</v>
          </cell>
          <cell r="P37">
            <v>10</v>
          </cell>
          <cell r="Q37">
            <v>0</v>
          </cell>
          <cell r="R37">
            <v>4</v>
          </cell>
          <cell r="U37">
            <v>0</v>
          </cell>
          <cell r="V37">
            <v>10</v>
          </cell>
        </row>
        <row r="38">
          <cell r="B38" t="str">
            <v>15BC530</v>
          </cell>
          <cell r="K38">
            <v>17</v>
          </cell>
          <cell r="L38">
            <v>18</v>
          </cell>
          <cell r="N38">
            <v>0</v>
          </cell>
          <cell r="O38">
            <v>8</v>
          </cell>
          <cell r="P38">
            <v>10</v>
          </cell>
          <cell r="Q38">
            <v>3</v>
          </cell>
          <cell r="R38">
            <v>4</v>
          </cell>
          <cell r="U38">
            <v>10</v>
          </cell>
          <cell r="V38">
            <v>10</v>
          </cell>
        </row>
        <row r="39">
          <cell r="B39" t="str">
            <v>15BC541</v>
          </cell>
          <cell r="K39">
            <v>12</v>
          </cell>
          <cell r="L39">
            <v>18</v>
          </cell>
          <cell r="N39">
            <v>0</v>
          </cell>
          <cell r="O39">
            <v>7</v>
          </cell>
          <cell r="P39">
            <v>10</v>
          </cell>
        </row>
        <row r="40">
          <cell r="B40" t="str">
            <v>15BC552</v>
          </cell>
          <cell r="K40">
            <v>16</v>
          </cell>
          <cell r="L40">
            <v>18</v>
          </cell>
          <cell r="N40">
            <v>0</v>
          </cell>
          <cell r="O40">
            <v>4</v>
          </cell>
          <cell r="P40">
            <v>10</v>
          </cell>
        </row>
        <row r="41">
          <cell r="B41" t="str">
            <v>15BC563</v>
          </cell>
          <cell r="K41">
            <v>10</v>
          </cell>
          <cell r="L41">
            <v>18</v>
          </cell>
          <cell r="N41">
            <v>0</v>
          </cell>
          <cell r="O41">
            <v>4</v>
          </cell>
          <cell r="P41">
            <v>10</v>
          </cell>
          <cell r="Q41">
            <v>2</v>
          </cell>
          <cell r="R41">
            <v>3</v>
          </cell>
          <cell r="U41">
            <v>10</v>
          </cell>
          <cell r="V41">
            <v>10</v>
          </cell>
          <cell r="AA41">
            <v>2</v>
          </cell>
          <cell r="AB41">
            <v>2</v>
          </cell>
          <cell r="AE41">
            <v>10</v>
          </cell>
        </row>
        <row r="42">
          <cell r="B42" t="str">
            <v>15BC566</v>
          </cell>
          <cell r="K42">
            <v>15</v>
          </cell>
          <cell r="L42">
            <v>18</v>
          </cell>
          <cell r="N42">
            <v>0</v>
          </cell>
          <cell r="O42">
            <v>7</v>
          </cell>
          <cell r="P42">
            <v>10</v>
          </cell>
          <cell r="Q42">
            <v>3</v>
          </cell>
          <cell r="R42">
            <v>4</v>
          </cell>
          <cell r="U42">
            <v>5</v>
          </cell>
          <cell r="V42">
            <v>10</v>
          </cell>
        </row>
        <row r="43">
          <cell r="B43" t="str">
            <v>15BC576</v>
          </cell>
          <cell r="K43">
            <v>10</v>
          </cell>
          <cell r="L43">
            <v>18</v>
          </cell>
          <cell r="N43">
            <v>0</v>
          </cell>
          <cell r="O43">
            <v>5</v>
          </cell>
          <cell r="P43">
            <v>10</v>
          </cell>
          <cell r="Q43">
            <v>2</v>
          </cell>
          <cell r="R43">
            <v>4</v>
          </cell>
          <cell r="U43">
            <v>5</v>
          </cell>
          <cell r="V43">
            <v>10</v>
          </cell>
        </row>
        <row r="44">
          <cell r="B44" t="str">
            <v>15BC586</v>
          </cell>
          <cell r="K44">
            <v>11</v>
          </cell>
          <cell r="L44">
            <v>18</v>
          </cell>
          <cell r="N44">
            <v>0</v>
          </cell>
          <cell r="O44">
            <v>5</v>
          </cell>
          <cell r="P44">
            <v>10</v>
          </cell>
        </row>
        <row r="45">
          <cell r="B45" t="str">
            <v>15BC604</v>
          </cell>
          <cell r="K45">
            <v>8</v>
          </cell>
          <cell r="L45">
            <v>18</v>
          </cell>
          <cell r="N45">
            <v>0</v>
          </cell>
          <cell r="O45">
            <v>4</v>
          </cell>
          <cell r="P45">
            <v>10</v>
          </cell>
        </row>
        <row r="46">
          <cell r="B46" t="str">
            <v>15BC618</v>
          </cell>
          <cell r="K46">
            <v>10</v>
          </cell>
          <cell r="L46">
            <v>18</v>
          </cell>
          <cell r="N46">
            <v>0</v>
          </cell>
          <cell r="O46">
            <v>7</v>
          </cell>
          <cell r="P46">
            <v>10</v>
          </cell>
          <cell r="Q46">
            <v>1</v>
          </cell>
          <cell r="R46">
            <v>3</v>
          </cell>
          <cell r="U46">
            <v>8</v>
          </cell>
          <cell r="V46">
            <v>10</v>
          </cell>
          <cell r="AA46">
            <v>2</v>
          </cell>
          <cell r="AB46">
            <v>2</v>
          </cell>
          <cell r="AE46">
            <v>10</v>
          </cell>
        </row>
        <row r="47">
          <cell r="B47" t="str">
            <v>15BC633</v>
          </cell>
          <cell r="K47">
            <v>10</v>
          </cell>
          <cell r="L47">
            <v>18</v>
          </cell>
          <cell r="N47">
            <v>0</v>
          </cell>
          <cell r="O47">
            <v>0</v>
          </cell>
          <cell r="P47">
            <v>10</v>
          </cell>
          <cell r="Q47">
            <v>1</v>
          </cell>
          <cell r="R47">
            <v>4</v>
          </cell>
          <cell r="U47">
            <v>0</v>
          </cell>
          <cell r="V47">
            <v>10</v>
          </cell>
        </row>
        <row r="48">
          <cell r="B48" t="str">
            <v>15BC646</v>
          </cell>
          <cell r="K48">
            <v>10</v>
          </cell>
          <cell r="L48">
            <v>18</v>
          </cell>
          <cell r="M48">
            <v>4</v>
          </cell>
          <cell r="N48">
            <v>4</v>
          </cell>
          <cell r="O48">
            <v>3</v>
          </cell>
          <cell r="P48">
            <v>10</v>
          </cell>
          <cell r="Q48">
            <v>3</v>
          </cell>
          <cell r="R48">
            <v>4</v>
          </cell>
          <cell r="U48">
            <v>4</v>
          </cell>
          <cell r="V48">
            <v>10</v>
          </cell>
        </row>
        <row r="49">
          <cell r="B49" t="str">
            <v>15BC649</v>
          </cell>
          <cell r="K49">
            <v>15</v>
          </cell>
          <cell r="L49">
            <v>18</v>
          </cell>
          <cell r="N49">
            <v>0</v>
          </cell>
          <cell r="O49">
            <v>10</v>
          </cell>
          <cell r="P49">
            <v>10</v>
          </cell>
        </row>
        <row r="50">
          <cell r="B50" t="str">
            <v>15BC666</v>
          </cell>
          <cell r="K50">
            <v>14</v>
          </cell>
          <cell r="L50">
            <v>18</v>
          </cell>
          <cell r="N50">
            <v>0</v>
          </cell>
          <cell r="O50">
            <v>5</v>
          </cell>
          <cell r="P50">
            <v>10</v>
          </cell>
        </row>
        <row r="51">
          <cell r="B51" t="str">
            <v>15BC668</v>
          </cell>
          <cell r="K51">
            <v>17</v>
          </cell>
          <cell r="L51">
            <v>18</v>
          </cell>
          <cell r="N51">
            <v>0</v>
          </cell>
          <cell r="O51">
            <v>7</v>
          </cell>
          <cell r="P51">
            <v>10</v>
          </cell>
          <cell r="Q51">
            <v>2</v>
          </cell>
          <cell r="R51">
            <v>3</v>
          </cell>
          <cell r="U51">
            <v>9</v>
          </cell>
          <cell r="V51">
            <v>10</v>
          </cell>
          <cell r="AA51">
            <v>2</v>
          </cell>
          <cell r="AB51">
            <v>2</v>
          </cell>
          <cell r="AE51">
            <v>10</v>
          </cell>
        </row>
      </sheetData>
      <sheetData sheetId="11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 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 xml:space="preserve">Financial Accounting/      Theory/ Total Classes held/                             </v>
          </cell>
          <cell r="M1" t="str">
            <v>Benefits</v>
          </cell>
          <cell r="N1" t="str">
            <v>Final Calculated Benefits as per rules</v>
          </cell>
          <cell r="O1" t="str">
            <v>Financial Accounting/  Tutorial/ Classes Attended</v>
          </cell>
          <cell r="P1" t="str">
            <v>Financial Accounting/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 xml:space="preserve">     Business Law / Theory/                             Classes Attended        </v>
          </cell>
          <cell r="T1" t="str">
            <v xml:space="preserve">    Business Law/  Theory/ Total Classes held/                              </v>
          </cell>
          <cell r="U1" t="str">
            <v>Benefits</v>
          </cell>
          <cell r="V1" t="str">
            <v>Final Calculated Benefits as per rules</v>
          </cell>
          <cell r="W1" t="str">
            <v xml:space="preserve">Marks Awarded </v>
          </cell>
          <cell r="X1" t="str">
            <v>Marks out of 10</v>
          </cell>
          <cell r="Y1" t="str">
            <v>Business Law/  Tutorial/ Classes Attended</v>
          </cell>
          <cell r="Z1" t="str">
            <v>Business Law/  Tutorial/Total Classes held</v>
          </cell>
          <cell r="AA1" t="str">
            <v>Benefits</v>
          </cell>
          <cell r="AB1" t="str">
            <v>Final Calculated Benefits as per rules</v>
          </cell>
          <cell r="AC1" t="str">
            <v xml:space="preserve">Marks Awarded </v>
          </cell>
        </row>
        <row r="2">
          <cell r="B2" t="str">
            <v>15BC016</v>
          </cell>
          <cell r="S2">
            <v>16</v>
          </cell>
          <cell r="T2">
            <v>16</v>
          </cell>
          <cell r="V2">
            <v>0</v>
          </cell>
          <cell r="W2">
            <v>9</v>
          </cell>
          <cell r="X2">
            <v>10</v>
          </cell>
          <cell r="Y2">
            <v>2</v>
          </cell>
          <cell r="Z2">
            <v>2</v>
          </cell>
          <cell r="AB2">
            <v>0</v>
          </cell>
          <cell r="AC2">
            <v>10</v>
          </cell>
        </row>
        <row r="3">
          <cell r="B3" t="str">
            <v>15BC032</v>
          </cell>
          <cell r="S3">
            <v>11</v>
          </cell>
          <cell r="T3">
            <v>16</v>
          </cell>
          <cell r="V3">
            <v>0</v>
          </cell>
          <cell r="W3">
            <v>8</v>
          </cell>
          <cell r="X3">
            <v>10</v>
          </cell>
          <cell r="AB3">
            <v>0</v>
          </cell>
        </row>
        <row r="4">
          <cell r="B4" t="str">
            <v>15BC043</v>
          </cell>
          <cell r="S4">
            <v>14</v>
          </cell>
          <cell r="T4">
            <v>16</v>
          </cell>
          <cell r="V4">
            <v>0</v>
          </cell>
          <cell r="W4">
            <v>9</v>
          </cell>
          <cell r="X4">
            <v>10</v>
          </cell>
          <cell r="Y4">
            <v>4</v>
          </cell>
          <cell r="Z4">
            <v>4</v>
          </cell>
          <cell r="AB4">
            <v>0</v>
          </cell>
          <cell r="AC4">
            <v>10</v>
          </cell>
        </row>
        <row r="5">
          <cell r="B5" t="str">
            <v>15BC058</v>
          </cell>
          <cell r="S5">
            <v>10</v>
          </cell>
          <cell r="T5">
            <v>16</v>
          </cell>
          <cell r="V5">
            <v>0</v>
          </cell>
          <cell r="W5">
            <v>6</v>
          </cell>
          <cell r="X5">
            <v>10</v>
          </cell>
          <cell r="Y5">
            <v>3</v>
          </cell>
          <cell r="Z5">
            <v>3</v>
          </cell>
          <cell r="AB5">
            <v>0</v>
          </cell>
          <cell r="AC5">
            <v>10</v>
          </cell>
        </row>
        <row r="6">
          <cell r="B6" t="str">
            <v>15BC076</v>
          </cell>
          <cell r="S6">
            <v>15</v>
          </cell>
          <cell r="T6">
            <v>16</v>
          </cell>
          <cell r="V6">
            <v>0</v>
          </cell>
          <cell r="W6">
            <v>9</v>
          </cell>
          <cell r="X6">
            <v>10</v>
          </cell>
          <cell r="Y6">
            <v>3</v>
          </cell>
          <cell r="Z6">
            <v>3</v>
          </cell>
          <cell r="AB6">
            <v>0</v>
          </cell>
          <cell r="AC6">
            <v>10</v>
          </cell>
        </row>
        <row r="7">
          <cell r="B7" t="str">
            <v>15BC106</v>
          </cell>
          <cell r="S7">
            <v>9</v>
          </cell>
          <cell r="T7">
            <v>16</v>
          </cell>
          <cell r="U7">
            <v>3</v>
          </cell>
          <cell r="V7">
            <v>3</v>
          </cell>
          <cell r="W7">
            <v>7</v>
          </cell>
          <cell r="X7">
            <v>10</v>
          </cell>
          <cell r="Y7">
            <v>2</v>
          </cell>
          <cell r="Z7">
            <v>2</v>
          </cell>
          <cell r="AB7">
            <v>0</v>
          </cell>
          <cell r="AC7">
            <v>9</v>
          </cell>
        </row>
        <row r="8">
          <cell r="B8" t="str">
            <v>15BC120</v>
          </cell>
          <cell r="S8">
            <v>6</v>
          </cell>
          <cell r="T8">
            <v>16</v>
          </cell>
          <cell r="U8">
            <v>7</v>
          </cell>
          <cell r="V8">
            <v>7</v>
          </cell>
          <cell r="W8">
            <v>6</v>
          </cell>
          <cell r="X8">
            <v>10</v>
          </cell>
          <cell r="AB8">
            <v>0</v>
          </cell>
        </row>
        <row r="9">
          <cell r="B9" t="str">
            <v>15BC132</v>
          </cell>
          <cell r="S9">
            <v>10</v>
          </cell>
          <cell r="T9">
            <v>16</v>
          </cell>
          <cell r="U9">
            <v>1</v>
          </cell>
          <cell r="V9">
            <v>1</v>
          </cell>
          <cell r="W9">
            <v>6</v>
          </cell>
          <cell r="X9">
            <v>10</v>
          </cell>
          <cell r="Y9">
            <v>3</v>
          </cell>
          <cell r="Z9">
            <v>4</v>
          </cell>
          <cell r="AB9">
            <v>0</v>
          </cell>
          <cell r="AC9">
            <v>10</v>
          </cell>
        </row>
        <row r="10">
          <cell r="B10" t="str">
            <v>15BC147</v>
          </cell>
          <cell r="S10">
            <v>3</v>
          </cell>
          <cell r="T10">
            <v>16</v>
          </cell>
          <cell r="V10">
            <v>0</v>
          </cell>
          <cell r="W10">
            <v>4</v>
          </cell>
          <cell r="X10">
            <v>10</v>
          </cell>
          <cell r="Y10">
            <v>1</v>
          </cell>
          <cell r="Z10">
            <v>3</v>
          </cell>
          <cell r="AB10">
            <v>0</v>
          </cell>
          <cell r="AC10">
            <v>9</v>
          </cell>
        </row>
        <row r="11">
          <cell r="B11" t="str">
            <v>15BC178</v>
          </cell>
          <cell r="S11">
            <v>15</v>
          </cell>
          <cell r="T11">
            <v>16</v>
          </cell>
          <cell r="V11">
            <v>0</v>
          </cell>
          <cell r="W11">
            <v>9</v>
          </cell>
          <cell r="X11">
            <v>10</v>
          </cell>
          <cell r="Y11">
            <v>3</v>
          </cell>
          <cell r="Z11">
            <v>3</v>
          </cell>
          <cell r="AB11">
            <v>0</v>
          </cell>
          <cell r="AC11">
            <v>10</v>
          </cell>
        </row>
        <row r="12">
          <cell r="B12" t="str">
            <v>15BC199</v>
          </cell>
          <cell r="S12">
            <v>9</v>
          </cell>
          <cell r="T12">
            <v>16</v>
          </cell>
          <cell r="V12">
            <v>0</v>
          </cell>
          <cell r="W12">
            <v>9</v>
          </cell>
          <cell r="X12">
            <v>10</v>
          </cell>
          <cell r="Y12">
            <v>1</v>
          </cell>
          <cell r="Z12">
            <v>2</v>
          </cell>
          <cell r="AB12">
            <v>0</v>
          </cell>
          <cell r="AC12">
            <v>9</v>
          </cell>
        </row>
        <row r="13">
          <cell r="B13" t="str">
            <v>15BC217</v>
          </cell>
          <cell r="S13">
            <v>10</v>
          </cell>
          <cell r="T13">
            <v>16</v>
          </cell>
          <cell r="V13">
            <v>0</v>
          </cell>
          <cell r="W13">
            <v>8</v>
          </cell>
          <cell r="X13">
            <v>10</v>
          </cell>
          <cell r="AB13">
            <v>0</v>
          </cell>
        </row>
        <row r="14">
          <cell r="B14" t="str">
            <v>15BC233</v>
          </cell>
          <cell r="S14">
            <v>14</v>
          </cell>
          <cell r="T14">
            <v>16</v>
          </cell>
          <cell r="V14">
            <v>0</v>
          </cell>
          <cell r="W14">
            <v>10</v>
          </cell>
          <cell r="X14">
            <v>10</v>
          </cell>
          <cell r="Y14">
            <v>4</v>
          </cell>
          <cell r="Z14">
            <v>4</v>
          </cell>
          <cell r="AB14">
            <v>0</v>
          </cell>
          <cell r="AC14">
            <v>10</v>
          </cell>
        </row>
        <row r="15">
          <cell r="B15" t="str">
            <v>15BC246</v>
          </cell>
          <cell r="S15">
            <v>10</v>
          </cell>
          <cell r="T15">
            <v>16</v>
          </cell>
          <cell r="U15">
            <v>3</v>
          </cell>
          <cell r="V15">
            <v>3</v>
          </cell>
          <cell r="W15">
            <v>9</v>
          </cell>
          <cell r="X15">
            <v>10</v>
          </cell>
          <cell r="Y15">
            <v>1</v>
          </cell>
          <cell r="Z15">
            <v>3</v>
          </cell>
          <cell r="AB15">
            <v>0</v>
          </cell>
          <cell r="AC15">
            <v>4</v>
          </cell>
        </row>
        <row r="16">
          <cell r="B16" t="str">
            <v>15BC261</v>
          </cell>
          <cell r="S16">
            <v>12</v>
          </cell>
          <cell r="T16">
            <v>16</v>
          </cell>
          <cell r="V16">
            <v>0</v>
          </cell>
          <cell r="W16">
            <v>7</v>
          </cell>
          <cell r="X16">
            <v>10</v>
          </cell>
          <cell r="Y16">
            <v>3</v>
          </cell>
          <cell r="Z16">
            <v>3</v>
          </cell>
          <cell r="AB16">
            <v>0</v>
          </cell>
          <cell r="AC16">
            <v>10</v>
          </cell>
        </row>
        <row r="17">
          <cell r="B17" t="str">
            <v>15BC285</v>
          </cell>
          <cell r="S17">
            <v>10</v>
          </cell>
          <cell r="T17">
            <v>16</v>
          </cell>
          <cell r="U17">
            <v>2</v>
          </cell>
          <cell r="V17">
            <v>2</v>
          </cell>
          <cell r="W17">
            <v>8</v>
          </cell>
          <cell r="X17">
            <v>10</v>
          </cell>
          <cell r="Y17">
            <v>2</v>
          </cell>
          <cell r="Z17">
            <v>2</v>
          </cell>
          <cell r="AB17">
            <v>0</v>
          </cell>
          <cell r="AC17">
            <v>8</v>
          </cell>
        </row>
        <row r="18">
          <cell r="B18" t="str">
            <v>15BC302</v>
          </cell>
          <cell r="S18">
            <v>9</v>
          </cell>
          <cell r="T18">
            <v>16</v>
          </cell>
          <cell r="V18">
            <v>0</v>
          </cell>
          <cell r="W18">
            <v>10</v>
          </cell>
          <cell r="X18">
            <v>10</v>
          </cell>
          <cell r="AB18">
            <v>0</v>
          </cell>
        </row>
        <row r="19">
          <cell r="B19" t="str">
            <v>15BC316</v>
          </cell>
          <cell r="S19">
            <v>8</v>
          </cell>
          <cell r="T19">
            <v>16</v>
          </cell>
          <cell r="V19">
            <v>0</v>
          </cell>
          <cell r="W19">
            <v>8</v>
          </cell>
          <cell r="X19">
            <v>10</v>
          </cell>
          <cell r="Y19">
            <v>3</v>
          </cell>
          <cell r="Z19">
            <v>4</v>
          </cell>
          <cell r="AB19">
            <v>0</v>
          </cell>
          <cell r="AC19">
            <v>6</v>
          </cell>
        </row>
        <row r="20">
          <cell r="B20" t="str">
            <v>15BC329</v>
          </cell>
          <cell r="S20">
            <v>7</v>
          </cell>
          <cell r="T20">
            <v>16</v>
          </cell>
          <cell r="V20">
            <v>0</v>
          </cell>
          <cell r="W20">
            <v>7</v>
          </cell>
          <cell r="X20">
            <v>10</v>
          </cell>
          <cell r="Y20">
            <v>1</v>
          </cell>
          <cell r="Z20">
            <v>3</v>
          </cell>
          <cell r="AB20">
            <v>0</v>
          </cell>
          <cell r="AC20">
            <v>8</v>
          </cell>
        </row>
        <row r="21">
          <cell r="B21" t="str">
            <v>15BC345</v>
          </cell>
          <cell r="S21">
            <v>0</v>
          </cell>
          <cell r="T21">
            <v>16</v>
          </cell>
          <cell r="V21">
            <v>0</v>
          </cell>
          <cell r="W21">
            <v>0</v>
          </cell>
          <cell r="X21">
            <v>10</v>
          </cell>
          <cell r="Y21">
            <v>0</v>
          </cell>
          <cell r="Z21">
            <v>3</v>
          </cell>
          <cell r="AB21">
            <v>0</v>
          </cell>
          <cell r="AC21">
            <v>0</v>
          </cell>
        </row>
        <row r="22">
          <cell r="B22" t="str">
            <v>15BC361</v>
          </cell>
          <cell r="S22">
            <v>8</v>
          </cell>
          <cell r="T22">
            <v>16</v>
          </cell>
          <cell r="U22">
            <v>6</v>
          </cell>
          <cell r="V22">
            <v>6</v>
          </cell>
          <cell r="W22">
            <v>8</v>
          </cell>
          <cell r="X22">
            <v>10</v>
          </cell>
          <cell r="Y22">
            <v>1</v>
          </cell>
          <cell r="Z22">
            <v>2</v>
          </cell>
          <cell r="AA22">
            <v>1</v>
          </cell>
          <cell r="AB22">
            <v>1</v>
          </cell>
          <cell r="AC22">
            <v>7</v>
          </cell>
        </row>
        <row r="23">
          <cell r="B23" t="str">
            <v>15BC372</v>
          </cell>
          <cell r="S23">
            <v>12</v>
          </cell>
          <cell r="T23">
            <v>16</v>
          </cell>
          <cell r="V23">
            <v>0</v>
          </cell>
          <cell r="W23">
            <v>6</v>
          </cell>
          <cell r="X23">
            <v>10</v>
          </cell>
          <cell r="AB23">
            <v>0</v>
          </cell>
        </row>
        <row r="24">
          <cell r="B24" t="str">
            <v>15BC385</v>
          </cell>
          <cell r="S24">
            <v>10</v>
          </cell>
          <cell r="T24">
            <v>16</v>
          </cell>
          <cell r="V24">
            <v>0</v>
          </cell>
          <cell r="W24">
            <v>7</v>
          </cell>
          <cell r="X24">
            <v>10</v>
          </cell>
          <cell r="Y24">
            <v>4</v>
          </cell>
          <cell r="Z24">
            <v>4</v>
          </cell>
          <cell r="AB24">
            <v>0</v>
          </cell>
          <cell r="AC24">
            <v>9</v>
          </cell>
        </row>
        <row r="25">
          <cell r="B25" t="str">
            <v>15BC396</v>
          </cell>
          <cell r="S25">
            <v>8</v>
          </cell>
          <cell r="T25">
            <v>16</v>
          </cell>
          <cell r="U25">
            <v>6</v>
          </cell>
          <cell r="V25">
            <v>6</v>
          </cell>
          <cell r="W25">
            <v>8</v>
          </cell>
          <cell r="X25">
            <v>10</v>
          </cell>
          <cell r="Y25">
            <v>3</v>
          </cell>
          <cell r="Z25">
            <v>3</v>
          </cell>
          <cell r="AB25">
            <v>0</v>
          </cell>
          <cell r="AC25">
            <v>9</v>
          </cell>
        </row>
        <row r="26">
          <cell r="B26" t="str">
            <v>15BC416</v>
          </cell>
          <cell r="S26">
            <v>13</v>
          </cell>
          <cell r="T26">
            <v>16</v>
          </cell>
          <cell r="V26">
            <v>0</v>
          </cell>
          <cell r="W26">
            <v>7</v>
          </cell>
          <cell r="X26">
            <v>10</v>
          </cell>
          <cell r="Y26">
            <v>3</v>
          </cell>
          <cell r="Z26">
            <v>3</v>
          </cell>
          <cell r="AB26">
            <v>0</v>
          </cell>
          <cell r="AC26">
            <v>10</v>
          </cell>
        </row>
        <row r="27">
          <cell r="B27" t="str">
            <v>15BC417</v>
          </cell>
          <cell r="S27">
            <v>8</v>
          </cell>
          <cell r="T27">
            <v>16</v>
          </cell>
          <cell r="V27">
            <v>0</v>
          </cell>
          <cell r="W27">
            <v>5</v>
          </cell>
          <cell r="X27">
            <v>10</v>
          </cell>
          <cell r="Y27">
            <v>2</v>
          </cell>
          <cell r="Z27">
            <v>2</v>
          </cell>
          <cell r="AB27">
            <v>0</v>
          </cell>
          <cell r="AC27">
            <v>9</v>
          </cell>
        </row>
        <row r="28">
          <cell r="B28" t="str">
            <v>15BC431</v>
          </cell>
          <cell r="S28">
            <v>15</v>
          </cell>
          <cell r="T28">
            <v>16</v>
          </cell>
          <cell r="V28">
            <v>0</v>
          </cell>
          <cell r="W28">
            <v>8</v>
          </cell>
          <cell r="X28">
            <v>10</v>
          </cell>
          <cell r="AB28">
            <v>0</v>
          </cell>
        </row>
        <row r="29">
          <cell r="B29" t="str">
            <v>15BC444</v>
          </cell>
          <cell r="S29">
            <v>6</v>
          </cell>
          <cell r="T29">
            <v>16</v>
          </cell>
          <cell r="V29">
            <v>0</v>
          </cell>
          <cell r="W29">
            <v>6</v>
          </cell>
          <cell r="X29">
            <v>10</v>
          </cell>
          <cell r="Y29">
            <v>2</v>
          </cell>
          <cell r="Z29">
            <v>4</v>
          </cell>
          <cell r="AB29">
            <v>0</v>
          </cell>
          <cell r="AC29">
            <v>7</v>
          </cell>
        </row>
        <row r="30">
          <cell r="B30" t="str">
            <v>15BC455</v>
          </cell>
          <cell r="S30">
            <v>5</v>
          </cell>
          <cell r="T30">
            <v>16</v>
          </cell>
          <cell r="V30">
            <v>0</v>
          </cell>
          <cell r="W30">
            <v>9</v>
          </cell>
          <cell r="X30">
            <v>10</v>
          </cell>
          <cell r="Y30">
            <v>1</v>
          </cell>
          <cell r="Z30">
            <v>3</v>
          </cell>
          <cell r="AB30">
            <v>0</v>
          </cell>
          <cell r="AC30">
            <v>10</v>
          </cell>
        </row>
        <row r="31">
          <cell r="B31" t="str">
            <v>15BC471</v>
          </cell>
          <cell r="S31">
            <v>11</v>
          </cell>
          <cell r="T31">
            <v>16</v>
          </cell>
          <cell r="V31">
            <v>0</v>
          </cell>
          <cell r="W31">
            <v>7</v>
          </cell>
          <cell r="X31">
            <v>10</v>
          </cell>
          <cell r="Y31">
            <v>3</v>
          </cell>
          <cell r="Z31">
            <v>3</v>
          </cell>
          <cell r="AB31">
            <v>0</v>
          </cell>
          <cell r="AC31">
            <v>10</v>
          </cell>
        </row>
        <row r="32">
          <cell r="B32" t="str">
            <v>15BC485</v>
          </cell>
          <cell r="S32">
            <v>6</v>
          </cell>
          <cell r="T32">
            <v>16</v>
          </cell>
          <cell r="V32">
            <v>0</v>
          </cell>
          <cell r="W32">
            <v>9</v>
          </cell>
          <cell r="X32">
            <v>10</v>
          </cell>
          <cell r="Y32">
            <v>1</v>
          </cell>
          <cell r="Z32">
            <v>2</v>
          </cell>
          <cell r="AB32">
            <v>0</v>
          </cell>
          <cell r="AC32">
            <v>3</v>
          </cell>
        </row>
        <row r="33">
          <cell r="B33" t="str">
            <v>15BC497</v>
          </cell>
          <cell r="S33">
            <v>15</v>
          </cell>
          <cell r="T33">
            <v>16</v>
          </cell>
          <cell r="V33">
            <v>0</v>
          </cell>
          <cell r="W33">
            <v>6</v>
          </cell>
          <cell r="X33">
            <v>10</v>
          </cell>
          <cell r="AB33">
            <v>0</v>
          </cell>
        </row>
        <row r="34">
          <cell r="B34" t="str">
            <v>15BC508</v>
          </cell>
          <cell r="S34">
            <v>5</v>
          </cell>
          <cell r="T34">
            <v>16</v>
          </cell>
          <cell r="V34">
            <v>0</v>
          </cell>
          <cell r="W34">
            <v>7</v>
          </cell>
          <cell r="X34">
            <v>10</v>
          </cell>
          <cell r="Y34">
            <v>3</v>
          </cell>
          <cell r="Z34">
            <v>4</v>
          </cell>
          <cell r="AA34">
            <v>1</v>
          </cell>
          <cell r="AB34">
            <v>1</v>
          </cell>
          <cell r="AC34">
            <v>6</v>
          </cell>
        </row>
        <row r="35">
          <cell r="B35" t="str">
            <v>15BC520</v>
          </cell>
          <cell r="S35">
            <v>12</v>
          </cell>
          <cell r="T35">
            <v>16</v>
          </cell>
          <cell r="V35">
            <v>0</v>
          </cell>
          <cell r="W35">
            <v>7</v>
          </cell>
          <cell r="X35">
            <v>10</v>
          </cell>
          <cell r="Y35">
            <v>3</v>
          </cell>
          <cell r="Z35">
            <v>3</v>
          </cell>
          <cell r="AB35">
            <v>0</v>
          </cell>
          <cell r="AC35">
            <v>9</v>
          </cell>
        </row>
        <row r="36">
          <cell r="B36" t="str">
            <v>15BC532</v>
          </cell>
          <cell r="S36">
            <v>11</v>
          </cell>
          <cell r="T36">
            <v>16</v>
          </cell>
          <cell r="V36">
            <v>0</v>
          </cell>
          <cell r="W36">
            <v>8</v>
          </cell>
          <cell r="X36">
            <v>10</v>
          </cell>
          <cell r="Y36">
            <v>3</v>
          </cell>
          <cell r="Z36">
            <v>3</v>
          </cell>
          <cell r="AB36">
            <v>0</v>
          </cell>
          <cell r="AC36">
            <v>9</v>
          </cell>
        </row>
        <row r="37">
          <cell r="B37" t="str">
            <v>15BC533</v>
          </cell>
          <cell r="S37">
            <v>13</v>
          </cell>
          <cell r="T37">
            <v>16</v>
          </cell>
          <cell r="V37">
            <v>0</v>
          </cell>
          <cell r="W37">
            <v>6</v>
          </cell>
          <cell r="X37">
            <v>10</v>
          </cell>
          <cell r="Y37">
            <v>2</v>
          </cell>
          <cell r="Z37">
            <v>2</v>
          </cell>
          <cell r="AB37">
            <v>0</v>
          </cell>
          <cell r="AC37">
            <v>6</v>
          </cell>
        </row>
        <row r="38">
          <cell r="B38" t="str">
            <v>15BC542</v>
          </cell>
          <cell r="S38">
            <v>15</v>
          </cell>
          <cell r="T38">
            <v>16</v>
          </cell>
          <cell r="V38">
            <v>0</v>
          </cell>
          <cell r="W38">
            <v>8</v>
          </cell>
          <cell r="X38">
            <v>10</v>
          </cell>
          <cell r="AB38">
            <v>0</v>
          </cell>
        </row>
        <row r="39">
          <cell r="B39" t="str">
            <v>15BC553</v>
          </cell>
          <cell r="S39">
            <v>4</v>
          </cell>
          <cell r="T39">
            <v>16</v>
          </cell>
          <cell r="V39">
            <v>0</v>
          </cell>
          <cell r="W39">
            <v>4</v>
          </cell>
          <cell r="X39">
            <v>10</v>
          </cell>
          <cell r="Y39">
            <v>0</v>
          </cell>
          <cell r="Z39">
            <v>4</v>
          </cell>
          <cell r="AB39">
            <v>0</v>
          </cell>
          <cell r="AC39">
            <v>0</v>
          </cell>
        </row>
        <row r="40">
          <cell r="B40" t="str">
            <v>15BC564</v>
          </cell>
          <cell r="S40">
            <v>14</v>
          </cell>
          <cell r="T40">
            <v>16</v>
          </cell>
          <cell r="V40">
            <v>0</v>
          </cell>
          <cell r="W40">
            <v>6</v>
          </cell>
          <cell r="X40">
            <v>10</v>
          </cell>
          <cell r="Y40">
            <v>3</v>
          </cell>
          <cell r="Z40">
            <v>3</v>
          </cell>
          <cell r="AB40">
            <v>0</v>
          </cell>
          <cell r="AC40">
            <v>10</v>
          </cell>
        </row>
        <row r="41">
          <cell r="B41" t="str">
            <v>15BC577</v>
          </cell>
          <cell r="S41">
            <v>3</v>
          </cell>
          <cell r="T41">
            <v>16</v>
          </cell>
          <cell r="V41">
            <v>0</v>
          </cell>
          <cell r="W41">
            <v>5</v>
          </cell>
          <cell r="X41">
            <v>10</v>
          </cell>
          <cell r="Y41">
            <v>0</v>
          </cell>
          <cell r="Z41">
            <v>3</v>
          </cell>
          <cell r="AB41">
            <v>0</v>
          </cell>
          <cell r="AC41">
            <v>0</v>
          </cell>
        </row>
        <row r="42">
          <cell r="B42" t="str">
            <v>15BC587</v>
          </cell>
          <cell r="S42">
            <v>16</v>
          </cell>
          <cell r="T42">
            <v>16</v>
          </cell>
          <cell r="V42">
            <v>0</v>
          </cell>
          <cell r="W42">
            <v>8</v>
          </cell>
          <cell r="X42">
            <v>10</v>
          </cell>
          <cell r="Y42">
            <v>2</v>
          </cell>
          <cell r="Z42">
            <v>2</v>
          </cell>
          <cell r="AB42">
            <v>0</v>
          </cell>
          <cell r="AC42">
            <v>10</v>
          </cell>
        </row>
        <row r="43">
          <cell r="B43" t="str">
            <v>15BC605</v>
          </cell>
          <cell r="S43">
            <v>7</v>
          </cell>
          <cell r="T43">
            <v>16</v>
          </cell>
          <cell r="V43">
            <v>0</v>
          </cell>
          <cell r="W43">
            <v>9</v>
          </cell>
          <cell r="X43">
            <v>10</v>
          </cell>
          <cell r="AB43">
            <v>0</v>
          </cell>
        </row>
        <row r="44">
          <cell r="B44" t="str">
            <v>15BC619</v>
          </cell>
          <cell r="S44">
            <v>4</v>
          </cell>
          <cell r="T44">
            <v>16</v>
          </cell>
          <cell r="V44">
            <v>0</v>
          </cell>
          <cell r="W44">
            <v>8</v>
          </cell>
          <cell r="X44">
            <v>10</v>
          </cell>
          <cell r="Y44">
            <v>2</v>
          </cell>
          <cell r="Z44">
            <v>4</v>
          </cell>
          <cell r="AB44">
            <v>0</v>
          </cell>
          <cell r="AC44">
            <v>6</v>
          </cell>
        </row>
        <row r="45">
          <cell r="B45" t="str">
            <v>15BC635</v>
          </cell>
          <cell r="S45">
            <v>4</v>
          </cell>
          <cell r="T45">
            <v>16</v>
          </cell>
          <cell r="U45">
            <v>12</v>
          </cell>
          <cell r="V45">
            <v>8</v>
          </cell>
          <cell r="W45">
            <v>5</v>
          </cell>
          <cell r="X45">
            <v>10</v>
          </cell>
          <cell r="Y45">
            <v>2</v>
          </cell>
          <cell r="Z45">
            <v>3</v>
          </cell>
          <cell r="AA45">
            <v>1</v>
          </cell>
          <cell r="AB45">
            <v>1</v>
          </cell>
          <cell r="AC45">
            <v>10</v>
          </cell>
        </row>
        <row r="46">
          <cell r="B46" t="str">
            <v>15BC637</v>
          </cell>
          <cell r="S46">
            <v>10</v>
          </cell>
          <cell r="T46">
            <v>16</v>
          </cell>
          <cell r="V46">
            <v>0</v>
          </cell>
          <cell r="W46">
            <v>7</v>
          </cell>
          <cell r="X46">
            <v>10</v>
          </cell>
          <cell r="Y46">
            <v>1</v>
          </cell>
          <cell r="Z46">
            <v>3</v>
          </cell>
          <cell r="AA46">
            <v>1</v>
          </cell>
          <cell r="AB46">
            <v>1</v>
          </cell>
          <cell r="AC46">
            <v>10</v>
          </cell>
        </row>
        <row r="47">
          <cell r="B47" t="str">
            <v>15BC647</v>
          </cell>
          <cell r="S47">
            <v>9</v>
          </cell>
          <cell r="T47">
            <v>16</v>
          </cell>
          <cell r="U47">
            <v>4</v>
          </cell>
          <cell r="V47">
            <v>4</v>
          </cell>
          <cell r="W47">
            <v>6</v>
          </cell>
          <cell r="X47">
            <v>10</v>
          </cell>
          <cell r="Y47">
            <v>1</v>
          </cell>
          <cell r="Z47">
            <v>2</v>
          </cell>
          <cell r="AA47">
            <v>1</v>
          </cell>
          <cell r="AB47">
            <v>1</v>
          </cell>
          <cell r="AC47">
            <v>8</v>
          </cell>
        </row>
        <row r="48">
          <cell r="B48" t="str">
            <v>15BC648</v>
          </cell>
          <cell r="S48">
            <v>9</v>
          </cell>
          <cell r="T48">
            <v>16</v>
          </cell>
          <cell r="U48">
            <v>1</v>
          </cell>
          <cell r="V48">
            <v>1</v>
          </cell>
          <cell r="W48">
            <v>5</v>
          </cell>
          <cell r="X48">
            <v>10</v>
          </cell>
          <cell r="AB48">
            <v>0</v>
          </cell>
        </row>
      </sheetData>
      <sheetData sheetId="12">
        <row r="1">
          <cell r="B1" t="str">
            <v>SID</v>
          </cell>
          <cell r="C1" t="str">
            <v xml:space="preserve">      Micro Economics / Theory/                             Classes Attended        </v>
          </cell>
          <cell r="D1" t="str">
            <v xml:space="preserve"> Micro Economics      Theory/ Total Classes held/                </v>
          </cell>
          <cell r="E1" t="str">
            <v>Benefits</v>
          </cell>
          <cell r="F1" t="str">
            <v>Final Calculated Benefits as per rules</v>
          </cell>
          <cell r="G1" t="str">
            <v>Micro Economics/  Tutorial/ Classes Attended</v>
          </cell>
          <cell r="H1" t="str">
            <v>Micro Economics Tutorial/ Total Classes held</v>
          </cell>
          <cell r="I1" t="str">
            <v>Benefits</v>
          </cell>
          <cell r="J1" t="str">
            <v>Final Calculated Benefits as per rules</v>
          </cell>
          <cell r="K1" t="str">
            <v xml:space="preserve">      Financial Accounting/ Theory/                            Classes Attended        </v>
          </cell>
          <cell r="L1" t="str">
            <v xml:space="preserve">Financial Accounting/      Theory/ Total Classes held/                </v>
          </cell>
          <cell r="M1" t="str">
            <v>Benefits</v>
          </cell>
          <cell r="N1" t="str">
            <v>Final Calculated Benefits as per rules</v>
          </cell>
          <cell r="O1" t="str">
            <v>Financial Accounting/  Tutorial/ Classes Attended</v>
          </cell>
          <cell r="P1" t="str">
            <v>Financial Accounting/ Tutorial/ Total Classes held</v>
          </cell>
          <cell r="Q1" t="str">
            <v>Benefits</v>
          </cell>
          <cell r="R1" t="str">
            <v>Final Calculated Benefits as per rules</v>
          </cell>
          <cell r="S1" t="str">
            <v xml:space="preserve">Marks Awarded </v>
          </cell>
          <cell r="T1" t="str">
            <v>Marks Out of 10</v>
          </cell>
          <cell r="U1" t="str">
            <v xml:space="preserve">     Business Law / Theory/                             Classes Attended        </v>
          </cell>
          <cell r="V1" t="str">
            <v xml:space="preserve">    Business Law/  Theory/ Total Classes held/            </v>
          </cell>
          <cell r="W1" t="str">
            <v>Benefits</v>
          </cell>
          <cell r="X1" t="str">
            <v>Final Calculated Benefits as per rules</v>
          </cell>
          <cell r="Y1" t="str">
            <v>Marks Awarded</v>
          </cell>
          <cell r="Z1" t="str">
            <v>Marks Out of 10</v>
          </cell>
          <cell r="AA1" t="str">
            <v>Business Law/  Tutorial/ Classes Attended</v>
          </cell>
          <cell r="AB1" t="str">
            <v>Business Law/  Tutorial/Total Classes held</v>
          </cell>
          <cell r="AC1" t="str">
            <v>Benefits</v>
          </cell>
          <cell r="AD1" t="str">
            <v>Final Calculated Benefits as per rules</v>
          </cell>
          <cell r="AE1" t="str">
            <v>Marks Awarded</v>
          </cell>
        </row>
        <row r="2">
          <cell r="B2" t="str">
            <v>15BC044</v>
          </cell>
          <cell r="R2">
            <v>0</v>
          </cell>
          <cell r="U2">
            <v>8</v>
          </cell>
          <cell r="V2">
            <v>14</v>
          </cell>
          <cell r="X2">
            <v>0</v>
          </cell>
          <cell r="Y2">
            <v>5</v>
          </cell>
          <cell r="Z2">
            <v>10</v>
          </cell>
          <cell r="AA2">
            <v>3</v>
          </cell>
          <cell r="AB2">
            <v>3</v>
          </cell>
          <cell r="AD2">
            <v>0</v>
          </cell>
          <cell r="AE2">
            <v>9</v>
          </cell>
        </row>
        <row r="3">
          <cell r="B3" t="str">
            <v>15BC059</v>
          </cell>
          <cell r="R3">
            <v>0</v>
          </cell>
          <cell r="U3">
            <v>7</v>
          </cell>
          <cell r="V3">
            <v>14</v>
          </cell>
          <cell r="W3">
            <v>7</v>
          </cell>
          <cell r="X3">
            <v>7</v>
          </cell>
          <cell r="Y3">
            <v>5</v>
          </cell>
          <cell r="Z3">
            <v>10</v>
          </cell>
          <cell r="AA3">
            <v>2</v>
          </cell>
          <cell r="AB3">
            <v>3</v>
          </cell>
          <cell r="AC3">
            <v>1</v>
          </cell>
          <cell r="AD3">
            <v>1</v>
          </cell>
          <cell r="AE3">
            <v>10</v>
          </cell>
        </row>
        <row r="4">
          <cell r="B4" t="str">
            <v>15BC077</v>
          </cell>
          <cell r="R4">
            <v>0</v>
          </cell>
          <cell r="U4">
            <v>14</v>
          </cell>
          <cell r="V4">
            <v>14</v>
          </cell>
          <cell r="X4">
            <v>0</v>
          </cell>
          <cell r="Y4">
            <v>9</v>
          </cell>
          <cell r="Z4">
            <v>10</v>
          </cell>
          <cell r="AA4">
            <v>3</v>
          </cell>
          <cell r="AB4">
            <v>3</v>
          </cell>
          <cell r="AD4">
            <v>0</v>
          </cell>
          <cell r="AE4">
            <v>8</v>
          </cell>
        </row>
        <row r="5">
          <cell r="B5" t="str">
            <v>15BC088</v>
          </cell>
          <cell r="O5">
            <v>0</v>
          </cell>
          <cell r="P5">
            <v>3</v>
          </cell>
          <cell r="R5">
            <v>0</v>
          </cell>
          <cell r="S5">
            <v>0</v>
          </cell>
          <cell r="T5">
            <v>10</v>
          </cell>
          <cell r="U5">
            <v>14</v>
          </cell>
          <cell r="V5">
            <v>14</v>
          </cell>
          <cell r="X5">
            <v>0</v>
          </cell>
          <cell r="Y5">
            <v>5</v>
          </cell>
          <cell r="Z5">
            <v>10</v>
          </cell>
          <cell r="AA5">
            <v>3</v>
          </cell>
          <cell r="AB5">
            <v>4</v>
          </cell>
          <cell r="AD5">
            <v>0</v>
          </cell>
          <cell r="AE5">
            <v>6</v>
          </cell>
        </row>
        <row r="6">
          <cell r="B6" t="str">
            <v>15BC107</v>
          </cell>
          <cell r="O6">
            <v>4</v>
          </cell>
          <cell r="P6">
            <v>4</v>
          </cell>
          <cell r="R6">
            <v>0</v>
          </cell>
          <cell r="S6">
            <v>10</v>
          </cell>
          <cell r="T6">
            <v>10</v>
          </cell>
          <cell r="U6">
            <v>14</v>
          </cell>
          <cell r="V6">
            <v>14</v>
          </cell>
          <cell r="X6">
            <v>0</v>
          </cell>
          <cell r="Y6">
            <v>8</v>
          </cell>
          <cell r="Z6">
            <v>10</v>
          </cell>
          <cell r="AD6">
            <v>0</v>
          </cell>
        </row>
        <row r="7">
          <cell r="B7" t="str">
            <v>15BC109</v>
          </cell>
          <cell r="R7">
            <v>0</v>
          </cell>
          <cell r="U7">
            <v>14</v>
          </cell>
          <cell r="V7">
            <v>14</v>
          </cell>
          <cell r="X7">
            <v>0</v>
          </cell>
          <cell r="Y7">
            <v>6</v>
          </cell>
          <cell r="Z7">
            <v>10</v>
          </cell>
          <cell r="AA7">
            <v>3</v>
          </cell>
          <cell r="AB7">
            <v>3</v>
          </cell>
          <cell r="AD7">
            <v>0</v>
          </cell>
          <cell r="AE7">
            <v>10</v>
          </cell>
        </row>
        <row r="8">
          <cell r="B8" t="str">
            <v>15BC121</v>
          </cell>
          <cell r="R8">
            <v>0</v>
          </cell>
          <cell r="U8">
            <v>14</v>
          </cell>
          <cell r="V8">
            <v>14</v>
          </cell>
          <cell r="X8">
            <v>0</v>
          </cell>
          <cell r="Y8">
            <v>10</v>
          </cell>
          <cell r="Z8">
            <v>10</v>
          </cell>
          <cell r="AA8">
            <v>3</v>
          </cell>
          <cell r="AB8">
            <v>3</v>
          </cell>
          <cell r="AD8">
            <v>0</v>
          </cell>
          <cell r="AE8">
            <v>10</v>
          </cell>
        </row>
        <row r="9">
          <cell r="B9" t="str">
            <v>15BC179</v>
          </cell>
          <cell r="R9">
            <v>0</v>
          </cell>
          <cell r="U9">
            <v>9</v>
          </cell>
          <cell r="V9">
            <v>14</v>
          </cell>
          <cell r="X9">
            <v>0</v>
          </cell>
          <cell r="Y9">
            <v>8</v>
          </cell>
          <cell r="Z9">
            <v>10</v>
          </cell>
          <cell r="AA9">
            <v>1</v>
          </cell>
          <cell r="AB9">
            <v>3</v>
          </cell>
          <cell r="AD9">
            <v>0</v>
          </cell>
          <cell r="AE9">
            <v>8</v>
          </cell>
        </row>
        <row r="10">
          <cell r="B10" t="str">
            <v>15BC218</v>
          </cell>
          <cell r="O10">
            <v>1</v>
          </cell>
          <cell r="P10">
            <v>3</v>
          </cell>
          <cell r="R10">
            <v>0</v>
          </cell>
          <cell r="S10">
            <v>0</v>
          </cell>
          <cell r="T10">
            <v>10</v>
          </cell>
          <cell r="U10">
            <v>9</v>
          </cell>
          <cell r="V10">
            <v>14</v>
          </cell>
          <cell r="X10">
            <v>0</v>
          </cell>
          <cell r="Y10">
            <v>3</v>
          </cell>
          <cell r="Z10">
            <v>10</v>
          </cell>
          <cell r="AA10">
            <v>0</v>
          </cell>
          <cell r="AB10">
            <v>4</v>
          </cell>
          <cell r="AD10">
            <v>0</v>
          </cell>
          <cell r="AE10">
            <v>0</v>
          </cell>
        </row>
        <row r="11">
          <cell r="B11" t="str">
            <v>15BC226</v>
          </cell>
          <cell r="O11">
            <v>4</v>
          </cell>
          <cell r="P11">
            <v>4</v>
          </cell>
          <cell r="R11">
            <v>0</v>
          </cell>
          <cell r="S11">
            <v>8</v>
          </cell>
          <cell r="T11">
            <v>10</v>
          </cell>
          <cell r="U11">
            <v>14</v>
          </cell>
          <cell r="V11">
            <v>14</v>
          </cell>
          <cell r="X11">
            <v>0</v>
          </cell>
          <cell r="Y11">
            <v>5</v>
          </cell>
          <cell r="Z11">
            <v>10</v>
          </cell>
          <cell r="AD11">
            <v>0</v>
          </cell>
        </row>
        <row r="12">
          <cell r="B12" t="str">
            <v>15BC247</v>
          </cell>
          <cell r="R12">
            <v>0</v>
          </cell>
          <cell r="U12">
            <v>8</v>
          </cell>
          <cell r="V12">
            <v>14</v>
          </cell>
          <cell r="X12">
            <v>0</v>
          </cell>
          <cell r="Y12">
            <v>7</v>
          </cell>
          <cell r="Z12">
            <v>10</v>
          </cell>
          <cell r="AA12">
            <v>3</v>
          </cell>
          <cell r="AB12">
            <v>3</v>
          </cell>
          <cell r="AD12">
            <v>0</v>
          </cell>
          <cell r="AE12">
            <v>10</v>
          </cell>
        </row>
        <row r="13">
          <cell r="B13" t="str">
            <v>15BC263</v>
          </cell>
          <cell r="R13">
            <v>0</v>
          </cell>
          <cell r="U13">
            <v>14</v>
          </cell>
          <cell r="V13">
            <v>14</v>
          </cell>
          <cell r="X13">
            <v>0</v>
          </cell>
          <cell r="Y13">
            <v>7</v>
          </cell>
          <cell r="Z13">
            <v>10</v>
          </cell>
          <cell r="AA13">
            <v>3</v>
          </cell>
          <cell r="AB13">
            <v>3</v>
          </cell>
          <cell r="AD13">
            <v>0</v>
          </cell>
          <cell r="AE13">
            <v>10</v>
          </cell>
        </row>
        <row r="14">
          <cell r="B14" t="str">
            <v>15BC300</v>
          </cell>
          <cell r="R14">
            <v>0</v>
          </cell>
          <cell r="U14">
            <v>14</v>
          </cell>
          <cell r="V14">
            <v>14</v>
          </cell>
          <cell r="X14">
            <v>0</v>
          </cell>
          <cell r="Y14">
            <v>8</v>
          </cell>
          <cell r="Z14">
            <v>10</v>
          </cell>
          <cell r="AA14">
            <v>2</v>
          </cell>
          <cell r="AB14">
            <v>3</v>
          </cell>
          <cell r="AD14">
            <v>0</v>
          </cell>
          <cell r="AE14">
            <v>9</v>
          </cell>
        </row>
        <row r="15">
          <cell r="B15" t="str">
            <v>15BC311</v>
          </cell>
          <cell r="O15">
            <v>1</v>
          </cell>
          <cell r="P15">
            <v>3</v>
          </cell>
          <cell r="R15">
            <v>0</v>
          </cell>
          <cell r="S15">
            <v>5</v>
          </cell>
          <cell r="T15">
            <v>10</v>
          </cell>
          <cell r="U15">
            <v>12</v>
          </cell>
          <cell r="V15">
            <v>14</v>
          </cell>
          <cell r="W15">
            <v>1</v>
          </cell>
          <cell r="X15">
            <v>1</v>
          </cell>
          <cell r="Y15">
            <v>5</v>
          </cell>
          <cell r="Z15">
            <v>10</v>
          </cell>
          <cell r="AA15">
            <v>2</v>
          </cell>
          <cell r="AB15">
            <v>4</v>
          </cell>
          <cell r="AD15">
            <v>0</v>
          </cell>
          <cell r="AE15">
            <v>3</v>
          </cell>
        </row>
        <row r="16">
          <cell r="B16" t="str">
            <v>15BC328</v>
          </cell>
          <cell r="O16">
            <v>0</v>
          </cell>
          <cell r="P16">
            <v>4</v>
          </cell>
          <cell r="R16">
            <v>0</v>
          </cell>
          <cell r="S16">
            <v>0</v>
          </cell>
          <cell r="T16">
            <v>10</v>
          </cell>
          <cell r="U16">
            <v>0</v>
          </cell>
          <cell r="V16">
            <v>14</v>
          </cell>
          <cell r="X16">
            <v>0</v>
          </cell>
          <cell r="Y16">
            <v>0</v>
          </cell>
          <cell r="Z16">
            <v>10</v>
          </cell>
          <cell r="AD16">
            <v>0</v>
          </cell>
        </row>
        <row r="17">
          <cell r="B17" t="str">
            <v>15BC331</v>
          </cell>
          <cell r="R17">
            <v>0</v>
          </cell>
          <cell r="U17">
            <v>3</v>
          </cell>
          <cell r="V17">
            <v>14</v>
          </cell>
          <cell r="X17">
            <v>0</v>
          </cell>
          <cell r="Y17">
            <v>2</v>
          </cell>
          <cell r="Z17">
            <v>10</v>
          </cell>
          <cell r="AA17">
            <v>0</v>
          </cell>
          <cell r="AB17">
            <v>3</v>
          </cell>
          <cell r="AD17">
            <v>0</v>
          </cell>
          <cell r="AE17">
            <v>0</v>
          </cell>
        </row>
        <row r="18">
          <cell r="B18" t="str">
            <v>15BC346</v>
          </cell>
          <cell r="R18">
            <v>0</v>
          </cell>
          <cell r="U18">
            <v>14</v>
          </cell>
          <cell r="V18">
            <v>14</v>
          </cell>
          <cell r="X18">
            <v>0</v>
          </cell>
          <cell r="Y18">
            <v>4</v>
          </cell>
          <cell r="Z18">
            <v>10</v>
          </cell>
          <cell r="AA18">
            <v>2</v>
          </cell>
          <cell r="AB18">
            <v>3</v>
          </cell>
          <cell r="AD18">
            <v>0</v>
          </cell>
          <cell r="AE18">
            <v>10</v>
          </cell>
        </row>
        <row r="19">
          <cell r="B19" t="str">
            <v>15BC352</v>
          </cell>
          <cell r="R19">
            <v>0</v>
          </cell>
          <cell r="U19">
            <v>14</v>
          </cell>
          <cell r="V19">
            <v>14</v>
          </cell>
          <cell r="X19">
            <v>0</v>
          </cell>
          <cell r="Y19">
            <v>5</v>
          </cell>
          <cell r="Z19">
            <v>10</v>
          </cell>
          <cell r="AA19">
            <v>1</v>
          </cell>
          <cell r="AB19">
            <v>3</v>
          </cell>
          <cell r="AD19">
            <v>0</v>
          </cell>
          <cell r="AE19">
            <v>6</v>
          </cell>
        </row>
        <row r="20">
          <cell r="B20" t="str">
            <v>15BC381</v>
          </cell>
          <cell r="O20">
            <v>2</v>
          </cell>
          <cell r="P20">
            <v>3</v>
          </cell>
          <cell r="R20">
            <v>0</v>
          </cell>
          <cell r="S20">
            <v>6</v>
          </cell>
          <cell r="T20">
            <v>10</v>
          </cell>
          <cell r="U20">
            <v>10</v>
          </cell>
          <cell r="V20">
            <v>14</v>
          </cell>
          <cell r="X20">
            <v>0</v>
          </cell>
          <cell r="Y20">
            <v>6</v>
          </cell>
          <cell r="Z20">
            <v>10</v>
          </cell>
          <cell r="AA20">
            <v>3</v>
          </cell>
          <cell r="AB20">
            <v>4</v>
          </cell>
          <cell r="AD20">
            <v>0</v>
          </cell>
          <cell r="AE20">
            <v>6</v>
          </cell>
        </row>
        <row r="21">
          <cell r="B21" t="str">
            <v>15BC415</v>
          </cell>
          <cell r="O21">
            <v>4</v>
          </cell>
          <cell r="P21">
            <v>4</v>
          </cell>
          <cell r="R21">
            <v>0</v>
          </cell>
          <cell r="S21">
            <v>10</v>
          </cell>
          <cell r="T21">
            <v>10</v>
          </cell>
          <cell r="U21">
            <v>8</v>
          </cell>
          <cell r="V21">
            <v>14</v>
          </cell>
          <cell r="X21">
            <v>0</v>
          </cell>
          <cell r="Y21">
            <v>8</v>
          </cell>
          <cell r="Z21">
            <v>10</v>
          </cell>
          <cell r="AD21">
            <v>0</v>
          </cell>
        </row>
        <row r="22">
          <cell r="B22" t="str">
            <v>15BC422</v>
          </cell>
          <cell r="R22">
            <v>0</v>
          </cell>
          <cell r="U22">
            <v>9</v>
          </cell>
          <cell r="V22">
            <v>14</v>
          </cell>
          <cell r="X22">
            <v>0</v>
          </cell>
          <cell r="Y22">
            <v>6</v>
          </cell>
          <cell r="Z22">
            <v>10</v>
          </cell>
          <cell r="AA22">
            <v>3</v>
          </cell>
          <cell r="AB22">
            <v>3</v>
          </cell>
          <cell r="AD22">
            <v>0</v>
          </cell>
          <cell r="AE22">
            <v>8</v>
          </cell>
        </row>
        <row r="23">
          <cell r="B23" t="str">
            <v>15BC432</v>
          </cell>
          <cell r="R23">
            <v>0</v>
          </cell>
          <cell r="U23">
            <v>14</v>
          </cell>
          <cell r="V23">
            <v>14</v>
          </cell>
          <cell r="X23">
            <v>0</v>
          </cell>
          <cell r="Y23">
            <v>6</v>
          </cell>
          <cell r="Z23">
            <v>10</v>
          </cell>
          <cell r="AA23">
            <v>3</v>
          </cell>
          <cell r="AB23">
            <v>3</v>
          </cell>
          <cell r="AD23">
            <v>0</v>
          </cell>
          <cell r="AE23">
            <v>10</v>
          </cell>
        </row>
        <row r="24">
          <cell r="B24" t="str">
            <v>15BC435</v>
          </cell>
          <cell r="R24">
            <v>0</v>
          </cell>
          <cell r="U24">
            <v>12</v>
          </cell>
          <cell r="V24">
            <v>14</v>
          </cell>
          <cell r="X24">
            <v>0</v>
          </cell>
          <cell r="Y24">
            <v>5</v>
          </cell>
          <cell r="Z24">
            <v>10</v>
          </cell>
          <cell r="AA24">
            <v>0</v>
          </cell>
          <cell r="AB24">
            <v>3</v>
          </cell>
          <cell r="AD24">
            <v>0</v>
          </cell>
          <cell r="AE24">
            <v>5</v>
          </cell>
        </row>
        <row r="25">
          <cell r="B25" t="str">
            <v>15BC472</v>
          </cell>
          <cell r="O25">
            <v>2</v>
          </cell>
          <cell r="P25">
            <v>3</v>
          </cell>
          <cell r="R25">
            <v>0</v>
          </cell>
          <cell r="S25">
            <v>4</v>
          </cell>
          <cell r="T25">
            <v>10</v>
          </cell>
          <cell r="U25">
            <v>14</v>
          </cell>
          <cell r="V25">
            <v>14</v>
          </cell>
          <cell r="X25">
            <v>0</v>
          </cell>
          <cell r="Y25">
            <v>6</v>
          </cell>
          <cell r="Z25">
            <v>10</v>
          </cell>
          <cell r="AA25">
            <v>4</v>
          </cell>
          <cell r="AB25">
            <v>4</v>
          </cell>
          <cell r="AD25">
            <v>0</v>
          </cell>
          <cell r="AE25">
            <v>4</v>
          </cell>
        </row>
        <row r="26">
          <cell r="B26" t="str">
            <v>15BC473</v>
          </cell>
          <cell r="O26">
            <v>4</v>
          </cell>
          <cell r="P26">
            <v>4</v>
          </cell>
          <cell r="R26">
            <v>0</v>
          </cell>
          <cell r="S26">
            <v>9</v>
          </cell>
          <cell r="T26">
            <v>10</v>
          </cell>
          <cell r="U26">
            <v>14</v>
          </cell>
          <cell r="V26">
            <v>14</v>
          </cell>
          <cell r="X26">
            <v>0</v>
          </cell>
          <cell r="Y26">
            <v>5</v>
          </cell>
          <cell r="Z26">
            <v>10</v>
          </cell>
          <cell r="AD26">
            <v>0</v>
          </cell>
        </row>
        <row r="27">
          <cell r="B27" t="str">
            <v>15BC486</v>
          </cell>
          <cell r="R27">
            <v>0</v>
          </cell>
          <cell r="U27">
            <v>0</v>
          </cell>
          <cell r="V27">
            <v>14</v>
          </cell>
          <cell r="X27">
            <v>0</v>
          </cell>
          <cell r="Y27">
            <v>0</v>
          </cell>
          <cell r="Z27">
            <v>10</v>
          </cell>
          <cell r="AA27">
            <v>0</v>
          </cell>
          <cell r="AB27">
            <v>3</v>
          </cell>
          <cell r="AD27">
            <v>0</v>
          </cell>
          <cell r="AE27">
            <v>0</v>
          </cell>
        </row>
        <row r="28">
          <cell r="B28" t="str">
            <v>15BC492</v>
          </cell>
          <cell r="R28">
            <v>0</v>
          </cell>
          <cell r="U28">
            <v>14</v>
          </cell>
          <cell r="V28">
            <v>14</v>
          </cell>
          <cell r="X28">
            <v>0</v>
          </cell>
          <cell r="Y28">
            <v>6</v>
          </cell>
          <cell r="Z28">
            <v>10</v>
          </cell>
          <cell r="AA28">
            <v>3</v>
          </cell>
          <cell r="AB28">
            <v>3</v>
          </cell>
          <cell r="AD28">
            <v>0</v>
          </cell>
          <cell r="AE28">
            <v>10</v>
          </cell>
        </row>
        <row r="29">
          <cell r="B29" t="str">
            <v>15BC498</v>
          </cell>
          <cell r="R29">
            <v>0</v>
          </cell>
          <cell r="U29">
            <v>14</v>
          </cell>
          <cell r="V29">
            <v>14</v>
          </cell>
          <cell r="X29">
            <v>0</v>
          </cell>
          <cell r="Y29">
            <v>8</v>
          </cell>
          <cell r="Z29">
            <v>10</v>
          </cell>
          <cell r="AA29">
            <v>3</v>
          </cell>
          <cell r="AB29">
            <v>3</v>
          </cell>
          <cell r="AD29">
            <v>0</v>
          </cell>
          <cell r="AE29">
            <v>9</v>
          </cell>
        </row>
        <row r="30">
          <cell r="B30" t="str">
            <v>15BC509</v>
          </cell>
          <cell r="O30">
            <v>1</v>
          </cell>
          <cell r="P30">
            <v>3</v>
          </cell>
          <cell r="R30">
            <v>0</v>
          </cell>
          <cell r="S30">
            <v>7</v>
          </cell>
          <cell r="T30">
            <v>10</v>
          </cell>
          <cell r="U30">
            <v>13</v>
          </cell>
          <cell r="V30">
            <v>14</v>
          </cell>
          <cell r="X30">
            <v>0</v>
          </cell>
          <cell r="Y30">
            <v>5</v>
          </cell>
          <cell r="Z30">
            <v>10</v>
          </cell>
          <cell r="AA30">
            <v>3</v>
          </cell>
          <cell r="AB30">
            <v>4</v>
          </cell>
          <cell r="AD30">
            <v>0</v>
          </cell>
          <cell r="AE30">
            <v>4</v>
          </cell>
        </row>
        <row r="31">
          <cell r="B31" t="str">
            <v>15BC519</v>
          </cell>
          <cell r="O31">
            <v>3</v>
          </cell>
          <cell r="P31">
            <v>4</v>
          </cell>
          <cell r="R31">
            <v>0</v>
          </cell>
          <cell r="S31">
            <v>8</v>
          </cell>
          <cell r="T31">
            <v>10</v>
          </cell>
          <cell r="U31">
            <v>10</v>
          </cell>
          <cell r="V31">
            <v>14</v>
          </cell>
          <cell r="X31">
            <v>0</v>
          </cell>
          <cell r="Y31">
            <v>6</v>
          </cell>
          <cell r="Z31">
            <v>10</v>
          </cell>
          <cell r="AD31">
            <v>0</v>
          </cell>
        </row>
        <row r="32">
          <cell r="B32" t="str">
            <v>15BC521</v>
          </cell>
          <cell r="R32">
            <v>0</v>
          </cell>
          <cell r="U32">
            <v>0</v>
          </cell>
          <cell r="V32">
            <v>14</v>
          </cell>
          <cell r="X32">
            <v>0</v>
          </cell>
          <cell r="Y32">
            <v>0</v>
          </cell>
          <cell r="Z32">
            <v>10</v>
          </cell>
          <cell r="AA32">
            <v>0</v>
          </cell>
          <cell r="AB32">
            <v>3</v>
          </cell>
          <cell r="AD32">
            <v>0</v>
          </cell>
          <cell r="AE32">
            <v>2</v>
          </cell>
        </row>
        <row r="33">
          <cell r="B33" t="str">
            <v>15BC531</v>
          </cell>
          <cell r="R33">
            <v>0</v>
          </cell>
          <cell r="U33">
            <v>9</v>
          </cell>
          <cell r="V33">
            <v>14</v>
          </cell>
          <cell r="X33">
            <v>0</v>
          </cell>
          <cell r="Y33">
            <v>6</v>
          </cell>
          <cell r="Z33">
            <v>10</v>
          </cell>
          <cell r="AA33">
            <v>2</v>
          </cell>
          <cell r="AB33">
            <v>3</v>
          </cell>
          <cell r="AD33">
            <v>0</v>
          </cell>
          <cell r="AE33">
            <v>9</v>
          </cell>
        </row>
        <row r="34">
          <cell r="B34" t="str">
            <v>15BC543</v>
          </cell>
          <cell r="R34">
            <v>0</v>
          </cell>
          <cell r="U34">
            <v>11</v>
          </cell>
          <cell r="V34">
            <v>14</v>
          </cell>
          <cell r="X34">
            <v>0</v>
          </cell>
          <cell r="Y34">
            <v>7</v>
          </cell>
          <cell r="Z34">
            <v>10</v>
          </cell>
          <cell r="AA34">
            <v>3</v>
          </cell>
          <cell r="AB34">
            <v>3</v>
          </cell>
          <cell r="AD34">
            <v>0</v>
          </cell>
          <cell r="AE34">
            <v>6</v>
          </cell>
        </row>
        <row r="35">
          <cell r="B35" t="str">
            <v>15BC544</v>
          </cell>
          <cell r="O35">
            <v>1</v>
          </cell>
          <cell r="P35">
            <v>3</v>
          </cell>
          <cell r="R35">
            <v>0</v>
          </cell>
          <cell r="S35">
            <v>10</v>
          </cell>
          <cell r="T35">
            <v>10</v>
          </cell>
          <cell r="U35">
            <v>13</v>
          </cell>
          <cell r="V35">
            <v>14</v>
          </cell>
          <cell r="X35">
            <v>0</v>
          </cell>
          <cell r="Y35">
            <v>8</v>
          </cell>
          <cell r="Z35">
            <v>10</v>
          </cell>
          <cell r="AA35">
            <v>2</v>
          </cell>
          <cell r="AB35">
            <v>4</v>
          </cell>
          <cell r="AD35">
            <v>0</v>
          </cell>
          <cell r="AE35">
            <v>7</v>
          </cell>
        </row>
        <row r="36">
          <cell r="B36" t="str">
            <v>15BC565</v>
          </cell>
          <cell r="O36">
            <v>4</v>
          </cell>
          <cell r="P36">
            <v>4</v>
          </cell>
          <cell r="R36">
            <v>0</v>
          </cell>
          <cell r="S36">
            <v>10</v>
          </cell>
          <cell r="T36">
            <v>10</v>
          </cell>
          <cell r="U36">
            <v>14</v>
          </cell>
          <cell r="V36">
            <v>14</v>
          </cell>
          <cell r="X36">
            <v>0</v>
          </cell>
          <cell r="Y36">
            <v>10</v>
          </cell>
          <cell r="Z36">
            <v>10</v>
          </cell>
          <cell r="AD36">
            <v>0</v>
          </cell>
        </row>
        <row r="37">
          <cell r="B37" t="str">
            <v>15BC578</v>
          </cell>
          <cell r="R37">
            <v>0</v>
          </cell>
          <cell r="U37">
            <v>13</v>
          </cell>
          <cell r="V37">
            <v>14</v>
          </cell>
          <cell r="W37">
            <v>1</v>
          </cell>
          <cell r="X37">
            <v>1</v>
          </cell>
          <cell r="Y37">
            <v>6</v>
          </cell>
          <cell r="Z37">
            <v>10</v>
          </cell>
          <cell r="AA37">
            <v>3</v>
          </cell>
          <cell r="AB37">
            <v>3</v>
          </cell>
          <cell r="AD37">
            <v>0</v>
          </cell>
          <cell r="AE37">
            <v>10</v>
          </cell>
        </row>
        <row r="38">
          <cell r="B38" t="str">
            <v>15BC589</v>
          </cell>
          <cell r="R38">
            <v>0</v>
          </cell>
          <cell r="U38">
            <v>9</v>
          </cell>
          <cell r="V38">
            <v>14</v>
          </cell>
          <cell r="W38">
            <v>5</v>
          </cell>
          <cell r="X38">
            <v>5</v>
          </cell>
          <cell r="Y38">
            <v>6</v>
          </cell>
          <cell r="Z38">
            <v>10</v>
          </cell>
          <cell r="AA38">
            <v>2</v>
          </cell>
          <cell r="AB38">
            <v>3</v>
          </cell>
          <cell r="AC38">
            <v>1</v>
          </cell>
          <cell r="AD38">
            <v>1</v>
          </cell>
          <cell r="AE38">
            <v>10</v>
          </cell>
        </row>
        <row r="39">
          <cell r="B39" t="str">
            <v>15BC590</v>
          </cell>
          <cell r="R39">
            <v>0</v>
          </cell>
          <cell r="U39">
            <v>14</v>
          </cell>
          <cell r="V39">
            <v>14</v>
          </cell>
          <cell r="X39">
            <v>0</v>
          </cell>
          <cell r="Y39">
            <v>8</v>
          </cell>
          <cell r="Z39">
            <v>10</v>
          </cell>
          <cell r="AA39">
            <v>3</v>
          </cell>
          <cell r="AB39">
            <v>3</v>
          </cell>
          <cell r="AD39">
            <v>0</v>
          </cell>
          <cell r="AE39">
            <v>10</v>
          </cell>
        </row>
        <row r="40">
          <cell r="B40" t="str">
            <v>15BC594</v>
          </cell>
          <cell r="O40">
            <v>0</v>
          </cell>
          <cell r="P40">
            <v>3</v>
          </cell>
          <cell r="R40">
            <v>0</v>
          </cell>
          <cell r="S40">
            <v>0</v>
          </cell>
          <cell r="T40">
            <v>10</v>
          </cell>
          <cell r="U40">
            <v>10</v>
          </cell>
          <cell r="V40">
            <v>14</v>
          </cell>
          <cell r="X40">
            <v>0</v>
          </cell>
          <cell r="Y40">
            <v>5</v>
          </cell>
          <cell r="Z40">
            <v>10</v>
          </cell>
          <cell r="AA40">
            <v>0</v>
          </cell>
          <cell r="AB40">
            <v>4</v>
          </cell>
          <cell r="AD40">
            <v>0</v>
          </cell>
          <cell r="AE40">
            <v>0</v>
          </cell>
        </row>
        <row r="41">
          <cell r="B41" t="str">
            <v>15BC599</v>
          </cell>
          <cell r="O41">
            <v>3</v>
          </cell>
          <cell r="P41">
            <v>4</v>
          </cell>
          <cell r="R41">
            <v>0</v>
          </cell>
          <cell r="S41">
            <v>9</v>
          </cell>
          <cell r="T41">
            <v>10</v>
          </cell>
          <cell r="U41">
            <v>14</v>
          </cell>
          <cell r="V41">
            <v>14</v>
          </cell>
          <cell r="X41">
            <v>0</v>
          </cell>
          <cell r="Y41">
            <v>6</v>
          </cell>
          <cell r="Z41">
            <v>10</v>
          </cell>
          <cell r="AD41">
            <v>0</v>
          </cell>
        </row>
        <row r="42">
          <cell r="B42" t="str">
            <v>15BC606</v>
          </cell>
          <cell r="R42">
            <v>0</v>
          </cell>
          <cell r="U42">
            <v>14</v>
          </cell>
          <cell r="V42">
            <v>14</v>
          </cell>
          <cell r="X42">
            <v>0</v>
          </cell>
          <cell r="Y42">
            <v>8</v>
          </cell>
          <cell r="Z42">
            <v>10</v>
          </cell>
          <cell r="AA42">
            <v>3</v>
          </cell>
          <cell r="AB42">
            <v>3</v>
          </cell>
          <cell r="AD42">
            <v>0</v>
          </cell>
          <cell r="AE42">
            <v>10</v>
          </cell>
        </row>
        <row r="43">
          <cell r="B43" t="str">
            <v>15BC607</v>
          </cell>
          <cell r="R43">
            <v>0</v>
          </cell>
          <cell r="U43">
            <v>14</v>
          </cell>
          <cell r="V43">
            <v>14</v>
          </cell>
          <cell r="X43">
            <v>0</v>
          </cell>
          <cell r="Y43">
            <v>8</v>
          </cell>
          <cell r="Z43">
            <v>10</v>
          </cell>
          <cell r="AA43">
            <v>3</v>
          </cell>
          <cell r="AB43">
            <v>3</v>
          </cell>
          <cell r="AD43">
            <v>0</v>
          </cell>
          <cell r="AE43">
            <v>10</v>
          </cell>
        </row>
        <row r="44">
          <cell r="B44" t="str">
            <v>15BC621</v>
          </cell>
          <cell r="R44">
            <v>0</v>
          </cell>
          <cell r="U44">
            <v>13</v>
          </cell>
          <cell r="V44">
            <v>14</v>
          </cell>
          <cell r="X44">
            <v>0</v>
          </cell>
          <cell r="Y44">
            <v>5</v>
          </cell>
          <cell r="Z44">
            <v>10</v>
          </cell>
          <cell r="AA44">
            <v>3</v>
          </cell>
          <cell r="AB44">
            <v>3</v>
          </cell>
          <cell r="AD44">
            <v>0</v>
          </cell>
          <cell r="AE44">
            <v>9</v>
          </cell>
        </row>
        <row r="45">
          <cell r="B45" t="str">
            <v>15BC622</v>
          </cell>
          <cell r="O45">
            <v>1</v>
          </cell>
          <cell r="P45">
            <v>3</v>
          </cell>
          <cell r="Q45">
            <v>1</v>
          </cell>
          <cell r="R45">
            <v>1</v>
          </cell>
          <cell r="S45">
            <v>10</v>
          </cell>
          <cell r="T45">
            <v>10</v>
          </cell>
          <cell r="U45">
            <v>10</v>
          </cell>
          <cell r="V45">
            <v>14</v>
          </cell>
          <cell r="W45">
            <v>4</v>
          </cell>
          <cell r="X45">
            <v>4</v>
          </cell>
          <cell r="Y45">
            <v>8</v>
          </cell>
          <cell r="Z45">
            <v>10</v>
          </cell>
          <cell r="AA45">
            <v>2</v>
          </cell>
          <cell r="AB45">
            <v>4</v>
          </cell>
          <cell r="AD45">
            <v>0</v>
          </cell>
          <cell r="AE45">
            <v>10</v>
          </cell>
        </row>
        <row r="46">
          <cell r="B46" t="str">
            <v>15BC628</v>
          </cell>
          <cell r="O46">
            <v>4</v>
          </cell>
          <cell r="P46">
            <v>4</v>
          </cell>
          <cell r="R46">
            <v>0</v>
          </cell>
          <cell r="S46">
            <v>8</v>
          </cell>
          <cell r="T46">
            <v>10</v>
          </cell>
          <cell r="U46">
            <v>11</v>
          </cell>
          <cell r="V46">
            <v>14</v>
          </cell>
          <cell r="X46">
            <v>0</v>
          </cell>
          <cell r="Y46">
            <v>7</v>
          </cell>
          <cell r="Z46">
            <v>10</v>
          </cell>
          <cell r="AD46">
            <v>0</v>
          </cell>
        </row>
        <row r="47">
          <cell r="B47" t="str">
            <v>15BC629</v>
          </cell>
          <cell r="R47">
            <v>0</v>
          </cell>
          <cell r="U47">
            <v>14</v>
          </cell>
          <cell r="V47">
            <v>14</v>
          </cell>
          <cell r="X47">
            <v>0</v>
          </cell>
          <cell r="Y47">
            <v>7</v>
          </cell>
          <cell r="Z47">
            <v>10</v>
          </cell>
          <cell r="AA47">
            <v>2</v>
          </cell>
          <cell r="AB47">
            <v>3</v>
          </cell>
          <cell r="AD47">
            <v>0</v>
          </cell>
          <cell r="AE47">
            <v>8</v>
          </cell>
        </row>
        <row r="48">
          <cell r="B48" t="str">
            <v>15BC654</v>
          </cell>
          <cell r="R48">
            <v>0</v>
          </cell>
          <cell r="U48">
            <v>11</v>
          </cell>
          <cell r="V48">
            <v>14</v>
          </cell>
          <cell r="X48">
            <v>0</v>
          </cell>
          <cell r="Y48">
            <v>6</v>
          </cell>
          <cell r="Z48">
            <v>10</v>
          </cell>
          <cell r="AA48">
            <v>3</v>
          </cell>
          <cell r="AB48">
            <v>3</v>
          </cell>
          <cell r="AD48">
            <v>0</v>
          </cell>
          <cell r="AE48">
            <v>10</v>
          </cell>
        </row>
        <row r="49">
          <cell r="B49" t="str">
            <v>15BC657</v>
          </cell>
          <cell r="R49">
            <v>0</v>
          </cell>
          <cell r="U49">
            <v>14</v>
          </cell>
          <cell r="V49">
            <v>14</v>
          </cell>
          <cell r="X49">
            <v>0</v>
          </cell>
          <cell r="Y49">
            <v>7</v>
          </cell>
          <cell r="Z49">
            <v>10</v>
          </cell>
          <cell r="AA49">
            <v>3</v>
          </cell>
          <cell r="AB49">
            <v>3</v>
          </cell>
          <cell r="AD49">
            <v>0</v>
          </cell>
          <cell r="AE49">
            <v>8</v>
          </cell>
        </row>
        <row r="50">
          <cell r="B50" t="str">
            <v>15BC663</v>
          </cell>
          <cell r="O50">
            <v>1</v>
          </cell>
          <cell r="P50">
            <v>3</v>
          </cell>
          <cell r="R50">
            <v>0</v>
          </cell>
          <cell r="S50">
            <v>3</v>
          </cell>
          <cell r="T50">
            <v>10</v>
          </cell>
          <cell r="U50">
            <v>6</v>
          </cell>
          <cell r="V50">
            <v>14</v>
          </cell>
          <cell r="X50">
            <v>0</v>
          </cell>
          <cell r="Y50">
            <v>5</v>
          </cell>
          <cell r="Z50">
            <v>10</v>
          </cell>
          <cell r="AA50">
            <v>1</v>
          </cell>
          <cell r="AB50">
            <v>4</v>
          </cell>
          <cell r="AD50">
            <v>0</v>
          </cell>
          <cell r="AE50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628"/>
  <sheetViews>
    <sheetView workbookViewId="0">
      <selection activeCell="A2" sqref="A2:A628"/>
    </sheetView>
  </sheetViews>
  <sheetFormatPr defaultRowHeight="15" x14ac:dyDescent="0.25"/>
  <cols>
    <col min="1" max="1" width="6.85546875" style="7" bestFit="1" customWidth="1"/>
    <col min="2" max="2" width="9.42578125" style="7" customWidth="1"/>
    <col min="3" max="8" width="9.140625" style="8" customWidth="1"/>
    <col min="9" max="14" width="9.140625" style="9" customWidth="1"/>
    <col min="15" max="20" width="9.140625" style="10" customWidth="1"/>
    <col min="21" max="26" width="9.140625" style="11" customWidth="1"/>
    <col min="27" max="32" width="9.140625" style="12" customWidth="1"/>
    <col min="33" max="39" width="9.140625" style="14" customWidth="1"/>
    <col min="40" max="41" width="9.140625" style="7" customWidth="1"/>
    <col min="42" max="16384" width="9.140625" style="7"/>
  </cols>
  <sheetData>
    <row r="1" spans="1:43" s="1" customFormat="1" ht="105" x14ac:dyDescent="0.25">
      <c r="A1" s="1" t="s">
        <v>0</v>
      </c>
      <c r="B1" s="1" t="s">
        <v>1</v>
      </c>
      <c r="C1" s="2" t="s">
        <v>689</v>
      </c>
      <c r="D1" s="2" t="s">
        <v>690</v>
      </c>
      <c r="E1" s="2" t="s">
        <v>691</v>
      </c>
      <c r="F1" s="2" t="s">
        <v>692</v>
      </c>
      <c r="G1" s="2" t="s">
        <v>693</v>
      </c>
      <c r="H1" s="2" t="s">
        <v>694</v>
      </c>
      <c r="I1" s="3" t="s">
        <v>696</v>
      </c>
      <c r="J1" s="3" t="s">
        <v>697</v>
      </c>
      <c r="K1" s="3" t="s">
        <v>698</v>
      </c>
      <c r="L1" s="3" t="s">
        <v>699</v>
      </c>
      <c r="M1" s="3" t="s">
        <v>700</v>
      </c>
      <c r="N1" s="3" t="s">
        <v>701</v>
      </c>
      <c r="O1" s="4" t="s">
        <v>702</v>
      </c>
      <c r="P1" s="4" t="s">
        <v>703</v>
      </c>
      <c r="Q1" s="4" t="s">
        <v>704</v>
      </c>
      <c r="R1" s="4" t="s">
        <v>705</v>
      </c>
      <c r="S1" s="4" t="s">
        <v>706</v>
      </c>
      <c r="T1" s="4" t="s">
        <v>707</v>
      </c>
      <c r="U1" s="5" t="s">
        <v>708</v>
      </c>
      <c r="V1" s="5" t="s">
        <v>709</v>
      </c>
      <c r="W1" s="5" t="s">
        <v>710</v>
      </c>
      <c r="X1" s="5" t="s">
        <v>711</v>
      </c>
      <c r="Y1" s="5" t="s">
        <v>712</v>
      </c>
      <c r="Z1" s="5" t="s">
        <v>713</v>
      </c>
      <c r="AA1" s="6" t="s">
        <v>714</v>
      </c>
      <c r="AB1" s="6" t="s">
        <v>715</v>
      </c>
      <c r="AC1" s="6" t="s">
        <v>716</v>
      </c>
      <c r="AD1" s="6" t="s">
        <v>717</v>
      </c>
      <c r="AE1" s="6" t="s">
        <v>718</v>
      </c>
      <c r="AF1" s="6" t="s">
        <v>719</v>
      </c>
      <c r="AG1" s="13" t="s">
        <v>720</v>
      </c>
      <c r="AH1" s="13" t="s">
        <v>721</v>
      </c>
      <c r="AI1" s="13" t="s">
        <v>722</v>
      </c>
      <c r="AJ1" s="13" t="s">
        <v>723</v>
      </c>
      <c r="AK1" s="13" t="s">
        <v>724</v>
      </c>
      <c r="AL1" s="13" t="s">
        <v>725</v>
      </c>
      <c r="AM1" s="13" t="s">
        <v>726</v>
      </c>
      <c r="AN1" s="1" t="s">
        <v>695</v>
      </c>
      <c r="AO1" s="1" t="s">
        <v>727</v>
      </c>
      <c r="AP1" s="1" t="s">
        <v>728</v>
      </c>
      <c r="AQ1" s="1" t="s">
        <v>729</v>
      </c>
    </row>
    <row r="2" spans="1:43" x14ac:dyDescent="0.25">
      <c r="A2" s="7">
        <v>1</v>
      </c>
      <c r="B2" s="7" t="s">
        <v>2</v>
      </c>
      <c r="C2" s="8">
        <f>VLOOKUP(B2,[1]Combined!$B$1:$C$640,2,0)</f>
        <v>3</v>
      </c>
      <c r="D2" s="8">
        <f>VLOOKUP(B2,[1]Combined!$B$1:$D$640,3,0)</f>
        <v>5</v>
      </c>
      <c r="E2" s="8">
        <f>VLOOKUP(B2,[1]Combined!$B$1:$F$640,5,0)</f>
        <v>0</v>
      </c>
      <c r="F2" s="8">
        <f>VLOOKUP(B2,[1]Combined!$B$1:$G$640,6,0)</f>
        <v>0</v>
      </c>
      <c r="G2" s="8">
        <f>VLOOKUP(B2,[1]Combined!$B$1:$H$640,7,0)</f>
        <v>1</v>
      </c>
      <c r="H2" s="8">
        <f>VLOOKUP(B2,[1]Combined!$B$1:$J$640,9,0)</f>
        <v>0</v>
      </c>
      <c r="I2" s="9">
        <f>VLOOKUP(B2,[2]Combined!C$1:D$640,2,0)</f>
        <v>2</v>
      </c>
      <c r="J2" s="9">
        <f>VLOOKUP(B2,[2]Combined!C$1:E$640,3,0)</f>
        <v>17</v>
      </c>
      <c r="K2" s="9">
        <f>VLOOKUP(B2,[2]Combined!C$1:G$640,5,0)</f>
        <v>0</v>
      </c>
      <c r="L2" s="9">
        <f>VLOOKUP(B2,[2]Combined!C$1:H$640,6,0)</f>
        <v>0</v>
      </c>
      <c r="M2" s="9">
        <f>VLOOKUP(B2,[2]Combined!C$1:I$640,7,0)</f>
        <v>0</v>
      </c>
      <c r="N2" s="9">
        <f>VLOOKUP(B2,[2]Combined!C$1:K$640,9,0)</f>
        <v>0</v>
      </c>
      <c r="O2" s="10">
        <f>VLOOKUP(B2,[3]Combined!C$1:D$640,2,0)</f>
        <v>6</v>
      </c>
      <c r="P2" s="10">
        <f>VLOOKUP(B2,[3]Combined!C$1:E$640,3,0)</f>
        <v>8</v>
      </c>
      <c r="Q2" s="10">
        <f>VLOOKUP(B2,[3]Combined!C$1:G$640,5,0)</f>
        <v>0</v>
      </c>
      <c r="R2" s="10">
        <f>VLOOKUP(B2,[3]Combined!C$1:H$640,6,0)</f>
        <v>2</v>
      </c>
      <c r="S2" s="10">
        <f>VLOOKUP(B2,[3]Combined!C$1:I$640,7,0)</f>
        <v>5</v>
      </c>
      <c r="T2" s="10">
        <f>VLOOKUP(B2,[3]Combined!C$1:K$640,9,0)</f>
        <v>0</v>
      </c>
      <c r="U2" s="11">
        <v>12</v>
      </c>
      <c r="V2" s="11">
        <v>19</v>
      </c>
      <c r="W2" s="11">
        <f>VLOOKUP(B2,[4]Combined!C$1:G$640,5,0)</f>
        <v>0</v>
      </c>
      <c r="X2" s="11">
        <v>2</v>
      </c>
      <c r="Y2" s="11">
        <v>3</v>
      </c>
      <c r="Z2" s="11">
        <f>VLOOKUP(B2,[4]Combined!C$1:K$640,9,0)</f>
        <v>0</v>
      </c>
      <c r="AA2" s="12">
        <v>3</v>
      </c>
      <c r="AB2" s="12">
        <v>7</v>
      </c>
      <c r="AC2" s="12">
        <f>VLOOKUP(B2,[5]Combined!C$1:G$640,5,0)</f>
        <v>0</v>
      </c>
      <c r="AD2" s="12">
        <v>2</v>
      </c>
      <c r="AE2" s="12">
        <v>2</v>
      </c>
      <c r="AF2" s="12">
        <f>VLOOKUP(B2,[5]Combined!C$1:K$640,9,0)</f>
        <v>0</v>
      </c>
      <c r="AG2" s="14">
        <f>SUM(D2,G2,J2,M2,P2,S2,V2,Y2,AB2,AE2)</f>
        <v>67</v>
      </c>
      <c r="AH2" s="14">
        <f>SUM(E2,H2,K2,N2,Q2,T2,W2,Z2,AC2,AF2)</f>
        <v>0</v>
      </c>
      <c r="AI2" s="14">
        <f>FLOOR(IF(AH2&lt;(1/3*(AG2)),AH2,(1/3*(AG2))),1)</f>
        <v>0</v>
      </c>
      <c r="AJ2" s="14">
        <f>SUM(C2,F2,I2,L2,O2,R2,U2,X2,AA2,AD2)</f>
        <v>32</v>
      </c>
      <c r="AK2" s="14">
        <f>IF(SUM(AJ2,AI2)&gt;AG2,AG2,SUM(AJ2,AI2))</f>
        <v>32</v>
      </c>
      <c r="AL2" s="14">
        <f>(AK2/AG2)*100</f>
        <v>47.761194029850742</v>
      </c>
      <c r="AM2" s="14">
        <f>IF(AL2&gt;=85,5,(IF(AND(AL2&gt;=80,AL2&lt;85),4,(IF(AND(AL2&gt;=75,AL2&lt;80),3,(IF(AND(AL2&gt;=70,AL2&lt;75),2,(IF(AND(AL2&gt;67,AL2&lt;70),1,0)))))))))</f>
        <v>0</v>
      </c>
      <c r="AN2" s="7" t="s">
        <v>3</v>
      </c>
      <c r="AO2" s="7">
        <v>8</v>
      </c>
      <c r="AP2" s="7">
        <v>9</v>
      </c>
      <c r="AQ2" s="7">
        <f>SUM(AM2,AO2,AP2)</f>
        <v>17</v>
      </c>
    </row>
    <row r="3" spans="1:43" x14ac:dyDescent="0.25">
      <c r="A3" s="7">
        <v>2</v>
      </c>
      <c r="B3" s="7" t="s">
        <v>4</v>
      </c>
      <c r="C3" s="8">
        <f>VLOOKUP(B3,[1]Combined!$B$1:$C$640,2,0)</f>
        <v>4</v>
      </c>
      <c r="D3" s="8">
        <f>VLOOKUP(B3,[1]Combined!$B$1:$D$640,3,0)</f>
        <v>5</v>
      </c>
      <c r="E3" s="8">
        <f>VLOOKUP(B3,[1]Combined!$B$1:$F$640,5,0)</f>
        <v>0</v>
      </c>
      <c r="F3" s="8">
        <f>VLOOKUP(B3,[1]Combined!$B$1:$G$640,6,0)</f>
        <v>2</v>
      </c>
      <c r="G3" s="8">
        <f>VLOOKUP(B3,[1]Combined!$B$1:$H$640,7,0)</f>
        <v>2</v>
      </c>
      <c r="H3" s="8">
        <f>VLOOKUP(B3,[1]Combined!$B$1:$J$640,9,0)</f>
        <v>0</v>
      </c>
      <c r="I3" s="9">
        <f>VLOOKUP(B3,[2]Combined!C$1:D$640,2,0)</f>
        <v>10</v>
      </c>
      <c r="J3" s="9">
        <f>VLOOKUP(B3,[2]Combined!C$1:E$640,3,0)</f>
        <v>17</v>
      </c>
      <c r="K3" s="9">
        <f>VLOOKUP(B3,[2]Combined!C$1:G$640,5,0)</f>
        <v>0</v>
      </c>
      <c r="L3" s="9">
        <f>VLOOKUP(B3,[2]Combined!C$1:H$640,6,0)</f>
        <v>2</v>
      </c>
      <c r="M3" s="9">
        <f>VLOOKUP(B3,[2]Combined!C$1:I$640,7,0)</f>
        <v>2</v>
      </c>
      <c r="N3" s="9">
        <f>VLOOKUP(B3,[2]Combined!C$1:K$640,9,0)</f>
        <v>0</v>
      </c>
      <c r="O3" s="10">
        <f>VLOOKUP(B3,[3]Combined!C$1:D$640,2,0)</f>
        <v>7</v>
      </c>
      <c r="P3" s="10">
        <f>VLOOKUP(B3,[3]Combined!C$1:E$640,3,0)</f>
        <v>8</v>
      </c>
      <c r="Q3" s="10">
        <f>VLOOKUP(B3,[3]Combined!C$1:G$640,5,0)</f>
        <v>0</v>
      </c>
      <c r="R3" s="10">
        <f>VLOOKUP(B3,[3]Combined!C$1:H$640,6,0)</f>
        <v>4</v>
      </c>
      <c r="S3" s="10">
        <f>VLOOKUP(B3,[3]Combined!C$1:I$640,7,0)</f>
        <v>4</v>
      </c>
      <c r="T3" s="10">
        <f>VLOOKUP(B3,[3]Combined!C$1:K$640,9,0)</f>
        <v>0</v>
      </c>
      <c r="U3" s="11">
        <v>15</v>
      </c>
      <c r="V3" s="11">
        <v>19</v>
      </c>
      <c r="W3" s="11">
        <f>VLOOKUP(B3,[4]Combined!C$1:G$640,5,0)</f>
        <v>0</v>
      </c>
      <c r="X3" s="11">
        <v>3</v>
      </c>
      <c r="Y3" s="11">
        <v>3</v>
      </c>
      <c r="Z3" s="11">
        <f>VLOOKUP(B3,[4]Combined!C$1:K$640,9,0)</f>
        <v>0</v>
      </c>
      <c r="AA3" s="12">
        <v>4</v>
      </c>
      <c r="AB3" s="12">
        <v>7</v>
      </c>
      <c r="AC3" s="12">
        <f>VLOOKUP(B3,[5]Combined!C$1:G$640,5,0)</f>
        <v>0</v>
      </c>
      <c r="AD3" s="12">
        <v>1</v>
      </c>
      <c r="AE3" s="12">
        <v>1</v>
      </c>
      <c r="AF3" s="12">
        <f>VLOOKUP(B3,[5]Combined!C$1:K$640,9,0)</f>
        <v>0</v>
      </c>
      <c r="AG3" s="14">
        <f t="shared" ref="AG3:AG64" si="0">SUM(D3,G3,J3,M3,P3,S3,V3,Y3,AB3,AE3)</f>
        <v>68</v>
      </c>
      <c r="AH3" s="14">
        <f t="shared" ref="AH3:AH64" si="1">SUM(E3,H3,K3,N3,Q3,T3,W3,Z3,AC3,AF3)</f>
        <v>0</v>
      </c>
      <c r="AI3" s="14">
        <f t="shared" ref="AI3:AI64" si="2">FLOOR(IF(AH3&lt;(1/3*(AG3)),AH3,(1/3*(AG3))),1)</f>
        <v>0</v>
      </c>
      <c r="AJ3" s="14">
        <f t="shared" ref="AJ3:AJ64" si="3">SUM(C3,F3,I3,L3,O3,R3,U3,X3,AA3,AD3)</f>
        <v>52</v>
      </c>
      <c r="AK3" s="14">
        <f t="shared" ref="AK3:AK64" si="4">IF(SUM(AJ3,AI3)&gt;AG3,AG3,SUM(AJ3,AI3))</f>
        <v>52</v>
      </c>
      <c r="AL3" s="14">
        <f t="shared" ref="AL3:AL64" si="5">(AK3/AG3)*100</f>
        <v>76.470588235294116</v>
      </c>
      <c r="AM3" s="14">
        <f t="shared" ref="AM3:AM64" si="6">IF(AL3&gt;=85,5,(IF(AND(AL3&gt;=80,AL3&lt;85),4,(IF(AND(AL3&gt;=75,AL3&lt;80),3,(IF(AND(AL3&gt;=70,AL3&lt;75),2,(IF(AND(AL3&gt;67,AL3&lt;70),1,0)))))))))</f>
        <v>3</v>
      </c>
      <c r="AN3" s="7" t="s">
        <v>5</v>
      </c>
      <c r="AO3" s="7">
        <v>10</v>
      </c>
      <c r="AP3" s="7">
        <v>5</v>
      </c>
      <c r="AQ3" s="7">
        <f t="shared" ref="AQ3:AQ64" si="7">SUM(AM3,AO3,AP3)</f>
        <v>18</v>
      </c>
    </row>
    <row r="4" spans="1:43" x14ac:dyDescent="0.25">
      <c r="A4" s="7">
        <v>3</v>
      </c>
      <c r="B4" s="7" t="s">
        <v>6</v>
      </c>
      <c r="C4" s="8">
        <f>VLOOKUP(B4,[1]Combined!$B$1:$C$640,2,0)</f>
        <v>4</v>
      </c>
      <c r="D4" s="8">
        <f>VLOOKUP(B4,[1]Combined!$B$1:$D$640,3,0)</f>
        <v>5</v>
      </c>
      <c r="E4" s="8">
        <f>VLOOKUP(B4,[1]Combined!$B$1:$F$640,5,0)</f>
        <v>0</v>
      </c>
      <c r="F4" s="8">
        <f>VLOOKUP(B4,[1]Combined!$B$1:$G$640,6,0)</f>
        <v>0</v>
      </c>
      <c r="G4" s="8">
        <f>VLOOKUP(B4,[1]Combined!$B$1:$H$640,7,0)</f>
        <v>0</v>
      </c>
      <c r="H4" s="8">
        <f>VLOOKUP(B4,[1]Combined!$B$1:$J$640,9,0)</f>
        <v>0</v>
      </c>
      <c r="I4" s="9">
        <f>VLOOKUP(B4,[2]Combined!C$1:D$640,2,0)</f>
        <v>14</v>
      </c>
      <c r="J4" s="9">
        <f>VLOOKUP(B4,[2]Combined!C$1:E$640,3,0)</f>
        <v>17</v>
      </c>
      <c r="K4" s="9">
        <f>VLOOKUP(B4,[2]Combined!C$1:G$640,5,0)</f>
        <v>0</v>
      </c>
      <c r="L4" s="9">
        <f>VLOOKUP(B4,[2]Combined!C$1:H$640,6,0)</f>
        <v>0</v>
      </c>
      <c r="M4" s="9">
        <f>VLOOKUP(B4,[2]Combined!C$1:I$640,7,0)</f>
        <v>0</v>
      </c>
      <c r="N4" s="9">
        <f>VLOOKUP(B4,[2]Combined!C$1:K$640,9,0)</f>
        <v>0</v>
      </c>
      <c r="O4" s="10">
        <f>VLOOKUP(B4,[3]Combined!C$1:D$640,2,0)</f>
        <v>7</v>
      </c>
      <c r="P4" s="10">
        <f>VLOOKUP(B4,[3]Combined!C$1:E$640,3,0)</f>
        <v>8</v>
      </c>
      <c r="Q4" s="10">
        <f>VLOOKUP(B4,[3]Combined!C$1:G$640,5,0)</f>
        <v>0</v>
      </c>
      <c r="R4" s="10">
        <f>VLOOKUP(B4,[3]Combined!C$1:H$640,6,0)</f>
        <v>2</v>
      </c>
      <c r="S4" s="10">
        <f>VLOOKUP(B4,[3]Combined!C$1:I$640,7,0)</f>
        <v>2</v>
      </c>
      <c r="T4" s="10">
        <f>VLOOKUP(B4,[3]Combined!C$1:K$640,9,0)</f>
        <v>0</v>
      </c>
      <c r="U4" s="11">
        <v>15</v>
      </c>
      <c r="V4" s="11">
        <v>19</v>
      </c>
      <c r="W4" s="11">
        <f>VLOOKUP(B4,[4]Combined!C$1:G$640,5,0)</f>
        <v>0</v>
      </c>
      <c r="X4" s="11">
        <v>2</v>
      </c>
      <c r="Y4" s="11">
        <v>3</v>
      </c>
      <c r="Z4" s="11">
        <f>VLOOKUP(B4,[4]Combined!C$1:K$640,9,0)</f>
        <v>0</v>
      </c>
      <c r="AA4" s="12">
        <v>4</v>
      </c>
      <c r="AB4" s="12">
        <v>7</v>
      </c>
      <c r="AC4" s="12">
        <f>VLOOKUP(B4,[5]Combined!C$1:G$640,5,0)</f>
        <v>0</v>
      </c>
      <c r="AD4" s="12">
        <v>2</v>
      </c>
      <c r="AE4" s="12">
        <v>2</v>
      </c>
      <c r="AF4" s="12">
        <f>VLOOKUP(B4,[5]Combined!C$1:K$640,9,0)</f>
        <v>0</v>
      </c>
      <c r="AG4" s="14">
        <f t="shared" si="0"/>
        <v>63</v>
      </c>
      <c r="AH4" s="14">
        <f t="shared" si="1"/>
        <v>0</v>
      </c>
      <c r="AI4" s="14">
        <f t="shared" si="2"/>
        <v>0</v>
      </c>
      <c r="AJ4" s="14">
        <f t="shared" si="3"/>
        <v>50</v>
      </c>
      <c r="AK4" s="14">
        <f t="shared" si="4"/>
        <v>50</v>
      </c>
      <c r="AL4" s="14">
        <f t="shared" si="5"/>
        <v>79.365079365079367</v>
      </c>
      <c r="AM4" s="14">
        <f t="shared" si="6"/>
        <v>3</v>
      </c>
      <c r="AN4" s="7" t="s">
        <v>7</v>
      </c>
      <c r="AO4" s="7">
        <v>7</v>
      </c>
      <c r="AP4" s="7">
        <v>8</v>
      </c>
      <c r="AQ4" s="7">
        <f t="shared" si="7"/>
        <v>18</v>
      </c>
    </row>
    <row r="5" spans="1:43" x14ac:dyDescent="0.25">
      <c r="A5" s="7">
        <v>4</v>
      </c>
      <c r="B5" s="7" t="s">
        <v>8</v>
      </c>
      <c r="C5" s="8">
        <f>VLOOKUP(B5,[1]Combined!$B$1:$C$640,2,0)</f>
        <v>5</v>
      </c>
      <c r="D5" s="8">
        <f>VLOOKUP(B5,[1]Combined!$B$1:$D$640,3,0)</f>
        <v>5</v>
      </c>
      <c r="E5" s="8">
        <f>VLOOKUP(B5,[1]Combined!$B$1:$F$640,5,0)</f>
        <v>0</v>
      </c>
      <c r="F5" s="8">
        <f>VLOOKUP(B5,[1]Combined!$B$1:$G$640,6,0)</f>
        <v>1</v>
      </c>
      <c r="G5" s="8">
        <f>VLOOKUP(B5,[1]Combined!$B$1:$H$640,7,0)</f>
        <v>1</v>
      </c>
      <c r="H5" s="8">
        <f>VLOOKUP(B5,[1]Combined!$B$1:$J$640,9,0)</f>
        <v>0</v>
      </c>
      <c r="I5" s="9">
        <f>VLOOKUP(B5,[2]Combined!C$1:D$640,2,0)</f>
        <v>14</v>
      </c>
      <c r="J5" s="9">
        <f>VLOOKUP(B5,[2]Combined!C$1:E$640,3,0)</f>
        <v>17</v>
      </c>
      <c r="K5" s="9">
        <f>VLOOKUP(B5,[2]Combined!C$1:G$640,5,0)</f>
        <v>0</v>
      </c>
      <c r="L5" s="9">
        <f>VLOOKUP(B5,[2]Combined!C$1:H$640,6,0)</f>
        <v>2</v>
      </c>
      <c r="M5" s="9">
        <f>VLOOKUP(B5,[2]Combined!C$1:I$640,7,0)</f>
        <v>2</v>
      </c>
      <c r="N5" s="9">
        <f>VLOOKUP(B5,[2]Combined!C$1:K$640,9,0)</f>
        <v>0</v>
      </c>
      <c r="O5" s="10">
        <f>VLOOKUP(B5,[3]Combined!C$1:D$640,2,0)</f>
        <v>5</v>
      </c>
      <c r="P5" s="10">
        <f>VLOOKUP(B5,[3]Combined!C$1:E$640,3,0)</f>
        <v>8</v>
      </c>
      <c r="Q5" s="10">
        <f>VLOOKUP(B5,[3]Combined!C$1:G$640,5,0)</f>
        <v>2</v>
      </c>
      <c r="R5" s="10">
        <f>VLOOKUP(B5,[3]Combined!C$1:H$640,6,0)</f>
        <v>3</v>
      </c>
      <c r="S5" s="10">
        <f>VLOOKUP(B5,[3]Combined!C$1:I$640,7,0)</f>
        <v>3</v>
      </c>
      <c r="T5" s="10">
        <f>VLOOKUP(B5,[3]Combined!C$1:K$640,9,0)</f>
        <v>0</v>
      </c>
      <c r="U5" s="11">
        <v>15</v>
      </c>
      <c r="V5" s="11">
        <v>19</v>
      </c>
      <c r="W5" s="11">
        <f>VLOOKUP(B5,[4]Combined!C$1:G$640,5,0)</f>
        <v>0</v>
      </c>
      <c r="X5" s="11">
        <v>2</v>
      </c>
      <c r="Y5" s="11">
        <v>2</v>
      </c>
      <c r="Z5" s="11">
        <f>VLOOKUP(B5,[4]Combined!C$1:K$640,9,0)</f>
        <v>0</v>
      </c>
      <c r="AA5" s="12">
        <v>3</v>
      </c>
      <c r="AB5" s="12">
        <v>7</v>
      </c>
      <c r="AC5" s="12">
        <f>VLOOKUP(B5,[5]Combined!C$1:G$640,5,0)</f>
        <v>0</v>
      </c>
      <c r="AD5" s="12">
        <v>1</v>
      </c>
      <c r="AE5" s="12">
        <v>1</v>
      </c>
      <c r="AF5" s="12">
        <f>VLOOKUP(B5,[5]Combined!C$1:K$640,9,0)</f>
        <v>0</v>
      </c>
      <c r="AG5" s="14">
        <f t="shared" si="0"/>
        <v>65</v>
      </c>
      <c r="AH5" s="14">
        <f t="shared" si="1"/>
        <v>2</v>
      </c>
      <c r="AI5" s="14">
        <f t="shared" si="2"/>
        <v>2</v>
      </c>
      <c r="AJ5" s="14">
        <f t="shared" si="3"/>
        <v>51</v>
      </c>
      <c r="AK5" s="14">
        <f t="shared" si="4"/>
        <v>53</v>
      </c>
      <c r="AL5" s="14">
        <f t="shared" si="5"/>
        <v>81.538461538461533</v>
      </c>
      <c r="AM5" s="14">
        <f t="shared" si="6"/>
        <v>4</v>
      </c>
      <c r="AN5" s="7" t="s">
        <v>9</v>
      </c>
      <c r="AO5" s="7">
        <v>5</v>
      </c>
      <c r="AP5" s="7">
        <v>6</v>
      </c>
      <c r="AQ5" s="7">
        <f t="shared" si="7"/>
        <v>15</v>
      </c>
    </row>
    <row r="6" spans="1:43" x14ac:dyDescent="0.25">
      <c r="A6" s="7">
        <v>5</v>
      </c>
      <c r="B6" s="7" t="s">
        <v>10</v>
      </c>
      <c r="C6" s="8">
        <f>VLOOKUP(B6,[1]Combined!$B$1:$C$640,2,0)</f>
        <v>3</v>
      </c>
      <c r="D6" s="8">
        <f>VLOOKUP(B6,[1]Combined!$B$1:$D$640,3,0)</f>
        <v>5</v>
      </c>
      <c r="E6" s="8">
        <f>VLOOKUP(B6,[1]Combined!$B$1:$F$640,5,0)</f>
        <v>0</v>
      </c>
      <c r="F6" s="8">
        <f>VLOOKUP(B6,[1]Combined!$B$1:$G$640,6,0)</f>
        <v>2</v>
      </c>
      <c r="G6" s="8">
        <f>VLOOKUP(B6,[1]Combined!$B$1:$H$640,7,0)</f>
        <v>2</v>
      </c>
      <c r="H6" s="8">
        <f>VLOOKUP(B6,[1]Combined!$B$1:$J$640,9,0)</f>
        <v>0</v>
      </c>
      <c r="I6" s="9">
        <f>VLOOKUP(B6,[2]Combined!C$1:D$640,2,0)</f>
        <v>11</v>
      </c>
      <c r="J6" s="9">
        <f>VLOOKUP(B6,[2]Combined!C$1:E$640,3,0)</f>
        <v>17</v>
      </c>
      <c r="K6" s="9">
        <f>VLOOKUP(B6,[2]Combined!C$1:G$640,5,0)</f>
        <v>0</v>
      </c>
      <c r="L6" s="9">
        <f>VLOOKUP(B6,[2]Combined!C$1:H$640,6,0)</f>
        <v>2</v>
      </c>
      <c r="M6" s="9">
        <f>VLOOKUP(B6,[2]Combined!C$1:I$640,7,0)</f>
        <v>3</v>
      </c>
      <c r="N6" s="9">
        <f>VLOOKUP(B6,[2]Combined!C$1:K$640,9,0)</f>
        <v>0</v>
      </c>
      <c r="O6" s="10">
        <f>VLOOKUP(B6,[3]Combined!C$1:D$640,2,0)</f>
        <v>7</v>
      </c>
      <c r="P6" s="10">
        <f>VLOOKUP(B6,[3]Combined!C$1:E$640,3,0)</f>
        <v>8</v>
      </c>
      <c r="Q6" s="10">
        <f>VLOOKUP(B6,[3]Combined!C$1:G$640,5,0)</f>
        <v>0</v>
      </c>
      <c r="R6" s="10">
        <f>VLOOKUP(B6,[3]Combined!C$1:H$640,6,0)</f>
        <v>1</v>
      </c>
      <c r="S6" s="10">
        <f>VLOOKUP(B6,[3]Combined!C$1:I$640,7,0)</f>
        <v>2</v>
      </c>
      <c r="T6" s="10">
        <f>VLOOKUP(B6,[3]Combined!C$1:K$640,9,0)</f>
        <v>0</v>
      </c>
      <c r="U6" s="11">
        <v>13</v>
      </c>
      <c r="V6" s="11">
        <v>19</v>
      </c>
      <c r="W6" s="11">
        <f>VLOOKUP(B6,[4]Combined!C$1:G$640,5,0)</f>
        <v>0</v>
      </c>
      <c r="X6" s="11">
        <v>3</v>
      </c>
      <c r="Y6" s="11">
        <v>3</v>
      </c>
      <c r="Z6" s="11">
        <f>VLOOKUP(B6,[4]Combined!C$1:K$640,9,0)</f>
        <v>0</v>
      </c>
      <c r="AA6" s="12">
        <v>4</v>
      </c>
      <c r="AB6" s="12">
        <v>7</v>
      </c>
      <c r="AC6" s="12">
        <f>VLOOKUP(B6,[5]Combined!C$1:G$640,5,0)</f>
        <v>0</v>
      </c>
      <c r="AD6" s="12">
        <f>VLOOKUP(B6,[5]Combined!C$1:H$640,6,0)</f>
        <v>0</v>
      </c>
      <c r="AE6" s="12">
        <v>2</v>
      </c>
      <c r="AF6" s="12">
        <f>VLOOKUP(B6,[5]Combined!C$1:K$640,9,0)</f>
        <v>0</v>
      </c>
      <c r="AG6" s="14">
        <f t="shared" si="0"/>
        <v>68</v>
      </c>
      <c r="AH6" s="14">
        <f t="shared" si="1"/>
        <v>0</v>
      </c>
      <c r="AI6" s="14">
        <f t="shared" si="2"/>
        <v>0</v>
      </c>
      <c r="AJ6" s="14">
        <f t="shared" si="3"/>
        <v>46</v>
      </c>
      <c r="AK6" s="14">
        <f t="shared" si="4"/>
        <v>46</v>
      </c>
      <c r="AL6" s="14">
        <f t="shared" si="5"/>
        <v>67.64705882352942</v>
      </c>
      <c r="AM6" s="14">
        <f t="shared" si="6"/>
        <v>1</v>
      </c>
      <c r="AN6" s="7" t="s">
        <v>11</v>
      </c>
      <c r="AO6" s="7">
        <v>9</v>
      </c>
      <c r="AP6" s="7">
        <v>6</v>
      </c>
      <c r="AQ6" s="7">
        <f t="shared" si="7"/>
        <v>16</v>
      </c>
    </row>
    <row r="7" spans="1:43" x14ac:dyDescent="0.25">
      <c r="A7" s="7">
        <v>6</v>
      </c>
      <c r="B7" s="7" t="s">
        <v>12</v>
      </c>
      <c r="C7" s="8">
        <f>VLOOKUP(B7,[1]Combined!$B$1:$C$640,2,0)</f>
        <v>4</v>
      </c>
      <c r="D7" s="8">
        <f>VLOOKUP(B7,[1]Combined!$B$1:$D$640,3,0)</f>
        <v>5</v>
      </c>
      <c r="E7" s="8">
        <f>VLOOKUP(B7,[1]Combined!$B$1:$F$640,5,0)</f>
        <v>0</v>
      </c>
      <c r="F7" s="8">
        <f>VLOOKUP(B7,[1]Combined!$B$1:$G$640,6,0)</f>
        <v>0</v>
      </c>
      <c r="G7" s="8">
        <f>VLOOKUP(B7,[1]Combined!$B$1:$H$640,7,0)</f>
        <v>1</v>
      </c>
      <c r="H7" s="8">
        <f>VLOOKUP(B7,[1]Combined!$B$1:$J$640,9,0)</f>
        <v>0</v>
      </c>
      <c r="I7" s="9">
        <f>VLOOKUP(B7,[2]Combined!C$1:D$640,2,0)</f>
        <v>14</v>
      </c>
      <c r="J7" s="9">
        <f>VLOOKUP(B7,[2]Combined!C$1:E$640,3,0)</f>
        <v>17</v>
      </c>
      <c r="K7" s="9">
        <f>VLOOKUP(B7,[2]Combined!C$1:G$640,5,0)</f>
        <v>0</v>
      </c>
      <c r="L7" s="9">
        <f>VLOOKUP(B7,[2]Combined!C$1:H$640,6,0)</f>
        <v>0</v>
      </c>
      <c r="M7" s="9">
        <f>VLOOKUP(B7,[2]Combined!C$1:I$640,7,0)</f>
        <v>0</v>
      </c>
      <c r="N7" s="9">
        <f>VLOOKUP(B7,[2]Combined!C$1:K$640,9,0)</f>
        <v>0</v>
      </c>
      <c r="O7" s="10">
        <f>VLOOKUP(B7,[3]Combined!C$1:D$640,2,0)</f>
        <v>6</v>
      </c>
      <c r="P7" s="10">
        <f>VLOOKUP(B7,[3]Combined!C$1:E$640,3,0)</f>
        <v>8</v>
      </c>
      <c r="Q7" s="10">
        <f>VLOOKUP(B7,[3]Combined!C$1:G$640,5,0)</f>
        <v>0</v>
      </c>
      <c r="R7" s="10">
        <f>VLOOKUP(B7,[3]Combined!C$1:H$640,6,0)</f>
        <v>5</v>
      </c>
      <c r="S7" s="10">
        <f>VLOOKUP(B7,[3]Combined!C$1:I$640,7,0)</f>
        <v>5</v>
      </c>
      <c r="T7" s="10">
        <f>VLOOKUP(B7,[3]Combined!C$1:K$640,9,0)</f>
        <v>0</v>
      </c>
      <c r="U7" s="11">
        <v>11</v>
      </c>
      <c r="V7" s="11">
        <v>19</v>
      </c>
      <c r="W7" s="11">
        <f>VLOOKUP(B7,[4]Combined!C$1:G$640,5,0)</f>
        <v>0</v>
      </c>
      <c r="X7" s="11">
        <v>2</v>
      </c>
      <c r="Y7" s="11">
        <v>3</v>
      </c>
      <c r="Z7" s="11">
        <f>VLOOKUP(B7,[4]Combined!C$1:K$640,9,0)</f>
        <v>0</v>
      </c>
      <c r="AA7" s="12">
        <v>3</v>
      </c>
      <c r="AB7" s="12">
        <v>7</v>
      </c>
      <c r="AC7" s="12">
        <f>VLOOKUP(B7,[5]Combined!C$1:G$640,5,0)</f>
        <v>0</v>
      </c>
      <c r="AD7" s="12">
        <v>2</v>
      </c>
      <c r="AE7" s="12">
        <v>2</v>
      </c>
      <c r="AF7" s="12">
        <f>VLOOKUP(B7,[5]Combined!C$1:K$640,9,0)</f>
        <v>0</v>
      </c>
      <c r="AG7" s="14">
        <f t="shared" si="0"/>
        <v>67</v>
      </c>
      <c r="AH7" s="14">
        <f t="shared" si="1"/>
        <v>0</v>
      </c>
      <c r="AI7" s="14">
        <f t="shared" si="2"/>
        <v>0</v>
      </c>
      <c r="AJ7" s="14">
        <f t="shared" si="3"/>
        <v>47</v>
      </c>
      <c r="AK7" s="14">
        <f t="shared" si="4"/>
        <v>47</v>
      </c>
      <c r="AL7" s="14">
        <f t="shared" si="5"/>
        <v>70.149253731343293</v>
      </c>
      <c r="AM7" s="14">
        <f t="shared" si="6"/>
        <v>2</v>
      </c>
      <c r="AN7" s="7" t="s">
        <v>3</v>
      </c>
      <c r="AO7" s="7">
        <v>9</v>
      </c>
      <c r="AP7" s="7">
        <v>5</v>
      </c>
      <c r="AQ7" s="7">
        <f t="shared" si="7"/>
        <v>16</v>
      </c>
    </row>
    <row r="8" spans="1:43" x14ac:dyDescent="0.25">
      <c r="A8" s="7">
        <v>7</v>
      </c>
      <c r="B8" s="7" t="s">
        <v>13</v>
      </c>
      <c r="C8" s="8">
        <f>VLOOKUP(B8,[1]Combined!$B$1:$C$640,2,0)</f>
        <v>5</v>
      </c>
      <c r="D8" s="8">
        <f>VLOOKUP(B8,[1]Combined!$B$1:$D$640,3,0)</f>
        <v>5</v>
      </c>
      <c r="E8" s="8">
        <f>VLOOKUP(B8,[1]Combined!$B$1:$F$640,5,0)</f>
        <v>0</v>
      </c>
      <c r="F8" s="8">
        <f>VLOOKUP(B8,[1]Combined!$B$1:$G$640,6,0)</f>
        <v>2</v>
      </c>
      <c r="G8" s="8">
        <f>VLOOKUP(B8,[1]Combined!$B$1:$H$640,7,0)</f>
        <v>2</v>
      </c>
      <c r="H8" s="8">
        <f>VLOOKUP(B8,[1]Combined!$B$1:$J$640,9,0)</f>
        <v>0</v>
      </c>
      <c r="I8" s="9">
        <f>VLOOKUP(B8,[2]Combined!C$1:D$640,2,0)</f>
        <v>16</v>
      </c>
      <c r="J8" s="9">
        <f>VLOOKUP(B8,[2]Combined!C$1:E$640,3,0)</f>
        <v>17</v>
      </c>
      <c r="K8" s="9">
        <f>VLOOKUP(B8,[2]Combined!C$1:G$640,5,0)</f>
        <v>0</v>
      </c>
      <c r="L8" s="9">
        <f>VLOOKUP(B8,[2]Combined!C$1:H$640,6,0)</f>
        <v>2</v>
      </c>
      <c r="M8" s="9">
        <f>VLOOKUP(B8,[2]Combined!C$1:I$640,7,0)</f>
        <v>2</v>
      </c>
      <c r="N8" s="9">
        <f>VLOOKUP(B8,[2]Combined!C$1:K$640,9,0)</f>
        <v>0</v>
      </c>
      <c r="O8" s="10">
        <f>VLOOKUP(B8,[3]Combined!C$1:D$640,2,0)</f>
        <v>7</v>
      </c>
      <c r="P8" s="10">
        <f>VLOOKUP(B8,[3]Combined!C$1:E$640,3,0)</f>
        <v>8</v>
      </c>
      <c r="Q8" s="10">
        <f>VLOOKUP(B8,[3]Combined!C$1:G$640,5,0)</f>
        <v>0</v>
      </c>
      <c r="R8" s="10">
        <f>VLOOKUP(B8,[3]Combined!C$1:H$640,6,0)</f>
        <v>4</v>
      </c>
      <c r="S8" s="10">
        <f>VLOOKUP(B8,[3]Combined!C$1:I$640,7,0)</f>
        <v>4</v>
      </c>
      <c r="T8" s="10">
        <f>VLOOKUP(B8,[3]Combined!C$1:K$640,9,0)</f>
        <v>0</v>
      </c>
      <c r="U8" s="11">
        <v>19</v>
      </c>
      <c r="V8" s="11">
        <v>19</v>
      </c>
      <c r="W8" s="11">
        <f>VLOOKUP(B8,[4]Combined!C$1:G$640,5,0)</f>
        <v>0</v>
      </c>
      <c r="X8" s="11">
        <v>3</v>
      </c>
      <c r="Y8" s="11">
        <v>3</v>
      </c>
      <c r="Z8" s="11">
        <f>VLOOKUP(B8,[4]Combined!C$1:K$640,9,0)</f>
        <v>0</v>
      </c>
      <c r="AA8" s="12">
        <v>4</v>
      </c>
      <c r="AB8" s="12">
        <v>7</v>
      </c>
      <c r="AC8" s="12">
        <f>VLOOKUP(B8,[5]Combined!C$1:G$640,5,0)</f>
        <v>0</v>
      </c>
      <c r="AD8" s="12">
        <v>1</v>
      </c>
      <c r="AE8" s="12">
        <v>1</v>
      </c>
      <c r="AF8" s="12">
        <f>VLOOKUP(B8,[5]Combined!C$1:K$640,9,0)</f>
        <v>0</v>
      </c>
      <c r="AG8" s="14">
        <f t="shared" si="0"/>
        <v>68</v>
      </c>
      <c r="AH8" s="14">
        <f t="shared" si="1"/>
        <v>0</v>
      </c>
      <c r="AI8" s="14">
        <f t="shared" si="2"/>
        <v>0</v>
      </c>
      <c r="AJ8" s="14">
        <f t="shared" si="3"/>
        <v>63</v>
      </c>
      <c r="AK8" s="14">
        <f t="shared" si="4"/>
        <v>63</v>
      </c>
      <c r="AL8" s="14">
        <f t="shared" si="5"/>
        <v>92.64705882352942</v>
      </c>
      <c r="AM8" s="14">
        <f t="shared" si="6"/>
        <v>5</v>
      </c>
      <c r="AN8" s="7" t="s">
        <v>5</v>
      </c>
      <c r="AO8" s="7">
        <v>5</v>
      </c>
      <c r="AP8" s="7">
        <v>9</v>
      </c>
      <c r="AQ8" s="7">
        <f t="shared" si="7"/>
        <v>19</v>
      </c>
    </row>
    <row r="9" spans="1:43" x14ac:dyDescent="0.25">
      <c r="A9" s="7">
        <v>8</v>
      </c>
      <c r="B9" s="7" t="s">
        <v>14</v>
      </c>
      <c r="C9" s="8">
        <f>VLOOKUP(B9,[1]Combined!$B$1:$C$640,2,0)</f>
        <v>4</v>
      </c>
      <c r="D9" s="8">
        <f>VLOOKUP(B9,[1]Combined!$B$1:$D$640,3,0)</f>
        <v>5</v>
      </c>
      <c r="E9" s="8">
        <f>VLOOKUP(B9,[1]Combined!$B$1:$F$640,5,0)</f>
        <v>0</v>
      </c>
      <c r="F9" s="8">
        <f>VLOOKUP(B9,[1]Combined!$B$1:$G$640,6,0)</f>
        <v>0</v>
      </c>
      <c r="G9" s="8">
        <f>VLOOKUP(B9,[1]Combined!$B$1:$H$640,7,0)</f>
        <v>0</v>
      </c>
      <c r="H9" s="8">
        <f>VLOOKUP(B9,[1]Combined!$B$1:$J$640,9,0)</f>
        <v>0</v>
      </c>
      <c r="I9" s="9">
        <f>VLOOKUP(B9,[2]Combined!C$1:D$640,2,0)</f>
        <v>14</v>
      </c>
      <c r="J9" s="9">
        <f>VLOOKUP(B9,[2]Combined!C$1:E$640,3,0)</f>
        <v>17</v>
      </c>
      <c r="K9" s="9">
        <f>VLOOKUP(B9,[2]Combined!C$1:G$640,5,0)</f>
        <v>0</v>
      </c>
      <c r="L9" s="9">
        <f>VLOOKUP(B9,[2]Combined!C$1:H$640,6,0)</f>
        <v>0</v>
      </c>
      <c r="M9" s="9">
        <f>VLOOKUP(B9,[2]Combined!C$1:I$640,7,0)</f>
        <v>0</v>
      </c>
      <c r="N9" s="9">
        <f>VLOOKUP(B9,[2]Combined!C$1:K$640,9,0)</f>
        <v>0</v>
      </c>
      <c r="O9" s="10">
        <f>VLOOKUP(B9,[3]Combined!C$1:D$640,2,0)</f>
        <v>6</v>
      </c>
      <c r="P9" s="10">
        <f>VLOOKUP(B9,[3]Combined!C$1:E$640,3,0)</f>
        <v>8</v>
      </c>
      <c r="Q9" s="10">
        <f>VLOOKUP(B9,[3]Combined!C$1:G$640,5,0)</f>
        <v>0</v>
      </c>
      <c r="R9" s="10">
        <f>VLOOKUP(B9,[3]Combined!C$1:H$640,6,0)</f>
        <v>0</v>
      </c>
      <c r="S9" s="10">
        <f>VLOOKUP(B9,[3]Combined!C$1:I$640,7,0)</f>
        <v>2</v>
      </c>
      <c r="T9" s="10">
        <f>VLOOKUP(B9,[3]Combined!C$1:K$640,9,0)</f>
        <v>0</v>
      </c>
      <c r="U9" s="11">
        <v>17</v>
      </c>
      <c r="V9" s="11">
        <v>19</v>
      </c>
      <c r="W9" s="11">
        <f>VLOOKUP(B9,[4]Combined!C$1:G$640,5,0)</f>
        <v>0</v>
      </c>
      <c r="X9" s="11">
        <v>2</v>
      </c>
      <c r="Y9" s="11">
        <v>3</v>
      </c>
      <c r="Z9" s="11">
        <f>VLOOKUP(B9,[4]Combined!C$1:K$640,9,0)</f>
        <v>0</v>
      </c>
      <c r="AA9" s="12">
        <v>6</v>
      </c>
      <c r="AB9" s="12">
        <v>7</v>
      </c>
      <c r="AC9" s="12">
        <f>VLOOKUP(B9,[5]Combined!C$1:G$640,5,0)</f>
        <v>0</v>
      </c>
      <c r="AD9" s="12">
        <v>2</v>
      </c>
      <c r="AE9" s="12">
        <v>2</v>
      </c>
      <c r="AF9" s="12">
        <f>VLOOKUP(B9,[5]Combined!C$1:K$640,9,0)</f>
        <v>0</v>
      </c>
      <c r="AG9" s="14">
        <f t="shared" si="0"/>
        <v>63</v>
      </c>
      <c r="AH9" s="14">
        <f t="shared" si="1"/>
        <v>0</v>
      </c>
      <c r="AI9" s="14">
        <f t="shared" si="2"/>
        <v>0</v>
      </c>
      <c r="AJ9" s="14">
        <f t="shared" si="3"/>
        <v>51</v>
      </c>
      <c r="AK9" s="14">
        <f t="shared" si="4"/>
        <v>51</v>
      </c>
      <c r="AL9" s="14">
        <f t="shared" si="5"/>
        <v>80.952380952380949</v>
      </c>
      <c r="AM9" s="14">
        <f t="shared" si="6"/>
        <v>4</v>
      </c>
      <c r="AN9" s="7" t="s">
        <v>7</v>
      </c>
      <c r="AO9" s="7">
        <v>0</v>
      </c>
      <c r="AP9" s="7">
        <v>4</v>
      </c>
      <c r="AQ9" s="7">
        <f t="shared" si="7"/>
        <v>8</v>
      </c>
    </row>
    <row r="10" spans="1:43" x14ac:dyDescent="0.25">
      <c r="A10" s="7">
        <v>9</v>
      </c>
      <c r="B10" s="7" t="s">
        <v>15</v>
      </c>
      <c r="C10" s="8">
        <f>VLOOKUP(B10,[1]Combined!$B$1:$C$640,2,0)</f>
        <v>5</v>
      </c>
      <c r="D10" s="8">
        <f>VLOOKUP(B10,[1]Combined!$B$1:$D$640,3,0)</f>
        <v>5</v>
      </c>
      <c r="E10" s="8">
        <f>VLOOKUP(B10,[1]Combined!$B$1:$F$640,5,0)</f>
        <v>0</v>
      </c>
      <c r="F10" s="8">
        <f>VLOOKUP(B10,[1]Combined!$B$1:$G$640,6,0)</f>
        <v>1</v>
      </c>
      <c r="G10" s="8">
        <f>VLOOKUP(B10,[1]Combined!$B$1:$H$640,7,0)</f>
        <v>1</v>
      </c>
      <c r="H10" s="8">
        <f>VLOOKUP(B10,[1]Combined!$B$1:$J$640,9,0)</f>
        <v>0</v>
      </c>
      <c r="I10" s="9">
        <f>VLOOKUP(B10,[2]Combined!C$1:D$640,2,0)</f>
        <v>13</v>
      </c>
      <c r="J10" s="9">
        <f>VLOOKUP(B10,[2]Combined!C$1:E$640,3,0)</f>
        <v>17</v>
      </c>
      <c r="K10" s="9">
        <f>VLOOKUP(B10,[2]Combined!C$1:G$640,5,0)</f>
        <v>0</v>
      </c>
      <c r="L10" s="9">
        <f>VLOOKUP(B10,[2]Combined!C$1:H$640,6,0)</f>
        <v>2</v>
      </c>
      <c r="M10" s="9">
        <f>VLOOKUP(B10,[2]Combined!C$1:I$640,7,0)</f>
        <v>2</v>
      </c>
      <c r="N10" s="9">
        <f>VLOOKUP(B10,[2]Combined!C$1:K$640,9,0)</f>
        <v>0</v>
      </c>
      <c r="O10" s="10">
        <f>VLOOKUP(B10,[3]Combined!C$1:D$640,2,0)</f>
        <v>4</v>
      </c>
      <c r="P10" s="10">
        <f>VLOOKUP(B10,[3]Combined!C$1:E$640,3,0)</f>
        <v>8</v>
      </c>
      <c r="Q10" s="10">
        <f>VLOOKUP(B10,[3]Combined!C$1:G$640,5,0)</f>
        <v>0</v>
      </c>
      <c r="R10" s="10">
        <f>VLOOKUP(B10,[3]Combined!C$1:H$640,6,0)</f>
        <v>3</v>
      </c>
      <c r="S10" s="10">
        <f>VLOOKUP(B10,[3]Combined!C$1:I$640,7,0)</f>
        <v>3</v>
      </c>
      <c r="T10" s="10">
        <f>VLOOKUP(B10,[3]Combined!C$1:K$640,9,0)</f>
        <v>0</v>
      </c>
      <c r="U10" s="11">
        <v>10</v>
      </c>
      <c r="V10" s="11">
        <v>19</v>
      </c>
      <c r="W10" s="11">
        <f>VLOOKUP(B10,[4]Combined!C$1:G$640,5,0)</f>
        <v>0</v>
      </c>
      <c r="X10" s="11">
        <v>2</v>
      </c>
      <c r="Y10" s="11">
        <v>2</v>
      </c>
      <c r="Z10" s="11">
        <f>VLOOKUP(B10,[4]Combined!C$1:K$640,9,0)</f>
        <v>0</v>
      </c>
      <c r="AA10" s="12">
        <v>4</v>
      </c>
      <c r="AB10" s="12">
        <v>7</v>
      </c>
      <c r="AC10" s="12">
        <f>VLOOKUP(B10,[5]Combined!C$1:G$640,5,0)</f>
        <v>0</v>
      </c>
      <c r="AD10" s="12">
        <v>1</v>
      </c>
      <c r="AE10" s="12">
        <v>1</v>
      </c>
      <c r="AF10" s="12">
        <f>VLOOKUP(B10,[5]Combined!C$1:K$640,9,0)</f>
        <v>0</v>
      </c>
      <c r="AG10" s="14">
        <f t="shared" si="0"/>
        <v>65</v>
      </c>
      <c r="AH10" s="14">
        <f t="shared" si="1"/>
        <v>0</v>
      </c>
      <c r="AI10" s="14">
        <f t="shared" si="2"/>
        <v>0</v>
      </c>
      <c r="AJ10" s="14">
        <f t="shared" si="3"/>
        <v>45</v>
      </c>
      <c r="AK10" s="14">
        <f t="shared" si="4"/>
        <v>45</v>
      </c>
      <c r="AL10" s="14">
        <f t="shared" si="5"/>
        <v>69.230769230769226</v>
      </c>
      <c r="AM10" s="14">
        <f t="shared" si="6"/>
        <v>1</v>
      </c>
      <c r="AN10" s="7" t="s">
        <v>9</v>
      </c>
      <c r="AO10" s="7">
        <v>5</v>
      </c>
      <c r="AP10" s="7">
        <v>8</v>
      </c>
      <c r="AQ10" s="7">
        <f t="shared" si="7"/>
        <v>14</v>
      </c>
    </row>
    <row r="11" spans="1:43" x14ac:dyDescent="0.25">
      <c r="A11" s="7">
        <v>10</v>
      </c>
      <c r="B11" s="7" t="s">
        <v>16</v>
      </c>
      <c r="C11" s="8">
        <f>VLOOKUP(B11,[1]Combined!$B$1:$C$640,2,0)</f>
        <v>4</v>
      </c>
      <c r="D11" s="8">
        <f>VLOOKUP(B11,[1]Combined!$B$1:$D$640,3,0)</f>
        <v>5</v>
      </c>
      <c r="E11" s="8">
        <f>VLOOKUP(B11,[1]Combined!$B$1:$F$640,5,0)</f>
        <v>0</v>
      </c>
      <c r="F11" s="8">
        <f>VLOOKUP(B11,[1]Combined!$B$1:$G$640,6,0)</f>
        <v>2</v>
      </c>
      <c r="G11" s="8">
        <f>VLOOKUP(B11,[1]Combined!$B$1:$H$640,7,0)</f>
        <v>2</v>
      </c>
      <c r="H11" s="8">
        <f>VLOOKUP(B11,[1]Combined!$B$1:$J$640,9,0)</f>
        <v>0</v>
      </c>
      <c r="I11" s="9">
        <f>VLOOKUP(B11,[2]Combined!C$1:D$640,2,0)</f>
        <v>15</v>
      </c>
      <c r="J11" s="9">
        <f>VLOOKUP(B11,[2]Combined!C$1:E$640,3,0)</f>
        <v>17</v>
      </c>
      <c r="K11" s="9">
        <f>VLOOKUP(B11,[2]Combined!C$1:G$640,5,0)</f>
        <v>0</v>
      </c>
      <c r="L11" s="9">
        <f>VLOOKUP(B11,[2]Combined!C$1:H$640,6,0)</f>
        <v>2</v>
      </c>
      <c r="M11" s="9">
        <f>VLOOKUP(B11,[2]Combined!C$1:I$640,7,0)</f>
        <v>3</v>
      </c>
      <c r="N11" s="9">
        <f>VLOOKUP(B11,[2]Combined!C$1:K$640,9,0)</f>
        <v>0</v>
      </c>
      <c r="O11" s="10">
        <f>VLOOKUP(B11,[3]Combined!C$1:D$640,2,0)</f>
        <v>7</v>
      </c>
      <c r="P11" s="10">
        <f>VLOOKUP(B11,[3]Combined!C$1:E$640,3,0)</f>
        <v>8</v>
      </c>
      <c r="Q11" s="10">
        <f>VLOOKUP(B11,[3]Combined!C$1:G$640,5,0)</f>
        <v>0</v>
      </c>
      <c r="R11" s="10">
        <f>VLOOKUP(B11,[3]Combined!C$1:H$640,6,0)</f>
        <v>1</v>
      </c>
      <c r="S11" s="10">
        <f>VLOOKUP(B11,[3]Combined!C$1:I$640,7,0)</f>
        <v>2</v>
      </c>
      <c r="T11" s="10">
        <f>VLOOKUP(B11,[3]Combined!C$1:K$640,9,0)</f>
        <v>0</v>
      </c>
      <c r="U11" s="11">
        <v>13</v>
      </c>
      <c r="V11" s="11">
        <v>19</v>
      </c>
      <c r="W11" s="11">
        <f>VLOOKUP(B11,[4]Combined!C$1:G$640,5,0)</f>
        <v>0</v>
      </c>
      <c r="X11" s="11">
        <v>3</v>
      </c>
      <c r="Y11" s="11">
        <v>3</v>
      </c>
      <c r="Z11" s="11">
        <f>VLOOKUP(B11,[4]Combined!C$1:K$640,9,0)</f>
        <v>0</v>
      </c>
      <c r="AA11" s="12">
        <v>6</v>
      </c>
      <c r="AB11" s="12">
        <v>7</v>
      </c>
      <c r="AC11" s="12">
        <f>VLOOKUP(B11,[5]Combined!C$1:G$640,5,0)</f>
        <v>0</v>
      </c>
      <c r="AD11" s="12">
        <v>2</v>
      </c>
      <c r="AE11" s="12">
        <v>2</v>
      </c>
      <c r="AF11" s="12">
        <f>VLOOKUP(B11,[5]Combined!C$1:K$640,9,0)</f>
        <v>0</v>
      </c>
      <c r="AG11" s="14">
        <f t="shared" si="0"/>
        <v>68</v>
      </c>
      <c r="AH11" s="14">
        <f t="shared" si="1"/>
        <v>0</v>
      </c>
      <c r="AI11" s="14">
        <f t="shared" si="2"/>
        <v>0</v>
      </c>
      <c r="AJ11" s="14">
        <f t="shared" si="3"/>
        <v>55</v>
      </c>
      <c r="AK11" s="14">
        <f t="shared" si="4"/>
        <v>55</v>
      </c>
      <c r="AL11" s="14">
        <f t="shared" si="5"/>
        <v>80.882352941176478</v>
      </c>
      <c r="AM11" s="14">
        <f t="shared" si="6"/>
        <v>4</v>
      </c>
      <c r="AN11" s="7" t="s">
        <v>11</v>
      </c>
      <c r="AO11" s="7">
        <v>9</v>
      </c>
      <c r="AP11" s="7">
        <v>7</v>
      </c>
      <c r="AQ11" s="7">
        <f t="shared" si="7"/>
        <v>20</v>
      </c>
    </row>
    <row r="12" spans="1:43" x14ac:dyDescent="0.25">
      <c r="A12" s="7">
        <v>11</v>
      </c>
      <c r="B12" s="7" t="s">
        <v>17</v>
      </c>
      <c r="C12" s="8">
        <f>VLOOKUP(B12,[1]Combined!$B$1:$C$640,2,0)</f>
        <v>4</v>
      </c>
      <c r="D12" s="8">
        <f>VLOOKUP(B12,[1]Combined!$B$1:$D$640,3,0)</f>
        <v>5</v>
      </c>
      <c r="E12" s="8">
        <f>VLOOKUP(B12,[1]Combined!$B$1:$F$640,5,0)</f>
        <v>0</v>
      </c>
      <c r="F12" s="8">
        <f>VLOOKUP(B12,[1]Combined!$B$1:$G$640,6,0)</f>
        <v>0</v>
      </c>
      <c r="G12" s="8">
        <f>VLOOKUP(B12,[1]Combined!$B$1:$H$640,7,0)</f>
        <v>1</v>
      </c>
      <c r="H12" s="8">
        <f>VLOOKUP(B12,[1]Combined!$B$1:$J$640,9,0)</f>
        <v>0</v>
      </c>
      <c r="I12" s="9">
        <f>VLOOKUP(B12,[2]Combined!C$1:D$640,2,0)</f>
        <v>17</v>
      </c>
      <c r="J12" s="9">
        <f>VLOOKUP(B12,[2]Combined!C$1:E$640,3,0)</f>
        <v>17</v>
      </c>
      <c r="K12" s="9">
        <f>VLOOKUP(B12,[2]Combined!C$1:G$640,5,0)</f>
        <v>0</v>
      </c>
      <c r="L12" s="9">
        <f>VLOOKUP(B12,[2]Combined!C$1:H$640,6,0)</f>
        <v>0</v>
      </c>
      <c r="M12" s="9">
        <f>VLOOKUP(B12,[2]Combined!C$1:I$640,7,0)</f>
        <v>0</v>
      </c>
      <c r="N12" s="9">
        <f>VLOOKUP(B12,[2]Combined!C$1:K$640,9,0)</f>
        <v>0</v>
      </c>
      <c r="O12" s="10">
        <f>VLOOKUP(B12,[3]Combined!C$1:D$640,2,0)</f>
        <v>6</v>
      </c>
      <c r="P12" s="10">
        <f>VLOOKUP(B12,[3]Combined!C$1:E$640,3,0)</f>
        <v>8</v>
      </c>
      <c r="Q12" s="10">
        <f>VLOOKUP(B12,[3]Combined!C$1:G$640,5,0)</f>
        <v>0</v>
      </c>
      <c r="R12" s="10">
        <f>VLOOKUP(B12,[3]Combined!C$1:H$640,6,0)</f>
        <v>5</v>
      </c>
      <c r="S12" s="10">
        <f>VLOOKUP(B12,[3]Combined!C$1:I$640,7,0)</f>
        <v>5</v>
      </c>
      <c r="T12" s="10">
        <f>VLOOKUP(B12,[3]Combined!C$1:K$640,9,0)</f>
        <v>0</v>
      </c>
      <c r="U12" s="11">
        <v>14</v>
      </c>
      <c r="V12" s="11">
        <v>19</v>
      </c>
      <c r="W12" s="11">
        <f>VLOOKUP(B12,[4]Combined!C$1:G$640,5,0)</f>
        <v>0</v>
      </c>
      <c r="X12" s="11">
        <v>2</v>
      </c>
      <c r="Y12" s="11">
        <v>3</v>
      </c>
      <c r="Z12" s="11">
        <f>VLOOKUP(B12,[4]Combined!C$1:K$640,9,0)</f>
        <v>0</v>
      </c>
      <c r="AA12" s="12">
        <v>4</v>
      </c>
      <c r="AB12" s="12">
        <v>7</v>
      </c>
      <c r="AC12" s="12">
        <f>VLOOKUP(B12,[5]Combined!C$1:G$640,5,0)</f>
        <v>0</v>
      </c>
      <c r="AD12" s="12">
        <v>2</v>
      </c>
      <c r="AE12" s="12">
        <v>2</v>
      </c>
      <c r="AF12" s="12">
        <f>VLOOKUP(B12,[5]Combined!C$1:K$640,9,0)</f>
        <v>0</v>
      </c>
      <c r="AG12" s="14">
        <f t="shared" si="0"/>
        <v>67</v>
      </c>
      <c r="AH12" s="14">
        <f t="shared" si="1"/>
        <v>0</v>
      </c>
      <c r="AI12" s="14">
        <f t="shared" si="2"/>
        <v>0</v>
      </c>
      <c r="AJ12" s="14">
        <f t="shared" si="3"/>
        <v>54</v>
      </c>
      <c r="AK12" s="14">
        <f t="shared" si="4"/>
        <v>54</v>
      </c>
      <c r="AL12" s="14">
        <f t="shared" si="5"/>
        <v>80.597014925373131</v>
      </c>
      <c r="AM12" s="14">
        <f t="shared" si="6"/>
        <v>4</v>
      </c>
      <c r="AN12" s="7" t="s">
        <v>3</v>
      </c>
      <c r="AO12" s="7">
        <v>8</v>
      </c>
      <c r="AP12" s="7">
        <v>6</v>
      </c>
      <c r="AQ12" s="7">
        <f t="shared" si="7"/>
        <v>18</v>
      </c>
    </row>
    <row r="13" spans="1:43" x14ac:dyDescent="0.25">
      <c r="A13" s="7">
        <v>12</v>
      </c>
      <c r="B13" s="7" t="s">
        <v>18</v>
      </c>
      <c r="C13" s="8">
        <f>VLOOKUP(B13,[1]Combined!$B$1:$C$640,2,0)</f>
        <v>5</v>
      </c>
      <c r="D13" s="8">
        <f>VLOOKUP(B13,[1]Combined!$B$1:$D$640,3,0)</f>
        <v>5</v>
      </c>
      <c r="E13" s="8">
        <f>VLOOKUP(B13,[1]Combined!$B$1:$F$640,5,0)</f>
        <v>0</v>
      </c>
      <c r="F13" s="8">
        <f>VLOOKUP(B13,[1]Combined!$B$1:$G$640,6,0)</f>
        <v>2</v>
      </c>
      <c r="G13" s="8">
        <f>VLOOKUP(B13,[1]Combined!$B$1:$H$640,7,0)</f>
        <v>2</v>
      </c>
      <c r="H13" s="8">
        <f>VLOOKUP(B13,[1]Combined!$B$1:$J$640,9,0)</f>
        <v>0</v>
      </c>
      <c r="I13" s="9">
        <f>VLOOKUP(B13,[2]Combined!C$1:D$640,2,0)</f>
        <v>15</v>
      </c>
      <c r="J13" s="9">
        <f>VLOOKUP(B13,[2]Combined!C$1:E$640,3,0)</f>
        <v>17</v>
      </c>
      <c r="K13" s="9">
        <f>VLOOKUP(B13,[2]Combined!C$1:G$640,5,0)</f>
        <v>0</v>
      </c>
      <c r="L13" s="9">
        <f>VLOOKUP(B13,[2]Combined!C$1:H$640,6,0)</f>
        <v>2</v>
      </c>
      <c r="M13" s="9">
        <f>VLOOKUP(B13,[2]Combined!C$1:I$640,7,0)</f>
        <v>2</v>
      </c>
      <c r="N13" s="9">
        <f>VLOOKUP(B13,[2]Combined!C$1:K$640,9,0)</f>
        <v>0</v>
      </c>
      <c r="O13" s="10">
        <f>VLOOKUP(B13,[3]Combined!C$1:D$640,2,0)</f>
        <v>5</v>
      </c>
      <c r="P13" s="10">
        <f>VLOOKUP(B13,[3]Combined!C$1:E$640,3,0)</f>
        <v>8</v>
      </c>
      <c r="Q13" s="10">
        <f>VLOOKUP(B13,[3]Combined!C$1:G$640,5,0)</f>
        <v>0</v>
      </c>
      <c r="R13" s="10">
        <f>VLOOKUP(B13,[3]Combined!C$1:H$640,6,0)</f>
        <v>4</v>
      </c>
      <c r="S13" s="10">
        <f>VLOOKUP(B13,[3]Combined!C$1:I$640,7,0)</f>
        <v>4</v>
      </c>
      <c r="T13" s="10">
        <f>VLOOKUP(B13,[3]Combined!C$1:K$640,9,0)</f>
        <v>0</v>
      </c>
      <c r="U13" s="11">
        <v>18</v>
      </c>
      <c r="V13" s="11">
        <v>19</v>
      </c>
      <c r="W13" s="11">
        <f>VLOOKUP(B13,[4]Combined!C$1:G$640,5,0)</f>
        <v>0</v>
      </c>
      <c r="X13" s="11">
        <v>3</v>
      </c>
      <c r="Y13" s="11">
        <v>3</v>
      </c>
      <c r="Z13" s="11">
        <f>VLOOKUP(B13,[4]Combined!C$1:K$640,9,0)</f>
        <v>0</v>
      </c>
      <c r="AA13" s="12">
        <v>5</v>
      </c>
      <c r="AB13" s="12">
        <v>7</v>
      </c>
      <c r="AC13" s="12">
        <f>VLOOKUP(B13,[5]Combined!C$1:G$640,5,0)</f>
        <v>0</v>
      </c>
      <c r="AD13" s="12">
        <v>1</v>
      </c>
      <c r="AE13" s="12">
        <v>1</v>
      </c>
      <c r="AF13" s="12">
        <f>VLOOKUP(B13,[5]Combined!C$1:K$640,9,0)</f>
        <v>0</v>
      </c>
      <c r="AG13" s="14">
        <f t="shared" si="0"/>
        <v>68</v>
      </c>
      <c r="AH13" s="14">
        <f t="shared" si="1"/>
        <v>0</v>
      </c>
      <c r="AI13" s="14">
        <f t="shared" si="2"/>
        <v>0</v>
      </c>
      <c r="AJ13" s="14">
        <f t="shared" si="3"/>
        <v>60</v>
      </c>
      <c r="AK13" s="14">
        <f t="shared" si="4"/>
        <v>60</v>
      </c>
      <c r="AL13" s="14">
        <f t="shared" si="5"/>
        <v>88.235294117647058</v>
      </c>
      <c r="AM13" s="14">
        <f t="shared" si="6"/>
        <v>5</v>
      </c>
      <c r="AN13" s="7" t="s">
        <v>5</v>
      </c>
      <c r="AO13" s="7">
        <v>10</v>
      </c>
      <c r="AP13" s="7">
        <v>3</v>
      </c>
      <c r="AQ13" s="7">
        <f t="shared" si="7"/>
        <v>18</v>
      </c>
    </row>
    <row r="14" spans="1:43" x14ac:dyDescent="0.25">
      <c r="A14" s="7">
        <v>13</v>
      </c>
      <c r="B14" s="7" t="s">
        <v>19</v>
      </c>
      <c r="C14" s="8">
        <f>VLOOKUP(B14,[1]Combined!$B$1:$C$640,2,0)</f>
        <v>3</v>
      </c>
      <c r="D14" s="8">
        <f>VLOOKUP(B14,[1]Combined!$B$1:$D$640,3,0)</f>
        <v>5</v>
      </c>
      <c r="E14" s="8">
        <f>VLOOKUP(B14,[1]Combined!$B$1:$F$640,5,0)</f>
        <v>0</v>
      </c>
      <c r="F14" s="8">
        <f>VLOOKUP(B14,[1]Combined!$B$1:$G$640,6,0)</f>
        <v>0</v>
      </c>
      <c r="G14" s="8">
        <f>VLOOKUP(B14,[1]Combined!$B$1:$H$640,7,0)</f>
        <v>0</v>
      </c>
      <c r="H14" s="8">
        <f>VLOOKUP(B14,[1]Combined!$B$1:$J$640,9,0)</f>
        <v>0</v>
      </c>
      <c r="I14" s="9">
        <f>VLOOKUP(B14,[2]Combined!C$1:D$640,2,0)</f>
        <v>8</v>
      </c>
      <c r="J14" s="9">
        <f>VLOOKUP(B14,[2]Combined!C$1:E$640,3,0)</f>
        <v>17</v>
      </c>
      <c r="K14" s="9">
        <f>VLOOKUP(B14,[2]Combined!C$1:G$640,5,0)</f>
        <v>0</v>
      </c>
      <c r="L14" s="9">
        <f>VLOOKUP(B14,[2]Combined!C$1:H$640,6,0)</f>
        <v>0</v>
      </c>
      <c r="M14" s="9">
        <f>VLOOKUP(B14,[2]Combined!C$1:I$640,7,0)</f>
        <v>0</v>
      </c>
      <c r="N14" s="9">
        <f>VLOOKUP(B14,[2]Combined!C$1:K$640,9,0)</f>
        <v>0</v>
      </c>
      <c r="O14" s="10">
        <f>VLOOKUP(B14,[3]Combined!C$1:D$640,2,0)</f>
        <v>5</v>
      </c>
      <c r="P14" s="10">
        <f>VLOOKUP(B14,[3]Combined!C$1:E$640,3,0)</f>
        <v>8</v>
      </c>
      <c r="Q14" s="10">
        <f>VLOOKUP(B14,[3]Combined!C$1:G$640,5,0)</f>
        <v>0</v>
      </c>
      <c r="R14" s="10">
        <f>VLOOKUP(B14,[3]Combined!C$1:H$640,6,0)</f>
        <v>0</v>
      </c>
      <c r="S14" s="10">
        <f>VLOOKUP(B14,[3]Combined!C$1:I$640,7,0)</f>
        <v>2</v>
      </c>
      <c r="T14" s="10">
        <f>VLOOKUP(B14,[3]Combined!C$1:K$640,9,0)</f>
        <v>0</v>
      </c>
      <c r="U14" s="11">
        <v>14</v>
      </c>
      <c r="V14" s="11">
        <v>19</v>
      </c>
      <c r="W14" s="11">
        <f>VLOOKUP(B14,[4]Combined!C$1:G$640,5,0)</f>
        <v>0</v>
      </c>
      <c r="X14" s="11">
        <v>2</v>
      </c>
      <c r="Y14" s="11">
        <v>3</v>
      </c>
      <c r="Z14" s="11">
        <f>VLOOKUP(B14,[4]Combined!C$1:K$640,9,0)</f>
        <v>0</v>
      </c>
      <c r="AA14" s="12">
        <v>3</v>
      </c>
      <c r="AB14" s="12">
        <v>7</v>
      </c>
      <c r="AC14" s="12">
        <f>VLOOKUP(B14,[5]Combined!C$1:G$640,5,0)</f>
        <v>0</v>
      </c>
      <c r="AD14" s="12">
        <v>2</v>
      </c>
      <c r="AE14" s="12">
        <v>2</v>
      </c>
      <c r="AF14" s="12">
        <f>VLOOKUP(B14,[5]Combined!C$1:K$640,9,0)</f>
        <v>0</v>
      </c>
      <c r="AG14" s="14">
        <f t="shared" si="0"/>
        <v>63</v>
      </c>
      <c r="AH14" s="14">
        <f t="shared" si="1"/>
        <v>0</v>
      </c>
      <c r="AI14" s="14">
        <f t="shared" si="2"/>
        <v>0</v>
      </c>
      <c r="AJ14" s="14">
        <f t="shared" si="3"/>
        <v>37</v>
      </c>
      <c r="AK14" s="14">
        <f t="shared" si="4"/>
        <v>37</v>
      </c>
      <c r="AL14" s="14">
        <f t="shared" si="5"/>
        <v>58.730158730158735</v>
      </c>
      <c r="AM14" s="14">
        <f t="shared" si="6"/>
        <v>0</v>
      </c>
      <c r="AN14" s="7" t="s">
        <v>7</v>
      </c>
      <c r="AO14" s="7">
        <v>0</v>
      </c>
      <c r="AP14" s="7">
        <v>6</v>
      </c>
      <c r="AQ14" s="7">
        <f t="shared" si="7"/>
        <v>6</v>
      </c>
    </row>
    <row r="15" spans="1:43" x14ac:dyDescent="0.25">
      <c r="A15" s="7">
        <v>14</v>
      </c>
      <c r="B15" s="7" t="s">
        <v>20</v>
      </c>
      <c r="C15" s="8">
        <f>VLOOKUP(B15,[1]Combined!$B$1:$C$640,2,0)</f>
        <v>5</v>
      </c>
      <c r="D15" s="8">
        <f>VLOOKUP(B15,[1]Combined!$B$1:$D$640,3,0)</f>
        <v>5</v>
      </c>
      <c r="E15" s="8">
        <f>VLOOKUP(B15,[1]Combined!$B$1:$F$640,5,0)</f>
        <v>0</v>
      </c>
      <c r="F15" s="8">
        <f>VLOOKUP(B15,[1]Combined!$B$1:$G$640,6,0)</f>
        <v>1</v>
      </c>
      <c r="G15" s="8">
        <f>VLOOKUP(B15,[1]Combined!$B$1:$H$640,7,0)</f>
        <v>1</v>
      </c>
      <c r="H15" s="8">
        <f>VLOOKUP(B15,[1]Combined!$B$1:$J$640,9,0)</f>
        <v>0</v>
      </c>
      <c r="I15" s="9">
        <f>VLOOKUP(B15,[2]Combined!C$1:D$640,2,0)</f>
        <v>17</v>
      </c>
      <c r="J15" s="9">
        <f>VLOOKUP(B15,[2]Combined!C$1:E$640,3,0)</f>
        <v>17</v>
      </c>
      <c r="K15" s="9">
        <f>VLOOKUP(B15,[2]Combined!C$1:G$640,5,0)</f>
        <v>0</v>
      </c>
      <c r="L15" s="9">
        <f>VLOOKUP(B15,[2]Combined!C$1:H$640,6,0)</f>
        <v>2</v>
      </c>
      <c r="M15" s="9">
        <f>VLOOKUP(B15,[2]Combined!C$1:I$640,7,0)</f>
        <v>2</v>
      </c>
      <c r="N15" s="9">
        <f>VLOOKUP(B15,[2]Combined!C$1:K$640,9,0)</f>
        <v>0</v>
      </c>
      <c r="O15" s="10">
        <f>VLOOKUP(B15,[3]Combined!C$1:D$640,2,0)</f>
        <v>8</v>
      </c>
      <c r="P15" s="10">
        <f>VLOOKUP(B15,[3]Combined!C$1:E$640,3,0)</f>
        <v>8</v>
      </c>
      <c r="Q15" s="10">
        <f>VLOOKUP(B15,[3]Combined!C$1:G$640,5,0)</f>
        <v>0</v>
      </c>
      <c r="R15" s="10">
        <f>VLOOKUP(B15,[3]Combined!C$1:H$640,6,0)</f>
        <v>3</v>
      </c>
      <c r="S15" s="10">
        <f>VLOOKUP(B15,[3]Combined!C$1:I$640,7,0)</f>
        <v>3</v>
      </c>
      <c r="T15" s="10">
        <f>VLOOKUP(B15,[3]Combined!C$1:K$640,9,0)</f>
        <v>0</v>
      </c>
      <c r="U15" s="11">
        <v>18</v>
      </c>
      <c r="V15" s="11">
        <v>19</v>
      </c>
      <c r="W15" s="11">
        <f>VLOOKUP(B15,[4]Combined!C$1:G$640,5,0)</f>
        <v>0</v>
      </c>
      <c r="X15" s="11">
        <v>2</v>
      </c>
      <c r="Y15" s="11">
        <v>2</v>
      </c>
      <c r="Z15" s="11">
        <f>VLOOKUP(B15,[4]Combined!C$1:K$640,9,0)</f>
        <v>0</v>
      </c>
      <c r="AA15" s="12">
        <v>5</v>
      </c>
      <c r="AB15" s="12">
        <v>7</v>
      </c>
      <c r="AC15" s="12">
        <f>VLOOKUP(B15,[5]Combined!C$1:G$640,5,0)</f>
        <v>0</v>
      </c>
      <c r="AD15" s="12">
        <v>1</v>
      </c>
      <c r="AE15" s="12">
        <v>1</v>
      </c>
      <c r="AF15" s="12">
        <f>VLOOKUP(B15,[5]Combined!C$1:K$640,9,0)</f>
        <v>0</v>
      </c>
      <c r="AG15" s="14">
        <f t="shared" si="0"/>
        <v>65</v>
      </c>
      <c r="AH15" s="14">
        <f t="shared" si="1"/>
        <v>0</v>
      </c>
      <c r="AI15" s="14">
        <f t="shared" si="2"/>
        <v>0</v>
      </c>
      <c r="AJ15" s="14">
        <f t="shared" si="3"/>
        <v>62</v>
      </c>
      <c r="AK15" s="14">
        <f t="shared" si="4"/>
        <v>62</v>
      </c>
      <c r="AL15" s="14">
        <f t="shared" si="5"/>
        <v>95.384615384615387</v>
      </c>
      <c r="AM15" s="14">
        <f t="shared" si="6"/>
        <v>5</v>
      </c>
      <c r="AN15" s="7" t="s">
        <v>9</v>
      </c>
      <c r="AO15" s="7">
        <v>5</v>
      </c>
      <c r="AP15" s="7">
        <v>5</v>
      </c>
      <c r="AQ15" s="7">
        <f t="shared" si="7"/>
        <v>15</v>
      </c>
    </row>
    <row r="16" spans="1:43" x14ac:dyDescent="0.25">
      <c r="A16" s="7">
        <v>15</v>
      </c>
      <c r="B16" s="7" t="s">
        <v>21</v>
      </c>
      <c r="C16" s="8">
        <f>VLOOKUP(B16,[1]Combined!$B$1:$C$640,2,0)</f>
        <v>5</v>
      </c>
      <c r="D16" s="8">
        <f>VLOOKUP(B16,[1]Combined!$B$1:$D$640,3,0)</f>
        <v>5</v>
      </c>
      <c r="E16" s="8">
        <f>VLOOKUP(B16,[1]Combined!$B$1:$F$640,5,0)</f>
        <v>0</v>
      </c>
      <c r="F16" s="8">
        <f>VLOOKUP(B16,[1]Combined!$B$1:$G$640,6,0)</f>
        <v>2</v>
      </c>
      <c r="G16" s="8">
        <f>VLOOKUP(B16,[1]Combined!$B$1:$H$640,7,0)</f>
        <v>2</v>
      </c>
      <c r="H16" s="8">
        <f>VLOOKUP(B16,[1]Combined!$B$1:$J$640,9,0)</f>
        <v>0</v>
      </c>
      <c r="I16" s="9">
        <f>VLOOKUP(B16,[2]Combined!C$1:D$640,2,0)</f>
        <v>11</v>
      </c>
      <c r="J16" s="9">
        <f>VLOOKUP(B16,[2]Combined!C$1:E$640,3,0)</f>
        <v>17</v>
      </c>
      <c r="K16" s="9">
        <f>VLOOKUP(B16,[2]Combined!C$1:G$640,5,0)</f>
        <v>0</v>
      </c>
      <c r="L16" s="9">
        <f>VLOOKUP(B16,[2]Combined!C$1:H$640,6,0)</f>
        <v>2</v>
      </c>
      <c r="M16" s="9">
        <f>VLOOKUP(B16,[2]Combined!C$1:I$640,7,0)</f>
        <v>3</v>
      </c>
      <c r="N16" s="9">
        <f>VLOOKUP(B16,[2]Combined!C$1:K$640,9,0)</f>
        <v>0</v>
      </c>
      <c r="O16" s="10">
        <f>VLOOKUP(B16,[3]Combined!C$1:D$640,2,0)</f>
        <v>7</v>
      </c>
      <c r="P16" s="10">
        <f>VLOOKUP(B16,[3]Combined!C$1:E$640,3,0)</f>
        <v>8</v>
      </c>
      <c r="Q16" s="10">
        <f>VLOOKUP(B16,[3]Combined!C$1:G$640,5,0)</f>
        <v>0</v>
      </c>
      <c r="R16" s="10">
        <f>VLOOKUP(B16,[3]Combined!C$1:H$640,6,0)</f>
        <v>1</v>
      </c>
      <c r="S16" s="10">
        <f>VLOOKUP(B16,[3]Combined!C$1:I$640,7,0)</f>
        <v>2</v>
      </c>
      <c r="T16" s="10">
        <f>VLOOKUP(B16,[3]Combined!C$1:K$640,9,0)</f>
        <v>0</v>
      </c>
      <c r="U16" s="11">
        <v>13</v>
      </c>
      <c r="V16" s="11">
        <v>19</v>
      </c>
      <c r="W16" s="11">
        <f>VLOOKUP(B16,[4]Combined!C$1:G$640,5,0)</f>
        <v>0</v>
      </c>
      <c r="X16" s="11">
        <v>3</v>
      </c>
      <c r="Y16" s="11">
        <v>3</v>
      </c>
      <c r="Z16" s="11">
        <f>VLOOKUP(B16,[4]Combined!C$1:K$640,9,0)</f>
        <v>0</v>
      </c>
      <c r="AA16" s="12">
        <v>3</v>
      </c>
      <c r="AB16" s="12">
        <v>7</v>
      </c>
      <c r="AC16" s="12">
        <f>VLOOKUP(B16,[5]Combined!C$1:G$640,5,0)</f>
        <v>0</v>
      </c>
      <c r="AD16" s="12">
        <v>2</v>
      </c>
      <c r="AE16" s="12">
        <v>2</v>
      </c>
      <c r="AF16" s="12">
        <f>VLOOKUP(B16,[5]Combined!C$1:K$640,9,0)</f>
        <v>0</v>
      </c>
      <c r="AG16" s="14">
        <f t="shared" si="0"/>
        <v>68</v>
      </c>
      <c r="AH16" s="14">
        <f t="shared" si="1"/>
        <v>0</v>
      </c>
      <c r="AI16" s="14">
        <f t="shared" si="2"/>
        <v>0</v>
      </c>
      <c r="AJ16" s="14">
        <f t="shared" si="3"/>
        <v>49</v>
      </c>
      <c r="AK16" s="14">
        <f t="shared" si="4"/>
        <v>49</v>
      </c>
      <c r="AL16" s="14">
        <f t="shared" si="5"/>
        <v>72.058823529411768</v>
      </c>
      <c r="AM16" s="14">
        <f t="shared" si="6"/>
        <v>2</v>
      </c>
      <c r="AN16" s="7" t="s">
        <v>11</v>
      </c>
      <c r="AO16" s="7">
        <v>0</v>
      </c>
      <c r="AP16" s="7">
        <v>8</v>
      </c>
      <c r="AQ16" s="7">
        <f t="shared" si="7"/>
        <v>10</v>
      </c>
    </row>
    <row r="17" spans="1:43" x14ac:dyDescent="0.25">
      <c r="A17" s="7">
        <v>16</v>
      </c>
      <c r="B17" s="7" t="s">
        <v>22</v>
      </c>
      <c r="C17" s="8">
        <f>VLOOKUP(B17,[1]Combined!$B$1:$C$640,2,0)</f>
        <v>5</v>
      </c>
      <c r="D17" s="8">
        <f>VLOOKUP(B17,[1]Combined!$B$1:$D$640,3,0)</f>
        <v>5</v>
      </c>
      <c r="E17" s="8">
        <f>VLOOKUP(B17,[1]Combined!$B$1:$F$640,5,0)</f>
        <v>0</v>
      </c>
      <c r="F17" s="8">
        <f>VLOOKUP(B17,[1]Combined!$B$1:$G$640,6,0)</f>
        <v>0</v>
      </c>
      <c r="G17" s="8">
        <f>VLOOKUP(B17,[1]Combined!$B$1:$H$640,7,0)</f>
        <v>1</v>
      </c>
      <c r="H17" s="8">
        <f>VLOOKUP(B17,[1]Combined!$B$1:$J$640,9,0)</f>
        <v>0</v>
      </c>
      <c r="I17" s="9">
        <f>VLOOKUP(B17,[2]Combined!C$1:D$640,2,0)</f>
        <v>8</v>
      </c>
      <c r="J17" s="9">
        <f>VLOOKUP(B17,[2]Combined!C$1:E$640,3,0)</f>
        <v>17</v>
      </c>
      <c r="K17" s="9">
        <f>VLOOKUP(B17,[2]Combined!C$1:G$640,5,0)</f>
        <v>0</v>
      </c>
      <c r="L17" s="9">
        <f>VLOOKUP(B17,[2]Combined!C$1:H$640,6,0)</f>
        <v>0</v>
      </c>
      <c r="M17" s="9">
        <f>VLOOKUP(B17,[2]Combined!C$1:I$640,7,0)</f>
        <v>0</v>
      </c>
      <c r="N17" s="9">
        <f>VLOOKUP(B17,[2]Combined!C$1:K$640,9,0)</f>
        <v>0</v>
      </c>
      <c r="O17" s="10">
        <f>VLOOKUP(B17,[3]Combined!C$1:D$640,2,0)</f>
        <v>5</v>
      </c>
      <c r="P17" s="10">
        <f>VLOOKUP(B17,[3]Combined!C$1:E$640,3,0)</f>
        <v>8</v>
      </c>
      <c r="Q17" s="10">
        <f>VLOOKUP(B17,[3]Combined!C$1:G$640,5,0)</f>
        <v>0</v>
      </c>
      <c r="R17" s="10">
        <f>VLOOKUP(B17,[3]Combined!C$1:H$640,6,0)</f>
        <v>2</v>
      </c>
      <c r="S17" s="10">
        <f>VLOOKUP(B17,[3]Combined!C$1:I$640,7,0)</f>
        <v>5</v>
      </c>
      <c r="T17" s="10">
        <f>VLOOKUP(B17,[3]Combined!C$1:K$640,9,0)</f>
        <v>0</v>
      </c>
      <c r="U17" s="11">
        <v>12</v>
      </c>
      <c r="V17" s="11">
        <v>19</v>
      </c>
      <c r="W17" s="11">
        <f>VLOOKUP(B17,[4]Combined!C$1:G$640,5,0)</f>
        <v>0</v>
      </c>
      <c r="X17" s="11">
        <v>2</v>
      </c>
      <c r="Y17" s="11">
        <v>3</v>
      </c>
      <c r="Z17" s="11">
        <f>VLOOKUP(B17,[4]Combined!C$1:K$640,9,0)</f>
        <v>0</v>
      </c>
      <c r="AA17" s="12">
        <v>3</v>
      </c>
      <c r="AB17" s="12">
        <v>7</v>
      </c>
      <c r="AC17" s="12">
        <f>VLOOKUP(B17,[5]Combined!C$1:G$640,5,0)</f>
        <v>0</v>
      </c>
      <c r="AD17" s="12">
        <f>VLOOKUP(B17,[5]Combined!C$1:H$640,6,0)</f>
        <v>0</v>
      </c>
      <c r="AE17" s="12">
        <v>2</v>
      </c>
      <c r="AF17" s="12">
        <f>VLOOKUP(B17,[5]Combined!C$1:K$640,9,0)</f>
        <v>0</v>
      </c>
      <c r="AG17" s="14">
        <f t="shared" si="0"/>
        <v>67</v>
      </c>
      <c r="AH17" s="14">
        <f t="shared" si="1"/>
        <v>0</v>
      </c>
      <c r="AI17" s="14">
        <f t="shared" si="2"/>
        <v>0</v>
      </c>
      <c r="AJ17" s="14">
        <f t="shared" si="3"/>
        <v>37</v>
      </c>
      <c r="AK17" s="14">
        <f t="shared" si="4"/>
        <v>37</v>
      </c>
      <c r="AL17" s="14">
        <f t="shared" si="5"/>
        <v>55.223880597014926</v>
      </c>
      <c r="AM17" s="14">
        <f t="shared" si="6"/>
        <v>0</v>
      </c>
      <c r="AN17" s="7" t="s">
        <v>3</v>
      </c>
      <c r="AO17" s="7">
        <v>0</v>
      </c>
      <c r="AP17" s="7">
        <v>8</v>
      </c>
      <c r="AQ17" s="7">
        <f t="shared" si="7"/>
        <v>8</v>
      </c>
    </row>
    <row r="18" spans="1:43" x14ac:dyDescent="0.25">
      <c r="A18" s="7">
        <v>17</v>
      </c>
      <c r="B18" s="7" t="s">
        <v>23</v>
      </c>
      <c r="C18" s="8">
        <f>VLOOKUP(B18,[1]Combined!$B$1:$C$640,2,0)</f>
        <v>5</v>
      </c>
      <c r="D18" s="8">
        <f>VLOOKUP(B18,[1]Combined!$B$1:$D$640,3,0)</f>
        <v>5</v>
      </c>
      <c r="E18" s="8">
        <f>VLOOKUP(B18,[1]Combined!$B$1:$F$640,5,0)</f>
        <v>0</v>
      </c>
      <c r="F18" s="8">
        <f>VLOOKUP(B18,[1]Combined!$B$1:$G$640,6,0)</f>
        <v>2</v>
      </c>
      <c r="G18" s="8">
        <f>VLOOKUP(B18,[1]Combined!$B$1:$H$640,7,0)</f>
        <v>2</v>
      </c>
      <c r="H18" s="8">
        <f>VLOOKUP(B18,[1]Combined!$B$1:$J$640,9,0)</f>
        <v>0</v>
      </c>
      <c r="I18" s="9">
        <f>VLOOKUP(B18,[2]Combined!C$1:D$640,2,0)</f>
        <v>13</v>
      </c>
      <c r="J18" s="9">
        <f>VLOOKUP(B18,[2]Combined!C$1:E$640,3,0)</f>
        <v>17</v>
      </c>
      <c r="K18" s="9">
        <f>VLOOKUP(B18,[2]Combined!C$1:G$640,5,0)</f>
        <v>0</v>
      </c>
      <c r="L18" s="9">
        <f>VLOOKUP(B18,[2]Combined!C$1:H$640,6,0)</f>
        <v>2</v>
      </c>
      <c r="M18" s="9">
        <f>VLOOKUP(B18,[2]Combined!C$1:I$640,7,0)</f>
        <v>2</v>
      </c>
      <c r="N18" s="9">
        <f>VLOOKUP(B18,[2]Combined!C$1:K$640,9,0)</f>
        <v>0</v>
      </c>
      <c r="O18" s="10">
        <f>VLOOKUP(B18,[3]Combined!C$1:D$640,2,0)</f>
        <v>8</v>
      </c>
      <c r="P18" s="10">
        <f>VLOOKUP(B18,[3]Combined!C$1:E$640,3,0)</f>
        <v>8</v>
      </c>
      <c r="Q18" s="10">
        <f>VLOOKUP(B18,[3]Combined!C$1:G$640,5,0)</f>
        <v>0</v>
      </c>
      <c r="R18" s="10">
        <f>VLOOKUP(B18,[3]Combined!C$1:H$640,6,0)</f>
        <v>4</v>
      </c>
      <c r="S18" s="10">
        <f>VLOOKUP(B18,[3]Combined!C$1:I$640,7,0)</f>
        <v>4</v>
      </c>
      <c r="T18" s="10">
        <f>VLOOKUP(B18,[3]Combined!C$1:K$640,9,0)</f>
        <v>0</v>
      </c>
      <c r="U18" s="11">
        <v>16</v>
      </c>
      <c r="V18" s="11">
        <v>19</v>
      </c>
      <c r="W18" s="11">
        <f>VLOOKUP(B18,[4]Combined!C$1:G$640,5,0)</f>
        <v>0</v>
      </c>
      <c r="X18" s="11">
        <v>3</v>
      </c>
      <c r="Y18" s="11">
        <v>3</v>
      </c>
      <c r="Z18" s="11">
        <f>VLOOKUP(B18,[4]Combined!C$1:K$640,9,0)</f>
        <v>0</v>
      </c>
      <c r="AA18" s="12">
        <v>6</v>
      </c>
      <c r="AB18" s="12">
        <v>7</v>
      </c>
      <c r="AC18" s="12">
        <f>VLOOKUP(B18,[5]Combined!C$1:G$640,5,0)</f>
        <v>0</v>
      </c>
      <c r="AD18" s="12">
        <v>1</v>
      </c>
      <c r="AE18" s="12">
        <v>1</v>
      </c>
      <c r="AF18" s="12">
        <f>VLOOKUP(B18,[5]Combined!C$1:K$640,9,0)</f>
        <v>0</v>
      </c>
      <c r="AG18" s="14">
        <f t="shared" si="0"/>
        <v>68</v>
      </c>
      <c r="AH18" s="14">
        <f t="shared" si="1"/>
        <v>0</v>
      </c>
      <c r="AI18" s="14">
        <f t="shared" si="2"/>
        <v>0</v>
      </c>
      <c r="AJ18" s="14">
        <f t="shared" si="3"/>
        <v>60</v>
      </c>
      <c r="AK18" s="14">
        <f t="shared" si="4"/>
        <v>60</v>
      </c>
      <c r="AL18" s="14">
        <f t="shared" si="5"/>
        <v>88.235294117647058</v>
      </c>
      <c r="AM18" s="14">
        <f t="shared" si="6"/>
        <v>5</v>
      </c>
      <c r="AN18" s="7" t="s">
        <v>5</v>
      </c>
      <c r="AO18" s="7">
        <v>10</v>
      </c>
      <c r="AP18" s="7">
        <v>6</v>
      </c>
      <c r="AQ18" s="7">
        <f t="shared" si="7"/>
        <v>21</v>
      </c>
    </row>
    <row r="19" spans="1:43" x14ac:dyDescent="0.25">
      <c r="A19" s="7">
        <v>18</v>
      </c>
      <c r="B19" s="7" t="s">
        <v>24</v>
      </c>
      <c r="C19" s="8">
        <f>VLOOKUP(B19,[1]Combined!$B$1:$C$640,2,0)</f>
        <v>4</v>
      </c>
      <c r="D19" s="8">
        <f>VLOOKUP(B19,[1]Combined!$B$1:$D$640,3,0)</f>
        <v>5</v>
      </c>
      <c r="E19" s="8">
        <f>VLOOKUP(B19,[1]Combined!$B$1:$F$640,5,0)</f>
        <v>0</v>
      </c>
      <c r="F19" s="8">
        <f>VLOOKUP(B19,[1]Combined!$B$1:$G$640,6,0)</f>
        <v>0</v>
      </c>
      <c r="G19" s="8">
        <f>VLOOKUP(B19,[1]Combined!$B$1:$H$640,7,0)</f>
        <v>0</v>
      </c>
      <c r="H19" s="8">
        <f>VLOOKUP(B19,[1]Combined!$B$1:$J$640,9,0)</f>
        <v>0</v>
      </c>
      <c r="I19" s="9">
        <f>VLOOKUP(B19,[2]Combined!C$1:D$640,2,0)</f>
        <v>13</v>
      </c>
      <c r="J19" s="9">
        <f>VLOOKUP(B19,[2]Combined!C$1:E$640,3,0)</f>
        <v>17</v>
      </c>
      <c r="K19" s="9">
        <f>VLOOKUP(B19,[2]Combined!C$1:G$640,5,0)</f>
        <v>0</v>
      </c>
      <c r="L19" s="9">
        <f>VLOOKUP(B19,[2]Combined!C$1:H$640,6,0)</f>
        <v>0</v>
      </c>
      <c r="M19" s="9">
        <f>VLOOKUP(B19,[2]Combined!C$1:I$640,7,0)</f>
        <v>0</v>
      </c>
      <c r="N19" s="9">
        <f>VLOOKUP(B19,[2]Combined!C$1:K$640,9,0)</f>
        <v>0</v>
      </c>
      <c r="O19" s="10">
        <f>VLOOKUP(B19,[3]Combined!C$1:D$640,2,0)</f>
        <v>7</v>
      </c>
      <c r="P19" s="10">
        <f>VLOOKUP(B19,[3]Combined!C$1:E$640,3,0)</f>
        <v>8</v>
      </c>
      <c r="Q19" s="10">
        <f>VLOOKUP(B19,[3]Combined!C$1:G$640,5,0)</f>
        <v>0</v>
      </c>
      <c r="R19" s="10">
        <f>VLOOKUP(B19,[3]Combined!C$1:H$640,6,0)</f>
        <v>2</v>
      </c>
      <c r="S19" s="10">
        <f>VLOOKUP(B19,[3]Combined!C$1:I$640,7,0)</f>
        <v>2</v>
      </c>
      <c r="T19" s="10">
        <f>VLOOKUP(B19,[3]Combined!C$1:K$640,9,0)</f>
        <v>0</v>
      </c>
      <c r="U19" s="11">
        <v>13</v>
      </c>
      <c r="V19" s="11">
        <v>19</v>
      </c>
      <c r="W19" s="11">
        <f>VLOOKUP(B19,[4]Combined!C$1:G$640,5,0)</f>
        <v>0</v>
      </c>
      <c r="X19" s="11">
        <v>3</v>
      </c>
      <c r="Y19" s="11">
        <v>3</v>
      </c>
      <c r="Z19" s="11">
        <f>VLOOKUP(B19,[4]Combined!C$1:K$640,9,0)</f>
        <v>0</v>
      </c>
      <c r="AA19" s="12">
        <v>6</v>
      </c>
      <c r="AB19" s="12">
        <v>7</v>
      </c>
      <c r="AC19" s="12">
        <f>VLOOKUP(B19,[5]Combined!C$1:G$640,5,0)</f>
        <v>0</v>
      </c>
      <c r="AD19" s="12">
        <v>2</v>
      </c>
      <c r="AE19" s="12">
        <v>2</v>
      </c>
      <c r="AF19" s="12">
        <f>VLOOKUP(B19,[5]Combined!C$1:K$640,9,0)</f>
        <v>0</v>
      </c>
      <c r="AG19" s="14">
        <f t="shared" si="0"/>
        <v>63</v>
      </c>
      <c r="AH19" s="14">
        <f t="shared" si="1"/>
        <v>0</v>
      </c>
      <c r="AI19" s="14">
        <f t="shared" si="2"/>
        <v>0</v>
      </c>
      <c r="AJ19" s="14">
        <f t="shared" si="3"/>
        <v>50</v>
      </c>
      <c r="AK19" s="14">
        <f t="shared" si="4"/>
        <v>50</v>
      </c>
      <c r="AL19" s="14">
        <f t="shared" si="5"/>
        <v>79.365079365079367</v>
      </c>
      <c r="AM19" s="14">
        <f t="shared" si="6"/>
        <v>3</v>
      </c>
      <c r="AN19" s="7" t="s">
        <v>7</v>
      </c>
      <c r="AO19" s="7">
        <v>8</v>
      </c>
      <c r="AP19" s="7">
        <v>8</v>
      </c>
      <c r="AQ19" s="7">
        <f t="shared" si="7"/>
        <v>19</v>
      </c>
    </row>
    <row r="20" spans="1:43" x14ac:dyDescent="0.25">
      <c r="A20" s="7">
        <v>19</v>
      </c>
      <c r="B20" s="7" t="s">
        <v>25</v>
      </c>
      <c r="C20" s="8">
        <f>VLOOKUP(B20,[1]Combined!$B$1:$C$640,2,0)</f>
        <v>5</v>
      </c>
      <c r="D20" s="8">
        <f>VLOOKUP(B20,[1]Combined!$B$1:$D$640,3,0)</f>
        <v>5</v>
      </c>
      <c r="E20" s="8">
        <f>VLOOKUP(B20,[1]Combined!$B$1:$F$640,5,0)</f>
        <v>0</v>
      </c>
      <c r="F20" s="8">
        <f>VLOOKUP(B20,[1]Combined!$B$1:$G$640,6,0)</f>
        <v>1</v>
      </c>
      <c r="G20" s="8">
        <f>VLOOKUP(B20,[1]Combined!$B$1:$H$640,7,0)</f>
        <v>1</v>
      </c>
      <c r="H20" s="8">
        <f>VLOOKUP(B20,[1]Combined!$B$1:$J$640,9,0)</f>
        <v>0</v>
      </c>
      <c r="I20" s="9">
        <f>VLOOKUP(B20,[2]Combined!C$1:D$640,2,0)</f>
        <v>17</v>
      </c>
      <c r="J20" s="9">
        <f>VLOOKUP(B20,[2]Combined!C$1:E$640,3,0)</f>
        <v>17</v>
      </c>
      <c r="K20" s="9">
        <f>VLOOKUP(B20,[2]Combined!C$1:G$640,5,0)</f>
        <v>0</v>
      </c>
      <c r="L20" s="9">
        <f>VLOOKUP(B20,[2]Combined!C$1:H$640,6,0)</f>
        <v>2</v>
      </c>
      <c r="M20" s="9">
        <f>VLOOKUP(B20,[2]Combined!C$1:I$640,7,0)</f>
        <v>2</v>
      </c>
      <c r="N20" s="9">
        <f>VLOOKUP(B20,[2]Combined!C$1:K$640,9,0)</f>
        <v>0</v>
      </c>
      <c r="O20" s="10">
        <f>VLOOKUP(B20,[3]Combined!C$1:D$640,2,0)</f>
        <v>8</v>
      </c>
      <c r="P20" s="10">
        <f>VLOOKUP(B20,[3]Combined!C$1:E$640,3,0)</f>
        <v>8</v>
      </c>
      <c r="Q20" s="10">
        <f>VLOOKUP(B20,[3]Combined!C$1:G$640,5,0)</f>
        <v>0</v>
      </c>
      <c r="R20" s="10">
        <f>VLOOKUP(B20,[3]Combined!C$1:H$640,6,0)</f>
        <v>3</v>
      </c>
      <c r="S20" s="10">
        <f>VLOOKUP(B20,[3]Combined!C$1:I$640,7,0)</f>
        <v>3</v>
      </c>
      <c r="T20" s="10">
        <f>VLOOKUP(B20,[3]Combined!C$1:K$640,9,0)</f>
        <v>0</v>
      </c>
      <c r="U20" s="11">
        <v>16</v>
      </c>
      <c r="V20" s="11">
        <v>19</v>
      </c>
      <c r="W20" s="11">
        <f>VLOOKUP(B20,[4]Combined!C$1:G$640,5,0)</f>
        <v>0</v>
      </c>
      <c r="X20" s="11">
        <v>2</v>
      </c>
      <c r="Y20" s="11">
        <v>2</v>
      </c>
      <c r="Z20" s="11">
        <f>VLOOKUP(B20,[4]Combined!C$1:K$640,9,0)</f>
        <v>0</v>
      </c>
      <c r="AA20" s="12">
        <v>5</v>
      </c>
      <c r="AB20" s="12">
        <v>7</v>
      </c>
      <c r="AC20" s="12">
        <f>VLOOKUP(B20,[5]Combined!C$1:G$640,5,0)</f>
        <v>0</v>
      </c>
      <c r="AD20" s="12">
        <v>1</v>
      </c>
      <c r="AE20" s="12">
        <v>1</v>
      </c>
      <c r="AF20" s="12">
        <f>VLOOKUP(B20,[5]Combined!C$1:K$640,9,0)</f>
        <v>0</v>
      </c>
      <c r="AG20" s="14">
        <f t="shared" si="0"/>
        <v>65</v>
      </c>
      <c r="AH20" s="14">
        <f t="shared" si="1"/>
        <v>0</v>
      </c>
      <c r="AI20" s="14">
        <f t="shared" si="2"/>
        <v>0</v>
      </c>
      <c r="AJ20" s="14">
        <f t="shared" si="3"/>
        <v>60</v>
      </c>
      <c r="AK20" s="14">
        <f t="shared" si="4"/>
        <v>60</v>
      </c>
      <c r="AL20" s="14">
        <f t="shared" si="5"/>
        <v>92.307692307692307</v>
      </c>
      <c r="AM20" s="14">
        <f t="shared" si="6"/>
        <v>5</v>
      </c>
      <c r="AN20" s="7" t="s">
        <v>9</v>
      </c>
      <c r="AO20" s="7">
        <v>5</v>
      </c>
      <c r="AP20" s="7">
        <v>9</v>
      </c>
      <c r="AQ20" s="7">
        <f t="shared" si="7"/>
        <v>19</v>
      </c>
    </row>
    <row r="21" spans="1:43" x14ac:dyDescent="0.25">
      <c r="A21" s="7">
        <v>20</v>
      </c>
      <c r="B21" s="7" t="s">
        <v>26</v>
      </c>
      <c r="C21" s="8">
        <f>VLOOKUP(B21,[1]Combined!$B$1:$C$640,2,0)</f>
        <v>5</v>
      </c>
      <c r="D21" s="8">
        <f>VLOOKUP(B21,[1]Combined!$B$1:$D$640,3,0)</f>
        <v>5</v>
      </c>
      <c r="E21" s="8">
        <f>VLOOKUP(B21,[1]Combined!$B$1:$F$640,5,0)</f>
        <v>0</v>
      </c>
      <c r="F21" s="8">
        <f>VLOOKUP(B21,[1]Combined!$B$1:$G$640,6,0)</f>
        <v>0</v>
      </c>
      <c r="G21" s="8">
        <f>VLOOKUP(B21,[1]Combined!$B$1:$H$640,7,0)</f>
        <v>2</v>
      </c>
      <c r="H21" s="8">
        <f>VLOOKUP(B21,[1]Combined!$B$1:$J$640,9,0)</f>
        <v>0</v>
      </c>
      <c r="I21" s="9">
        <f>VLOOKUP(B21,[2]Combined!C$1:D$640,2,0)</f>
        <v>17</v>
      </c>
      <c r="J21" s="9">
        <f>VLOOKUP(B21,[2]Combined!C$1:E$640,3,0)</f>
        <v>17</v>
      </c>
      <c r="K21" s="9">
        <f>VLOOKUP(B21,[2]Combined!C$1:G$640,5,0)</f>
        <v>0</v>
      </c>
      <c r="L21" s="9">
        <f>VLOOKUP(B21,[2]Combined!C$1:H$640,6,0)</f>
        <v>3</v>
      </c>
      <c r="M21" s="9">
        <f>VLOOKUP(B21,[2]Combined!C$1:I$640,7,0)</f>
        <v>3</v>
      </c>
      <c r="N21" s="9">
        <f>VLOOKUP(B21,[2]Combined!C$1:K$640,9,0)</f>
        <v>0</v>
      </c>
      <c r="O21" s="10">
        <f>VLOOKUP(B21,[3]Combined!C$1:D$640,2,0)</f>
        <v>5</v>
      </c>
      <c r="P21" s="10">
        <f>VLOOKUP(B21,[3]Combined!C$1:E$640,3,0)</f>
        <v>8</v>
      </c>
      <c r="Q21" s="10">
        <f>VLOOKUP(B21,[3]Combined!C$1:G$640,5,0)</f>
        <v>1</v>
      </c>
      <c r="R21" s="10">
        <f>VLOOKUP(B21,[3]Combined!C$1:H$640,6,0)</f>
        <v>1</v>
      </c>
      <c r="S21" s="10">
        <f>VLOOKUP(B21,[3]Combined!C$1:I$640,7,0)</f>
        <v>2</v>
      </c>
      <c r="T21" s="10">
        <f>VLOOKUP(B21,[3]Combined!C$1:K$640,9,0)</f>
        <v>0</v>
      </c>
      <c r="U21" s="11">
        <v>11</v>
      </c>
      <c r="V21" s="11">
        <v>19</v>
      </c>
      <c r="W21" s="11">
        <f>VLOOKUP(B21,[4]Combined!C$1:G$640,5,0)</f>
        <v>0</v>
      </c>
      <c r="X21" s="11">
        <v>3</v>
      </c>
      <c r="Y21" s="11">
        <v>3</v>
      </c>
      <c r="Z21" s="11">
        <f>VLOOKUP(B21,[4]Combined!C$1:K$640,9,0)</f>
        <v>0</v>
      </c>
      <c r="AA21" s="12">
        <v>5</v>
      </c>
      <c r="AB21" s="12">
        <v>7</v>
      </c>
      <c r="AC21" s="12">
        <f>VLOOKUP(B21,[5]Combined!C$1:G$640,5,0)</f>
        <v>0</v>
      </c>
      <c r="AD21" s="12">
        <v>2</v>
      </c>
      <c r="AE21" s="12">
        <v>2</v>
      </c>
      <c r="AF21" s="12">
        <f>VLOOKUP(B21,[5]Combined!C$1:K$640,9,0)</f>
        <v>0</v>
      </c>
      <c r="AG21" s="14">
        <f t="shared" si="0"/>
        <v>68</v>
      </c>
      <c r="AH21" s="14">
        <f t="shared" si="1"/>
        <v>1</v>
      </c>
      <c r="AI21" s="14">
        <f t="shared" si="2"/>
        <v>1</v>
      </c>
      <c r="AJ21" s="14">
        <f t="shared" si="3"/>
        <v>52</v>
      </c>
      <c r="AK21" s="14">
        <f t="shared" si="4"/>
        <v>53</v>
      </c>
      <c r="AL21" s="14">
        <f t="shared" si="5"/>
        <v>77.941176470588232</v>
      </c>
      <c r="AM21" s="14">
        <f t="shared" si="6"/>
        <v>3</v>
      </c>
      <c r="AN21" s="7" t="s">
        <v>11</v>
      </c>
      <c r="AO21" s="7">
        <v>0</v>
      </c>
      <c r="AP21" s="7">
        <v>7</v>
      </c>
      <c r="AQ21" s="7">
        <f t="shared" si="7"/>
        <v>10</v>
      </c>
    </row>
    <row r="22" spans="1:43" x14ac:dyDescent="0.25">
      <c r="A22" s="7">
        <v>21</v>
      </c>
      <c r="B22" s="7" t="s">
        <v>27</v>
      </c>
      <c r="C22" s="8">
        <f>VLOOKUP(B22,[1]Combined!$B$1:$C$640,2,0)</f>
        <v>4</v>
      </c>
      <c r="D22" s="8">
        <f>VLOOKUP(B22,[1]Combined!$B$1:$D$640,3,0)</f>
        <v>5</v>
      </c>
      <c r="E22" s="8">
        <f>VLOOKUP(B22,[1]Combined!$B$1:$F$640,5,0)</f>
        <v>0</v>
      </c>
      <c r="F22" s="8">
        <f>VLOOKUP(B22,[1]Combined!$B$1:$G$640,6,0)</f>
        <v>0</v>
      </c>
      <c r="G22" s="8">
        <f>VLOOKUP(B22,[1]Combined!$B$1:$H$640,7,0)</f>
        <v>1</v>
      </c>
      <c r="H22" s="8">
        <f>VLOOKUP(B22,[1]Combined!$B$1:$J$640,9,0)</f>
        <v>0</v>
      </c>
      <c r="I22" s="9">
        <f>VLOOKUP(B22,[2]Combined!C$1:D$640,2,0)</f>
        <v>15</v>
      </c>
      <c r="J22" s="9">
        <f>VLOOKUP(B22,[2]Combined!C$1:E$640,3,0)</f>
        <v>17</v>
      </c>
      <c r="K22" s="9">
        <f>VLOOKUP(B22,[2]Combined!C$1:G$640,5,0)</f>
        <v>0</v>
      </c>
      <c r="L22" s="9">
        <f>VLOOKUP(B22,[2]Combined!C$1:H$640,6,0)</f>
        <v>0</v>
      </c>
      <c r="M22" s="9">
        <f>VLOOKUP(B22,[2]Combined!C$1:I$640,7,0)</f>
        <v>0</v>
      </c>
      <c r="N22" s="9">
        <f>VLOOKUP(B22,[2]Combined!C$1:K$640,9,0)</f>
        <v>0</v>
      </c>
      <c r="O22" s="10">
        <f>VLOOKUP(B22,[3]Combined!C$1:D$640,2,0)</f>
        <v>5</v>
      </c>
      <c r="P22" s="10">
        <f>VLOOKUP(B22,[3]Combined!C$1:E$640,3,0)</f>
        <v>8</v>
      </c>
      <c r="Q22" s="10">
        <f>VLOOKUP(B22,[3]Combined!C$1:G$640,5,0)</f>
        <v>0</v>
      </c>
      <c r="R22" s="10">
        <f>VLOOKUP(B22,[3]Combined!C$1:H$640,6,0)</f>
        <v>5</v>
      </c>
      <c r="S22" s="10">
        <f>VLOOKUP(B22,[3]Combined!C$1:I$640,7,0)</f>
        <v>5</v>
      </c>
      <c r="T22" s="10">
        <f>VLOOKUP(B22,[3]Combined!C$1:K$640,9,0)</f>
        <v>0</v>
      </c>
      <c r="U22" s="11">
        <v>15</v>
      </c>
      <c r="V22" s="11">
        <v>19</v>
      </c>
      <c r="W22" s="11">
        <f>VLOOKUP(B22,[4]Combined!C$1:G$640,5,0)</f>
        <v>0</v>
      </c>
      <c r="X22" s="11">
        <v>2</v>
      </c>
      <c r="Y22" s="11">
        <v>3</v>
      </c>
      <c r="Z22" s="11">
        <f>VLOOKUP(B22,[4]Combined!C$1:K$640,9,0)</f>
        <v>0</v>
      </c>
      <c r="AA22" s="12">
        <v>5</v>
      </c>
      <c r="AB22" s="12">
        <v>7</v>
      </c>
      <c r="AC22" s="12">
        <f>VLOOKUP(B22,[5]Combined!C$1:G$640,5,0)</f>
        <v>0</v>
      </c>
      <c r="AD22" s="12">
        <v>2</v>
      </c>
      <c r="AE22" s="12">
        <v>2</v>
      </c>
      <c r="AF22" s="12">
        <f>VLOOKUP(B22,[5]Combined!C$1:K$640,9,0)</f>
        <v>0</v>
      </c>
      <c r="AG22" s="14">
        <f t="shared" si="0"/>
        <v>67</v>
      </c>
      <c r="AH22" s="14">
        <f t="shared" si="1"/>
        <v>0</v>
      </c>
      <c r="AI22" s="14">
        <f t="shared" si="2"/>
        <v>0</v>
      </c>
      <c r="AJ22" s="14">
        <f t="shared" si="3"/>
        <v>53</v>
      </c>
      <c r="AK22" s="14">
        <f t="shared" si="4"/>
        <v>53</v>
      </c>
      <c r="AL22" s="14">
        <f t="shared" si="5"/>
        <v>79.104477611940297</v>
      </c>
      <c r="AM22" s="14">
        <f t="shared" si="6"/>
        <v>3</v>
      </c>
      <c r="AN22" s="7" t="s">
        <v>3</v>
      </c>
      <c r="AO22" s="7">
        <v>7</v>
      </c>
      <c r="AP22" s="7">
        <v>5</v>
      </c>
      <c r="AQ22" s="7">
        <f t="shared" si="7"/>
        <v>15</v>
      </c>
    </row>
    <row r="23" spans="1:43" x14ac:dyDescent="0.25">
      <c r="A23" s="7">
        <v>22</v>
      </c>
      <c r="B23" s="7" t="s">
        <v>28</v>
      </c>
      <c r="C23" s="8">
        <f>VLOOKUP(B23,[1]Combined!$B$1:$C$640,2,0)</f>
        <v>4</v>
      </c>
      <c r="D23" s="8">
        <f>VLOOKUP(B23,[1]Combined!$B$1:$D$640,3,0)</f>
        <v>5</v>
      </c>
      <c r="E23" s="8">
        <f>VLOOKUP(B23,[1]Combined!$B$1:$F$640,5,0)</f>
        <v>0</v>
      </c>
      <c r="F23" s="8">
        <f>VLOOKUP(B23,[1]Combined!$B$1:$G$640,6,0)</f>
        <v>0</v>
      </c>
      <c r="G23" s="8">
        <f>VLOOKUP(B23,[1]Combined!$B$1:$H$640,7,0)</f>
        <v>0</v>
      </c>
      <c r="H23" s="8">
        <f>VLOOKUP(B23,[1]Combined!$B$1:$J$640,9,0)</f>
        <v>0</v>
      </c>
      <c r="I23" s="9">
        <f>VLOOKUP(B23,[2]Combined!C$1:D$640,2,0)</f>
        <v>11</v>
      </c>
      <c r="J23" s="9">
        <f>VLOOKUP(B23,[2]Combined!C$1:E$640,3,0)</f>
        <v>17</v>
      </c>
      <c r="K23" s="9">
        <f>VLOOKUP(B23,[2]Combined!C$1:G$640,5,0)</f>
        <v>0</v>
      </c>
      <c r="L23" s="9">
        <f>VLOOKUP(B23,[2]Combined!C$1:H$640,6,0)</f>
        <v>0</v>
      </c>
      <c r="M23" s="9">
        <f>VLOOKUP(B23,[2]Combined!C$1:I$640,7,0)</f>
        <v>0</v>
      </c>
      <c r="N23" s="9">
        <f>VLOOKUP(B23,[2]Combined!C$1:K$640,9,0)</f>
        <v>0</v>
      </c>
      <c r="O23" s="10">
        <f>VLOOKUP(B23,[3]Combined!C$1:D$640,2,0)</f>
        <v>6</v>
      </c>
      <c r="P23" s="10">
        <f>VLOOKUP(B23,[3]Combined!C$1:E$640,3,0)</f>
        <v>8</v>
      </c>
      <c r="Q23" s="10">
        <f>VLOOKUP(B23,[3]Combined!C$1:G$640,5,0)</f>
        <v>0</v>
      </c>
      <c r="R23" s="10">
        <f>VLOOKUP(B23,[3]Combined!C$1:H$640,6,0)</f>
        <v>2</v>
      </c>
      <c r="S23" s="10">
        <f>VLOOKUP(B23,[3]Combined!C$1:I$640,7,0)</f>
        <v>2</v>
      </c>
      <c r="T23" s="10">
        <f>VLOOKUP(B23,[3]Combined!C$1:K$640,9,0)</f>
        <v>0</v>
      </c>
      <c r="U23" s="11">
        <v>13</v>
      </c>
      <c r="V23" s="11">
        <v>19</v>
      </c>
      <c r="W23" s="11">
        <f>VLOOKUP(B23,[4]Combined!C$1:G$640,5,0)</f>
        <v>0</v>
      </c>
      <c r="X23" s="11">
        <v>1</v>
      </c>
      <c r="Y23" s="11">
        <v>3</v>
      </c>
      <c r="Z23" s="11">
        <f>VLOOKUP(B23,[4]Combined!C$1:K$640,9,0)</f>
        <v>0</v>
      </c>
      <c r="AA23" s="12">
        <v>3</v>
      </c>
      <c r="AB23" s="12">
        <v>7</v>
      </c>
      <c r="AC23" s="12">
        <f>VLOOKUP(B23,[5]Combined!C$1:G$640,5,0)</f>
        <v>0</v>
      </c>
      <c r="AD23" s="12">
        <v>2</v>
      </c>
      <c r="AE23" s="12">
        <v>2</v>
      </c>
      <c r="AF23" s="12">
        <f>VLOOKUP(B23,[5]Combined!C$1:K$640,9,0)</f>
        <v>0</v>
      </c>
      <c r="AG23" s="14">
        <f t="shared" si="0"/>
        <v>63</v>
      </c>
      <c r="AH23" s="14">
        <f t="shared" si="1"/>
        <v>0</v>
      </c>
      <c r="AI23" s="14">
        <f t="shared" si="2"/>
        <v>0</v>
      </c>
      <c r="AJ23" s="14">
        <f t="shared" si="3"/>
        <v>42</v>
      </c>
      <c r="AK23" s="14">
        <f t="shared" si="4"/>
        <v>42</v>
      </c>
      <c r="AL23" s="14">
        <f t="shared" si="5"/>
        <v>66.666666666666657</v>
      </c>
      <c r="AM23" s="14">
        <f t="shared" si="6"/>
        <v>0</v>
      </c>
      <c r="AN23" s="7" t="s">
        <v>7</v>
      </c>
      <c r="AO23" s="7">
        <v>7</v>
      </c>
      <c r="AP23" s="7">
        <v>8</v>
      </c>
      <c r="AQ23" s="7">
        <f t="shared" si="7"/>
        <v>15</v>
      </c>
    </row>
    <row r="24" spans="1:43" x14ac:dyDescent="0.25">
      <c r="A24" s="7">
        <v>23</v>
      </c>
      <c r="B24" s="7" t="s">
        <v>29</v>
      </c>
      <c r="C24" s="8">
        <f>VLOOKUP(B24,[1]Combined!$B$1:$C$640,2,0)</f>
        <v>5</v>
      </c>
      <c r="D24" s="8">
        <f>VLOOKUP(B24,[1]Combined!$B$1:$D$640,3,0)</f>
        <v>5</v>
      </c>
      <c r="E24" s="8">
        <f>VLOOKUP(B24,[1]Combined!$B$1:$F$640,5,0)</f>
        <v>0</v>
      </c>
      <c r="F24" s="8">
        <f>VLOOKUP(B24,[1]Combined!$B$1:$G$640,6,0)</f>
        <v>1</v>
      </c>
      <c r="G24" s="8">
        <f>VLOOKUP(B24,[1]Combined!$B$1:$H$640,7,0)</f>
        <v>1</v>
      </c>
      <c r="H24" s="8">
        <f>VLOOKUP(B24,[1]Combined!$B$1:$J$640,9,0)</f>
        <v>0</v>
      </c>
      <c r="I24" s="9">
        <f>VLOOKUP(B24,[2]Combined!C$1:D$640,2,0)</f>
        <v>14</v>
      </c>
      <c r="J24" s="9">
        <f>VLOOKUP(B24,[2]Combined!C$1:E$640,3,0)</f>
        <v>17</v>
      </c>
      <c r="K24" s="9">
        <f>VLOOKUP(B24,[2]Combined!C$1:G$640,5,0)</f>
        <v>0</v>
      </c>
      <c r="L24" s="9">
        <f>VLOOKUP(B24,[2]Combined!C$1:H$640,6,0)</f>
        <v>2</v>
      </c>
      <c r="M24" s="9">
        <f>VLOOKUP(B24,[2]Combined!C$1:I$640,7,0)</f>
        <v>2</v>
      </c>
      <c r="N24" s="9">
        <f>VLOOKUP(B24,[2]Combined!C$1:K$640,9,0)</f>
        <v>0</v>
      </c>
      <c r="O24" s="10">
        <f>VLOOKUP(B24,[3]Combined!C$1:D$640,2,0)</f>
        <v>6</v>
      </c>
      <c r="P24" s="10">
        <f>VLOOKUP(B24,[3]Combined!C$1:E$640,3,0)</f>
        <v>8</v>
      </c>
      <c r="Q24" s="10">
        <f>VLOOKUP(B24,[3]Combined!C$1:G$640,5,0)</f>
        <v>0</v>
      </c>
      <c r="R24" s="10">
        <f>VLOOKUP(B24,[3]Combined!C$1:H$640,6,0)</f>
        <v>3</v>
      </c>
      <c r="S24" s="10">
        <f>VLOOKUP(B24,[3]Combined!C$1:I$640,7,0)</f>
        <v>3</v>
      </c>
      <c r="T24" s="10">
        <f>VLOOKUP(B24,[3]Combined!C$1:K$640,9,0)</f>
        <v>0</v>
      </c>
      <c r="U24" s="11">
        <v>13</v>
      </c>
      <c r="V24" s="11">
        <v>19</v>
      </c>
      <c r="W24" s="11">
        <f>VLOOKUP(B24,[4]Combined!C$1:G$640,5,0)</f>
        <v>0</v>
      </c>
      <c r="X24" s="11">
        <v>2</v>
      </c>
      <c r="Y24" s="11">
        <v>2</v>
      </c>
      <c r="Z24" s="11">
        <f>VLOOKUP(B24,[4]Combined!C$1:K$640,9,0)</f>
        <v>0</v>
      </c>
      <c r="AA24" s="12">
        <v>4</v>
      </c>
      <c r="AB24" s="12">
        <v>7</v>
      </c>
      <c r="AC24" s="12">
        <f>VLOOKUP(B24,[5]Combined!C$1:G$640,5,0)</f>
        <v>0</v>
      </c>
      <c r="AD24" s="12">
        <v>1</v>
      </c>
      <c r="AE24" s="12">
        <v>1</v>
      </c>
      <c r="AF24" s="12">
        <f>VLOOKUP(B24,[5]Combined!C$1:K$640,9,0)</f>
        <v>0</v>
      </c>
      <c r="AG24" s="14">
        <f t="shared" si="0"/>
        <v>65</v>
      </c>
      <c r="AH24" s="14">
        <f t="shared" si="1"/>
        <v>0</v>
      </c>
      <c r="AI24" s="14">
        <f t="shared" si="2"/>
        <v>0</v>
      </c>
      <c r="AJ24" s="14">
        <f t="shared" si="3"/>
        <v>51</v>
      </c>
      <c r="AK24" s="14">
        <f t="shared" si="4"/>
        <v>51</v>
      </c>
      <c r="AL24" s="14">
        <f t="shared" si="5"/>
        <v>78.461538461538467</v>
      </c>
      <c r="AM24" s="14">
        <f t="shared" si="6"/>
        <v>3</v>
      </c>
      <c r="AN24" s="7" t="s">
        <v>9</v>
      </c>
      <c r="AO24" s="7">
        <v>5</v>
      </c>
      <c r="AP24" s="7">
        <v>7</v>
      </c>
      <c r="AQ24" s="7">
        <f t="shared" si="7"/>
        <v>15</v>
      </c>
    </row>
    <row r="25" spans="1:43" x14ac:dyDescent="0.25">
      <c r="A25" s="7">
        <v>24</v>
      </c>
      <c r="B25" s="7" t="s">
        <v>30</v>
      </c>
      <c r="C25" s="8">
        <f>VLOOKUP(B25,[1]Combined!$B$1:$C$640,2,0)</f>
        <v>5</v>
      </c>
      <c r="D25" s="8">
        <f>VLOOKUP(B25,[1]Combined!$B$1:$D$640,3,0)</f>
        <v>5</v>
      </c>
      <c r="E25" s="8">
        <f>VLOOKUP(B25,[1]Combined!$B$1:$F$640,5,0)</f>
        <v>0</v>
      </c>
      <c r="F25" s="8">
        <f>VLOOKUP(B25,[1]Combined!$B$1:$G$640,6,0)</f>
        <v>2</v>
      </c>
      <c r="G25" s="8">
        <f>VLOOKUP(B25,[1]Combined!$B$1:$H$640,7,0)</f>
        <v>2</v>
      </c>
      <c r="H25" s="8">
        <f>VLOOKUP(B25,[1]Combined!$B$1:$J$640,9,0)</f>
        <v>0</v>
      </c>
      <c r="I25" s="9">
        <f>VLOOKUP(B25,[2]Combined!C$1:D$640,2,0)</f>
        <v>15</v>
      </c>
      <c r="J25" s="9">
        <f>VLOOKUP(B25,[2]Combined!C$1:E$640,3,0)</f>
        <v>17</v>
      </c>
      <c r="K25" s="9">
        <f>VLOOKUP(B25,[2]Combined!C$1:G$640,5,0)</f>
        <v>0</v>
      </c>
      <c r="L25" s="9">
        <f>VLOOKUP(B25,[2]Combined!C$1:H$640,6,0)</f>
        <v>2</v>
      </c>
      <c r="M25" s="9">
        <f>VLOOKUP(B25,[2]Combined!C$1:I$640,7,0)</f>
        <v>3</v>
      </c>
      <c r="N25" s="9">
        <f>VLOOKUP(B25,[2]Combined!C$1:K$640,9,0)</f>
        <v>0</v>
      </c>
      <c r="O25" s="10">
        <f>VLOOKUP(B25,[3]Combined!C$1:D$640,2,0)</f>
        <v>5</v>
      </c>
      <c r="P25" s="10">
        <f>VLOOKUP(B25,[3]Combined!C$1:E$640,3,0)</f>
        <v>8</v>
      </c>
      <c r="Q25" s="10">
        <f>VLOOKUP(B25,[3]Combined!C$1:G$640,5,0)</f>
        <v>0</v>
      </c>
      <c r="R25" s="10">
        <f>VLOOKUP(B25,[3]Combined!C$1:H$640,6,0)</f>
        <v>1</v>
      </c>
      <c r="S25" s="10">
        <f>VLOOKUP(B25,[3]Combined!C$1:I$640,7,0)</f>
        <v>2</v>
      </c>
      <c r="T25" s="10">
        <f>VLOOKUP(B25,[3]Combined!C$1:K$640,9,0)</f>
        <v>0</v>
      </c>
      <c r="U25" s="11">
        <v>15</v>
      </c>
      <c r="V25" s="11">
        <v>19</v>
      </c>
      <c r="W25" s="11">
        <f>VLOOKUP(B25,[4]Combined!C$1:G$640,5,0)</f>
        <v>0</v>
      </c>
      <c r="X25" s="11">
        <v>3</v>
      </c>
      <c r="Y25" s="11">
        <v>3</v>
      </c>
      <c r="Z25" s="11">
        <f>VLOOKUP(B25,[4]Combined!C$1:K$640,9,0)</f>
        <v>0</v>
      </c>
      <c r="AA25" s="12">
        <v>3</v>
      </c>
      <c r="AB25" s="12">
        <v>7</v>
      </c>
      <c r="AC25" s="12">
        <f>VLOOKUP(B25,[5]Combined!C$1:G$640,5,0)</f>
        <v>0</v>
      </c>
      <c r="AD25" s="12">
        <v>2</v>
      </c>
      <c r="AE25" s="12">
        <v>2</v>
      </c>
      <c r="AF25" s="12">
        <f>VLOOKUP(B25,[5]Combined!C$1:K$640,9,0)</f>
        <v>0</v>
      </c>
      <c r="AG25" s="14">
        <f t="shared" si="0"/>
        <v>68</v>
      </c>
      <c r="AH25" s="14">
        <f t="shared" si="1"/>
        <v>0</v>
      </c>
      <c r="AI25" s="14">
        <f t="shared" si="2"/>
        <v>0</v>
      </c>
      <c r="AJ25" s="14">
        <f t="shared" si="3"/>
        <v>53</v>
      </c>
      <c r="AK25" s="14">
        <f t="shared" si="4"/>
        <v>53</v>
      </c>
      <c r="AL25" s="14">
        <f t="shared" si="5"/>
        <v>77.941176470588232</v>
      </c>
      <c r="AM25" s="14">
        <f t="shared" si="6"/>
        <v>3</v>
      </c>
      <c r="AN25" s="7" t="s">
        <v>11</v>
      </c>
      <c r="AO25" s="7">
        <v>8</v>
      </c>
      <c r="AP25" s="7">
        <v>6</v>
      </c>
      <c r="AQ25" s="7">
        <f t="shared" si="7"/>
        <v>17</v>
      </c>
    </row>
    <row r="26" spans="1:43" x14ac:dyDescent="0.25">
      <c r="A26" s="7">
        <v>25</v>
      </c>
      <c r="B26" s="7" t="s">
        <v>31</v>
      </c>
      <c r="C26" s="8">
        <f>VLOOKUP(B26,[1]Combined!$B$1:$C$640,2,0)</f>
        <v>4</v>
      </c>
      <c r="D26" s="8">
        <f>VLOOKUP(B26,[1]Combined!$B$1:$D$640,3,0)</f>
        <v>5</v>
      </c>
      <c r="E26" s="8">
        <f>VLOOKUP(B26,[1]Combined!$B$1:$F$640,5,0)</f>
        <v>0</v>
      </c>
      <c r="F26" s="8">
        <f>VLOOKUP(B26,[1]Combined!$B$1:$G$640,6,0)</f>
        <v>0</v>
      </c>
      <c r="G26" s="8">
        <f>VLOOKUP(B26,[1]Combined!$B$1:$H$640,7,0)</f>
        <v>1</v>
      </c>
      <c r="H26" s="8">
        <f>VLOOKUP(B26,[1]Combined!$B$1:$J$640,9,0)</f>
        <v>0</v>
      </c>
      <c r="I26" s="9">
        <f>VLOOKUP(B26,[2]Combined!C$1:D$640,2,0)</f>
        <v>15</v>
      </c>
      <c r="J26" s="9">
        <f>VLOOKUP(B26,[2]Combined!C$1:E$640,3,0)</f>
        <v>17</v>
      </c>
      <c r="K26" s="9">
        <f>VLOOKUP(B26,[2]Combined!C$1:G$640,5,0)</f>
        <v>0</v>
      </c>
      <c r="L26" s="9">
        <f>VLOOKUP(B26,[2]Combined!C$1:H$640,6,0)</f>
        <v>0</v>
      </c>
      <c r="M26" s="9">
        <f>VLOOKUP(B26,[2]Combined!C$1:I$640,7,0)</f>
        <v>0</v>
      </c>
      <c r="N26" s="9">
        <f>VLOOKUP(B26,[2]Combined!C$1:K$640,9,0)</f>
        <v>0</v>
      </c>
      <c r="O26" s="10">
        <f>VLOOKUP(B26,[3]Combined!C$1:D$640,2,0)</f>
        <v>6</v>
      </c>
      <c r="P26" s="10">
        <f>VLOOKUP(B26,[3]Combined!C$1:E$640,3,0)</f>
        <v>8</v>
      </c>
      <c r="Q26" s="10">
        <f>VLOOKUP(B26,[3]Combined!C$1:G$640,5,0)</f>
        <v>0</v>
      </c>
      <c r="R26" s="10">
        <f>VLOOKUP(B26,[3]Combined!C$1:H$640,6,0)</f>
        <v>5</v>
      </c>
      <c r="S26" s="10">
        <f>VLOOKUP(B26,[3]Combined!C$1:I$640,7,0)</f>
        <v>5</v>
      </c>
      <c r="T26" s="10">
        <f>VLOOKUP(B26,[3]Combined!C$1:K$640,9,0)</f>
        <v>0</v>
      </c>
      <c r="U26" s="11">
        <v>18</v>
      </c>
      <c r="V26" s="11">
        <v>19</v>
      </c>
      <c r="W26" s="11">
        <f>VLOOKUP(B26,[4]Combined!C$1:G$640,5,0)</f>
        <v>0</v>
      </c>
      <c r="X26" s="11">
        <v>3</v>
      </c>
      <c r="Y26" s="11">
        <v>3</v>
      </c>
      <c r="Z26" s="11">
        <f>VLOOKUP(B26,[4]Combined!C$1:K$640,9,0)</f>
        <v>0</v>
      </c>
      <c r="AA26" s="12">
        <v>5</v>
      </c>
      <c r="AB26" s="12">
        <v>7</v>
      </c>
      <c r="AC26" s="12">
        <f>VLOOKUP(B26,[5]Combined!C$1:G$640,5,0)</f>
        <v>0</v>
      </c>
      <c r="AD26" s="12">
        <v>2</v>
      </c>
      <c r="AE26" s="12">
        <v>2</v>
      </c>
      <c r="AF26" s="12">
        <f>VLOOKUP(B26,[5]Combined!C$1:K$640,9,0)</f>
        <v>0</v>
      </c>
      <c r="AG26" s="14">
        <f t="shared" si="0"/>
        <v>67</v>
      </c>
      <c r="AH26" s="14">
        <f t="shared" si="1"/>
        <v>0</v>
      </c>
      <c r="AI26" s="14">
        <f t="shared" si="2"/>
        <v>0</v>
      </c>
      <c r="AJ26" s="14">
        <f t="shared" si="3"/>
        <v>58</v>
      </c>
      <c r="AK26" s="14">
        <f t="shared" si="4"/>
        <v>58</v>
      </c>
      <c r="AL26" s="14">
        <f t="shared" si="5"/>
        <v>86.567164179104466</v>
      </c>
      <c r="AM26" s="14">
        <f t="shared" si="6"/>
        <v>5</v>
      </c>
      <c r="AN26" s="7" t="s">
        <v>3</v>
      </c>
      <c r="AO26" s="7">
        <v>8</v>
      </c>
      <c r="AP26" s="7">
        <v>6</v>
      </c>
      <c r="AQ26" s="7">
        <f t="shared" si="7"/>
        <v>19</v>
      </c>
    </row>
    <row r="27" spans="1:43" x14ac:dyDescent="0.25">
      <c r="A27" s="7">
        <v>26</v>
      </c>
      <c r="B27" s="7" t="s">
        <v>32</v>
      </c>
      <c r="C27" s="8">
        <f>VLOOKUP(B27,[1]Combined!$B$1:$C$640,2,0)</f>
        <v>4</v>
      </c>
      <c r="D27" s="8">
        <f>VLOOKUP(B27,[1]Combined!$B$1:$D$640,3,0)</f>
        <v>5</v>
      </c>
      <c r="E27" s="8">
        <f>VLOOKUP(B27,[1]Combined!$B$1:$F$640,5,0)</f>
        <v>0</v>
      </c>
      <c r="F27" s="8">
        <f>VLOOKUP(B27,[1]Combined!$B$1:$G$640,6,0)</f>
        <v>2</v>
      </c>
      <c r="G27" s="8">
        <f>VLOOKUP(B27,[1]Combined!$B$1:$H$640,7,0)</f>
        <v>2</v>
      </c>
      <c r="H27" s="8">
        <f>VLOOKUP(B27,[1]Combined!$B$1:$J$640,9,0)</f>
        <v>0</v>
      </c>
      <c r="I27" s="9">
        <f>VLOOKUP(B27,[2]Combined!C$1:D$640,2,0)</f>
        <v>8</v>
      </c>
      <c r="J27" s="9">
        <f>VLOOKUP(B27,[2]Combined!C$1:E$640,3,0)</f>
        <v>17</v>
      </c>
      <c r="K27" s="9">
        <f>VLOOKUP(B27,[2]Combined!C$1:G$640,5,0)</f>
        <v>5</v>
      </c>
      <c r="L27" s="9">
        <f>VLOOKUP(B27,[2]Combined!C$1:H$640,6,0)</f>
        <v>2</v>
      </c>
      <c r="M27" s="9">
        <f>VLOOKUP(B27,[2]Combined!C$1:I$640,7,0)</f>
        <v>2</v>
      </c>
      <c r="N27" s="9">
        <f>VLOOKUP(B27,[2]Combined!C$1:K$640,9,0)</f>
        <v>0</v>
      </c>
      <c r="O27" s="10">
        <f>VLOOKUP(B27,[3]Combined!C$1:D$640,2,0)</f>
        <v>8</v>
      </c>
      <c r="P27" s="10">
        <f>VLOOKUP(B27,[3]Combined!C$1:E$640,3,0)</f>
        <v>8</v>
      </c>
      <c r="Q27" s="10">
        <f>VLOOKUP(B27,[3]Combined!C$1:G$640,5,0)</f>
        <v>0</v>
      </c>
      <c r="R27" s="10">
        <f>VLOOKUP(B27,[3]Combined!C$1:H$640,6,0)</f>
        <v>4</v>
      </c>
      <c r="S27" s="10">
        <f>VLOOKUP(B27,[3]Combined!C$1:I$640,7,0)</f>
        <v>4</v>
      </c>
      <c r="T27" s="10">
        <f>VLOOKUP(B27,[3]Combined!C$1:K$640,9,0)</f>
        <v>0</v>
      </c>
      <c r="U27" s="11">
        <v>13</v>
      </c>
      <c r="V27" s="11">
        <v>19</v>
      </c>
      <c r="W27" s="11">
        <f>VLOOKUP(B27,[4]Combined!C$1:G$640,5,0)</f>
        <v>0</v>
      </c>
      <c r="X27" s="11">
        <v>3</v>
      </c>
      <c r="Y27" s="11">
        <v>3</v>
      </c>
      <c r="Z27" s="11">
        <f>VLOOKUP(B27,[4]Combined!C$1:K$640,9,0)</f>
        <v>0</v>
      </c>
      <c r="AA27" s="12">
        <v>3</v>
      </c>
      <c r="AB27" s="12">
        <v>7</v>
      </c>
      <c r="AC27" s="12">
        <f>VLOOKUP(B27,[5]Combined!C$1:G$640,5,0)</f>
        <v>0</v>
      </c>
      <c r="AD27" s="12">
        <v>1</v>
      </c>
      <c r="AE27" s="12">
        <v>1</v>
      </c>
      <c r="AF27" s="12">
        <f>VLOOKUP(B27,[5]Combined!C$1:K$640,9,0)</f>
        <v>0</v>
      </c>
      <c r="AG27" s="14">
        <f t="shared" si="0"/>
        <v>68</v>
      </c>
      <c r="AH27" s="14">
        <f t="shared" si="1"/>
        <v>5</v>
      </c>
      <c r="AI27" s="14">
        <f t="shared" si="2"/>
        <v>5</v>
      </c>
      <c r="AJ27" s="14">
        <f t="shared" si="3"/>
        <v>48</v>
      </c>
      <c r="AK27" s="14">
        <f t="shared" si="4"/>
        <v>53</v>
      </c>
      <c r="AL27" s="14">
        <f t="shared" si="5"/>
        <v>77.941176470588232</v>
      </c>
      <c r="AM27" s="14">
        <f t="shared" si="6"/>
        <v>3</v>
      </c>
      <c r="AN27" s="7" t="s">
        <v>5</v>
      </c>
      <c r="AO27" s="7">
        <v>5</v>
      </c>
      <c r="AP27" s="7">
        <v>8</v>
      </c>
      <c r="AQ27" s="7">
        <f t="shared" si="7"/>
        <v>16</v>
      </c>
    </row>
    <row r="28" spans="1:43" x14ac:dyDescent="0.25">
      <c r="A28" s="7">
        <v>27</v>
      </c>
      <c r="B28" s="7" t="s">
        <v>33</v>
      </c>
      <c r="C28" s="8">
        <f>VLOOKUP(B28,[1]Combined!$B$1:$C$640,2,0)</f>
        <v>5</v>
      </c>
      <c r="D28" s="8">
        <f>VLOOKUP(B28,[1]Combined!$B$1:$D$640,3,0)</f>
        <v>5</v>
      </c>
      <c r="E28" s="8">
        <f>VLOOKUP(B28,[1]Combined!$B$1:$F$640,5,0)</f>
        <v>0</v>
      </c>
      <c r="F28" s="8">
        <f>VLOOKUP(B28,[1]Combined!$B$1:$G$640,6,0)</f>
        <v>0</v>
      </c>
      <c r="G28" s="8">
        <f>VLOOKUP(B28,[1]Combined!$B$1:$H$640,7,0)</f>
        <v>0</v>
      </c>
      <c r="H28" s="8">
        <f>VLOOKUP(B28,[1]Combined!$B$1:$J$640,9,0)</f>
        <v>0</v>
      </c>
      <c r="I28" s="9">
        <f>VLOOKUP(B28,[2]Combined!C$1:D$640,2,0)</f>
        <v>12</v>
      </c>
      <c r="J28" s="9">
        <f>VLOOKUP(B28,[2]Combined!C$1:E$640,3,0)</f>
        <v>17</v>
      </c>
      <c r="K28" s="9">
        <f>VLOOKUP(B28,[2]Combined!C$1:G$640,5,0)</f>
        <v>0</v>
      </c>
      <c r="L28" s="9">
        <f>VLOOKUP(B28,[2]Combined!C$1:H$640,6,0)</f>
        <v>0</v>
      </c>
      <c r="M28" s="9">
        <f>VLOOKUP(B28,[2]Combined!C$1:I$640,7,0)</f>
        <v>0</v>
      </c>
      <c r="N28" s="9">
        <f>VLOOKUP(B28,[2]Combined!C$1:K$640,9,0)</f>
        <v>0</v>
      </c>
      <c r="O28" s="10">
        <f>VLOOKUP(B28,[3]Combined!C$1:D$640,2,0)</f>
        <v>7</v>
      </c>
      <c r="P28" s="10">
        <f>VLOOKUP(B28,[3]Combined!C$1:E$640,3,0)</f>
        <v>8</v>
      </c>
      <c r="Q28" s="10">
        <f>VLOOKUP(B28,[3]Combined!C$1:G$640,5,0)</f>
        <v>0</v>
      </c>
      <c r="R28" s="10">
        <f>VLOOKUP(B28,[3]Combined!C$1:H$640,6,0)</f>
        <v>2</v>
      </c>
      <c r="S28" s="10">
        <f>VLOOKUP(B28,[3]Combined!C$1:I$640,7,0)</f>
        <v>2</v>
      </c>
      <c r="T28" s="10">
        <f>VLOOKUP(B28,[3]Combined!C$1:K$640,9,0)</f>
        <v>0</v>
      </c>
      <c r="U28" s="11">
        <v>15</v>
      </c>
      <c r="V28" s="11">
        <v>19</v>
      </c>
      <c r="W28" s="11">
        <f>VLOOKUP(B28,[4]Combined!C$1:G$640,5,0)</f>
        <v>0</v>
      </c>
      <c r="X28" s="11">
        <v>3</v>
      </c>
      <c r="Y28" s="11">
        <v>3</v>
      </c>
      <c r="Z28" s="11">
        <f>VLOOKUP(B28,[4]Combined!C$1:K$640,9,0)</f>
        <v>0</v>
      </c>
      <c r="AA28" s="12">
        <v>4</v>
      </c>
      <c r="AB28" s="12">
        <v>7</v>
      </c>
      <c r="AC28" s="12">
        <f>VLOOKUP(B28,[5]Combined!C$1:G$640,5,0)</f>
        <v>0</v>
      </c>
      <c r="AD28" s="12">
        <v>2</v>
      </c>
      <c r="AE28" s="12">
        <v>2</v>
      </c>
      <c r="AF28" s="12">
        <f>VLOOKUP(B28,[5]Combined!C$1:K$640,9,0)</f>
        <v>0</v>
      </c>
      <c r="AG28" s="14">
        <f t="shared" si="0"/>
        <v>63</v>
      </c>
      <c r="AH28" s="14">
        <f t="shared" si="1"/>
        <v>0</v>
      </c>
      <c r="AI28" s="14">
        <f t="shared" si="2"/>
        <v>0</v>
      </c>
      <c r="AJ28" s="14">
        <f t="shared" si="3"/>
        <v>50</v>
      </c>
      <c r="AK28" s="14">
        <f t="shared" si="4"/>
        <v>50</v>
      </c>
      <c r="AL28" s="14">
        <f t="shared" si="5"/>
        <v>79.365079365079367</v>
      </c>
      <c r="AM28" s="14">
        <f t="shared" si="6"/>
        <v>3</v>
      </c>
      <c r="AN28" s="7" t="s">
        <v>7</v>
      </c>
      <c r="AO28" s="7">
        <v>9</v>
      </c>
      <c r="AP28" s="7">
        <v>8</v>
      </c>
      <c r="AQ28" s="7">
        <f t="shared" si="7"/>
        <v>20</v>
      </c>
    </row>
    <row r="29" spans="1:43" x14ac:dyDescent="0.25">
      <c r="A29" s="7">
        <v>28</v>
      </c>
      <c r="B29" s="7" t="s">
        <v>34</v>
      </c>
      <c r="C29" s="8">
        <f>VLOOKUP(B29,[1]Combined!$B$1:$C$640,2,0)</f>
        <v>5</v>
      </c>
      <c r="D29" s="8">
        <f>VLOOKUP(B29,[1]Combined!$B$1:$D$640,3,0)</f>
        <v>5</v>
      </c>
      <c r="E29" s="8">
        <f>VLOOKUP(B29,[1]Combined!$B$1:$F$640,5,0)</f>
        <v>0</v>
      </c>
      <c r="F29" s="8">
        <f>VLOOKUP(B29,[1]Combined!$B$1:$G$640,6,0)</f>
        <v>1</v>
      </c>
      <c r="G29" s="8">
        <f>VLOOKUP(B29,[1]Combined!$B$1:$H$640,7,0)</f>
        <v>1</v>
      </c>
      <c r="H29" s="8">
        <f>VLOOKUP(B29,[1]Combined!$B$1:$J$640,9,0)</f>
        <v>0</v>
      </c>
      <c r="I29" s="9">
        <f>VLOOKUP(B29,[2]Combined!C$1:D$640,2,0)</f>
        <v>16</v>
      </c>
      <c r="J29" s="9">
        <f>VLOOKUP(B29,[2]Combined!C$1:E$640,3,0)</f>
        <v>17</v>
      </c>
      <c r="K29" s="9">
        <f>VLOOKUP(B29,[2]Combined!C$1:G$640,5,0)</f>
        <v>0</v>
      </c>
      <c r="L29" s="9">
        <f>VLOOKUP(B29,[2]Combined!C$1:H$640,6,0)</f>
        <v>2</v>
      </c>
      <c r="M29" s="9">
        <f>VLOOKUP(B29,[2]Combined!C$1:I$640,7,0)</f>
        <v>2</v>
      </c>
      <c r="N29" s="9">
        <f>VLOOKUP(B29,[2]Combined!C$1:K$640,9,0)</f>
        <v>0</v>
      </c>
      <c r="O29" s="10">
        <f>VLOOKUP(B29,[3]Combined!C$1:D$640,2,0)</f>
        <v>8</v>
      </c>
      <c r="P29" s="10">
        <f>VLOOKUP(B29,[3]Combined!C$1:E$640,3,0)</f>
        <v>8</v>
      </c>
      <c r="Q29" s="10">
        <f>VLOOKUP(B29,[3]Combined!C$1:G$640,5,0)</f>
        <v>0</v>
      </c>
      <c r="R29" s="10">
        <f>VLOOKUP(B29,[3]Combined!C$1:H$640,6,0)</f>
        <v>3</v>
      </c>
      <c r="S29" s="10">
        <f>VLOOKUP(B29,[3]Combined!C$1:I$640,7,0)</f>
        <v>3</v>
      </c>
      <c r="T29" s="10">
        <f>VLOOKUP(B29,[3]Combined!C$1:K$640,9,0)</f>
        <v>0</v>
      </c>
      <c r="U29" s="11">
        <v>14</v>
      </c>
      <c r="V29" s="11">
        <v>19</v>
      </c>
      <c r="W29" s="11">
        <f>VLOOKUP(B29,[4]Combined!C$1:G$640,5,0)</f>
        <v>0</v>
      </c>
      <c r="X29" s="11">
        <v>2</v>
      </c>
      <c r="Y29" s="11">
        <v>2</v>
      </c>
      <c r="Z29" s="11">
        <f>VLOOKUP(B29,[4]Combined!C$1:K$640,9,0)</f>
        <v>0</v>
      </c>
      <c r="AA29" s="12">
        <v>6</v>
      </c>
      <c r="AB29" s="12">
        <v>7</v>
      </c>
      <c r="AC29" s="12">
        <f>VLOOKUP(B29,[5]Combined!C$1:G$640,5,0)</f>
        <v>0</v>
      </c>
      <c r="AD29" s="12">
        <v>1</v>
      </c>
      <c r="AE29" s="12">
        <v>1</v>
      </c>
      <c r="AF29" s="12">
        <f>VLOOKUP(B29,[5]Combined!C$1:K$640,9,0)</f>
        <v>0</v>
      </c>
      <c r="AG29" s="14">
        <f t="shared" si="0"/>
        <v>65</v>
      </c>
      <c r="AH29" s="14">
        <f t="shared" si="1"/>
        <v>0</v>
      </c>
      <c r="AI29" s="14">
        <f t="shared" si="2"/>
        <v>0</v>
      </c>
      <c r="AJ29" s="14">
        <f t="shared" si="3"/>
        <v>58</v>
      </c>
      <c r="AK29" s="14">
        <f t="shared" si="4"/>
        <v>58</v>
      </c>
      <c r="AL29" s="14">
        <f t="shared" si="5"/>
        <v>89.230769230769241</v>
      </c>
      <c r="AM29" s="14">
        <f t="shared" si="6"/>
        <v>5</v>
      </c>
      <c r="AN29" s="7" t="s">
        <v>9</v>
      </c>
      <c r="AO29" s="7">
        <v>5</v>
      </c>
      <c r="AP29" s="7">
        <v>7</v>
      </c>
      <c r="AQ29" s="7">
        <f t="shared" si="7"/>
        <v>17</v>
      </c>
    </row>
    <row r="30" spans="1:43" x14ac:dyDescent="0.25">
      <c r="A30" s="7">
        <v>29</v>
      </c>
      <c r="B30" s="7" t="s">
        <v>35</v>
      </c>
      <c r="C30" s="8">
        <f>VLOOKUP(B30,[1]Combined!$B$1:$C$640,2,0)</f>
        <v>5</v>
      </c>
      <c r="D30" s="8">
        <f>VLOOKUP(B30,[1]Combined!$B$1:$D$640,3,0)</f>
        <v>5</v>
      </c>
      <c r="E30" s="8">
        <f>VLOOKUP(B30,[1]Combined!$B$1:$F$640,5,0)</f>
        <v>0</v>
      </c>
      <c r="F30" s="8">
        <f>VLOOKUP(B30,[1]Combined!$B$1:$G$640,6,0)</f>
        <v>2</v>
      </c>
      <c r="G30" s="8">
        <f>VLOOKUP(B30,[1]Combined!$B$1:$H$640,7,0)</f>
        <v>2</v>
      </c>
      <c r="H30" s="8">
        <f>VLOOKUP(B30,[1]Combined!$B$1:$J$640,9,0)</f>
        <v>0</v>
      </c>
      <c r="I30" s="9">
        <f>VLOOKUP(B30,[2]Combined!C$1:D$640,2,0)</f>
        <v>17</v>
      </c>
      <c r="J30" s="9">
        <f>VLOOKUP(B30,[2]Combined!C$1:E$640,3,0)</f>
        <v>17</v>
      </c>
      <c r="K30" s="9">
        <f>VLOOKUP(B30,[2]Combined!C$1:G$640,5,0)</f>
        <v>0</v>
      </c>
      <c r="L30" s="9">
        <f>VLOOKUP(B30,[2]Combined!C$1:H$640,6,0)</f>
        <v>3</v>
      </c>
      <c r="M30" s="9">
        <f>VLOOKUP(B30,[2]Combined!C$1:I$640,7,0)</f>
        <v>3</v>
      </c>
      <c r="N30" s="9">
        <f>VLOOKUP(B30,[2]Combined!C$1:K$640,9,0)</f>
        <v>0</v>
      </c>
      <c r="O30" s="10">
        <f>VLOOKUP(B30,[3]Combined!C$1:D$640,2,0)</f>
        <v>8</v>
      </c>
      <c r="P30" s="10">
        <f>VLOOKUP(B30,[3]Combined!C$1:E$640,3,0)</f>
        <v>8</v>
      </c>
      <c r="Q30" s="10">
        <f>VLOOKUP(B30,[3]Combined!C$1:G$640,5,0)</f>
        <v>0</v>
      </c>
      <c r="R30" s="10">
        <f>VLOOKUP(B30,[3]Combined!C$1:H$640,6,0)</f>
        <v>1</v>
      </c>
      <c r="S30" s="10">
        <f>VLOOKUP(B30,[3]Combined!C$1:I$640,7,0)</f>
        <v>2</v>
      </c>
      <c r="T30" s="10">
        <f>VLOOKUP(B30,[3]Combined!C$1:K$640,9,0)</f>
        <v>0</v>
      </c>
      <c r="U30" s="11">
        <v>14</v>
      </c>
      <c r="V30" s="11">
        <v>19</v>
      </c>
      <c r="W30" s="11">
        <f>VLOOKUP(B30,[4]Combined!C$1:G$640,5,0)</f>
        <v>0</v>
      </c>
      <c r="X30" s="11">
        <f>VLOOKUP(B30,[4]Combined!C$1:H$640,6,0)</f>
        <v>0</v>
      </c>
      <c r="Y30" s="11">
        <v>3</v>
      </c>
      <c r="Z30" s="11">
        <f>VLOOKUP(B30,[4]Combined!C$1:K$640,9,0)</f>
        <v>0</v>
      </c>
      <c r="AA30" s="12">
        <v>4</v>
      </c>
      <c r="AB30" s="12">
        <v>7</v>
      </c>
      <c r="AC30" s="12">
        <f>VLOOKUP(B30,[5]Combined!C$1:G$640,5,0)</f>
        <v>0</v>
      </c>
      <c r="AD30" s="12">
        <v>0</v>
      </c>
      <c r="AE30" s="12">
        <v>2</v>
      </c>
      <c r="AF30" s="12">
        <f>VLOOKUP(B30,[5]Combined!C$1:K$640,9,0)</f>
        <v>0</v>
      </c>
      <c r="AG30" s="14">
        <f t="shared" si="0"/>
        <v>68</v>
      </c>
      <c r="AH30" s="14">
        <f t="shared" si="1"/>
        <v>0</v>
      </c>
      <c r="AI30" s="14">
        <f t="shared" si="2"/>
        <v>0</v>
      </c>
      <c r="AJ30" s="14">
        <f t="shared" si="3"/>
        <v>54</v>
      </c>
      <c r="AK30" s="14">
        <f t="shared" si="4"/>
        <v>54</v>
      </c>
      <c r="AL30" s="14">
        <f t="shared" si="5"/>
        <v>79.411764705882348</v>
      </c>
      <c r="AM30" s="14">
        <f t="shared" si="6"/>
        <v>3</v>
      </c>
      <c r="AN30" s="7" t="s">
        <v>11</v>
      </c>
      <c r="AO30" s="7">
        <v>8</v>
      </c>
      <c r="AP30" s="7">
        <v>7</v>
      </c>
      <c r="AQ30" s="7">
        <f t="shared" si="7"/>
        <v>18</v>
      </c>
    </row>
    <row r="31" spans="1:43" x14ac:dyDescent="0.25">
      <c r="A31" s="7">
        <v>30</v>
      </c>
      <c r="B31" s="7" t="s">
        <v>36</v>
      </c>
      <c r="C31" s="8">
        <f>VLOOKUP(B31,[1]Combined!$B$1:$C$640,2,0)</f>
        <v>5</v>
      </c>
      <c r="D31" s="8">
        <f>VLOOKUP(B31,[1]Combined!$B$1:$D$640,3,0)</f>
        <v>5</v>
      </c>
      <c r="E31" s="8">
        <f>VLOOKUP(B31,[1]Combined!$B$1:$F$640,5,0)</f>
        <v>0</v>
      </c>
      <c r="F31" s="8">
        <f>VLOOKUP(B31,[1]Combined!$B$1:$G$640,6,0)</f>
        <v>0</v>
      </c>
      <c r="G31" s="8">
        <f>VLOOKUP(B31,[1]Combined!$B$1:$H$640,7,0)</f>
        <v>1</v>
      </c>
      <c r="H31" s="8">
        <f>VLOOKUP(B31,[1]Combined!$B$1:$J$640,9,0)</f>
        <v>0</v>
      </c>
      <c r="I31" s="9">
        <f>VLOOKUP(B31,[2]Combined!C$1:D$640,2,0)</f>
        <v>15</v>
      </c>
      <c r="J31" s="9">
        <f>VLOOKUP(B31,[2]Combined!C$1:E$640,3,0)</f>
        <v>17</v>
      </c>
      <c r="K31" s="9">
        <f>VLOOKUP(B31,[2]Combined!C$1:G$640,5,0)</f>
        <v>0</v>
      </c>
      <c r="L31" s="9">
        <f>VLOOKUP(B31,[2]Combined!C$1:H$640,6,0)</f>
        <v>0</v>
      </c>
      <c r="M31" s="9">
        <f>VLOOKUP(B31,[2]Combined!C$1:I$640,7,0)</f>
        <v>0</v>
      </c>
      <c r="N31" s="9">
        <f>VLOOKUP(B31,[2]Combined!C$1:K$640,9,0)</f>
        <v>0</v>
      </c>
      <c r="O31" s="10">
        <f>VLOOKUP(B31,[3]Combined!C$1:D$640,2,0)</f>
        <v>6</v>
      </c>
      <c r="P31" s="10">
        <f>VLOOKUP(B31,[3]Combined!C$1:E$640,3,0)</f>
        <v>8</v>
      </c>
      <c r="Q31" s="10">
        <f>VLOOKUP(B31,[3]Combined!C$1:G$640,5,0)</f>
        <v>0</v>
      </c>
      <c r="R31" s="10">
        <f>VLOOKUP(B31,[3]Combined!C$1:H$640,6,0)</f>
        <v>5</v>
      </c>
      <c r="S31" s="10">
        <f>VLOOKUP(B31,[3]Combined!C$1:I$640,7,0)</f>
        <v>5</v>
      </c>
      <c r="T31" s="10">
        <f>VLOOKUP(B31,[3]Combined!C$1:K$640,9,0)</f>
        <v>0</v>
      </c>
      <c r="U31" s="11">
        <v>15</v>
      </c>
      <c r="V31" s="11">
        <v>19</v>
      </c>
      <c r="W31" s="11">
        <f>VLOOKUP(B31,[4]Combined!C$1:G$640,5,0)</f>
        <v>0</v>
      </c>
      <c r="X31" s="11">
        <v>3</v>
      </c>
      <c r="Y31" s="11">
        <v>3</v>
      </c>
      <c r="Z31" s="11">
        <f>VLOOKUP(B31,[4]Combined!C$1:K$640,9,0)</f>
        <v>0</v>
      </c>
      <c r="AA31" s="12">
        <v>5</v>
      </c>
      <c r="AB31" s="12">
        <v>7</v>
      </c>
      <c r="AC31" s="12">
        <f>VLOOKUP(B31,[5]Combined!C$1:G$640,5,0)</f>
        <v>0</v>
      </c>
      <c r="AD31" s="12">
        <f>VLOOKUP(B31,[5]Combined!C$1:H$640,6,0)</f>
        <v>0</v>
      </c>
      <c r="AE31" s="12">
        <v>2</v>
      </c>
      <c r="AF31" s="12">
        <f>VLOOKUP(B31,[5]Combined!C$1:K$640,9,0)</f>
        <v>0</v>
      </c>
      <c r="AG31" s="14">
        <f t="shared" si="0"/>
        <v>67</v>
      </c>
      <c r="AH31" s="14">
        <f t="shared" si="1"/>
        <v>0</v>
      </c>
      <c r="AI31" s="14">
        <f t="shared" si="2"/>
        <v>0</v>
      </c>
      <c r="AJ31" s="14">
        <f t="shared" si="3"/>
        <v>54</v>
      </c>
      <c r="AK31" s="14">
        <f t="shared" si="4"/>
        <v>54</v>
      </c>
      <c r="AL31" s="14">
        <f t="shared" si="5"/>
        <v>80.597014925373131</v>
      </c>
      <c r="AM31" s="14">
        <f t="shared" si="6"/>
        <v>4</v>
      </c>
      <c r="AN31" s="7" t="s">
        <v>3</v>
      </c>
      <c r="AO31" s="7">
        <v>8</v>
      </c>
      <c r="AP31" s="7">
        <v>5</v>
      </c>
      <c r="AQ31" s="7">
        <f t="shared" si="7"/>
        <v>17</v>
      </c>
    </row>
    <row r="32" spans="1:43" x14ac:dyDescent="0.25">
      <c r="A32" s="7">
        <v>31</v>
      </c>
      <c r="B32" s="7" t="s">
        <v>37</v>
      </c>
      <c r="C32" s="8">
        <f>VLOOKUP(B32,[1]Combined!$B$1:$C$640,2,0)</f>
        <v>5</v>
      </c>
      <c r="D32" s="8">
        <f>VLOOKUP(B32,[1]Combined!$B$1:$D$640,3,0)</f>
        <v>5</v>
      </c>
      <c r="E32" s="8">
        <f>VLOOKUP(B32,[1]Combined!$B$1:$F$640,5,0)</f>
        <v>0</v>
      </c>
      <c r="F32" s="8">
        <f>VLOOKUP(B32,[1]Combined!$B$1:$G$640,6,0)</f>
        <v>2</v>
      </c>
      <c r="G32" s="8">
        <f>VLOOKUP(B32,[1]Combined!$B$1:$H$640,7,0)</f>
        <v>2</v>
      </c>
      <c r="H32" s="8">
        <f>VLOOKUP(B32,[1]Combined!$B$1:$J$640,9,0)</f>
        <v>0</v>
      </c>
      <c r="I32" s="9">
        <f>VLOOKUP(B32,[2]Combined!C$1:D$640,2,0)</f>
        <v>17</v>
      </c>
      <c r="J32" s="9">
        <f>VLOOKUP(B32,[2]Combined!C$1:E$640,3,0)</f>
        <v>17</v>
      </c>
      <c r="K32" s="9">
        <f>VLOOKUP(B32,[2]Combined!C$1:G$640,5,0)</f>
        <v>0</v>
      </c>
      <c r="L32" s="9">
        <f>VLOOKUP(B32,[2]Combined!C$1:H$640,6,0)</f>
        <v>2</v>
      </c>
      <c r="M32" s="9">
        <f>VLOOKUP(B32,[2]Combined!C$1:I$640,7,0)</f>
        <v>2</v>
      </c>
      <c r="N32" s="9">
        <f>VLOOKUP(B32,[2]Combined!C$1:K$640,9,0)</f>
        <v>0</v>
      </c>
      <c r="O32" s="10">
        <f>VLOOKUP(B32,[3]Combined!C$1:D$640,2,0)</f>
        <v>6</v>
      </c>
      <c r="P32" s="10">
        <f>VLOOKUP(B32,[3]Combined!C$1:E$640,3,0)</f>
        <v>8</v>
      </c>
      <c r="Q32" s="10">
        <f>VLOOKUP(B32,[3]Combined!C$1:G$640,5,0)</f>
        <v>1</v>
      </c>
      <c r="R32" s="10">
        <f>VLOOKUP(B32,[3]Combined!C$1:H$640,6,0)</f>
        <v>4</v>
      </c>
      <c r="S32" s="10">
        <f>VLOOKUP(B32,[3]Combined!C$1:I$640,7,0)</f>
        <v>4</v>
      </c>
      <c r="T32" s="10">
        <f>VLOOKUP(B32,[3]Combined!C$1:K$640,9,0)</f>
        <v>0</v>
      </c>
      <c r="U32" s="11">
        <v>13</v>
      </c>
      <c r="V32" s="11">
        <v>19</v>
      </c>
      <c r="W32" s="11">
        <f>VLOOKUP(B32,[4]Combined!C$1:G$640,5,0)</f>
        <v>0</v>
      </c>
      <c r="X32" s="11">
        <v>3</v>
      </c>
      <c r="Y32" s="11">
        <v>3</v>
      </c>
      <c r="Z32" s="11">
        <f>VLOOKUP(B32,[4]Combined!C$1:K$640,9,0)</f>
        <v>0</v>
      </c>
      <c r="AA32" s="12">
        <v>4</v>
      </c>
      <c r="AB32" s="12">
        <v>7</v>
      </c>
      <c r="AC32" s="12">
        <f>VLOOKUP(B32,[5]Combined!C$1:G$640,5,0)</f>
        <v>0</v>
      </c>
      <c r="AD32" s="12">
        <v>1</v>
      </c>
      <c r="AE32" s="12">
        <v>1</v>
      </c>
      <c r="AF32" s="12">
        <f>VLOOKUP(B32,[5]Combined!C$1:K$640,9,0)</f>
        <v>0</v>
      </c>
      <c r="AG32" s="14">
        <f t="shared" si="0"/>
        <v>68</v>
      </c>
      <c r="AH32" s="14">
        <f t="shared" si="1"/>
        <v>1</v>
      </c>
      <c r="AI32" s="14">
        <f t="shared" si="2"/>
        <v>1</v>
      </c>
      <c r="AJ32" s="14">
        <f t="shared" si="3"/>
        <v>57</v>
      </c>
      <c r="AK32" s="14">
        <f t="shared" si="4"/>
        <v>58</v>
      </c>
      <c r="AL32" s="14">
        <f t="shared" si="5"/>
        <v>85.294117647058826</v>
      </c>
      <c r="AM32" s="14">
        <f t="shared" si="6"/>
        <v>5</v>
      </c>
      <c r="AN32" s="7" t="s">
        <v>5</v>
      </c>
      <c r="AO32" s="7">
        <v>5</v>
      </c>
      <c r="AP32" s="7">
        <v>8</v>
      </c>
      <c r="AQ32" s="7">
        <f t="shared" si="7"/>
        <v>18</v>
      </c>
    </row>
    <row r="33" spans="1:43" x14ac:dyDescent="0.25">
      <c r="A33" s="7">
        <v>32</v>
      </c>
      <c r="B33" s="7" t="s">
        <v>38</v>
      </c>
      <c r="C33" s="8">
        <f>VLOOKUP(B33,[1]Combined!$B$1:$C$640,2,0)</f>
        <v>5</v>
      </c>
      <c r="D33" s="8">
        <f>VLOOKUP(B33,[1]Combined!$B$1:$D$640,3,0)</f>
        <v>5</v>
      </c>
      <c r="E33" s="8">
        <f>VLOOKUP(B33,[1]Combined!$B$1:$F$640,5,0)</f>
        <v>0</v>
      </c>
      <c r="F33" s="8">
        <f>VLOOKUP(B33,[1]Combined!$B$1:$G$640,6,0)</f>
        <v>0</v>
      </c>
      <c r="G33" s="8">
        <f>VLOOKUP(B33,[1]Combined!$B$1:$H$640,7,0)</f>
        <v>0</v>
      </c>
      <c r="H33" s="8">
        <f>VLOOKUP(B33,[1]Combined!$B$1:$J$640,9,0)</f>
        <v>0</v>
      </c>
      <c r="I33" s="9">
        <f>VLOOKUP(B33,[2]Combined!C$1:D$640,2,0)</f>
        <v>16</v>
      </c>
      <c r="J33" s="9">
        <f>VLOOKUP(B33,[2]Combined!C$1:E$640,3,0)</f>
        <v>17</v>
      </c>
      <c r="K33" s="9">
        <f>VLOOKUP(B33,[2]Combined!C$1:G$640,5,0)</f>
        <v>0</v>
      </c>
      <c r="L33" s="9">
        <f>VLOOKUP(B33,[2]Combined!C$1:H$640,6,0)</f>
        <v>0</v>
      </c>
      <c r="M33" s="9">
        <f>VLOOKUP(B33,[2]Combined!C$1:I$640,7,0)</f>
        <v>0</v>
      </c>
      <c r="N33" s="9">
        <f>VLOOKUP(B33,[2]Combined!C$1:K$640,9,0)</f>
        <v>0</v>
      </c>
      <c r="O33" s="10">
        <f>VLOOKUP(B33,[3]Combined!C$1:D$640,2,0)</f>
        <v>7</v>
      </c>
      <c r="P33" s="10">
        <f>VLOOKUP(B33,[3]Combined!C$1:E$640,3,0)</f>
        <v>8</v>
      </c>
      <c r="Q33" s="10">
        <f>VLOOKUP(B33,[3]Combined!C$1:G$640,5,0)</f>
        <v>0</v>
      </c>
      <c r="R33" s="10">
        <f>VLOOKUP(B33,[3]Combined!C$1:H$640,6,0)</f>
        <v>0</v>
      </c>
      <c r="S33" s="10">
        <f>VLOOKUP(B33,[3]Combined!C$1:I$640,7,0)</f>
        <v>2</v>
      </c>
      <c r="T33" s="10">
        <f>VLOOKUP(B33,[3]Combined!C$1:K$640,9,0)</f>
        <v>0</v>
      </c>
      <c r="U33" s="11">
        <v>18</v>
      </c>
      <c r="V33" s="11">
        <v>19</v>
      </c>
      <c r="W33" s="11">
        <f>VLOOKUP(B33,[4]Combined!C$1:G$640,5,0)</f>
        <v>0</v>
      </c>
      <c r="X33" s="11">
        <v>2</v>
      </c>
      <c r="Y33" s="11">
        <v>3</v>
      </c>
      <c r="Z33" s="11">
        <f>VLOOKUP(B33,[4]Combined!C$1:K$640,9,0)</f>
        <v>0</v>
      </c>
      <c r="AA33" s="12">
        <v>6</v>
      </c>
      <c r="AB33" s="12">
        <v>7</v>
      </c>
      <c r="AC33" s="12">
        <f>VLOOKUP(B33,[5]Combined!C$1:G$640,5,0)</f>
        <v>0</v>
      </c>
      <c r="AD33" s="12">
        <v>2</v>
      </c>
      <c r="AE33" s="12">
        <v>2</v>
      </c>
      <c r="AF33" s="12">
        <f>VLOOKUP(B33,[5]Combined!C$1:K$640,9,0)</f>
        <v>0</v>
      </c>
      <c r="AG33" s="14">
        <f t="shared" si="0"/>
        <v>63</v>
      </c>
      <c r="AH33" s="14">
        <f t="shared" si="1"/>
        <v>0</v>
      </c>
      <c r="AI33" s="14">
        <f t="shared" si="2"/>
        <v>0</v>
      </c>
      <c r="AJ33" s="14">
        <f t="shared" si="3"/>
        <v>56</v>
      </c>
      <c r="AK33" s="14">
        <f t="shared" si="4"/>
        <v>56</v>
      </c>
      <c r="AL33" s="14">
        <f t="shared" si="5"/>
        <v>88.888888888888886</v>
      </c>
      <c r="AM33" s="14">
        <f t="shared" si="6"/>
        <v>5</v>
      </c>
      <c r="AN33" s="7" t="s">
        <v>7</v>
      </c>
      <c r="AO33" s="7">
        <v>7</v>
      </c>
      <c r="AP33" s="7">
        <v>10</v>
      </c>
      <c r="AQ33" s="7">
        <f t="shared" si="7"/>
        <v>22</v>
      </c>
    </row>
    <row r="34" spans="1:43" x14ac:dyDescent="0.25">
      <c r="A34" s="7">
        <v>33</v>
      </c>
      <c r="B34" s="7" t="s">
        <v>39</v>
      </c>
      <c r="C34" s="8">
        <f>VLOOKUP(B34,[1]Combined!$B$1:$C$640,2,0)</f>
        <v>5</v>
      </c>
      <c r="D34" s="8">
        <f>VLOOKUP(B34,[1]Combined!$B$1:$D$640,3,0)</f>
        <v>5</v>
      </c>
      <c r="E34" s="8">
        <f>VLOOKUP(B34,[1]Combined!$B$1:$F$640,5,0)</f>
        <v>0</v>
      </c>
      <c r="F34" s="8">
        <f>VLOOKUP(B34,[1]Combined!$B$1:$G$640,6,0)</f>
        <v>1</v>
      </c>
      <c r="G34" s="8">
        <f>VLOOKUP(B34,[1]Combined!$B$1:$H$640,7,0)</f>
        <v>1</v>
      </c>
      <c r="H34" s="8">
        <f>VLOOKUP(B34,[1]Combined!$B$1:$J$640,9,0)</f>
        <v>0</v>
      </c>
      <c r="I34" s="9">
        <f>VLOOKUP(B34,[2]Combined!C$1:D$640,2,0)</f>
        <v>14</v>
      </c>
      <c r="J34" s="9">
        <f>VLOOKUP(B34,[2]Combined!C$1:E$640,3,0)</f>
        <v>17</v>
      </c>
      <c r="K34" s="9">
        <f>VLOOKUP(B34,[2]Combined!C$1:G$640,5,0)</f>
        <v>0</v>
      </c>
      <c r="L34" s="9">
        <f>VLOOKUP(B34,[2]Combined!C$1:H$640,6,0)</f>
        <v>2</v>
      </c>
      <c r="M34" s="9">
        <f>VLOOKUP(B34,[2]Combined!C$1:I$640,7,0)</f>
        <v>2</v>
      </c>
      <c r="N34" s="9">
        <f>VLOOKUP(B34,[2]Combined!C$1:K$640,9,0)</f>
        <v>0</v>
      </c>
      <c r="O34" s="10">
        <f>VLOOKUP(B34,[3]Combined!C$1:D$640,2,0)</f>
        <v>5</v>
      </c>
      <c r="P34" s="10">
        <f>VLOOKUP(B34,[3]Combined!C$1:E$640,3,0)</f>
        <v>8</v>
      </c>
      <c r="Q34" s="10">
        <f>VLOOKUP(B34,[3]Combined!C$1:G$640,5,0)</f>
        <v>0</v>
      </c>
      <c r="R34" s="10">
        <f>VLOOKUP(B34,[3]Combined!C$1:H$640,6,0)</f>
        <v>3</v>
      </c>
      <c r="S34" s="10">
        <f>VLOOKUP(B34,[3]Combined!C$1:I$640,7,0)</f>
        <v>3</v>
      </c>
      <c r="T34" s="10">
        <f>VLOOKUP(B34,[3]Combined!C$1:K$640,9,0)</f>
        <v>0</v>
      </c>
      <c r="U34" s="11">
        <v>16</v>
      </c>
      <c r="V34" s="11">
        <v>19</v>
      </c>
      <c r="W34" s="11">
        <f>VLOOKUP(B34,[4]Combined!C$1:G$640,5,0)</f>
        <v>0</v>
      </c>
      <c r="X34" s="11">
        <v>2</v>
      </c>
      <c r="Y34" s="11">
        <v>2</v>
      </c>
      <c r="Z34" s="11">
        <f>VLOOKUP(B34,[4]Combined!C$1:K$640,9,0)</f>
        <v>0</v>
      </c>
      <c r="AA34" s="12">
        <v>4</v>
      </c>
      <c r="AB34" s="12">
        <v>7</v>
      </c>
      <c r="AC34" s="12">
        <f>VLOOKUP(B34,[5]Combined!C$1:G$640,5,0)</f>
        <v>0</v>
      </c>
      <c r="AD34" s="12">
        <v>1</v>
      </c>
      <c r="AE34" s="12">
        <v>1</v>
      </c>
      <c r="AF34" s="12">
        <f>VLOOKUP(B34,[5]Combined!C$1:K$640,9,0)</f>
        <v>0</v>
      </c>
      <c r="AG34" s="14">
        <f t="shared" si="0"/>
        <v>65</v>
      </c>
      <c r="AH34" s="14">
        <f t="shared" si="1"/>
        <v>0</v>
      </c>
      <c r="AI34" s="14">
        <f t="shared" si="2"/>
        <v>0</v>
      </c>
      <c r="AJ34" s="14">
        <f t="shared" si="3"/>
        <v>53</v>
      </c>
      <c r="AK34" s="14">
        <f t="shared" si="4"/>
        <v>53</v>
      </c>
      <c r="AL34" s="14">
        <f t="shared" si="5"/>
        <v>81.538461538461533</v>
      </c>
      <c r="AM34" s="14">
        <f t="shared" si="6"/>
        <v>4</v>
      </c>
      <c r="AN34" s="7" t="s">
        <v>9</v>
      </c>
      <c r="AO34" s="7">
        <v>5</v>
      </c>
      <c r="AP34" s="7">
        <v>9</v>
      </c>
      <c r="AQ34" s="7">
        <f t="shared" si="7"/>
        <v>18</v>
      </c>
    </row>
    <row r="35" spans="1:43" x14ac:dyDescent="0.25">
      <c r="A35" s="7">
        <v>34</v>
      </c>
      <c r="B35" s="7" t="s">
        <v>40</v>
      </c>
      <c r="C35" s="8">
        <f>VLOOKUP(B35,[1]Combined!$B$1:$C$640,2,0)</f>
        <v>5</v>
      </c>
      <c r="D35" s="8">
        <f>VLOOKUP(B35,[1]Combined!$B$1:$D$640,3,0)</f>
        <v>5</v>
      </c>
      <c r="E35" s="8">
        <f>VLOOKUP(B35,[1]Combined!$B$1:$F$640,5,0)</f>
        <v>0</v>
      </c>
      <c r="F35" s="8">
        <f>VLOOKUP(B35,[1]Combined!$B$1:$G$640,6,0)</f>
        <v>2</v>
      </c>
      <c r="G35" s="8">
        <f>VLOOKUP(B35,[1]Combined!$B$1:$H$640,7,0)</f>
        <v>2</v>
      </c>
      <c r="H35" s="8">
        <f>VLOOKUP(B35,[1]Combined!$B$1:$J$640,9,0)</f>
        <v>0</v>
      </c>
      <c r="I35" s="9">
        <f>VLOOKUP(B35,[2]Combined!C$1:D$640,2,0)</f>
        <v>15</v>
      </c>
      <c r="J35" s="9">
        <f>VLOOKUP(B35,[2]Combined!C$1:E$640,3,0)</f>
        <v>17</v>
      </c>
      <c r="K35" s="9">
        <f>VLOOKUP(B35,[2]Combined!C$1:G$640,5,0)</f>
        <v>0</v>
      </c>
      <c r="L35" s="9">
        <f>VLOOKUP(B35,[2]Combined!C$1:H$640,6,0)</f>
        <v>1</v>
      </c>
      <c r="M35" s="9">
        <f>VLOOKUP(B35,[2]Combined!C$1:I$640,7,0)</f>
        <v>3</v>
      </c>
      <c r="N35" s="9">
        <f>VLOOKUP(B35,[2]Combined!C$1:K$640,9,0)</f>
        <v>0</v>
      </c>
      <c r="O35" s="10">
        <f>VLOOKUP(B35,[3]Combined!C$1:D$640,2,0)</f>
        <v>6</v>
      </c>
      <c r="P35" s="10">
        <f>VLOOKUP(B35,[3]Combined!C$1:E$640,3,0)</f>
        <v>8</v>
      </c>
      <c r="Q35" s="10">
        <f>VLOOKUP(B35,[3]Combined!C$1:G$640,5,0)</f>
        <v>0</v>
      </c>
      <c r="R35" s="10">
        <f>VLOOKUP(B35,[3]Combined!C$1:H$640,6,0)</f>
        <v>1</v>
      </c>
      <c r="S35" s="10">
        <f>VLOOKUP(B35,[3]Combined!C$1:I$640,7,0)</f>
        <v>2</v>
      </c>
      <c r="T35" s="10">
        <f>VLOOKUP(B35,[3]Combined!C$1:K$640,9,0)</f>
        <v>0</v>
      </c>
      <c r="U35" s="11">
        <v>17</v>
      </c>
      <c r="V35" s="11">
        <v>19</v>
      </c>
      <c r="W35" s="11">
        <f>VLOOKUP(B35,[4]Combined!C$1:G$640,5,0)</f>
        <v>0</v>
      </c>
      <c r="X35" s="11">
        <v>3</v>
      </c>
      <c r="Y35" s="11">
        <v>3</v>
      </c>
      <c r="Z35" s="11">
        <f>VLOOKUP(B35,[4]Combined!C$1:K$640,9,0)</f>
        <v>0</v>
      </c>
      <c r="AA35" s="12">
        <v>5</v>
      </c>
      <c r="AB35" s="12">
        <v>7</v>
      </c>
      <c r="AC35" s="12">
        <f>VLOOKUP(B35,[5]Combined!C$1:G$640,5,0)</f>
        <v>0</v>
      </c>
      <c r="AD35" s="12">
        <v>2</v>
      </c>
      <c r="AE35" s="12">
        <v>2</v>
      </c>
      <c r="AF35" s="12">
        <f>VLOOKUP(B35,[5]Combined!C$1:K$640,9,0)</f>
        <v>0</v>
      </c>
      <c r="AG35" s="14">
        <f t="shared" si="0"/>
        <v>68</v>
      </c>
      <c r="AH35" s="14">
        <f t="shared" si="1"/>
        <v>0</v>
      </c>
      <c r="AI35" s="14">
        <f t="shared" si="2"/>
        <v>0</v>
      </c>
      <c r="AJ35" s="14">
        <f t="shared" si="3"/>
        <v>57</v>
      </c>
      <c r="AK35" s="14">
        <f t="shared" si="4"/>
        <v>57</v>
      </c>
      <c r="AL35" s="14">
        <f t="shared" si="5"/>
        <v>83.82352941176471</v>
      </c>
      <c r="AM35" s="14">
        <f t="shared" si="6"/>
        <v>4</v>
      </c>
      <c r="AN35" s="7" t="s">
        <v>11</v>
      </c>
      <c r="AO35" s="7">
        <v>9</v>
      </c>
      <c r="AP35" s="7">
        <v>10</v>
      </c>
      <c r="AQ35" s="7">
        <f t="shared" si="7"/>
        <v>23</v>
      </c>
    </row>
    <row r="36" spans="1:43" x14ac:dyDescent="0.25">
      <c r="A36" s="7">
        <v>35</v>
      </c>
      <c r="B36" s="7" t="s">
        <v>41</v>
      </c>
      <c r="C36" s="8">
        <f>VLOOKUP(B36,[1]Combined!$B$1:$C$640,2,0)</f>
        <v>4</v>
      </c>
      <c r="D36" s="8">
        <f>VLOOKUP(B36,[1]Combined!$B$1:$D$640,3,0)</f>
        <v>5</v>
      </c>
      <c r="E36" s="8">
        <f>VLOOKUP(B36,[1]Combined!$B$1:$F$640,5,0)</f>
        <v>0</v>
      </c>
      <c r="F36" s="8">
        <f>VLOOKUP(B36,[1]Combined!$B$1:$G$640,6,0)</f>
        <v>0</v>
      </c>
      <c r="G36" s="8">
        <f>VLOOKUP(B36,[1]Combined!$B$1:$H$640,7,0)</f>
        <v>1</v>
      </c>
      <c r="H36" s="8">
        <f>VLOOKUP(B36,[1]Combined!$B$1:$J$640,9,0)</f>
        <v>0</v>
      </c>
      <c r="I36" s="9">
        <f>VLOOKUP(B36,[2]Combined!C$1:D$640,2,0)</f>
        <v>16</v>
      </c>
      <c r="J36" s="9">
        <f>VLOOKUP(B36,[2]Combined!C$1:E$640,3,0)</f>
        <v>17</v>
      </c>
      <c r="K36" s="9">
        <f>VLOOKUP(B36,[2]Combined!C$1:G$640,5,0)</f>
        <v>0</v>
      </c>
      <c r="L36" s="9">
        <f>VLOOKUP(B36,[2]Combined!C$1:H$640,6,0)</f>
        <v>0</v>
      </c>
      <c r="M36" s="9">
        <f>VLOOKUP(B36,[2]Combined!C$1:I$640,7,0)</f>
        <v>0</v>
      </c>
      <c r="N36" s="9">
        <f>VLOOKUP(B36,[2]Combined!C$1:K$640,9,0)</f>
        <v>0</v>
      </c>
      <c r="O36" s="10">
        <f>VLOOKUP(B36,[3]Combined!C$1:D$640,2,0)</f>
        <v>6</v>
      </c>
      <c r="P36" s="10">
        <f>VLOOKUP(B36,[3]Combined!C$1:E$640,3,0)</f>
        <v>8</v>
      </c>
      <c r="Q36" s="10">
        <f>VLOOKUP(B36,[3]Combined!C$1:G$640,5,0)</f>
        <v>0</v>
      </c>
      <c r="R36" s="10">
        <f>VLOOKUP(B36,[3]Combined!C$1:H$640,6,0)</f>
        <v>5</v>
      </c>
      <c r="S36" s="10">
        <f>VLOOKUP(B36,[3]Combined!C$1:I$640,7,0)</f>
        <v>5</v>
      </c>
      <c r="T36" s="10">
        <f>VLOOKUP(B36,[3]Combined!C$1:K$640,9,0)</f>
        <v>0</v>
      </c>
      <c r="U36" s="11">
        <v>16</v>
      </c>
      <c r="V36" s="11">
        <v>19</v>
      </c>
      <c r="W36" s="11">
        <f>VLOOKUP(B36,[4]Combined!C$1:G$640,5,0)</f>
        <v>0</v>
      </c>
      <c r="X36" s="11">
        <v>3</v>
      </c>
      <c r="Y36" s="11">
        <v>3</v>
      </c>
      <c r="Z36" s="11">
        <f>VLOOKUP(B36,[4]Combined!C$1:K$640,9,0)</f>
        <v>0</v>
      </c>
      <c r="AA36" s="12">
        <v>4</v>
      </c>
      <c r="AB36" s="12">
        <v>7</v>
      </c>
      <c r="AC36" s="12">
        <f>VLOOKUP(B36,[5]Combined!C$1:G$640,5,0)</f>
        <v>0</v>
      </c>
      <c r="AD36" s="12">
        <v>2</v>
      </c>
      <c r="AE36" s="12">
        <v>2</v>
      </c>
      <c r="AF36" s="12">
        <f>VLOOKUP(B36,[5]Combined!C$1:K$640,9,0)</f>
        <v>0</v>
      </c>
      <c r="AG36" s="14">
        <f t="shared" si="0"/>
        <v>67</v>
      </c>
      <c r="AH36" s="14">
        <f t="shared" si="1"/>
        <v>0</v>
      </c>
      <c r="AI36" s="14">
        <f t="shared" si="2"/>
        <v>0</v>
      </c>
      <c r="AJ36" s="14">
        <f t="shared" si="3"/>
        <v>56</v>
      </c>
      <c r="AK36" s="14">
        <f t="shared" si="4"/>
        <v>56</v>
      </c>
      <c r="AL36" s="14">
        <f t="shared" si="5"/>
        <v>83.582089552238799</v>
      </c>
      <c r="AM36" s="14">
        <f t="shared" si="6"/>
        <v>4</v>
      </c>
      <c r="AN36" s="7" t="s">
        <v>3</v>
      </c>
      <c r="AO36" s="7">
        <v>8</v>
      </c>
      <c r="AP36" s="7">
        <v>8</v>
      </c>
      <c r="AQ36" s="7">
        <f t="shared" si="7"/>
        <v>20</v>
      </c>
    </row>
    <row r="37" spans="1:43" x14ac:dyDescent="0.25">
      <c r="A37" s="7">
        <v>36</v>
      </c>
      <c r="B37" s="7" t="s">
        <v>42</v>
      </c>
      <c r="C37" s="8">
        <f>VLOOKUP(B37,[1]Combined!$B$1:$C$640,2,0)</f>
        <v>5</v>
      </c>
      <c r="D37" s="8">
        <f>VLOOKUP(B37,[1]Combined!$B$1:$D$640,3,0)</f>
        <v>5</v>
      </c>
      <c r="E37" s="8">
        <f>VLOOKUP(B37,[1]Combined!$B$1:$F$640,5,0)</f>
        <v>0</v>
      </c>
      <c r="F37" s="8">
        <f>VLOOKUP(B37,[1]Combined!$B$1:$G$640,6,0)</f>
        <v>2</v>
      </c>
      <c r="G37" s="8">
        <f>VLOOKUP(B37,[1]Combined!$B$1:$H$640,7,0)</f>
        <v>2</v>
      </c>
      <c r="H37" s="8">
        <f>VLOOKUP(B37,[1]Combined!$B$1:$J$640,9,0)</f>
        <v>0</v>
      </c>
      <c r="I37" s="9">
        <f>VLOOKUP(B37,[2]Combined!C$1:D$640,2,0)</f>
        <v>14</v>
      </c>
      <c r="J37" s="9">
        <f>VLOOKUP(B37,[2]Combined!C$1:E$640,3,0)</f>
        <v>17</v>
      </c>
      <c r="K37" s="9">
        <f>VLOOKUP(B37,[2]Combined!C$1:G$640,5,0)</f>
        <v>0</v>
      </c>
      <c r="L37" s="9">
        <f>VLOOKUP(B37,[2]Combined!C$1:H$640,6,0)</f>
        <v>2</v>
      </c>
      <c r="M37" s="9">
        <f>VLOOKUP(B37,[2]Combined!C$1:I$640,7,0)</f>
        <v>2</v>
      </c>
      <c r="N37" s="9">
        <f>VLOOKUP(B37,[2]Combined!C$1:K$640,9,0)</f>
        <v>0</v>
      </c>
      <c r="O37" s="10">
        <f>VLOOKUP(B37,[3]Combined!C$1:D$640,2,0)</f>
        <v>8</v>
      </c>
      <c r="P37" s="10">
        <f>VLOOKUP(B37,[3]Combined!C$1:E$640,3,0)</f>
        <v>8</v>
      </c>
      <c r="Q37" s="10">
        <f>VLOOKUP(B37,[3]Combined!C$1:G$640,5,0)</f>
        <v>0</v>
      </c>
      <c r="R37" s="10">
        <f>VLOOKUP(B37,[3]Combined!C$1:H$640,6,0)</f>
        <v>4</v>
      </c>
      <c r="S37" s="10">
        <f>VLOOKUP(B37,[3]Combined!C$1:I$640,7,0)</f>
        <v>4</v>
      </c>
      <c r="T37" s="10">
        <f>VLOOKUP(B37,[3]Combined!C$1:K$640,9,0)</f>
        <v>0</v>
      </c>
      <c r="U37" s="11">
        <v>17</v>
      </c>
      <c r="V37" s="11">
        <v>19</v>
      </c>
      <c r="W37" s="11">
        <f>VLOOKUP(B37,[4]Combined!C$1:G$640,5,0)</f>
        <v>0</v>
      </c>
      <c r="X37" s="11">
        <v>3</v>
      </c>
      <c r="Y37" s="11">
        <v>3</v>
      </c>
      <c r="Z37" s="11">
        <f>VLOOKUP(B37,[4]Combined!C$1:K$640,9,0)</f>
        <v>0</v>
      </c>
      <c r="AA37" s="12">
        <v>5</v>
      </c>
      <c r="AB37" s="12">
        <v>7</v>
      </c>
      <c r="AC37" s="12">
        <f>VLOOKUP(B37,[5]Combined!C$1:G$640,5,0)</f>
        <v>0</v>
      </c>
      <c r="AD37" s="12">
        <v>1</v>
      </c>
      <c r="AE37" s="12">
        <v>1</v>
      </c>
      <c r="AF37" s="12">
        <f>VLOOKUP(B37,[5]Combined!C$1:K$640,9,0)</f>
        <v>0</v>
      </c>
      <c r="AG37" s="14">
        <f t="shared" si="0"/>
        <v>68</v>
      </c>
      <c r="AH37" s="14">
        <f t="shared" si="1"/>
        <v>0</v>
      </c>
      <c r="AI37" s="14">
        <f t="shared" si="2"/>
        <v>0</v>
      </c>
      <c r="AJ37" s="14">
        <f t="shared" si="3"/>
        <v>61</v>
      </c>
      <c r="AK37" s="14">
        <f t="shared" si="4"/>
        <v>61</v>
      </c>
      <c r="AL37" s="14">
        <f t="shared" si="5"/>
        <v>89.705882352941174</v>
      </c>
      <c r="AM37" s="14">
        <f t="shared" si="6"/>
        <v>5</v>
      </c>
      <c r="AN37" s="7" t="s">
        <v>5</v>
      </c>
      <c r="AO37" s="7">
        <v>5</v>
      </c>
      <c r="AP37" s="7">
        <v>6</v>
      </c>
      <c r="AQ37" s="7">
        <f t="shared" si="7"/>
        <v>16</v>
      </c>
    </row>
    <row r="38" spans="1:43" x14ac:dyDescent="0.25">
      <c r="A38" s="7">
        <v>37</v>
      </c>
      <c r="B38" s="7" t="s">
        <v>43</v>
      </c>
      <c r="C38" s="8">
        <f>VLOOKUP(B38,[1]Combined!$B$1:$C$640,2,0)</f>
        <v>1</v>
      </c>
      <c r="D38" s="8">
        <f>VLOOKUP(B38,[1]Combined!$B$1:$D$640,3,0)</f>
        <v>5</v>
      </c>
      <c r="E38" s="8">
        <f>VLOOKUP(B38,[1]Combined!$B$1:$F$640,5,0)</f>
        <v>0</v>
      </c>
      <c r="F38" s="8">
        <f>VLOOKUP(B38,[1]Combined!$B$1:$G$640,6,0)</f>
        <v>1</v>
      </c>
      <c r="G38" s="8">
        <f>VLOOKUP(B38,[1]Combined!$B$1:$H$640,7,0)</f>
        <v>1</v>
      </c>
      <c r="H38" s="8">
        <f>VLOOKUP(B38,[1]Combined!$B$1:$J$640,9,0)</f>
        <v>0</v>
      </c>
      <c r="I38" s="9">
        <f>VLOOKUP(B38,[2]Combined!C$1:D$640,2,0)</f>
        <v>6</v>
      </c>
      <c r="J38" s="9">
        <f>VLOOKUP(B38,[2]Combined!C$1:E$640,3,0)</f>
        <v>17</v>
      </c>
      <c r="K38" s="9">
        <f>VLOOKUP(B38,[2]Combined!C$1:G$640,5,0)</f>
        <v>0</v>
      </c>
      <c r="L38" s="9">
        <f>VLOOKUP(B38,[2]Combined!C$1:H$640,6,0)</f>
        <v>2</v>
      </c>
      <c r="M38" s="9">
        <f>VLOOKUP(B38,[2]Combined!C$1:I$640,7,0)</f>
        <v>2</v>
      </c>
      <c r="N38" s="9">
        <f>VLOOKUP(B38,[2]Combined!C$1:K$640,9,0)</f>
        <v>0</v>
      </c>
      <c r="O38" s="10">
        <f>VLOOKUP(B38,[3]Combined!C$1:D$640,2,0)</f>
        <v>7</v>
      </c>
      <c r="P38" s="10">
        <f>VLOOKUP(B38,[3]Combined!C$1:E$640,3,0)</f>
        <v>8</v>
      </c>
      <c r="Q38" s="10">
        <f>VLOOKUP(B38,[3]Combined!C$1:G$640,5,0)</f>
        <v>0</v>
      </c>
      <c r="R38" s="10">
        <f>VLOOKUP(B38,[3]Combined!C$1:H$640,6,0)</f>
        <v>3</v>
      </c>
      <c r="S38" s="10">
        <f>VLOOKUP(B38,[3]Combined!C$1:I$640,7,0)</f>
        <v>3</v>
      </c>
      <c r="T38" s="10">
        <f>VLOOKUP(B38,[3]Combined!C$1:K$640,9,0)</f>
        <v>0</v>
      </c>
      <c r="U38" s="11">
        <v>16</v>
      </c>
      <c r="V38" s="11">
        <v>19</v>
      </c>
      <c r="W38" s="11">
        <f>VLOOKUP(B38,[4]Combined!C$1:G$640,5,0)</f>
        <v>0</v>
      </c>
      <c r="X38" s="11">
        <v>2</v>
      </c>
      <c r="Y38" s="11">
        <v>2</v>
      </c>
      <c r="Z38" s="11">
        <f>VLOOKUP(B38,[4]Combined!C$1:K$640,9,0)</f>
        <v>0</v>
      </c>
      <c r="AA38" s="12">
        <v>4</v>
      </c>
      <c r="AB38" s="12">
        <v>7</v>
      </c>
      <c r="AC38" s="12">
        <f>VLOOKUP(B38,[5]Combined!C$1:G$640,5,0)</f>
        <v>0</v>
      </c>
      <c r="AD38" s="12">
        <v>1</v>
      </c>
      <c r="AE38" s="12">
        <v>1</v>
      </c>
      <c r="AF38" s="12">
        <f>VLOOKUP(B38,[5]Combined!C$1:K$640,9,0)</f>
        <v>0</v>
      </c>
      <c r="AG38" s="14">
        <f t="shared" si="0"/>
        <v>65</v>
      </c>
      <c r="AH38" s="14">
        <f t="shared" si="1"/>
        <v>0</v>
      </c>
      <c r="AI38" s="14">
        <f t="shared" si="2"/>
        <v>0</v>
      </c>
      <c r="AJ38" s="14">
        <f t="shared" si="3"/>
        <v>43</v>
      </c>
      <c r="AK38" s="14">
        <f t="shared" si="4"/>
        <v>43</v>
      </c>
      <c r="AL38" s="14">
        <f t="shared" si="5"/>
        <v>66.153846153846146</v>
      </c>
      <c r="AM38" s="14">
        <f t="shared" si="6"/>
        <v>0</v>
      </c>
      <c r="AN38" s="7" t="s">
        <v>9</v>
      </c>
      <c r="AO38" s="7">
        <v>5</v>
      </c>
      <c r="AP38" s="7">
        <v>9</v>
      </c>
      <c r="AQ38" s="7">
        <f t="shared" si="7"/>
        <v>14</v>
      </c>
    </row>
    <row r="39" spans="1:43" x14ac:dyDescent="0.25">
      <c r="A39" s="7">
        <v>38</v>
      </c>
      <c r="B39" s="7" t="s">
        <v>44</v>
      </c>
      <c r="C39" s="8">
        <f>VLOOKUP(B39,[1]Combined!$B$1:$C$640,2,0)</f>
        <v>0</v>
      </c>
      <c r="D39" s="8">
        <f>VLOOKUP(B39,[1]Combined!$B$1:$D$640,3,0)</f>
        <v>5</v>
      </c>
      <c r="E39" s="8">
        <f>VLOOKUP(B39,[1]Combined!$B$1:$F$640,5,0)</f>
        <v>0</v>
      </c>
      <c r="F39" s="8">
        <f>VLOOKUP(B39,[1]Combined!$B$1:$G$640,6,0)</f>
        <v>2</v>
      </c>
      <c r="G39" s="8">
        <f>VLOOKUP(B39,[1]Combined!$B$1:$H$640,7,0)</f>
        <v>2</v>
      </c>
      <c r="H39" s="8">
        <f>VLOOKUP(B39,[1]Combined!$B$1:$J$640,9,0)</f>
        <v>0</v>
      </c>
      <c r="I39" s="9">
        <f>VLOOKUP(B39,[2]Combined!C$1:D$640,2,0)</f>
        <v>12</v>
      </c>
      <c r="J39" s="9">
        <f>VLOOKUP(B39,[2]Combined!C$1:E$640,3,0)</f>
        <v>17</v>
      </c>
      <c r="K39" s="9">
        <f>VLOOKUP(B39,[2]Combined!C$1:G$640,5,0)</f>
        <v>0</v>
      </c>
      <c r="L39" s="9">
        <f>VLOOKUP(B39,[2]Combined!C$1:H$640,6,0)</f>
        <v>3</v>
      </c>
      <c r="M39" s="9">
        <f>VLOOKUP(B39,[2]Combined!C$1:I$640,7,0)</f>
        <v>3</v>
      </c>
      <c r="N39" s="9">
        <f>VLOOKUP(B39,[2]Combined!C$1:K$640,9,0)</f>
        <v>0</v>
      </c>
      <c r="O39" s="10">
        <f>VLOOKUP(B39,[3]Combined!C$1:D$640,2,0)</f>
        <v>7</v>
      </c>
      <c r="P39" s="10">
        <f>VLOOKUP(B39,[3]Combined!C$1:E$640,3,0)</f>
        <v>8</v>
      </c>
      <c r="Q39" s="10">
        <f>VLOOKUP(B39,[3]Combined!C$1:G$640,5,0)</f>
        <v>0</v>
      </c>
      <c r="R39" s="10">
        <f>VLOOKUP(B39,[3]Combined!C$1:H$640,6,0)</f>
        <v>1</v>
      </c>
      <c r="S39" s="10">
        <f>VLOOKUP(B39,[3]Combined!C$1:I$640,7,0)</f>
        <v>2</v>
      </c>
      <c r="T39" s="10">
        <f>VLOOKUP(B39,[3]Combined!C$1:K$640,9,0)</f>
        <v>0</v>
      </c>
      <c r="U39" s="11">
        <v>14</v>
      </c>
      <c r="V39" s="11">
        <v>19</v>
      </c>
      <c r="W39" s="11">
        <f>VLOOKUP(B39,[4]Combined!C$1:G$640,5,0)</f>
        <v>0</v>
      </c>
      <c r="X39" s="11">
        <v>3</v>
      </c>
      <c r="Y39" s="11">
        <v>3</v>
      </c>
      <c r="Z39" s="11">
        <f>VLOOKUP(B39,[4]Combined!C$1:K$640,9,0)</f>
        <v>0</v>
      </c>
      <c r="AA39" s="12">
        <v>5</v>
      </c>
      <c r="AB39" s="12">
        <v>7</v>
      </c>
      <c r="AC39" s="12">
        <f>VLOOKUP(B39,[5]Combined!C$1:G$640,5,0)</f>
        <v>0</v>
      </c>
      <c r="AD39" s="12">
        <v>2</v>
      </c>
      <c r="AE39" s="12">
        <v>2</v>
      </c>
      <c r="AF39" s="12">
        <f>VLOOKUP(B39,[5]Combined!C$1:K$640,9,0)</f>
        <v>0</v>
      </c>
      <c r="AG39" s="14">
        <f t="shared" si="0"/>
        <v>68</v>
      </c>
      <c r="AH39" s="14">
        <f t="shared" si="1"/>
        <v>0</v>
      </c>
      <c r="AI39" s="14">
        <f t="shared" si="2"/>
        <v>0</v>
      </c>
      <c r="AJ39" s="14">
        <f t="shared" si="3"/>
        <v>49</v>
      </c>
      <c r="AK39" s="14">
        <f t="shared" si="4"/>
        <v>49</v>
      </c>
      <c r="AL39" s="14">
        <f t="shared" si="5"/>
        <v>72.058823529411768</v>
      </c>
      <c r="AM39" s="14">
        <f t="shared" si="6"/>
        <v>2</v>
      </c>
      <c r="AN39" s="7" t="s">
        <v>11</v>
      </c>
      <c r="AO39" s="7">
        <v>9</v>
      </c>
      <c r="AP39" s="7">
        <v>5</v>
      </c>
      <c r="AQ39" s="7">
        <f t="shared" si="7"/>
        <v>16</v>
      </c>
    </row>
    <row r="40" spans="1:43" x14ac:dyDescent="0.25">
      <c r="A40" s="7">
        <v>39</v>
      </c>
      <c r="B40" s="7" t="s">
        <v>45</v>
      </c>
      <c r="C40" s="8">
        <f>VLOOKUP(B40,[1]Combined!$B$1:$C$640,2,0)</f>
        <v>4</v>
      </c>
      <c r="D40" s="8">
        <f>VLOOKUP(B40,[1]Combined!$B$1:$D$640,3,0)</f>
        <v>5</v>
      </c>
      <c r="E40" s="8">
        <f>VLOOKUP(B40,[1]Combined!$B$1:$F$640,5,0)</f>
        <v>0</v>
      </c>
      <c r="F40" s="8">
        <f>VLOOKUP(B40,[1]Combined!$B$1:$G$640,6,0)</f>
        <v>0</v>
      </c>
      <c r="G40" s="8">
        <f>VLOOKUP(B40,[1]Combined!$B$1:$H$640,7,0)</f>
        <v>1</v>
      </c>
      <c r="H40" s="8">
        <f>VLOOKUP(B40,[1]Combined!$B$1:$J$640,9,0)</f>
        <v>0</v>
      </c>
      <c r="I40" s="9">
        <f>VLOOKUP(B40,[2]Combined!C$1:D$640,2,0)</f>
        <v>8</v>
      </c>
      <c r="J40" s="9">
        <f>VLOOKUP(B40,[2]Combined!C$1:E$640,3,0)</f>
        <v>17</v>
      </c>
      <c r="K40" s="9">
        <f>VLOOKUP(B40,[2]Combined!C$1:G$640,5,0)</f>
        <v>0</v>
      </c>
      <c r="L40" s="9">
        <f>VLOOKUP(B40,[2]Combined!C$1:H$640,6,0)</f>
        <v>0</v>
      </c>
      <c r="M40" s="9">
        <f>VLOOKUP(B40,[2]Combined!C$1:I$640,7,0)</f>
        <v>0</v>
      </c>
      <c r="N40" s="9">
        <f>VLOOKUP(B40,[2]Combined!C$1:K$640,9,0)</f>
        <v>0</v>
      </c>
      <c r="O40" s="10">
        <f>VLOOKUP(B40,[3]Combined!C$1:D$640,2,0)</f>
        <v>5</v>
      </c>
      <c r="P40" s="10">
        <f>VLOOKUP(B40,[3]Combined!C$1:E$640,3,0)</f>
        <v>8</v>
      </c>
      <c r="Q40" s="10">
        <f>VLOOKUP(B40,[3]Combined!C$1:G$640,5,0)</f>
        <v>0</v>
      </c>
      <c r="R40" s="10">
        <f>VLOOKUP(B40,[3]Combined!C$1:H$640,6,0)</f>
        <v>4</v>
      </c>
      <c r="S40" s="10">
        <f>VLOOKUP(B40,[3]Combined!C$1:I$640,7,0)</f>
        <v>5</v>
      </c>
      <c r="T40" s="10">
        <f>VLOOKUP(B40,[3]Combined!C$1:K$640,9,0)</f>
        <v>0</v>
      </c>
      <c r="U40" s="11">
        <v>10</v>
      </c>
      <c r="V40" s="11">
        <v>19</v>
      </c>
      <c r="W40" s="11">
        <f>VLOOKUP(B40,[4]Combined!C$1:G$640,5,0)</f>
        <v>0</v>
      </c>
      <c r="X40" s="11">
        <v>2</v>
      </c>
      <c r="Y40" s="11">
        <v>3</v>
      </c>
      <c r="Z40" s="11">
        <f>VLOOKUP(B40,[4]Combined!C$1:K$640,9,0)</f>
        <v>0</v>
      </c>
      <c r="AA40" s="12">
        <v>4</v>
      </c>
      <c r="AB40" s="12">
        <v>7</v>
      </c>
      <c r="AC40" s="12">
        <f>VLOOKUP(B40,[5]Combined!C$1:G$640,5,0)</f>
        <v>0</v>
      </c>
      <c r="AD40" s="12">
        <f>VLOOKUP(B40,[5]Combined!C$1:H$640,6,0)</f>
        <v>0</v>
      </c>
      <c r="AE40" s="12">
        <v>2</v>
      </c>
      <c r="AF40" s="12">
        <f>VLOOKUP(B40,[5]Combined!C$1:K$640,9,0)</f>
        <v>0</v>
      </c>
      <c r="AG40" s="14">
        <f t="shared" si="0"/>
        <v>67</v>
      </c>
      <c r="AH40" s="14">
        <f t="shared" si="1"/>
        <v>0</v>
      </c>
      <c r="AI40" s="14">
        <f t="shared" si="2"/>
        <v>0</v>
      </c>
      <c r="AJ40" s="14">
        <f t="shared" si="3"/>
        <v>37</v>
      </c>
      <c r="AK40" s="14">
        <f t="shared" si="4"/>
        <v>37</v>
      </c>
      <c r="AL40" s="14">
        <f t="shared" si="5"/>
        <v>55.223880597014926</v>
      </c>
      <c r="AM40" s="14">
        <f t="shared" si="6"/>
        <v>0</v>
      </c>
      <c r="AN40" s="7" t="s">
        <v>3</v>
      </c>
      <c r="AO40" s="7">
        <v>0</v>
      </c>
      <c r="AP40" s="7">
        <v>8</v>
      </c>
      <c r="AQ40" s="7">
        <f t="shared" si="7"/>
        <v>8</v>
      </c>
    </row>
    <row r="41" spans="1:43" x14ac:dyDescent="0.25">
      <c r="A41" s="7">
        <v>40</v>
      </c>
      <c r="B41" s="7" t="s">
        <v>46</v>
      </c>
      <c r="C41" s="8">
        <f>VLOOKUP(B41,[1]Combined!$B$1:$C$640,2,0)</f>
        <v>3</v>
      </c>
      <c r="D41" s="8">
        <f>VLOOKUP(B41,[1]Combined!$B$1:$D$640,3,0)</f>
        <v>5</v>
      </c>
      <c r="E41" s="8">
        <f>VLOOKUP(B41,[1]Combined!$B$1:$F$640,5,0)</f>
        <v>0</v>
      </c>
      <c r="F41" s="8">
        <f>VLOOKUP(B41,[1]Combined!$B$1:$G$640,6,0)</f>
        <v>2</v>
      </c>
      <c r="G41" s="8">
        <f>VLOOKUP(B41,[1]Combined!$B$1:$H$640,7,0)</f>
        <v>2</v>
      </c>
      <c r="H41" s="8">
        <f>VLOOKUP(B41,[1]Combined!$B$1:$J$640,9,0)</f>
        <v>0</v>
      </c>
      <c r="I41" s="9">
        <f>VLOOKUP(B41,[2]Combined!C$1:D$640,2,0)</f>
        <v>13</v>
      </c>
      <c r="J41" s="9">
        <f>VLOOKUP(B41,[2]Combined!C$1:E$640,3,0)</f>
        <v>17</v>
      </c>
      <c r="K41" s="9">
        <f>VLOOKUP(B41,[2]Combined!C$1:G$640,5,0)</f>
        <v>0</v>
      </c>
      <c r="L41" s="9">
        <f>VLOOKUP(B41,[2]Combined!C$1:H$640,6,0)</f>
        <v>2</v>
      </c>
      <c r="M41" s="9">
        <f>VLOOKUP(B41,[2]Combined!C$1:I$640,7,0)</f>
        <v>2</v>
      </c>
      <c r="N41" s="9">
        <f>VLOOKUP(B41,[2]Combined!C$1:K$640,9,0)</f>
        <v>0</v>
      </c>
      <c r="O41" s="10">
        <f>VLOOKUP(B41,[3]Combined!C$1:D$640,2,0)</f>
        <v>6</v>
      </c>
      <c r="P41" s="10">
        <f>VLOOKUP(B41,[3]Combined!C$1:E$640,3,0)</f>
        <v>8</v>
      </c>
      <c r="Q41" s="10">
        <f>VLOOKUP(B41,[3]Combined!C$1:G$640,5,0)</f>
        <v>0</v>
      </c>
      <c r="R41" s="10">
        <f>VLOOKUP(B41,[3]Combined!C$1:H$640,6,0)</f>
        <v>4</v>
      </c>
      <c r="S41" s="10">
        <f>VLOOKUP(B41,[3]Combined!C$1:I$640,7,0)</f>
        <v>4</v>
      </c>
      <c r="T41" s="10">
        <f>VLOOKUP(B41,[3]Combined!C$1:K$640,9,0)</f>
        <v>0</v>
      </c>
      <c r="U41" s="11">
        <v>10</v>
      </c>
      <c r="V41" s="11">
        <v>19</v>
      </c>
      <c r="W41" s="11">
        <f>VLOOKUP(B41,[4]Combined!C$1:G$640,5,0)</f>
        <v>0</v>
      </c>
      <c r="X41" s="11">
        <v>3</v>
      </c>
      <c r="Y41" s="11">
        <v>3</v>
      </c>
      <c r="Z41" s="11">
        <f>VLOOKUP(B41,[4]Combined!C$1:K$640,9,0)</f>
        <v>0</v>
      </c>
      <c r="AA41" s="12">
        <v>2</v>
      </c>
      <c r="AB41" s="12">
        <v>7</v>
      </c>
      <c r="AC41" s="12">
        <f>VLOOKUP(B41,[5]Combined!C$1:G$640,5,0)</f>
        <v>0</v>
      </c>
      <c r="AD41" s="12">
        <v>1</v>
      </c>
      <c r="AE41" s="12">
        <v>1</v>
      </c>
      <c r="AF41" s="12">
        <f>VLOOKUP(B41,[5]Combined!C$1:K$640,9,0)</f>
        <v>0</v>
      </c>
      <c r="AG41" s="14">
        <f t="shared" si="0"/>
        <v>68</v>
      </c>
      <c r="AH41" s="14">
        <f t="shared" si="1"/>
        <v>0</v>
      </c>
      <c r="AI41" s="14">
        <f t="shared" si="2"/>
        <v>0</v>
      </c>
      <c r="AJ41" s="14">
        <f t="shared" si="3"/>
        <v>46</v>
      </c>
      <c r="AK41" s="14">
        <f t="shared" si="4"/>
        <v>46</v>
      </c>
      <c r="AL41" s="14">
        <f t="shared" si="5"/>
        <v>67.64705882352942</v>
      </c>
      <c r="AM41" s="14">
        <f t="shared" si="6"/>
        <v>1</v>
      </c>
      <c r="AN41" s="7" t="s">
        <v>5</v>
      </c>
      <c r="AO41" s="7">
        <v>5</v>
      </c>
      <c r="AP41" s="7">
        <v>6</v>
      </c>
      <c r="AQ41" s="7">
        <f t="shared" si="7"/>
        <v>12</v>
      </c>
    </row>
    <row r="42" spans="1:43" x14ac:dyDescent="0.25">
      <c r="A42" s="7">
        <v>41</v>
      </c>
      <c r="B42" s="7" t="s">
        <v>47</v>
      </c>
      <c r="C42" s="8">
        <f>VLOOKUP(B42,[1]Combined!$B$1:$C$640,2,0)</f>
        <v>1</v>
      </c>
      <c r="D42" s="8">
        <f>VLOOKUP(B42,[1]Combined!$B$1:$D$640,3,0)</f>
        <v>5</v>
      </c>
      <c r="E42" s="8">
        <f>VLOOKUP(B42,[1]Combined!$B$1:$F$640,5,0)</f>
        <v>0</v>
      </c>
      <c r="F42" s="8">
        <f>VLOOKUP(B42,[1]Combined!$B$1:$G$640,6,0)</f>
        <v>0</v>
      </c>
      <c r="G42" s="8">
        <f>VLOOKUP(B42,[1]Combined!$B$1:$H$640,7,0)</f>
        <v>0</v>
      </c>
      <c r="H42" s="8">
        <f>VLOOKUP(B42,[1]Combined!$B$1:$J$640,9,0)</f>
        <v>0</v>
      </c>
      <c r="I42" s="9">
        <f>VLOOKUP(B42,[2]Combined!C$1:D$640,2,0)</f>
        <v>9</v>
      </c>
      <c r="J42" s="9">
        <f>VLOOKUP(B42,[2]Combined!C$1:E$640,3,0)</f>
        <v>17</v>
      </c>
      <c r="K42" s="9">
        <f>VLOOKUP(B42,[2]Combined!C$1:G$640,5,0)</f>
        <v>0</v>
      </c>
      <c r="L42" s="9">
        <f>VLOOKUP(B42,[2]Combined!C$1:H$640,6,0)</f>
        <v>0</v>
      </c>
      <c r="M42" s="9">
        <f>VLOOKUP(B42,[2]Combined!C$1:I$640,7,0)</f>
        <v>0</v>
      </c>
      <c r="N42" s="9">
        <f>VLOOKUP(B42,[2]Combined!C$1:K$640,9,0)</f>
        <v>0</v>
      </c>
      <c r="O42" s="10">
        <f>VLOOKUP(B42,[3]Combined!C$1:D$640,2,0)</f>
        <v>6</v>
      </c>
      <c r="P42" s="10">
        <f>VLOOKUP(B42,[3]Combined!C$1:E$640,3,0)</f>
        <v>8</v>
      </c>
      <c r="Q42" s="10">
        <f>VLOOKUP(B42,[3]Combined!C$1:G$640,5,0)</f>
        <v>0</v>
      </c>
      <c r="R42" s="10">
        <f>VLOOKUP(B42,[3]Combined!C$1:H$640,6,0)</f>
        <v>2</v>
      </c>
      <c r="S42" s="10">
        <f>VLOOKUP(B42,[3]Combined!C$1:I$640,7,0)</f>
        <v>2</v>
      </c>
      <c r="T42" s="10">
        <f>VLOOKUP(B42,[3]Combined!C$1:K$640,9,0)</f>
        <v>0</v>
      </c>
      <c r="U42" s="11">
        <v>13</v>
      </c>
      <c r="V42" s="11">
        <v>19</v>
      </c>
      <c r="W42" s="11">
        <f>VLOOKUP(B42,[4]Combined!C$1:G$640,5,0)</f>
        <v>0</v>
      </c>
      <c r="X42" s="11">
        <f>VLOOKUP(B42,[4]Combined!C$1:H$640,6,0)</f>
        <v>0</v>
      </c>
      <c r="Y42" s="11">
        <v>3</v>
      </c>
      <c r="Z42" s="11">
        <f>VLOOKUP(B42,[4]Combined!C$1:K$640,9,0)</f>
        <v>0</v>
      </c>
      <c r="AA42" s="12">
        <v>4</v>
      </c>
      <c r="AB42" s="12">
        <v>7</v>
      </c>
      <c r="AC42" s="12">
        <f>VLOOKUP(B42,[5]Combined!C$1:G$640,5,0)</f>
        <v>0</v>
      </c>
      <c r="AD42" s="12">
        <v>2</v>
      </c>
      <c r="AE42" s="12">
        <v>2</v>
      </c>
      <c r="AF42" s="12">
        <f>VLOOKUP(B42,[5]Combined!C$1:K$640,9,0)</f>
        <v>0</v>
      </c>
      <c r="AG42" s="14">
        <f t="shared" si="0"/>
        <v>63</v>
      </c>
      <c r="AH42" s="14">
        <f t="shared" si="1"/>
        <v>0</v>
      </c>
      <c r="AI42" s="14">
        <f t="shared" si="2"/>
        <v>0</v>
      </c>
      <c r="AJ42" s="14">
        <f t="shared" si="3"/>
        <v>37</v>
      </c>
      <c r="AK42" s="14">
        <f t="shared" si="4"/>
        <v>37</v>
      </c>
      <c r="AL42" s="14">
        <f t="shared" si="5"/>
        <v>58.730158730158735</v>
      </c>
      <c r="AM42" s="14">
        <f t="shared" si="6"/>
        <v>0</v>
      </c>
      <c r="AN42" s="7" t="s">
        <v>7</v>
      </c>
      <c r="AO42" s="7">
        <v>0</v>
      </c>
      <c r="AP42" s="7">
        <v>6</v>
      </c>
      <c r="AQ42" s="7">
        <f t="shared" si="7"/>
        <v>6</v>
      </c>
    </row>
    <row r="43" spans="1:43" x14ac:dyDescent="0.25">
      <c r="A43" s="7">
        <v>42</v>
      </c>
      <c r="B43" s="7" t="s">
        <v>48</v>
      </c>
      <c r="C43" s="8">
        <f>VLOOKUP(B43,[1]Combined!$B$1:$C$640,2,0)</f>
        <v>2</v>
      </c>
      <c r="D43" s="8">
        <f>VLOOKUP(B43,[1]Combined!$B$1:$D$640,3,0)</f>
        <v>5</v>
      </c>
      <c r="E43" s="8">
        <f>VLOOKUP(B43,[1]Combined!$B$1:$F$640,5,0)</f>
        <v>0</v>
      </c>
      <c r="F43" s="8">
        <f>VLOOKUP(B43,[1]Combined!$B$1:$G$640,6,0)</f>
        <v>1</v>
      </c>
      <c r="G43" s="8">
        <f>VLOOKUP(B43,[1]Combined!$B$1:$H$640,7,0)</f>
        <v>1</v>
      </c>
      <c r="H43" s="8">
        <f>VLOOKUP(B43,[1]Combined!$B$1:$J$640,9,0)</f>
        <v>0</v>
      </c>
      <c r="I43" s="9">
        <f>VLOOKUP(B43,[2]Combined!C$1:D$640,2,0)</f>
        <v>13</v>
      </c>
      <c r="J43" s="9">
        <f>VLOOKUP(B43,[2]Combined!C$1:E$640,3,0)</f>
        <v>17</v>
      </c>
      <c r="K43" s="9">
        <f>VLOOKUP(B43,[2]Combined!C$1:G$640,5,0)</f>
        <v>0</v>
      </c>
      <c r="L43" s="9">
        <f>VLOOKUP(B43,[2]Combined!C$1:H$640,6,0)</f>
        <v>2</v>
      </c>
      <c r="M43" s="9">
        <f>VLOOKUP(B43,[2]Combined!C$1:I$640,7,0)</f>
        <v>2</v>
      </c>
      <c r="N43" s="9">
        <f>VLOOKUP(B43,[2]Combined!C$1:K$640,9,0)</f>
        <v>0</v>
      </c>
      <c r="O43" s="10">
        <f>VLOOKUP(B43,[3]Combined!C$1:D$640,2,0)</f>
        <v>6</v>
      </c>
      <c r="P43" s="10">
        <f>VLOOKUP(B43,[3]Combined!C$1:E$640,3,0)</f>
        <v>8</v>
      </c>
      <c r="Q43" s="10">
        <f>VLOOKUP(B43,[3]Combined!C$1:G$640,5,0)</f>
        <v>0</v>
      </c>
      <c r="R43" s="10">
        <f>VLOOKUP(B43,[3]Combined!C$1:H$640,6,0)</f>
        <v>3</v>
      </c>
      <c r="S43" s="10">
        <f>VLOOKUP(B43,[3]Combined!C$1:I$640,7,0)</f>
        <v>3</v>
      </c>
      <c r="T43" s="10">
        <f>VLOOKUP(B43,[3]Combined!C$1:K$640,9,0)</f>
        <v>0</v>
      </c>
      <c r="U43" s="11">
        <v>13</v>
      </c>
      <c r="V43" s="11">
        <v>19</v>
      </c>
      <c r="W43" s="11">
        <f>VLOOKUP(B43,[4]Combined!C$1:G$640,5,0)</f>
        <v>0</v>
      </c>
      <c r="X43" s="11">
        <v>2</v>
      </c>
      <c r="Y43" s="11">
        <v>2</v>
      </c>
      <c r="Z43" s="11">
        <f>VLOOKUP(B43,[4]Combined!C$1:K$640,9,0)</f>
        <v>0</v>
      </c>
      <c r="AA43" s="12">
        <v>4</v>
      </c>
      <c r="AB43" s="12">
        <v>7</v>
      </c>
      <c r="AC43" s="12">
        <f>VLOOKUP(B43,[5]Combined!C$1:G$640,5,0)</f>
        <v>0</v>
      </c>
      <c r="AD43" s="12">
        <v>1</v>
      </c>
      <c r="AE43" s="12">
        <v>1</v>
      </c>
      <c r="AF43" s="12">
        <f>VLOOKUP(B43,[5]Combined!C$1:K$640,9,0)</f>
        <v>0</v>
      </c>
      <c r="AG43" s="14">
        <f t="shared" si="0"/>
        <v>65</v>
      </c>
      <c r="AH43" s="14">
        <f t="shared" si="1"/>
        <v>0</v>
      </c>
      <c r="AI43" s="14">
        <f t="shared" si="2"/>
        <v>0</v>
      </c>
      <c r="AJ43" s="14">
        <f t="shared" si="3"/>
        <v>47</v>
      </c>
      <c r="AK43" s="14">
        <f t="shared" si="4"/>
        <v>47</v>
      </c>
      <c r="AL43" s="14">
        <f t="shared" si="5"/>
        <v>72.307692307692307</v>
      </c>
      <c r="AM43" s="14">
        <f t="shared" si="6"/>
        <v>2</v>
      </c>
      <c r="AN43" s="7" t="s">
        <v>9</v>
      </c>
      <c r="AO43" s="7">
        <v>5</v>
      </c>
      <c r="AP43" s="7">
        <v>3</v>
      </c>
      <c r="AQ43" s="7">
        <f t="shared" si="7"/>
        <v>10</v>
      </c>
    </row>
    <row r="44" spans="1:43" x14ac:dyDescent="0.25">
      <c r="A44" s="7">
        <v>43</v>
      </c>
      <c r="B44" s="7" t="s">
        <v>49</v>
      </c>
      <c r="C44" s="8">
        <f>VLOOKUP(B44,[1]Combined!$B$1:$C$640,2,0)</f>
        <v>4</v>
      </c>
      <c r="D44" s="8">
        <f>VLOOKUP(B44,[1]Combined!$B$1:$D$640,3,0)</f>
        <v>5</v>
      </c>
      <c r="E44" s="8">
        <f>VLOOKUP(B44,[1]Combined!$B$1:$F$640,5,0)</f>
        <v>0</v>
      </c>
      <c r="F44" s="8">
        <f>VLOOKUP(B44,[1]Combined!$B$1:$G$640,6,0)</f>
        <v>2</v>
      </c>
      <c r="G44" s="8">
        <f>VLOOKUP(B44,[1]Combined!$B$1:$H$640,7,0)</f>
        <v>2</v>
      </c>
      <c r="H44" s="8">
        <f>VLOOKUP(B44,[1]Combined!$B$1:$J$640,9,0)</f>
        <v>0</v>
      </c>
      <c r="I44" s="9">
        <f>VLOOKUP(B44,[2]Combined!C$1:D$640,2,0)</f>
        <v>13</v>
      </c>
      <c r="J44" s="9">
        <f>VLOOKUP(B44,[2]Combined!C$1:E$640,3,0)</f>
        <v>17</v>
      </c>
      <c r="K44" s="9">
        <f>VLOOKUP(B44,[2]Combined!C$1:G$640,5,0)</f>
        <v>0</v>
      </c>
      <c r="L44" s="9">
        <f>VLOOKUP(B44,[2]Combined!C$1:H$640,6,0)</f>
        <v>0</v>
      </c>
      <c r="M44" s="9">
        <f>VLOOKUP(B44,[2]Combined!C$1:I$640,7,0)</f>
        <v>3</v>
      </c>
      <c r="N44" s="9">
        <f>VLOOKUP(B44,[2]Combined!C$1:K$640,9,0)</f>
        <v>0</v>
      </c>
      <c r="O44" s="10">
        <f>VLOOKUP(B44,[3]Combined!C$1:D$640,2,0)</f>
        <v>5</v>
      </c>
      <c r="P44" s="10">
        <f>VLOOKUP(B44,[3]Combined!C$1:E$640,3,0)</f>
        <v>8</v>
      </c>
      <c r="Q44" s="10">
        <f>VLOOKUP(B44,[3]Combined!C$1:G$640,5,0)</f>
        <v>0</v>
      </c>
      <c r="R44" s="10">
        <f>VLOOKUP(B44,[3]Combined!C$1:H$640,6,0)</f>
        <v>1</v>
      </c>
      <c r="S44" s="10">
        <f>VLOOKUP(B44,[3]Combined!C$1:I$640,7,0)</f>
        <v>2</v>
      </c>
      <c r="T44" s="10">
        <f>VLOOKUP(B44,[3]Combined!C$1:K$640,9,0)</f>
        <v>0</v>
      </c>
      <c r="U44" s="11">
        <v>13</v>
      </c>
      <c r="V44" s="11">
        <v>19</v>
      </c>
      <c r="W44" s="11">
        <f>VLOOKUP(B44,[4]Combined!C$1:G$640,5,0)</f>
        <v>0</v>
      </c>
      <c r="X44" s="11">
        <v>3</v>
      </c>
      <c r="Y44" s="11">
        <v>3</v>
      </c>
      <c r="Z44" s="11">
        <f>VLOOKUP(B44,[4]Combined!C$1:K$640,9,0)</f>
        <v>0</v>
      </c>
      <c r="AA44" s="12">
        <v>5</v>
      </c>
      <c r="AB44" s="12">
        <v>7</v>
      </c>
      <c r="AC44" s="12">
        <f>VLOOKUP(B44,[5]Combined!C$1:G$640,5,0)</f>
        <v>0</v>
      </c>
      <c r="AD44" s="12">
        <f>VLOOKUP(B44,[5]Combined!C$1:H$640,6,0)</f>
        <v>0</v>
      </c>
      <c r="AE44" s="12">
        <v>2</v>
      </c>
      <c r="AF44" s="12">
        <f>VLOOKUP(B44,[5]Combined!C$1:K$640,9,0)</f>
        <v>0</v>
      </c>
      <c r="AG44" s="14">
        <f t="shared" si="0"/>
        <v>68</v>
      </c>
      <c r="AH44" s="14">
        <f t="shared" si="1"/>
        <v>0</v>
      </c>
      <c r="AI44" s="14">
        <f t="shared" si="2"/>
        <v>0</v>
      </c>
      <c r="AJ44" s="14">
        <f t="shared" si="3"/>
        <v>46</v>
      </c>
      <c r="AK44" s="14">
        <f t="shared" si="4"/>
        <v>46</v>
      </c>
      <c r="AL44" s="14">
        <f t="shared" si="5"/>
        <v>67.64705882352942</v>
      </c>
      <c r="AM44" s="14">
        <f t="shared" si="6"/>
        <v>1</v>
      </c>
      <c r="AN44" s="7" t="s">
        <v>11</v>
      </c>
      <c r="AO44" s="7">
        <v>0</v>
      </c>
      <c r="AP44" s="7">
        <v>7</v>
      </c>
      <c r="AQ44" s="7">
        <f t="shared" si="7"/>
        <v>8</v>
      </c>
    </row>
    <row r="45" spans="1:43" x14ac:dyDescent="0.25">
      <c r="A45" s="7">
        <v>44</v>
      </c>
      <c r="B45" s="7" t="s">
        <v>50</v>
      </c>
      <c r="C45" s="8">
        <f>VLOOKUP(B45,[1]Combined!$B$1:$C$640,2,0)</f>
        <v>1</v>
      </c>
      <c r="D45" s="8">
        <f>VLOOKUP(B45,[1]Combined!$B$1:$D$640,3,0)</f>
        <v>5</v>
      </c>
      <c r="E45" s="8">
        <f>VLOOKUP(B45,[1]Combined!$B$1:$F$640,5,0)</f>
        <v>0</v>
      </c>
      <c r="F45" s="8">
        <f>VLOOKUP(B45,[1]Combined!$B$1:$G$640,6,0)</f>
        <v>0</v>
      </c>
      <c r="G45" s="8">
        <f>VLOOKUP(B45,[1]Combined!$B$1:$H$640,7,0)</f>
        <v>0</v>
      </c>
      <c r="H45" s="8">
        <f>VLOOKUP(B45,[1]Combined!$B$1:$J$640,9,0)</f>
        <v>0</v>
      </c>
      <c r="I45" s="9">
        <f>VLOOKUP(B45,[2]Combined!C$1:D$640,2,0)</f>
        <v>17</v>
      </c>
      <c r="J45" s="9">
        <f>VLOOKUP(B45,[2]Combined!C$1:E$640,3,0)</f>
        <v>17</v>
      </c>
      <c r="K45" s="9">
        <f>VLOOKUP(B45,[2]Combined!C$1:G$640,5,0)</f>
        <v>0</v>
      </c>
      <c r="L45" s="9">
        <f>VLOOKUP(B45,[2]Combined!C$1:H$640,6,0)</f>
        <v>0</v>
      </c>
      <c r="M45" s="9">
        <f>VLOOKUP(B45,[2]Combined!C$1:I$640,7,0)</f>
        <v>0</v>
      </c>
      <c r="N45" s="9">
        <f>VLOOKUP(B45,[2]Combined!C$1:K$640,9,0)</f>
        <v>0</v>
      </c>
      <c r="O45" s="10">
        <f>VLOOKUP(B45,[3]Combined!C$1:D$640,2,0)</f>
        <v>5</v>
      </c>
      <c r="P45" s="10">
        <f>VLOOKUP(B45,[3]Combined!C$1:E$640,3,0)</f>
        <v>8</v>
      </c>
      <c r="Q45" s="10">
        <f>VLOOKUP(B45,[3]Combined!C$1:G$640,5,0)</f>
        <v>1</v>
      </c>
      <c r="R45" s="10">
        <f>VLOOKUP(B45,[3]Combined!C$1:H$640,6,0)</f>
        <v>2</v>
      </c>
      <c r="S45" s="10">
        <f>VLOOKUP(B45,[3]Combined!C$1:I$640,7,0)</f>
        <v>5</v>
      </c>
      <c r="T45" s="10">
        <f>VLOOKUP(B45,[3]Combined!C$1:K$640,9,0)</f>
        <v>0</v>
      </c>
      <c r="U45" s="11">
        <v>12</v>
      </c>
      <c r="V45" s="11">
        <v>19</v>
      </c>
      <c r="W45" s="11">
        <f>VLOOKUP(B45,[4]Combined!C$1:G$640,5,0)</f>
        <v>0</v>
      </c>
      <c r="X45" s="11">
        <v>2</v>
      </c>
      <c r="Y45" s="11">
        <v>3</v>
      </c>
      <c r="Z45" s="11">
        <f>VLOOKUP(B45,[4]Combined!C$1:K$640,9,0)</f>
        <v>0</v>
      </c>
      <c r="AA45" s="12">
        <v>6</v>
      </c>
      <c r="AB45" s="12">
        <v>7</v>
      </c>
      <c r="AC45" s="12">
        <f>VLOOKUP(B45,[5]Combined!C$1:G$640,5,0)</f>
        <v>0</v>
      </c>
      <c r="AD45" s="12">
        <v>2</v>
      </c>
      <c r="AE45" s="12">
        <v>2</v>
      </c>
      <c r="AF45" s="12">
        <f>VLOOKUP(B45,[5]Combined!C$1:K$640,9,0)</f>
        <v>0</v>
      </c>
      <c r="AG45" s="14">
        <f t="shared" si="0"/>
        <v>66</v>
      </c>
      <c r="AH45" s="14">
        <f t="shared" si="1"/>
        <v>1</v>
      </c>
      <c r="AI45" s="14">
        <f t="shared" si="2"/>
        <v>1</v>
      </c>
      <c r="AJ45" s="14">
        <f t="shared" si="3"/>
        <v>47</v>
      </c>
      <c r="AK45" s="14">
        <f t="shared" si="4"/>
        <v>48</v>
      </c>
      <c r="AL45" s="14">
        <f t="shared" si="5"/>
        <v>72.727272727272734</v>
      </c>
      <c r="AM45" s="14">
        <f t="shared" si="6"/>
        <v>2</v>
      </c>
      <c r="AN45" s="7" t="s">
        <v>3</v>
      </c>
      <c r="AO45" s="7">
        <v>8</v>
      </c>
      <c r="AP45" s="7">
        <v>8</v>
      </c>
      <c r="AQ45" s="7">
        <f t="shared" si="7"/>
        <v>18</v>
      </c>
    </row>
    <row r="46" spans="1:43" x14ac:dyDescent="0.25">
      <c r="A46" s="7">
        <v>45</v>
      </c>
      <c r="B46" s="7" t="s">
        <v>51</v>
      </c>
      <c r="C46" s="8">
        <f>VLOOKUP(B46,[1]Combined!$B$1:$C$640,2,0)</f>
        <v>2</v>
      </c>
      <c r="D46" s="8">
        <f>VLOOKUP(B46,[1]Combined!$B$1:$D$640,3,0)</f>
        <v>5</v>
      </c>
      <c r="E46" s="8">
        <f>VLOOKUP(B46,[1]Combined!$B$1:$F$640,5,0)</f>
        <v>0</v>
      </c>
      <c r="F46" s="8">
        <f>VLOOKUP(B46,[1]Combined!$B$1:$G$640,6,0)</f>
        <v>0</v>
      </c>
      <c r="G46" s="8">
        <f>VLOOKUP(B46,[1]Combined!$B$1:$H$640,7,0)</f>
        <v>0</v>
      </c>
      <c r="H46" s="8">
        <f>VLOOKUP(B46,[1]Combined!$B$1:$J$640,9,0)</f>
        <v>0</v>
      </c>
      <c r="I46" s="9">
        <f>VLOOKUP(B46,[2]Combined!C$1:D$640,2,0)</f>
        <v>16</v>
      </c>
      <c r="J46" s="9">
        <f>VLOOKUP(B46,[2]Combined!C$1:E$640,3,0)</f>
        <v>17</v>
      </c>
      <c r="K46" s="9">
        <f>VLOOKUP(B46,[2]Combined!C$1:G$640,5,0)</f>
        <v>0</v>
      </c>
      <c r="L46" s="9">
        <f>VLOOKUP(B46,[2]Combined!C$1:H$640,6,0)</f>
        <v>1</v>
      </c>
      <c r="M46" s="9">
        <f>VLOOKUP(B46,[2]Combined!C$1:I$640,7,0)</f>
        <v>3</v>
      </c>
      <c r="N46" s="9">
        <f>VLOOKUP(B46,[2]Combined!C$1:K$640,9,0)</f>
        <v>0</v>
      </c>
      <c r="O46" s="10">
        <f>VLOOKUP(B46,[3]Combined!C$1:D$640,2,0)</f>
        <v>7</v>
      </c>
      <c r="P46" s="10">
        <f>VLOOKUP(B46,[3]Combined!C$1:E$640,3,0)</f>
        <v>8</v>
      </c>
      <c r="Q46" s="10">
        <f>VLOOKUP(B46,[3]Combined!C$1:G$640,5,0)</f>
        <v>0</v>
      </c>
      <c r="R46" s="10">
        <f>VLOOKUP(B46,[3]Combined!C$1:H$640,6,0)</f>
        <v>0</v>
      </c>
      <c r="S46" s="10">
        <f>VLOOKUP(B46,[3]Combined!C$1:I$640,7,0)</f>
        <v>0</v>
      </c>
      <c r="T46" s="10">
        <f>VLOOKUP(B46,[3]Combined!C$1:K$640,9,0)</f>
        <v>0</v>
      </c>
      <c r="U46" s="11">
        <v>16</v>
      </c>
      <c r="V46" s="11">
        <v>19</v>
      </c>
      <c r="W46" s="11">
        <f>VLOOKUP(B46,[4]Combined!C$1:G$640,5,0)</f>
        <v>0</v>
      </c>
      <c r="X46" s="11">
        <f>VLOOKUP(B46,[4]Combined!C$1:H$640,6,0)</f>
        <v>0</v>
      </c>
      <c r="Y46" s="11">
        <v>3</v>
      </c>
      <c r="Z46" s="11">
        <f>VLOOKUP(B46,[4]Combined!C$1:K$640,9,0)</f>
        <v>0</v>
      </c>
      <c r="AA46" s="12">
        <v>6</v>
      </c>
      <c r="AB46" s="12">
        <v>7</v>
      </c>
      <c r="AC46" s="12">
        <f>VLOOKUP(B46,[5]Combined!C$1:G$640,5,0)</f>
        <v>0</v>
      </c>
      <c r="AD46" s="12">
        <f>VLOOKUP(B46,[5]Combined!C$1:H$640,6,0)</f>
        <v>0</v>
      </c>
      <c r="AE46" s="12">
        <v>2</v>
      </c>
      <c r="AF46" s="12">
        <f>VLOOKUP(B46,[5]Combined!C$1:K$640,9,0)</f>
        <v>0</v>
      </c>
      <c r="AG46" s="14">
        <f t="shared" si="0"/>
        <v>64</v>
      </c>
      <c r="AH46" s="14">
        <f t="shared" si="1"/>
        <v>0</v>
      </c>
      <c r="AI46" s="14">
        <f t="shared" si="2"/>
        <v>0</v>
      </c>
      <c r="AJ46" s="14">
        <f t="shared" si="3"/>
        <v>48</v>
      </c>
      <c r="AK46" s="14">
        <f t="shared" si="4"/>
        <v>48</v>
      </c>
      <c r="AL46" s="14">
        <f t="shared" si="5"/>
        <v>75</v>
      </c>
      <c r="AM46" s="14">
        <f t="shared" si="6"/>
        <v>3</v>
      </c>
      <c r="AN46" s="7" t="s">
        <v>11</v>
      </c>
      <c r="AO46" s="7">
        <v>0</v>
      </c>
      <c r="AP46" s="7">
        <v>8</v>
      </c>
      <c r="AQ46" s="7">
        <f t="shared" si="7"/>
        <v>11</v>
      </c>
    </row>
    <row r="47" spans="1:43" x14ac:dyDescent="0.25">
      <c r="A47" s="7">
        <v>46</v>
      </c>
      <c r="B47" s="7" t="s">
        <v>52</v>
      </c>
      <c r="C47" s="8">
        <f>VLOOKUP(B47,[1]Combined!$B$1:$C$640,2,0)</f>
        <v>0</v>
      </c>
      <c r="D47" s="8">
        <f>VLOOKUP(B47,[1]Combined!$B$1:$D$640,3,0)</f>
        <v>0</v>
      </c>
      <c r="E47" s="8">
        <f>VLOOKUP(B47,[1]Combined!$B$1:$F$640,5,0)</f>
        <v>0</v>
      </c>
      <c r="F47" s="8">
        <f>VLOOKUP(B47,[1]Combined!$B$1:$G$640,6,0)</f>
        <v>0</v>
      </c>
      <c r="G47" s="8">
        <f>VLOOKUP(B47,[1]Combined!$B$1:$H$640,7,0)</f>
        <v>0</v>
      </c>
      <c r="H47" s="8">
        <f>VLOOKUP(B47,[1]Combined!$B$1:$J$640,9,0)</f>
        <v>0</v>
      </c>
      <c r="I47" s="9">
        <f>VLOOKUP(B47,[2]Combined!C$1:D$640,2,0)</f>
        <v>14</v>
      </c>
      <c r="J47" s="9">
        <f>VLOOKUP(B47,[2]Combined!C$1:E$640,3,0)</f>
        <v>17</v>
      </c>
      <c r="K47" s="9">
        <f>VLOOKUP(B47,[2]Combined!C$1:G$640,5,0)</f>
        <v>0</v>
      </c>
      <c r="L47" s="9">
        <f>VLOOKUP(B47,[2]Combined!C$1:H$640,6,0)</f>
        <v>2</v>
      </c>
      <c r="M47" s="9">
        <f>VLOOKUP(B47,[2]Combined!C$1:I$640,7,0)</f>
        <v>3</v>
      </c>
      <c r="N47" s="9">
        <f>VLOOKUP(B47,[2]Combined!C$1:K$640,9,0)</f>
        <v>0</v>
      </c>
      <c r="O47" s="10">
        <f>VLOOKUP(B47,[3]Combined!C$1:D$640,2,0)</f>
        <v>8</v>
      </c>
      <c r="P47" s="10">
        <f>VLOOKUP(B47,[3]Combined!C$1:E$640,3,0)</f>
        <v>8</v>
      </c>
      <c r="Q47" s="10">
        <f>VLOOKUP(B47,[3]Combined!C$1:G$640,5,0)</f>
        <v>1</v>
      </c>
      <c r="R47" s="10">
        <f>VLOOKUP(B47,[3]Combined!C$1:H$640,6,0)</f>
        <v>0</v>
      </c>
      <c r="S47" s="10">
        <f>VLOOKUP(B47,[3]Combined!C$1:I$640,7,0)</f>
        <v>0</v>
      </c>
      <c r="T47" s="10">
        <f>VLOOKUP(B47,[3]Combined!C$1:K$640,9,0)</f>
        <v>0</v>
      </c>
      <c r="U47" s="11">
        <v>16</v>
      </c>
      <c r="V47" s="11">
        <v>19</v>
      </c>
      <c r="W47" s="11">
        <f>VLOOKUP(B47,[4]Combined!C$1:G$640,5,0)</f>
        <v>0</v>
      </c>
      <c r="X47" s="11">
        <v>3</v>
      </c>
      <c r="Y47" s="11">
        <v>3</v>
      </c>
      <c r="Z47" s="11">
        <f>VLOOKUP(B47,[4]Combined!C$1:K$640,9,0)</f>
        <v>0</v>
      </c>
      <c r="AA47" s="12">
        <v>5</v>
      </c>
      <c r="AB47" s="12">
        <v>7</v>
      </c>
      <c r="AC47" s="12">
        <f>VLOOKUP(B47,[5]Combined!C$1:G$640,5,0)</f>
        <v>0</v>
      </c>
      <c r="AD47" s="12">
        <v>2</v>
      </c>
      <c r="AE47" s="12">
        <v>2</v>
      </c>
      <c r="AF47" s="12">
        <f>VLOOKUP(B47,[5]Combined!C$1:K$640,9,0)</f>
        <v>0</v>
      </c>
      <c r="AG47" s="14">
        <f t="shared" si="0"/>
        <v>59</v>
      </c>
      <c r="AH47" s="14">
        <f t="shared" si="1"/>
        <v>1</v>
      </c>
      <c r="AI47" s="14">
        <f t="shared" si="2"/>
        <v>1</v>
      </c>
      <c r="AJ47" s="14">
        <f t="shared" si="3"/>
        <v>50</v>
      </c>
      <c r="AK47" s="14">
        <f t="shared" si="4"/>
        <v>51</v>
      </c>
      <c r="AL47" s="14">
        <f t="shared" si="5"/>
        <v>86.440677966101703</v>
      </c>
      <c r="AM47" s="14">
        <f t="shared" si="6"/>
        <v>5</v>
      </c>
      <c r="AN47" s="7" t="s">
        <v>11</v>
      </c>
      <c r="AO47" s="7">
        <v>8</v>
      </c>
      <c r="AP47" s="7">
        <v>9</v>
      </c>
      <c r="AQ47" s="7">
        <f t="shared" si="7"/>
        <v>22</v>
      </c>
    </row>
    <row r="48" spans="1:43" x14ac:dyDescent="0.25">
      <c r="A48" s="7">
        <v>47</v>
      </c>
      <c r="B48" s="7" t="s">
        <v>53</v>
      </c>
      <c r="C48" s="8">
        <f>VLOOKUP(B48,[1]Combined!$B$1:$C$640,2,0)</f>
        <v>0</v>
      </c>
      <c r="D48" s="8">
        <f>VLOOKUP(B48,[1]Combined!$B$1:$D$640,3,0)</f>
        <v>0</v>
      </c>
      <c r="E48" s="8">
        <f>VLOOKUP(B48,[1]Combined!$B$1:$F$640,5,0)</f>
        <v>0</v>
      </c>
      <c r="F48" s="8">
        <f>VLOOKUP(B48,[1]Combined!$B$1:$G$640,6,0)</f>
        <v>2</v>
      </c>
      <c r="G48" s="8">
        <f>VLOOKUP(B48,[1]Combined!$B$1:$H$640,7,0)</f>
        <v>2</v>
      </c>
      <c r="H48" s="8">
        <f>VLOOKUP(B48,[1]Combined!$B$1:$J$640,9,0)</f>
        <v>0</v>
      </c>
      <c r="I48" s="9">
        <f>VLOOKUP(B48,[2]Combined!C$1:D$640,2,0)</f>
        <v>8</v>
      </c>
      <c r="J48" s="9">
        <f>VLOOKUP(B48,[2]Combined!C$1:E$640,3,0)</f>
        <v>17</v>
      </c>
      <c r="K48" s="9">
        <f>VLOOKUP(B48,[2]Combined!C$1:G$640,5,0)</f>
        <v>0</v>
      </c>
      <c r="L48" s="9">
        <f>VLOOKUP(B48,[2]Combined!C$1:H$640,6,0)</f>
        <v>2</v>
      </c>
      <c r="M48" s="9">
        <f>VLOOKUP(B48,[2]Combined!C$1:I$640,7,0)</f>
        <v>2</v>
      </c>
      <c r="N48" s="9">
        <f>VLOOKUP(B48,[2]Combined!C$1:K$640,9,0)</f>
        <v>0</v>
      </c>
      <c r="O48" s="10">
        <f>VLOOKUP(B48,[3]Combined!C$1:D$640,2,0)</f>
        <v>5</v>
      </c>
      <c r="P48" s="10">
        <f>VLOOKUP(B48,[3]Combined!C$1:E$640,3,0)</f>
        <v>8</v>
      </c>
      <c r="Q48" s="10">
        <f>VLOOKUP(B48,[3]Combined!C$1:G$640,5,0)</f>
        <v>0</v>
      </c>
      <c r="R48" s="10">
        <f>VLOOKUP(B48,[3]Combined!C$1:H$640,6,0)</f>
        <v>4</v>
      </c>
      <c r="S48" s="10">
        <f>VLOOKUP(B48,[3]Combined!C$1:I$640,7,0)</f>
        <v>4</v>
      </c>
      <c r="T48" s="10">
        <f>VLOOKUP(B48,[3]Combined!C$1:K$640,9,0)</f>
        <v>0</v>
      </c>
      <c r="U48" s="11">
        <v>14</v>
      </c>
      <c r="V48" s="11">
        <v>19</v>
      </c>
      <c r="W48" s="11">
        <f>VLOOKUP(B48,[4]Combined!C$1:G$640,5,0)</f>
        <v>0</v>
      </c>
      <c r="X48" s="11">
        <v>3</v>
      </c>
      <c r="Y48" s="11">
        <v>3</v>
      </c>
      <c r="Z48" s="11">
        <f>VLOOKUP(B48,[4]Combined!C$1:K$640,9,0)</f>
        <v>0</v>
      </c>
      <c r="AA48" s="12">
        <v>5</v>
      </c>
      <c r="AB48" s="12">
        <v>7</v>
      </c>
      <c r="AC48" s="12">
        <f>VLOOKUP(B48,[5]Combined!C$1:G$640,5,0)</f>
        <v>0</v>
      </c>
      <c r="AD48" s="12">
        <v>1</v>
      </c>
      <c r="AE48" s="12">
        <v>1</v>
      </c>
      <c r="AF48" s="12">
        <f>VLOOKUP(B48,[5]Combined!C$1:K$640,9,0)</f>
        <v>0</v>
      </c>
      <c r="AG48" s="14">
        <f t="shared" si="0"/>
        <v>63</v>
      </c>
      <c r="AH48" s="14">
        <f t="shared" si="1"/>
        <v>0</v>
      </c>
      <c r="AI48" s="14">
        <f t="shared" si="2"/>
        <v>0</v>
      </c>
      <c r="AJ48" s="14">
        <f t="shared" si="3"/>
        <v>44</v>
      </c>
      <c r="AK48" s="14">
        <f t="shared" si="4"/>
        <v>44</v>
      </c>
      <c r="AL48" s="14">
        <f t="shared" si="5"/>
        <v>69.841269841269835</v>
      </c>
      <c r="AM48" s="14">
        <f t="shared" si="6"/>
        <v>1</v>
      </c>
      <c r="AN48" s="7" t="s">
        <v>5</v>
      </c>
      <c r="AO48" s="7">
        <v>10</v>
      </c>
      <c r="AP48" s="7">
        <v>7</v>
      </c>
      <c r="AQ48" s="7">
        <f t="shared" si="7"/>
        <v>18</v>
      </c>
    </row>
    <row r="49" spans="1:43" x14ac:dyDescent="0.25">
      <c r="A49" s="7">
        <v>48</v>
      </c>
      <c r="B49" s="7" t="s">
        <v>54</v>
      </c>
      <c r="C49" s="8">
        <f>VLOOKUP(B49,[1]Combined!$B$1:$C$640,2,0)</f>
        <v>0</v>
      </c>
      <c r="D49" s="8">
        <f>VLOOKUP(B49,[1]Combined!$B$1:$D$640,3,0)</f>
        <v>0</v>
      </c>
      <c r="E49" s="8">
        <f>VLOOKUP(B49,[1]Combined!$B$1:$F$640,5,0)</f>
        <v>0</v>
      </c>
      <c r="F49" s="8">
        <f>VLOOKUP(B49,[1]Combined!$B$1:$G$640,6,0)</f>
        <v>2</v>
      </c>
      <c r="G49" s="8">
        <f>VLOOKUP(B49,[1]Combined!$B$1:$H$640,7,0)</f>
        <v>2</v>
      </c>
      <c r="H49" s="8">
        <f>VLOOKUP(B49,[1]Combined!$B$1:$J$640,9,0)</f>
        <v>0</v>
      </c>
      <c r="I49" s="9">
        <f>VLOOKUP(B49,[2]Combined!C$1:D$640,2,0)</f>
        <v>6</v>
      </c>
      <c r="J49" s="9">
        <f>VLOOKUP(B49,[2]Combined!C$1:E$640,3,0)</f>
        <v>17</v>
      </c>
      <c r="K49" s="9">
        <f>VLOOKUP(B49,[2]Combined!C$1:G$640,5,0)</f>
        <v>0</v>
      </c>
      <c r="L49" s="9">
        <f>VLOOKUP(B49,[2]Combined!C$1:H$640,6,0)</f>
        <v>2</v>
      </c>
      <c r="M49" s="9">
        <f>VLOOKUP(B49,[2]Combined!C$1:I$640,7,0)</f>
        <v>2</v>
      </c>
      <c r="N49" s="9">
        <f>VLOOKUP(B49,[2]Combined!C$1:K$640,9,0)</f>
        <v>0</v>
      </c>
      <c r="O49" s="10">
        <f>VLOOKUP(B49,[3]Combined!C$1:D$640,2,0)</f>
        <v>6</v>
      </c>
      <c r="P49" s="10">
        <f>VLOOKUP(B49,[3]Combined!C$1:E$640,3,0)</f>
        <v>8</v>
      </c>
      <c r="Q49" s="10">
        <f>VLOOKUP(B49,[3]Combined!C$1:G$640,5,0)</f>
        <v>0</v>
      </c>
      <c r="R49" s="10">
        <f>VLOOKUP(B49,[3]Combined!C$1:H$640,6,0)</f>
        <v>4</v>
      </c>
      <c r="S49" s="10">
        <f>VLOOKUP(B49,[3]Combined!C$1:I$640,7,0)</f>
        <v>4</v>
      </c>
      <c r="T49" s="10">
        <f>VLOOKUP(B49,[3]Combined!C$1:K$640,9,0)</f>
        <v>0</v>
      </c>
      <c r="U49" s="11">
        <v>15</v>
      </c>
      <c r="V49" s="11">
        <v>19</v>
      </c>
      <c r="W49" s="11">
        <f>VLOOKUP(B49,[4]Combined!C$1:G$640,5,0)</f>
        <v>0</v>
      </c>
      <c r="X49" s="11">
        <v>3</v>
      </c>
      <c r="Y49" s="11">
        <v>3</v>
      </c>
      <c r="Z49" s="11">
        <f>VLOOKUP(B49,[4]Combined!C$1:K$640,9,0)</f>
        <v>0</v>
      </c>
      <c r="AA49" s="12">
        <v>4</v>
      </c>
      <c r="AB49" s="12">
        <v>7</v>
      </c>
      <c r="AC49" s="12">
        <f>VLOOKUP(B49,[5]Combined!C$1:G$640,5,0)</f>
        <v>0</v>
      </c>
      <c r="AD49" s="12">
        <v>1</v>
      </c>
      <c r="AE49" s="12">
        <v>1</v>
      </c>
      <c r="AF49" s="12">
        <f>VLOOKUP(B49,[5]Combined!C$1:K$640,9,0)</f>
        <v>0</v>
      </c>
      <c r="AG49" s="14">
        <f t="shared" si="0"/>
        <v>63</v>
      </c>
      <c r="AH49" s="14">
        <f t="shared" si="1"/>
        <v>0</v>
      </c>
      <c r="AI49" s="14">
        <f t="shared" si="2"/>
        <v>0</v>
      </c>
      <c r="AJ49" s="14">
        <f t="shared" si="3"/>
        <v>43</v>
      </c>
      <c r="AK49" s="14">
        <f t="shared" si="4"/>
        <v>43</v>
      </c>
      <c r="AL49" s="14">
        <f t="shared" si="5"/>
        <v>68.253968253968253</v>
      </c>
      <c r="AM49" s="14">
        <f t="shared" si="6"/>
        <v>1</v>
      </c>
      <c r="AN49" s="7" t="s">
        <v>5</v>
      </c>
      <c r="AO49" s="7">
        <v>10</v>
      </c>
      <c r="AP49" s="7">
        <v>5</v>
      </c>
      <c r="AQ49" s="7">
        <f t="shared" si="7"/>
        <v>16</v>
      </c>
    </row>
    <row r="50" spans="1:43" x14ac:dyDescent="0.25">
      <c r="A50" s="7">
        <v>49</v>
      </c>
      <c r="B50" s="7" t="s">
        <v>55</v>
      </c>
      <c r="C50" s="8">
        <f>VLOOKUP(B50,[1]Combined!$B$1:$C$640,2,0)</f>
        <v>7</v>
      </c>
      <c r="D50" s="8">
        <f>VLOOKUP(B50,[1]Combined!$B$1:$D$640,3,0)</f>
        <v>7</v>
      </c>
      <c r="E50" s="8">
        <f>VLOOKUP(B50,[1]Combined!$B$1:$F$640,5,0)</f>
        <v>0</v>
      </c>
      <c r="F50" s="8">
        <f>VLOOKUP(B50,[1]Combined!$B$1:$G$640,6,0)</f>
        <v>1</v>
      </c>
      <c r="G50" s="8">
        <f>VLOOKUP(B50,[1]Combined!$B$1:$H$640,7,0)</f>
        <v>1</v>
      </c>
      <c r="H50" s="8">
        <f>VLOOKUP(B50,[1]Combined!$B$1:$J$640,9,0)</f>
        <v>0</v>
      </c>
      <c r="I50" s="9">
        <f>VLOOKUP(B50,[2]Combined!C$1:D$640,2,0)</f>
        <v>10</v>
      </c>
      <c r="J50" s="9">
        <f>VLOOKUP(B50,[2]Combined!C$1:E$640,3,0)</f>
        <v>10</v>
      </c>
      <c r="K50" s="9">
        <f>VLOOKUP(B50,[2]Combined!C$1:G$640,5,0)</f>
        <v>0</v>
      </c>
      <c r="L50" s="9">
        <f>VLOOKUP(B50,[2]Combined!C$1:H$640,6,0)</f>
        <v>3</v>
      </c>
      <c r="M50" s="9">
        <f>VLOOKUP(B50,[2]Combined!C$1:I$640,7,0)</f>
        <v>3</v>
      </c>
      <c r="N50" s="9">
        <f>VLOOKUP(B50,[2]Combined!C$1:K$640,9,0)</f>
        <v>0</v>
      </c>
      <c r="O50" s="10">
        <f>VLOOKUP(B50,[3]Combined!C$1:D$640,2,0)</f>
        <v>12</v>
      </c>
      <c r="P50" s="10">
        <f>VLOOKUP(B50,[3]Combined!C$1:E$640,3,0)</f>
        <v>13</v>
      </c>
      <c r="Q50" s="10">
        <f>VLOOKUP(B50,[3]Combined!C$1:G$640,5,0)</f>
        <v>0</v>
      </c>
      <c r="R50" s="10">
        <f>VLOOKUP(B50,[3]Combined!C$1:H$640,6,0)</f>
        <v>4</v>
      </c>
      <c r="S50" s="10">
        <f>VLOOKUP(B50,[3]Combined!C$1:I$640,7,0)</f>
        <v>4</v>
      </c>
      <c r="T50" s="10">
        <f>VLOOKUP(B50,[3]Combined!C$1:K$640,9,0)</f>
        <v>0</v>
      </c>
      <c r="U50" s="11">
        <v>13</v>
      </c>
      <c r="V50" s="11">
        <v>14</v>
      </c>
      <c r="W50" s="11">
        <f>VLOOKUP(B50,[4]Combined!C$1:G$640,5,0)</f>
        <v>0</v>
      </c>
      <c r="X50" s="11">
        <v>4</v>
      </c>
      <c r="Y50" s="11">
        <v>4</v>
      </c>
      <c r="Z50" s="11">
        <f>VLOOKUP(B50,[4]Combined!C$1:K$640,9,0)</f>
        <v>0</v>
      </c>
      <c r="AA50" s="12">
        <v>7</v>
      </c>
      <c r="AB50" s="12">
        <v>7</v>
      </c>
      <c r="AC50" s="12">
        <f>VLOOKUP(B50,[5]Combined!C$1:G$640,5,0)</f>
        <v>0</v>
      </c>
      <c r="AD50" s="12">
        <v>1</v>
      </c>
      <c r="AE50" s="12">
        <v>1</v>
      </c>
      <c r="AF50" s="12">
        <f>VLOOKUP(B50,[5]Combined!C$1:K$640,9,0)</f>
        <v>0</v>
      </c>
      <c r="AG50" s="14">
        <f t="shared" si="0"/>
        <v>64</v>
      </c>
      <c r="AH50" s="14">
        <f t="shared" si="1"/>
        <v>0</v>
      </c>
      <c r="AI50" s="14">
        <f t="shared" si="2"/>
        <v>0</v>
      </c>
      <c r="AJ50" s="14">
        <f t="shared" si="3"/>
        <v>62</v>
      </c>
      <c r="AK50" s="14">
        <f t="shared" si="4"/>
        <v>62</v>
      </c>
      <c r="AL50" s="14">
        <f t="shared" si="5"/>
        <v>96.875</v>
      </c>
      <c r="AM50" s="14">
        <f t="shared" si="6"/>
        <v>5</v>
      </c>
      <c r="AN50" s="7" t="s">
        <v>56</v>
      </c>
      <c r="AO50" s="7">
        <v>9</v>
      </c>
      <c r="AP50" s="7">
        <v>7</v>
      </c>
      <c r="AQ50" s="7">
        <f t="shared" si="7"/>
        <v>21</v>
      </c>
    </row>
    <row r="51" spans="1:43" x14ac:dyDescent="0.25">
      <c r="A51" s="7">
        <v>50</v>
      </c>
      <c r="B51" s="7" t="s">
        <v>57</v>
      </c>
      <c r="C51" s="8">
        <f>VLOOKUP(B51,[1]Combined!$B$1:$C$640,2,0)</f>
        <v>7</v>
      </c>
      <c r="D51" s="8">
        <f>VLOOKUP(B51,[1]Combined!$B$1:$D$640,3,0)</f>
        <v>7</v>
      </c>
      <c r="E51" s="8">
        <f>VLOOKUP(B51,[1]Combined!$B$1:$F$640,5,0)</f>
        <v>0</v>
      </c>
      <c r="F51" s="8">
        <f>VLOOKUP(B51,[1]Combined!$B$1:$G$640,6,0)</f>
        <v>1</v>
      </c>
      <c r="G51" s="8">
        <f>VLOOKUP(B51,[1]Combined!$B$1:$H$640,7,0)</f>
        <v>1</v>
      </c>
      <c r="H51" s="8">
        <f>VLOOKUP(B51,[1]Combined!$B$1:$J$640,9,0)</f>
        <v>0</v>
      </c>
      <c r="I51" s="9">
        <f>VLOOKUP(B51,[2]Combined!C$1:D$640,2,0)</f>
        <v>10</v>
      </c>
      <c r="J51" s="9">
        <f>VLOOKUP(B51,[2]Combined!C$1:E$640,3,0)</f>
        <v>10</v>
      </c>
      <c r="K51" s="9">
        <f>VLOOKUP(B51,[2]Combined!C$1:G$640,5,0)</f>
        <v>0</v>
      </c>
      <c r="L51" s="9">
        <f>VLOOKUP(B51,[2]Combined!C$1:H$640,6,0)</f>
        <v>0</v>
      </c>
      <c r="M51" s="9">
        <f>VLOOKUP(B51,[2]Combined!C$1:I$640,7,0)</f>
        <v>0</v>
      </c>
      <c r="N51" s="9">
        <f>VLOOKUP(B51,[2]Combined!C$1:K$640,9,0)</f>
        <v>0</v>
      </c>
      <c r="O51" s="10">
        <f>VLOOKUP(B51,[3]Combined!C$1:D$640,2,0)</f>
        <v>13</v>
      </c>
      <c r="P51" s="10">
        <f>VLOOKUP(B51,[3]Combined!C$1:E$640,3,0)</f>
        <v>13</v>
      </c>
      <c r="Q51" s="10">
        <f>VLOOKUP(B51,[3]Combined!C$1:G$640,5,0)</f>
        <v>0</v>
      </c>
      <c r="R51" s="10">
        <f>VLOOKUP(B51,[3]Combined!C$1:H$640,6,0)</f>
        <v>5</v>
      </c>
      <c r="S51" s="10">
        <f>VLOOKUP(B51,[3]Combined!C$1:I$640,7,0)</f>
        <v>5</v>
      </c>
      <c r="T51" s="10">
        <f>VLOOKUP(B51,[3]Combined!C$1:K$640,9,0)</f>
        <v>0</v>
      </c>
      <c r="U51" s="11">
        <v>13</v>
      </c>
      <c r="V51" s="11">
        <v>14</v>
      </c>
      <c r="W51" s="11">
        <f>VLOOKUP(B51,[4]Combined!C$1:G$640,5,0)</f>
        <v>0</v>
      </c>
      <c r="X51" s="11">
        <v>3</v>
      </c>
      <c r="Y51" s="11">
        <v>3</v>
      </c>
      <c r="Z51" s="11">
        <f>VLOOKUP(B51,[4]Combined!C$1:K$640,9,0)</f>
        <v>0</v>
      </c>
      <c r="AA51" s="12">
        <v>7</v>
      </c>
      <c r="AB51" s="12">
        <v>7</v>
      </c>
      <c r="AC51" s="12">
        <f>VLOOKUP(B51,[5]Combined!C$1:G$640,5,0)</f>
        <v>0</v>
      </c>
      <c r="AD51" s="12">
        <v>1</v>
      </c>
      <c r="AE51" s="12">
        <v>1</v>
      </c>
      <c r="AF51" s="12">
        <f>VLOOKUP(B51,[5]Combined!C$1:K$640,9,0)</f>
        <v>0</v>
      </c>
      <c r="AG51" s="14">
        <f t="shared" si="0"/>
        <v>61</v>
      </c>
      <c r="AH51" s="14">
        <f t="shared" si="1"/>
        <v>0</v>
      </c>
      <c r="AI51" s="14">
        <f t="shared" si="2"/>
        <v>0</v>
      </c>
      <c r="AJ51" s="14">
        <f t="shared" si="3"/>
        <v>60</v>
      </c>
      <c r="AK51" s="14">
        <f t="shared" si="4"/>
        <v>60</v>
      </c>
      <c r="AL51" s="14">
        <f t="shared" si="5"/>
        <v>98.360655737704917</v>
      </c>
      <c r="AM51" s="14">
        <f t="shared" si="6"/>
        <v>5</v>
      </c>
      <c r="AN51" s="7" t="s">
        <v>58</v>
      </c>
      <c r="AO51" s="7">
        <v>5</v>
      </c>
      <c r="AP51" s="7">
        <v>5</v>
      </c>
      <c r="AQ51" s="7">
        <f t="shared" si="7"/>
        <v>15</v>
      </c>
    </row>
    <row r="52" spans="1:43" x14ac:dyDescent="0.25">
      <c r="A52" s="7">
        <v>51</v>
      </c>
      <c r="B52" s="7" t="s">
        <v>59</v>
      </c>
      <c r="C52" s="8">
        <f>VLOOKUP(B52,[1]Combined!$B$1:$C$640,2,0)</f>
        <v>7</v>
      </c>
      <c r="D52" s="8">
        <f>VLOOKUP(B52,[1]Combined!$B$1:$D$640,3,0)</f>
        <v>7</v>
      </c>
      <c r="E52" s="8">
        <f>VLOOKUP(B52,[1]Combined!$B$1:$F$640,5,0)</f>
        <v>0</v>
      </c>
      <c r="F52" s="8">
        <f>VLOOKUP(B52,[1]Combined!$B$1:$G$640,6,0)</f>
        <v>0</v>
      </c>
      <c r="G52" s="8">
        <f>VLOOKUP(B52,[1]Combined!$B$1:$H$640,7,0)</f>
        <v>0</v>
      </c>
      <c r="H52" s="8">
        <f>VLOOKUP(B52,[1]Combined!$B$1:$J$640,9,0)</f>
        <v>0</v>
      </c>
      <c r="I52" s="9">
        <f>VLOOKUP(B52,[2]Combined!C$1:D$640,2,0)</f>
        <v>10</v>
      </c>
      <c r="J52" s="9">
        <f>VLOOKUP(B52,[2]Combined!C$1:E$640,3,0)</f>
        <v>10</v>
      </c>
      <c r="K52" s="9">
        <f>VLOOKUP(B52,[2]Combined!C$1:G$640,5,0)</f>
        <v>0</v>
      </c>
      <c r="L52" s="9">
        <f>VLOOKUP(B52,[2]Combined!C$1:H$640,6,0)</f>
        <v>2</v>
      </c>
      <c r="M52" s="9">
        <f>VLOOKUP(B52,[2]Combined!C$1:I$640,7,0)</f>
        <v>2</v>
      </c>
      <c r="N52" s="9">
        <f>VLOOKUP(B52,[2]Combined!C$1:K$640,9,0)</f>
        <v>0</v>
      </c>
      <c r="O52" s="10">
        <f>VLOOKUP(B52,[3]Combined!C$1:D$640,2,0)</f>
        <v>13</v>
      </c>
      <c r="P52" s="10">
        <f>VLOOKUP(B52,[3]Combined!C$1:E$640,3,0)</f>
        <v>13</v>
      </c>
      <c r="Q52" s="10">
        <f>VLOOKUP(B52,[3]Combined!C$1:G$640,5,0)</f>
        <v>0</v>
      </c>
      <c r="R52" s="10">
        <f>VLOOKUP(B52,[3]Combined!C$1:H$640,6,0)</f>
        <v>4</v>
      </c>
      <c r="S52" s="10">
        <f>VLOOKUP(B52,[3]Combined!C$1:I$640,7,0)</f>
        <v>4</v>
      </c>
      <c r="T52" s="10">
        <f>VLOOKUP(B52,[3]Combined!C$1:K$640,9,0)</f>
        <v>0</v>
      </c>
      <c r="U52" s="11">
        <v>13</v>
      </c>
      <c r="V52" s="11">
        <v>14</v>
      </c>
      <c r="W52" s="11">
        <f>VLOOKUP(B52,[4]Combined!C$1:G$640,5,0)</f>
        <v>0</v>
      </c>
      <c r="X52" s="11">
        <v>3</v>
      </c>
      <c r="Y52" s="11">
        <v>3</v>
      </c>
      <c r="Z52" s="11">
        <f>VLOOKUP(B52,[4]Combined!C$1:K$640,9,0)</f>
        <v>0</v>
      </c>
      <c r="AA52" s="12">
        <v>7</v>
      </c>
      <c r="AB52" s="12">
        <v>7</v>
      </c>
      <c r="AC52" s="12">
        <f>VLOOKUP(B52,[5]Combined!C$1:G$640,5,0)</f>
        <v>0</v>
      </c>
      <c r="AD52" s="12">
        <v>1</v>
      </c>
      <c r="AE52" s="12">
        <v>1</v>
      </c>
      <c r="AF52" s="12">
        <f>VLOOKUP(B52,[5]Combined!C$1:K$640,9,0)</f>
        <v>0</v>
      </c>
      <c r="AG52" s="14">
        <f t="shared" si="0"/>
        <v>61</v>
      </c>
      <c r="AH52" s="14">
        <f t="shared" si="1"/>
        <v>0</v>
      </c>
      <c r="AI52" s="14">
        <f t="shared" si="2"/>
        <v>0</v>
      </c>
      <c r="AJ52" s="14">
        <f t="shared" si="3"/>
        <v>60</v>
      </c>
      <c r="AK52" s="14">
        <f t="shared" si="4"/>
        <v>60</v>
      </c>
      <c r="AL52" s="14">
        <f t="shared" si="5"/>
        <v>98.360655737704917</v>
      </c>
      <c r="AM52" s="14">
        <f t="shared" si="6"/>
        <v>5</v>
      </c>
      <c r="AN52" s="7" t="s">
        <v>60</v>
      </c>
      <c r="AO52" s="7">
        <v>9</v>
      </c>
      <c r="AP52" s="7">
        <v>7</v>
      </c>
      <c r="AQ52" s="7">
        <f t="shared" si="7"/>
        <v>21</v>
      </c>
    </row>
    <row r="53" spans="1:43" x14ac:dyDescent="0.25">
      <c r="A53" s="7">
        <v>52</v>
      </c>
      <c r="B53" s="7" t="s">
        <v>61</v>
      </c>
      <c r="C53" s="8">
        <f>VLOOKUP(B53,[1]Combined!$B$1:$C$640,2,0)</f>
        <v>7</v>
      </c>
      <c r="D53" s="8">
        <f>VLOOKUP(B53,[1]Combined!$B$1:$D$640,3,0)</f>
        <v>7</v>
      </c>
      <c r="E53" s="8">
        <f>VLOOKUP(B53,[1]Combined!$B$1:$F$640,5,0)</f>
        <v>0</v>
      </c>
      <c r="F53" s="8">
        <f>VLOOKUP(B53,[1]Combined!$B$1:$G$640,6,0)</f>
        <v>1</v>
      </c>
      <c r="G53" s="8">
        <f>VLOOKUP(B53,[1]Combined!$B$1:$H$640,7,0)</f>
        <v>1</v>
      </c>
      <c r="H53" s="8">
        <f>VLOOKUP(B53,[1]Combined!$B$1:$J$640,9,0)</f>
        <v>0</v>
      </c>
      <c r="I53" s="9">
        <f>VLOOKUP(B53,[2]Combined!C$1:D$640,2,0)</f>
        <v>10</v>
      </c>
      <c r="J53" s="9">
        <f>VLOOKUP(B53,[2]Combined!C$1:E$640,3,0)</f>
        <v>10</v>
      </c>
      <c r="K53" s="9">
        <f>VLOOKUP(B53,[2]Combined!C$1:G$640,5,0)</f>
        <v>0</v>
      </c>
      <c r="L53" s="9">
        <f>VLOOKUP(B53,[2]Combined!C$1:H$640,6,0)</f>
        <v>0</v>
      </c>
      <c r="M53" s="9">
        <f>VLOOKUP(B53,[2]Combined!C$1:I$640,7,0)</f>
        <v>0</v>
      </c>
      <c r="N53" s="9">
        <f>VLOOKUP(B53,[2]Combined!C$1:K$640,9,0)</f>
        <v>0</v>
      </c>
      <c r="O53" s="10">
        <f>VLOOKUP(B53,[3]Combined!C$1:D$640,2,0)</f>
        <v>13</v>
      </c>
      <c r="P53" s="10">
        <f>VLOOKUP(B53,[3]Combined!C$1:E$640,3,0)</f>
        <v>13</v>
      </c>
      <c r="Q53" s="10">
        <f>VLOOKUP(B53,[3]Combined!C$1:G$640,5,0)</f>
        <v>0</v>
      </c>
      <c r="R53" s="10">
        <f>VLOOKUP(B53,[3]Combined!C$1:H$640,6,0)</f>
        <v>5</v>
      </c>
      <c r="S53" s="10">
        <f>VLOOKUP(B53,[3]Combined!C$1:I$640,7,0)</f>
        <v>5</v>
      </c>
      <c r="T53" s="10">
        <f>VLOOKUP(B53,[3]Combined!C$1:K$640,9,0)</f>
        <v>0</v>
      </c>
      <c r="U53" s="11">
        <v>13</v>
      </c>
      <c r="V53" s="11">
        <v>14</v>
      </c>
      <c r="W53" s="11">
        <f>VLOOKUP(B53,[4]Combined!C$1:G$640,5,0)</f>
        <v>0</v>
      </c>
      <c r="X53" s="11">
        <v>2</v>
      </c>
      <c r="Y53" s="11">
        <v>2</v>
      </c>
      <c r="Z53" s="11">
        <f>VLOOKUP(B53,[4]Combined!C$1:K$640,9,0)</f>
        <v>0</v>
      </c>
      <c r="AA53" s="12">
        <v>7</v>
      </c>
      <c r="AB53" s="12">
        <v>7</v>
      </c>
      <c r="AC53" s="12">
        <f>VLOOKUP(B53,[5]Combined!C$1:G$640,5,0)</f>
        <v>0</v>
      </c>
      <c r="AD53" s="12">
        <v>1</v>
      </c>
      <c r="AE53" s="12">
        <v>1</v>
      </c>
      <c r="AF53" s="12">
        <f>VLOOKUP(B53,[5]Combined!C$1:K$640,9,0)</f>
        <v>0</v>
      </c>
      <c r="AG53" s="14">
        <f t="shared" si="0"/>
        <v>60</v>
      </c>
      <c r="AH53" s="14">
        <f t="shared" si="1"/>
        <v>0</v>
      </c>
      <c r="AI53" s="14">
        <f t="shared" si="2"/>
        <v>0</v>
      </c>
      <c r="AJ53" s="14">
        <f t="shared" si="3"/>
        <v>59</v>
      </c>
      <c r="AK53" s="14">
        <f t="shared" si="4"/>
        <v>59</v>
      </c>
      <c r="AL53" s="14">
        <f t="shared" si="5"/>
        <v>98.333333333333329</v>
      </c>
      <c r="AM53" s="14">
        <f t="shared" si="6"/>
        <v>5</v>
      </c>
      <c r="AN53" s="7" t="s">
        <v>62</v>
      </c>
      <c r="AO53" s="7">
        <v>9</v>
      </c>
      <c r="AP53" s="7">
        <v>3</v>
      </c>
      <c r="AQ53" s="7">
        <f t="shared" si="7"/>
        <v>17</v>
      </c>
    </row>
    <row r="54" spans="1:43" x14ac:dyDescent="0.25">
      <c r="A54" s="7">
        <v>53</v>
      </c>
      <c r="B54" s="7" t="s">
        <v>63</v>
      </c>
      <c r="C54" s="8">
        <f>VLOOKUP(B54,[1]Combined!$B$1:$C$640,2,0)</f>
        <v>7</v>
      </c>
      <c r="D54" s="8">
        <f>VLOOKUP(B54,[1]Combined!$B$1:$D$640,3,0)</f>
        <v>7</v>
      </c>
      <c r="E54" s="8">
        <f>VLOOKUP(B54,[1]Combined!$B$1:$F$640,5,0)</f>
        <v>0</v>
      </c>
      <c r="F54" s="8">
        <f>VLOOKUP(B54,[1]Combined!$B$1:$G$640,6,0)</f>
        <v>0</v>
      </c>
      <c r="G54" s="8">
        <f>VLOOKUP(B54,[1]Combined!$B$1:$H$640,7,0)</f>
        <v>0</v>
      </c>
      <c r="H54" s="8">
        <f>VLOOKUP(B54,[1]Combined!$B$1:$J$640,9,0)</f>
        <v>0</v>
      </c>
      <c r="I54" s="9">
        <f>VLOOKUP(B54,[2]Combined!C$1:D$640,2,0)</f>
        <v>7</v>
      </c>
      <c r="J54" s="9">
        <f>VLOOKUP(B54,[2]Combined!C$1:E$640,3,0)</f>
        <v>10</v>
      </c>
      <c r="K54" s="9">
        <f>VLOOKUP(B54,[2]Combined!C$1:G$640,5,0)</f>
        <v>0</v>
      </c>
      <c r="L54" s="9">
        <f>VLOOKUP(B54,[2]Combined!C$1:H$640,6,0)</f>
        <v>1</v>
      </c>
      <c r="M54" s="9">
        <f>VLOOKUP(B54,[2]Combined!C$1:I$640,7,0)</f>
        <v>1</v>
      </c>
      <c r="N54" s="9">
        <f>VLOOKUP(B54,[2]Combined!C$1:K$640,9,0)</f>
        <v>0</v>
      </c>
      <c r="O54" s="10">
        <f>VLOOKUP(B54,[3]Combined!C$1:D$640,2,0)</f>
        <v>10</v>
      </c>
      <c r="P54" s="10">
        <f>VLOOKUP(B54,[3]Combined!C$1:E$640,3,0)</f>
        <v>13</v>
      </c>
      <c r="Q54" s="10">
        <f>VLOOKUP(B54,[3]Combined!C$1:G$640,5,0)</f>
        <v>0</v>
      </c>
      <c r="R54" s="10">
        <f>VLOOKUP(B54,[3]Combined!C$1:H$640,6,0)</f>
        <v>3</v>
      </c>
      <c r="S54" s="10">
        <f>VLOOKUP(B54,[3]Combined!C$1:I$640,7,0)</f>
        <v>3</v>
      </c>
      <c r="T54" s="10">
        <f>VLOOKUP(B54,[3]Combined!C$1:K$640,9,0)</f>
        <v>0</v>
      </c>
      <c r="U54" s="11">
        <v>13</v>
      </c>
      <c r="V54" s="11">
        <v>14</v>
      </c>
      <c r="W54" s="11">
        <f>VLOOKUP(B54,[4]Combined!C$1:G$640,5,0)</f>
        <v>0</v>
      </c>
      <c r="X54" s="11">
        <v>2</v>
      </c>
      <c r="Y54" s="11">
        <v>2</v>
      </c>
      <c r="Z54" s="11">
        <f>VLOOKUP(B54,[4]Combined!C$1:K$640,9,0)</f>
        <v>0</v>
      </c>
      <c r="AA54" s="12">
        <v>7</v>
      </c>
      <c r="AB54" s="12">
        <v>7</v>
      </c>
      <c r="AC54" s="12">
        <f>VLOOKUP(B54,[5]Combined!C$1:G$640,5,0)</f>
        <v>0</v>
      </c>
      <c r="AD54" s="12">
        <v>1</v>
      </c>
      <c r="AE54" s="12">
        <v>1</v>
      </c>
      <c r="AF54" s="12">
        <f>VLOOKUP(B54,[5]Combined!C$1:K$640,9,0)</f>
        <v>0</v>
      </c>
      <c r="AG54" s="14">
        <f t="shared" si="0"/>
        <v>58</v>
      </c>
      <c r="AH54" s="14">
        <f t="shared" si="1"/>
        <v>0</v>
      </c>
      <c r="AI54" s="14">
        <f t="shared" si="2"/>
        <v>0</v>
      </c>
      <c r="AJ54" s="14">
        <f t="shared" si="3"/>
        <v>51</v>
      </c>
      <c r="AK54" s="14">
        <f t="shared" si="4"/>
        <v>51</v>
      </c>
      <c r="AL54" s="14">
        <f t="shared" si="5"/>
        <v>87.931034482758619</v>
      </c>
      <c r="AM54" s="14">
        <f t="shared" si="6"/>
        <v>5</v>
      </c>
      <c r="AN54" s="7" t="s">
        <v>64</v>
      </c>
      <c r="AO54" s="7">
        <v>9</v>
      </c>
      <c r="AP54" s="7">
        <v>6</v>
      </c>
      <c r="AQ54" s="7">
        <f t="shared" si="7"/>
        <v>20</v>
      </c>
    </row>
    <row r="55" spans="1:43" x14ac:dyDescent="0.25">
      <c r="A55" s="7">
        <v>54</v>
      </c>
      <c r="B55" s="7" t="s">
        <v>65</v>
      </c>
      <c r="C55" s="8">
        <f>VLOOKUP(B55,[1]Combined!$B$1:$C$640,2,0)</f>
        <v>7</v>
      </c>
      <c r="D55" s="8">
        <f>VLOOKUP(B55,[1]Combined!$B$1:$D$640,3,0)</f>
        <v>7</v>
      </c>
      <c r="E55" s="8">
        <f>VLOOKUP(B55,[1]Combined!$B$1:$F$640,5,0)</f>
        <v>0</v>
      </c>
      <c r="F55" s="8">
        <f>VLOOKUP(B55,[1]Combined!$B$1:$G$640,6,0)</f>
        <v>1</v>
      </c>
      <c r="G55" s="8">
        <f>VLOOKUP(B55,[1]Combined!$B$1:$H$640,7,0)</f>
        <v>1</v>
      </c>
      <c r="H55" s="8">
        <f>VLOOKUP(B55,[1]Combined!$B$1:$J$640,9,0)</f>
        <v>0</v>
      </c>
      <c r="I55" s="9">
        <f>VLOOKUP(B55,[2]Combined!C$1:D$640,2,0)</f>
        <v>10</v>
      </c>
      <c r="J55" s="9">
        <f>VLOOKUP(B55,[2]Combined!C$1:E$640,3,0)</f>
        <v>10</v>
      </c>
      <c r="K55" s="9">
        <f>VLOOKUP(B55,[2]Combined!C$1:G$640,5,0)</f>
        <v>0</v>
      </c>
      <c r="L55" s="9">
        <f>VLOOKUP(B55,[2]Combined!C$1:H$640,6,0)</f>
        <v>3</v>
      </c>
      <c r="M55" s="9">
        <f>VLOOKUP(B55,[2]Combined!C$1:I$640,7,0)</f>
        <v>3</v>
      </c>
      <c r="N55" s="9">
        <f>VLOOKUP(B55,[2]Combined!C$1:K$640,9,0)</f>
        <v>0</v>
      </c>
      <c r="O55" s="10">
        <f>VLOOKUP(B55,[3]Combined!C$1:D$640,2,0)</f>
        <v>13</v>
      </c>
      <c r="P55" s="10">
        <f>VLOOKUP(B55,[3]Combined!C$1:E$640,3,0)</f>
        <v>13</v>
      </c>
      <c r="Q55" s="10">
        <f>VLOOKUP(B55,[3]Combined!C$1:G$640,5,0)</f>
        <v>0</v>
      </c>
      <c r="R55" s="10">
        <f>VLOOKUP(B55,[3]Combined!C$1:H$640,6,0)</f>
        <v>4</v>
      </c>
      <c r="S55" s="10">
        <f>VLOOKUP(B55,[3]Combined!C$1:I$640,7,0)</f>
        <v>4</v>
      </c>
      <c r="T55" s="10">
        <f>VLOOKUP(B55,[3]Combined!C$1:K$640,9,0)</f>
        <v>0</v>
      </c>
      <c r="U55" s="11">
        <v>13</v>
      </c>
      <c r="V55" s="11">
        <v>14</v>
      </c>
      <c r="W55" s="11">
        <f>VLOOKUP(B55,[4]Combined!C$1:G$640,5,0)</f>
        <v>0</v>
      </c>
      <c r="X55" s="11">
        <v>4</v>
      </c>
      <c r="Y55" s="11">
        <v>4</v>
      </c>
      <c r="Z55" s="11">
        <f>VLOOKUP(B55,[4]Combined!C$1:K$640,9,0)</f>
        <v>0</v>
      </c>
      <c r="AA55" s="12">
        <v>7</v>
      </c>
      <c r="AB55" s="12">
        <v>7</v>
      </c>
      <c r="AC55" s="12">
        <f>VLOOKUP(B55,[5]Combined!C$1:G$640,5,0)</f>
        <v>0</v>
      </c>
      <c r="AD55" s="12">
        <v>1</v>
      </c>
      <c r="AE55" s="12">
        <v>1</v>
      </c>
      <c r="AF55" s="12">
        <f>VLOOKUP(B55,[5]Combined!C$1:K$640,9,0)</f>
        <v>0</v>
      </c>
      <c r="AG55" s="14">
        <f t="shared" si="0"/>
        <v>64</v>
      </c>
      <c r="AH55" s="14">
        <f t="shared" si="1"/>
        <v>0</v>
      </c>
      <c r="AI55" s="14">
        <f t="shared" si="2"/>
        <v>0</v>
      </c>
      <c r="AJ55" s="14">
        <f t="shared" si="3"/>
        <v>63</v>
      </c>
      <c r="AK55" s="14">
        <f t="shared" si="4"/>
        <v>63</v>
      </c>
      <c r="AL55" s="14">
        <f t="shared" si="5"/>
        <v>98.4375</v>
      </c>
      <c r="AM55" s="14">
        <f t="shared" si="6"/>
        <v>5</v>
      </c>
      <c r="AN55" s="7" t="s">
        <v>56</v>
      </c>
      <c r="AO55" s="7">
        <v>9</v>
      </c>
      <c r="AP55" s="7">
        <v>7</v>
      </c>
      <c r="AQ55" s="7">
        <f t="shared" si="7"/>
        <v>21</v>
      </c>
    </row>
    <row r="56" spans="1:43" x14ac:dyDescent="0.25">
      <c r="A56" s="7">
        <v>55</v>
      </c>
      <c r="B56" s="7" t="s">
        <v>66</v>
      </c>
      <c r="C56" s="8">
        <f>VLOOKUP(B56,[1]Combined!$B$1:$C$640,2,0)</f>
        <v>7</v>
      </c>
      <c r="D56" s="8">
        <f>VLOOKUP(B56,[1]Combined!$B$1:$D$640,3,0)</f>
        <v>7</v>
      </c>
      <c r="E56" s="8">
        <f>VLOOKUP(B56,[1]Combined!$B$1:$F$640,5,0)</f>
        <v>0</v>
      </c>
      <c r="F56" s="8">
        <f>VLOOKUP(B56,[1]Combined!$B$1:$G$640,6,0)</f>
        <v>1</v>
      </c>
      <c r="G56" s="8">
        <f>VLOOKUP(B56,[1]Combined!$B$1:$H$640,7,0)</f>
        <v>1</v>
      </c>
      <c r="H56" s="8">
        <f>VLOOKUP(B56,[1]Combined!$B$1:$J$640,9,0)</f>
        <v>0</v>
      </c>
      <c r="I56" s="9">
        <f>VLOOKUP(B56,[2]Combined!C$1:D$640,2,0)</f>
        <v>9</v>
      </c>
      <c r="J56" s="9">
        <f>VLOOKUP(B56,[2]Combined!C$1:E$640,3,0)</f>
        <v>10</v>
      </c>
      <c r="K56" s="9">
        <f>VLOOKUP(B56,[2]Combined!C$1:G$640,5,0)</f>
        <v>0</v>
      </c>
      <c r="L56" s="9">
        <f>VLOOKUP(B56,[2]Combined!C$1:H$640,6,0)</f>
        <v>0</v>
      </c>
      <c r="M56" s="9">
        <f>VLOOKUP(B56,[2]Combined!C$1:I$640,7,0)</f>
        <v>0</v>
      </c>
      <c r="N56" s="9">
        <f>VLOOKUP(B56,[2]Combined!C$1:K$640,9,0)</f>
        <v>0</v>
      </c>
      <c r="O56" s="10">
        <f>VLOOKUP(B56,[3]Combined!C$1:D$640,2,0)</f>
        <v>9</v>
      </c>
      <c r="P56" s="10">
        <f>VLOOKUP(B56,[3]Combined!C$1:E$640,3,0)</f>
        <v>13</v>
      </c>
      <c r="Q56" s="10">
        <f>VLOOKUP(B56,[3]Combined!C$1:G$640,5,0)</f>
        <v>0</v>
      </c>
      <c r="R56" s="10">
        <f>VLOOKUP(B56,[3]Combined!C$1:H$640,6,0)</f>
        <v>5</v>
      </c>
      <c r="S56" s="10">
        <f>VLOOKUP(B56,[3]Combined!C$1:I$640,7,0)</f>
        <v>5</v>
      </c>
      <c r="T56" s="10">
        <f>VLOOKUP(B56,[3]Combined!C$1:K$640,9,0)</f>
        <v>0</v>
      </c>
      <c r="U56" s="11">
        <v>13</v>
      </c>
      <c r="V56" s="11">
        <v>14</v>
      </c>
      <c r="W56" s="11">
        <f>VLOOKUP(B56,[4]Combined!C$1:G$640,5,0)</f>
        <v>0</v>
      </c>
      <c r="X56" s="11">
        <v>3</v>
      </c>
      <c r="Y56" s="11">
        <v>3</v>
      </c>
      <c r="Z56" s="11">
        <f>VLOOKUP(B56,[4]Combined!C$1:K$640,9,0)</f>
        <v>0</v>
      </c>
      <c r="AA56" s="12">
        <v>7</v>
      </c>
      <c r="AB56" s="12">
        <v>7</v>
      </c>
      <c r="AC56" s="12">
        <f>VLOOKUP(B56,[5]Combined!C$1:G$640,5,0)</f>
        <v>0</v>
      </c>
      <c r="AD56" s="12">
        <v>1</v>
      </c>
      <c r="AE56" s="12">
        <v>1</v>
      </c>
      <c r="AF56" s="12">
        <f>VLOOKUP(B56,[5]Combined!C$1:K$640,9,0)</f>
        <v>0</v>
      </c>
      <c r="AG56" s="14">
        <f t="shared" si="0"/>
        <v>61</v>
      </c>
      <c r="AH56" s="14">
        <f t="shared" si="1"/>
        <v>0</v>
      </c>
      <c r="AI56" s="14">
        <f t="shared" si="2"/>
        <v>0</v>
      </c>
      <c r="AJ56" s="14">
        <f t="shared" si="3"/>
        <v>55</v>
      </c>
      <c r="AK56" s="14">
        <f t="shared" si="4"/>
        <v>55</v>
      </c>
      <c r="AL56" s="14">
        <f t="shared" si="5"/>
        <v>90.163934426229503</v>
      </c>
      <c r="AM56" s="14">
        <f t="shared" si="6"/>
        <v>5</v>
      </c>
      <c r="AN56" s="7" t="s">
        <v>58</v>
      </c>
      <c r="AO56" s="7">
        <v>5</v>
      </c>
      <c r="AP56" s="7">
        <v>6</v>
      </c>
      <c r="AQ56" s="7">
        <f t="shared" si="7"/>
        <v>16</v>
      </c>
    </row>
    <row r="57" spans="1:43" x14ac:dyDescent="0.25">
      <c r="A57" s="7">
        <v>56</v>
      </c>
      <c r="B57" s="7" t="s">
        <v>67</v>
      </c>
      <c r="C57" s="8">
        <f>VLOOKUP(B57,[1]Combined!$B$1:$C$640,2,0)</f>
        <v>7</v>
      </c>
      <c r="D57" s="8">
        <f>VLOOKUP(B57,[1]Combined!$B$1:$D$640,3,0)</f>
        <v>7</v>
      </c>
      <c r="E57" s="8">
        <f>VLOOKUP(B57,[1]Combined!$B$1:$F$640,5,0)</f>
        <v>0</v>
      </c>
      <c r="F57" s="8">
        <f>VLOOKUP(B57,[1]Combined!$B$1:$G$640,6,0)</f>
        <v>0</v>
      </c>
      <c r="G57" s="8">
        <f>VLOOKUP(B57,[1]Combined!$B$1:$H$640,7,0)</f>
        <v>0</v>
      </c>
      <c r="H57" s="8">
        <f>VLOOKUP(B57,[1]Combined!$B$1:$J$640,9,0)</f>
        <v>0</v>
      </c>
      <c r="I57" s="9">
        <f>VLOOKUP(B57,[2]Combined!C$1:D$640,2,0)</f>
        <v>10</v>
      </c>
      <c r="J57" s="9">
        <f>VLOOKUP(B57,[2]Combined!C$1:E$640,3,0)</f>
        <v>10</v>
      </c>
      <c r="K57" s="9">
        <f>VLOOKUP(B57,[2]Combined!C$1:G$640,5,0)</f>
        <v>0</v>
      </c>
      <c r="L57" s="9">
        <f>VLOOKUP(B57,[2]Combined!C$1:H$640,6,0)</f>
        <v>2</v>
      </c>
      <c r="M57" s="9">
        <f>VLOOKUP(B57,[2]Combined!C$1:I$640,7,0)</f>
        <v>2</v>
      </c>
      <c r="N57" s="9">
        <f>VLOOKUP(B57,[2]Combined!C$1:K$640,9,0)</f>
        <v>0</v>
      </c>
      <c r="O57" s="10">
        <f>VLOOKUP(B57,[3]Combined!C$1:D$640,2,0)</f>
        <v>9</v>
      </c>
      <c r="P57" s="10">
        <f>VLOOKUP(B57,[3]Combined!C$1:E$640,3,0)</f>
        <v>13</v>
      </c>
      <c r="Q57" s="10">
        <f>VLOOKUP(B57,[3]Combined!C$1:G$640,5,0)</f>
        <v>0</v>
      </c>
      <c r="R57" s="10">
        <f>VLOOKUP(B57,[3]Combined!C$1:H$640,6,0)</f>
        <v>4</v>
      </c>
      <c r="S57" s="10">
        <f>VLOOKUP(B57,[3]Combined!C$1:I$640,7,0)</f>
        <v>4</v>
      </c>
      <c r="T57" s="10">
        <f>VLOOKUP(B57,[3]Combined!C$1:K$640,9,0)</f>
        <v>0</v>
      </c>
      <c r="U57" s="11">
        <v>13</v>
      </c>
      <c r="V57" s="11">
        <v>14</v>
      </c>
      <c r="W57" s="11">
        <f>VLOOKUP(B57,[4]Combined!C$1:G$640,5,0)</f>
        <v>0</v>
      </c>
      <c r="X57" s="11">
        <v>3</v>
      </c>
      <c r="Y57" s="11">
        <v>3</v>
      </c>
      <c r="Z57" s="11">
        <f>VLOOKUP(B57,[4]Combined!C$1:K$640,9,0)</f>
        <v>0</v>
      </c>
      <c r="AA57" s="12">
        <v>7</v>
      </c>
      <c r="AB57" s="12">
        <v>7</v>
      </c>
      <c r="AC57" s="12">
        <f>VLOOKUP(B57,[5]Combined!C$1:G$640,5,0)</f>
        <v>0</v>
      </c>
      <c r="AD57" s="12">
        <v>1</v>
      </c>
      <c r="AE57" s="12">
        <v>1</v>
      </c>
      <c r="AF57" s="12">
        <f>VLOOKUP(B57,[5]Combined!C$1:K$640,9,0)</f>
        <v>0</v>
      </c>
      <c r="AG57" s="14">
        <f t="shared" si="0"/>
        <v>61</v>
      </c>
      <c r="AH57" s="14">
        <f t="shared" si="1"/>
        <v>0</v>
      </c>
      <c r="AI57" s="14">
        <f t="shared" si="2"/>
        <v>0</v>
      </c>
      <c r="AJ57" s="14">
        <f t="shared" si="3"/>
        <v>56</v>
      </c>
      <c r="AK57" s="14">
        <f t="shared" si="4"/>
        <v>56</v>
      </c>
      <c r="AL57" s="14">
        <f t="shared" si="5"/>
        <v>91.803278688524586</v>
      </c>
      <c r="AM57" s="14">
        <f t="shared" si="6"/>
        <v>5</v>
      </c>
      <c r="AN57" s="7" t="s">
        <v>60</v>
      </c>
      <c r="AO57" s="7">
        <v>9</v>
      </c>
      <c r="AP57" s="7">
        <v>5</v>
      </c>
      <c r="AQ57" s="7">
        <f t="shared" si="7"/>
        <v>19</v>
      </c>
    </row>
    <row r="58" spans="1:43" x14ac:dyDescent="0.25">
      <c r="A58" s="7">
        <v>57</v>
      </c>
      <c r="B58" s="7" t="s">
        <v>68</v>
      </c>
      <c r="C58" s="8">
        <f>VLOOKUP(B58,[1]Combined!$B$1:$C$640,2,0)</f>
        <v>7</v>
      </c>
      <c r="D58" s="8">
        <f>VLOOKUP(B58,[1]Combined!$B$1:$D$640,3,0)</f>
        <v>7</v>
      </c>
      <c r="E58" s="8">
        <f>VLOOKUP(B58,[1]Combined!$B$1:$F$640,5,0)</f>
        <v>0</v>
      </c>
      <c r="F58" s="8">
        <f>VLOOKUP(B58,[1]Combined!$B$1:$G$640,6,0)</f>
        <v>1</v>
      </c>
      <c r="G58" s="8">
        <f>VLOOKUP(B58,[1]Combined!$B$1:$H$640,7,0)</f>
        <v>1</v>
      </c>
      <c r="H58" s="8">
        <f>VLOOKUP(B58,[1]Combined!$B$1:$J$640,9,0)</f>
        <v>0</v>
      </c>
      <c r="I58" s="9">
        <f>VLOOKUP(B58,[2]Combined!C$1:D$640,2,0)</f>
        <v>10</v>
      </c>
      <c r="J58" s="9">
        <f>VLOOKUP(B58,[2]Combined!C$1:E$640,3,0)</f>
        <v>10</v>
      </c>
      <c r="K58" s="9">
        <f>VLOOKUP(B58,[2]Combined!C$1:G$640,5,0)</f>
        <v>0</v>
      </c>
      <c r="L58" s="9">
        <f>VLOOKUP(B58,[2]Combined!C$1:H$640,6,0)</f>
        <v>0</v>
      </c>
      <c r="M58" s="9">
        <f>VLOOKUP(B58,[2]Combined!C$1:I$640,7,0)</f>
        <v>0</v>
      </c>
      <c r="N58" s="9">
        <f>VLOOKUP(B58,[2]Combined!C$1:K$640,9,0)</f>
        <v>0</v>
      </c>
      <c r="O58" s="10">
        <f>VLOOKUP(B58,[3]Combined!C$1:D$640,2,0)</f>
        <v>12</v>
      </c>
      <c r="P58" s="10">
        <f>VLOOKUP(B58,[3]Combined!C$1:E$640,3,0)</f>
        <v>13</v>
      </c>
      <c r="Q58" s="10">
        <f>VLOOKUP(B58,[3]Combined!C$1:G$640,5,0)</f>
        <v>0</v>
      </c>
      <c r="R58" s="10">
        <f>VLOOKUP(B58,[3]Combined!C$1:H$640,6,0)</f>
        <v>5</v>
      </c>
      <c r="S58" s="10">
        <f>VLOOKUP(B58,[3]Combined!C$1:I$640,7,0)</f>
        <v>5</v>
      </c>
      <c r="T58" s="10">
        <f>VLOOKUP(B58,[3]Combined!C$1:K$640,9,0)</f>
        <v>0</v>
      </c>
      <c r="U58" s="11">
        <v>6</v>
      </c>
      <c r="V58" s="11">
        <v>14</v>
      </c>
      <c r="W58" s="11">
        <v>7</v>
      </c>
      <c r="X58" s="11">
        <v>2</v>
      </c>
      <c r="Y58" s="11">
        <v>2</v>
      </c>
      <c r="Z58" s="11">
        <f>VLOOKUP(B58,[4]Combined!C$1:K$640,9,0)</f>
        <v>0</v>
      </c>
      <c r="AA58" s="12">
        <v>7</v>
      </c>
      <c r="AB58" s="12">
        <v>7</v>
      </c>
      <c r="AC58" s="12">
        <f>VLOOKUP(B58,[5]Combined!C$1:G$640,5,0)</f>
        <v>0</v>
      </c>
      <c r="AD58" s="12">
        <v>1</v>
      </c>
      <c r="AE58" s="12">
        <v>1</v>
      </c>
      <c r="AF58" s="12">
        <f>VLOOKUP(B58,[5]Combined!C$1:K$640,9,0)</f>
        <v>0</v>
      </c>
      <c r="AG58" s="14">
        <f t="shared" si="0"/>
        <v>60</v>
      </c>
      <c r="AH58" s="14">
        <f t="shared" si="1"/>
        <v>7</v>
      </c>
      <c r="AI58" s="14">
        <f t="shared" si="2"/>
        <v>7</v>
      </c>
      <c r="AJ58" s="14">
        <f t="shared" si="3"/>
        <v>51</v>
      </c>
      <c r="AK58" s="14">
        <f t="shared" si="4"/>
        <v>58</v>
      </c>
      <c r="AL58" s="14">
        <f t="shared" si="5"/>
        <v>96.666666666666671</v>
      </c>
      <c r="AM58" s="14">
        <f t="shared" si="6"/>
        <v>5</v>
      </c>
      <c r="AN58" s="7" t="s">
        <v>62</v>
      </c>
      <c r="AO58" s="7">
        <v>9</v>
      </c>
      <c r="AP58" s="7">
        <v>3</v>
      </c>
      <c r="AQ58" s="7">
        <f t="shared" si="7"/>
        <v>17</v>
      </c>
    </row>
    <row r="59" spans="1:43" x14ac:dyDescent="0.25">
      <c r="A59" s="7">
        <v>58</v>
      </c>
      <c r="B59" s="7" t="s">
        <v>69</v>
      </c>
      <c r="C59" s="8">
        <f>VLOOKUP(B59,[1]Combined!$B$1:$C$640,2,0)</f>
        <v>7</v>
      </c>
      <c r="D59" s="8">
        <f>VLOOKUP(B59,[1]Combined!$B$1:$D$640,3,0)</f>
        <v>7</v>
      </c>
      <c r="E59" s="8">
        <f>VLOOKUP(B59,[1]Combined!$B$1:$F$640,5,0)</f>
        <v>0</v>
      </c>
      <c r="F59" s="8">
        <f>VLOOKUP(B59,[1]Combined!$B$1:$G$640,6,0)</f>
        <v>0</v>
      </c>
      <c r="G59" s="8">
        <f>VLOOKUP(B59,[1]Combined!$B$1:$H$640,7,0)</f>
        <v>0</v>
      </c>
      <c r="H59" s="8">
        <f>VLOOKUP(B59,[1]Combined!$B$1:$J$640,9,0)</f>
        <v>0</v>
      </c>
      <c r="I59" s="9">
        <f>VLOOKUP(B59,[2]Combined!C$1:D$640,2,0)</f>
        <v>10</v>
      </c>
      <c r="J59" s="9">
        <f>VLOOKUP(B59,[2]Combined!C$1:E$640,3,0)</f>
        <v>10</v>
      </c>
      <c r="K59" s="9">
        <f>VLOOKUP(B59,[2]Combined!C$1:G$640,5,0)</f>
        <v>0</v>
      </c>
      <c r="L59" s="9">
        <f>VLOOKUP(B59,[2]Combined!C$1:H$640,6,0)</f>
        <v>1</v>
      </c>
      <c r="M59" s="9">
        <f>VLOOKUP(B59,[2]Combined!C$1:I$640,7,0)</f>
        <v>1</v>
      </c>
      <c r="N59" s="9">
        <f>VLOOKUP(B59,[2]Combined!C$1:K$640,9,0)</f>
        <v>0</v>
      </c>
      <c r="O59" s="10">
        <f>VLOOKUP(B59,[3]Combined!C$1:D$640,2,0)</f>
        <v>8</v>
      </c>
      <c r="P59" s="10">
        <f>VLOOKUP(B59,[3]Combined!C$1:E$640,3,0)</f>
        <v>13</v>
      </c>
      <c r="Q59" s="10">
        <f>VLOOKUP(B59,[3]Combined!C$1:G$640,5,0)</f>
        <v>0</v>
      </c>
      <c r="R59" s="10">
        <f>VLOOKUP(B59,[3]Combined!C$1:H$640,6,0)</f>
        <v>3</v>
      </c>
      <c r="S59" s="10">
        <f>VLOOKUP(B59,[3]Combined!C$1:I$640,7,0)</f>
        <v>3</v>
      </c>
      <c r="T59" s="10">
        <f>VLOOKUP(B59,[3]Combined!C$1:K$640,9,0)</f>
        <v>0</v>
      </c>
      <c r="U59" s="11">
        <v>13</v>
      </c>
      <c r="V59" s="11">
        <v>14</v>
      </c>
      <c r="W59" s="11">
        <f>VLOOKUP(B59,[4]Combined!C$1:G$640,5,0)</f>
        <v>0</v>
      </c>
      <c r="X59" s="11">
        <v>2</v>
      </c>
      <c r="Y59" s="11">
        <v>2</v>
      </c>
      <c r="Z59" s="11">
        <f>VLOOKUP(B59,[4]Combined!C$1:K$640,9,0)</f>
        <v>0</v>
      </c>
      <c r="AA59" s="12">
        <v>6</v>
      </c>
      <c r="AB59" s="12">
        <v>7</v>
      </c>
      <c r="AC59" s="12">
        <f>VLOOKUP(B59,[5]Combined!C$1:G$640,5,0)</f>
        <v>0</v>
      </c>
      <c r="AD59" s="12">
        <v>1</v>
      </c>
      <c r="AE59" s="12">
        <v>1</v>
      </c>
      <c r="AF59" s="12">
        <f>VLOOKUP(B59,[5]Combined!C$1:K$640,9,0)</f>
        <v>0</v>
      </c>
      <c r="AG59" s="14">
        <f t="shared" si="0"/>
        <v>58</v>
      </c>
      <c r="AH59" s="14">
        <f t="shared" si="1"/>
        <v>0</v>
      </c>
      <c r="AI59" s="14">
        <f t="shared" si="2"/>
        <v>0</v>
      </c>
      <c r="AJ59" s="14">
        <f t="shared" si="3"/>
        <v>51</v>
      </c>
      <c r="AK59" s="14">
        <f t="shared" si="4"/>
        <v>51</v>
      </c>
      <c r="AL59" s="14">
        <f t="shared" si="5"/>
        <v>87.931034482758619</v>
      </c>
      <c r="AM59" s="14">
        <f t="shared" si="6"/>
        <v>5</v>
      </c>
      <c r="AN59" s="7" t="s">
        <v>64</v>
      </c>
      <c r="AO59" s="7">
        <v>9</v>
      </c>
      <c r="AP59" s="7">
        <v>7</v>
      </c>
      <c r="AQ59" s="7">
        <f t="shared" si="7"/>
        <v>21</v>
      </c>
    </row>
    <row r="60" spans="1:43" x14ac:dyDescent="0.25">
      <c r="A60" s="7">
        <v>59</v>
      </c>
      <c r="B60" s="7" t="s">
        <v>70</v>
      </c>
      <c r="C60" s="8">
        <f>VLOOKUP(B60,[1]Combined!$B$1:$C$640,2,0)</f>
        <v>6</v>
      </c>
      <c r="D60" s="8">
        <f>VLOOKUP(B60,[1]Combined!$B$1:$D$640,3,0)</f>
        <v>7</v>
      </c>
      <c r="E60" s="8">
        <f>VLOOKUP(B60,[1]Combined!$B$1:$F$640,5,0)</f>
        <v>0</v>
      </c>
      <c r="F60" s="8">
        <f>VLOOKUP(B60,[1]Combined!$B$1:$G$640,6,0)</f>
        <v>1</v>
      </c>
      <c r="G60" s="8">
        <f>VLOOKUP(B60,[1]Combined!$B$1:$H$640,7,0)</f>
        <v>1</v>
      </c>
      <c r="H60" s="8">
        <f>VLOOKUP(B60,[1]Combined!$B$1:$J$640,9,0)</f>
        <v>0</v>
      </c>
      <c r="I60" s="9">
        <f>VLOOKUP(B60,[2]Combined!C$1:D$640,2,0)</f>
        <v>10</v>
      </c>
      <c r="J60" s="9">
        <f>VLOOKUP(B60,[2]Combined!C$1:E$640,3,0)</f>
        <v>10</v>
      </c>
      <c r="K60" s="9">
        <f>VLOOKUP(B60,[2]Combined!C$1:G$640,5,0)</f>
        <v>0</v>
      </c>
      <c r="L60" s="9">
        <f>VLOOKUP(B60,[2]Combined!C$1:H$640,6,0)</f>
        <v>3</v>
      </c>
      <c r="M60" s="9">
        <f>VLOOKUP(B60,[2]Combined!C$1:I$640,7,0)</f>
        <v>3</v>
      </c>
      <c r="N60" s="9">
        <f>VLOOKUP(B60,[2]Combined!C$1:K$640,9,0)</f>
        <v>0</v>
      </c>
      <c r="O60" s="10">
        <f>VLOOKUP(B60,[3]Combined!C$1:D$640,2,0)</f>
        <v>10</v>
      </c>
      <c r="P60" s="10">
        <f>VLOOKUP(B60,[3]Combined!C$1:E$640,3,0)</f>
        <v>13</v>
      </c>
      <c r="Q60" s="10">
        <f>VLOOKUP(B60,[3]Combined!C$1:G$640,5,0)</f>
        <v>0</v>
      </c>
      <c r="R60" s="10">
        <f>VLOOKUP(B60,[3]Combined!C$1:H$640,6,0)</f>
        <v>4</v>
      </c>
      <c r="S60" s="10">
        <f>VLOOKUP(B60,[3]Combined!C$1:I$640,7,0)</f>
        <v>4</v>
      </c>
      <c r="T60" s="10">
        <f>VLOOKUP(B60,[3]Combined!C$1:K$640,9,0)</f>
        <v>0</v>
      </c>
      <c r="U60" s="11">
        <v>13</v>
      </c>
      <c r="V60" s="11">
        <v>14</v>
      </c>
      <c r="W60" s="11">
        <f>VLOOKUP(B60,[4]Combined!C$1:G$640,5,0)</f>
        <v>0</v>
      </c>
      <c r="X60" s="11">
        <v>4</v>
      </c>
      <c r="Y60" s="11">
        <v>4</v>
      </c>
      <c r="Z60" s="11">
        <f>VLOOKUP(B60,[4]Combined!C$1:K$640,9,0)</f>
        <v>0</v>
      </c>
      <c r="AA60" s="12">
        <v>7</v>
      </c>
      <c r="AB60" s="12">
        <v>7</v>
      </c>
      <c r="AC60" s="12">
        <f>VLOOKUP(B60,[5]Combined!C$1:G$640,5,0)</f>
        <v>0</v>
      </c>
      <c r="AD60" s="12">
        <v>1</v>
      </c>
      <c r="AE60" s="12">
        <v>1</v>
      </c>
      <c r="AF60" s="12">
        <f>VLOOKUP(B60,[5]Combined!C$1:K$640,9,0)</f>
        <v>0</v>
      </c>
      <c r="AG60" s="14">
        <f t="shared" si="0"/>
        <v>64</v>
      </c>
      <c r="AH60" s="14">
        <f t="shared" si="1"/>
        <v>0</v>
      </c>
      <c r="AI60" s="14">
        <f t="shared" si="2"/>
        <v>0</v>
      </c>
      <c r="AJ60" s="14">
        <f t="shared" si="3"/>
        <v>59</v>
      </c>
      <c r="AK60" s="14">
        <f t="shared" si="4"/>
        <v>59</v>
      </c>
      <c r="AL60" s="14">
        <f t="shared" si="5"/>
        <v>92.1875</v>
      </c>
      <c r="AM60" s="14">
        <f t="shared" si="6"/>
        <v>5</v>
      </c>
      <c r="AN60" s="7" t="s">
        <v>56</v>
      </c>
      <c r="AO60" s="7">
        <v>9</v>
      </c>
      <c r="AP60" s="7">
        <v>6</v>
      </c>
      <c r="AQ60" s="7">
        <f t="shared" si="7"/>
        <v>20</v>
      </c>
    </row>
    <row r="61" spans="1:43" x14ac:dyDescent="0.25">
      <c r="A61" s="7">
        <v>60</v>
      </c>
      <c r="B61" s="7" t="s">
        <v>71</v>
      </c>
      <c r="C61" s="8">
        <f>VLOOKUP(B61,[1]Combined!$B$1:$C$640,2,0)</f>
        <v>7</v>
      </c>
      <c r="D61" s="8">
        <f>VLOOKUP(B61,[1]Combined!$B$1:$D$640,3,0)</f>
        <v>7</v>
      </c>
      <c r="E61" s="8">
        <f>VLOOKUP(B61,[1]Combined!$B$1:$F$640,5,0)</f>
        <v>0</v>
      </c>
      <c r="F61" s="8">
        <f>VLOOKUP(B61,[1]Combined!$B$1:$G$640,6,0)</f>
        <v>1</v>
      </c>
      <c r="G61" s="8">
        <f>VLOOKUP(B61,[1]Combined!$B$1:$H$640,7,0)</f>
        <v>1</v>
      </c>
      <c r="H61" s="8">
        <f>VLOOKUP(B61,[1]Combined!$B$1:$J$640,9,0)</f>
        <v>0</v>
      </c>
      <c r="I61" s="9">
        <f>VLOOKUP(B61,[2]Combined!C$1:D$640,2,0)</f>
        <v>10</v>
      </c>
      <c r="J61" s="9">
        <f>VLOOKUP(B61,[2]Combined!C$1:E$640,3,0)</f>
        <v>10</v>
      </c>
      <c r="K61" s="9">
        <f>VLOOKUP(B61,[2]Combined!C$1:G$640,5,0)</f>
        <v>0</v>
      </c>
      <c r="L61" s="9">
        <f>VLOOKUP(B61,[2]Combined!C$1:H$640,6,0)</f>
        <v>0</v>
      </c>
      <c r="M61" s="9">
        <f>VLOOKUP(B61,[2]Combined!C$1:I$640,7,0)</f>
        <v>0</v>
      </c>
      <c r="N61" s="9">
        <f>VLOOKUP(B61,[2]Combined!C$1:K$640,9,0)</f>
        <v>0</v>
      </c>
      <c r="O61" s="10">
        <f>VLOOKUP(B61,[3]Combined!C$1:D$640,2,0)</f>
        <v>10</v>
      </c>
      <c r="P61" s="10">
        <f>VLOOKUP(B61,[3]Combined!C$1:E$640,3,0)</f>
        <v>13</v>
      </c>
      <c r="Q61" s="10">
        <f>VLOOKUP(B61,[3]Combined!C$1:G$640,5,0)</f>
        <v>0</v>
      </c>
      <c r="R61" s="10">
        <f>VLOOKUP(B61,[3]Combined!C$1:H$640,6,0)</f>
        <v>5</v>
      </c>
      <c r="S61" s="10">
        <f>VLOOKUP(B61,[3]Combined!C$1:I$640,7,0)</f>
        <v>5</v>
      </c>
      <c r="T61" s="10">
        <f>VLOOKUP(B61,[3]Combined!C$1:K$640,9,0)</f>
        <v>0</v>
      </c>
      <c r="U61" s="11">
        <v>13</v>
      </c>
      <c r="V61" s="11">
        <v>14</v>
      </c>
      <c r="W61" s="11">
        <f>VLOOKUP(B61,[4]Combined!C$1:G$640,5,0)</f>
        <v>0</v>
      </c>
      <c r="X61" s="11">
        <v>3</v>
      </c>
      <c r="Y61" s="11">
        <v>3</v>
      </c>
      <c r="Z61" s="11">
        <f>VLOOKUP(B61,[4]Combined!C$1:K$640,9,0)</f>
        <v>0</v>
      </c>
      <c r="AA61" s="12">
        <v>6</v>
      </c>
      <c r="AB61" s="12">
        <v>7</v>
      </c>
      <c r="AC61" s="12">
        <f>VLOOKUP(B61,[5]Combined!C$1:G$640,5,0)</f>
        <v>0</v>
      </c>
      <c r="AD61" s="12">
        <v>1</v>
      </c>
      <c r="AE61" s="12">
        <v>1</v>
      </c>
      <c r="AF61" s="12">
        <f>VLOOKUP(B61,[5]Combined!C$1:K$640,9,0)</f>
        <v>0</v>
      </c>
      <c r="AG61" s="14">
        <f t="shared" si="0"/>
        <v>61</v>
      </c>
      <c r="AH61" s="14">
        <f t="shared" si="1"/>
        <v>0</v>
      </c>
      <c r="AI61" s="14">
        <f t="shared" si="2"/>
        <v>0</v>
      </c>
      <c r="AJ61" s="14">
        <f t="shared" si="3"/>
        <v>56</v>
      </c>
      <c r="AK61" s="14">
        <f t="shared" si="4"/>
        <v>56</v>
      </c>
      <c r="AL61" s="14">
        <f t="shared" si="5"/>
        <v>91.803278688524586</v>
      </c>
      <c r="AM61" s="14">
        <f t="shared" si="6"/>
        <v>5</v>
      </c>
      <c r="AN61" s="7" t="s">
        <v>58</v>
      </c>
      <c r="AO61" s="7">
        <v>5</v>
      </c>
      <c r="AP61" s="7">
        <v>7</v>
      </c>
      <c r="AQ61" s="7">
        <f t="shared" si="7"/>
        <v>17</v>
      </c>
    </row>
    <row r="62" spans="1:43" x14ac:dyDescent="0.25">
      <c r="A62" s="7">
        <v>61</v>
      </c>
      <c r="B62" s="7" t="s">
        <v>72</v>
      </c>
      <c r="C62" s="8">
        <f>VLOOKUP(B62,[1]Combined!$B$1:$C$640,2,0)</f>
        <v>6</v>
      </c>
      <c r="D62" s="8">
        <f>VLOOKUP(B62,[1]Combined!$B$1:$D$640,3,0)</f>
        <v>7</v>
      </c>
      <c r="E62" s="8">
        <f>VLOOKUP(B62,[1]Combined!$B$1:$F$640,5,0)</f>
        <v>0</v>
      </c>
      <c r="F62" s="8">
        <f>VLOOKUP(B62,[1]Combined!$B$1:$G$640,6,0)</f>
        <v>0</v>
      </c>
      <c r="G62" s="8">
        <f>VLOOKUP(B62,[1]Combined!$B$1:$H$640,7,0)</f>
        <v>0</v>
      </c>
      <c r="H62" s="8">
        <f>VLOOKUP(B62,[1]Combined!$B$1:$J$640,9,0)</f>
        <v>0</v>
      </c>
      <c r="I62" s="9">
        <f>VLOOKUP(B62,[2]Combined!C$1:D$640,2,0)</f>
        <v>8</v>
      </c>
      <c r="J62" s="9">
        <f>VLOOKUP(B62,[2]Combined!C$1:E$640,3,0)</f>
        <v>10</v>
      </c>
      <c r="K62" s="9">
        <f>VLOOKUP(B62,[2]Combined!C$1:G$640,5,0)</f>
        <v>0</v>
      </c>
      <c r="L62" s="9">
        <f>VLOOKUP(B62,[2]Combined!C$1:H$640,6,0)</f>
        <v>2</v>
      </c>
      <c r="M62" s="9">
        <f>VLOOKUP(B62,[2]Combined!C$1:I$640,7,0)</f>
        <v>2</v>
      </c>
      <c r="N62" s="9">
        <f>VLOOKUP(B62,[2]Combined!C$1:K$640,9,0)</f>
        <v>0</v>
      </c>
      <c r="O62" s="10">
        <f>VLOOKUP(B62,[3]Combined!C$1:D$640,2,0)</f>
        <v>8</v>
      </c>
      <c r="P62" s="10">
        <f>VLOOKUP(B62,[3]Combined!C$1:E$640,3,0)</f>
        <v>13</v>
      </c>
      <c r="Q62" s="10">
        <f>VLOOKUP(B62,[3]Combined!C$1:G$640,5,0)</f>
        <v>0</v>
      </c>
      <c r="R62" s="10">
        <f>VLOOKUP(B62,[3]Combined!C$1:H$640,6,0)</f>
        <v>4</v>
      </c>
      <c r="S62" s="10">
        <f>VLOOKUP(B62,[3]Combined!C$1:I$640,7,0)</f>
        <v>4</v>
      </c>
      <c r="T62" s="10">
        <f>VLOOKUP(B62,[3]Combined!C$1:K$640,9,0)</f>
        <v>0</v>
      </c>
      <c r="U62" s="11">
        <v>13</v>
      </c>
      <c r="V62" s="11">
        <v>14</v>
      </c>
      <c r="W62" s="11">
        <f>VLOOKUP(B62,[4]Combined!C$1:G$640,5,0)</f>
        <v>0</v>
      </c>
      <c r="X62" s="11">
        <v>3</v>
      </c>
      <c r="Y62" s="11">
        <v>3</v>
      </c>
      <c r="Z62" s="11">
        <f>VLOOKUP(B62,[4]Combined!C$1:K$640,9,0)</f>
        <v>0</v>
      </c>
      <c r="AA62" s="12">
        <v>7</v>
      </c>
      <c r="AB62" s="12">
        <v>7</v>
      </c>
      <c r="AC62" s="12">
        <f>VLOOKUP(B62,[5]Combined!C$1:G$640,5,0)</f>
        <v>0</v>
      </c>
      <c r="AD62" s="12">
        <v>1</v>
      </c>
      <c r="AE62" s="12">
        <v>1</v>
      </c>
      <c r="AF62" s="12">
        <f>VLOOKUP(B62,[5]Combined!C$1:K$640,9,0)</f>
        <v>0</v>
      </c>
      <c r="AG62" s="14">
        <f t="shared" si="0"/>
        <v>61</v>
      </c>
      <c r="AH62" s="14">
        <f t="shared" si="1"/>
        <v>0</v>
      </c>
      <c r="AI62" s="14">
        <f t="shared" si="2"/>
        <v>0</v>
      </c>
      <c r="AJ62" s="14">
        <f t="shared" si="3"/>
        <v>52</v>
      </c>
      <c r="AK62" s="14">
        <f t="shared" si="4"/>
        <v>52</v>
      </c>
      <c r="AL62" s="14">
        <f t="shared" si="5"/>
        <v>85.245901639344254</v>
      </c>
      <c r="AM62" s="14">
        <f t="shared" si="6"/>
        <v>5</v>
      </c>
      <c r="AN62" s="7" t="s">
        <v>60</v>
      </c>
      <c r="AO62" s="7">
        <v>9</v>
      </c>
      <c r="AP62" s="7">
        <v>2</v>
      </c>
      <c r="AQ62" s="7">
        <f t="shared" si="7"/>
        <v>16</v>
      </c>
    </row>
    <row r="63" spans="1:43" x14ac:dyDescent="0.25">
      <c r="A63" s="7">
        <v>62</v>
      </c>
      <c r="B63" s="7" t="s">
        <v>73</v>
      </c>
      <c r="C63" s="8">
        <f>VLOOKUP(B63,[1]Combined!$B$1:$C$640,2,0)</f>
        <v>7</v>
      </c>
      <c r="D63" s="8">
        <f>VLOOKUP(B63,[1]Combined!$B$1:$D$640,3,0)</f>
        <v>7</v>
      </c>
      <c r="E63" s="8">
        <f>VLOOKUP(B63,[1]Combined!$B$1:$F$640,5,0)</f>
        <v>0</v>
      </c>
      <c r="F63" s="8">
        <f>VLOOKUP(B63,[1]Combined!$B$1:$G$640,6,0)</f>
        <v>1</v>
      </c>
      <c r="G63" s="8">
        <f>VLOOKUP(B63,[1]Combined!$B$1:$H$640,7,0)</f>
        <v>1</v>
      </c>
      <c r="H63" s="8">
        <f>VLOOKUP(B63,[1]Combined!$B$1:$J$640,9,0)</f>
        <v>0</v>
      </c>
      <c r="I63" s="9">
        <f>VLOOKUP(B63,[2]Combined!C$1:D$640,2,0)</f>
        <v>10</v>
      </c>
      <c r="J63" s="9">
        <f>VLOOKUP(B63,[2]Combined!C$1:E$640,3,0)</f>
        <v>10</v>
      </c>
      <c r="K63" s="9">
        <f>VLOOKUP(B63,[2]Combined!C$1:G$640,5,0)</f>
        <v>0</v>
      </c>
      <c r="L63" s="9">
        <f>VLOOKUP(B63,[2]Combined!C$1:H$640,6,0)</f>
        <v>0</v>
      </c>
      <c r="M63" s="9">
        <f>VLOOKUP(B63,[2]Combined!C$1:I$640,7,0)</f>
        <v>0</v>
      </c>
      <c r="N63" s="9">
        <f>VLOOKUP(B63,[2]Combined!C$1:K$640,9,0)</f>
        <v>0</v>
      </c>
      <c r="O63" s="10">
        <f>VLOOKUP(B63,[3]Combined!C$1:D$640,2,0)</f>
        <v>9</v>
      </c>
      <c r="P63" s="10">
        <f>VLOOKUP(B63,[3]Combined!C$1:E$640,3,0)</f>
        <v>13</v>
      </c>
      <c r="Q63" s="10">
        <f>VLOOKUP(B63,[3]Combined!C$1:G$640,5,0)</f>
        <v>0</v>
      </c>
      <c r="R63" s="10">
        <f>VLOOKUP(B63,[3]Combined!C$1:H$640,6,0)</f>
        <v>5</v>
      </c>
      <c r="S63" s="10">
        <f>VLOOKUP(B63,[3]Combined!C$1:I$640,7,0)</f>
        <v>5</v>
      </c>
      <c r="T63" s="10">
        <f>VLOOKUP(B63,[3]Combined!C$1:K$640,9,0)</f>
        <v>0</v>
      </c>
      <c r="U63" s="11">
        <v>5</v>
      </c>
      <c r="V63" s="11">
        <v>14</v>
      </c>
      <c r="W63" s="11">
        <v>7</v>
      </c>
      <c r="X63" s="11">
        <v>2</v>
      </c>
      <c r="Y63" s="11">
        <v>2</v>
      </c>
      <c r="Z63" s="11">
        <f>VLOOKUP(B63,[4]Combined!C$1:K$640,9,0)</f>
        <v>0</v>
      </c>
      <c r="AA63" s="12">
        <v>7</v>
      </c>
      <c r="AB63" s="12">
        <v>7</v>
      </c>
      <c r="AC63" s="12">
        <f>VLOOKUP(B63,[5]Combined!C$1:G$640,5,0)</f>
        <v>0</v>
      </c>
      <c r="AD63" s="12">
        <v>1</v>
      </c>
      <c r="AE63" s="12">
        <v>1</v>
      </c>
      <c r="AF63" s="12">
        <f>VLOOKUP(B63,[5]Combined!C$1:K$640,9,0)</f>
        <v>0</v>
      </c>
      <c r="AG63" s="14">
        <f t="shared" si="0"/>
        <v>60</v>
      </c>
      <c r="AH63" s="14">
        <f t="shared" si="1"/>
        <v>7</v>
      </c>
      <c r="AI63" s="14">
        <f t="shared" si="2"/>
        <v>7</v>
      </c>
      <c r="AJ63" s="14">
        <f t="shared" si="3"/>
        <v>47</v>
      </c>
      <c r="AK63" s="14">
        <f t="shared" si="4"/>
        <v>54</v>
      </c>
      <c r="AL63" s="14">
        <f t="shared" si="5"/>
        <v>90</v>
      </c>
      <c r="AM63" s="14">
        <f t="shared" si="6"/>
        <v>5</v>
      </c>
      <c r="AN63" s="7" t="s">
        <v>62</v>
      </c>
      <c r="AO63" s="7">
        <v>9</v>
      </c>
      <c r="AP63" s="7">
        <v>7</v>
      </c>
      <c r="AQ63" s="7">
        <f t="shared" si="7"/>
        <v>21</v>
      </c>
    </row>
    <row r="64" spans="1:43" x14ac:dyDescent="0.25">
      <c r="A64" s="7">
        <v>63</v>
      </c>
      <c r="B64" s="7" t="s">
        <v>74</v>
      </c>
      <c r="C64" s="8">
        <f>VLOOKUP(B64,[1]Combined!$B$1:$C$640,2,0)</f>
        <v>7</v>
      </c>
      <c r="D64" s="8">
        <f>VLOOKUP(B64,[1]Combined!$B$1:$D$640,3,0)</f>
        <v>7</v>
      </c>
      <c r="E64" s="8">
        <f>VLOOKUP(B64,[1]Combined!$B$1:$F$640,5,0)</f>
        <v>0</v>
      </c>
      <c r="F64" s="8">
        <f>VLOOKUP(B64,[1]Combined!$B$1:$G$640,6,0)</f>
        <v>0</v>
      </c>
      <c r="G64" s="8">
        <f>VLOOKUP(B64,[1]Combined!$B$1:$H$640,7,0)</f>
        <v>0</v>
      </c>
      <c r="H64" s="8">
        <f>VLOOKUP(B64,[1]Combined!$B$1:$J$640,9,0)</f>
        <v>0</v>
      </c>
      <c r="I64" s="9">
        <f>VLOOKUP(B64,[2]Combined!C$1:D$640,2,0)</f>
        <v>10</v>
      </c>
      <c r="J64" s="9">
        <f>VLOOKUP(B64,[2]Combined!C$1:E$640,3,0)</f>
        <v>10</v>
      </c>
      <c r="K64" s="9">
        <f>VLOOKUP(B64,[2]Combined!C$1:G$640,5,0)</f>
        <v>0</v>
      </c>
      <c r="L64" s="9">
        <f>VLOOKUP(B64,[2]Combined!C$1:H$640,6,0)</f>
        <v>1</v>
      </c>
      <c r="M64" s="9">
        <f>VLOOKUP(B64,[2]Combined!C$1:I$640,7,0)</f>
        <v>1</v>
      </c>
      <c r="N64" s="9">
        <f>VLOOKUP(B64,[2]Combined!C$1:K$640,9,0)</f>
        <v>0</v>
      </c>
      <c r="O64" s="10">
        <f>VLOOKUP(B64,[3]Combined!C$1:D$640,2,0)</f>
        <v>9</v>
      </c>
      <c r="P64" s="10">
        <f>VLOOKUP(B64,[3]Combined!C$1:E$640,3,0)</f>
        <v>13</v>
      </c>
      <c r="Q64" s="10">
        <f>VLOOKUP(B64,[3]Combined!C$1:G$640,5,0)</f>
        <v>0</v>
      </c>
      <c r="R64" s="10">
        <f>VLOOKUP(B64,[3]Combined!C$1:H$640,6,0)</f>
        <v>3</v>
      </c>
      <c r="S64" s="10">
        <f>VLOOKUP(B64,[3]Combined!C$1:I$640,7,0)</f>
        <v>3</v>
      </c>
      <c r="T64" s="10">
        <f>VLOOKUP(B64,[3]Combined!C$1:K$640,9,0)</f>
        <v>0</v>
      </c>
      <c r="U64" s="11">
        <v>14</v>
      </c>
      <c r="V64" s="11">
        <v>14</v>
      </c>
      <c r="W64" s="11">
        <f>VLOOKUP(B64,[4]Combined!C$1:G$640,5,0)</f>
        <v>0</v>
      </c>
      <c r="X64" s="11">
        <v>2</v>
      </c>
      <c r="Y64" s="11">
        <v>2</v>
      </c>
      <c r="Z64" s="11">
        <f>VLOOKUP(B64,[4]Combined!C$1:K$640,9,0)</f>
        <v>0</v>
      </c>
      <c r="AA64" s="12">
        <v>5</v>
      </c>
      <c r="AB64" s="12">
        <v>7</v>
      </c>
      <c r="AC64" s="12">
        <f>VLOOKUP(B64,[5]Combined!C$1:G$640,5,0)</f>
        <v>0</v>
      </c>
      <c r="AD64" s="12">
        <v>1</v>
      </c>
      <c r="AE64" s="12">
        <v>1</v>
      </c>
      <c r="AF64" s="12">
        <f>VLOOKUP(B64,[5]Combined!C$1:K$640,9,0)</f>
        <v>0</v>
      </c>
      <c r="AG64" s="14">
        <f t="shared" si="0"/>
        <v>58</v>
      </c>
      <c r="AH64" s="14">
        <f t="shared" si="1"/>
        <v>0</v>
      </c>
      <c r="AI64" s="14">
        <f t="shared" si="2"/>
        <v>0</v>
      </c>
      <c r="AJ64" s="14">
        <f t="shared" si="3"/>
        <v>52</v>
      </c>
      <c r="AK64" s="14">
        <f t="shared" si="4"/>
        <v>52</v>
      </c>
      <c r="AL64" s="14">
        <f t="shared" si="5"/>
        <v>89.65517241379311</v>
      </c>
      <c r="AM64" s="14">
        <f t="shared" si="6"/>
        <v>5</v>
      </c>
      <c r="AN64" s="7" t="s">
        <v>64</v>
      </c>
      <c r="AO64" s="7">
        <v>9</v>
      </c>
      <c r="AP64" s="7">
        <v>7</v>
      </c>
      <c r="AQ64" s="7">
        <f t="shared" si="7"/>
        <v>21</v>
      </c>
    </row>
    <row r="65" spans="1:43" x14ac:dyDescent="0.25">
      <c r="A65" s="7">
        <v>64</v>
      </c>
      <c r="B65" s="7" t="s">
        <v>75</v>
      </c>
      <c r="C65" s="8">
        <f>VLOOKUP(B65,[1]Combined!$B$1:$C$640,2,0)</f>
        <v>5</v>
      </c>
      <c r="D65" s="8">
        <f>VLOOKUP(B65,[1]Combined!$B$1:$D$640,3,0)</f>
        <v>7</v>
      </c>
      <c r="E65" s="8">
        <f>VLOOKUP(B65,[1]Combined!$B$1:$F$640,5,0)</f>
        <v>0</v>
      </c>
      <c r="F65" s="8">
        <f>VLOOKUP(B65,[1]Combined!$B$1:$G$640,6,0)</f>
        <v>1</v>
      </c>
      <c r="G65" s="8">
        <f>VLOOKUP(B65,[1]Combined!$B$1:$H$640,7,0)</f>
        <v>1</v>
      </c>
      <c r="H65" s="8">
        <f>VLOOKUP(B65,[1]Combined!$B$1:$J$640,9,0)</f>
        <v>0</v>
      </c>
      <c r="I65" s="9">
        <f>VLOOKUP(B65,[2]Combined!C$1:D$640,2,0)</f>
        <v>7</v>
      </c>
      <c r="J65" s="9">
        <f>VLOOKUP(B65,[2]Combined!C$1:E$640,3,0)</f>
        <v>10</v>
      </c>
      <c r="K65" s="9">
        <f>VLOOKUP(B65,[2]Combined!C$1:G$640,5,0)</f>
        <v>0</v>
      </c>
      <c r="L65" s="9">
        <f>VLOOKUP(B65,[2]Combined!C$1:H$640,6,0)</f>
        <v>3</v>
      </c>
      <c r="M65" s="9">
        <f>VLOOKUP(B65,[2]Combined!C$1:I$640,7,0)</f>
        <v>3</v>
      </c>
      <c r="N65" s="9">
        <f>VLOOKUP(B65,[2]Combined!C$1:K$640,9,0)</f>
        <v>0</v>
      </c>
      <c r="O65" s="10">
        <f>VLOOKUP(B65,[3]Combined!C$1:D$640,2,0)</f>
        <v>11</v>
      </c>
      <c r="P65" s="10">
        <f>VLOOKUP(B65,[3]Combined!C$1:E$640,3,0)</f>
        <v>13</v>
      </c>
      <c r="Q65" s="10">
        <f>VLOOKUP(B65,[3]Combined!C$1:G$640,5,0)</f>
        <v>0</v>
      </c>
      <c r="R65" s="10">
        <f>VLOOKUP(B65,[3]Combined!C$1:H$640,6,0)</f>
        <v>4</v>
      </c>
      <c r="S65" s="10">
        <f>VLOOKUP(B65,[3]Combined!C$1:I$640,7,0)</f>
        <v>4</v>
      </c>
      <c r="T65" s="10">
        <f>VLOOKUP(B65,[3]Combined!C$1:K$640,9,0)</f>
        <v>0</v>
      </c>
      <c r="U65" s="11">
        <v>13</v>
      </c>
      <c r="V65" s="11">
        <v>14</v>
      </c>
      <c r="W65" s="11">
        <f>VLOOKUP(B65,[4]Combined!C$1:G$640,5,0)</f>
        <v>0</v>
      </c>
      <c r="X65" s="11">
        <v>4</v>
      </c>
      <c r="Y65" s="11">
        <v>4</v>
      </c>
      <c r="Z65" s="11">
        <f>VLOOKUP(B65,[4]Combined!C$1:K$640,9,0)</f>
        <v>0</v>
      </c>
      <c r="AA65" s="12">
        <v>5</v>
      </c>
      <c r="AB65" s="12">
        <v>7</v>
      </c>
      <c r="AC65" s="12">
        <f>VLOOKUP(B65,[5]Combined!C$1:G$640,5,0)</f>
        <v>0</v>
      </c>
      <c r="AD65" s="12">
        <v>1</v>
      </c>
      <c r="AE65" s="12">
        <v>1</v>
      </c>
      <c r="AF65" s="12">
        <f>VLOOKUP(B65,[5]Combined!C$1:K$640,9,0)</f>
        <v>0</v>
      </c>
      <c r="AG65" s="14">
        <f t="shared" ref="AG65:AG127" si="8">SUM(D65,G65,J65,M65,P65,S65,V65,Y65,AB65,AE65)</f>
        <v>64</v>
      </c>
      <c r="AH65" s="14">
        <f t="shared" ref="AH65:AH127" si="9">SUM(E65,H65,K65,N65,Q65,T65,W65,Z65,AC65,AF65)</f>
        <v>0</v>
      </c>
      <c r="AI65" s="14">
        <f t="shared" ref="AI65:AI127" si="10">FLOOR(IF(AH65&lt;(1/3*(AG65)),AH65,(1/3*(AG65))),1)</f>
        <v>0</v>
      </c>
      <c r="AJ65" s="14">
        <f t="shared" ref="AJ65:AJ127" si="11">SUM(C65,F65,I65,L65,O65,R65,U65,X65,AA65,AD65)</f>
        <v>54</v>
      </c>
      <c r="AK65" s="14">
        <f t="shared" ref="AK65:AK127" si="12">IF(SUM(AJ65,AI65)&gt;AG65,AG65,SUM(AJ65,AI65))</f>
        <v>54</v>
      </c>
      <c r="AL65" s="14">
        <f t="shared" ref="AL65:AL127" si="13">(AK65/AG65)*100</f>
        <v>84.375</v>
      </c>
      <c r="AM65" s="14">
        <f t="shared" ref="AM65:AM127" si="14">IF(AL65&gt;=85,5,(IF(AND(AL65&gt;=80,AL65&lt;85),4,(IF(AND(AL65&gt;=75,AL65&lt;80),3,(IF(AND(AL65&gt;=70,AL65&lt;75),2,(IF(AND(AL65&gt;67,AL65&lt;70),1,0)))))))))</f>
        <v>4</v>
      </c>
      <c r="AN65" s="7" t="s">
        <v>56</v>
      </c>
      <c r="AO65" s="7">
        <v>9</v>
      </c>
      <c r="AP65" s="7">
        <v>3</v>
      </c>
      <c r="AQ65" s="7">
        <f t="shared" ref="AQ65:AQ127" si="15">SUM(AM65,AO65,AP65)</f>
        <v>16</v>
      </c>
    </row>
    <row r="66" spans="1:43" x14ac:dyDescent="0.25">
      <c r="A66" s="7">
        <v>65</v>
      </c>
      <c r="B66" s="7" t="s">
        <v>76</v>
      </c>
      <c r="C66" s="8">
        <f>VLOOKUP(B66,[1]Combined!$B$1:$C$640,2,0)</f>
        <v>5</v>
      </c>
      <c r="D66" s="8">
        <f>VLOOKUP(B66,[1]Combined!$B$1:$D$640,3,0)</f>
        <v>7</v>
      </c>
      <c r="E66" s="8">
        <f>VLOOKUP(B66,[1]Combined!$B$1:$F$640,5,0)</f>
        <v>0</v>
      </c>
      <c r="F66" s="8">
        <f>VLOOKUP(B66,[1]Combined!$B$1:$G$640,6,0)</f>
        <v>1</v>
      </c>
      <c r="G66" s="8">
        <f>VLOOKUP(B66,[1]Combined!$B$1:$H$640,7,0)</f>
        <v>1</v>
      </c>
      <c r="H66" s="8">
        <f>VLOOKUP(B66,[1]Combined!$B$1:$J$640,9,0)</f>
        <v>0</v>
      </c>
      <c r="I66" s="9">
        <f>VLOOKUP(B66,[2]Combined!C$1:D$640,2,0)</f>
        <v>10</v>
      </c>
      <c r="J66" s="9">
        <f>VLOOKUP(B66,[2]Combined!C$1:E$640,3,0)</f>
        <v>10</v>
      </c>
      <c r="K66" s="9">
        <f>VLOOKUP(B66,[2]Combined!C$1:G$640,5,0)</f>
        <v>0</v>
      </c>
      <c r="L66" s="9">
        <f>VLOOKUP(B66,[2]Combined!C$1:H$640,6,0)</f>
        <v>0</v>
      </c>
      <c r="M66" s="9">
        <f>VLOOKUP(B66,[2]Combined!C$1:I$640,7,0)</f>
        <v>0</v>
      </c>
      <c r="N66" s="9">
        <f>VLOOKUP(B66,[2]Combined!C$1:K$640,9,0)</f>
        <v>0</v>
      </c>
      <c r="O66" s="10">
        <f>VLOOKUP(B66,[3]Combined!C$1:D$640,2,0)</f>
        <v>3</v>
      </c>
      <c r="P66" s="10">
        <f>VLOOKUP(B66,[3]Combined!C$1:E$640,3,0)</f>
        <v>13</v>
      </c>
      <c r="Q66" s="10">
        <f>VLOOKUP(B66,[3]Combined!C$1:G$640,5,0)</f>
        <v>0</v>
      </c>
      <c r="R66" s="10">
        <f>VLOOKUP(B66,[3]Combined!C$1:H$640,6,0)</f>
        <v>5</v>
      </c>
      <c r="S66" s="10">
        <f>VLOOKUP(B66,[3]Combined!C$1:I$640,7,0)</f>
        <v>5</v>
      </c>
      <c r="T66" s="10">
        <f>VLOOKUP(B66,[3]Combined!C$1:K$640,9,0)</f>
        <v>0</v>
      </c>
      <c r="U66" s="11">
        <v>13</v>
      </c>
      <c r="V66" s="11">
        <v>14</v>
      </c>
      <c r="W66" s="11">
        <f>VLOOKUP(B66,[4]Combined!C$1:G$640,5,0)</f>
        <v>0</v>
      </c>
      <c r="X66" s="11">
        <v>3</v>
      </c>
      <c r="Y66" s="11">
        <v>3</v>
      </c>
      <c r="Z66" s="11">
        <f>VLOOKUP(B66,[4]Combined!C$1:K$640,9,0)</f>
        <v>0</v>
      </c>
      <c r="AA66" s="12">
        <v>7</v>
      </c>
      <c r="AB66" s="12">
        <v>7</v>
      </c>
      <c r="AC66" s="12">
        <f>VLOOKUP(B66,[5]Combined!C$1:G$640,5,0)</f>
        <v>0</v>
      </c>
      <c r="AD66" s="12">
        <v>1</v>
      </c>
      <c r="AE66" s="12">
        <v>1</v>
      </c>
      <c r="AF66" s="12">
        <f>VLOOKUP(B66,[5]Combined!C$1:K$640,9,0)</f>
        <v>0</v>
      </c>
      <c r="AG66" s="14">
        <f t="shared" si="8"/>
        <v>61</v>
      </c>
      <c r="AH66" s="14">
        <f t="shared" si="9"/>
        <v>0</v>
      </c>
      <c r="AI66" s="14">
        <f t="shared" si="10"/>
        <v>0</v>
      </c>
      <c r="AJ66" s="14">
        <f t="shared" si="11"/>
        <v>48</v>
      </c>
      <c r="AK66" s="14">
        <f t="shared" si="12"/>
        <v>48</v>
      </c>
      <c r="AL66" s="14">
        <f t="shared" si="13"/>
        <v>78.688524590163937</v>
      </c>
      <c r="AM66" s="14">
        <f t="shared" si="14"/>
        <v>3</v>
      </c>
      <c r="AN66" s="7" t="s">
        <v>58</v>
      </c>
      <c r="AO66" s="7">
        <v>5</v>
      </c>
      <c r="AP66" s="7">
        <v>5</v>
      </c>
      <c r="AQ66" s="7">
        <f t="shared" si="15"/>
        <v>13</v>
      </c>
    </row>
    <row r="67" spans="1:43" x14ac:dyDescent="0.25">
      <c r="A67" s="7">
        <v>66</v>
      </c>
      <c r="B67" s="7" t="s">
        <v>77</v>
      </c>
      <c r="C67" s="8">
        <f>VLOOKUP(B67,[1]Combined!$B$1:$C$640,2,0)</f>
        <v>7</v>
      </c>
      <c r="D67" s="8">
        <f>VLOOKUP(B67,[1]Combined!$B$1:$D$640,3,0)</f>
        <v>7</v>
      </c>
      <c r="E67" s="8">
        <f>VLOOKUP(B67,[1]Combined!$B$1:$F$640,5,0)</f>
        <v>0</v>
      </c>
      <c r="F67" s="8">
        <f>VLOOKUP(B67,[1]Combined!$B$1:$G$640,6,0)</f>
        <v>0</v>
      </c>
      <c r="G67" s="8">
        <f>VLOOKUP(B67,[1]Combined!$B$1:$H$640,7,0)</f>
        <v>0</v>
      </c>
      <c r="H67" s="8">
        <f>VLOOKUP(B67,[1]Combined!$B$1:$J$640,9,0)</f>
        <v>0</v>
      </c>
      <c r="I67" s="9">
        <f>VLOOKUP(B67,[2]Combined!C$1:D$640,2,0)</f>
        <v>10</v>
      </c>
      <c r="J67" s="9">
        <f>VLOOKUP(B67,[2]Combined!C$1:E$640,3,0)</f>
        <v>10</v>
      </c>
      <c r="K67" s="9">
        <f>VLOOKUP(B67,[2]Combined!C$1:G$640,5,0)</f>
        <v>0</v>
      </c>
      <c r="L67" s="9">
        <f>VLOOKUP(B67,[2]Combined!C$1:H$640,6,0)</f>
        <v>2</v>
      </c>
      <c r="M67" s="9">
        <f>VLOOKUP(B67,[2]Combined!C$1:I$640,7,0)</f>
        <v>2</v>
      </c>
      <c r="N67" s="9">
        <f>VLOOKUP(B67,[2]Combined!C$1:K$640,9,0)</f>
        <v>0</v>
      </c>
      <c r="O67" s="10">
        <f>VLOOKUP(B67,[3]Combined!C$1:D$640,2,0)</f>
        <v>13</v>
      </c>
      <c r="P67" s="10">
        <f>VLOOKUP(B67,[3]Combined!C$1:E$640,3,0)</f>
        <v>13</v>
      </c>
      <c r="Q67" s="10">
        <f>VLOOKUP(B67,[3]Combined!C$1:G$640,5,0)</f>
        <v>0</v>
      </c>
      <c r="R67" s="10">
        <f>VLOOKUP(B67,[3]Combined!C$1:H$640,6,0)</f>
        <v>4</v>
      </c>
      <c r="S67" s="10">
        <f>VLOOKUP(B67,[3]Combined!C$1:I$640,7,0)</f>
        <v>4</v>
      </c>
      <c r="T67" s="10">
        <f>VLOOKUP(B67,[3]Combined!C$1:K$640,9,0)</f>
        <v>0</v>
      </c>
      <c r="U67" s="11">
        <v>13</v>
      </c>
      <c r="V67" s="11">
        <v>14</v>
      </c>
      <c r="W67" s="11">
        <f>VLOOKUP(B67,[4]Combined!C$1:G$640,5,0)</f>
        <v>0</v>
      </c>
      <c r="X67" s="11">
        <v>3</v>
      </c>
      <c r="Y67" s="11">
        <v>3</v>
      </c>
      <c r="Z67" s="11">
        <f>VLOOKUP(B67,[4]Combined!C$1:K$640,9,0)</f>
        <v>0</v>
      </c>
      <c r="AA67" s="12">
        <v>6</v>
      </c>
      <c r="AB67" s="12">
        <v>7</v>
      </c>
      <c r="AC67" s="12">
        <f>VLOOKUP(B67,[5]Combined!C$1:G$640,5,0)</f>
        <v>0</v>
      </c>
      <c r="AD67" s="12">
        <v>1</v>
      </c>
      <c r="AE67" s="12">
        <v>1</v>
      </c>
      <c r="AF67" s="12">
        <f>VLOOKUP(B67,[5]Combined!C$1:K$640,9,0)</f>
        <v>0</v>
      </c>
      <c r="AG67" s="14">
        <f t="shared" si="8"/>
        <v>61</v>
      </c>
      <c r="AH67" s="14">
        <f t="shared" si="9"/>
        <v>0</v>
      </c>
      <c r="AI67" s="14">
        <f t="shared" si="10"/>
        <v>0</v>
      </c>
      <c r="AJ67" s="14">
        <f t="shared" si="11"/>
        <v>59</v>
      </c>
      <c r="AK67" s="14">
        <f t="shared" si="12"/>
        <v>59</v>
      </c>
      <c r="AL67" s="14">
        <f t="shared" si="13"/>
        <v>96.721311475409834</v>
      </c>
      <c r="AM67" s="14">
        <f t="shared" si="14"/>
        <v>5</v>
      </c>
      <c r="AN67" s="7" t="s">
        <v>60</v>
      </c>
      <c r="AO67" s="7">
        <v>9</v>
      </c>
      <c r="AP67" s="7">
        <v>5</v>
      </c>
      <c r="AQ67" s="7">
        <f t="shared" si="15"/>
        <v>19</v>
      </c>
    </row>
    <row r="68" spans="1:43" x14ac:dyDescent="0.25">
      <c r="A68" s="7">
        <v>67</v>
      </c>
      <c r="B68" s="7" t="s">
        <v>78</v>
      </c>
      <c r="C68" s="8">
        <f>VLOOKUP(B68,[1]Combined!$B$1:$C$640,2,0)</f>
        <v>6</v>
      </c>
      <c r="D68" s="8">
        <f>VLOOKUP(B68,[1]Combined!$B$1:$D$640,3,0)</f>
        <v>7</v>
      </c>
      <c r="E68" s="8">
        <f>VLOOKUP(B68,[1]Combined!$B$1:$F$640,5,0)</f>
        <v>0</v>
      </c>
      <c r="F68" s="8">
        <f>VLOOKUP(B68,[1]Combined!$B$1:$G$640,6,0)</f>
        <v>1</v>
      </c>
      <c r="G68" s="8">
        <f>VLOOKUP(B68,[1]Combined!$B$1:$H$640,7,0)</f>
        <v>1</v>
      </c>
      <c r="H68" s="8">
        <f>VLOOKUP(B68,[1]Combined!$B$1:$J$640,9,0)</f>
        <v>0</v>
      </c>
      <c r="I68" s="9">
        <f>VLOOKUP(B68,[2]Combined!C$1:D$640,2,0)</f>
        <v>3</v>
      </c>
      <c r="J68" s="9">
        <f>VLOOKUP(B68,[2]Combined!C$1:E$640,3,0)</f>
        <v>10</v>
      </c>
      <c r="K68" s="9">
        <f>VLOOKUP(B68,[2]Combined!C$1:G$640,5,0)</f>
        <v>0</v>
      </c>
      <c r="L68" s="9">
        <f>VLOOKUP(B68,[2]Combined!C$1:H$640,6,0)</f>
        <v>0</v>
      </c>
      <c r="M68" s="9">
        <f>VLOOKUP(B68,[2]Combined!C$1:I$640,7,0)</f>
        <v>0</v>
      </c>
      <c r="N68" s="9">
        <f>VLOOKUP(B68,[2]Combined!C$1:K$640,9,0)</f>
        <v>0</v>
      </c>
      <c r="O68" s="10">
        <f>VLOOKUP(B68,[3]Combined!C$1:D$640,2,0)</f>
        <v>11</v>
      </c>
      <c r="P68" s="10">
        <f>VLOOKUP(B68,[3]Combined!C$1:E$640,3,0)</f>
        <v>13</v>
      </c>
      <c r="Q68" s="10">
        <f>VLOOKUP(B68,[3]Combined!C$1:G$640,5,0)</f>
        <v>0</v>
      </c>
      <c r="R68" s="10">
        <f>VLOOKUP(B68,[3]Combined!C$1:H$640,6,0)</f>
        <v>5</v>
      </c>
      <c r="S68" s="10">
        <f>VLOOKUP(B68,[3]Combined!C$1:I$640,7,0)</f>
        <v>5</v>
      </c>
      <c r="T68" s="10">
        <f>VLOOKUP(B68,[3]Combined!C$1:K$640,9,0)</f>
        <v>0</v>
      </c>
      <c r="U68" s="11">
        <v>13</v>
      </c>
      <c r="V68" s="11">
        <v>14</v>
      </c>
      <c r="W68" s="11">
        <f>VLOOKUP(B68,[4]Combined!C$1:G$640,5,0)</f>
        <v>0</v>
      </c>
      <c r="X68" s="11">
        <v>2</v>
      </c>
      <c r="Y68" s="11">
        <v>2</v>
      </c>
      <c r="Z68" s="11">
        <f>VLOOKUP(B68,[4]Combined!C$1:K$640,9,0)</f>
        <v>0</v>
      </c>
      <c r="AA68" s="12">
        <v>7</v>
      </c>
      <c r="AB68" s="12">
        <v>7</v>
      </c>
      <c r="AC68" s="12">
        <f>VLOOKUP(B68,[5]Combined!C$1:G$640,5,0)</f>
        <v>0</v>
      </c>
      <c r="AD68" s="12">
        <v>1</v>
      </c>
      <c r="AE68" s="12">
        <v>1</v>
      </c>
      <c r="AF68" s="12">
        <f>VLOOKUP(B68,[5]Combined!C$1:K$640,9,0)</f>
        <v>0</v>
      </c>
      <c r="AG68" s="14">
        <f t="shared" si="8"/>
        <v>60</v>
      </c>
      <c r="AH68" s="14">
        <f t="shared" si="9"/>
        <v>0</v>
      </c>
      <c r="AI68" s="14">
        <f t="shared" si="10"/>
        <v>0</v>
      </c>
      <c r="AJ68" s="14">
        <f t="shared" si="11"/>
        <v>49</v>
      </c>
      <c r="AK68" s="14">
        <f t="shared" si="12"/>
        <v>49</v>
      </c>
      <c r="AL68" s="14">
        <f t="shared" si="13"/>
        <v>81.666666666666671</v>
      </c>
      <c r="AM68" s="14">
        <f t="shared" si="14"/>
        <v>4</v>
      </c>
      <c r="AN68" s="7" t="s">
        <v>62</v>
      </c>
      <c r="AO68" s="7">
        <v>9</v>
      </c>
      <c r="AP68" s="7">
        <v>5</v>
      </c>
      <c r="AQ68" s="7">
        <f t="shared" si="15"/>
        <v>18</v>
      </c>
    </row>
    <row r="69" spans="1:43" x14ac:dyDescent="0.25">
      <c r="A69" s="7">
        <v>68</v>
      </c>
      <c r="B69" s="7" t="s">
        <v>79</v>
      </c>
      <c r="C69" s="8">
        <f>VLOOKUP(B69,[1]Combined!$B$1:$C$640,2,0)</f>
        <v>7</v>
      </c>
      <c r="D69" s="8">
        <f>VLOOKUP(B69,[1]Combined!$B$1:$D$640,3,0)</f>
        <v>7</v>
      </c>
      <c r="E69" s="8">
        <f>VLOOKUP(B69,[1]Combined!$B$1:$F$640,5,0)</f>
        <v>0</v>
      </c>
      <c r="F69" s="8">
        <f>VLOOKUP(B69,[1]Combined!$B$1:$G$640,6,0)</f>
        <v>0</v>
      </c>
      <c r="G69" s="8">
        <f>VLOOKUP(B69,[1]Combined!$B$1:$H$640,7,0)</f>
        <v>0</v>
      </c>
      <c r="H69" s="8">
        <f>VLOOKUP(B69,[1]Combined!$B$1:$J$640,9,0)</f>
        <v>0</v>
      </c>
      <c r="I69" s="9">
        <f>VLOOKUP(B69,[2]Combined!C$1:D$640,2,0)</f>
        <v>10</v>
      </c>
      <c r="J69" s="9">
        <f>VLOOKUP(B69,[2]Combined!C$1:E$640,3,0)</f>
        <v>10</v>
      </c>
      <c r="K69" s="9">
        <f>VLOOKUP(B69,[2]Combined!C$1:G$640,5,0)</f>
        <v>0</v>
      </c>
      <c r="L69" s="9">
        <f>VLOOKUP(B69,[2]Combined!C$1:H$640,6,0)</f>
        <v>1</v>
      </c>
      <c r="M69" s="9">
        <f>VLOOKUP(B69,[2]Combined!C$1:I$640,7,0)</f>
        <v>1</v>
      </c>
      <c r="N69" s="9">
        <f>VLOOKUP(B69,[2]Combined!C$1:K$640,9,0)</f>
        <v>0</v>
      </c>
      <c r="O69" s="10">
        <f>VLOOKUP(B69,[3]Combined!C$1:D$640,2,0)</f>
        <v>10</v>
      </c>
      <c r="P69" s="10">
        <f>VLOOKUP(B69,[3]Combined!C$1:E$640,3,0)</f>
        <v>13</v>
      </c>
      <c r="Q69" s="10">
        <f>VLOOKUP(B69,[3]Combined!C$1:G$640,5,0)</f>
        <v>0</v>
      </c>
      <c r="R69" s="10">
        <f>VLOOKUP(B69,[3]Combined!C$1:H$640,6,0)</f>
        <v>3</v>
      </c>
      <c r="S69" s="10">
        <f>VLOOKUP(B69,[3]Combined!C$1:I$640,7,0)</f>
        <v>3</v>
      </c>
      <c r="T69" s="10">
        <f>VLOOKUP(B69,[3]Combined!C$1:K$640,9,0)</f>
        <v>0</v>
      </c>
      <c r="U69" s="11">
        <v>14</v>
      </c>
      <c r="V69" s="11">
        <v>14</v>
      </c>
      <c r="W69" s="11">
        <f>VLOOKUP(B69,[4]Combined!C$1:G$640,5,0)</f>
        <v>0</v>
      </c>
      <c r="X69" s="11">
        <v>2</v>
      </c>
      <c r="Y69" s="11">
        <v>2</v>
      </c>
      <c r="Z69" s="11">
        <f>VLOOKUP(B69,[4]Combined!C$1:K$640,9,0)</f>
        <v>0</v>
      </c>
      <c r="AA69" s="12">
        <v>7</v>
      </c>
      <c r="AB69" s="12">
        <v>7</v>
      </c>
      <c r="AC69" s="12">
        <f>VLOOKUP(B69,[5]Combined!C$1:G$640,5,0)</f>
        <v>0</v>
      </c>
      <c r="AD69" s="12">
        <v>1</v>
      </c>
      <c r="AE69" s="12">
        <v>1</v>
      </c>
      <c r="AF69" s="12">
        <f>VLOOKUP(B69,[5]Combined!C$1:K$640,9,0)</f>
        <v>0</v>
      </c>
      <c r="AG69" s="14">
        <f t="shared" si="8"/>
        <v>58</v>
      </c>
      <c r="AH69" s="14">
        <f t="shared" si="9"/>
        <v>0</v>
      </c>
      <c r="AI69" s="14">
        <f t="shared" si="10"/>
        <v>0</v>
      </c>
      <c r="AJ69" s="14">
        <f t="shared" si="11"/>
        <v>55</v>
      </c>
      <c r="AK69" s="14">
        <f t="shared" si="12"/>
        <v>55</v>
      </c>
      <c r="AL69" s="14">
        <f t="shared" si="13"/>
        <v>94.827586206896555</v>
      </c>
      <c r="AM69" s="14">
        <f t="shared" si="14"/>
        <v>5</v>
      </c>
      <c r="AN69" s="7" t="s">
        <v>64</v>
      </c>
      <c r="AO69" s="7">
        <v>9</v>
      </c>
      <c r="AP69" s="7">
        <v>7</v>
      </c>
      <c r="AQ69" s="7">
        <f t="shared" si="15"/>
        <v>21</v>
      </c>
    </row>
    <row r="70" spans="1:43" x14ac:dyDescent="0.25">
      <c r="A70" s="7">
        <v>69</v>
      </c>
      <c r="B70" s="7" t="s">
        <v>80</v>
      </c>
      <c r="C70" s="8">
        <f>VLOOKUP(B70,[1]Combined!$B$1:$C$640,2,0)</f>
        <v>7</v>
      </c>
      <c r="D70" s="8">
        <f>VLOOKUP(B70,[1]Combined!$B$1:$D$640,3,0)</f>
        <v>7</v>
      </c>
      <c r="E70" s="8">
        <f>VLOOKUP(B70,[1]Combined!$B$1:$F$640,5,0)</f>
        <v>0</v>
      </c>
      <c r="F70" s="8">
        <f>VLOOKUP(B70,[1]Combined!$B$1:$G$640,6,0)</f>
        <v>1</v>
      </c>
      <c r="G70" s="8">
        <f>VLOOKUP(B70,[1]Combined!$B$1:$H$640,7,0)</f>
        <v>1</v>
      </c>
      <c r="H70" s="8">
        <f>VLOOKUP(B70,[1]Combined!$B$1:$J$640,9,0)</f>
        <v>0</v>
      </c>
      <c r="I70" s="9">
        <f>VLOOKUP(B70,[2]Combined!C$1:D$640,2,0)</f>
        <v>7</v>
      </c>
      <c r="J70" s="9">
        <f>VLOOKUP(B70,[2]Combined!C$1:E$640,3,0)</f>
        <v>10</v>
      </c>
      <c r="K70" s="9">
        <f>VLOOKUP(B70,[2]Combined!C$1:G$640,5,0)</f>
        <v>0</v>
      </c>
      <c r="L70" s="9">
        <f>VLOOKUP(B70,[2]Combined!C$1:H$640,6,0)</f>
        <v>3</v>
      </c>
      <c r="M70" s="9">
        <f>VLOOKUP(B70,[2]Combined!C$1:I$640,7,0)</f>
        <v>3</v>
      </c>
      <c r="N70" s="9">
        <f>VLOOKUP(B70,[2]Combined!C$1:K$640,9,0)</f>
        <v>0</v>
      </c>
      <c r="O70" s="10">
        <f>VLOOKUP(B70,[3]Combined!C$1:D$640,2,0)</f>
        <v>8</v>
      </c>
      <c r="P70" s="10">
        <f>VLOOKUP(B70,[3]Combined!C$1:E$640,3,0)</f>
        <v>13</v>
      </c>
      <c r="Q70" s="10">
        <f>VLOOKUP(B70,[3]Combined!C$1:G$640,5,0)</f>
        <v>0</v>
      </c>
      <c r="R70" s="10">
        <f>VLOOKUP(B70,[3]Combined!C$1:H$640,6,0)</f>
        <v>4</v>
      </c>
      <c r="S70" s="10">
        <f>VLOOKUP(B70,[3]Combined!C$1:I$640,7,0)</f>
        <v>4</v>
      </c>
      <c r="T70" s="10">
        <f>VLOOKUP(B70,[3]Combined!C$1:K$640,9,0)</f>
        <v>0</v>
      </c>
      <c r="U70" s="11">
        <v>14</v>
      </c>
      <c r="V70" s="11">
        <v>14</v>
      </c>
      <c r="W70" s="11">
        <f>VLOOKUP(B70,[4]Combined!C$1:G$640,5,0)</f>
        <v>0</v>
      </c>
      <c r="X70" s="11">
        <v>4</v>
      </c>
      <c r="Y70" s="11">
        <v>4</v>
      </c>
      <c r="Z70" s="11">
        <f>VLOOKUP(B70,[4]Combined!C$1:K$640,9,0)</f>
        <v>0</v>
      </c>
      <c r="AA70" s="12">
        <v>7</v>
      </c>
      <c r="AB70" s="12">
        <v>7</v>
      </c>
      <c r="AC70" s="12">
        <f>VLOOKUP(B70,[5]Combined!C$1:G$640,5,0)</f>
        <v>0</v>
      </c>
      <c r="AD70" s="12">
        <v>1</v>
      </c>
      <c r="AE70" s="12">
        <v>1</v>
      </c>
      <c r="AF70" s="12">
        <f>VLOOKUP(B70,[5]Combined!C$1:K$640,9,0)</f>
        <v>0</v>
      </c>
      <c r="AG70" s="14">
        <f t="shared" si="8"/>
        <v>64</v>
      </c>
      <c r="AH70" s="14">
        <f t="shared" si="9"/>
        <v>0</v>
      </c>
      <c r="AI70" s="14">
        <f t="shared" si="10"/>
        <v>0</v>
      </c>
      <c r="AJ70" s="14">
        <f t="shared" si="11"/>
        <v>56</v>
      </c>
      <c r="AK70" s="14">
        <f t="shared" si="12"/>
        <v>56</v>
      </c>
      <c r="AL70" s="14">
        <f t="shared" si="13"/>
        <v>87.5</v>
      </c>
      <c r="AM70" s="14">
        <f t="shared" si="14"/>
        <v>5</v>
      </c>
      <c r="AN70" s="7" t="s">
        <v>56</v>
      </c>
      <c r="AO70" s="7">
        <v>9</v>
      </c>
      <c r="AP70" s="7">
        <v>2</v>
      </c>
      <c r="AQ70" s="7">
        <f t="shared" si="15"/>
        <v>16</v>
      </c>
    </row>
    <row r="71" spans="1:43" x14ac:dyDescent="0.25">
      <c r="A71" s="7">
        <v>70</v>
      </c>
      <c r="B71" s="7" t="s">
        <v>81</v>
      </c>
      <c r="C71" s="8">
        <f>VLOOKUP(B71,[1]Combined!$B$1:$C$640,2,0)</f>
        <v>7</v>
      </c>
      <c r="D71" s="8">
        <f>VLOOKUP(B71,[1]Combined!$B$1:$D$640,3,0)</f>
        <v>7</v>
      </c>
      <c r="E71" s="8">
        <f>VLOOKUP(B71,[1]Combined!$B$1:$F$640,5,0)</f>
        <v>0</v>
      </c>
      <c r="F71" s="8">
        <f>VLOOKUP(B71,[1]Combined!$B$1:$G$640,6,0)</f>
        <v>1</v>
      </c>
      <c r="G71" s="8">
        <f>VLOOKUP(B71,[1]Combined!$B$1:$H$640,7,0)</f>
        <v>1</v>
      </c>
      <c r="H71" s="8">
        <f>VLOOKUP(B71,[1]Combined!$B$1:$J$640,9,0)</f>
        <v>0</v>
      </c>
      <c r="I71" s="9">
        <f>VLOOKUP(B71,[2]Combined!C$1:D$640,2,0)</f>
        <v>9</v>
      </c>
      <c r="J71" s="9">
        <f>VLOOKUP(B71,[2]Combined!C$1:E$640,3,0)</f>
        <v>10</v>
      </c>
      <c r="K71" s="9">
        <f>VLOOKUP(B71,[2]Combined!C$1:G$640,5,0)</f>
        <v>0</v>
      </c>
      <c r="L71" s="9">
        <f>VLOOKUP(B71,[2]Combined!C$1:H$640,6,0)</f>
        <v>0</v>
      </c>
      <c r="M71" s="9">
        <f>VLOOKUP(B71,[2]Combined!C$1:I$640,7,0)</f>
        <v>0</v>
      </c>
      <c r="N71" s="9">
        <f>VLOOKUP(B71,[2]Combined!C$1:K$640,9,0)</f>
        <v>0</v>
      </c>
      <c r="O71" s="10">
        <f>VLOOKUP(B71,[3]Combined!C$1:D$640,2,0)</f>
        <v>9</v>
      </c>
      <c r="P71" s="10">
        <f>VLOOKUP(B71,[3]Combined!C$1:E$640,3,0)</f>
        <v>13</v>
      </c>
      <c r="Q71" s="10">
        <f>VLOOKUP(B71,[3]Combined!C$1:G$640,5,0)</f>
        <v>0</v>
      </c>
      <c r="R71" s="10">
        <f>VLOOKUP(B71,[3]Combined!C$1:H$640,6,0)</f>
        <v>5</v>
      </c>
      <c r="S71" s="10">
        <f>VLOOKUP(B71,[3]Combined!C$1:I$640,7,0)</f>
        <v>5</v>
      </c>
      <c r="T71" s="10">
        <f>VLOOKUP(B71,[3]Combined!C$1:K$640,9,0)</f>
        <v>0</v>
      </c>
      <c r="U71" s="11">
        <v>14</v>
      </c>
      <c r="V71" s="11">
        <v>14</v>
      </c>
      <c r="W71" s="11">
        <f>VLOOKUP(B71,[4]Combined!C$1:G$640,5,0)</f>
        <v>0</v>
      </c>
      <c r="X71" s="11">
        <v>3</v>
      </c>
      <c r="Y71" s="11">
        <v>3</v>
      </c>
      <c r="Z71" s="11">
        <f>VLOOKUP(B71,[4]Combined!C$1:K$640,9,0)</f>
        <v>0</v>
      </c>
      <c r="AA71" s="12">
        <f>VLOOKUP(B71,[5]Combined!C$1:D$640,2,0)</f>
        <v>0</v>
      </c>
      <c r="AB71" s="12">
        <v>7</v>
      </c>
      <c r="AC71" s="12">
        <f>VLOOKUP(B71,[5]Combined!C$1:G$640,5,0)</f>
        <v>0</v>
      </c>
      <c r="AD71" s="12">
        <v>1</v>
      </c>
      <c r="AE71" s="12">
        <v>1</v>
      </c>
      <c r="AF71" s="12">
        <f>VLOOKUP(B71,[5]Combined!C$1:K$640,9,0)</f>
        <v>0</v>
      </c>
      <c r="AG71" s="14">
        <f t="shared" si="8"/>
        <v>61</v>
      </c>
      <c r="AH71" s="14">
        <f t="shared" si="9"/>
        <v>0</v>
      </c>
      <c r="AI71" s="14">
        <f t="shared" si="10"/>
        <v>0</v>
      </c>
      <c r="AJ71" s="14">
        <f t="shared" si="11"/>
        <v>49</v>
      </c>
      <c r="AK71" s="14">
        <f t="shared" si="12"/>
        <v>49</v>
      </c>
      <c r="AL71" s="14">
        <f t="shared" si="13"/>
        <v>80.327868852459019</v>
      </c>
      <c r="AM71" s="14">
        <f t="shared" si="14"/>
        <v>4</v>
      </c>
      <c r="AN71" s="7" t="s">
        <v>58</v>
      </c>
      <c r="AO71" s="7">
        <v>5</v>
      </c>
      <c r="AP71" s="7">
        <v>7</v>
      </c>
      <c r="AQ71" s="7">
        <f t="shared" si="15"/>
        <v>16</v>
      </c>
    </row>
    <row r="72" spans="1:43" x14ac:dyDescent="0.25">
      <c r="A72" s="7">
        <v>71</v>
      </c>
      <c r="B72" s="7" t="s">
        <v>82</v>
      </c>
      <c r="C72" s="8">
        <f>VLOOKUP(B72,[1]Combined!$B$1:$C$640,2,0)</f>
        <v>7</v>
      </c>
      <c r="D72" s="8">
        <f>VLOOKUP(B72,[1]Combined!$B$1:$D$640,3,0)</f>
        <v>7</v>
      </c>
      <c r="E72" s="8">
        <f>VLOOKUP(B72,[1]Combined!$B$1:$F$640,5,0)</f>
        <v>0</v>
      </c>
      <c r="F72" s="8">
        <f>VLOOKUP(B72,[1]Combined!$B$1:$G$640,6,0)</f>
        <v>0</v>
      </c>
      <c r="G72" s="8">
        <f>VLOOKUP(B72,[1]Combined!$B$1:$H$640,7,0)</f>
        <v>0</v>
      </c>
      <c r="H72" s="8">
        <f>VLOOKUP(B72,[1]Combined!$B$1:$J$640,9,0)</f>
        <v>0</v>
      </c>
      <c r="I72" s="9">
        <f>VLOOKUP(B72,[2]Combined!C$1:D$640,2,0)</f>
        <v>10</v>
      </c>
      <c r="J72" s="9">
        <f>VLOOKUP(B72,[2]Combined!C$1:E$640,3,0)</f>
        <v>10</v>
      </c>
      <c r="K72" s="9">
        <f>VLOOKUP(B72,[2]Combined!C$1:G$640,5,0)</f>
        <v>0</v>
      </c>
      <c r="L72" s="9">
        <f>VLOOKUP(B72,[2]Combined!C$1:H$640,6,0)</f>
        <v>2</v>
      </c>
      <c r="M72" s="9">
        <f>VLOOKUP(B72,[2]Combined!C$1:I$640,7,0)</f>
        <v>2</v>
      </c>
      <c r="N72" s="9">
        <f>VLOOKUP(B72,[2]Combined!C$1:K$640,9,0)</f>
        <v>0</v>
      </c>
      <c r="O72" s="10">
        <f>VLOOKUP(B72,[3]Combined!C$1:D$640,2,0)</f>
        <v>13</v>
      </c>
      <c r="P72" s="10">
        <f>VLOOKUP(B72,[3]Combined!C$1:E$640,3,0)</f>
        <v>13</v>
      </c>
      <c r="Q72" s="10">
        <f>VLOOKUP(B72,[3]Combined!C$1:G$640,5,0)</f>
        <v>0</v>
      </c>
      <c r="R72" s="10">
        <f>VLOOKUP(B72,[3]Combined!C$1:H$640,6,0)</f>
        <v>4</v>
      </c>
      <c r="S72" s="10">
        <f>VLOOKUP(B72,[3]Combined!C$1:I$640,7,0)</f>
        <v>4</v>
      </c>
      <c r="T72" s="10">
        <f>VLOOKUP(B72,[3]Combined!C$1:K$640,9,0)</f>
        <v>0</v>
      </c>
      <c r="U72" s="11">
        <v>13</v>
      </c>
      <c r="V72" s="11">
        <v>14</v>
      </c>
      <c r="W72" s="11">
        <f>VLOOKUP(B72,[4]Combined!C$1:G$640,5,0)</f>
        <v>0</v>
      </c>
      <c r="X72" s="11">
        <v>3</v>
      </c>
      <c r="Y72" s="11">
        <v>3</v>
      </c>
      <c r="Z72" s="11">
        <f>VLOOKUP(B72,[4]Combined!C$1:K$640,9,0)</f>
        <v>0</v>
      </c>
      <c r="AA72" s="12">
        <v>7</v>
      </c>
      <c r="AB72" s="12">
        <v>7</v>
      </c>
      <c r="AC72" s="12">
        <f>VLOOKUP(B72,[5]Combined!C$1:G$640,5,0)</f>
        <v>0</v>
      </c>
      <c r="AD72" s="12">
        <v>1</v>
      </c>
      <c r="AE72" s="12">
        <v>1</v>
      </c>
      <c r="AF72" s="12">
        <f>VLOOKUP(B72,[5]Combined!C$1:K$640,9,0)</f>
        <v>0</v>
      </c>
      <c r="AG72" s="14">
        <f t="shared" si="8"/>
        <v>61</v>
      </c>
      <c r="AH72" s="14">
        <f t="shared" si="9"/>
        <v>0</v>
      </c>
      <c r="AI72" s="14">
        <f t="shared" si="10"/>
        <v>0</v>
      </c>
      <c r="AJ72" s="14">
        <f t="shared" si="11"/>
        <v>60</v>
      </c>
      <c r="AK72" s="14">
        <f t="shared" si="12"/>
        <v>60</v>
      </c>
      <c r="AL72" s="14">
        <f t="shared" si="13"/>
        <v>98.360655737704917</v>
      </c>
      <c r="AM72" s="14">
        <f t="shared" si="14"/>
        <v>5</v>
      </c>
      <c r="AN72" s="7" t="s">
        <v>60</v>
      </c>
      <c r="AO72" s="7">
        <v>9</v>
      </c>
      <c r="AP72" s="7">
        <v>6</v>
      </c>
      <c r="AQ72" s="7">
        <f t="shared" si="15"/>
        <v>20</v>
      </c>
    </row>
    <row r="73" spans="1:43" x14ac:dyDescent="0.25">
      <c r="A73" s="7">
        <v>72</v>
      </c>
      <c r="B73" s="7" t="s">
        <v>83</v>
      </c>
      <c r="C73" s="8">
        <f>VLOOKUP(B73,[1]Combined!$B$1:$C$640,2,0)</f>
        <v>7</v>
      </c>
      <c r="D73" s="8">
        <f>VLOOKUP(B73,[1]Combined!$B$1:$D$640,3,0)</f>
        <v>7</v>
      </c>
      <c r="E73" s="8">
        <f>VLOOKUP(B73,[1]Combined!$B$1:$F$640,5,0)</f>
        <v>0</v>
      </c>
      <c r="F73" s="8">
        <f>VLOOKUP(B73,[1]Combined!$B$1:$G$640,6,0)</f>
        <v>1</v>
      </c>
      <c r="G73" s="8">
        <f>VLOOKUP(B73,[1]Combined!$B$1:$H$640,7,0)</f>
        <v>1</v>
      </c>
      <c r="H73" s="8">
        <f>VLOOKUP(B73,[1]Combined!$B$1:$J$640,9,0)</f>
        <v>0</v>
      </c>
      <c r="I73" s="9">
        <f>VLOOKUP(B73,[2]Combined!C$1:D$640,2,0)</f>
        <v>9</v>
      </c>
      <c r="J73" s="9">
        <f>VLOOKUP(B73,[2]Combined!C$1:E$640,3,0)</f>
        <v>10</v>
      </c>
      <c r="K73" s="9">
        <f>VLOOKUP(B73,[2]Combined!C$1:G$640,5,0)</f>
        <v>0</v>
      </c>
      <c r="L73" s="9">
        <f>VLOOKUP(B73,[2]Combined!C$1:H$640,6,0)</f>
        <v>0</v>
      </c>
      <c r="M73" s="9">
        <f>VLOOKUP(B73,[2]Combined!C$1:I$640,7,0)</f>
        <v>0</v>
      </c>
      <c r="N73" s="9">
        <f>VLOOKUP(B73,[2]Combined!C$1:K$640,9,0)</f>
        <v>0</v>
      </c>
      <c r="O73" s="10">
        <f>VLOOKUP(B73,[3]Combined!C$1:D$640,2,0)</f>
        <v>11</v>
      </c>
      <c r="P73" s="10">
        <f>VLOOKUP(B73,[3]Combined!C$1:E$640,3,0)</f>
        <v>13</v>
      </c>
      <c r="Q73" s="10">
        <f>VLOOKUP(B73,[3]Combined!C$1:G$640,5,0)</f>
        <v>0</v>
      </c>
      <c r="R73" s="10">
        <f>VLOOKUP(B73,[3]Combined!C$1:H$640,6,0)</f>
        <v>5</v>
      </c>
      <c r="S73" s="10">
        <f>VLOOKUP(B73,[3]Combined!C$1:I$640,7,0)</f>
        <v>5</v>
      </c>
      <c r="T73" s="10">
        <f>VLOOKUP(B73,[3]Combined!C$1:K$640,9,0)</f>
        <v>0</v>
      </c>
      <c r="U73" s="11">
        <v>13</v>
      </c>
      <c r="V73" s="11">
        <v>14</v>
      </c>
      <c r="W73" s="11">
        <f>VLOOKUP(B73,[4]Combined!C$1:G$640,5,0)</f>
        <v>0</v>
      </c>
      <c r="X73" s="11">
        <v>2</v>
      </c>
      <c r="Y73" s="11">
        <v>2</v>
      </c>
      <c r="Z73" s="11">
        <f>VLOOKUP(B73,[4]Combined!C$1:K$640,9,0)</f>
        <v>0</v>
      </c>
      <c r="AA73" s="12">
        <v>7</v>
      </c>
      <c r="AB73" s="12">
        <v>7</v>
      </c>
      <c r="AC73" s="12">
        <f>VLOOKUP(B73,[5]Combined!C$1:G$640,5,0)</f>
        <v>0</v>
      </c>
      <c r="AD73" s="12">
        <v>1</v>
      </c>
      <c r="AE73" s="12">
        <v>1</v>
      </c>
      <c r="AF73" s="12">
        <f>VLOOKUP(B73,[5]Combined!C$1:K$640,9,0)</f>
        <v>0</v>
      </c>
      <c r="AG73" s="14">
        <f t="shared" si="8"/>
        <v>60</v>
      </c>
      <c r="AH73" s="14">
        <f t="shared" si="9"/>
        <v>0</v>
      </c>
      <c r="AI73" s="14">
        <f t="shared" si="10"/>
        <v>0</v>
      </c>
      <c r="AJ73" s="14">
        <f t="shared" si="11"/>
        <v>56</v>
      </c>
      <c r="AK73" s="14">
        <f t="shared" si="12"/>
        <v>56</v>
      </c>
      <c r="AL73" s="14">
        <f t="shared" si="13"/>
        <v>93.333333333333329</v>
      </c>
      <c r="AM73" s="14">
        <f t="shared" si="14"/>
        <v>5</v>
      </c>
      <c r="AN73" s="7" t="s">
        <v>62</v>
      </c>
      <c r="AO73" s="7">
        <v>9</v>
      </c>
      <c r="AP73" s="7">
        <v>7</v>
      </c>
      <c r="AQ73" s="7">
        <f t="shared" si="15"/>
        <v>21</v>
      </c>
    </row>
    <row r="74" spans="1:43" x14ac:dyDescent="0.25">
      <c r="A74" s="7">
        <v>73</v>
      </c>
      <c r="B74" s="7" t="s">
        <v>84</v>
      </c>
      <c r="C74" s="8">
        <f>VLOOKUP(B74,[1]Combined!$B$1:$C$640,2,0)</f>
        <v>7</v>
      </c>
      <c r="D74" s="8">
        <f>VLOOKUP(B74,[1]Combined!$B$1:$D$640,3,0)</f>
        <v>7</v>
      </c>
      <c r="E74" s="8">
        <f>VLOOKUP(B74,[1]Combined!$B$1:$F$640,5,0)</f>
        <v>0</v>
      </c>
      <c r="F74" s="8">
        <f>VLOOKUP(B74,[1]Combined!$B$1:$G$640,6,0)</f>
        <v>0</v>
      </c>
      <c r="G74" s="8">
        <f>VLOOKUP(B74,[1]Combined!$B$1:$H$640,7,0)</f>
        <v>0</v>
      </c>
      <c r="H74" s="8">
        <f>VLOOKUP(B74,[1]Combined!$B$1:$J$640,9,0)</f>
        <v>0</v>
      </c>
      <c r="I74" s="9">
        <f>VLOOKUP(B74,[2]Combined!C$1:D$640,2,0)</f>
        <v>8</v>
      </c>
      <c r="J74" s="9">
        <f>VLOOKUP(B74,[2]Combined!C$1:E$640,3,0)</f>
        <v>10</v>
      </c>
      <c r="K74" s="9">
        <f>VLOOKUP(B74,[2]Combined!C$1:G$640,5,0)</f>
        <v>0</v>
      </c>
      <c r="L74" s="9">
        <f>VLOOKUP(B74,[2]Combined!C$1:H$640,6,0)</f>
        <v>1</v>
      </c>
      <c r="M74" s="9">
        <f>VLOOKUP(B74,[2]Combined!C$1:I$640,7,0)</f>
        <v>1</v>
      </c>
      <c r="N74" s="9">
        <f>VLOOKUP(B74,[2]Combined!C$1:K$640,9,0)</f>
        <v>0</v>
      </c>
      <c r="O74" s="10">
        <f>VLOOKUP(B74,[3]Combined!C$1:D$640,2,0)</f>
        <v>13</v>
      </c>
      <c r="P74" s="10">
        <f>VLOOKUP(B74,[3]Combined!C$1:E$640,3,0)</f>
        <v>13</v>
      </c>
      <c r="Q74" s="10">
        <f>VLOOKUP(B74,[3]Combined!C$1:G$640,5,0)</f>
        <v>0</v>
      </c>
      <c r="R74" s="10">
        <f>VLOOKUP(B74,[3]Combined!C$1:H$640,6,0)</f>
        <v>3</v>
      </c>
      <c r="S74" s="10">
        <f>VLOOKUP(B74,[3]Combined!C$1:I$640,7,0)</f>
        <v>3</v>
      </c>
      <c r="T74" s="10">
        <f>VLOOKUP(B74,[3]Combined!C$1:K$640,9,0)</f>
        <v>0</v>
      </c>
      <c r="U74" s="11">
        <v>13</v>
      </c>
      <c r="V74" s="11">
        <v>14</v>
      </c>
      <c r="W74" s="11">
        <f>VLOOKUP(B74,[4]Combined!C$1:G$640,5,0)</f>
        <v>0</v>
      </c>
      <c r="X74" s="11">
        <v>2</v>
      </c>
      <c r="Y74" s="11">
        <v>2</v>
      </c>
      <c r="Z74" s="11">
        <f>VLOOKUP(B74,[4]Combined!C$1:K$640,9,0)</f>
        <v>0</v>
      </c>
      <c r="AA74" s="12">
        <v>7</v>
      </c>
      <c r="AB74" s="12">
        <v>7</v>
      </c>
      <c r="AC74" s="12">
        <f>VLOOKUP(B74,[5]Combined!C$1:G$640,5,0)</f>
        <v>0</v>
      </c>
      <c r="AD74" s="12">
        <v>1</v>
      </c>
      <c r="AE74" s="12">
        <v>1</v>
      </c>
      <c r="AF74" s="12">
        <f>VLOOKUP(B74,[5]Combined!C$1:K$640,9,0)</f>
        <v>0</v>
      </c>
      <c r="AG74" s="14">
        <f t="shared" si="8"/>
        <v>58</v>
      </c>
      <c r="AH74" s="14">
        <f t="shared" si="9"/>
        <v>0</v>
      </c>
      <c r="AI74" s="14">
        <f t="shared" si="10"/>
        <v>0</v>
      </c>
      <c r="AJ74" s="14">
        <f t="shared" si="11"/>
        <v>55</v>
      </c>
      <c r="AK74" s="14">
        <f t="shared" si="12"/>
        <v>55</v>
      </c>
      <c r="AL74" s="14">
        <f t="shared" si="13"/>
        <v>94.827586206896555</v>
      </c>
      <c r="AM74" s="14">
        <f t="shared" si="14"/>
        <v>5</v>
      </c>
      <c r="AN74" s="7" t="s">
        <v>64</v>
      </c>
      <c r="AO74" s="7">
        <v>9</v>
      </c>
      <c r="AP74" s="7">
        <v>7</v>
      </c>
      <c r="AQ74" s="7">
        <f t="shared" si="15"/>
        <v>21</v>
      </c>
    </row>
    <row r="75" spans="1:43" x14ac:dyDescent="0.25">
      <c r="A75" s="7">
        <v>74</v>
      </c>
      <c r="B75" s="7" t="s">
        <v>85</v>
      </c>
      <c r="C75" s="8">
        <f>VLOOKUP(B75,[1]Combined!$B$1:$C$640,2,0)</f>
        <v>7</v>
      </c>
      <c r="D75" s="8">
        <f>VLOOKUP(B75,[1]Combined!$B$1:$D$640,3,0)</f>
        <v>7</v>
      </c>
      <c r="E75" s="8">
        <f>VLOOKUP(B75,[1]Combined!$B$1:$F$640,5,0)</f>
        <v>0</v>
      </c>
      <c r="F75" s="8">
        <f>VLOOKUP(B75,[1]Combined!$B$1:$G$640,6,0)</f>
        <v>1</v>
      </c>
      <c r="G75" s="8">
        <f>VLOOKUP(B75,[1]Combined!$B$1:$H$640,7,0)</f>
        <v>1</v>
      </c>
      <c r="H75" s="8">
        <f>VLOOKUP(B75,[1]Combined!$B$1:$J$640,9,0)</f>
        <v>0</v>
      </c>
      <c r="I75" s="9">
        <f>VLOOKUP(B75,[2]Combined!C$1:D$640,2,0)</f>
        <v>10</v>
      </c>
      <c r="J75" s="9">
        <f>VLOOKUP(B75,[2]Combined!C$1:E$640,3,0)</f>
        <v>10</v>
      </c>
      <c r="K75" s="9">
        <f>VLOOKUP(B75,[2]Combined!C$1:G$640,5,0)</f>
        <v>0</v>
      </c>
      <c r="L75" s="9">
        <f>VLOOKUP(B75,[2]Combined!C$1:H$640,6,0)</f>
        <v>3</v>
      </c>
      <c r="M75" s="9">
        <f>VLOOKUP(B75,[2]Combined!C$1:I$640,7,0)</f>
        <v>3</v>
      </c>
      <c r="N75" s="9">
        <f>VLOOKUP(B75,[2]Combined!C$1:K$640,9,0)</f>
        <v>0</v>
      </c>
      <c r="O75" s="10">
        <f>VLOOKUP(B75,[3]Combined!C$1:D$640,2,0)</f>
        <v>12</v>
      </c>
      <c r="P75" s="10">
        <f>VLOOKUP(B75,[3]Combined!C$1:E$640,3,0)</f>
        <v>13</v>
      </c>
      <c r="Q75" s="10">
        <f>VLOOKUP(B75,[3]Combined!C$1:G$640,5,0)</f>
        <v>0</v>
      </c>
      <c r="R75" s="10">
        <f>VLOOKUP(B75,[3]Combined!C$1:H$640,6,0)</f>
        <v>4</v>
      </c>
      <c r="S75" s="10">
        <f>VLOOKUP(B75,[3]Combined!C$1:I$640,7,0)</f>
        <v>4</v>
      </c>
      <c r="T75" s="10">
        <f>VLOOKUP(B75,[3]Combined!C$1:K$640,9,0)</f>
        <v>0</v>
      </c>
      <c r="U75" s="11">
        <v>13</v>
      </c>
      <c r="V75" s="11">
        <v>14</v>
      </c>
      <c r="W75" s="11">
        <f>VLOOKUP(B75,[4]Combined!C$1:G$640,5,0)</f>
        <v>0</v>
      </c>
      <c r="X75" s="11">
        <v>4</v>
      </c>
      <c r="Y75" s="11">
        <v>4</v>
      </c>
      <c r="Z75" s="11">
        <f>VLOOKUP(B75,[4]Combined!C$1:K$640,9,0)</f>
        <v>0</v>
      </c>
      <c r="AA75" s="12">
        <v>7</v>
      </c>
      <c r="AB75" s="12">
        <v>7</v>
      </c>
      <c r="AC75" s="12">
        <f>VLOOKUP(B75,[5]Combined!C$1:G$640,5,0)</f>
        <v>0</v>
      </c>
      <c r="AD75" s="12">
        <v>1</v>
      </c>
      <c r="AE75" s="12">
        <v>1</v>
      </c>
      <c r="AF75" s="12">
        <f>VLOOKUP(B75,[5]Combined!C$1:K$640,9,0)</f>
        <v>0</v>
      </c>
      <c r="AG75" s="14">
        <f t="shared" si="8"/>
        <v>64</v>
      </c>
      <c r="AH75" s="14">
        <f t="shared" si="9"/>
        <v>0</v>
      </c>
      <c r="AI75" s="14">
        <f t="shared" si="10"/>
        <v>0</v>
      </c>
      <c r="AJ75" s="14">
        <f t="shared" si="11"/>
        <v>62</v>
      </c>
      <c r="AK75" s="14">
        <f t="shared" si="12"/>
        <v>62</v>
      </c>
      <c r="AL75" s="14">
        <f t="shared" si="13"/>
        <v>96.875</v>
      </c>
      <c r="AM75" s="14">
        <f t="shared" si="14"/>
        <v>5</v>
      </c>
      <c r="AN75" s="7" t="s">
        <v>56</v>
      </c>
      <c r="AO75" s="7">
        <v>9</v>
      </c>
      <c r="AP75" s="7">
        <v>5</v>
      </c>
      <c r="AQ75" s="7">
        <f t="shared" si="15"/>
        <v>19</v>
      </c>
    </row>
    <row r="76" spans="1:43" x14ac:dyDescent="0.25">
      <c r="A76" s="7">
        <v>75</v>
      </c>
      <c r="B76" s="7" t="s">
        <v>86</v>
      </c>
      <c r="C76" s="8">
        <f>VLOOKUP(B76,[1]Combined!$B$1:$C$640,2,0)</f>
        <v>7</v>
      </c>
      <c r="D76" s="8">
        <f>VLOOKUP(B76,[1]Combined!$B$1:$D$640,3,0)</f>
        <v>7</v>
      </c>
      <c r="E76" s="8">
        <f>VLOOKUP(B76,[1]Combined!$B$1:$F$640,5,0)</f>
        <v>0</v>
      </c>
      <c r="F76" s="8">
        <f>VLOOKUP(B76,[1]Combined!$B$1:$G$640,6,0)</f>
        <v>1</v>
      </c>
      <c r="G76" s="8">
        <f>VLOOKUP(B76,[1]Combined!$B$1:$H$640,7,0)</f>
        <v>1</v>
      </c>
      <c r="H76" s="8">
        <f>VLOOKUP(B76,[1]Combined!$B$1:$J$640,9,0)</f>
        <v>0</v>
      </c>
      <c r="I76" s="9">
        <f>VLOOKUP(B76,[2]Combined!C$1:D$640,2,0)</f>
        <v>7</v>
      </c>
      <c r="J76" s="9">
        <f>VLOOKUP(B76,[2]Combined!C$1:E$640,3,0)</f>
        <v>10</v>
      </c>
      <c r="K76" s="9">
        <f>VLOOKUP(B76,[2]Combined!C$1:G$640,5,0)</f>
        <v>0</v>
      </c>
      <c r="L76" s="9">
        <f>VLOOKUP(B76,[2]Combined!C$1:H$640,6,0)</f>
        <v>0</v>
      </c>
      <c r="M76" s="9">
        <f>VLOOKUP(B76,[2]Combined!C$1:I$640,7,0)</f>
        <v>0</v>
      </c>
      <c r="N76" s="9">
        <f>VLOOKUP(B76,[2]Combined!C$1:K$640,9,0)</f>
        <v>0</v>
      </c>
      <c r="O76" s="10">
        <f>VLOOKUP(B76,[3]Combined!C$1:D$640,2,0)</f>
        <v>13</v>
      </c>
      <c r="P76" s="10">
        <f>VLOOKUP(B76,[3]Combined!C$1:E$640,3,0)</f>
        <v>13</v>
      </c>
      <c r="Q76" s="10">
        <f>VLOOKUP(B76,[3]Combined!C$1:G$640,5,0)</f>
        <v>0</v>
      </c>
      <c r="R76" s="10">
        <f>VLOOKUP(B76,[3]Combined!C$1:H$640,6,0)</f>
        <v>5</v>
      </c>
      <c r="S76" s="10">
        <f>VLOOKUP(B76,[3]Combined!C$1:I$640,7,0)</f>
        <v>5</v>
      </c>
      <c r="T76" s="10">
        <f>VLOOKUP(B76,[3]Combined!C$1:K$640,9,0)</f>
        <v>0</v>
      </c>
      <c r="U76" s="11">
        <v>13</v>
      </c>
      <c r="V76" s="11">
        <v>14</v>
      </c>
      <c r="W76" s="11">
        <f>VLOOKUP(B76,[4]Combined!C$1:G$640,5,0)</f>
        <v>0</v>
      </c>
      <c r="X76" s="11">
        <v>3</v>
      </c>
      <c r="Y76" s="11">
        <v>3</v>
      </c>
      <c r="Z76" s="11">
        <f>VLOOKUP(B76,[4]Combined!C$1:K$640,9,0)</f>
        <v>0</v>
      </c>
      <c r="AA76" s="12">
        <v>7</v>
      </c>
      <c r="AB76" s="12">
        <v>7</v>
      </c>
      <c r="AC76" s="12">
        <f>VLOOKUP(B76,[5]Combined!C$1:G$640,5,0)</f>
        <v>0</v>
      </c>
      <c r="AD76" s="12">
        <v>1</v>
      </c>
      <c r="AE76" s="12">
        <v>1</v>
      </c>
      <c r="AF76" s="12">
        <f>VLOOKUP(B76,[5]Combined!C$1:K$640,9,0)</f>
        <v>0</v>
      </c>
      <c r="AG76" s="14">
        <f t="shared" si="8"/>
        <v>61</v>
      </c>
      <c r="AH76" s="14">
        <f t="shared" si="9"/>
        <v>0</v>
      </c>
      <c r="AI76" s="14">
        <f t="shared" si="10"/>
        <v>0</v>
      </c>
      <c r="AJ76" s="14">
        <f t="shared" si="11"/>
        <v>57</v>
      </c>
      <c r="AK76" s="14">
        <f t="shared" si="12"/>
        <v>57</v>
      </c>
      <c r="AL76" s="14">
        <f t="shared" si="13"/>
        <v>93.442622950819683</v>
      </c>
      <c r="AM76" s="14">
        <f t="shared" si="14"/>
        <v>5</v>
      </c>
      <c r="AN76" s="7" t="s">
        <v>58</v>
      </c>
      <c r="AO76" s="7">
        <v>5</v>
      </c>
      <c r="AP76" s="7">
        <v>3</v>
      </c>
      <c r="AQ76" s="7">
        <f t="shared" si="15"/>
        <v>13</v>
      </c>
    </row>
    <row r="77" spans="1:43" x14ac:dyDescent="0.25">
      <c r="A77" s="7">
        <v>76</v>
      </c>
      <c r="B77" s="7" t="s">
        <v>87</v>
      </c>
      <c r="C77" s="8">
        <f>VLOOKUP(B77,[1]Combined!$B$1:$C$640,2,0)</f>
        <v>7</v>
      </c>
      <c r="D77" s="8">
        <f>VLOOKUP(B77,[1]Combined!$B$1:$D$640,3,0)</f>
        <v>7</v>
      </c>
      <c r="E77" s="8">
        <f>VLOOKUP(B77,[1]Combined!$B$1:$F$640,5,0)</f>
        <v>0</v>
      </c>
      <c r="F77" s="8">
        <f>VLOOKUP(B77,[1]Combined!$B$1:$G$640,6,0)</f>
        <v>1</v>
      </c>
      <c r="G77" s="8">
        <f>VLOOKUP(B77,[1]Combined!$B$1:$H$640,7,0)</f>
        <v>1</v>
      </c>
      <c r="H77" s="8">
        <f>VLOOKUP(B77,[1]Combined!$B$1:$J$640,9,0)</f>
        <v>0</v>
      </c>
      <c r="I77" s="9">
        <f>VLOOKUP(B77,[2]Combined!C$1:D$640,2,0)</f>
        <v>7</v>
      </c>
      <c r="J77" s="9">
        <f>VLOOKUP(B77,[2]Combined!C$1:E$640,3,0)</f>
        <v>10</v>
      </c>
      <c r="K77" s="9">
        <f>VLOOKUP(B77,[2]Combined!C$1:G$640,5,0)</f>
        <v>0</v>
      </c>
      <c r="L77" s="9">
        <f>VLOOKUP(B77,[2]Combined!C$1:H$640,6,0)</f>
        <v>0</v>
      </c>
      <c r="M77" s="9">
        <f>VLOOKUP(B77,[2]Combined!C$1:I$640,7,0)</f>
        <v>0</v>
      </c>
      <c r="N77" s="9">
        <f>VLOOKUP(B77,[2]Combined!C$1:K$640,9,0)</f>
        <v>0</v>
      </c>
      <c r="O77" s="10">
        <f>VLOOKUP(B77,[3]Combined!C$1:D$640,2,0)</f>
        <v>13</v>
      </c>
      <c r="P77" s="10">
        <f>VLOOKUP(B77,[3]Combined!C$1:E$640,3,0)</f>
        <v>13</v>
      </c>
      <c r="Q77" s="10">
        <f>VLOOKUP(B77,[3]Combined!C$1:G$640,5,0)</f>
        <v>0</v>
      </c>
      <c r="R77" s="10">
        <f>VLOOKUP(B77,[3]Combined!C$1:H$640,6,0)</f>
        <v>5</v>
      </c>
      <c r="S77" s="10">
        <f>VLOOKUP(B77,[3]Combined!C$1:I$640,7,0)</f>
        <v>5</v>
      </c>
      <c r="T77" s="10">
        <f>VLOOKUP(B77,[3]Combined!C$1:K$640,9,0)</f>
        <v>0</v>
      </c>
      <c r="U77" s="11">
        <v>13</v>
      </c>
      <c r="V77" s="11">
        <v>14</v>
      </c>
      <c r="W77" s="11">
        <f>VLOOKUP(B77,[4]Combined!C$1:G$640,5,0)</f>
        <v>0</v>
      </c>
      <c r="X77" s="11">
        <v>2</v>
      </c>
      <c r="Y77" s="11">
        <v>2</v>
      </c>
      <c r="Z77" s="11">
        <f>VLOOKUP(B77,[4]Combined!C$1:K$640,9,0)</f>
        <v>0</v>
      </c>
      <c r="AA77" s="12">
        <v>7</v>
      </c>
      <c r="AB77" s="12">
        <v>7</v>
      </c>
      <c r="AC77" s="12">
        <f>VLOOKUP(B77,[5]Combined!C$1:G$640,5,0)</f>
        <v>0</v>
      </c>
      <c r="AD77" s="12">
        <v>1</v>
      </c>
      <c r="AE77" s="12">
        <v>1</v>
      </c>
      <c r="AF77" s="12">
        <f>VLOOKUP(B77,[5]Combined!C$1:K$640,9,0)</f>
        <v>0</v>
      </c>
      <c r="AG77" s="14">
        <f t="shared" si="8"/>
        <v>60</v>
      </c>
      <c r="AH77" s="14">
        <f t="shared" si="9"/>
        <v>0</v>
      </c>
      <c r="AI77" s="14">
        <f t="shared" si="10"/>
        <v>0</v>
      </c>
      <c r="AJ77" s="14">
        <f t="shared" si="11"/>
        <v>56</v>
      </c>
      <c r="AK77" s="14">
        <f t="shared" si="12"/>
        <v>56</v>
      </c>
      <c r="AL77" s="14">
        <f t="shared" si="13"/>
        <v>93.333333333333329</v>
      </c>
      <c r="AM77" s="14">
        <f t="shared" si="14"/>
        <v>5</v>
      </c>
      <c r="AN77" s="7" t="s">
        <v>62</v>
      </c>
      <c r="AO77" s="7">
        <v>9</v>
      </c>
      <c r="AP77" s="7">
        <v>5</v>
      </c>
      <c r="AQ77" s="7">
        <f t="shared" si="15"/>
        <v>19</v>
      </c>
    </row>
    <row r="78" spans="1:43" x14ac:dyDescent="0.25">
      <c r="A78" s="7">
        <v>77</v>
      </c>
      <c r="B78" s="7" t="s">
        <v>88</v>
      </c>
      <c r="C78" s="8">
        <f>VLOOKUP(B78,[1]Combined!$B$1:$C$640,2,0)</f>
        <v>7</v>
      </c>
      <c r="D78" s="8">
        <f>VLOOKUP(B78,[1]Combined!$B$1:$D$640,3,0)</f>
        <v>7</v>
      </c>
      <c r="E78" s="8">
        <f>VLOOKUP(B78,[1]Combined!$B$1:$F$640,5,0)</f>
        <v>0</v>
      </c>
      <c r="F78" s="8">
        <f>VLOOKUP(B78,[1]Combined!$B$1:$G$640,6,0)</f>
        <v>0</v>
      </c>
      <c r="G78" s="8">
        <f>VLOOKUP(B78,[1]Combined!$B$1:$H$640,7,0)</f>
        <v>0</v>
      </c>
      <c r="H78" s="8">
        <f>VLOOKUP(B78,[1]Combined!$B$1:$J$640,9,0)</f>
        <v>0</v>
      </c>
      <c r="I78" s="9">
        <f>VLOOKUP(B78,[2]Combined!C$1:D$640,2,0)</f>
        <v>10</v>
      </c>
      <c r="J78" s="9">
        <f>VLOOKUP(B78,[2]Combined!C$1:E$640,3,0)</f>
        <v>10</v>
      </c>
      <c r="K78" s="9">
        <f>VLOOKUP(B78,[2]Combined!C$1:G$640,5,0)</f>
        <v>0</v>
      </c>
      <c r="L78" s="9">
        <f>VLOOKUP(B78,[2]Combined!C$1:H$640,6,0)</f>
        <v>1</v>
      </c>
      <c r="M78" s="9">
        <f>VLOOKUP(B78,[2]Combined!C$1:I$640,7,0)</f>
        <v>1</v>
      </c>
      <c r="N78" s="9">
        <f>VLOOKUP(B78,[2]Combined!C$1:K$640,9,0)</f>
        <v>0</v>
      </c>
      <c r="O78" s="10">
        <f>VLOOKUP(B78,[3]Combined!C$1:D$640,2,0)</f>
        <v>13</v>
      </c>
      <c r="P78" s="10">
        <f>VLOOKUP(B78,[3]Combined!C$1:E$640,3,0)</f>
        <v>13</v>
      </c>
      <c r="Q78" s="10">
        <f>VLOOKUP(B78,[3]Combined!C$1:G$640,5,0)</f>
        <v>0</v>
      </c>
      <c r="R78" s="10">
        <f>VLOOKUP(B78,[3]Combined!C$1:H$640,6,0)</f>
        <v>3</v>
      </c>
      <c r="S78" s="10">
        <f>VLOOKUP(B78,[3]Combined!C$1:I$640,7,0)</f>
        <v>3</v>
      </c>
      <c r="T78" s="10">
        <f>VLOOKUP(B78,[3]Combined!C$1:K$640,9,0)</f>
        <v>0</v>
      </c>
      <c r="U78" s="11">
        <v>13</v>
      </c>
      <c r="V78" s="11">
        <v>14</v>
      </c>
      <c r="W78" s="11">
        <f>VLOOKUP(B78,[4]Combined!C$1:G$640,5,0)</f>
        <v>0</v>
      </c>
      <c r="X78" s="11">
        <v>2</v>
      </c>
      <c r="Y78" s="11">
        <v>2</v>
      </c>
      <c r="Z78" s="11">
        <f>VLOOKUP(B78,[4]Combined!C$1:K$640,9,0)</f>
        <v>0</v>
      </c>
      <c r="AA78" s="12">
        <v>7</v>
      </c>
      <c r="AB78" s="12">
        <v>7</v>
      </c>
      <c r="AC78" s="12">
        <f>VLOOKUP(B78,[5]Combined!C$1:G$640,5,0)</f>
        <v>0</v>
      </c>
      <c r="AD78" s="12">
        <v>1</v>
      </c>
      <c r="AE78" s="12">
        <v>1</v>
      </c>
      <c r="AF78" s="12">
        <f>VLOOKUP(B78,[5]Combined!C$1:K$640,9,0)</f>
        <v>0</v>
      </c>
      <c r="AG78" s="14">
        <f t="shared" si="8"/>
        <v>58</v>
      </c>
      <c r="AH78" s="14">
        <f t="shared" si="9"/>
        <v>0</v>
      </c>
      <c r="AI78" s="14">
        <f t="shared" si="10"/>
        <v>0</v>
      </c>
      <c r="AJ78" s="14">
        <f t="shared" si="11"/>
        <v>57</v>
      </c>
      <c r="AK78" s="14">
        <f t="shared" si="12"/>
        <v>57</v>
      </c>
      <c r="AL78" s="14">
        <f t="shared" si="13"/>
        <v>98.275862068965509</v>
      </c>
      <c r="AM78" s="14">
        <f t="shared" si="14"/>
        <v>5</v>
      </c>
      <c r="AN78" s="7" t="s">
        <v>64</v>
      </c>
      <c r="AO78" s="7">
        <v>9</v>
      </c>
      <c r="AP78" s="7">
        <v>5</v>
      </c>
      <c r="AQ78" s="7">
        <f t="shared" si="15"/>
        <v>19</v>
      </c>
    </row>
    <row r="79" spans="1:43" x14ac:dyDescent="0.25">
      <c r="A79" s="7">
        <v>78</v>
      </c>
      <c r="B79" s="7" t="s">
        <v>89</v>
      </c>
      <c r="C79" s="8">
        <f>VLOOKUP(B79,[1]Combined!$B$1:$C$640,2,0)</f>
        <v>7</v>
      </c>
      <c r="D79" s="8">
        <f>VLOOKUP(B79,[1]Combined!$B$1:$D$640,3,0)</f>
        <v>7</v>
      </c>
      <c r="E79" s="8">
        <f>VLOOKUP(B79,[1]Combined!$B$1:$F$640,5,0)</f>
        <v>0</v>
      </c>
      <c r="F79" s="8">
        <f>VLOOKUP(B79,[1]Combined!$B$1:$G$640,6,0)</f>
        <v>1</v>
      </c>
      <c r="G79" s="8">
        <f>VLOOKUP(B79,[1]Combined!$B$1:$H$640,7,0)</f>
        <v>1</v>
      </c>
      <c r="H79" s="8">
        <f>VLOOKUP(B79,[1]Combined!$B$1:$J$640,9,0)</f>
        <v>0</v>
      </c>
      <c r="I79" s="9">
        <f>VLOOKUP(B79,[2]Combined!C$1:D$640,2,0)</f>
        <v>8</v>
      </c>
      <c r="J79" s="9">
        <f>VLOOKUP(B79,[2]Combined!C$1:E$640,3,0)</f>
        <v>10</v>
      </c>
      <c r="K79" s="9">
        <f>VLOOKUP(B79,[2]Combined!C$1:G$640,5,0)</f>
        <v>0</v>
      </c>
      <c r="L79" s="9">
        <f>VLOOKUP(B79,[2]Combined!C$1:H$640,6,0)</f>
        <v>3</v>
      </c>
      <c r="M79" s="9">
        <f>VLOOKUP(B79,[2]Combined!C$1:I$640,7,0)</f>
        <v>3</v>
      </c>
      <c r="N79" s="9">
        <f>VLOOKUP(B79,[2]Combined!C$1:K$640,9,0)</f>
        <v>0</v>
      </c>
      <c r="O79" s="10">
        <f>VLOOKUP(B79,[3]Combined!C$1:D$640,2,0)</f>
        <v>13</v>
      </c>
      <c r="P79" s="10">
        <f>VLOOKUP(B79,[3]Combined!C$1:E$640,3,0)</f>
        <v>13</v>
      </c>
      <c r="Q79" s="10">
        <f>VLOOKUP(B79,[3]Combined!C$1:G$640,5,0)</f>
        <v>0</v>
      </c>
      <c r="R79" s="10">
        <f>VLOOKUP(B79,[3]Combined!C$1:H$640,6,0)</f>
        <v>4</v>
      </c>
      <c r="S79" s="10">
        <f>VLOOKUP(B79,[3]Combined!C$1:I$640,7,0)</f>
        <v>4</v>
      </c>
      <c r="T79" s="10">
        <f>VLOOKUP(B79,[3]Combined!C$1:K$640,9,0)</f>
        <v>0</v>
      </c>
      <c r="U79" s="11">
        <v>13</v>
      </c>
      <c r="V79" s="11">
        <v>14</v>
      </c>
      <c r="W79" s="11">
        <f>VLOOKUP(B79,[4]Combined!C$1:G$640,5,0)</f>
        <v>0</v>
      </c>
      <c r="X79" s="11">
        <v>4</v>
      </c>
      <c r="Y79" s="11">
        <v>4</v>
      </c>
      <c r="Z79" s="11">
        <f>VLOOKUP(B79,[4]Combined!C$1:K$640,9,0)</f>
        <v>0</v>
      </c>
      <c r="AA79" s="12">
        <v>7</v>
      </c>
      <c r="AB79" s="12">
        <v>7</v>
      </c>
      <c r="AC79" s="12">
        <f>VLOOKUP(B79,[5]Combined!C$1:G$640,5,0)</f>
        <v>0</v>
      </c>
      <c r="AD79" s="12">
        <v>1</v>
      </c>
      <c r="AE79" s="12">
        <v>1</v>
      </c>
      <c r="AF79" s="12">
        <f>VLOOKUP(B79,[5]Combined!C$1:K$640,9,0)</f>
        <v>0</v>
      </c>
      <c r="AG79" s="14">
        <f t="shared" si="8"/>
        <v>64</v>
      </c>
      <c r="AH79" s="14">
        <f t="shared" si="9"/>
        <v>0</v>
      </c>
      <c r="AI79" s="14">
        <f t="shared" si="10"/>
        <v>0</v>
      </c>
      <c r="AJ79" s="14">
        <f t="shared" si="11"/>
        <v>61</v>
      </c>
      <c r="AK79" s="14">
        <f t="shared" si="12"/>
        <v>61</v>
      </c>
      <c r="AL79" s="14">
        <f t="shared" si="13"/>
        <v>95.3125</v>
      </c>
      <c r="AM79" s="14">
        <f t="shared" si="14"/>
        <v>5</v>
      </c>
      <c r="AN79" s="7" t="s">
        <v>56</v>
      </c>
      <c r="AO79" s="7">
        <v>9</v>
      </c>
      <c r="AP79" s="7">
        <v>6</v>
      </c>
      <c r="AQ79" s="7">
        <f t="shared" si="15"/>
        <v>20</v>
      </c>
    </row>
    <row r="80" spans="1:43" x14ac:dyDescent="0.25">
      <c r="A80" s="7">
        <v>79</v>
      </c>
      <c r="B80" s="7" t="s">
        <v>90</v>
      </c>
      <c r="C80" s="8">
        <f>VLOOKUP(B80,[1]Combined!$B$1:$C$640,2,0)</f>
        <v>7</v>
      </c>
      <c r="D80" s="8">
        <f>VLOOKUP(B80,[1]Combined!$B$1:$D$640,3,0)</f>
        <v>7</v>
      </c>
      <c r="E80" s="8">
        <f>VLOOKUP(B80,[1]Combined!$B$1:$F$640,5,0)</f>
        <v>0</v>
      </c>
      <c r="F80" s="8">
        <f>VLOOKUP(B80,[1]Combined!$B$1:$G$640,6,0)</f>
        <v>1</v>
      </c>
      <c r="G80" s="8">
        <f>VLOOKUP(B80,[1]Combined!$B$1:$H$640,7,0)</f>
        <v>1</v>
      </c>
      <c r="H80" s="8">
        <f>VLOOKUP(B80,[1]Combined!$B$1:$J$640,9,0)</f>
        <v>0</v>
      </c>
      <c r="I80" s="9">
        <f>VLOOKUP(B80,[2]Combined!C$1:D$640,2,0)</f>
        <v>10</v>
      </c>
      <c r="J80" s="9">
        <f>VLOOKUP(B80,[2]Combined!C$1:E$640,3,0)</f>
        <v>10</v>
      </c>
      <c r="K80" s="9">
        <f>VLOOKUP(B80,[2]Combined!C$1:G$640,5,0)</f>
        <v>0</v>
      </c>
      <c r="L80" s="9">
        <f>VLOOKUP(B80,[2]Combined!C$1:H$640,6,0)</f>
        <v>0</v>
      </c>
      <c r="M80" s="9">
        <f>VLOOKUP(B80,[2]Combined!C$1:I$640,7,0)</f>
        <v>0</v>
      </c>
      <c r="N80" s="9">
        <f>VLOOKUP(B80,[2]Combined!C$1:K$640,9,0)</f>
        <v>0</v>
      </c>
      <c r="O80" s="10">
        <f>VLOOKUP(B80,[3]Combined!C$1:D$640,2,0)</f>
        <v>11</v>
      </c>
      <c r="P80" s="10">
        <f>VLOOKUP(B80,[3]Combined!C$1:E$640,3,0)</f>
        <v>13</v>
      </c>
      <c r="Q80" s="10">
        <f>VLOOKUP(B80,[3]Combined!C$1:G$640,5,0)</f>
        <v>0</v>
      </c>
      <c r="R80" s="10">
        <f>VLOOKUP(B80,[3]Combined!C$1:H$640,6,0)</f>
        <v>4</v>
      </c>
      <c r="S80" s="10">
        <f>VLOOKUP(B80,[3]Combined!C$1:I$640,7,0)</f>
        <v>5</v>
      </c>
      <c r="T80" s="10">
        <f>VLOOKUP(B80,[3]Combined!C$1:K$640,9,0)</f>
        <v>0</v>
      </c>
      <c r="U80" s="11">
        <v>13</v>
      </c>
      <c r="V80" s="11">
        <v>14</v>
      </c>
      <c r="W80" s="11">
        <f>VLOOKUP(B80,[4]Combined!C$1:G$640,5,0)</f>
        <v>0</v>
      </c>
      <c r="X80" s="11">
        <v>3</v>
      </c>
      <c r="Y80" s="11">
        <v>3</v>
      </c>
      <c r="Z80" s="11">
        <f>VLOOKUP(B80,[4]Combined!C$1:K$640,9,0)</f>
        <v>0</v>
      </c>
      <c r="AA80" s="12">
        <v>7</v>
      </c>
      <c r="AB80" s="12">
        <v>7</v>
      </c>
      <c r="AC80" s="12">
        <f>VLOOKUP(B80,[5]Combined!C$1:G$640,5,0)</f>
        <v>0</v>
      </c>
      <c r="AD80" s="12">
        <v>1</v>
      </c>
      <c r="AE80" s="12">
        <v>1</v>
      </c>
      <c r="AF80" s="12">
        <f>VLOOKUP(B80,[5]Combined!C$1:K$640,9,0)</f>
        <v>0</v>
      </c>
      <c r="AG80" s="14">
        <f t="shared" si="8"/>
        <v>61</v>
      </c>
      <c r="AH80" s="14">
        <f t="shared" si="9"/>
        <v>0</v>
      </c>
      <c r="AI80" s="14">
        <f t="shared" si="10"/>
        <v>0</v>
      </c>
      <c r="AJ80" s="14">
        <f t="shared" si="11"/>
        <v>57</v>
      </c>
      <c r="AK80" s="14">
        <f t="shared" si="12"/>
        <v>57</v>
      </c>
      <c r="AL80" s="14">
        <f t="shared" si="13"/>
        <v>93.442622950819683</v>
      </c>
      <c r="AM80" s="14">
        <f t="shared" si="14"/>
        <v>5</v>
      </c>
      <c r="AN80" s="7" t="s">
        <v>58</v>
      </c>
      <c r="AO80" s="7">
        <v>5</v>
      </c>
      <c r="AP80" s="7">
        <v>2</v>
      </c>
      <c r="AQ80" s="7">
        <f t="shared" si="15"/>
        <v>12</v>
      </c>
    </row>
    <row r="81" spans="1:43" x14ac:dyDescent="0.25">
      <c r="A81" s="7">
        <v>80</v>
      </c>
      <c r="B81" s="7" t="s">
        <v>91</v>
      </c>
      <c r="C81" s="8">
        <f>VLOOKUP(B81,[1]Combined!$B$1:$C$640,2,0)</f>
        <v>7</v>
      </c>
      <c r="D81" s="8">
        <f>VLOOKUP(B81,[1]Combined!$B$1:$D$640,3,0)</f>
        <v>7</v>
      </c>
      <c r="E81" s="8">
        <f>VLOOKUP(B81,[1]Combined!$B$1:$F$640,5,0)</f>
        <v>0</v>
      </c>
      <c r="F81" s="8">
        <f>VLOOKUP(B81,[1]Combined!$B$1:$G$640,6,0)</f>
        <v>0</v>
      </c>
      <c r="G81" s="8">
        <f>VLOOKUP(B81,[1]Combined!$B$1:$H$640,7,0)</f>
        <v>0</v>
      </c>
      <c r="H81" s="8">
        <f>VLOOKUP(B81,[1]Combined!$B$1:$J$640,9,0)</f>
        <v>0</v>
      </c>
      <c r="I81" s="9">
        <f>VLOOKUP(B81,[2]Combined!C$1:D$640,2,0)</f>
        <v>10</v>
      </c>
      <c r="J81" s="9">
        <f>VLOOKUP(B81,[2]Combined!C$1:E$640,3,0)</f>
        <v>10</v>
      </c>
      <c r="K81" s="9">
        <f>VLOOKUP(B81,[2]Combined!C$1:G$640,5,0)</f>
        <v>0</v>
      </c>
      <c r="L81" s="9">
        <f>VLOOKUP(B81,[2]Combined!C$1:H$640,6,0)</f>
        <v>2</v>
      </c>
      <c r="M81" s="9">
        <f>VLOOKUP(B81,[2]Combined!C$1:I$640,7,0)</f>
        <v>2</v>
      </c>
      <c r="N81" s="9">
        <f>VLOOKUP(B81,[2]Combined!C$1:K$640,9,0)</f>
        <v>0</v>
      </c>
      <c r="O81" s="10">
        <f>VLOOKUP(B81,[3]Combined!C$1:D$640,2,0)</f>
        <v>10</v>
      </c>
      <c r="P81" s="10">
        <f>VLOOKUP(B81,[3]Combined!C$1:E$640,3,0)</f>
        <v>13</v>
      </c>
      <c r="Q81" s="10">
        <f>VLOOKUP(B81,[3]Combined!C$1:G$640,5,0)</f>
        <v>0</v>
      </c>
      <c r="R81" s="10">
        <f>VLOOKUP(B81,[3]Combined!C$1:H$640,6,0)</f>
        <v>0</v>
      </c>
      <c r="S81" s="10">
        <f>VLOOKUP(B81,[3]Combined!C$1:I$640,7,0)</f>
        <v>4</v>
      </c>
      <c r="T81" s="10">
        <f>VLOOKUP(B81,[3]Combined!C$1:K$640,9,0)</f>
        <v>0</v>
      </c>
      <c r="U81" s="11">
        <v>13</v>
      </c>
      <c r="V81" s="11">
        <v>14</v>
      </c>
      <c r="W81" s="11">
        <f>VLOOKUP(B81,[4]Combined!C$1:G$640,5,0)</f>
        <v>0</v>
      </c>
      <c r="X81" s="11">
        <v>3</v>
      </c>
      <c r="Y81" s="11">
        <v>3</v>
      </c>
      <c r="Z81" s="11">
        <f>VLOOKUP(B81,[4]Combined!C$1:K$640,9,0)</f>
        <v>0</v>
      </c>
      <c r="AA81" s="12">
        <v>7</v>
      </c>
      <c r="AB81" s="12">
        <v>7</v>
      </c>
      <c r="AC81" s="12">
        <f>VLOOKUP(B81,[5]Combined!C$1:G$640,5,0)</f>
        <v>0</v>
      </c>
      <c r="AD81" s="12">
        <v>1</v>
      </c>
      <c r="AE81" s="12">
        <v>1</v>
      </c>
      <c r="AF81" s="12">
        <f>VLOOKUP(B81,[5]Combined!C$1:K$640,9,0)</f>
        <v>0</v>
      </c>
      <c r="AG81" s="14">
        <f t="shared" si="8"/>
        <v>61</v>
      </c>
      <c r="AH81" s="14">
        <f t="shared" si="9"/>
        <v>0</v>
      </c>
      <c r="AI81" s="14">
        <f t="shared" si="10"/>
        <v>0</v>
      </c>
      <c r="AJ81" s="14">
        <f t="shared" si="11"/>
        <v>53</v>
      </c>
      <c r="AK81" s="14">
        <f t="shared" si="12"/>
        <v>53</v>
      </c>
      <c r="AL81" s="14">
        <f t="shared" si="13"/>
        <v>86.885245901639337</v>
      </c>
      <c r="AM81" s="14">
        <f t="shared" si="14"/>
        <v>5</v>
      </c>
      <c r="AN81" s="7" t="s">
        <v>60</v>
      </c>
      <c r="AO81" s="7">
        <v>9</v>
      </c>
      <c r="AP81" s="7">
        <v>5</v>
      </c>
      <c r="AQ81" s="7">
        <f t="shared" si="15"/>
        <v>19</v>
      </c>
    </row>
    <row r="82" spans="1:43" x14ac:dyDescent="0.25">
      <c r="A82" s="7">
        <v>81</v>
      </c>
      <c r="B82" s="7" t="s">
        <v>92</v>
      </c>
      <c r="C82" s="8">
        <f>VLOOKUP(B82,[1]Combined!$B$1:$C$640,2,0)</f>
        <v>6</v>
      </c>
      <c r="D82" s="8">
        <f>VLOOKUP(B82,[1]Combined!$B$1:$D$640,3,0)</f>
        <v>7</v>
      </c>
      <c r="E82" s="8">
        <f>VLOOKUP(B82,[1]Combined!$B$1:$F$640,5,0)</f>
        <v>0</v>
      </c>
      <c r="F82" s="8">
        <f>VLOOKUP(B82,[1]Combined!$B$1:$G$640,6,0)</f>
        <v>1</v>
      </c>
      <c r="G82" s="8">
        <f>VLOOKUP(B82,[1]Combined!$B$1:$H$640,7,0)</f>
        <v>1</v>
      </c>
      <c r="H82" s="8">
        <f>VLOOKUP(B82,[1]Combined!$B$1:$J$640,9,0)</f>
        <v>0</v>
      </c>
      <c r="I82" s="9">
        <f>VLOOKUP(B82,[2]Combined!C$1:D$640,2,0)</f>
        <v>10</v>
      </c>
      <c r="J82" s="9">
        <f>VLOOKUP(B82,[2]Combined!C$1:E$640,3,0)</f>
        <v>10</v>
      </c>
      <c r="K82" s="9">
        <f>VLOOKUP(B82,[2]Combined!C$1:G$640,5,0)</f>
        <v>0</v>
      </c>
      <c r="L82" s="9">
        <f>VLOOKUP(B82,[2]Combined!C$1:H$640,6,0)</f>
        <v>0</v>
      </c>
      <c r="M82" s="9">
        <f>VLOOKUP(B82,[2]Combined!C$1:I$640,7,0)</f>
        <v>0</v>
      </c>
      <c r="N82" s="9">
        <f>VLOOKUP(B82,[2]Combined!C$1:K$640,9,0)</f>
        <v>0</v>
      </c>
      <c r="O82" s="10">
        <f>VLOOKUP(B82,[3]Combined!C$1:D$640,2,0)</f>
        <v>12</v>
      </c>
      <c r="P82" s="10">
        <f>VLOOKUP(B82,[3]Combined!C$1:E$640,3,0)</f>
        <v>13</v>
      </c>
      <c r="Q82" s="10">
        <f>VLOOKUP(B82,[3]Combined!C$1:G$640,5,0)</f>
        <v>0</v>
      </c>
      <c r="R82" s="10">
        <f>VLOOKUP(B82,[3]Combined!C$1:H$640,6,0)</f>
        <v>5</v>
      </c>
      <c r="S82" s="10">
        <f>VLOOKUP(B82,[3]Combined!C$1:I$640,7,0)</f>
        <v>5</v>
      </c>
      <c r="T82" s="10">
        <f>VLOOKUP(B82,[3]Combined!C$1:K$640,9,0)</f>
        <v>0</v>
      </c>
      <c r="U82" s="11">
        <v>10</v>
      </c>
      <c r="V82" s="11">
        <v>14</v>
      </c>
      <c r="W82" s="11">
        <v>3</v>
      </c>
      <c r="X82" s="11">
        <v>2</v>
      </c>
      <c r="Y82" s="11">
        <v>2</v>
      </c>
      <c r="Z82" s="11">
        <f>VLOOKUP(B82,[4]Combined!C$1:K$640,9,0)</f>
        <v>0</v>
      </c>
      <c r="AA82" s="12">
        <v>6</v>
      </c>
      <c r="AB82" s="12">
        <v>7</v>
      </c>
      <c r="AC82" s="12">
        <f>VLOOKUP(B82,[5]Combined!C$1:G$640,5,0)</f>
        <v>0</v>
      </c>
      <c r="AD82" s="12">
        <v>1</v>
      </c>
      <c r="AE82" s="12">
        <v>1</v>
      </c>
      <c r="AF82" s="12">
        <f>VLOOKUP(B82,[5]Combined!C$1:K$640,9,0)</f>
        <v>0</v>
      </c>
      <c r="AG82" s="14">
        <f t="shared" si="8"/>
        <v>60</v>
      </c>
      <c r="AH82" s="14">
        <f t="shared" si="9"/>
        <v>3</v>
      </c>
      <c r="AI82" s="14">
        <f t="shared" si="10"/>
        <v>3</v>
      </c>
      <c r="AJ82" s="14">
        <f t="shared" si="11"/>
        <v>53</v>
      </c>
      <c r="AK82" s="14">
        <f t="shared" si="12"/>
        <v>56</v>
      </c>
      <c r="AL82" s="14">
        <f t="shared" si="13"/>
        <v>93.333333333333329</v>
      </c>
      <c r="AM82" s="14">
        <f t="shared" si="14"/>
        <v>5</v>
      </c>
      <c r="AN82" s="7" t="s">
        <v>62</v>
      </c>
      <c r="AO82" s="7">
        <v>9</v>
      </c>
      <c r="AP82" s="7">
        <v>7</v>
      </c>
      <c r="AQ82" s="7">
        <f t="shared" si="15"/>
        <v>21</v>
      </c>
    </row>
    <row r="83" spans="1:43" x14ac:dyDescent="0.25">
      <c r="A83" s="7">
        <v>82</v>
      </c>
      <c r="B83" s="7" t="s">
        <v>93</v>
      </c>
      <c r="C83" s="8">
        <f>VLOOKUP(B83,[1]Combined!$B$1:$C$640,2,0)</f>
        <v>7</v>
      </c>
      <c r="D83" s="8">
        <f>VLOOKUP(B83,[1]Combined!$B$1:$D$640,3,0)</f>
        <v>7</v>
      </c>
      <c r="E83" s="8">
        <f>VLOOKUP(B83,[1]Combined!$B$1:$F$640,5,0)</f>
        <v>0</v>
      </c>
      <c r="F83" s="8">
        <f>VLOOKUP(B83,[1]Combined!$B$1:$G$640,6,0)</f>
        <v>0</v>
      </c>
      <c r="G83" s="8">
        <f>VLOOKUP(B83,[1]Combined!$B$1:$H$640,7,0)</f>
        <v>0</v>
      </c>
      <c r="H83" s="8">
        <f>VLOOKUP(B83,[1]Combined!$B$1:$J$640,9,0)</f>
        <v>0</v>
      </c>
      <c r="I83" s="9">
        <f>VLOOKUP(B83,[2]Combined!C$1:D$640,2,0)</f>
        <v>10</v>
      </c>
      <c r="J83" s="9">
        <f>VLOOKUP(B83,[2]Combined!C$1:E$640,3,0)</f>
        <v>10</v>
      </c>
      <c r="K83" s="9">
        <f>VLOOKUP(B83,[2]Combined!C$1:G$640,5,0)</f>
        <v>0</v>
      </c>
      <c r="L83" s="9">
        <f>VLOOKUP(B83,[2]Combined!C$1:H$640,6,0)</f>
        <v>1</v>
      </c>
      <c r="M83" s="9">
        <f>VLOOKUP(B83,[2]Combined!C$1:I$640,7,0)</f>
        <v>1</v>
      </c>
      <c r="N83" s="9">
        <f>VLOOKUP(B83,[2]Combined!C$1:K$640,9,0)</f>
        <v>0</v>
      </c>
      <c r="O83" s="10">
        <f>VLOOKUP(B83,[3]Combined!C$1:D$640,2,0)</f>
        <v>10</v>
      </c>
      <c r="P83" s="10">
        <f>VLOOKUP(B83,[3]Combined!C$1:E$640,3,0)</f>
        <v>13</v>
      </c>
      <c r="Q83" s="10">
        <f>VLOOKUP(B83,[3]Combined!C$1:G$640,5,0)</f>
        <v>0</v>
      </c>
      <c r="R83" s="10">
        <f>VLOOKUP(B83,[3]Combined!C$1:H$640,6,0)</f>
        <v>3</v>
      </c>
      <c r="S83" s="10">
        <f>VLOOKUP(B83,[3]Combined!C$1:I$640,7,0)</f>
        <v>3</v>
      </c>
      <c r="T83" s="10">
        <f>VLOOKUP(B83,[3]Combined!C$1:K$640,9,0)</f>
        <v>0</v>
      </c>
      <c r="U83" s="11">
        <v>9</v>
      </c>
      <c r="V83" s="11">
        <v>14</v>
      </c>
      <c r="W83" s="11">
        <v>4</v>
      </c>
      <c r="X83" s="11">
        <v>2</v>
      </c>
      <c r="Y83" s="11">
        <v>2</v>
      </c>
      <c r="Z83" s="11">
        <f>VLOOKUP(B83,[4]Combined!C$1:K$640,9,0)</f>
        <v>0</v>
      </c>
      <c r="AA83" s="12">
        <v>7</v>
      </c>
      <c r="AB83" s="12">
        <v>7</v>
      </c>
      <c r="AC83" s="12">
        <f>VLOOKUP(B83,[5]Combined!C$1:G$640,5,0)</f>
        <v>0</v>
      </c>
      <c r="AD83" s="12">
        <v>1</v>
      </c>
      <c r="AE83" s="12">
        <v>1</v>
      </c>
      <c r="AF83" s="12">
        <f>VLOOKUP(B83,[5]Combined!C$1:K$640,9,0)</f>
        <v>0</v>
      </c>
      <c r="AG83" s="14">
        <f t="shared" si="8"/>
        <v>58</v>
      </c>
      <c r="AH83" s="14">
        <f t="shared" si="9"/>
        <v>4</v>
      </c>
      <c r="AI83" s="14">
        <f t="shared" si="10"/>
        <v>4</v>
      </c>
      <c r="AJ83" s="14">
        <f t="shared" si="11"/>
        <v>50</v>
      </c>
      <c r="AK83" s="14">
        <f t="shared" si="12"/>
        <v>54</v>
      </c>
      <c r="AL83" s="14">
        <f t="shared" si="13"/>
        <v>93.103448275862064</v>
      </c>
      <c r="AM83" s="14">
        <f t="shared" si="14"/>
        <v>5</v>
      </c>
      <c r="AN83" s="7" t="s">
        <v>64</v>
      </c>
      <c r="AO83" s="7">
        <v>9</v>
      </c>
      <c r="AP83" s="7">
        <v>5</v>
      </c>
      <c r="AQ83" s="7">
        <f t="shared" si="15"/>
        <v>19</v>
      </c>
    </row>
    <row r="84" spans="1:43" x14ac:dyDescent="0.25">
      <c r="A84" s="7">
        <v>83</v>
      </c>
      <c r="B84" s="7" t="s">
        <v>94</v>
      </c>
      <c r="C84" s="8">
        <f>VLOOKUP(B84,[1]Combined!$B$1:$C$640,2,0)</f>
        <v>7</v>
      </c>
      <c r="D84" s="8">
        <f>VLOOKUP(B84,[1]Combined!$B$1:$D$640,3,0)</f>
        <v>7</v>
      </c>
      <c r="E84" s="8">
        <f>VLOOKUP(B84,[1]Combined!$B$1:$F$640,5,0)</f>
        <v>0</v>
      </c>
      <c r="F84" s="8">
        <f>VLOOKUP(B84,[1]Combined!$B$1:$G$640,6,0)</f>
        <v>1</v>
      </c>
      <c r="G84" s="8">
        <f>VLOOKUP(B84,[1]Combined!$B$1:$H$640,7,0)</f>
        <v>1</v>
      </c>
      <c r="H84" s="8">
        <f>VLOOKUP(B84,[1]Combined!$B$1:$J$640,9,0)</f>
        <v>0</v>
      </c>
      <c r="I84" s="9">
        <f>VLOOKUP(B84,[2]Combined!C$1:D$640,2,0)</f>
        <v>9</v>
      </c>
      <c r="J84" s="9">
        <f>VLOOKUP(B84,[2]Combined!C$1:E$640,3,0)</f>
        <v>10</v>
      </c>
      <c r="K84" s="9">
        <f>VLOOKUP(B84,[2]Combined!C$1:G$640,5,0)</f>
        <v>0</v>
      </c>
      <c r="L84" s="9">
        <f>VLOOKUP(B84,[2]Combined!C$1:H$640,6,0)</f>
        <v>3</v>
      </c>
      <c r="M84" s="9">
        <f>VLOOKUP(B84,[2]Combined!C$1:I$640,7,0)</f>
        <v>3</v>
      </c>
      <c r="N84" s="9">
        <f>VLOOKUP(B84,[2]Combined!C$1:K$640,9,0)</f>
        <v>0</v>
      </c>
      <c r="O84" s="10">
        <f>VLOOKUP(B84,[3]Combined!C$1:D$640,2,0)</f>
        <v>10</v>
      </c>
      <c r="P84" s="10">
        <f>VLOOKUP(B84,[3]Combined!C$1:E$640,3,0)</f>
        <v>13</v>
      </c>
      <c r="Q84" s="10">
        <f>VLOOKUP(B84,[3]Combined!C$1:G$640,5,0)</f>
        <v>0</v>
      </c>
      <c r="R84" s="10">
        <f>VLOOKUP(B84,[3]Combined!C$1:H$640,6,0)</f>
        <v>4</v>
      </c>
      <c r="S84" s="10">
        <f>VLOOKUP(B84,[3]Combined!C$1:I$640,7,0)</f>
        <v>4</v>
      </c>
      <c r="T84" s="10">
        <f>VLOOKUP(B84,[3]Combined!C$1:K$640,9,0)</f>
        <v>0</v>
      </c>
      <c r="U84" s="11">
        <v>10</v>
      </c>
      <c r="V84" s="11">
        <v>14</v>
      </c>
      <c r="W84" s="11">
        <f>VLOOKUP(B84,[4]Combined!C$1:G$640,5,0)</f>
        <v>0</v>
      </c>
      <c r="X84" s="11">
        <v>4</v>
      </c>
      <c r="Y84" s="11">
        <v>4</v>
      </c>
      <c r="Z84" s="11">
        <f>VLOOKUP(B84,[4]Combined!C$1:K$640,9,0)</f>
        <v>0</v>
      </c>
      <c r="AA84" s="12">
        <v>7</v>
      </c>
      <c r="AB84" s="12">
        <v>7</v>
      </c>
      <c r="AC84" s="12">
        <f>VLOOKUP(B84,[5]Combined!C$1:G$640,5,0)</f>
        <v>0</v>
      </c>
      <c r="AD84" s="12">
        <v>1</v>
      </c>
      <c r="AE84" s="12">
        <v>1</v>
      </c>
      <c r="AF84" s="12">
        <f>VLOOKUP(B84,[5]Combined!C$1:K$640,9,0)</f>
        <v>0</v>
      </c>
      <c r="AG84" s="14">
        <f t="shared" si="8"/>
        <v>64</v>
      </c>
      <c r="AH84" s="14">
        <f t="shared" si="9"/>
        <v>0</v>
      </c>
      <c r="AI84" s="14">
        <f t="shared" si="10"/>
        <v>0</v>
      </c>
      <c r="AJ84" s="14">
        <f t="shared" si="11"/>
        <v>56</v>
      </c>
      <c r="AK84" s="14">
        <f t="shared" si="12"/>
        <v>56</v>
      </c>
      <c r="AL84" s="14">
        <f t="shared" si="13"/>
        <v>87.5</v>
      </c>
      <c r="AM84" s="14">
        <f t="shared" si="14"/>
        <v>5</v>
      </c>
      <c r="AN84" s="7" t="s">
        <v>56</v>
      </c>
      <c r="AO84" s="7">
        <v>9</v>
      </c>
      <c r="AP84" s="7">
        <v>5</v>
      </c>
      <c r="AQ84" s="7">
        <f t="shared" si="15"/>
        <v>19</v>
      </c>
    </row>
    <row r="85" spans="1:43" x14ac:dyDescent="0.25">
      <c r="A85" s="7">
        <v>84</v>
      </c>
      <c r="B85" s="7" t="s">
        <v>95</v>
      </c>
      <c r="C85" s="8">
        <f>VLOOKUP(B85,[1]Combined!$B$1:$C$640,2,0)</f>
        <v>7</v>
      </c>
      <c r="D85" s="8">
        <f>VLOOKUP(B85,[1]Combined!$B$1:$D$640,3,0)</f>
        <v>7</v>
      </c>
      <c r="E85" s="8">
        <f>VLOOKUP(B85,[1]Combined!$B$1:$F$640,5,0)</f>
        <v>0</v>
      </c>
      <c r="F85" s="8">
        <f>VLOOKUP(B85,[1]Combined!$B$1:$G$640,6,0)</f>
        <v>1</v>
      </c>
      <c r="G85" s="8">
        <f>VLOOKUP(B85,[1]Combined!$B$1:$H$640,7,0)</f>
        <v>1</v>
      </c>
      <c r="H85" s="8">
        <f>VLOOKUP(B85,[1]Combined!$B$1:$J$640,9,0)</f>
        <v>0</v>
      </c>
      <c r="I85" s="9">
        <f>VLOOKUP(B85,[2]Combined!C$1:D$640,2,0)</f>
        <v>8</v>
      </c>
      <c r="J85" s="9">
        <f>VLOOKUP(B85,[2]Combined!C$1:E$640,3,0)</f>
        <v>10</v>
      </c>
      <c r="K85" s="9">
        <f>VLOOKUP(B85,[2]Combined!C$1:G$640,5,0)</f>
        <v>0</v>
      </c>
      <c r="L85" s="9">
        <f>VLOOKUP(B85,[2]Combined!C$1:H$640,6,0)</f>
        <v>0</v>
      </c>
      <c r="M85" s="9">
        <f>VLOOKUP(B85,[2]Combined!C$1:I$640,7,0)</f>
        <v>0</v>
      </c>
      <c r="N85" s="9">
        <f>VLOOKUP(B85,[2]Combined!C$1:K$640,9,0)</f>
        <v>0</v>
      </c>
      <c r="O85" s="10">
        <f>VLOOKUP(B85,[3]Combined!C$1:D$640,2,0)</f>
        <v>9</v>
      </c>
      <c r="P85" s="10">
        <f>VLOOKUP(B85,[3]Combined!C$1:E$640,3,0)</f>
        <v>13</v>
      </c>
      <c r="Q85" s="10">
        <f>VLOOKUP(B85,[3]Combined!C$1:G$640,5,0)</f>
        <v>0</v>
      </c>
      <c r="R85" s="10">
        <f>VLOOKUP(B85,[3]Combined!C$1:H$640,6,0)</f>
        <v>5</v>
      </c>
      <c r="S85" s="10">
        <f>VLOOKUP(B85,[3]Combined!C$1:I$640,7,0)</f>
        <v>5</v>
      </c>
      <c r="T85" s="10">
        <f>VLOOKUP(B85,[3]Combined!C$1:K$640,9,0)</f>
        <v>0</v>
      </c>
      <c r="U85" s="11">
        <v>10</v>
      </c>
      <c r="V85" s="11">
        <v>14</v>
      </c>
      <c r="W85" s="11">
        <f>VLOOKUP(B85,[4]Combined!C$1:G$640,5,0)</f>
        <v>0</v>
      </c>
      <c r="X85" s="11">
        <v>3</v>
      </c>
      <c r="Y85" s="11">
        <v>3</v>
      </c>
      <c r="Z85" s="11">
        <f>VLOOKUP(B85,[4]Combined!C$1:K$640,9,0)</f>
        <v>0</v>
      </c>
      <c r="AA85" s="12">
        <v>7</v>
      </c>
      <c r="AB85" s="12">
        <v>7</v>
      </c>
      <c r="AC85" s="12">
        <f>VLOOKUP(B85,[5]Combined!C$1:G$640,5,0)</f>
        <v>0</v>
      </c>
      <c r="AD85" s="12">
        <v>1</v>
      </c>
      <c r="AE85" s="12">
        <v>1</v>
      </c>
      <c r="AF85" s="12">
        <f>VLOOKUP(B85,[5]Combined!C$1:K$640,9,0)</f>
        <v>0</v>
      </c>
      <c r="AG85" s="14">
        <f t="shared" si="8"/>
        <v>61</v>
      </c>
      <c r="AH85" s="14">
        <f t="shared" si="9"/>
        <v>0</v>
      </c>
      <c r="AI85" s="14">
        <f t="shared" si="10"/>
        <v>0</v>
      </c>
      <c r="AJ85" s="14">
        <f t="shared" si="11"/>
        <v>51</v>
      </c>
      <c r="AK85" s="14">
        <f t="shared" si="12"/>
        <v>51</v>
      </c>
      <c r="AL85" s="14">
        <f t="shared" si="13"/>
        <v>83.606557377049185</v>
      </c>
      <c r="AM85" s="14">
        <f t="shared" si="14"/>
        <v>4</v>
      </c>
      <c r="AN85" s="7" t="s">
        <v>58</v>
      </c>
      <c r="AO85" s="7">
        <v>5</v>
      </c>
      <c r="AP85" s="7">
        <v>6</v>
      </c>
      <c r="AQ85" s="7">
        <f t="shared" si="15"/>
        <v>15</v>
      </c>
    </row>
    <row r="86" spans="1:43" x14ac:dyDescent="0.25">
      <c r="A86" s="7">
        <v>85</v>
      </c>
      <c r="B86" s="7" t="s">
        <v>96</v>
      </c>
      <c r="C86" s="8">
        <f>VLOOKUP(B86,[1]Combined!$B$1:$C$640,2,0)</f>
        <v>7</v>
      </c>
      <c r="D86" s="8">
        <f>VLOOKUP(B86,[1]Combined!$B$1:$D$640,3,0)</f>
        <v>7</v>
      </c>
      <c r="E86" s="8">
        <f>VLOOKUP(B86,[1]Combined!$B$1:$F$640,5,0)</f>
        <v>0</v>
      </c>
      <c r="F86" s="8">
        <f>VLOOKUP(B86,[1]Combined!$B$1:$G$640,6,0)</f>
        <v>0</v>
      </c>
      <c r="G86" s="8">
        <f>VLOOKUP(B86,[1]Combined!$B$1:$H$640,7,0)</f>
        <v>0</v>
      </c>
      <c r="H86" s="8">
        <f>VLOOKUP(B86,[1]Combined!$B$1:$J$640,9,0)</f>
        <v>0</v>
      </c>
      <c r="I86" s="9">
        <f>VLOOKUP(B86,[2]Combined!C$1:D$640,2,0)</f>
        <v>6</v>
      </c>
      <c r="J86" s="9">
        <f>VLOOKUP(B86,[2]Combined!C$1:E$640,3,0)</f>
        <v>10</v>
      </c>
      <c r="K86" s="9">
        <f>VLOOKUP(B86,[2]Combined!C$1:G$640,5,0)</f>
        <v>0</v>
      </c>
      <c r="L86" s="9">
        <f>VLOOKUP(B86,[2]Combined!C$1:H$640,6,0)</f>
        <v>2</v>
      </c>
      <c r="M86" s="9">
        <f>VLOOKUP(B86,[2]Combined!C$1:I$640,7,0)</f>
        <v>2</v>
      </c>
      <c r="N86" s="9">
        <f>VLOOKUP(B86,[2]Combined!C$1:K$640,9,0)</f>
        <v>0</v>
      </c>
      <c r="O86" s="10">
        <f>VLOOKUP(B86,[3]Combined!C$1:D$640,2,0)</f>
        <v>9</v>
      </c>
      <c r="P86" s="10">
        <f>VLOOKUP(B86,[3]Combined!C$1:E$640,3,0)</f>
        <v>13</v>
      </c>
      <c r="Q86" s="10">
        <f>VLOOKUP(B86,[3]Combined!C$1:G$640,5,0)</f>
        <v>0</v>
      </c>
      <c r="R86" s="10">
        <f>VLOOKUP(B86,[3]Combined!C$1:H$640,6,0)</f>
        <v>4</v>
      </c>
      <c r="S86" s="10">
        <f>VLOOKUP(B86,[3]Combined!C$1:I$640,7,0)</f>
        <v>4</v>
      </c>
      <c r="T86" s="10">
        <f>VLOOKUP(B86,[3]Combined!C$1:K$640,9,0)</f>
        <v>0</v>
      </c>
      <c r="U86" s="11">
        <v>11</v>
      </c>
      <c r="V86" s="11">
        <v>14</v>
      </c>
      <c r="W86" s="11">
        <f>VLOOKUP(B86,[4]Combined!C$1:G$640,5,0)</f>
        <v>0</v>
      </c>
      <c r="X86" s="11">
        <v>3</v>
      </c>
      <c r="Y86" s="11">
        <v>3</v>
      </c>
      <c r="Z86" s="11">
        <f>VLOOKUP(B86,[4]Combined!C$1:K$640,9,0)</f>
        <v>0</v>
      </c>
      <c r="AA86" s="12">
        <v>7</v>
      </c>
      <c r="AB86" s="12">
        <v>7</v>
      </c>
      <c r="AC86" s="12">
        <f>VLOOKUP(B86,[5]Combined!C$1:G$640,5,0)</f>
        <v>0</v>
      </c>
      <c r="AD86" s="12">
        <v>1</v>
      </c>
      <c r="AE86" s="12">
        <v>1</v>
      </c>
      <c r="AF86" s="12">
        <f>VLOOKUP(B86,[5]Combined!C$1:K$640,9,0)</f>
        <v>0</v>
      </c>
      <c r="AG86" s="14">
        <f t="shared" si="8"/>
        <v>61</v>
      </c>
      <c r="AH86" s="14">
        <f t="shared" si="9"/>
        <v>0</v>
      </c>
      <c r="AI86" s="14">
        <f t="shared" si="10"/>
        <v>0</v>
      </c>
      <c r="AJ86" s="14">
        <f t="shared" si="11"/>
        <v>50</v>
      </c>
      <c r="AK86" s="14">
        <f t="shared" si="12"/>
        <v>50</v>
      </c>
      <c r="AL86" s="14">
        <f t="shared" si="13"/>
        <v>81.967213114754102</v>
      </c>
      <c r="AM86" s="14">
        <f t="shared" si="14"/>
        <v>4</v>
      </c>
      <c r="AN86" s="7" t="s">
        <v>60</v>
      </c>
      <c r="AO86" s="7">
        <v>9</v>
      </c>
      <c r="AP86" s="7">
        <v>6</v>
      </c>
      <c r="AQ86" s="7">
        <f t="shared" si="15"/>
        <v>19</v>
      </c>
    </row>
    <row r="87" spans="1:43" x14ac:dyDescent="0.25">
      <c r="A87" s="7">
        <v>86</v>
      </c>
      <c r="B87" s="7" t="s">
        <v>97</v>
      </c>
      <c r="C87" s="8">
        <f>VLOOKUP(B87,[1]Combined!$B$1:$C$640,2,0)</f>
        <v>4</v>
      </c>
      <c r="D87" s="8">
        <f>VLOOKUP(B87,[1]Combined!$B$1:$D$640,3,0)</f>
        <v>7</v>
      </c>
      <c r="E87" s="8">
        <f>VLOOKUP(B87,[1]Combined!$B$1:$F$640,5,0)</f>
        <v>0</v>
      </c>
      <c r="F87" s="8">
        <f>VLOOKUP(B87,[1]Combined!$B$1:$G$640,6,0)</f>
        <v>1</v>
      </c>
      <c r="G87" s="8">
        <f>VLOOKUP(B87,[1]Combined!$B$1:$H$640,7,0)</f>
        <v>1</v>
      </c>
      <c r="H87" s="8">
        <f>VLOOKUP(B87,[1]Combined!$B$1:$J$640,9,0)</f>
        <v>0</v>
      </c>
      <c r="I87" s="9">
        <f>VLOOKUP(B87,[2]Combined!C$1:D$640,2,0)</f>
        <v>6</v>
      </c>
      <c r="J87" s="9">
        <f>VLOOKUP(B87,[2]Combined!C$1:E$640,3,0)</f>
        <v>10</v>
      </c>
      <c r="K87" s="9">
        <f>VLOOKUP(B87,[2]Combined!C$1:G$640,5,0)</f>
        <v>0</v>
      </c>
      <c r="L87" s="9">
        <f>VLOOKUP(B87,[2]Combined!C$1:H$640,6,0)</f>
        <v>0</v>
      </c>
      <c r="M87" s="9">
        <f>VLOOKUP(B87,[2]Combined!C$1:I$640,7,0)</f>
        <v>0</v>
      </c>
      <c r="N87" s="9">
        <f>VLOOKUP(B87,[2]Combined!C$1:K$640,9,0)</f>
        <v>0</v>
      </c>
      <c r="O87" s="10">
        <f>VLOOKUP(B87,[3]Combined!C$1:D$640,2,0)</f>
        <v>8</v>
      </c>
      <c r="P87" s="10">
        <f>VLOOKUP(B87,[3]Combined!C$1:E$640,3,0)</f>
        <v>13</v>
      </c>
      <c r="Q87" s="10">
        <f>VLOOKUP(B87,[3]Combined!C$1:G$640,5,0)</f>
        <v>0</v>
      </c>
      <c r="R87" s="10">
        <f>VLOOKUP(B87,[3]Combined!C$1:H$640,6,0)</f>
        <v>5</v>
      </c>
      <c r="S87" s="10">
        <f>VLOOKUP(B87,[3]Combined!C$1:I$640,7,0)</f>
        <v>5</v>
      </c>
      <c r="T87" s="10">
        <f>VLOOKUP(B87,[3]Combined!C$1:K$640,9,0)</f>
        <v>0</v>
      </c>
      <c r="U87" s="11">
        <v>11</v>
      </c>
      <c r="V87" s="11">
        <v>14</v>
      </c>
      <c r="W87" s="11">
        <f>VLOOKUP(B87,[4]Combined!C$1:G$640,5,0)</f>
        <v>0</v>
      </c>
      <c r="X87" s="11">
        <v>2</v>
      </c>
      <c r="Y87" s="11">
        <v>2</v>
      </c>
      <c r="Z87" s="11">
        <f>VLOOKUP(B87,[4]Combined!C$1:K$640,9,0)</f>
        <v>0</v>
      </c>
      <c r="AA87" s="12">
        <v>4</v>
      </c>
      <c r="AB87" s="12">
        <v>7</v>
      </c>
      <c r="AC87" s="12">
        <f>VLOOKUP(B87,[5]Combined!C$1:G$640,5,0)</f>
        <v>0</v>
      </c>
      <c r="AD87" s="12">
        <v>1</v>
      </c>
      <c r="AE87" s="12">
        <v>1</v>
      </c>
      <c r="AF87" s="12">
        <f>VLOOKUP(B87,[5]Combined!C$1:K$640,9,0)</f>
        <v>0</v>
      </c>
      <c r="AG87" s="14">
        <f t="shared" si="8"/>
        <v>60</v>
      </c>
      <c r="AH87" s="14">
        <f t="shared" si="9"/>
        <v>0</v>
      </c>
      <c r="AI87" s="14">
        <f t="shared" si="10"/>
        <v>0</v>
      </c>
      <c r="AJ87" s="14">
        <f t="shared" si="11"/>
        <v>42</v>
      </c>
      <c r="AK87" s="14">
        <f t="shared" si="12"/>
        <v>42</v>
      </c>
      <c r="AL87" s="14">
        <f t="shared" si="13"/>
        <v>70</v>
      </c>
      <c r="AM87" s="14">
        <f t="shared" si="14"/>
        <v>2</v>
      </c>
      <c r="AN87" s="7" t="s">
        <v>62</v>
      </c>
      <c r="AO87" s="7">
        <v>9</v>
      </c>
      <c r="AP87" s="7">
        <v>3</v>
      </c>
      <c r="AQ87" s="7">
        <f t="shared" si="15"/>
        <v>14</v>
      </c>
    </row>
    <row r="88" spans="1:43" x14ac:dyDescent="0.25">
      <c r="A88" s="7">
        <v>87</v>
      </c>
      <c r="B88" s="7" t="s">
        <v>98</v>
      </c>
      <c r="C88" s="8">
        <f>VLOOKUP(B88,[1]Combined!$B$1:$C$640,2,0)</f>
        <v>7</v>
      </c>
      <c r="D88" s="8">
        <f>VLOOKUP(B88,[1]Combined!$B$1:$D$640,3,0)</f>
        <v>7</v>
      </c>
      <c r="E88" s="8">
        <f>VLOOKUP(B88,[1]Combined!$B$1:$F$640,5,0)</f>
        <v>0</v>
      </c>
      <c r="F88" s="8">
        <f>VLOOKUP(B88,[1]Combined!$B$1:$G$640,6,0)</f>
        <v>0</v>
      </c>
      <c r="G88" s="8">
        <f>VLOOKUP(B88,[1]Combined!$B$1:$H$640,7,0)</f>
        <v>0</v>
      </c>
      <c r="H88" s="8">
        <f>VLOOKUP(B88,[1]Combined!$B$1:$J$640,9,0)</f>
        <v>0</v>
      </c>
      <c r="I88" s="9">
        <f>VLOOKUP(B88,[2]Combined!C$1:D$640,2,0)</f>
        <v>10</v>
      </c>
      <c r="J88" s="9">
        <f>VLOOKUP(B88,[2]Combined!C$1:E$640,3,0)</f>
        <v>10</v>
      </c>
      <c r="K88" s="9">
        <f>VLOOKUP(B88,[2]Combined!C$1:G$640,5,0)</f>
        <v>0</v>
      </c>
      <c r="L88" s="9">
        <f>VLOOKUP(B88,[2]Combined!C$1:H$640,6,0)</f>
        <v>1</v>
      </c>
      <c r="M88" s="9">
        <f>VLOOKUP(B88,[2]Combined!C$1:I$640,7,0)</f>
        <v>1</v>
      </c>
      <c r="N88" s="9">
        <f>VLOOKUP(B88,[2]Combined!C$1:K$640,9,0)</f>
        <v>0</v>
      </c>
      <c r="O88" s="10">
        <f>VLOOKUP(B88,[3]Combined!C$1:D$640,2,0)</f>
        <v>10</v>
      </c>
      <c r="P88" s="10">
        <f>VLOOKUP(B88,[3]Combined!C$1:E$640,3,0)</f>
        <v>13</v>
      </c>
      <c r="Q88" s="10">
        <f>VLOOKUP(B88,[3]Combined!C$1:G$640,5,0)</f>
        <v>0</v>
      </c>
      <c r="R88" s="10">
        <f>VLOOKUP(B88,[3]Combined!C$1:H$640,6,0)</f>
        <v>3</v>
      </c>
      <c r="S88" s="10">
        <f>VLOOKUP(B88,[3]Combined!C$1:I$640,7,0)</f>
        <v>3</v>
      </c>
      <c r="T88" s="10">
        <f>VLOOKUP(B88,[3]Combined!C$1:K$640,9,0)</f>
        <v>0</v>
      </c>
      <c r="U88" s="11">
        <v>12</v>
      </c>
      <c r="V88" s="11">
        <v>14</v>
      </c>
      <c r="W88" s="11">
        <f>VLOOKUP(B88,[4]Combined!C$1:G$640,5,0)</f>
        <v>0</v>
      </c>
      <c r="X88" s="11">
        <v>2</v>
      </c>
      <c r="Y88" s="11">
        <v>2</v>
      </c>
      <c r="Z88" s="11">
        <f>VLOOKUP(B88,[4]Combined!C$1:K$640,9,0)</f>
        <v>0</v>
      </c>
      <c r="AA88" s="12">
        <v>7</v>
      </c>
      <c r="AB88" s="12">
        <v>7</v>
      </c>
      <c r="AC88" s="12">
        <f>VLOOKUP(B88,[5]Combined!C$1:G$640,5,0)</f>
        <v>0</v>
      </c>
      <c r="AD88" s="12">
        <v>1</v>
      </c>
      <c r="AE88" s="12">
        <v>1</v>
      </c>
      <c r="AF88" s="12">
        <f>VLOOKUP(B88,[5]Combined!C$1:K$640,9,0)</f>
        <v>0</v>
      </c>
      <c r="AG88" s="14">
        <f t="shared" si="8"/>
        <v>58</v>
      </c>
      <c r="AH88" s="14">
        <f t="shared" si="9"/>
        <v>0</v>
      </c>
      <c r="AI88" s="14">
        <f t="shared" si="10"/>
        <v>0</v>
      </c>
      <c r="AJ88" s="14">
        <f t="shared" si="11"/>
        <v>53</v>
      </c>
      <c r="AK88" s="14">
        <f t="shared" si="12"/>
        <v>53</v>
      </c>
      <c r="AL88" s="14">
        <f t="shared" si="13"/>
        <v>91.379310344827587</v>
      </c>
      <c r="AM88" s="14">
        <f t="shared" si="14"/>
        <v>5</v>
      </c>
      <c r="AN88" s="7" t="s">
        <v>64</v>
      </c>
      <c r="AO88" s="7">
        <v>9</v>
      </c>
      <c r="AP88" s="7">
        <v>5</v>
      </c>
      <c r="AQ88" s="7">
        <f t="shared" si="15"/>
        <v>19</v>
      </c>
    </row>
    <row r="89" spans="1:43" x14ac:dyDescent="0.25">
      <c r="A89" s="7">
        <v>88</v>
      </c>
      <c r="B89" s="7" t="s">
        <v>99</v>
      </c>
      <c r="C89" s="8">
        <f>VLOOKUP(B89,[1]Combined!$B$1:$C$640,2,0)</f>
        <v>7</v>
      </c>
      <c r="D89" s="8">
        <f>VLOOKUP(B89,[1]Combined!$B$1:$D$640,3,0)</f>
        <v>7</v>
      </c>
      <c r="E89" s="8">
        <f>VLOOKUP(B89,[1]Combined!$B$1:$F$640,5,0)</f>
        <v>0</v>
      </c>
      <c r="F89" s="8">
        <f>VLOOKUP(B89,[1]Combined!$B$1:$G$640,6,0)</f>
        <v>1</v>
      </c>
      <c r="G89" s="8">
        <f>VLOOKUP(B89,[1]Combined!$B$1:$H$640,7,0)</f>
        <v>1</v>
      </c>
      <c r="H89" s="8">
        <f>VLOOKUP(B89,[1]Combined!$B$1:$J$640,9,0)</f>
        <v>0</v>
      </c>
      <c r="I89" s="9">
        <f>VLOOKUP(B89,[2]Combined!C$1:D$640,2,0)</f>
        <v>7</v>
      </c>
      <c r="J89" s="9">
        <f>VLOOKUP(B89,[2]Combined!C$1:E$640,3,0)</f>
        <v>10</v>
      </c>
      <c r="K89" s="9">
        <f>VLOOKUP(B89,[2]Combined!C$1:G$640,5,0)</f>
        <v>0</v>
      </c>
      <c r="L89" s="9">
        <f>VLOOKUP(B89,[2]Combined!C$1:H$640,6,0)</f>
        <v>3</v>
      </c>
      <c r="M89" s="9">
        <f>VLOOKUP(B89,[2]Combined!C$1:I$640,7,0)</f>
        <v>3</v>
      </c>
      <c r="N89" s="9">
        <f>VLOOKUP(B89,[2]Combined!C$1:K$640,9,0)</f>
        <v>0</v>
      </c>
      <c r="O89" s="10">
        <f>VLOOKUP(B89,[3]Combined!C$1:D$640,2,0)</f>
        <v>9</v>
      </c>
      <c r="P89" s="10">
        <f>VLOOKUP(B89,[3]Combined!C$1:E$640,3,0)</f>
        <v>13</v>
      </c>
      <c r="Q89" s="10">
        <f>VLOOKUP(B89,[3]Combined!C$1:G$640,5,0)</f>
        <v>0</v>
      </c>
      <c r="R89" s="10">
        <f>VLOOKUP(B89,[3]Combined!C$1:H$640,6,0)</f>
        <v>4</v>
      </c>
      <c r="S89" s="10">
        <f>VLOOKUP(B89,[3]Combined!C$1:I$640,7,0)</f>
        <v>4</v>
      </c>
      <c r="T89" s="10">
        <f>VLOOKUP(B89,[3]Combined!C$1:K$640,9,0)</f>
        <v>0</v>
      </c>
      <c r="U89" s="11">
        <v>12</v>
      </c>
      <c r="V89" s="11">
        <v>14</v>
      </c>
      <c r="W89" s="11">
        <f>VLOOKUP(B89,[4]Combined!C$1:G$640,5,0)</f>
        <v>0</v>
      </c>
      <c r="X89" s="11">
        <v>4</v>
      </c>
      <c r="Y89" s="11">
        <v>4</v>
      </c>
      <c r="Z89" s="11">
        <f>VLOOKUP(B89,[4]Combined!C$1:K$640,9,0)</f>
        <v>0</v>
      </c>
      <c r="AA89" s="12">
        <v>7</v>
      </c>
      <c r="AB89" s="12">
        <v>7</v>
      </c>
      <c r="AC89" s="12">
        <f>VLOOKUP(B89,[5]Combined!C$1:G$640,5,0)</f>
        <v>0</v>
      </c>
      <c r="AD89" s="12">
        <v>1</v>
      </c>
      <c r="AE89" s="12">
        <v>1</v>
      </c>
      <c r="AF89" s="12">
        <f>VLOOKUP(B89,[5]Combined!C$1:K$640,9,0)</f>
        <v>0</v>
      </c>
      <c r="AG89" s="14">
        <f t="shared" si="8"/>
        <v>64</v>
      </c>
      <c r="AH89" s="14">
        <f t="shared" si="9"/>
        <v>0</v>
      </c>
      <c r="AI89" s="14">
        <f t="shared" si="10"/>
        <v>0</v>
      </c>
      <c r="AJ89" s="14">
        <f t="shared" si="11"/>
        <v>55</v>
      </c>
      <c r="AK89" s="14">
        <f t="shared" si="12"/>
        <v>55</v>
      </c>
      <c r="AL89" s="14">
        <f t="shared" si="13"/>
        <v>85.9375</v>
      </c>
      <c r="AM89" s="14">
        <f t="shared" si="14"/>
        <v>5</v>
      </c>
      <c r="AN89" s="7" t="s">
        <v>56</v>
      </c>
      <c r="AO89" s="7">
        <v>9</v>
      </c>
      <c r="AP89" s="7">
        <v>5</v>
      </c>
      <c r="AQ89" s="7">
        <f t="shared" si="15"/>
        <v>19</v>
      </c>
    </row>
    <row r="90" spans="1:43" x14ac:dyDescent="0.25">
      <c r="A90" s="7">
        <v>89</v>
      </c>
      <c r="B90" s="7" t="s">
        <v>100</v>
      </c>
      <c r="C90" s="8">
        <f>VLOOKUP(B90,[1]Combined!$B$1:$C$640,2,0)</f>
        <v>7</v>
      </c>
      <c r="D90" s="8">
        <f>VLOOKUP(B90,[1]Combined!$B$1:$D$640,3,0)</f>
        <v>7</v>
      </c>
      <c r="E90" s="8">
        <f>VLOOKUP(B90,[1]Combined!$B$1:$F$640,5,0)</f>
        <v>0</v>
      </c>
      <c r="F90" s="8">
        <f>VLOOKUP(B90,[1]Combined!$B$1:$G$640,6,0)</f>
        <v>1</v>
      </c>
      <c r="G90" s="8">
        <f>VLOOKUP(B90,[1]Combined!$B$1:$H$640,7,0)</f>
        <v>1</v>
      </c>
      <c r="H90" s="8">
        <f>VLOOKUP(B90,[1]Combined!$B$1:$J$640,9,0)</f>
        <v>0</v>
      </c>
      <c r="I90" s="9">
        <f>VLOOKUP(B90,[2]Combined!C$1:D$640,2,0)</f>
        <v>10</v>
      </c>
      <c r="J90" s="9">
        <f>VLOOKUP(B90,[2]Combined!C$1:E$640,3,0)</f>
        <v>10</v>
      </c>
      <c r="K90" s="9">
        <f>VLOOKUP(B90,[2]Combined!C$1:G$640,5,0)</f>
        <v>0</v>
      </c>
      <c r="L90" s="9">
        <f>VLOOKUP(B90,[2]Combined!C$1:H$640,6,0)</f>
        <v>0</v>
      </c>
      <c r="M90" s="9">
        <f>VLOOKUP(B90,[2]Combined!C$1:I$640,7,0)</f>
        <v>0</v>
      </c>
      <c r="N90" s="9">
        <f>VLOOKUP(B90,[2]Combined!C$1:K$640,9,0)</f>
        <v>0</v>
      </c>
      <c r="O90" s="10">
        <f>VLOOKUP(B90,[3]Combined!C$1:D$640,2,0)</f>
        <v>10</v>
      </c>
      <c r="P90" s="10">
        <f>VLOOKUP(B90,[3]Combined!C$1:E$640,3,0)</f>
        <v>13</v>
      </c>
      <c r="Q90" s="10">
        <f>VLOOKUP(B90,[3]Combined!C$1:G$640,5,0)</f>
        <v>0</v>
      </c>
      <c r="R90" s="10">
        <f>VLOOKUP(B90,[3]Combined!C$1:H$640,6,0)</f>
        <v>1</v>
      </c>
      <c r="S90" s="10">
        <f>VLOOKUP(B90,[3]Combined!C$1:I$640,7,0)</f>
        <v>5</v>
      </c>
      <c r="T90" s="10">
        <f>VLOOKUP(B90,[3]Combined!C$1:K$640,9,0)</f>
        <v>0</v>
      </c>
      <c r="U90" s="11">
        <v>12</v>
      </c>
      <c r="V90" s="11">
        <v>14</v>
      </c>
      <c r="W90" s="11">
        <f>VLOOKUP(B90,[4]Combined!C$1:G$640,5,0)</f>
        <v>0</v>
      </c>
      <c r="X90" s="11">
        <v>3</v>
      </c>
      <c r="Y90" s="11">
        <v>3</v>
      </c>
      <c r="Z90" s="11">
        <f>VLOOKUP(B90,[4]Combined!C$1:K$640,9,0)</f>
        <v>0</v>
      </c>
      <c r="AA90" s="12">
        <v>7</v>
      </c>
      <c r="AB90" s="12">
        <v>7</v>
      </c>
      <c r="AC90" s="12">
        <f>VLOOKUP(B90,[5]Combined!C$1:G$640,5,0)</f>
        <v>0</v>
      </c>
      <c r="AD90" s="12">
        <v>0</v>
      </c>
      <c r="AE90" s="12">
        <v>0</v>
      </c>
      <c r="AF90" s="12">
        <f>VLOOKUP(B90,[5]Combined!C$1:K$640,9,0)</f>
        <v>0</v>
      </c>
      <c r="AG90" s="14">
        <f t="shared" si="8"/>
        <v>60</v>
      </c>
      <c r="AH90" s="14">
        <f t="shared" si="9"/>
        <v>0</v>
      </c>
      <c r="AI90" s="14">
        <f t="shared" si="10"/>
        <v>0</v>
      </c>
      <c r="AJ90" s="14">
        <f t="shared" si="11"/>
        <v>51</v>
      </c>
      <c r="AK90" s="14">
        <f t="shared" si="12"/>
        <v>51</v>
      </c>
      <c r="AL90" s="14">
        <f t="shared" si="13"/>
        <v>85</v>
      </c>
      <c r="AM90" s="14">
        <f t="shared" si="14"/>
        <v>5</v>
      </c>
      <c r="AN90" s="7" t="s">
        <v>58</v>
      </c>
      <c r="AO90" s="7">
        <v>0</v>
      </c>
      <c r="AP90" s="7">
        <v>5</v>
      </c>
      <c r="AQ90" s="7">
        <f t="shared" si="15"/>
        <v>10</v>
      </c>
    </row>
    <row r="91" spans="1:43" x14ac:dyDescent="0.25">
      <c r="A91" s="7">
        <v>90</v>
      </c>
      <c r="B91" s="7" t="s">
        <v>101</v>
      </c>
      <c r="C91" s="8">
        <f>VLOOKUP(B91,[1]Combined!$B$1:$C$640,2,0)</f>
        <v>5</v>
      </c>
      <c r="D91" s="8">
        <f>VLOOKUP(B91,[1]Combined!$B$1:$D$640,3,0)</f>
        <v>7</v>
      </c>
      <c r="E91" s="8">
        <f>VLOOKUP(B91,[1]Combined!$B$1:$F$640,5,0)</f>
        <v>0</v>
      </c>
      <c r="F91" s="8">
        <f>VLOOKUP(B91,[1]Combined!$B$1:$G$640,6,0)</f>
        <v>0</v>
      </c>
      <c r="G91" s="8">
        <f>VLOOKUP(B91,[1]Combined!$B$1:$H$640,7,0)</f>
        <v>0</v>
      </c>
      <c r="H91" s="8">
        <f>VLOOKUP(B91,[1]Combined!$B$1:$J$640,9,0)</f>
        <v>0</v>
      </c>
      <c r="I91" s="9">
        <f>VLOOKUP(B91,[2]Combined!C$1:D$640,2,0)</f>
        <v>10</v>
      </c>
      <c r="J91" s="9">
        <f>VLOOKUP(B91,[2]Combined!C$1:E$640,3,0)</f>
        <v>10</v>
      </c>
      <c r="K91" s="9">
        <f>VLOOKUP(B91,[2]Combined!C$1:G$640,5,0)</f>
        <v>0</v>
      </c>
      <c r="L91" s="9">
        <f>VLOOKUP(B91,[2]Combined!C$1:H$640,6,0)</f>
        <v>2</v>
      </c>
      <c r="M91" s="9">
        <f>VLOOKUP(B91,[2]Combined!C$1:I$640,7,0)</f>
        <v>2</v>
      </c>
      <c r="N91" s="9">
        <f>VLOOKUP(B91,[2]Combined!C$1:K$640,9,0)</f>
        <v>0</v>
      </c>
      <c r="O91" s="10">
        <f>VLOOKUP(B91,[3]Combined!C$1:D$640,2,0)</f>
        <v>8</v>
      </c>
      <c r="P91" s="10">
        <f>VLOOKUP(B91,[3]Combined!C$1:E$640,3,0)</f>
        <v>13</v>
      </c>
      <c r="Q91" s="10">
        <f>VLOOKUP(B91,[3]Combined!C$1:G$640,5,0)</f>
        <v>0</v>
      </c>
      <c r="R91" s="10">
        <f>VLOOKUP(B91,[3]Combined!C$1:H$640,6,0)</f>
        <v>4</v>
      </c>
      <c r="S91" s="10">
        <f>VLOOKUP(B91,[3]Combined!C$1:I$640,7,0)</f>
        <v>4</v>
      </c>
      <c r="T91" s="10">
        <f>VLOOKUP(B91,[3]Combined!C$1:K$640,9,0)</f>
        <v>0</v>
      </c>
      <c r="U91" s="11">
        <v>11</v>
      </c>
      <c r="V91" s="11">
        <v>14</v>
      </c>
      <c r="W91" s="11">
        <f>VLOOKUP(B91,[4]Combined!C$1:G$640,5,0)</f>
        <v>0</v>
      </c>
      <c r="X91" s="11">
        <v>3</v>
      </c>
      <c r="Y91" s="11">
        <v>3</v>
      </c>
      <c r="Z91" s="11">
        <f>VLOOKUP(B91,[4]Combined!C$1:K$640,9,0)</f>
        <v>0</v>
      </c>
      <c r="AA91" s="12">
        <v>5</v>
      </c>
      <c r="AB91" s="12">
        <v>7</v>
      </c>
      <c r="AC91" s="12">
        <f>VLOOKUP(B91,[5]Combined!C$1:G$640,5,0)</f>
        <v>0</v>
      </c>
      <c r="AD91" s="12">
        <v>1</v>
      </c>
      <c r="AE91" s="12">
        <v>1</v>
      </c>
      <c r="AF91" s="12">
        <f>VLOOKUP(B91,[5]Combined!C$1:K$640,9,0)</f>
        <v>0</v>
      </c>
      <c r="AG91" s="14">
        <f t="shared" si="8"/>
        <v>61</v>
      </c>
      <c r="AH91" s="14">
        <f t="shared" si="9"/>
        <v>0</v>
      </c>
      <c r="AI91" s="14">
        <f t="shared" si="10"/>
        <v>0</v>
      </c>
      <c r="AJ91" s="14">
        <f t="shared" si="11"/>
        <v>49</v>
      </c>
      <c r="AK91" s="14">
        <f t="shared" si="12"/>
        <v>49</v>
      </c>
      <c r="AL91" s="14">
        <f t="shared" si="13"/>
        <v>80.327868852459019</v>
      </c>
      <c r="AM91" s="14">
        <f t="shared" si="14"/>
        <v>4</v>
      </c>
      <c r="AN91" s="7" t="s">
        <v>60</v>
      </c>
      <c r="AO91" s="7">
        <v>9</v>
      </c>
      <c r="AP91" s="7">
        <v>3</v>
      </c>
      <c r="AQ91" s="7">
        <f t="shared" si="15"/>
        <v>16</v>
      </c>
    </row>
    <row r="92" spans="1:43" x14ac:dyDescent="0.25">
      <c r="A92" s="7">
        <v>91</v>
      </c>
      <c r="B92" s="7" t="s">
        <v>102</v>
      </c>
      <c r="C92" s="8">
        <f>VLOOKUP(B92,[1]Combined!$B$1:$C$640,2,0)</f>
        <v>4</v>
      </c>
      <c r="D92" s="8">
        <f>VLOOKUP(B92,[1]Combined!$B$1:$D$640,3,0)</f>
        <v>7</v>
      </c>
      <c r="E92" s="8">
        <f>VLOOKUP(B92,[1]Combined!$B$1:$F$640,5,0)</f>
        <v>0</v>
      </c>
      <c r="F92" s="8">
        <f>VLOOKUP(B92,[1]Combined!$B$1:$G$640,6,0)</f>
        <v>1</v>
      </c>
      <c r="G92" s="8">
        <f>VLOOKUP(B92,[1]Combined!$B$1:$H$640,7,0)</f>
        <v>1</v>
      </c>
      <c r="H92" s="8">
        <f>VLOOKUP(B92,[1]Combined!$B$1:$J$640,9,0)</f>
        <v>0</v>
      </c>
      <c r="I92" s="9">
        <f>VLOOKUP(B92,[2]Combined!C$1:D$640,2,0)</f>
        <v>5</v>
      </c>
      <c r="J92" s="9">
        <f>VLOOKUP(B92,[2]Combined!C$1:E$640,3,0)</f>
        <v>10</v>
      </c>
      <c r="K92" s="9">
        <f>VLOOKUP(B92,[2]Combined!C$1:G$640,5,0)</f>
        <v>0</v>
      </c>
      <c r="L92" s="9">
        <f>VLOOKUP(B92,[2]Combined!C$1:H$640,6,0)</f>
        <v>0</v>
      </c>
      <c r="M92" s="9">
        <f>VLOOKUP(B92,[2]Combined!C$1:I$640,7,0)</f>
        <v>0</v>
      </c>
      <c r="N92" s="9">
        <f>VLOOKUP(B92,[2]Combined!C$1:K$640,9,0)</f>
        <v>0</v>
      </c>
      <c r="O92" s="10">
        <f>VLOOKUP(B92,[3]Combined!C$1:D$640,2,0)</f>
        <v>8</v>
      </c>
      <c r="P92" s="10">
        <f>VLOOKUP(B92,[3]Combined!C$1:E$640,3,0)</f>
        <v>13</v>
      </c>
      <c r="Q92" s="10">
        <f>VLOOKUP(B92,[3]Combined!C$1:G$640,5,0)</f>
        <v>0</v>
      </c>
      <c r="R92" s="10">
        <f>VLOOKUP(B92,[3]Combined!C$1:H$640,6,0)</f>
        <v>5</v>
      </c>
      <c r="S92" s="10">
        <f>VLOOKUP(B92,[3]Combined!C$1:I$640,7,0)</f>
        <v>5</v>
      </c>
      <c r="T92" s="10">
        <f>VLOOKUP(B92,[3]Combined!C$1:K$640,9,0)</f>
        <v>0</v>
      </c>
      <c r="U92" s="11">
        <v>7</v>
      </c>
      <c r="V92" s="11">
        <v>10</v>
      </c>
      <c r="W92" s="11">
        <v>3</v>
      </c>
      <c r="X92" s="11">
        <v>2</v>
      </c>
      <c r="Y92" s="11">
        <v>2</v>
      </c>
      <c r="Z92" s="11">
        <f>VLOOKUP(B92,[4]Combined!C$1:K$640,9,0)</f>
        <v>0</v>
      </c>
      <c r="AA92" s="12">
        <v>4</v>
      </c>
      <c r="AB92" s="12">
        <v>7</v>
      </c>
      <c r="AC92" s="12">
        <f>VLOOKUP(B92,[5]Combined!C$1:G$640,5,0)</f>
        <v>0</v>
      </c>
      <c r="AD92" s="12">
        <v>1</v>
      </c>
      <c r="AE92" s="12">
        <v>1</v>
      </c>
      <c r="AF92" s="12">
        <f>VLOOKUP(B92,[5]Combined!C$1:K$640,9,0)</f>
        <v>0</v>
      </c>
      <c r="AG92" s="14">
        <f t="shared" si="8"/>
        <v>56</v>
      </c>
      <c r="AH92" s="14">
        <f t="shared" si="9"/>
        <v>3</v>
      </c>
      <c r="AI92" s="14">
        <f t="shared" si="10"/>
        <v>3</v>
      </c>
      <c r="AJ92" s="14">
        <f t="shared" si="11"/>
        <v>37</v>
      </c>
      <c r="AK92" s="14">
        <f t="shared" si="12"/>
        <v>40</v>
      </c>
      <c r="AL92" s="14">
        <f t="shared" si="13"/>
        <v>71.428571428571431</v>
      </c>
      <c r="AM92" s="14">
        <f t="shared" si="14"/>
        <v>2</v>
      </c>
      <c r="AN92" s="7" t="s">
        <v>62</v>
      </c>
      <c r="AO92" s="7">
        <v>9</v>
      </c>
      <c r="AP92" s="7">
        <v>3</v>
      </c>
      <c r="AQ92" s="7">
        <f t="shared" si="15"/>
        <v>14</v>
      </c>
    </row>
    <row r="93" spans="1:43" x14ac:dyDescent="0.25">
      <c r="A93" s="7">
        <v>92</v>
      </c>
      <c r="B93" s="7" t="s">
        <v>103</v>
      </c>
      <c r="C93" s="8">
        <f>VLOOKUP(B93,[1]Combined!$B$1:$C$640,2,0)</f>
        <v>6</v>
      </c>
      <c r="D93" s="8">
        <f>VLOOKUP(B93,[1]Combined!$B$1:$D$640,3,0)</f>
        <v>7</v>
      </c>
      <c r="E93" s="8">
        <f>VLOOKUP(B93,[1]Combined!$B$1:$F$640,5,0)</f>
        <v>0</v>
      </c>
      <c r="F93" s="8">
        <f>VLOOKUP(B93,[1]Combined!$B$1:$G$640,6,0)</f>
        <v>0</v>
      </c>
      <c r="G93" s="8">
        <f>VLOOKUP(B93,[1]Combined!$B$1:$H$640,7,0)</f>
        <v>0</v>
      </c>
      <c r="H93" s="8">
        <f>VLOOKUP(B93,[1]Combined!$B$1:$J$640,9,0)</f>
        <v>0</v>
      </c>
      <c r="I93" s="9">
        <f>VLOOKUP(B93,[2]Combined!C$1:D$640,2,0)</f>
        <v>6</v>
      </c>
      <c r="J93" s="9">
        <f>VLOOKUP(B93,[2]Combined!C$1:E$640,3,0)</f>
        <v>10</v>
      </c>
      <c r="K93" s="9">
        <f>VLOOKUP(B93,[2]Combined!C$1:G$640,5,0)</f>
        <v>0</v>
      </c>
      <c r="L93" s="9">
        <f>VLOOKUP(B93,[2]Combined!C$1:H$640,6,0)</f>
        <v>1</v>
      </c>
      <c r="M93" s="9">
        <f>VLOOKUP(B93,[2]Combined!C$1:I$640,7,0)</f>
        <v>1</v>
      </c>
      <c r="N93" s="9">
        <f>VLOOKUP(B93,[2]Combined!C$1:K$640,9,0)</f>
        <v>0</v>
      </c>
      <c r="O93" s="10">
        <f>VLOOKUP(B93,[3]Combined!C$1:D$640,2,0)</f>
        <v>3</v>
      </c>
      <c r="P93" s="10">
        <f>VLOOKUP(B93,[3]Combined!C$1:E$640,3,0)</f>
        <v>13</v>
      </c>
      <c r="Q93" s="10">
        <f>VLOOKUP(B93,[3]Combined!C$1:G$640,5,0)</f>
        <v>3</v>
      </c>
      <c r="R93" s="10">
        <f>VLOOKUP(B93,[3]Combined!C$1:H$640,6,0)</f>
        <v>3</v>
      </c>
      <c r="S93" s="10">
        <f>VLOOKUP(B93,[3]Combined!C$1:I$640,7,0)</f>
        <v>3</v>
      </c>
      <c r="T93" s="10">
        <f>VLOOKUP(B93,[3]Combined!C$1:K$640,9,0)</f>
        <v>0</v>
      </c>
      <c r="U93" s="11">
        <v>7</v>
      </c>
      <c r="V93" s="11">
        <v>14</v>
      </c>
      <c r="W93" s="11">
        <f>VLOOKUP(B93,[4]Combined!C$1:G$640,5,0)</f>
        <v>0</v>
      </c>
      <c r="X93" s="11">
        <v>2</v>
      </c>
      <c r="Y93" s="11">
        <v>2</v>
      </c>
      <c r="Z93" s="11">
        <f>VLOOKUP(B93,[4]Combined!C$1:K$640,9,0)</f>
        <v>0</v>
      </c>
      <c r="AA93" s="12">
        <v>6</v>
      </c>
      <c r="AB93" s="12">
        <v>7</v>
      </c>
      <c r="AC93" s="12">
        <f>VLOOKUP(B93,[5]Combined!C$1:G$640,5,0)</f>
        <v>0</v>
      </c>
      <c r="AD93" s="12">
        <v>1</v>
      </c>
      <c r="AE93" s="12">
        <v>1</v>
      </c>
      <c r="AF93" s="12">
        <f>VLOOKUP(B93,[5]Combined!C$1:K$640,9,0)</f>
        <v>0</v>
      </c>
      <c r="AG93" s="14">
        <f t="shared" si="8"/>
        <v>58</v>
      </c>
      <c r="AH93" s="14">
        <f t="shared" si="9"/>
        <v>3</v>
      </c>
      <c r="AI93" s="14">
        <f t="shared" si="10"/>
        <v>3</v>
      </c>
      <c r="AJ93" s="14">
        <f t="shared" si="11"/>
        <v>35</v>
      </c>
      <c r="AK93" s="14">
        <f t="shared" si="12"/>
        <v>38</v>
      </c>
      <c r="AL93" s="14">
        <f t="shared" si="13"/>
        <v>65.517241379310349</v>
      </c>
      <c r="AM93" s="14">
        <f t="shared" si="14"/>
        <v>0</v>
      </c>
      <c r="AN93" s="7" t="s">
        <v>64</v>
      </c>
      <c r="AO93" s="7">
        <v>9</v>
      </c>
      <c r="AP93" s="7">
        <v>3</v>
      </c>
      <c r="AQ93" s="7">
        <f t="shared" si="15"/>
        <v>12</v>
      </c>
    </row>
    <row r="94" spans="1:43" x14ac:dyDescent="0.25">
      <c r="A94" s="7">
        <v>93</v>
      </c>
      <c r="B94" s="7" t="s">
        <v>104</v>
      </c>
      <c r="C94" s="8">
        <f>VLOOKUP(B94,[1]Combined!$B$1:$C$640,2,0)</f>
        <v>0</v>
      </c>
      <c r="D94" s="8">
        <f>VLOOKUP(B94,[1]Combined!$B$1:$D$640,3,0)</f>
        <v>7</v>
      </c>
      <c r="E94" s="8">
        <f>VLOOKUP(B94,[1]Combined!$B$1:$F$640,5,0)</f>
        <v>0</v>
      </c>
      <c r="F94" s="8">
        <f>VLOOKUP(B94,[1]Combined!$B$1:$G$640,6,0)</f>
        <v>1</v>
      </c>
      <c r="G94" s="8">
        <f>VLOOKUP(B94,[1]Combined!$B$1:$H$640,7,0)</f>
        <v>1</v>
      </c>
      <c r="H94" s="8">
        <f>VLOOKUP(B94,[1]Combined!$B$1:$J$640,9,0)</f>
        <v>0</v>
      </c>
      <c r="I94" s="9">
        <f>VLOOKUP(B94,[2]Combined!C$1:D$640,2,0)</f>
        <v>7</v>
      </c>
      <c r="J94" s="9">
        <f>VLOOKUP(B94,[2]Combined!C$1:E$640,3,0)</f>
        <v>10</v>
      </c>
      <c r="K94" s="9">
        <f>VLOOKUP(B94,[2]Combined!C$1:G$640,5,0)</f>
        <v>0</v>
      </c>
      <c r="L94" s="9">
        <f>VLOOKUP(B94,[2]Combined!C$1:H$640,6,0)</f>
        <v>3</v>
      </c>
      <c r="M94" s="9">
        <f>VLOOKUP(B94,[2]Combined!C$1:I$640,7,0)</f>
        <v>3</v>
      </c>
      <c r="N94" s="9">
        <f>VLOOKUP(B94,[2]Combined!C$1:K$640,9,0)</f>
        <v>0</v>
      </c>
      <c r="O94" s="10">
        <f>VLOOKUP(B94,[3]Combined!C$1:D$640,2,0)</f>
        <v>4</v>
      </c>
      <c r="P94" s="10">
        <f>VLOOKUP(B94,[3]Combined!C$1:E$640,3,0)</f>
        <v>13</v>
      </c>
      <c r="Q94" s="10">
        <f>VLOOKUP(B94,[3]Combined!C$1:G$640,5,0)</f>
        <v>4</v>
      </c>
      <c r="R94" s="10">
        <f>VLOOKUP(B94,[3]Combined!C$1:H$640,6,0)</f>
        <v>4</v>
      </c>
      <c r="S94" s="10">
        <f>VLOOKUP(B94,[3]Combined!C$1:I$640,7,0)</f>
        <v>4</v>
      </c>
      <c r="T94" s="10">
        <f>VLOOKUP(B94,[3]Combined!C$1:K$640,9,0)</f>
        <v>0</v>
      </c>
      <c r="U94" s="11">
        <v>7</v>
      </c>
      <c r="V94" s="11">
        <v>11</v>
      </c>
      <c r="W94" s="11">
        <v>3</v>
      </c>
      <c r="X94" s="11">
        <v>4</v>
      </c>
      <c r="Y94" s="11">
        <v>4</v>
      </c>
      <c r="Z94" s="11">
        <f>VLOOKUP(B94,[4]Combined!C$1:K$640,9,0)</f>
        <v>0</v>
      </c>
      <c r="AA94" s="12">
        <v>0</v>
      </c>
      <c r="AB94" s="12">
        <v>7</v>
      </c>
      <c r="AC94" s="12">
        <f>VLOOKUP(B94,[5]Combined!C$1:G$640,5,0)</f>
        <v>0</v>
      </c>
      <c r="AD94" s="12">
        <v>1</v>
      </c>
      <c r="AE94" s="12">
        <v>1</v>
      </c>
      <c r="AF94" s="12">
        <f>VLOOKUP(B94,[5]Combined!C$1:K$640,9,0)</f>
        <v>0</v>
      </c>
      <c r="AG94" s="14">
        <f t="shared" si="8"/>
        <v>61</v>
      </c>
      <c r="AH94" s="14">
        <f t="shared" si="9"/>
        <v>7</v>
      </c>
      <c r="AI94" s="14">
        <f t="shared" si="10"/>
        <v>7</v>
      </c>
      <c r="AJ94" s="14">
        <f t="shared" si="11"/>
        <v>31</v>
      </c>
      <c r="AK94" s="14">
        <f t="shared" si="12"/>
        <v>38</v>
      </c>
      <c r="AL94" s="14">
        <f t="shared" si="13"/>
        <v>62.295081967213115</v>
      </c>
      <c r="AM94" s="14">
        <f t="shared" si="14"/>
        <v>0</v>
      </c>
      <c r="AN94" s="7" t="s">
        <v>56</v>
      </c>
      <c r="AO94" s="7">
        <v>9</v>
      </c>
      <c r="AP94" s="7">
        <v>3</v>
      </c>
      <c r="AQ94" s="7">
        <f t="shared" si="15"/>
        <v>12</v>
      </c>
    </row>
    <row r="95" spans="1:43" x14ac:dyDescent="0.25">
      <c r="A95" s="7">
        <v>94</v>
      </c>
      <c r="B95" s="7" t="s">
        <v>105</v>
      </c>
      <c r="C95" s="8">
        <f>VLOOKUP(B95,[1]Combined!$B$1:$C$640,2,0)</f>
        <v>7</v>
      </c>
      <c r="D95" s="8">
        <f>VLOOKUP(B95,[1]Combined!$B$1:$D$640,3,0)</f>
        <v>7</v>
      </c>
      <c r="E95" s="8">
        <f>VLOOKUP(B95,[1]Combined!$B$1:$F$640,5,0)</f>
        <v>0</v>
      </c>
      <c r="F95" s="8">
        <f>VLOOKUP(B95,[1]Combined!$B$1:$G$640,6,0)</f>
        <v>1</v>
      </c>
      <c r="G95" s="8">
        <f>VLOOKUP(B95,[1]Combined!$B$1:$H$640,7,0)</f>
        <v>1</v>
      </c>
      <c r="H95" s="8">
        <f>VLOOKUP(B95,[1]Combined!$B$1:$J$640,9,0)</f>
        <v>0</v>
      </c>
      <c r="I95" s="9">
        <f>VLOOKUP(B95,[2]Combined!C$1:D$640,2,0)</f>
        <v>7</v>
      </c>
      <c r="J95" s="9">
        <f>VLOOKUP(B95,[2]Combined!C$1:E$640,3,0)</f>
        <v>10</v>
      </c>
      <c r="K95" s="9">
        <f>VLOOKUP(B95,[2]Combined!C$1:G$640,5,0)</f>
        <v>0</v>
      </c>
      <c r="L95" s="9">
        <f>VLOOKUP(B95,[2]Combined!C$1:H$640,6,0)</f>
        <v>0</v>
      </c>
      <c r="M95" s="9">
        <f>VLOOKUP(B95,[2]Combined!C$1:I$640,7,0)</f>
        <v>0</v>
      </c>
      <c r="N95" s="9">
        <f>VLOOKUP(B95,[2]Combined!C$1:K$640,9,0)</f>
        <v>0</v>
      </c>
      <c r="O95" s="10">
        <f>VLOOKUP(B95,[3]Combined!C$1:D$640,2,0)</f>
        <v>0</v>
      </c>
      <c r="P95" s="10">
        <f>VLOOKUP(B95,[3]Combined!C$1:E$640,3,0)</f>
        <v>13</v>
      </c>
      <c r="Q95" s="10">
        <f>VLOOKUP(B95,[3]Combined!C$1:G$640,5,0)</f>
        <v>0</v>
      </c>
      <c r="R95" s="10">
        <f>VLOOKUP(B95,[3]Combined!C$1:H$640,6,0)</f>
        <v>5</v>
      </c>
      <c r="S95" s="10">
        <f>VLOOKUP(B95,[3]Combined!C$1:I$640,7,0)</f>
        <v>5</v>
      </c>
      <c r="T95" s="10">
        <f>VLOOKUP(B95,[3]Combined!C$1:K$640,9,0)</f>
        <v>0</v>
      </c>
      <c r="U95" s="11">
        <v>11</v>
      </c>
      <c r="V95" s="11">
        <v>14</v>
      </c>
      <c r="W95" s="11">
        <f>VLOOKUP(B95,[4]Combined!C$1:G$640,5,0)</f>
        <v>0</v>
      </c>
      <c r="X95" s="11">
        <v>3</v>
      </c>
      <c r="Y95" s="11">
        <v>3</v>
      </c>
      <c r="Z95" s="11">
        <f>VLOOKUP(B95,[4]Combined!C$1:K$640,9,0)</f>
        <v>0</v>
      </c>
      <c r="AA95" s="12">
        <v>7</v>
      </c>
      <c r="AB95" s="12">
        <v>7</v>
      </c>
      <c r="AC95" s="12">
        <f>VLOOKUP(B95,[5]Combined!C$1:G$640,5,0)</f>
        <v>0</v>
      </c>
      <c r="AD95" s="12">
        <v>1</v>
      </c>
      <c r="AE95" s="12">
        <v>1</v>
      </c>
      <c r="AF95" s="12">
        <f>VLOOKUP(B95,[5]Combined!C$1:K$640,9,0)</f>
        <v>0</v>
      </c>
      <c r="AG95" s="14">
        <f t="shared" si="8"/>
        <v>61</v>
      </c>
      <c r="AH95" s="14">
        <f t="shared" si="9"/>
        <v>0</v>
      </c>
      <c r="AI95" s="14">
        <f t="shared" si="10"/>
        <v>0</v>
      </c>
      <c r="AJ95" s="14">
        <f t="shared" si="11"/>
        <v>42</v>
      </c>
      <c r="AK95" s="14">
        <f t="shared" si="12"/>
        <v>42</v>
      </c>
      <c r="AL95" s="14">
        <f t="shared" si="13"/>
        <v>68.852459016393439</v>
      </c>
      <c r="AM95" s="14">
        <f t="shared" si="14"/>
        <v>1</v>
      </c>
      <c r="AN95" s="7" t="s">
        <v>58</v>
      </c>
      <c r="AO95" s="7">
        <v>5</v>
      </c>
      <c r="AP95" s="7">
        <v>6</v>
      </c>
      <c r="AQ95" s="7">
        <f t="shared" si="15"/>
        <v>12</v>
      </c>
    </row>
    <row r="96" spans="1:43" x14ac:dyDescent="0.25">
      <c r="A96" s="7">
        <v>95</v>
      </c>
      <c r="B96" s="7" t="s">
        <v>106</v>
      </c>
      <c r="C96" s="8">
        <f>VLOOKUP(B96,[1]Combined!$B$1:$C$640,2,0)</f>
        <v>7</v>
      </c>
      <c r="D96" s="8">
        <f>VLOOKUP(B96,[1]Combined!$B$1:$D$640,3,0)</f>
        <v>7</v>
      </c>
      <c r="E96" s="8">
        <f>VLOOKUP(B96,[1]Combined!$B$1:$F$640,5,0)</f>
        <v>0</v>
      </c>
      <c r="F96" s="8">
        <f>VLOOKUP(B96,[1]Combined!$B$1:$G$640,6,0)</f>
        <v>0</v>
      </c>
      <c r="G96" s="8">
        <f>VLOOKUP(B96,[1]Combined!$B$1:$H$640,7,0)</f>
        <v>0</v>
      </c>
      <c r="H96" s="8">
        <f>VLOOKUP(B96,[1]Combined!$B$1:$J$640,9,0)</f>
        <v>0</v>
      </c>
      <c r="I96" s="9">
        <f>VLOOKUP(B96,[2]Combined!C$1:D$640,2,0)</f>
        <v>10</v>
      </c>
      <c r="J96" s="9">
        <f>VLOOKUP(B96,[2]Combined!C$1:E$640,3,0)</f>
        <v>10</v>
      </c>
      <c r="K96" s="9">
        <f>VLOOKUP(B96,[2]Combined!C$1:G$640,5,0)</f>
        <v>0</v>
      </c>
      <c r="L96" s="9">
        <f>VLOOKUP(B96,[2]Combined!C$1:H$640,6,0)</f>
        <v>2</v>
      </c>
      <c r="M96" s="9">
        <f>VLOOKUP(B96,[2]Combined!C$1:I$640,7,0)</f>
        <v>2</v>
      </c>
      <c r="N96" s="9">
        <f>VLOOKUP(B96,[2]Combined!C$1:K$640,9,0)</f>
        <v>0</v>
      </c>
      <c r="O96" s="10">
        <f>VLOOKUP(B96,[3]Combined!C$1:D$640,2,0)</f>
        <v>5</v>
      </c>
      <c r="P96" s="10">
        <f>VLOOKUP(B96,[3]Combined!C$1:E$640,3,0)</f>
        <v>13</v>
      </c>
      <c r="Q96" s="10">
        <f>VLOOKUP(B96,[3]Combined!C$1:G$640,5,0)</f>
        <v>6</v>
      </c>
      <c r="R96" s="10">
        <f>VLOOKUP(B96,[3]Combined!C$1:H$640,6,0)</f>
        <v>4</v>
      </c>
      <c r="S96" s="10">
        <f>VLOOKUP(B96,[3]Combined!C$1:I$640,7,0)</f>
        <v>4</v>
      </c>
      <c r="T96" s="10">
        <f>VLOOKUP(B96,[3]Combined!C$1:K$640,9,0)</f>
        <v>0</v>
      </c>
      <c r="U96" s="11">
        <v>11</v>
      </c>
      <c r="V96" s="11">
        <v>14</v>
      </c>
      <c r="W96" s="11">
        <f>VLOOKUP(B96,[4]Combined!C$1:G$640,5,0)</f>
        <v>0</v>
      </c>
      <c r="X96" s="11">
        <v>3</v>
      </c>
      <c r="Y96" s="11">
        <v>3</v>
      </c>
      <c r="Z96" s="11">
        <f>VLOOKUP(B96,[4]Combined!C$1:K$640,9,0)</f>
        <v>0</v>
      </c>
      <c r="AA96" s="12">
        <v>7</v>
      </c>
      <c r="AB96" s="12">
        <v>7</v>
      </c>
      <c r="AC96" s="12">
        <f>VLOOKUP(B96,[5]Combined!C$1:G$640,5,0)</f>
        <v>0</v>
      </c>
      <c r="AD96" s="12">
        <v>1</v>
      </c>
      <c r="AE96" s="12">
        <v>1</v>
      </c>
      <c r="AF96" s="12">
        <f>VLOOKUP(B96,[5]Combined!C$1:K$640,9,0)</f>
        <v>0</v>
      </c>
      <c r="AG96" s="14">
        <f t="shared" si="8"/>
        <v>61</v>
      </c>
      <c r="AH96" s="14">
        <f t="shared" si="9"/>
        <v>6</v>
      </c>
      <c r="AI96" s="14">
        <f t="shared" si="10"/>
        <v>6</v>
      </c>
      <c r="AJ96" s="14">
        <f t="shared" si="11"/>
        <v>50</v>
      </c>
      <c r="AK96" s="14">
        <f t="shared" si="12"/>
        <v>56</v>
      </c>
      <c r="AL96" s="14">
        <f t="shared" si="13"/>
        <v>91.803278688524586</v>
      </c>
      <c r="AM96" s="14">
        <f t="shared" si="14"/>
        <v>5</v>
      </c>
      <c r="AN96" s="7" t="s">
        <v>60</v>
      </c>
      <c r="AO96" s="7">
        <v>9</v>
      </c>
      <c r="AP96" s="7">
        <v>6</v>
      </c>
      <c r="AQ96" s="7">
        <f t="shared" si="15"/>
        <v>20</v>
      </c>
    </row>
    <row r="97" spans="1:43" x14ac:dyDescent="0.25">
      <c r="A97" s="7">
        <v>96</v>
      </c>
      <c r="B97" s="7" t="s">
        <v>107</v>
      </c>
      <c r="C97" s="8">
        <f>VLOOKUP(B97,[1]Combined!$B$1:$C$640,2,0)</f>
        <v>7</v>
      </c>
      <c r="D97" s="8">
        <f>VLOOKUP(B97,[1]Combined!$B$1:$D$640,3,0)</f>
        <v>7</v>
      </c>
      <c r="E97" s="8">
        <f>VLOOKUP(B97,[1]Combined!$B$1:$F$640,5,0)</f>
        <v>0</v>
      </c>
      <c r="F97" s="8">
        <f>VLOOKUP(B97,[1]Combined!$B$1:$G$640,6,0)</f>
        <v>1</v>
      </c>
      <c r="G97" s="8">
        <f>VLOOKUP(B97,[1]Combined!$B$1:$H$640,7,0)</f>
        <v>1</v>
      </c>
      <c r="H97" s="8">
        <f>VLOOKUP(B97,[1]Combined!$B$1:$J$640,9,0)</f>
        <v>0</v>
      </c>
      <c r="I97" s="9">
        <f>VLOOKUP(B97,[2]Combined!C$1:D$640,2,0)</f>
        <v>10</v>
      </c>
      <c r="J97" s="9">
        <f>VLOOKUP(B97,[2]Combined!C$1:E$640,3,0)</f>
        <v>10</v>
      </c>
      <c r="K97" s="9">
        <f>VLOOKUP(B97,[2]Combined!C$1:G$640,5,0)</f>
        <v>0</v>
      </c>
      <c r="L97" s="9">
        <f>VLOOKUP(B97,[2]Combined!C$1:H$640,6,0)</f>
        <v>0</v>
      </c>
      <c r="M97" s="9">
        <f>VLOOKUP(B97,[2]Combined!C$1:I$640,7,0)</f>
        <v>0</v>
      </c>
      <c r="N97" s="9">
        <f>VLOOKUP(B97,[2]Combined!C$1:K$640,9,0)</f>
        <v>0</v>
      </c>
      <c r="O97" s="10">
        <f>VLOOKUP(B97,[3]Combined!C$1:D$640,2,0)</f>
        <v>10</v>
      </c>
      <c r="P97" s="10">
        <f>VLOOKUP(B97,[3]Combined!C$1:E$640,3,0)</f>
        <v>13</v>
      </c>
      <c r="Q97" s="10">
        <f>VLOOKUP(B97,[3]Combined!C$1:G$640,5,0)</f>
        <v>0</v>
      </c>
      <c r="R97" s="10">
        <f>VLOOKUP(B97,[3]Combined!C$1:H$640,6,0)</f>
        <v>5</v>
      </c>
      <c r="S97" s="10">
        <f>VLOOKUP(B97,[3]Combined!C$1:I$640,7,0)</f>
        <v>5</v>
      </c>
      <c r="T97" s="10">
        <f>VLOOKUP(B97,[3]Combined!C$1:K$640,9,0)</f>
        <v>0</v>
      </c>
      <c r="U97" s="11">
        <v>10</v>
      </c>
      <c r="V97" s="11">
        <v>14</v>
      </c>
      <c r="W97" s="11">
        <f>VLOOKUP(B97,[4]Combined!C$1:G$640,5,0)</f>
        <v>0</v>
      </c>
      <c r="X97" s="11">
        <v>2</v>
      </c>
      <c r="Y97" s="11">
        <v>2</v>
      </c>
      <c r="Z97" s="11">
        <f>VLOOKUP(B97,[4]Combined!C$1:K$640,9,0)</f>
        <v>0</v>
      </c>
      <c r="AA97" s="12">
        <v>7</v>
      </c>
      <c r="AB97" s="12">
        <v>7</v>
      </c>
      <c r="AC97" s="12">
        <f>VLOOKUP(B97,[5]Combined!C$1:G$640,5,0)</f>
        <v>0</v>
      </c>
      <c r="AD97" s="12">
        <v>1</v>
      </c>
      <c r="AE97" s="12">
        <v>1</v>
      </c>
      <c r="AF97" s="12">
        <f>VLOOKUP(B97,[5]Combined!C$1:K$640,9,0)</f>
        <v>0</v>
      </c>
      <c r="AG97" s="14">
        <f t="shared" si="8"/>
        <v>60</v>
      </c>
      <c r="AH97" s="14">
        <f t="shared" si="9"/>
        <v>0</v>
      </c>
      <c r="AI97" s="14">
        <f t="shared" si="10"/>
        <v>0</v>
      </c>
      <c r="AJ97" s="14">
        <f t="shared" si="11"/>
        <v>53</v>
      </c>
      <c r="AK97" s="14">
        <f t="shared" si="12"/>
        <v>53</v>
      </c>
      <c r="AL97" s="14">
        <f t="shared" si="13"/>
        <v>88.333333333333329</v>
      </c>
      <c r="AM97" s="14">
        <f t="shared" si="14"/>
        <v>5</v>
      </c>
      <c r="AN97" s="7" t="s">
        <v>62</v>
      </c>
      <c r="AO97" s="7">
        <v>9</v>
      </c>
      <c r="AP97" s="7">
        <v>7</v>
      </c>
      <c r="AQ97" s="7">
        <f t="shared" si="15"/>
        <v>21</v>
      </c>
    </row>
    <row r="98" spans="1:43" x14ac:dyDescent="0.25">
      <c r="A98" s="7">
        <v>97</v>
      </c>
      <c r="B98" s="7" t="s">
        <v>108</v>
      </c>
      <c r="C98" s="8">
        <f>VLOOKUP(B98,[1]Combined!$B$1:$C$640,2,0)</f>
        <v>4</v>
      </c>
      <c r="D98" s="8">
        <f>VLOOKUP(B98,[1]Combined!$B$1:$D$640,3,0)</f>
        <v>5</v>
      </c>
      <c r="E98" s="8">
        <f>VLOOKUP(B98,[1]Combined!$B$1:$F$640,5,0)</f>
        <v>0</v>
      </c>
      <c r="F98" s="8">
        <f>VLOOKUP(B98,[1]Combined!$B$1:$G$640,6,0)</f>
        <v>1</v>
      </c>
      <c r="G98" s="8">
        <f>VLOOKUP(B98,[1]Combined!$B$1:$H$640,7,0)</f>
        <v>1</v>
      </c>
      <c r="H98" s="8">
        <f>VLOOKUP(B98,[1]Combined!$B$1:$J$640,9,0)</f>
        <v>0</v>
      </c>
      <c r="I98" s="9">
        <f>VLOOKUP(B98,[2]Combined!C$1:D$640,2,0)</f>
        <v>6</v>
      </c>
      <c r="J98" s="9">
        <f>VLOOKUP(B98,[2]Combined!C$1:E$640,3,0)</f>
        <v>10</v>
      </c>
      <c r="K98" s="9">
        <f>VLOOKUP(B98,[2]Combined!C$1:G$640,5,0)</f>
        <v>0</v>
      </c>
      <c r="L98" s="9">
        <f>VLOOKUP(B98,[2]Combined!C$1:H$640,6,0)</f>
        <v>0</v>
      </c>
      <c r="M98" s="9">
        <f>VLOOKUP(B98,[2]Combined!C$1:I$640,7,0)</f>
        <v>0</v>
      </c>
      <c r="N98" s="9">
        <f>VLOOKUP(B98,[2]Combined!C$1:K$640,9,0)</f>
        <v>0</v>
      </c>
      <c r="O98" s="10">
        <f>VLOOKUP(B98,[3]Combined!C$1:D$640,2,0)</f>
        <v>8</v>
      </c>
      <c r="P98" s="10">
        <f>VLOOKUP(B98,[3]Combined!C$1:E$640,3,0)</f>
        <v>13</v>
      </c>
      <c r="Q98" s="10">
        <f>VLOOKUP(B98,[3]Combined!C$1:G$640,5,0)</f>
        <v>0</v>
      </c>
      <c r="R98" s="10">
        <f>VLOOKUP(B98,[3]Combined!C$1:H$640,6,0)</f>
        <v>5</v>
      </c>
      <c r="S98" s="10">
        <f>VLOOKUP(B98,[3]Combined!C$1:I$640,7,0)</f>
        <v>5</v>
      </c>
      <c r="T98" s="10">
        <f>VLOOKUP(B98,[3]Combined!C$1:K$640,9,0)</f>
        <v>0</v>
      </c>
      <c r="U98" s="11">
        <v>12</v>
      </c>
      <c r="V98" s="11">
        <v>14</v>
      </c>
      <c r="W98" s="11">
        <f>VLOOKUP(B98,[4]Combined!C$1:G$640,5,0)</f>
        <v>0</v>
      </c>
      <c r="X98" s="11">
        <v>2</v>
      </c>
      <c r="Y98" s="11">
        <v>2</v>
      </c>
      <c r="Z98" s="11">
        <f>VLOOKUP(B98,[4]Combined!C$1:K$640,9,0)</f>
        <v>0</v>
      </c>
      <c r="AA98" s="12">
        <v>4</v>
      </c>
      <c r="AB98" s="12">
        <v>5</v>
      </c>
      <c r="AC98" s="12">
        <f>VLOOKUP(B98,[5]Combined!C$1:G$640,5,0)</f>
        <v>0</v>
      </c>
      <c r="AD98" s="12">
        <v>1</v>
      </c>
      <c r="AE98" s="12">
        <v>1</v>
      </c>
      <c r="AF98" s="12">
        <f>VLOOKUP(B98,[5]Combined!C$1:K$640,9,0)</f>
        <v>0</v>
      </c>
      <c r="AG98" s="14">
        <f t="shared" si="8"/>
        <v>56</v>
      </c>
      <c r="AH98" s="14">
        <f t="shared" si="9"/>
        <v>0</v>
      </c>
      <c r="AI98" s="14">
        <f t="shared" si="10"/>
        <v>0</v>
      </c>
      <c r="AJ98" s="14">
        <f t="shared" si="11"/>
        <v>43</v>
      </c>
      <c r="AK98" s="14">
        <f t="shared" si="12"/>
        <v>43</v>
      </c>
      <c r="AL98" s="14">
        <f t="shared" si="13"/>
        <v>76.785714285714292</v>
      </c>
      <c r="AM98" s="14">
        <f t="shared" si="14"/>
        <v>3</v>
      </c>
      <c r="AN98" s="7" t="s">
        <v>62</v>
      </c>
      <c r="AO98" s="7">
        <v>9</v>
      </c>
      <c r="AP98" s="7">
        <v>3</v>
      </c>
      <c r="AQ98" s="7">
        <f t="shared" si="15"/>
        <v>15</v>
      </c>
    </row>
    <row r="99" spans="1:43" x14ac:dyDescent="0.25">
      <c r="A99" s="7">
        <v>98</v>
      </c>
      <c r="B99" s="7" t="s">
        <v>109</v>
      </c>
      <c r="C99" s="8">
        <f>VLOOKUP(B99,[1]Combined!$B$1:$C$640,2,0)</f>
        <v>4</v>
      </c>
      <c r="D99" s="8">
        <f>VLOOKUP(B99,[1]Combined!$B$1:$D$640,3,0)</f>
        <v>4</v>
      </c>
      <c r="E99" s="8">
        <f>VLOOKUP(B99,[1]Combined!$B$1:$F$640,5,0)</f>
        <v>0</v>
      </c>
      <c r="F99" s="8">
        <f>VLOOKUP(B99,[1]Combined!$B$1:$G$640,6,0)</f>
        <v>0</v>
      </c>
      <c r="G99" s="8">
        <f>VLOOKUP(B99,[1]Combined!$B$1:$H$640,7,0)</f>
        <v>0</v>
      </c>
      <c r="H99" s="8">
        <f>VLOOKUP(B99,[1]Combined!$B$1:$J$640,9,0)</f>
        <v>0</v>
      </c>
      <c r="I99" s="9">
        <f>VLOOKUP(B99,[2]Combined!C$1:D$640,2,0)</f>
        <v>9</v>
      </c>
      <c r="J99" s="9">
        <f>VLOOKUP(B99,[2]Combined!C$1:E$640,3,0)</f>
        <v>10</v>
      </c>
      <c r="K99" s="9">
        <f>VLOOKUP(B99,[2]Combined!C$1:G$640,5,0)</f>
        <v>0</v>
      </c>
      <c r="L99" s="9">
        <f>VLOOKUP(B99,[2]Combined!C$1:H$640,6,0)</f>
        <v>0</v>
      </c>
      <c r="M99" s="9">
        <f>VLOOKUP(B99,[2]Combined!C$1:I$640,7,0)</f>
        <v>0</v>
      </c>
      <c r="N99" s="9">
        <f>VLOOKUP(B99,[2]Combined!C$1:K$640,9,0)</f>
        <v>0</v>
      </c>
      <c r="O99" s="10">
        <f>VLOOKUP(B99,[3]Combined!C$1:D$640,2,0)</f>
        <v>13</v>
      </c>
      <c r="P99" s="10">
        <f>VLOOKUP(B99,[3]Combined!C$1:E$640,3,0)</f>
        <v>13</v>
      </c>
      <c r="Q99" s="10">
        <f>VLOOKUP(B99,[3]Combined!C$1:G$640,5,0)</f>
        <v>0</v>
      </c>
      <c r="R99" s="10">
        <f>VLOOKUP(B99,[3]Combined!C$1:H$640,6,0)</f>
        <v>3</v>
      </c>
      <c r="S99" s="10">
        <f>VLOOKUP(B99,[3]Combined!C$1:I$640,7,0)</f>
        <v>3</v>
      </c>
      <c r="T99" s="10">
        <f>VLOOKUP(B99,[3]Combined!C$1:K$640,9,0)</f>
        <v>0</v>
      </c>
      <c r="U99" s="11">
        <v>12</v>
      </c>
      <c r="V99" s="11">
        <v>14</v>
      </c>
      <c r="W99" s="11">
        <f>VLOOKUP(B99,[4]Combined!C$1:G$640,5,0)</f>
        <v>0</v>
      </c>
      <c r="X99" s="11">
        <f>VLOOKUP(B99,[4]Combined!C$1:H$640,6,0)</f>
        <v>0</v>
      </c>
      <c r="Y99" s="11">
        <v>0</v>
      </c>
      <c r="Z99" s="11">
        <f>VLOOKUP(B99,[4]Combined!C$1:K$640,9,0)</f>
        <v>0</v>
      </c>
      <c r="AA99" s="12">
        <v>4</v>
      </c>
      <c r="AB99" s="12">
        <v>4</v>
      </c>
      <c r="AC99" s="12">
        <f>VLOOKUP(B99,[5]Combined!C$1:G$640,5,0)</f>
        <v>0</v>
      </c>
      <c r="AD99" s="12">
        <f>VLOOKUP(B99,[5]Combined!C$1:H$640,6,0)</f>
        <v>0</v>
      </c>
      <c r="AE99" s="12">
        <f>VLOOKUP(B99,[5]Combined!C$1:I$640,7,0)</f>
        <v>0</v>
      </c>
      <c r="AF99" s="12">
        <f>VLOOKUP(B99,[5]Combined!C$1:K$640,9,0)</f>
        <v>0</v>
      </c>
      <c r="AG99" s="14">
        <f t="shared" si="8"/>
        <v>48</v>
      </c>
      <c r="AH99" s="14">
        <f t="shared" si="9"/>
        <v>0</v>
      </c>
      <c r="AI99" s="14">
        <f t="shared" si="10"/>
        <v>0</v>
      </c>
      <c r="AJ99" s="14">
        <f t="shared" si="11"/>
        <v>45</v>
      </c>
      <c r="AK99" s="14">
        <f t="shared" si="12"/>
        <v>45</v>
      </c>
      <c r="AL99" s="14">
        <f t="shared" si="13"/>
        <v>93.75</v>
      </c>
      <c r="AM99" s="14">
        <f t="shared" si="14"/>
        <v>5</v>
      </c>
      <c r="AN99" s="7" t="s">
        <v>64</v>
      </c>
      <c r="AP99" s="7">
        <v>7</v>
      </c>
      <c r="AQ99" s="7">
        <f t="shared" si="15"/>
        <v>12</v>
      </c>
    </row>
    <row r="100" spans="1:43" x14ac:dyDescent="0.25">
      <c r="A100" s="7">
        <v>99</v>
      </c>
      <c r="B100" s="7" t="s">
        <v>110</v>
      </c>
      <c r="C100" s="8">
        <f>VLOOKUP(B100,[1]Combined!$B$1:$C$640,2,0)</f>
        <v>3</v>
      </c>
      <c r="D100" s="8">
        <f>VLOOKUP(B100,[1]Combined!$B$1:$D$640,3,0)</f>
        <v>4</v>
      </c>
      <c r="E100" s="8">
        <f>VLOOKUP(B100,[1]Combined!$B$1:$F$640,5,0)</f>
        <v>0</v>
      </c>
      <c r="F100" s="8">
        <f>VLOOKUP(B100,[1]Combined!$B$1:$G$640,6,0)</f>
        <v>2</v>
      </c>
      <c r="G100" s="8">
        <f>VLOOKUP(B100,[1]Combined!$B$1:$H$640,7,0)</f>
        <v>2</v>
      </c>
      <c r="H100" s="8">
        <f>VLOOKUP(B100,[1]Combined!$B$1:$J$640,9,0)</f>
        <v>0</v>
      </c>
      <c r="I100" s="9">
        <f>VLOOKUP(B100,[2]Combined!C$1:D$640,2,0)</f>
        <v>11</v>
      </c>
      <c r="J100" s="9">
        <f>VLOOKUP(B100,[2]Combined!C$1:E$640,3,0)</f>
        <v>18</v>
      </c>
      <c r="K100" s="9">
        <f>VLOOKUP(B100,[2]Combined!C$1:G$640,5,0)</f>
        <v>0</v>
      </c>
      <c r="L100" s="9">
        <f>VLOOKUP(B100,[2]Combined!C$1:H$640,6,0)</f>
        <v>3</v>
      </c>
      <c r="M100" s="9">
        <f>VLOOKUP(B100,[2]Combined!C$1:I$640,7,0)</f>
        <v>3</v>
      </c>
      <c r="N100" s="9">
        <f>VLOOKUP(B100,[2]Combined!C$1:K$640,9,0)</f>
        <v>0</v>
      </c>
      <c r="O100" s="10">
        <f>VLOOKUP(B100,[3]Combined!C$1:D$640,2,0)</f>
        <v>2</v>
      </c>
      <c r="P100" s="10">
        <f>VLOOKUP(B100,[3]Combined!C$1:E$640,3,0)</f>
        <v>6</v>
      </c>
      <c r="Q100" s="10">
        <f>VLOOKUP(B100,[3]Combined!C$1:G$640,5,0)</f>
        <v>0</v>
      </c>
      <c r="R100" s="10">
        <f>VLOOKUP(B100,[3]Combined!C$1:H$640,6,0)</f>
        <v>2</v>
      </c>
      <c r="S100" s="10">
        <f>VLOOKUP(B100,[3]Combined!C$1:I$640,7,0)</f>
        <v>3</v>
      </c>
      <c r="T100" s="10">
        <f>VLOOKUP(B100,[3]Combined!C$1:K$640,9,0)</f>
        <v>0</v>
      </c>
      <c r="U100" s="11">
        <v>3</v>
      </c>
      <c r="V100" s="11">
        <v>13</v>
      </c>
      <c r="W100" s="11">
        <f>VLOOKUP(B100,[4]Combined!C$1:G$640,5,0)</f>
        <v>0</v>
      </c>
      <c r="X100" s="11">
        <v>1</v>
      </c>
      <c r="Y100" s="11">
        <v>4</v>
      </c>
      <c r="Z100" s="11">
        <f>VLOOKUP(B100,[4]Combined!C$1:K$640,9,0)</f>
        <v>0</v>
      </c>
      <c r="AA100" s="12">
        <v>3</v>
      </c>
      <c r="AB100" s="12">
        <v>5</v>
      </c>
      <c r="AC100" s="12">
        <f>VLOOKUP(B100,[5]Combined!C$1:G$640,5,0)</f>
        <v>0</v>
      </c>
      <c r="AD100" s="12">
        <v>1</v>
      </c>
      <c r="AE100" s="12">
        <v>1</v>
      </c>
      <c r="AF100" s="12">
        <f>VLOOKUP(B100,[5]Combined!C$1:K$640,9,0)</f>
        <v>0</v>
      </c>
      <c r="AG100" s="14">
        <f t="shared" si="8"/>
        <v>59</v>
      </c>
      <c r="AH100" s="14">
        <f t="shared" si="9"/>
        <v>0</v>
      </c>
      <c r="AI100" s="14">
        <f t="shared" si="10"/>
        <v>0</v>
      </c>
      <c r="AJ100" s="14">
        <f t="shared" si="11"/>
        <v>31</v>
      </c>
      <c r="AK100" s="14">
        <f t="shared" si="12"/>
        <v>31</v>
      </c>
      <c r="AL100" s="14">
        <f t="shared" si="13"/>
        <v>52.542372881355938</v>
      </c>
      <c r="AM100" s="14">
        <f t="shared" si="14"/>
        <v>0</v>
      </c>
      <c r="AN100" s="7" t="s">
        <v>111</v>
      </c>
      <c r="AO100" s="7">
        <v>7</v>
      </c>
      <c r="AP100" s="7">
        <v>9</v>
      </c>
      <c r="AQ100" s="7">
        <f t="shared" si="15"/>
        <v>16</v>
      </c>
    </row>
    <row r="101" spans="1:43" x14ac:dyDescent="0.25">
      <c r="A101" s="7">
        <v>100</v>
      </c>
      <c r="B101" s="7" t="s">
        <v>112</v>
      </c>
      <c r="C101" s="8">
        <f>VLOOKUP(B101,[1]Combined!$B$1:$C$640,2,0)</f>
        <v>4</v>
      </c>
      <c r="D101" s="8">
        <f>VLOOKUP(B101,[1]Combined!$B$1:$D$640,3,0)</f>
        <v>4</v>
      </c>
      <c r="E101" s="8">
        <f>VLOOKUP(B101,[1]Combined!$B$1:$F$640,5,0)</f>
        <v>0</v>
      </c>
      <c r="F101" s="8">
        <f>VLOOKUP(B101,[1]Combined!$B$1:$G$640,6,0)</f>
        <v>1</v>
      </c>
      <c r="G101" s="8">
        <f>VLOOKUP(B101,[1]Combined!$B$1:$H$640,7,0)</f>
        <v>1</v>
      </c>
      <c r="H101" s="8">
        <f>VLOOKUP(B101,[1]Combined!$B$1:$J$640,9,0)</f>
        <v>0</v>
      </c>
      <c r="I101" s="9">
        <f>VLOOKUP(B101,[2]Combined!C$1:D$640,2,0)</f>
        <v>16</v>
      </c>
      <c r="J101" s="9">
        <f>VLOOKUP(B101,[2]Combined!C$1:E$640,3,0)</f>
        <v>18</v>
      </c>
      <c r="K101" s="9">
        <f>VLOOKUP(B101,[2]Combined!C$1:G$640,5,0)</f>
        <v>0</v>
      </c>
      <c r="L101" s="9">
        <f>VLOOKUP(B101,[2]Combined!C$1:H$640,6,0)</f>
        <v>3</v>
      </c>
      <c r="M101" s="9">
        <f>VLOOKUP(B101,[2]Combined!C$1:I$640,7,0)</f>
        <v>3</v>
      </c>
      <c r="N101" s="9">
        <f>VLOOKUP(B101,[2]Combined!C$1:K$640,9,0)</f>
        <v>0</v>
      </c>
      <c r="O101" s="10">
        <f>VLOOKUP(B101,[3]Combined!C$1:D$640,2,0)</f>
        <v>5</v>
      </c>
      <c r="P101" s="10">
        <f>VLOOKUP(B101,[3]Combined!C$1:E$640,3,0)</f>
        <v>6</v>
      </c>
      <c r="Q101" s="10">
        <f>VLOOKUP(B101,[3]Combined!C$1:G$640,5,0)</f>
        <v>0</v>
      </c>
      <c r="R101" s="10">
        <f>VLOOKUP(B101,[3]Combined!C$1:H$640,6,0)</f>
        <v>2</v>
      </c>
      <c r="S101" s="10">
        <f>VLOOKUP(B101,[3]Combined!C$1:I$640,7,0)</f>
        <v>2</v>
      </c>
      <c r="T101" s="10">
        <f>VLOOKUP(B101,[3]Combined!C$1:K$640,9,0)</f>
        <v>0</v>
      </c>
      <c r="U101" s="11">
        <v>6</v>
      </c>
      <c r="V101" s="11">
        <v>13</v>
      </c>
      <c r="W101" s="11">
        <f>VLOOKUP(B101,[4]Combined!C$1:G$640,5,0)</f>
        <v>0</v>
      </c>
      <c r="X101" s="11">
        <f>VLOOKUP(B101,[4]Combined!C$1:H$640,6,0)</f>
        <v>1</v>
      </c>
      <c r="Y101" s="11">
        <f>VLOOKUP(B101,[4]Combined!C$1:I$640,7,0)</f>
        <v>3</v>
      </c>
      <c r="Z101" s="11">
        <f>VLOOKUP(B101,[4]Combined!C$1:K$640,9,0)</f>
        <v>1</v>
      </c>
      <c r="AA101" s="12">
        <v>5</v>
      </c>
      <c r="AB101" s="12">
        <v>5</v>
      </c>
      <c r="AC101" s="12">
        <f>VLOOKUP(B101,[5]Combined!C$1:G$640,5,0)</f>
        <v>0</v>
      </c>
      <c r="AD101" s="12">
        <f>VLOOKUP(B101,[5]Combined!C$1:H$640,6,0)</f>
        <v>1</v>
      </c>
      <c r="AE101" s="12">
        <f>VLOOKUP(B101,[5]Combined!C$1:I$640,7,0)</f>
        <v>1</v>
      </c>
      <c r="AF101" s="12">
        <f>VLOOKUP(B101,[5]Combined!C$1:K$640,9,0)</f>
        <v>0</v>
      </c>
      <c r="AG101" s="14">
        <f t="shared" si="8"/>
        <v>56</v>
      </c>
      <c r="AH101" s="14">
        <f t="shared" si="9"/>
        <v>1</v>
      </c>
      <c r="AI101" s="14">
        <f t="shared" si="10"/>
        <v>1</v>
      </c>
      <c r="AJ101" s="14">
        <f t="shared" si="11"/>
        <v>44</v>
      </c>
      <c r="AK101" s="14">
        <f t="shared" si="12"/>
        <v>45</v>
      </c>
      <c r="AL101" s="14">
        <f t="shared" si="13"/>
        <v>80.357142857142861</v>
      </c>
      <c r="AM101" s="14">
        <f t="shared" si="14"/>
        <v>4</v>
      </c>
      <c r="AN101" s="7" t="s">
        <v>113</v>
      </c>
      <c r="AO101" s="7">
        <f>VLOOKUP(B101,[6]C!B$1:K$50,10,0)</f>
        <v>6</v>
      </c>
      <c r="AP101" s="7">
        <v>10</v>
      </c>
      <c r="AQ101" s="7">
        <f t="shared" si="15"/>
        <v>20</v>
      </c>
    </row>
    <row r="102" spans="1:43" x14ac:dyDescent="0.25">
      <c r="A102" s="7">
        <v>101</v>
      </c>
      <c r="B102" s="7" t="s">
        <v>114</v>
      </c>
      <c r="C102" s="8">
        <f>VLOOKUP(B102,[1]Combined!$B$1:$C$640,2,0)</f>
        <v>4</v>
      </c>
      <c r="D102" s="8">
        <f>VLOOKUP(B102,[1]Combined!$B$1:$D$640,3,0)</f>
        <v>4</v>
      </c>
      <c r="E102" s="8">
        <f>VLOOKUP(B102,[1]Combined!$B$1:$F$640,5,0)</f>
        <v>0</v>
      </c>
      <c r="F102" s="8">
        <f>VLOOKUP(B102,[1]Combined!$B$1:$G$640,6,0)</f>
        <v>0</v>
      </c>
      <c r="G102" s="8">
        <f>VLOOKUP(B102,[1]Combined!$B$1:$H$640,7,0)</f>
        <v>1</v>
      </c>
      <c r="H102" s="8">
        <f>VLOOKUP(B102,[1]Combined!$B$1:$J$640,9,0)</f>
        <v>0</v>
      </c>
      <c r="I102" s="9">
        <f>VLOOKUP(B102,[2]Combined!C$1:D$640,2,0)</f>
        <v>18</v>
      </c>
      <c r="J102" s="9">
        <f>VLOOKUP(B102,[2]Combined!C$1:E$640,3,0)</f>
        <v>18</v>
      </c>
      <c r="K102" s="9">
        <f>VLOOKUP(B102,[2]Combined!C$1:G$640,5,0)</f>
        <v>0</v>
      </c>
      <c r="L102" s="9">
        <f>VLOOKUP(B102,[2]Combined!C$1:H$640,6,0)</f>
        <v>0</v>
      </c>
      <c r="M102" s="9">
        <f>VLOOKUP(B102,[2]Combined!C$1:I$640,7,0)</f>
        <v>0</v>
      </c>
      <c r="N102" s="9">
        <f>VLOOKUP(B102,[2]Combined!C$1:K$640,9,0)</f>
        <v>0</v>
      </c>
      <c r="O102" s="10">
        <f>VLOOKUP(B102,[3]Combined!C$1:D$640,2,0)</f>
        <v>6</v>
      </c>
      <c r="P102" s="10">
        <f>VLOOKUP(B102,[3]Combined!C$1:E$640,3,0)</f>
        <v>6</v>
      </c>
      <c r="Q102" s="10">
        <f>VLOOKUP(B102,[3]Combined!C$1:G$640,5,0)</f>
        <v>0</v>
      </c>
      <c r="R102" s="10">
        <f>VLOOKUP(B102,[3]Combined!C$1:H$640,6,0)</f>
        <v>0</v>
      </c>
      <c r="S102" s="10">
        <f>VLOOKUP(B102,[3]Combined!C$1:I$640,7,0)</f>
        <v>0</v>
      </c>
      <c r="T102" s="10">
        <f>VLOOKUP(B102,[3]Combined!C$1:K$640,9,0)</f>
        <v>0</v>
      </c>
      <c r="U102" s="11">
        <v>13</v>
      </c>
      <c r="V102" s="11">
        <v>13</v>
      </c>
      <c r="W102" s="11">
        <f>VLOOKUP(B102,[4]Combined!C$1:G$640,5,0)</f>
        <v>0</v>
      </c>
      <c r="X102" s="11">
        <v>2</v>
      </c>
      <c r="Y102" s="11">
        <v>3</v>
      </c>
      <c r="Z102" s="11">
        <f>VLOOKUP(B102,[4]Combined!C$1:K$640,9,0)</f>
        <v>0</v>
      </c>
      <c r="AA102" s="12">
        <v>5</v>
      </c>
      <c r="AB102" s="12">
        <v>5</v>
      </c>
      <c r="AC102" s="12">
        <f>VLOOKUP(B102,[5]Combined!C$1:G$640,5,0)</f>
        <v>0</v>
      </c>
      <c r="AD102" s="12">
        <f>VLOOKUP(B102,[5]Combined!C$1:H$640,6,0)</f>
        <v>0</v>
      </c>
      <c r="AE102" s="12">
        <f>VLOOKUP(B102,[5]Combined!C$1:I$640,7,0)</f>
        <v>0</v>
      </c>
      <c r="AF102" s="12">
        <f>VLOOKUP(B102,[5]Combined!C$1:K$640,9,0)</f>
        <v>0</v>
      </c>
      <c r="AG102" s="14">
        <f t="shared" si="8"/>
        <v>50</v>
      </c>
      <c r="AH102" s="14">
        <f t="shared" si="9"/>
        <v>0</v>
      </c>
      <c r="AI102" s="14">
        <f t="shared" si="10"/>
        <v>0</v>
      </c>
      <c r="AJ102" s="14">
        <f t="shared" si="11"/>
        <v>48</v>
      </c>
      <c r="AK102" s="14">
        <f t="shared" si="12"/>
        <v>48</v>
      </c>
      <c r="AL102" s="14">
        <f t="shared" si="13"/>
        <v>96</v>
      </c>
      <c r="AM102" s="14">
        <f t="shared" si="14"/>
        <v>5</v>
      </c>
      <c r="AN102" s="7" t="s">
        <v>115</v>
      </c>
      <c r="AO102" s="7">
        <v>5</v>
      </c>
      <c r="AP102" s="7">
        <v>9</v>
      </c>
      <c r="AQ102" s="7">
        <f t="shared" si="15"/>
        <v>19</v>
      </c>
    </row>
    <row r="103" spans="1:43" x14ac:dyDescent="0.25">
      <c r="A103" s="7">
        <v>102</v>
      </c>
      <c r="B103" s="7" t="s">
        <v>116</v>
      </c>
      <c r="C103" s="8">
        <f>VLOOKUP(B103,[1]Combined!$B$1:$C$640,2,0)</f>
        <v>4</v>
      </c>
      <c r="D103" s="8">
        <f>VLOOKUP(B103,[1]Combined!$B$1:$D$640,3,0)</f>
        <v>4</v>
      </c>
      <c r="E103" s="8">
        <f>VLOOKUP(B103,[1]Combined!$B$1:$F$640,5,0)</f>
        <v>0</v>
      </c>
      <c r="F103" s="8">
        <f>VLOOKUP(B103,[1]Combined!$B$1:$G$640,6,0)</f>
        <v>1</v>
      </c>
      <c r="G103" s="8">
        <f>VLOOKUP(B103,[1]Combined!$B$1:$H$640,7,0)</f>
        <v>1</v>
      </c>
      <c r="H103" s="8">
        <f>VLOOKUP(B103,[1]Combined!$B$1:$J$640,9,0)</f>
        <v>0</v>
      </c>
      <c r="I103" s="9">
        <f>VLOOKUP(B103,[2]Combined!C$1:D$640,2,0)</f>
        <v>16</v>
      </c>
      <c r="J103" s="9">
        <f>VLOOKUP(B103,[2]Combined!C$1:E$640,3,0)</f>
        <v>18</v>
      </c>
      <c r="K103" s="9">
        <f>VLOOKUP(B103,[2]Combined!C$1:G$640,5,0)</f>
        <v>0</v>
      </c>
      <c r="L103" s="9">
        <f>VLOOKUP(B103,[2]Combined!C$1:H$640,6,0)</f>
        <v>4</v>
      </c>
      <c r="M103" s="9">
        <f>VLOOKUP(B103,[2]Combined!C$1:I$640,7,0)</f>
        <v>4</v>
      </c>
      <c r="N103" s="9">
        <f>VLOOKUP(B103,[2]Combined!C$1:K$640,9,0)</f>
        <v>0</v>
      </c>
      <c r="O103" s="10">
        <f>VLOOKUP(B103,[3]Combined!C$1:D$640,2,0)</f>
        <v>6</v>
      </c>
      <c r="P103" s="10">
        <f>VLOOKUP(B103,[3]Combined!C$1:E$640,3,0)</f>
        <v>6</v>
      </c>
      <c r="Q103" s="10">
        <f>VLOOKUP(B103,[3]Combined!C$1:G$640,5,0)</f>
        <v>0</v>
      </c>
      <c r="R103" s="10">
        <v>1</v>
      </c>
      <c r="S103" s="10">
        <v>1</v>
      </c>
      <c r="T103" s="10">
        <f>VLOOKUP(B103,[3]Combined!C$1:K$640,9,0)</f>
        <v>0</v>
      </c>
      <c r="U103" s="11">
        <v>12</v>
      </c>
      <c r="V103" s="11">
        <v>13</v>
      </c>
      <c r="W103" s="11">
        <v>1</v>
      </c>
      <c r="X103" s="11">
        <v>3</v>
      </c>
      <c r="Y103" s="11">
        <v>3</v>
      </c>
      <c r="Z103" s="11">
        <f>VLOOKUP(B103,[4]Combined!C$1:K$640,9,0)</f>
        <v>0</v>
      </c>
      <c r="AA103" s="12">
        <v>5</v>
      </c>
      <c r="AB103" s="12">
        <v>5</v>
      </c>
      <c r="AC103" s="12">
        <f>VLOOKUP(B103,[5]Combined!C$1:G$640,5,0)</f>
        <v>0</v>
      </c>
      <c r="AD103" s="12">
        <v>1</v>
      </c>
      <c r="AE103" s="12">
        <v>1</v>
      </c>
      <c r="AF103" s="12">
        <f>VLOOKUP(B103,[5]Combined!C$1:K$640,9,0)</f>
        <v>0</v>
      </c>
      <c r="AG103" s="14">
        <f t="shared" si="8"/>
        <v>56</v>
      </c>
      <c r="AH103" s="14">
        <f t="shared" si="9"/>
        <v>1</v>
      </c>
      <c r="AI103" s="14">
        <f t="shared" si="10"/>
        <v>1</v>
      </c>
      <c r="AJ103" s="14">
        <f t="shared" si="11"/>
        <v>53</v>
      </c>
      <c r="AK103" s="14">
        <f t="shared" si="12"/>
        <v>54</v>
      </c>
      <c r="AL103" s="14">
        <f t="shared" si="13"/>
        <v>96.428571428571431</v>
      </c>
      <c r="AM103" s="14">
        <f t="shared" si="14"/>
        <v>5</v>
      </c>
      <c r="AN103" s="7" t="s">
        <v>117</v>
      </c>
      <c r="AO103" s="7">
        <v>6</v>
      </c>
      <c r="AP103" s="7">
        <v>10</v>
      </c>
      <c r="AQ103" s="7">
        <f t="shared" si="15"/>
        <v>21</v>
      </c>
    </row>
    <row r="104" spans="1:43" x14ac:dyDescent="0.25">
      <c r="A104" s="7">
        <v>103</v>
      </c>
      <c r="B104" s="7" t="s">
        <v>118</v>
      </c>
      <c r="C104" s="8">
        <f>VLOOKUP(B104,[1]Combined!$B$1:$C$640,2,0)</f>
        <v>4</v>
      </c>
      <c r="D104" s="8">
        <f>VLOOKUP(B104,[1]Combined!$B$1:$D$640,3,0)</f>
        <v>4</v>
      </c>
      <c r="E104" s="8">
        <f>VLOOKUP(B104,[1]Combined!$B$1:$F$640,5,0)</f>
        <v>0</v>
      </c>
      <c r="F104" s="8">
        <f>VLOOKUP(B104,[1]Combined!$B$1:$G$640,6,0)</f>
        <v>1</v>
      </c>
      <c r="G104" s="8">
        <f>VLOOKUP(B104,[1]Combined!$B$1:$H$640,7,0)</f>
        <v>1</v>
      </c>
      <c r="H104" s="8">
        <f>VLOOKUP(B104,[1]Combined!$B$1:$J$640,9,0)</f>
        <v>0</v>
      </c>
      <c r="I104" s="9">
        <f>VLOOKUP(B104,[2]Combined!C$1:D$640,2,0)</f>
        <v>18</v>
      </c>
      <c r="J104" s="9">
        <f>VLOOKUP(B104,[2]Combined!C$1:E$640,3,0)</f>
        <v>18</v>
      </c>
      <c r="K104" s="9">
        <f>VLOOKUP(B104,[2]Combined!C$1:G$640,5,0)</f>
        <v>0</v>
      </c>
      <c r="L104" s="9">
        <f>VLOOKUP(B104,[2]Combined!C$1:H$640,6,0)</f>
        <v>3</v>
      </c>
      <c r="M104" s="9">
        <f>VLOOKUP(B104,[2]Combined!C$1:I$640,7,0)</f>
        <v>3</v>
      </c>
      <c r="N104" s="9">
        <f>VLOOKUP(B104,[2]Combined!C$1:K$640,9,0)</f>
        <v>0</v>
      </c>
      <c r="O104" s="10">
        <f>VLOOKUP(B104,[3]Combined!C$1:D$640,2,0)</f>
        <v>6</v>
      </c>
      <c r="P104" s="10">
        <f>VLOOKUP(B104,[3]Combined!C$1:E$640,3,0)</f>
        <v>6</v>
      </c>
      <c r="Q104" s="10">
        <f>VLOOKUP(B104,[3]Combined!C$1:G$640,5,0)</f>
        <v>0</v>
      </c>
      <c r="R104" s="10">
        <v>1</v>
      </c>
      <c r="S104" s="10">
        <v>1</v>
      </c>
      <c r="T104" s="10">
        <f>VLOOKUP(B104,[3]Combined!C$1:K$640,9,0)</f>
        <v>0</v>
      </c>
      <c r="U104" s="11">
        <v>11</v>
      </c>
      <c r="V104" s="11">
        <v>13</v>
      </c>
      <c r="W104" s="11">
        <f>VLOOKUP(B104,[4]Combined!C$1:G$640,5,0)</f>
        <v>0</v>
      </c>
      <c r="X104" s="11">
        <v>3</v>
      </c>
      <c r="Y104" s="11">
        <v>3</v>
      </c>
      <c r="Z104" s="11">
        <f>VLOOKUP(B104,[4]Combined!C$1:K$640,9,0)</f>
        <v>0</v>
      </c>
      <c r="AA104" s="12">
        <v>5</v>
      </c>
      <c r="AB104" s="12">
        <v>5</v>
      </c>
      <c r="AC104" s="12">
        <f>VLOOKUP(B104,[5]Combined!C$1:G$640,5,0)</f>
        <v>0</v>
      </c>
      <c r="AD104" s="12">
        <v>1</v>
      </c>
      <c r="AE104" s="12">
        <v>1</v>
      </c>
      <c r="AF104" s="12">
        <f>VLOOKUP(B104,[5]Combined!C$1:K$640,9,0)</f>
        <v>0</v>
      </c>
      <c r="AG104" s="14">
        <f t="shared" si="8"/>
        <v>55</v>
      </c>
      <c r="AH104" s="14">
        <f t="shared" si="9"/>
        <v>0</v>
      </c>
      <c r="AI104" s="14">
        <f t="shared" si="10"/>
        <v>0</v>
      </c>
      <c r="AJ104" s="14">
        <f t="shared" si="11"/>
        <v>53</v>
      </c>
      <c r="AK104" s="14">
        <f t="shared" si="12"/>
        <v>53</v>
      </c>
      <c r="AL104" s="14">
        <f t="shared" si="13"/>
        <v>96.36363636363636</v>
      </c>
      <c r="AM104" s="14">
        <f t="shared" si="14"/>
        <v>5</v>
      </c>
      <c r="AN104" s="7" t="s">
        <v>119</v>
      </c>
      <c r="AO104" s="7">
        <v>5</v>
      </c>
      <c r="AP104" s="7">
        <v>9</v>
      </c>
      <c r="AQ104" s="7">
        <f t="shared" si="15"/>
        <v>19</v>
      </c>
    </row>
    <row r="105" spans="1:43" x14ac:dyDescent="0.25">
      <c r="A105" s="7">
        <v>104</v>
      </c>
      <c r="B105" s="7" t="s">
        <v>120</v>
      </c>
      <c r="C105" s="8">
        <f>VLOOKUP(B105,[1]Combined!$B$1:$C$640,2,0)</f>
        <v>4</v>
      </c>
      <c r="D105" s="8">
        <f>VLOOKUP(B105,[1]Combined!$B$1:$D$640,3,0)</f>
        <v>4</v>
      </c>
      <c r="E105" s="8">
        <f>VLOOKUP(B105,[1]Combined!$B$1:$F$640,5,0)</f>
        <v>0</v>
      </c>
      <c r="F105" s="8">
        <f>VLOOKUP(B105,[1]Combined!$B$1:$G$640,6,0)</f>
        <v>2</v>
      </c>
      <c r="G105" s="8">
        <f>VLOOKUP(B105,[1]Combined!$B$1:$H$640,7,0)</f>
        <v>2</v>
      </c>
      <c r="H105" s="8">
        <f>VLOOKUP(B105,[1]Combined!$B$1:$J$640,9,0)</f>
        <v>0</v>
      </c>
      <c r="I105" s="9">
        <f>VLOOKUP(B105,[2]Combined!C$1:D$640,2,0)</f>
        <v>16</v>
      </c>
      <c r="J105" s="9">
        <f>VLOOKUP(B105,[2]Combined!C$1:E$640,3,0)</f>
        <v>18</v>
      </c>
      <c r="K105" s="9">
        <f>VLOOKUP(B105,[2]Combined!C$1:G$640,5,0)</f>
        <v>0</v>
      </c>
      <c r="L105" s="9">
        <f>VLOOKUP(B105,[2]Combined!C$1:H$640,6,0)</f>
        <v>3</v>
      </c>
      <c r="M105" s="9">
        <f>VLOOKUP(B105,[2]Combined!C$1:I$640,7,0)</f>
        <v>3</v>
      </c>
      <c r="N105" s="9">
        <f>VLOOKUP(B105,[2]Combined!C$1:K$640,9,0)</f>
        <v>0</v>
      </c>
      <c r="O105" s="10">
        <f>VLOOKUP(B105,[3]Combined!C$1:D$640,2,0)</f>
        <v>6</v>
      </c>
      <c r="P105" s="10">
        <f>VLOOKUP(B105,[3]Combined!C$1:E$640,3,0)</f>
        <v>6</v>
      </c>
      <c r="Q105" s="10">
        <f>VLOOKUP(B105,[3]Combined!C$1:G$640,5,0)</f>
        <v>0</v>
      </c>
      <c r="R105" s="10">
        <f>VLOOKUP(B105,[3]Combined!C$1:H$640,6,0)</f>
        <v>3</v>
      </c>
      <c r="S105" s="10">
        <f>VLOOKUP(B105,[3]Combined!C$1:I$640,7,0)</f>
        <v>3</v>
      </c>
      <c r="T105" s="10">
        <f>VLOOKUP(B105,[3]Combined!C$1:K$640,9,0)</f>
        <v>0</v>
      </c>
      <c r="U105" s="11">
        <v>13</v>
      </c>
      <c r="V105" s="11">
        <v>13</v>
      </c>
      <c r="W105" s="11">
        <f>VLOOKUP(B105,[4]Combined!C$1:G$640,5,0)</f>
        <v>0</v>
      </c>
      <c r="X105" s="11">
        <v>1</v>
      </c>
      <c r="Y105" s="11">
        <v>4</v>
      </c>
      <c r="Z105" s="11">
        <f>VLOOKUP(B105,[4]Combined!C$1:K$640,9,0)</f>
        <v>0</v>
      </c>
      <c r="AA105" s="12">
        <v>5</v>
      </c>
      <c r="AB105" s="12">
        <v>5</v>
      </c>
      <c r="AC105" s="12">
        <f>VLOOKUP(B105,[5]Combined!C$1:G$640,5,0)</f>
        <v>0</v>
      </c>
      <c r="AD105" s="12">
        <v>1</v>
      </c>
      <c r="AE105" s="12">
        <v>1</v>
      </c>
      <c r="AF105" s="12">
        <f>VLOOKUP(B105,[5]Combined!C$1:K$640,9,0)</f>
        <v>0</v>
      </c>
      <c r="AG105" s="14">
        <f t="shared" si="8"/>
        <v>59</v>
      </c>
      <c r="AH105" s="14">
        <f t="shared" si="9"/>
        <v>0</v>
      </c>
      <c r="AI105" s="14">
        <f t="shared" si="10"/>
        <v>0</v>
      </c>
      <c r="AJ105" s="14">
        <f t="shared" si="11"/>
        <v>54</v>
      </c>
      <c r="AK105" s="14">
        <f t="shared" si="12"/>
        <v>54</v>
      </c>
      <c r="AL105" s="14">
        <f t="shared" si="13"/>
        <v>91.525423728813564</v>
      </c>
      <c r="AM105" s="14">
        <f t="shared" si="14"/>
        <v>5</v>
      </c>
      <c r="AN105" s="7" t="s">
        <v>111</v>
      </c>
      <c r="AO105" s="7">
        <v>7</v>
      </c>
      <c r="AP105" s="7">
        <v>10</v>
      </c>
      <c r="AQ105" s="7">
        <f t="shared" si="15"/>
        <v>22</v>
      </c>
    </row>
    <row r="106" spans="1:43" x14ac:dyDescent="0.25">
      <c r="A106" s="7">
        <v>105</v>
      </c>
      <c r="B106" s="7" t="s">
        <v>121</v>
      </c>
      <c r="C106" s="8">
        <f>VLOOKUP(B106,[1]Combined!$B$1:$C$640,2,0)</f>
        <v>4</v>
      </c>
      <c r="D106" s="8">
        <f>VLOOKUP(B106,[1]Combined!$B$1:$D$640,3,0)</f>
        <v>4</v>
      </c>
      <c r="E106" s="8">
        <f>VLOOKUP(B106,[1]Combined!$B$1:$F$640,5,0)</f>
        <v>0</v>
      </c>
      <c r="F106" s="8">
        <f>VLOOKUP(B106,[1]Combined!$B$1:$G$640,6,0)</f>
        <v>1</v>
      </c>
      <c r="G106" s="8">
        <f>VLOOKUP(B106,[1]Combined!$B$1:$H$640,7,0)</f>
        <v>1</v>
      </c>
      <c r="H106" s="8">
        <f>VLOOKUP(B106,[1]Combined!$B$1:$J$640,9,0)</f>
        <v>0</v>
      </c>
      <c r="I106" s="9">
        <f>VLOOKUP(B106,[2]Combined!C$1:D$640,2,0)</f>
        <v>10</v>
      </c>
      <c r="J106" s="9">
        <f>VLOOKUP(B106,[2]Combined!C$1:E$640,3,0)</f>
        <v>18</v>
      </c>
      <c r="K106" s="9">
        <f>VLOOKUP(B106,[2]Combined!C$1:G$640,5,0)</f>
        <v>0</v>
      </c>
      <c r="L106" s="9">
        <f>VLOOKUP(B106,[2]Combined!C$1:H$640,6,0)</f>
        <v>2</v>
      </c>
      <c r="M106" s="9">
        <f>VLOOKUP(B106,[2]Combined!C$1:I$640,7,0)</f>
        <v>3</v>
      </c>
      <c r="N106" s="9">
        <f>VLOOKUP(B106,[2]Combined!C$1:K$640,9,0)</f>
        <v>0</v>
      </c>
      <c r="O106" s="10">
        <f>VLOOKUP(B106,[3]Combined!C$1:D$640,2,0)</f>
        <v>2</v>
      </c>
      <c r="P106" s="10">
        <f>VLOOKUP(B106,[3]Combined!C$1:E$640,3,0)</f>
        <v>6</v>
      </c>
      <c r="Q106" s="10">
        <f>VLOOKUP(B106,[3]Combined!C$1:G$640,5,0)</f>
        <v>0</v>
      </c>
      <c r="R106" s="10">
        <f>VLOOKUP(B106,[3]Combined!C$1:H$640,6,0)</f>
        <v>0</v>
      </c>
      <c r="S106" s="10">
        <f>VLOOKUP(B106,[3]Combined!C$1:I$640,7,0)</f>
        <v>2</v>
      </c>
      <c r="T106" s="10">
        <f>VLOOKUP(B106,[3]Combined!C$1:K$640,9,0)</f>
        <v>0</v>
      </c>
      <c r="U106" s="11">
        <v>1</v>
      </c>
      <c r="V106" s="11">
        <v>13</v>
      </c>
      <c r="W106" s="11">
        <f>VLOOKUP(B106,[4]Combined!C$1:G$640,5,0)</f>
        <v>0</v>
      </c>
      <c r="X106" s="11">
        <f>VLOOKUP(B106,[4]Combined!C$1:H$640,6,0)</f>
        <v>0</v>
      </c>
      <c r="Y106" s="11">
        <f>VLOOKUP(B106,[4]Combined!C$1:I$640,7,0)</f>
        <v>3</v>
      </c>
      <c r="Z106" s="11">
        <f>VLOOKUP(B106,[4]Combined!C$1:K$640,9,0)</f>
        <v>0</v>
      </c>
      <c r="AA106" s="12">
        <v>3</v>
      </c>
      <c r="AB106" s="12">
        <v>5</v>
      </c>
      <c r="AC106" s="12">
        <f>VLOOKUP(B106,[5]Combined!C$1:G$640,5,0)</f>
        <v>0</v>
      </c>
      <c r="AD106" s="12">
        <f>VLOOKUP(B106,[5]Combined!C$1:H$640,6,0)</f>
        <v>0</v>
      </c>
      <c r="AE106" s="12">
        <f>VLOOKUP(B106,[5]Combined!C$1:I$640,7,0)</f>
        <v>1</v>
      </c>
      <c r="AF106" s="12">
        <f>VLOOKUP(B106,[5]Combined!C$1:K$640,9,0)</f>
        <v>0</v>
      </c>
      <c r="AG106" s="14">
        <f t="shared" si="8"/>
        <v>56</v>
      </c>
      <c r="AH106" s="14">
        <f t="shared" si="9"/>
        <v>0</v>
      </c>
      <c r="AI106" s="14">
        <f t="shared" si="10"/>
        <v>0</v>
      </c>
      <c r="AJ106" s="14">
        <f t="shared" si="11"/>
        <v>23</v>
      </c>
      <c r="AK106" s="14">
        <f t="shared" si="12"/>
        <v>23</v>
      </c>
      <c r="AL106" s="14">
        <f t="shared" si="13"/>
        <v>41.071428571428569</v>
      </c>
      <c r="AM106" s="14">
        <f t="shared" si="14"/>
        <v>0</v>
      </c>
      <c r="AN106" s="7" t="s">
        <v>113</v>
      </c>
      <c r="AO106" s="7">
        <f>VLOOKUP(B106,[6]C!B$1:K$50,10,0)</f>
        <v>0</v>
      </c>
      <c r="AP106" s="7">
        <v>9</v>
      </c>
      <c r="AQ106" s="7">
        <f t="shared" si="15"/>
        <v>9</v>
      </c>
    </row>
    <row r="107" spans="1:43" x14ac:dyDescent="0.25">
      <c r="A107" s="7">
        <v>106</v>
      </c>
      <c r="B107" s="7" t="s">
        <v>122</v>
      </c>
      <c r="C107" s="8">
        <f>VLOOKUP(B107,[1]Combined!$B$1:$C$640,2,0)</f>
        <v>4</v>
      </c>
      <c r="D107" s="8">
        <f>VLOOKUP(B107,[1]Combined!$B$1:$D$640,3,0)</f>
        <v>4</v>
      </c>
      <c r="E107" s="8">
        <f>VLOOKUP(B107,[1]Combined!$B$1:$F$640,5,0)</f>
        <v>0</v>
      </c>
      <c r="F107" s="8">
        <f>VLOOKUP(B107,[1]Combined!$B$1:$G$640,6,0)</f>
        <v>0</v>
      </c>
      <c r="G107" s="8">
        <f>VLOOKUP(B107,[1]Combined!$B$1:$H$640,7,0)</f>
        <v>1</v>
      </c>
      <c r="H107" s="8">
        <f>VLOOKUP(B107,[1]Combined!$B$1:$J$640,9,0)</f>
        <v>0</v>
      </c>
      <c r="I107" s="9">
        <f>VLOOKUP(B107,[2]Combined!C$1:D$640,2,0)</f>
        <v>15</v>
      </c>
      <c r="J107" s="9">
        <f>VLOOKUP(B107,[2]Combined!C$1:E$640,3,0)</f>
        <v>18</v>
      </c>
      <c r="K107" s="9">
        <f>VLOOKUP(B107,[2]Combined!C$1:G$640,5,0)</f>
        <v>0</v>
      </c>
      <c r="L107" s="9">
        <f>VLOOKUP(B107,[2]Combined!C$1:H$640,6,0)</f>
        <v>0</v>
      </c>
      <c r="M107" s="9">
        <f>VLOOKUP(B107,[2]Combined!C$1:I$640,7,0)</f>
        <v>0</v>
      </c>
      <c r="N107" s="9">
        <f>VLOOKUP(B107,[2]Combined!C$1:K$640,9,0)</f>
        <v>0</v>
      </c>
      <c r="O107" s="10">
        <f>VLOOKUP(B107,[3]Combined!C$1:D$640,2,0)</f>
        <v>3</v>
      </c>
      <c r="P107" s="10">
        <f>VLOOKUP(B107,[3]Combined!C$1:E$640,3,0)</f>
        <v>6</v>
      </c>
      <c r="Q107" s="10">
        <f>VLOOKUP(B107,[3]Combined!C$1:G$640,5,0)</f>
        <v>0</v>
      </c>
      <c r="R107" s="10">
        <f>VLOOKUP(B107,[3]Combined!C$1:H$640,6,0)</f>
        <v>0</v>
      </c>
      <c r="S107" s="10">
        <f>VLOOKUP(B107,[3]Combined!C$1:I$640,7,0)</f>
        <v>0</v>
      </c>
      <c r="T107" s="10">
        <f>VLOOKUP(B107,[3]Combined!C$1:K$640,9,0)</f>
        <v>0</v>
      </c>
      <c r="U107" s="11">
        <v>7</v>
      </c>
      <c r="V107" s="11">
        <v>13</v>
      </c>
      <c r="W107" s="11">
        <f>VLOOKUP(B107,[4]Combined!C$1:G$640,5,0)</f>
        <v>0</v>
      </c>
      <c r="X107" s="11">
        <v>1</v>
      </c>
      <c r="Y107" s="11">
        <v>3</v>
      </c>
      <c r="Z107" s="11">
        <f>VLOOKUP(B107,[4]Combined!C$1:K$640,9,0)</f>
        <v>0</v>
      </c>
      <c r="AA107" s="12">
        <v>4</v>
      </c>
      <c r="AB107" s="12">
        <v>5</v>
      </c>
      <c r="AC107" s="12">
        <f>VLOOKUP(B107,[5]Combined!C$1:G$640,5,0)</f>
        <v>0</v>
      </c>
      <c r="AD107" s="12">
        <f>VLOOKUP(B107,[5]Combined!C$1:H$640,6,0)</f>
        <v>0</v>
      </c>
      <c r="AE107" s="12">
        <f>VLOOKUP(B107,[5]Combined!C$1:I$640,7,0)</f>
        <v>0</v>
      </c>
      <c r="AF107" s="12">
        <f>VLOOKUP(B107,[5]Combined!C$1:K$640,9,0)</f>
        <v>0</v>
      </c>
      <c r="AG107" s="14">
        <f t="shared" si="8"/>
        <v>50</v>
      </c>
      <c r="AH107" s="14">
        <f t="shared" si="9"/>
        <v>0</v>
      </c>
      <c r="AI107" s="14">
        <f t="shared" si="10"/>
        <v>0</v>
      </c>
      <c r="AJ107" s="14">
        <f t="shared" si="11"/>
        <v>34</v>
      </c>
      <c r="AK107" s="14">
        <f t="shared" si="12"/>
        <v>34</v>
      </c>
      <c r="AL107" s="14">
        <f t="shared" si="13"/>
        <v>68</v>
      </c>
      <c r="AM107" s="14">
        <f t="shared" si="14"/>
        <v>1</v>
      </c>
      <c r="AN107" s="7" t="s">
        <v>115</v>
      </c>
      <c r="AO107" s="7">
        <v>6</v>
      </c>
      <c r="AP107" s="7">
        <v>9</v>
      </c>
      <c r="AQ107" s="7">
        <f t="shared" si="15"/>
        <v>16</v>
      </c>
    </row>
    <row r="108" spans="1:43" x14ac:dyDescent="0.25">
      <c r="A108" s="7">
        <v>107</v>
      </c>
      <c r="B108" s="7" t="s">
        <v>123</v>
      </c>
      <c r="C108" s="8">
        <f>VLOOKUP(B108,[1]Combined!$B$1:$C$640,2,0)</f>
        <v>3</v>
      </c>
      <c r="D108" s="8">
        <f>VLOOKUP(B108,[1]Combined!$B$1:$D$640,3,0)</f>
        <v>4</v>
      </c>
      <c r="E108" s="8">
        <f>VLOOKUP(B108,[1]Combined!$B$1:$F$640,5,0)</f>
        <v>0</v>
      </c>
      <c r="F108" s="8">
        <f>VLOOKUP(B108,[1]Combined!$B$1:$G$640,6,0)</f>
        <v>1</v>
      </c>
      <c r="G108" s="8">
        <f>VLOOKUP(B108,[1]Combined!$B$1:$H$640,7,0)</f>
        <v>1</v>
      </c>
      <c r="H108" s="8">
        <f>VLOOKUP(B108,[1]Combined!$B$1:$J$640,9,0)</f>
        <v>0</v>
      </c>
      <c r="I108" s="9">
        <f>VLOOKUP(B108,[2]Combined!C$1:D$640,2,0)</f>
        <v>16</v>
      </c>
      <c r="J108" s="9">
        <f>VLOOKUP(B108,[2]Combined!C$1:E$640,3,0)</f>
        <v>18</v>
      </c>
      <c r="K108" s="9">
        <f>VLOOKUP(B108,[2]Combined!C$1:G$640,5,0)</f>
        <v>0</v>
      </c>
      <c r="L108" s="9">
        <f>VLOOKUP(B108,[2]Combined!C$1:H$640,6,0)</f>
        <v>3</v>
      </c>
      <c r="M108" s="9">
        <f>VLOOKUP(B108,[2]Combined!C$1:I$640,7,0)</f>
        <v>4</v>
      </c>
      <c r="N108" s="9">
        <f>VLOOKUP(B108,[2]Combined!C$1:K$640,9,0)</f>
        <v>0</v>
      </c>
      <c r="O108" s="10">
        <f>VLOOKUP(B108,[3]Combined!C$1:D$640,2,0)</f>
        <v>6</v>
      </c>
      <c r="P108" s="10">
        <f>VLOOKUP(B108,[3]Combined!C$1:E$640,3,0)</f>
        <v>6</v>
      </c>
      <c r="Q108" s="10">
        <f>VLOOKUP(B108,[3]Combined!C$1:G$640,5,0)</f>
        <v>0</v>
      </c>
      <c r="R108" s="10">
        <v>1</v>
      </c>
      <c r="S108" s="10">
        <v>1</v>
      </c>
      <c r="T108" s="10">
        <f>VLOOKUP(B108,[3]Combined!C$1:K$640,9,0)</f>
        <v>0</v>
      </c>
      <c r="U108" s="11">
        <v>7</v>
      </c>
      <c r="V108" s="11">
        <v>13</v>
      </c>
      <c r="W108" s="11">
        <f>VLOOKUP(B108,[4]Combined!C$1:G$640,5,0)</f>
        <v>0</v>
      </c>
      <c r="X108" s="11">
        <v>3</v>
      </c>
      <c r="Y108" s="11">
        <v>3</v>
      </c>
      <c r="Z108" s="11">
        <f>VLOOKUP(B108,[4]Combined!C$1:K$640,9,0)</f>
        <v>0</v>
      </c>
      <c r="AA108" s="12">
        <v>4</v>
      </c>
      <c r="AB108" s="12">
        <v>5</v>
      </c>
      <c r="AC108" s="12">
        <f>VLOOKUP(B108,[5]Combined!C$1:G$640,5,0)</f>
        <v>0</v>
      </c>
      <c r="AD108" s="12">
        <v>1</v>
      </c>
      <c r="AE108" s="12">
        <v>1</v>
      </c>
      <c r="AF108" s="12">
        <f>VLOOKUP(B108,[5]Combined!C$1:K$640,9,0)</f>
        <v>0</v>
      </c>
      <c r="AG108" s="14">
        <f t="shared" si="8"/>
        <v>56</v>
      </c>
      <c r="AH108" s="14">
        <f t="shared" si="9"/>
        <v>0</v>
      </c>
      <c r="AI108" s="14">
        <f t="shared" si="10"/>
        <v>0</v>
      </c>
      <c r="AJ108" s="14">
        <f t="shared" si="11"/>
        <v>45</v>
      </c>
      <c r="AK108" s="14">
        <f t="shared" si="12"/>
        <v>45</v>
      </c>
      <c r="AL108" s="14">
        <f t="shared" si="13"/>
        <v>80.357142857142861</v>
      </c>
      <c r="AM108" s="14">
        <f t="shared" si="14"/>
        <v>4</v>
      </c>
      <c r="AN108" s="7" t="s">
        <v>117</v>
      </c>
      <c r="AO108" s="7">
        <v>4</v>
      </c>
      <c r="AP108" s="7">
        <v>10</v>
      </c>
      <c r="AQ108" s="7">
        <f t="shared" si="15"/>
        <v>18</v>
      </c>
    </row>
    <row r="109" spans="1:43" x14ac:dyDescent="0.25">
      <c r="A109" s="7">
        <v>108</v>
      </c>
      <c r="B109" s="7" t="s">
        <v>124</v>
      </c>
      <c r="C109" s="8">
        <f>VLOOKUP(B109,[1]Combined!$B$1:$C$640,2,0)</f>
        <v>4</v>
      </c>
      <c r="D109" s="8">
        <f>VLOOKUP(B109,[1]Combined!$B$1:$D$640,3,0)</f>
        <v>4</v>
      </c>
      <c r="E109" s="8">
        <f>VLOOKUP(B109,[1]Combined!$B$1:$F$640,5,0)</f>
        <v>0</v>
      </c>
      <c r="F109" s="8">
        <f>VLOOKUP(B109,[1]Combined!$B$1:$G$640,6,0)</f>
        <v>1</v>
      </c>
      <c r="G109" s="8">
        <f>VLOOKUP(B109,[1]Combined!$B$1:$H$640,7,0)</f>
        <v>1</v>
      </c>
      <c r="H109" s="8">
        <f>VLOOKUP(B109,[1]Combined!$B$1:$J$640,9,0)</f>
        <v>0</v>
      </c>
      <c r="I109" s="9">
        <f>VLOOKUP(B109,[2]Combined!C$1:D$640,2,0)</f>
        <v>13</v>
      </c>
      <c r="J109" s="9">
        <f>VLOOKUP(B109,[2]Combined!C$1:E$640,3,0)</f>
        <v>18</v>
      </c>
      <c r="K109" s="9">
        <f>VLOOKUP(B109,[2]Combined!C$1:G$640,5,0)</f>
        <v>0</v>
      </c>
      <c r="L109" s="9">
        <f>VLOOKUP(B109,[2]Combined!C$1:H$640,6,0)</f>
        <v>3</v>
      </c>
      <c r="M109" s="9">
        <f>VLOOKUP(B109,[2]Combined!C$1:I$640,7,0)</f>
        <v>3</v>
      </c>
      <c r="N109" s="9">
        <f>VLOOKUP(B109,[2]Combined!C$1:K$640,9,0)</f>
        <v>0</v>
      </c>
      <c r="O109" s="10">
        <f>VLOOKUP(B109,[3]Combined!C$1:D$640,2,0)</f>
        <v>1</v>
      </c>
      <c r="P109" s="10">
        <f>VLOOKUP(B109,[3]Combined!C$1:E$640,3,0)</f>
        <v>6</v>
      </c>
      <c r="Q109" s="10">
        <f>VLOOKUP(B109,[3]Combined!C$1:G$640,5,0)</f>
        <v>0</v>
      </c>
      <c r="R109" s="10">
        <v>1</v>
      </c>
      <c r="S109" s="10">
        <v>1</v>
      </c>
      <c r="T109" s="10">
        <f>VLOOKUP(B109,[3]Combined!C$1:K$640,9,0)</f>
        <v>0</v>
      </c>
      <c r="U109" s="11">
        <v>4</v>
      </c>
      <c r="V109" s="11">
        <v>13</v>
      </c>
      <c r="W109" s="11">
        <f>VLOOKUP(B109,[4]Combined!C$1:G$640,5,0)</f>
        <v>0</v>
      </c>
      <c r="X109" s="11">
        <v>3</v>
      </c>
      <c r="Y109" s="11">
        <v>3</v>
      </c>
      <c r="Z109" s="11">
        <f>VLOOKUP(B109,[4]Combined!C$1:K$640,9,0)</f>
        <v>0</v>
      </c>
      <c r="AA109" s="12">
        <v>3</v>
      </c>
      <c r="AB109" s="12">
        <v>5</v>
      </c>
      <c r="AC109" s="12">
        <f>VLOOKUP(B109,[5]Combined!C$1:G$640,5,0)</f>
        <v>0</v>
      </c>
      <c r="AD109" s="12">
        <v>1</v>
      </c>
      <c r="AE109" s="12">
        <v>1</v>
      </c>
      <c r="AF109" s="12">
        <f>VLOOKUP(B109,[5]Combined!C$1:K$640,9,0)</f>
        <v>0</v>
      </c>
      <c r="AG109" s="14">
        <f t="shared" si="8"/>
        <v>55</v>
      </c>
      <c r="AH109" s="14">
        <f t="shared" si="9"/>
        <v>0</v>
      </c>
      <c r="AI109" s="14">
        <f t="shared" si="10"/>
        <v>0</v>
      </c>
      <c r="AJ109" s="14">
        <f t="shared" si="11"/>
        <v>34</v>
      </c>
      <c r="AK109" s="14">
        <f t="shared" si="12"/>
        <v>34</v>
      </c>
      <c r="AL109" s="14">
        <f t="shared" si="13"/>
        <v>61.818181818181813</v>
      </c>
      <c r="AM109" s="14">
        <f t="shared" si="14"/>
        <v>0</v>
      </c>
      <c r="AN109" s="7" t="s">
        <v>119</v>
      </c>
      <c r="AO109" s="7">
        <v>4</v>
      </c>
      <c r="AP109" s="7">
        <v>9</v>
      </c>
      <c r="AQ109" s="7">
        <f t="shared" si="15"/>
        <v>13</v>
      </c>
    </row>
    <row r="110" spans="1:43" x14ac:dyDescent="0.25">
      <c r="A110" s="7">
        <v>109</v>
      </c>
      <c r="B110" s="7" t="s">
        <v>125</v>
      </c>
      <c r="C110" s="8">
        <f>VLOOKUP(B110,[1]Combined!$B$1:$C$640,2,0)</f>
        <v>4</v>
      </c>
      <c r="D110" s="8">
        <f>VLOOKUP(B110,[1]Combined!$B$1:$D$640,3,0)</f>
        <v>4</v>
      </c>
      <c r="E110" s="8">
        <f>VLOOKUP(B110,[1]Combined!$B$1:$F$640,5,0)</f>
        <v>0</v>
      </c>
      <c r="F110" s="8">
        <f>VLOOKUP(B110,[1]Combined!$B$1:$G$640,6,0)</f>
        <v>2</v>
      </c>
      <c r="G110" s="8">
        <f>VLOOKUP(B110,[1]Combined!$B$1:$H$640,7,0)</f>
        <v>2</v>
      </c>
      <c r="H110" s="8">
        <f>VLOOKUP(B110,[1]Combined!$B$1:$J$640,9,0)</f>
        <v>0</v>
      </c>
      <c r="I110" s="9">
        <f>VLOOKUP(B110,[2]Combined!C$1:D$640,2,0)</f>
        <v>18</v>
      </c>
      <c r="J110" s="9">
        <f>VLOOKUP(B110,[2]Combined!C$1:E$640,3,0)</f>
        <v>18</v>
      </c>
      <c r="K110" s="9">
        <f>VLOOKUP(B110,[2]Combined!C$1:G$640,5,0)</f>
        <v>0</v>
      </c>
      <c r="L110" s="9">
        <f>VLOOKUP(B110,[2]Combined!C$1:H$640,6,0)</f>
        <v>3</v>
      </c>
      <c r="M110" s="9">
        <f>VLOOKUP(B110,[2]Combined!C$1:I$640,7,0)</f>
        <v>3</v>
      </c>
      <c r="N110" s="9">
        <f>VLOOKUP(B110,[2]Combined!C$1:K$640,9,0)</f>
        <v>0</v>
      </c>
      <c r="O110" s="10">
        <f>VLOOKUP(B110,[3]Combined!C$1:D$640,2,0)</f>
        <v>4</v>
      </c>
      <c r="P110" s="10">
        <f>VLOOKUP(B110,[3]Combined!C$1:E$640,3,0)</f>
        <v>6</v>
      </c>
      <c r="Q110" s="10">
        <f>VLOOKUP(B110,[3]Combined!C$1:G$640,5,0)</f>
        <v>0</v>
      </c>
      <c r="R110" s="10">
        <f>VLOOKUP(B110,[3]Combined!C$1:H$640,6,0)</f>
        <v>2</v>
      </c>
      <c r="S110" s="10">
        <f>VLOOKUP(B110,[3]Combined!C$1:I$640,7,0)</f>
        <v>3</v>
      </c>
      <c r="T110" s="10">
        <f>VLOOKUP(B110,[3]Combined!C$1:K$640,9,0)</f>
        <v>0</v>
      </c>
      <c r="U110" s="11">
        <v>8</v>
      </c>
      <c r="V110" s="11">
        <v>13</v>
      </c>
      <c r="W110" s="11">
        <f>VLOOKUP(B110,[4]Combined!C$1:G$640,5,0)</f>
        <v>0</v>
      </c>
      <c r="X110" s="11">
        <v>1</v>
      </c>
      <c r="Y110" s="11">
        <v>4</v>
      </c>
      <c r="Z110" s="11">
        <f>VLOOKUP(B110,[4]Combined!C$1:K$640,9,0)</f>
        <v>0</v>
      </c>
      <c r="AA110" s="12">
        <v>5</v>
      </c>
      <c r="AB110" s="12">
        <v>5</v>
      </c>
      <c r="AC110" s="12">
        <f>VLOOKUP(B110,[5]Combined!C$1:G$640,5,0)</f>
        <v>0</v>
      </c>
      <c r="AD110" s="12">
        <v>1</v>
      </c>
      <c r="AE110" s="12">
        <v>1</v>
      </c>
      <c r="AF110" s="12">
        <f>VLOOKUP(B110,[5]Combined!C$1:K$640,9,0)</f>
        <v>0</v>
      </c>
      <c r="AG110" s="14">
        <f t="shared" si="8"/>
        <v>59</v>
      </c>
      <c r="AH110" s="14">
        <f t="shared" si="9"/>
        <v>0</v>
      </c>
      <c r="AI110" s="14">
        <f t="shared" si="10"/>
        <v>0</v>
      </c>
      <c r="AJ110" s="14">
        <f t="shared" si="11"/>
        <v>48</v>
      </c>
      <c r="AK110" s="14">
        <f t="shared" si="12"/>
        <v>48</v>
      </c>
      <c r="AL110" s="14">
        <f t="shared" si="13"/>
        <v>81.355932203389841</v>
      </c>
      <c r="AM110" s="14">
        <f t="shared" si="14"/>
        <v>4</v>
      </c>
      <c r="AN110" s="7" t="s">
        <v>111</v>
      </c>
      <c r="AO110" s="7">
        <v>7</v>
      </c>
      <c r="AP110" s="7">
        <v>9</v>
      </c>
      <c r="AQ110" s="7">
        <f t="shared" si="15"/>
        <v>20</v>
      </c>
    </row>
    <row r="111" spans="1:43" x14ac:dyDescent="0.25">
      <c r="A111" s="7">
        <v>110</v>
      </c>
      <c r="B111" s="7" t="s">
        <v>126</v>
      </c>
      <c r="C111" s="8">
        <f>VLOOKUP(B111,[1]Combined!$B$1:$C$640,2,0)</f>
        <v>4</v>
      </c>
      <c r="D111" s="8">
        <f>VLOOKUP(B111,[1]Combined!$B$1:$D$640,3,0)</f>
        <v>4</v>
      </c>
      <c r="E111" s="8">
        <f>VLOOKUP(B111,[1]Combined!$B$1:$F$640,5,0)</f>
        <v>0</v>
      </c>
      <c r="F111" s="8">
        <f>VLOOKUP(B111,[1]Combined!$B$1:$G$640,6,0)</f>
        <v>1</v>
      </c>
      <c r="G111" s="8">
        <f>VLOOKUP(B111,[1]Combined!$B$1:$H$640,7,0)</f>
        <v>1</v>
      </c>
      <c r="H111" s="8">
        <f>VLOOKUP(B111,[1]Combined!$B$1:$J$640,9,0)</f>
        <v>0</v>
      </c>
      <c r="I111" s="9">
        <f>VLOOKUP(B111,[2]Combined!C$1:D$640,2,0)</f>
        <v>18</v>
      </c>
      <c r="J111" s="9">
        <f>VLOOKUP(B111,[2]Combined!C$1:E$640,3,0)</f>
        <v>18</v>
      </c>
      <c r="K111" s="9">
        <f>VLOOKUP(B111,[2]Combined!C$1:G$640,5,0)</f>
        <v>0</v>
      </c>
      <c r="L111" s="9">
        <f>VLOOKUP(B111,[2]Combined!C$1:H$640,6,0)</f>
        <v>2</v>
      </c>
      <c r="M111" s="9">
        <f>VLOOKUP(B111,[2]Combined!C$1:I$640,7,0)</f>
        <v>3</v>
      </c>
      <c r="N111" s="9">
        <f>VLOOKUP(B111,[2]Combined!C$1:K$640,9,0)</f>
        <v>0</v>
      </c>
      <c r="O111" s="10">
        <f>VLOOKUP(B111,[3]Combined!C$1:D$640,2,0)</f>
        <v>5</v>
      </c>
      <c r="P111" s="10">
        <f>VLOOKUP(B111,[3]Combined!C$1:E$640,3,0)</f>
        <v>6</v>
      </c>
      <c r="Q111" s="10">
        <f>VLOOKUP(B111,[3]Combined!C$1:G$640,5,0)</f>
        <v>0</v>
      </c>
      <c r="R111" s="10">
        <f>VLOOKUP(B111,[3]Combined!C$1:H$640,6,0)</f>
        <v>2</v>
      </c>
      <c r="S111" s="10">
        <f>VLOOKUP(B111,[3]Combined!C$1:I$640,7,0)</f>
        <v>2</v>
      </c>
      <c r="T111" s="10">
        <f>VLOOKUP(B111,[3]Combined!C$1:K$640,9,0)</f>
        <v>0</v>
      </c>
      <c r="U111" s="11">
        <v>10</v>
      </c>
      <c r="V111" s="11">
        <v>13</v>
      </c>
      <c r="W111" s="11">
        <f>VLOOKUP(B111,[4]Combined!C$1:G$640,5,0)</f>
        <v>0</v>
      </c>
      <c r="X111" s="11">
        <f>VLOOKUP(B111,[4]Combined!C$1:H$640,6,0)</f>
        <v>2</v>
      </c>
      <c r="Y111" s="11">
        <f>VLOOKUP(B111,[4]Combined!C$1:I$640,7,0)</f>
        <v>3</v>
      </c>
      <c r="Z111" s="11">
        <f>VLOOKUP(B111,[4]Combined!C$1:K$640,9,0)</f>
        <v>0</v>
      </c>
      <c r="AA111" s="12">
        <v>5</v>
      </c>
      <c r="AB111" s="12">
        <v>5</v>
      </c>
      <c r="AC111" s="12">
        <f>VLOOKUP(B111,[5]Combined!C$1:G$640,5,0)</f>
        <v>0</v>
      </c>
      <c r="AD111" s="12">
        <f>VLOOKUP(B111,[5]Combined!C$1:H$640,6,0)</f>
        <v>1</v>
      </c>
      <c r="AE111" s="12">
        <f>VLOOKUP(B111,[5]Combined!C$1:I$640,7,0)</f>
        <v>1</v>
      </c>
      <c r="AF111" s="12">
        <f>VLOOKUP(B111,[5]Combined!C$1:K$640,9,0)</f>
        <v>0</v>
      </c>
      <c r="AG111" s="14">
        <f t="shared" si="8"/>
        <v>56</v>
      </c>
      <c r="AH111" s="14">
        <f t="shared" si="9"/>
        <v>0</v>
      </c>
      <c r="AI111" s="14">
        <f t="shared" si="10"/>
        <v>0</v>
      </c>
      <c r="AJ111" s="14">
        <f t="shared" si="11"/>
        <v>50</v>
      </c>
      <c r="AK111" s="14">
        <f t="shared" si="12"/>
        <v>50</v>
      </c>
      <c r="AL111" s="14">
        <f t="shared" si="13"/>
        <v>89.285714285714292</v>
      </c>
      <c r="AM111" s="14">
        <f t="shared" si="14"/>
        <v>5</v>
      </c>
      <c r="AN111" s="7" t="s">
        <v>113</v>
      </c>
      <c r="AO111" s="7">
        <f>VLOOKUP(B111,[6]C!B$1:K$50,10,0)</f>
        <v>7</v>
      </c>
      <c r="AP111" s="7">
        <v>9</v>
      </c>
      <c r="AQ111" s="7">
        <f t="shared" si="15"/>
        <v>21</v>
      </c>
    </row>
    <row r="112" spans="1:43" x14ac:dyDescent="0.25">
      <c r="A112" s="7">
        <v>111</v>
      </c>
      <c r="B112" s="7" t="s">
        <v>127</v>
      </c>
      <c r="C112" s="8">
        <f>VLOOKUP(B112,[1]Combined!$B$1:$C$640,2,0)</f>
        <v>3</v>
      </c>
      <c r="D112" s="8">
        <f>VLOOKUP(B112,[1]Combined!$B$1:$D$640,3,0)</f>
        <v>4</v>
      </c>
      <c r="E112" s="8">
        <f>VLOOKUP(B112,[1]Combined!$B$1:$F$640,5,0)</f>
        <v>0</v>
      </c>
      <c r="F112" s="8">
        <f>VLOOKUP(B112,[1]Combined!$B$1:$G$640,6,0)</f>
        <v>1</v>
      </c>
      <c r="G112" s="8">
        <f>VLOOKUP(B112,[1]Combined!$B$1:$H$640,7,0)</f>
        <v>1</v>
      </c>
      <c r="H112" s="8">
        <f>VLOOKUP(B112,[1]Combined!$B$1:$J$640,9,0)</f>
        <v>0</v>
      </c>
      <c r="I112" s="9">
        <f>VLOOKUP(B112,[2]Combined!C$1:D$640,2,0)</f>
        <v>16</v>
      </c>
      <c r="J112" s="9">
        <f>VLOOKUP(B112,[2]Combined!C$1:E$640,3,0)</f>
        <v>18</v>
      </c>
      <c r="K112" s="9">
        <f>VLOOKUP(B112,[2]Combined!C$1:G$640,5,0)</f>
        <v>0</v>
      </c>
      <c r="L112" s="9">
        <f>VLOOKUP(B112,[2]Combined!C$1:H$640,6,0)</f>
        <v>0</v>
      </c>
      <c r="M112" s="9">
        <f>VLOOKUP(B112,[2]Combined!C$1:I$640,7,0)</f>
        <v>0</v>
      </c>
      <c r="N112" s="9">
        <f>VLOOKUP(B112,[2]Combined!C$1:K$640,9,0)</f>
        <v>0</v>
      </c>
      <c r="O112" s="10">
        <f>VLOOKUP(B112,[3]Combined!C$1:D$640,2,0)</f>
        <v>4</v>
      </c>
      <c r="P112" s="10">
        <f>VLOOKUP(B112,[3]Combined!C$1:E$640,3,0)</f>
        <v>6</v>
      </c>
      <c r="Q112" s="10">
        <f>VLOOKUP(B112,[3]Combined!C$1:G$640,5,0)</f>
        <v>0</v>
      </c>
      <c r="R112" s="10">
        <f>VLOOKUP(B112,[3]Combined!C$1:H$640,6,0)</f>
        <v>0</v>
      </c>
      <c r="S112" s="10">
        <f>VLOOKUP(B112,[3]Combined!C$1:I$640,7,0)</f>
        <v>0</v>
      </c>
      <c r="T112" s="10">
        <f>VLOOKUP(B112,[3]Combined!C$1:K$640,9,0)</f>
        <v>0</v>
      </c>
      <c r="U112" s="11">
        <v>3</v>
      </c>
      <c r="V112" s="11">
        <v>13</v>
      </c>
      <c r="W112" s="11">
        <f>VLOOKUP(B112,[4]Combined!C$1:G$640,5,0)</f>
        <v>0</v>
      </c>
      <c r="X112" s="11">
        <v>2</v>
      </c>
      <c r="Y112" s="11">
        <v>3</v>
      </c>
      <c r="Z112" s="11">
        <f>VLOOKUP(B112,[4]Combined!C$1:K$640,9,0)</f>
        <v>0</v>
      </c>
      <c r="AA112" s="12">
        <v>4</v>
      </c>
      <c r="AB112" s="12">
        <v>5</v>
      </c>
      <c r="AC112" s="12">
        <f>VLOOKUP(B112,[5]Combined!C$1:G$640,5,0)</f>
        <v>0</v>
      </c>
      <c r="AD112" s="12">
        <f>VLOOKUP(B112,[5]Combined!C$1:H$640,6,0)</f>
        <v>0</v>
      </c>
      <c r="AE112" s="12">
        <f>VLOOKUP(B112,[5]Combined!C$1:I$640,7,0)</f>
        <v>0</v>
      </c>
      <c r="AF112" s="12">
        <f>VLOOKUP(B112,[5]Combined!C$1:K$640,9,0)</f>
        <v>0</v>
      </c>
      <c r="AG112" s="14">
        <f t="shared" si="8"/>
        <v>50</v>
      </c>
      <c r="AH112" s="14">
        <f t="shared" si="9"/>
        <v>0</v>
      </c>
      <c r="AI112" s="14">
        <f t="shared" si="10"/>
        <v>0</v>
      </c>
      <c r="AJ112" s="14">
        <f t="shared" si="11"/>
        <v>33</v>
      </c>
      <c r="AK112" s="14">
        <f t="shared" si="12"/>
        <v>33</v>
      </c>
      <c r="AL112" s="14">
        <f t="shared" si="13"/>
        <v>66</v>
      </c>
      <c r="AM112" s="14">
        <f t="shared" si="14"/>
        <v>0</v>
      </c>
      <c r="AN112" s="7" t="s">
        <v>115</v>
      </c>
      <c r="AO112" s="7">
        <v>5</v>
      </c>
      <c r="AP112" s="7">
        <v>6</v>
      </c>
      <c r="AQ112" s="7">
        <f t="shared" si="15"/>
        <v>11</v>
      </c>
    </row>
    <row r="113" spans="1:43" x14ac:dyDescent="0.25">
      <c r="A113" s="7">
        <v>112</v>
      </c>
      <c r="B113" s="7" t="s">
        <v>128</v>
      </c>
      <c r="C113" s="8">
        <f>VLOOKUP(B113,[1]Combined!$B$1:$C$640,2,0)</f>
        <v>4</v>
      </c>
      <c r="D113" s="8">
        <f>VLOOKUP(B113,[1]Combined!$B$1:$D$640,3,0)</f>
        <v>4</v>
      </c>
      <c r="E113" s="8">
        <f>VLOOKUP(B113,[1]Combined!$B$1:$F$640,5,0)</f>
        <v>0</v>
      </c>
      <c r="F113" s="8">
        <f>VLOOKUP(B113,[1]Combined!$B$1:$G$640,6,0)</f>
        <v>1</v>
      </c>
      <c r="G113" s="8">
        <f>VLOOKUP(B113,[1]Combined!$B$1:$H$640,7,0)</f>
        <v>1</v>
      </c>
      <c r="H113" s="8">
        <f>VLOOKUP(B113,[1]Combined!$B$1:$J$640,9,0)</f>
        <v>0</v>
      </c>
      <c r="I113" s="9">
        <f>VLOOKUP(B113,[2]Combined!C$1:D$640,2,0)</f>
        <v>17</v>
      </c>
      <c r="J113" s="9">
        <f>VLOOKUP(B113,[2]Combined!C$1:E$640,3,0)</f>
        <v>18</v>
      </c>
      <c r="K113" s="9">
        <f>VLOOKUP(B113,[2]Combined!C$1:G$640,5,0)</f>
        <v>0</v>
      </c>
      <c r="L113" s="9">
        <f>VLOOKUP(B113,[2]Combined!C$1:H$640,6,0)</f>
        <v>4</v>
      </c>
      <c r="M113" s="9">
        <f>VLOOKUP(B113,[2]Combined!C$1:I$640,7,0)</f>
        <v>4</v>
      </c>
      <c r="N113" s="9">
        <f>VLOOKUP(B113,[2]Combined!C$1:K$640,9,0)</f>
        <v>0</v>
      </c>
      <c r="O113" s="10">
        <f>VLOOKUP(B113,[3]Combined!C$1:D$640,2,0)</f>
        <v>5</v>
      </c>
      <c r="P113" s="10">
        <f>VLOOKUP(B113,[3]Combined!C$1:E$640,3,0)</f>
        <v>6</v>
      </c>
      <c r="Q113" s="10">
        <f>VLOOKUP(B113,[3]Combined!C$1:G$640,5,0)</f>
        <v>0</v>
      </c>
      <c r="R113" s="10">
        <v>1</v>
      </c>
      <c r="S113" s="10">
        <v>1</v>
      </c>
      <c r="T113" s="10">
        <f>VLOOKUP(B113,[3]Combined!C$1:K$640,9,0)</f>
        <v>0</v>
      </c>
      <c r="U113" s="11">
        <v>10</v>
      </c>
      <c r="V113" s="11">
        <v>13</v>
      </c>
      <c r="W113" s="11">
        <f>VLOOKUP(B113,[4]Combined!C$1:G$640,5,0)</f>
        <v>0</v>
      </c>
      <c r="X113" s="11">
        <v>3</v>
      </c>
      <c r="Y113" s="11">
        <v>3</v>
      </c>
      <c r="Z113" s="11">
        <f>VLOOKUP(B113,[4]Combined!C$1:K$640,9,0)</f>
        <v>0</v>
      </c>
      <c r="AA113" s="12">
        <v>5</v>
      </c>
      <c r="AB113" s="12">
        <v>5</v>
      </c>
      <c r="AC113" s="12">
        <f>VLOOKUP(B113,[5]Combined!C$1:G$640,5,0)</f>
        <v>0</v>
      </c>
      <c r="AD113" s="12">
        <v>1</v>
      </c>
      <c r="AE113" s="12">
        <v>1</v>
      </c>
      <c r="AF113" s="12">
        <f>VLOOKUP(B113,[5]Combined!C$1:K$640,9,0)</f>
        <v>0</v>
      </c>
      <c r="AG113" s="14">
        <f t="shared" si="8"/>
        <v>56</v>
      </c>
      <c r="AH113" s="14">
        <f t="shared" si="9"/>
        <v>0</v>
      </c>
      <c r="AI113" s="14">
        <f t="shared" si="10"/>
        <v>0</v>
      </c>
      <c r="AJ113" s="14">
        <f t="shared" si="11"/>
        <v>51</v>
      </c>
      <c r="AK113" s="14">
        <f t="shared" si="12"/>
        <v>51</v>
      </c>
      <c r="AL113" s="14">
        <f t="shared" si="13"/>
        <v>91.071428571428569</v>
      </c>
      <c r="AM113" s="14">
        <f t="shared" si="14"/>
        <v>5</v>
      </c>
      <c r="AN113" s="7" t="s">
        <v>117</v>
      </c>
      <c r="AO113" s="7">
        <v>6</v>
      </c>
      <c r="AP113" s="7">
        <v>10</v>
      </c>
      <c r="AQ113" s="7">
        <f t="shared" si="15"/>
        <v>21</v>
      </c>
    </row>
    <row r="114" spans="1:43" x14ac:dyDescent="0.25">
      <c r="A114" s="7">
        <v>113</v>
      </c>
      <c r="B114" s="7" t="s">
        <v>129</v>
      </c>
      <c r="C114" s="8">
        <f>VLOOKUP(B114,[1]Combined!$B$1:$C$640,2,0)</f>
        <v>4</v>
      </c>
      <c r="D114" s="8">
        <f>VLOOKUP(B114,[1]Combined!$B$1:$D$640,3,0)</f>
        <v>4</v>
      </c>
      <c r="E114" s="8">
        <f>VLOOKUP(B114,[1]Combined!$B$1:$F$640,5,0)</f>
        <v>0</v>
      </c>
      <c r="F114" s="8">
        <f>VLOOKUP(B114,[1]Combined!$B$1:$G$640,6,0)</f>
        <v>1</v>
      </c>
      <c r="G114" s="8">
        <f>VLOOKUP(B114,[1]Combined!$B$1:$H$640,7,0)</f>
        <v>1</v>
      </c>
      <c r="H114" s="8">
        <f>VLOOKUP(B114,[1]Combined!$B$1:$J$640,9,0)</f>
        <v>0</v>
      </c>
      <c r="I114" s="9">
        <f>VLOOKUP(B114,[2]Combined!C$1:D$640,2,0)</f>
        <v>16</v>
      </c>
      <c r="J114" s="9">
        <f>VLOOKUP(B114,[2]Combined!C$1:E$640,3,0)</f>
        <v>18</v>
      </c>
      <c r="K114" s="9">
        <f>VLOOKUP(B114,[2]Combined!C$1:G$640,5,0)</f>
        <v>0</v>
      </c>
      <c r="L114" s="9">
        <f>VLOOKUP(B114,[2]Combined!C$1:H$640,6,0)</f>
        <v>2</v>
      </c>
      <c r="M114" s="9">
        <f>VLOOKUP(B114,[2]Combined!C$1:I$640,7,0)</f>
        <v>3</v>
      </c>
      <c r="N114" s="9">
        <f>VLOOKUP(B114,[2]Combined!C$1:K$640,9,0)</f>
        <v>0</v>
      </c>
      <c r="O114" s="10">
        <f>VLOOKUP(B114,[3]Combined!C$1:D$640,2,0)</f>
        <v>4</v>
      </c>
      <c r="P114" s="10">
        <f>VLOOKUP(B114,[3]Combined!C$1:E$640,3,0)</f>
        <v>6</v>
      </c>
      <c r="Q114" s="10">
        <f>VLOOKUP(B114,[3]Combined!C$1:G$640,5,0)</f>
        <v>0</v>
      </c>
      <c r="R114" s="10">
        <v>1</v>
      </c>
      <c r="S114" s="10">
        <v>1</v>
      </c>
      <c r="T114" s="10">
        <f>VLOOKUP(B114,[3]Combined!C$1:K$640,9,0)</f>
        <v>0</v>
      </c>
      <c r="U114" s="11">
        <v>3</v>
      </c>
      <c r="V114" s="11">
        <v>13</v>
      </c>
      <c r="W114" s="11">
        <f>VLOOKUP(B114,[4]Combined!C$1:G$640,5,0)</f>
        <v>0</v>
      </c>
      <c r="X114" s="11">
        <v>3</v>
      </c>
      <c r="Y114" s="11">
        <v>3</v>
      </c>
      <c r="Z114" s="11">
        <f>VLOOKUP(B114,[4]Combined!C$1:K$640,9,0)</f>
        <v>0</v>
      </c>
      <c r="AA114" s="12">
        <v>3</v>
      </c>
      <c r="AB114" s="12">
        <v>5</v>
      </c>
      <c r="AC114" s="12">
        <f>VLOOKUP(B114,[5]Combined!C$1:G$640,5,0)</f>
        <v>0</v>
      </c>
      <c r="AD114" s="12">
        <v>1</v>
      </c>
      <c r="AE114" s="12">
        <v>1</v>
      </c>
      <c r="AF114" s="12">
        <f>VLOOKUP(B114,[5]Combined!C$1:K$640,9,0)</f>
        <v>0</v>
      </c>
      <c r="AG114" s="14">
        <f t="shared" si="8"/>
        <v>55</v>
      </c>
      <c r="AH114" s="14">
        <f t="shared" si="9"/>
        <v>0</v>
      </c>
      <c r="AI114" s="14">
        <f t="shared" si="10"/>
        <v>0</v>
      </c>
      <c r="AJ114" s="14">
        <f t="shared" si="11"/>
        <v>38</v>
      </c>
      <c r="AK114" s="14">
        <f t="shared" si="12"/>
        <v>38</v>
      </c>
      <c r="AL114" s="14">
        <f t="shared" si="13"/>
        <v>69.090909090909093</v>
      </c>
      <c r="AM114" s="14">
        <f t="shared" si="14"/>
        <v>1</v>
      </c>
      <c r="AN114" s="7" t="s">
        <v>119</v>
      </c>
      <c r="AO114" s="7">
        <v>4</v>
      </c>
      <c r="AP114" s="7">
        <v>9</v>
      </c>
      <c r="AQ114" s="7">
        <f t="shared" si="15"/>
        <v>14</v>
      </c>
    </row>
    <row r="115" spans="1:43" x14ac:dyDescent="0.25">
      <c r="A115" s="7">
        <v>114</v>
      </c>
      <c r="B115" s="7" t="s">
        <v>130</v>
      </c>
      <c r="C115" s="8">
        <f>VLOOKUP(B115,[1]Combined!$B$1:$C$640,2,0)</f>
        <v>3</v>
      </c>
      <c r="D115" s="8">
        <f>VLOOKUP(B115,[1]Combined!$B$1:$D$640,3,0)</f>
        <v>4</v>
      </c>
      <c r="E115" s="8">
        <f>VLOOKUP(B115,[1]Combined!$B$1:$F$640,5,0)</f>
        <v>0</v>
      </c>
      <c r="F115" s="8">
        <f>VLOOKUP(B115,[1]Combined!$B$1:$G$640,6,0)</f>
        <v>2</v>
      </c>
      <c r="G115" s="8">
        <f>VLOOKUP(B115,[1]Combined!$B$1:$H$640,7,0)</f>
        <v>2</v>
      </c>
      <c r="H115" s="8">
        <f>VLOOKUP(B115,[1]Combined!$B$1:$J$640,9,0)</f>
        <v>0</v>
      </c>
      <c r="I115" s="9">
        <f>VLOOKUP(B115,[2]Combined!C$1:D$640,2,0)</f>
        <v>18</v>
      </c>
      <c r="J115" s="9">
        <f>VLOOKUP(B115,[2]Combined!C$1:E$640,3,0)</f>
        <v>18</v>
      </c>
      <c r="K115" s="9">
        <f>VLOOKUP(B115,[2]Combined!C$1:G$640,5,0)</f>
        <v>0</v>
      </c>
      <c r="L115" s="9">
        <f>VLOOKUP(B115,[2]Combined!C$1:H$640,6,0)</f>
        <v>3</v>
      </c>
      <c r="M115" s="9">
        <f>VLOOKUP(B115,[2]Combined!C$1:I$640,7,0)</f>
        <v>3</v>
      </c>
      <c r="N115" s="9">
        <f>VLOOKUP(B115,[2]Combined!C$1:K$640,9,0)</f>
        <v>0</v>
      </c>
      <c r="O115" s="10">
        <f>VLOOKUP(B115,[3]Combined!C$1:D$640,2,0)</f>
        <v>5</v>
      </c>
      <c r="P115" s="10">
        <f>VLOOKUP(B115,[3]Combined!C$1:E$640,3,0)</f>
        <v>6</v>
      </c>
      <c r="Q115" s="10">
        <f>VLOOKUP(B115,[3]Combined!C$1:G$640,5,0)</f>
        <v>0</v>
      </c>
      <c r="R115" s="10">
        <f>VLOOKUP(B115,[3]Combined!C$1:H$640,6,0)</f>
        <v>2</v>
      </c>
      <c r="S115" s="10">
        <f>VLOOKUP(B115,[3]Combined!C$1:I$640,7,0)</f>
        <v>3</v>
      </c>
      <c r="T115" s="10">
        <f>VLOOKUP(B115,[3]Combined!C$1:K$640,9,0)</f>
        <v>0</v>
      </c>
      <c r="U115" s="11">
        <v>7</v>
      </c>
      <c r="V115" s="11">
        <v>13</v>
      </c>
      <c r="W115" s="11">
        <f>VLOOKUP(B115,[4]Combined!C$1:G$640,5,0)</f>
        <v>0</v>
      </c>
      <c r="X115" s="11">
        <v>1</v>
      </c>
      <c r="Y115" s="11">
        <v>4</v>
      </c>
      <c r="Z115" s="11">
        <f>VLOOKUP(B115,[4]Combined!C$1:K$640,9,0)</f>
        <v>0</v>
      </c>
      <c r="AA115" s="12">
        <v>5</v>
      </c>
      <c r="AB115" s="12">
        <v>5</v>
      </c>
      <c r="AC115" s="12">
        <f>VLOOKUP(B115,[5]Combined!C$1:G$640,5,0)</f>
        <v>0</v>
      </c>
      <c r="AD115" s="12">
        <v>1</v>
      </c>
      <c r="AE115" s="12">
        <v>1</v>
      </c>
      <c r="AF115" s="12">
        <f>VLOOKUP(B115,[5]Combined!C$1:K$640,9,0)</f>
        <v>0</v>
      </c>
      <c r="AG115" s="14">
        <f t="shared" si="8"/>
        <v>59</v>
      </c>
      <c r="AH115" s="14">
        <f t="shared" si="9"/>
        <v>0</v>
      </c>
      <c r="AI115" s="14">
        <f t="shared" si="10"/>
        <v>0</v>
      </c>
      <c r="AJ115" s="14">
        <f t="shared" si="11"/>
        <v>47</v>
      </c>
      <c r="AK115" s="14">
        <f t="shared" si="12"/>
        <v>47</v>
      </c>
      <c r="AL115" s="14">
        <f t="shared" si="13"/>
        <v>79.66101694915254</v>
      </c>
      <c r="AM115" s="14">
        <f t="shared" si="14"/>
        <v>3</v>
      </c>
      <c r="AN115" s="7" t="s">
        <v>111</v>
      </c>
      <c r="AO115" s="7">
        <v>7</v>
      </c>
      <c r="AP115" s="7">
        <v>9</v>
      </c>
      <c r="AQ115" s="7">
        <f t="shared" si="15"/>
        <v>19</v>
      </c>
    </row>
    <row r="116" spans="1:43" x14ac:dyDescent="0.25">
      <c r="A116" s="7">
        <v>115</v>
      </c>
      <c r="B116" s="7" t="s">
        <v>131</v>
      </c>
      <c r="C116" s="8">
        <f>VLOOKUP(B116,[1]Combined!$B$1:$C$640,2,0)</f>
        <v>4</v>
      </c>
      <c r="D116" s="8">
        <f>VLOOKUP(B116,[1]Combined!$B$1:$D$640,3,0)</f>
        <v>4</v>
      </c>
      <c r="E116" s="8">
        <f>VLOOKUP(B116,[1]Combined!$B$1:$F$640,5,0)</f>
        <v>0</v>
      </c>
      <c r="F116" s="8">
        <f>VLOOKUP(B116,[1]Combined!$B$1:$G$640,6,0)</f>
        <v>1</v>
      </c>
      <c r="G116" s="8">
        <f>VLOOKUP(B116,[1]Combined!$B$1:$H$640,7,0)</f>
        <v>1</v>
      </c>
      <c r="H116" s="8">
        <f>VLOOKUP(B116,[1]Combined!$B$1:$J$640,9,0)</f>
        <v>0</v>
      </c>
      <c r="I116" s="9">
        <f>VLOOKUP(B116,[2]Combined!C$1:D$640,2,0)</f>
        <v>17</v>
      </c>
      <c r="J116" s="9">
        <f>VLOOKUP(B116,[2]Combined!C$1:E$640,3,0)</f>
        <v>18</v>
      </c>
      <c r="K116" s="9">
        <f>VLOOKUP(B116,[2]Combined!C$1:G$640,5,0)</f>
        <v>0</v>
      </c>
      <c r="L116" s="9">
        <f>VLOOKUP(B116,[2]Combined!C$1:H$640,6,0)</f>
        <v>3</v>
      </c>
      <c r="M116" s="9">
        <f>VLOOKUP(B116,[2]Combined!C$1:I$640,7,0)</f>
        <v>3</v>
      </c>
      <c r="N116" s="9">
        <f>VLOOKUP(B116,[2]Combined!C$1:K$640,9,0)</f>
        <v>0</v>
      </c>
      <c r="O116" s="10">
        <f>VLOOKUP(B116,[3]Combined!C$1:D$640,2,0)</f>
        <v>5</v>
      </c>
      <c r="P116" s="10">
        <f>VLOOKUP(B116,[3]Combined!C$1:E$640,3,0)</f>
        <v>6</v>
      </c>
      <c r="Q116" s="10">
        <f>VLOOKUP(B116,[3]Combined!C$1:G$640,5,0)</f>
        <v>0</v>
      </c>
      <c r="R116" s="10">
        <f>VLOOKUP(B116,[3]Combined!C$1:H$640,6,0)</f>
        <v>2</v>
      </c>
      <c r="S116" s="10">
        <f>VLOOKUP(B116,[3]Combined!C$1:I$640,7,0)</f>
        <v>2</v>
      </c>
      <c r="T116" s="10">
        <f>VLOOKUP(B116,[3]Combined!C$1:K$640,9,0)</f>
        <v>0</v>
      </c>
      <c r="U116" s="11">
        <v>12</v>
      </c>
      <c r="V116" s="11">
        <v>13</v>
      </c>
      <c r="W116" s="11">
        <f>VLOOKUP(B116,[4]Combined!C$1:G$640,5,0)</f>
        <v>0</v>
      </c>
      <c r="X116" s="11">
        <f>VLOOKUP(B116,[4]Combined!C$1:H$640,6,0)</f>
        <v>2</v>
      </c>
      <c r="Y116" s="11">
        <f>VLOOKUP(B116,[4]Combined!C$1:I$640,7,0)</f>
        <v>3</v>
      </c>
      <c r="Z116" s="11">
        <f>VLOOKUP(B116,[4]Combined!C$1:K$640,9,0)</f>
        <v>0</v>
      </c>
      <c r="AA116" s="12">
        <v>5</v>
      </c>
      <c r="AB116" s="12">
        <v>5</v>
      </c>
      <c r="AC116" s="12">
        <f>VLOOKUP(B116,[5]Combined!C$1:G$640,5,0)</f>
        <v>0</v>
      </c>
      <c r="AD116" s="12">
        <f>VLOOKUP(B116,[5]Combined!C$1:H$640,6,0)</f>
        <v>1</v>
      </c>
      <c r="AE116" s="12">
        <f>VLOOKUP(B116,[5]Combined!C$1:I$640,7,0)</f>
        <v>1</v>
      </c>
      <c r="AF116" s="12">
        <f>VLOOKUP(B116,[5]Combined!C$1:K$640,9,0)</f>
        <v>0</v>
      </c>
      <c r="AG116" s="14">
        <f t="shared" si="8"/>
        <v>56</v>
      </c>
      <c r="AH116" s="14">
        <f t="shared" si="9"/>
        <v>0</v>
      </c>
      <c r="AI116" s="14">
        <f t="shared" si="10"/>
        <v>0</v>
      </c>
      <c r="AJ116" s="14">
        <f t="shared" si="11"/>
        <v>52</v>
      </c>
      <c r="AK116" s="14">
        <f t="shared" si="12"/>
        <v>52</v>
      </c>
      <c r="AL116" s="14">
        <f t="shared" si="13"/>
        <v>92.857142857142861</v>
      </c>
      <c r="AM116" s="14">
        <f t="shared" si="14"/>
        <v>5</v>
      </c>
      <c r="AN116" s="7" t="s">
        <v>113</v>
      </c>
      <c r="AO116" s="7">
        <f>VLOOKUP(B116,[6]C!B$1:K$50,10,0)</f>
        <v>7</v>
      </c>
      <c r="AP116" s="7">
        <v>10</v>
      </c>
      <c r="AQ116" s="7">
        <f t="shared" si="15"/>
        <v>22</v>
      </c>
    </row>
    <row r="117" spans="1:43" x14ac:dyDescent="0.25">
      <c r="A117" s="7">
        <v>116</v>
      </c>
      <c r="B117" s="7" t="s">
        <v>132</v>
      </c>
      <c r="C117" s="8">
        <f>VLOOKUP(B117,[1]Combined!$B$1:$C$640,2,0)</f>
        <v>4</v>
      </c>
      <c r="D117" s="8">
        <f>VLOOKUP(B117,[1]Combined!$B$1:$D$640,3,0)</f>
        <v>4</v>
      </c>
      <c r="E117" s="8">
        <f>VLOOKUP(B117,[1]Combined!$B$1:$F$640,5,0)</f>
        <v>0</v>
      </c>
      <c r="F117" s="8">
        <f>VLOOKUP(B117,[1]Combined!$B$1:$G$640,6,0)</f>
        <v>1</v>
      </c>
      <c r="G117" s="8">
        <f>VLOOKUP(B117,[1]Combined!$B$1:$H$640,7,0)</f>
        <v>1</v>
      </c>
      <c r="H117" s="8">
        <f>VLOOKUP(B117,[1]Combined!$B$1:$J$640,9,0)</f>
        <v>0</v>
      </c>
      <c r="I117" s="9">
        <f>VLOOKUP(B117,[2]Combined!C$1:D$640,2,0)</f>
        <v>18</v>
      </c>
      <c r="J117" s="9">
        <f>VLOOKUP(B117,[2]Combined!C$1:E$640,3,0)</f>
        <v>18</v>
      </c>
      <c r="K117" s="9">
        <f>VLOOKUP(B117,[2]Combined!C$1:G$640,5,0)</f>
        <v>0</v>
      </c>
      <c r="L117" s="9">
        <f>VLOOKUP(B117,[2]Combined!C$1:H$640,6,0)</f>
        <v>0</v>
      </c>
      <c r="M117" s="9">
        <f>VLOOKUP(B117,[2]Combined!C$1:I$640,7,0)</f>
        <v>0</v>
      </c>
      <c r="N117" s="9">
        <f>VLOOKUP(B117,[2]Combined!C$1:K$640,9,0)</f>
        <v>0</v>
      </c>
      <c r="O117" s="10">
        <f>VLOOKUP(B117,[3]Combined!C$1:D$640,2,0)</f>
        <v>5</v>
      </c>
      <c r="P117" s="10">
        <f>VLOOKUP(B117,[3]Combined!C$1:E$640,3,0)</f>
        <v>6</v>
      </c>
      <c r="Q117" s="10">
        <f>VLOOKUP(B117,[3]Combined!C$1:G$640,5,0)</f>
        <v>0</v>
      </c>
      <c r="R117" s="10">
        <f>VLOOKUP(B117,[3]Combined!C$1:H$640,6,0)</f>
        <v>0</v>
      </c>
      <c r="S117" s="10">
        <f>VLOOKUP(B117,[3]Combined!C$1:I$640,7,0)</f>
        <v>0</v>
      </c>
      <c r="T117" s="10">
        <f>VLOOKUP(B117,[3]Combined!C$1:K$640,9,0)</f>
        <v>0</v>
      </c>
      <c r="U117" s="11">
        <v>12</v>
      </c>
      <c r="V117" s="11">
        <v>13</v>
      </c>
      <c r="W117" s="11">
        <f>VLOOKUP(B117,[4]Combined!C$1:G$640,5,0)</f>
        <v>0</v>
      </c>
      <c r="X117" s="11">
        <v>2</v>
      </c>
      <c r="Y117" s="11">
        <v>3</v>
      </c>
      <c r="Z117" s="11">
        <f>VLOOKUP(B117,[4]Combined!C$1:K$640,9,0)</f>
        <v>0</v>
      </c>
      <c r="AA117" s="12">
        <v>5</v>
      </c>
      <c r="AB117" s="12">
        <v>5</v>
      </c>
      <c r="AC117" s="12">
        <f>VLOOKUP(B117,[5]Combined!C$1:G$640,5,0)</f>
        <v>0</v>
      </c>
      <c r="AD117" s="12">
        <f>VLOOKUP(B117,[5]Combined!C$1:H$640,6,0)</f>
        <v>0</v>
      </c>
      <c r="AE117" s="12">
        <f>VLOOKUP(B117,[5]Combined!C$1:I$640,7,0)</f>
        <v>0</v>
      </c>
      <c r="AF117" s="12">
        <f>VLOOKUP(B117,[5]Combined!C$1:K$640,9,0)</f>
        <v>0</v>
      </c>
      <c r="AG117" s="14">
        <f t="shared" si="8"/>
        <v>50</v>
      </c>
      <c r="AH117" s="14">
        <f t="shared" si="9"/>
        <v>0</v>
      </c>
      <c r="AI117" s="14">
        <f t="shared" si="10"/>
        <v>0</v>
      </c>
      <c r="AJ117" s="14">
        <f t="shared" si="11"/>
        <v>47</v>
      </c>
      <c r="AK117" s="14">
        <f t="shared" si="12"/>
        <v>47</v>
      </c>
      <c r="AL117" s="14">
        <f t="shared" si="13"/>
        <v>94</v>
      </c>
      <c r="AM117" s="14">
        <f t="shared" si="14"/>
        <v>5</v>
      </c>
      <c r="AN117" s="7" t="s">
        <v>115</v>
      </c>
      <c r="AO117" s="7">
        <v>5</v>
      </c>
      <c r="AP117" s="7">
        <v>10</v>
      </c>
      <c r="AQ117" s="7">
        <f t="shared" si="15"/>
        <v>20</v>
      </c>
    </row>
    <row r="118" spans="1:43" x14ac:dyDescent="0.25">
      <c r="A118" s="7">
        <v>117</v>
      </c>
      <c r="B118" s="7" t="s">
        <v>133</v>
      </c>
      <c r="C118" s="8">
        <f>VLOOKUP(B118,[1]Combined!$B$1:$C$640,2,0)</f>
        <v>2</v>
      </c>
      <c r="D118" s="8">
        <f>VLOOKUP(B118,[1]Combined!$B$1:$D$640,3,0)</f>
        <v>4</v>
      </c>
      <c r="E118" s="8">
        <f>VLOOKUP(B118,[1]Combined!$B$1:$F$640,5,0)</f>
        <v>0</v>
      </c>
      <c r="F118" s="8">
        <f>VLOOKUP(B118,[1]Combined!$B$1:$G$640,6,0)</f>
        <v>1</v>
      </c>
      <c r="G118" s="8">
        <f>VLOOKUP(B118,[1]Combined!$B$1:$H$640,7,0)</f>
        <v>1</v>
      </c>
      <c r="H118" s="8">
        <f>VLOOKUP(B118,[1]Combined!$B$1:$J$640,9,0)</f>
        <v>0</v>
      </c>
      <c r="I118" s="9">
        <f>VLOOKUP(B118,[2]Combined!C$1:D$640,2,0)</f>
        <v>15</v>
      </c>
      <c r="J118" s="9">
        <f>VLOOKUP(B118,[2]Combined!C$1:E$640,3,0)</f>
        <v>18</v>
      </c>
      <c r="K118" s="9">
        <f>VLOOKUP(B118,[2]Combined!C$1:G$640,5,0)</f>
        <v>0</v>
      </c>
      <c r="L118" s="9">
        <f>VLOOKUP(B118,[2]Combined!C$1:H$640,6,0)</f>
        <v>3</v>
      </c>
      <c r="M118" s="9">
        <f>VLOOKUP(B118,[2]Combined!C$1:I$640,7,0)</f>
        <v>4</v>
      </c>
      <c r="N118" s="9">
        <f>VLOOKUP(B118,[2]Combined!C$1:K$640,9,0)</f>
        <v>0</v>
      </c>
      <c r="O118" s="10">
        <f>VLOOKUP(B118,[3]Combined!C$1:D$640,2,0)</f>
        <v>0</v>
      </c>
      <c r="P118" s="10">
        <f>VLOOKUP(B118,[3]Combined!C$1:E$640,3,0)</f>
        <v>6</v>
      </c>
      <c r="Q118" s="10">
        <f>VLOOKUP(B118,[3]Combined!C$1:G$640,5,0)</f>
        <v>0</v>
      </c>
      <c r="R118" s="10">
        <v>1</v>
      </c>
      <c r="S118" s="10">
        <v>1</v>
      </c>
      <c r="T118" s="10">
        <f>VLOOKUP(B118,[3]Combined!C$1:K$640,9,0)</f>
        <v>0</v>
      </c>
      <c r="U118" s="11">
        <v>6</v>
      </c>
      <c r="V118" s="11">
        <v>13</v>
      </c>
      <c r="W118" s="11">
        <f>VLOOKUP(B118,[4]Combined!C$1:G$640,5,0)</f>
        <v>0</v>
      </c>
      <c r="X118" s="11">
        <v>3</v>
      </c>
      <c r="Y118" s="11">
        <v>3</v>
      </c>
      <c r="Z118" s="11">
        <f>VLOOKUP(B118,[4]Combined!C$1:K$640,9,0)</f>
        <v>0</v>
      </c>
      <c r="AA118" s="12">
        <v>5</v>
      </c>
      <c r="AB118" s="12">
        <v>5</v>
      </c>
      <c r="AC118" s="12">
        <f>VLOOKUP(B118,[5]Combined!C$1:G$640,5,0)</f>
        <v>0</v>
      </c>
      <c r="AD118" s="12">
        <v>1</v>
      </c>
      <c r="AE118" s="12">
        <v>1</v>
      </c>
      <c r="AF118" s="12">
        <f>VLOOKUP(B118,[5]Combined!C$1:K$640,9,0)</f>
        <v>0</v>
      </c>
      <c r="AG118" s="14">
        <f t="shared" si="8"/>
        <v>56</v>
      </c>
      <c r="AH118" s="14">
        <f t="shared" si="9"/>
        <v>0</v>
      </c>
      <c r="AI118" s="14">
        <f t="shared" si="10"/>
        <v>0</v>
      </c>
      <c r="AJ118" s="14">
        <f t="shared" si="11"/>
        <v>37</v>
      </c>
      <c r="AK118" s="14">
        <f t="shared" si="12"/>
        <v>37</v>
      </c>
      <c r="AL118" s="14">
        <f t="shared" si="13"/>
        <v>66.071428571428569</v>
      </c>
      <c r="AM118" s="14">
        <f t="shared" si="14"/>
        <v>0</v>
      </c>
      <c r="AN118" s="7" t="s">
        <v>117</v>
      </c>
      <c r="AO118" s="7">
        <v>6</v>
      </c>
      <c r="AP118" s="7">
        <v>9</v>
      </c>
      <c r="AQ118" s="7">
        <f t="shared" si="15"/>
        <v>15</v>
      </c>
    </row>
    <row r="119" spans="1:43" x14ac:dyDescent="0.25">
      <c r="A119" s="7">
        <v>118</v>
      </c>
      <c r="B119" s="7" t="s">
        <v>134</v>
      </c>
      <c r="C119" s="8">
        <f>VLOOKUP(B119,[1]Combined!$B$1:$C$640,2,0)</f>
        <v>4</v>
      </c>
      <c r="D119" s="8">
        <f>VLOOKUP(B119,[1]Combined!$B$1:$D$640,3,0)</f>
        <v>4</v>
      </c>
      <c r="E119" s="8">
        <f>VLOOKUP(B119,[1]Combined!$B$1:$F$640,5,0)</f>
        <v>0</v>
      </c>
      <c r="F119" s="8">
        <f>VLOOKUP(B119,[1]Combined!$B$1:$G$640,6,0)</f>
        <v>1</v>
      </c>
      <c r="G119" s="8">
        <f>VLOOKUP(B119,[1]Combined!$B$1:$H$640,7,0)</f>
        <v>1</v>
      </c>
      <c r="H119" s="8">
        <f>VLOOKUP(B119,[1]Combined!$B$1:$J$640,9,0)</f>
        <v>0</v>
      </c>
      <c r="I119" s="9">
        <f>VLOOKUP(B119,[2]Combined!C$1:D$640,2,0)</f>
        <v>16</v>
      </c>
      <c r="J119" s="9">
        <f>VLOOKUP(B119,[2]Combined!C$1:E$640,3,0)</f>
        <v>18</v>
      </c>
      <c r="K119" s="9">
        <f>VLOOKUP(B119,[2]Combined!C$1:G$640,5,0)</f>
        <v>0</v>
      </c>
      <c r="L119" s="9">
        <f>VLOOKUP(B119,[2]Combined!C$1:H$640,6,0)</f>
        <v>3</v>
      </c>
      <c r="M119" s="9">
        <f>VLOOKUP(B119,[2]Combined!C$1:I$640,7,0)</f>
        <v>3</v>
      </c>
      <c r="N119" s="9">
        <f>VLOOKUP(B119,[2]Combined!C$1:K$640,9,0)</f>
        <v>0</v>
      </c>
      <c r="O119" s="10">
        <f>VLOOKUP(B119,[3]Combined!C$1:D$640,2,0)</f>
        <v>6</v>
      </c>
      <c r="P119" s="10">
        <f>VLOOKUP(B119,[3]Combined!C$1:E$640,3,0)</f>
        <v>6</v>
      </c>
      <c r="Q119" s="10">
        <f>VLOOKUP(B119,[3]Combined!C$1:G$640,5,0)</f>
        <v>0</v>
      </c>
      <c r="R119" s="10">
        <v>1</v>
      </c>
      <c r="S119" s="10">
        <v>1</v>
      </c>
      <c r="T119" s="10">
        <f>VLOOKUP(B119,[3]Combined!C$1:K$640,9,0)</f>
        <v>0</v>
      </c>
      <c r="U119" s="11">
        <v>8</v>
      </c>
      <c r="V119" s="11">
        <v>13</v>
      </c>
      <c r="W119" s="11">
        <f>VLOOKUP(B119,[4]Combined!C$1:G$640,5,0)</f>
        <v>0</v>
      </c>
      <c r="X119" s="11">
        <v>3</v>
      </c>
      <c r="Y119" s="11">
        <v>3</v>
      </c>
      <c r="Z119" s="11">
        <f>VLOOKUP(B119,[4]Combined!C$1:K$640,9,0)</f>
        <v>0</v>
      </c>
      <c r="AA119" s="12">
        <v>5</v>
      </c>
      <c r="AB119" s="12">
        <v>5</v>
      </c>
      <c r="AC119" s="12">
        <f>VLOOKUP(B119,[5]Combined!C$1:G$640,5,0)</f>
        <v>0</v>
      </c>
      <c r="AD119" s="12">
        <v>1</v>
      </c>
      <c r="AE119" s="12">
        <v>1</v>
      </c>
      <c r="AF119" s="12">
        <f>VLOOKUP(B119,[5]Combined!C$1:K$640,9,0)</f>
        <v>0</v>
      </c>
      <c r="AG119" s="14">
        <f t="shared" si="8"/>
        <v>55</v>
      </c>
      <c r="AH119" s="14">
        <f t="shared" si="9"/>
        <v>0</v>
      </c>
      <c r="AI119" s="14">
        <f t="shared" si="10"/>
        <v>0</v>
      </c>
      <c r="AJ119" s="14">
        <f t="shared" si="11"/>
        <v>48</v>
      </c>
      <c r="AK119" s="14">
        <f t="shared" si="12"/>
        <v>48</v>
      </c>
      <c r="AL119" s="14">
        <f t="shared" si="13"/>
        <v>87.272727272727266</v>
      </c>
      <c r="AM119" s="14">
        <f t="shared" si="14"/>
        <v>5</v>
      </c>
      <c r="AN119" s="7" t="s">
        <v>119</v>
      </c>
      <c r="AO119" s="7">
        <v>4</v>
      </c>
      <c r="AP119" s="7">
        <v>9</v>
      </c>
      <c r="AQ119" s="7">
        <f t="shared" si="15"/>
        <v>18</v>
      </c>
    </row>
    <row r="120" spans="1:43" x14ac:dyDescent="0.25">
      <c r="A120" s="7">
        <v>119</v>
      </c>
      <c r="B120" s="7" t="s">
        <v>135</v>
      </c>
      <c r="C120" s="8">
        <f>VLOOKUP(B120,[1]Combined!$B$1:$C$640,2,0)</f>
        <v>4</v>
      </c>
      <c r="D120" s="8">
        <f>VLOOKUP(B120,[1]Combined!$B$1:$D$640,3,0)</f>
        <v>4</v>
      </c>
      <c r="E120" s="8">
        <f>VLOOKUP(B120,[1]Combined!$B$1:$F$640,5,0)</f>
        <v>0</v>
      </c>
      <c r="F120" s="8">
        <f>VLOOKUP(B120,[1]Combined!$B$1:$G$640,6,0)</f>
        <v>2</v>
      </c>
      <c r="G120" s="8">
        <f>VLOOKUP(B120,[1]Combined!$B$1:$H$640,7,0)</f>
        <v>2</v>
      </c>
      <c r="H120" s="8">
        <f>VLOOKUP(B120,[1]Combined!$B$1:$J$640,9,0)</f>
        <v>0</v>
      </c>
      <c r="I120" s="9">
        <f>VLOOKUP(B120,[2]Combined!C$1:D$640,2,0)</f>
        <v>18</v>
      </c>
      <c r="J120" s="9">
        <f>VLOOKUP(B120,[2]Combined!C$1:E$640,3,0)</f>
        <v>18</v>
      </c>
      <c r="K120" s="9">
        <f>VLOOKUP(B120,[2]Combined!C$1:G$640,5,0)</f>
        <v>0</v>
      </c>
      <c r="L120" s="9">
        <f>VLOOKUP(B120,[2]Combined!C$1:H$640,6,0)</f>
        <v>3</v>
      </c>
      <c r="M120" s="9">
        <f>VLOOKUP(B120,[2]Combined!C$1:I$640,7,0)</f>
        <v>3</v>
      </c>
      <c r="N120" s="9">
        <f>VLOOKUP(B120,[2]Combined!C$1:K$640,9,0)</f>
        <v>0</v>
      </c>
      <c r="O120" s="10">
        <f>VLOOKUP(B120,[3]Combined!C$1:D$640,2,0)</f>
        <v>5</v>
      </c>
      <c r="P120" s="10">
        <f>VLOOKUP(B120,[3]Combined!C$1:E$640,3,0)</f>
        <v>6</v>
      </c>
      <c r="Q120" s="10">
        <f>VLOOKUP(B120,[3]Combined!C$1:G$640,5,0)</f>
        <v>0</v>
      </c>
      <c r="R120" s="10">
        <f>VLOOKUP(B120,[3]Combined!C$1:H$640,6,0)</f>
        <v>3</v>
      </c>
      <c r="S120" s="10">
        <f>VLOOKUP(B120,[3]Combined!C$1:I$640,7,0)</f>
        <v>3</v>
      </c>
      <c r="T120" s="10">
        <f>VLOOKUP(B120,[3]Combined!C$1:K$640,9,0)</f>
        <v>0</v>
      </c>
      <c r="U120" s="11">
        <v>12</v>
      </c>
      <c r="V120" s="11">
        <v>13</v>
      </c>
      <c r="W120" s="11">
        <f>VLOOKUP(B120,[4]Combined!C$1:G$640,5,0)</f>
        <v>0</v>
      </c>
      <c r="X120" s="11">
        <v>1</v>
      </c>
      <c r="Y120" s="11">
        <v>4</v>
      </c>
      <c r="Z120" s="11">
        <f>VLOOKUP(B120,[4]Combined!C$1:K$640,9,0)</f>
        <v>0</v>
      </c>
      <c r="AA120" s="12">
        <v>5</v>
      </c>
      <c r="AB120" s="12">
        <v>5</v>
      </c>
      <c r="AC120" s="12">
        <f>VLOOKUP(B120,[5]Combined!C$1:G$640,5,0)</f>
        <v>0</v>
      </c>
      <c r="AD120" s="12">
        <v>1</v>
      </c>
      <c r="AE120" s="12">
        <v>1</v>
      </c>
      <c r="AF120" s="12">
        <f>VLOOKUP(B120,[5]Combined!C$1:K$640,9,0)</f>
        <v>0</v>
      </c>
      <c r="AG120" s="14">
        <f t="shared" si="8"/>
        <v>59</v>
      </c>
      <c r="AH120" s="14">
        <f t="shared" si="9"/>
        <v>0</v>
      </c>
      <c r="AI120" s="14">
        <f t="shared" si="10"/>
        <v>0</v>
      </c>
      <c r="AJ120" s="14">
        <f t="shared" si="11"/>
        <v>54</v>
      </c>
      <c r="AK120" s="14">
        <f t="shared" si="12"/>
        <v>54</v>
      </c>
      <c r="AL120" s="14">
        <f t="shared" si="13"/>
        <v>91.525423728813564</v>
      </c>
      <c r="AM120" s="14">
        <f t="shared" si="14"/>
        <v>5</v>
      </c>
      <c r="AN120" s="7" t="s">
        <v>111</v>
      </c>
      <c r="AO120" s="7">
        <v>7</v>
      </c>
      <c r="AP120" s="7">
        <v>10</v>
      </c>
      <c r="AQ120" s="7">
        <f t="shared" si="15"/>
        <v>22</v>
      </c>
    </row>
    <row r="121" spans="1:43" x14ac:dyDescent="0.25">
      <c r="A121" s="7">
        <v>120</v>
      </c>
      <c r="B121" s="7" t="s">
        <v>136</v>
      </c>
      <c r="C121" s="8">
        <f>VLOOKUP(B121,[1]Combined!$B$1:$C$640,2,0)</f>
        <v>4</v>
      </c>
      <c r="D121" s="8">
        <f>VLOOKUP(B121,[1]Combined!$B$1:$D$640,3,0)</f>
        <v>4</v>
      </c>
      <c r="E121" s="8">
        <f>VLOOKUP(B121,[1]Combined!$B$1:$F$640,5,0)</f>
        <v>0</v>
      </c>
      <c r="F121" s="8">
        <f>VLOOKUP(B121,[1]Combined!$B$1:$G$640,6,0)</f>
        <v>1</v>
      </c>
      <c r="G121" s="8">
        <f>VLOOKUP(B121,[1]Combined!$B$1:$H$640,7,0)</f>
        <v>1</v>
      </c>
      <c r="H121" s="8">
        <f>VLOOKUP(B121,[1]Combined!$B$1:$J$640,9,0)</f>
        <v>0</v>
      </c>
      <c r="I121" s="9">
        <f>VLOOKUP(B121,[2]Combined!C$1:D$640,2,0)</f>
        <v>13</v>
      </c>
      <c r="J121" s="9">
        <f>VLOOKUP(B121,[2]Combined!C$1:E$640,3,0)</f>
        <v>18</v>
      </c>
      <c r="K121" s="9">
        <f>VLOOKUP(B121,[2]Combined!C$1:G$640,5,0)</f>
        <v>0</v>
      </c>
      <c r="L121" s="9">
        <f>VLOOKUP(B121,[2]Combined!C$1:H$640,6,0)</f>
        <v>2</v>
      </c>
      <c r="M121" s="9">
        <f>VLOOKUP(B121,[2]Combined!C$1:I$640,7,0)</f>
        <v>3</v>
      </c>
      <c r="N121" s="9">
        <f>VLOOKUP(B121,[2]Combined!C$1:K$640,9,0)</f>
        <v>0</v>
      </c>
      <c r="O121" s="10">
        <f>VLOOKUP(B121,[3]Combined!C$1:D$640,2,0)</f>
        <v>3</v>
      </c>
      <c r="P121" s="10">
        <f>VLOOKUP(B121,[3]Combined!C$1:E$640,3,0)</f>
        <v>6</v>
      </c>
      <c r="Q121" s="10">
        <f>VLOOKUP(B121,[3]Combined!C$1:G$640,5,0)</f>
        <v>0</v>
      </c>
      <c r="R121" s="10">
        <f>VLOOKUP(B121,[3]Combined!C$1:H$640,6,0)</f>
        <v>1</v>
      </c>
      <c r="S121" s="10">
        <f>VLOOKUP(B121,[3]Combined!C$1:I$640,7,0)</f>
        <v>2</v>
      </c>
      <c r="T121" s="10">
        <f>VLOOKUP(B121,[3]Combined!C$1:K$640,9,0)</f>
        <v>0</v>
      </c>
      <c r="U121" s="11">
        <v>3</v>
      </c>
      <c r="V121" s="11">
        <v>13</v>
      </c>
      <c r="W121" s="11">
        <f>VLOOKUP(B121,[4]Combined!C$1:G$640,5,0)</f>
        <v>0</v>
      </c>
      <c r="X121" s="11">
        <f>VLOOKUP(B121,[4]Combined!C$1:H$640,6,0)</f>
        <v>2</v>
      </c>
      <c r="Y121" s="11">
        <f>VLOOKUP(B121,[4]Combined!C$1:I$640,7,0)</f>
        <v>3</v>
      </c>
      <c r="Z121" s="11">
        <f>VLOOKUP(B121,[4]Combined!C$1:K$640,9,0)</f>
        <v>0</v>
      </c>
      <c r="AA121" s="12">
        <v>3</v>
      </c>
      <c r="AB121" s="12">
        <v>5</v>
      </c>
      <c r="AC121" s="12">
        <f>VLOOKUP(B121,[5]Combined!C$1:G$640,5,0)</f>
        <v>0</v>
      </c>
      <c r="AD121" s="12">
        <f>VLOOKUP(B121,[5]Combined!C$1:H$640,6,0)</f>
        <v>1</v>
      </c>
      <c r="AE121" s="12">
        <f>VLOOKUP(B121,[5]Combined!C$1:I$640,7,0)</f>
        <v>1</v>
      </c>
      <c r="AF121" s="12">
        <f>VLOOKUP(B121,[5]Combined!C$1:K$640,9,0)</f>
        <v>0</v>
      </c>
      <c r="AG121" s="14">
        <f t="shared" si="8"/>
        <v>56</v>
      </c>
      <c r="AH121" s="14">
        <f t="shared" si="9"/>
        <v>0</v>
      </c>
      <c r="AI121" s="14">
        <f t="shared" si="10"/>
        <v>0</v>
      </c>
      <c r="AJ121" s="14">
        <f t="shared" si="11"/>
        <v>33</v>
      </c>
      <c r="AK121" s="14">
        <f t="shared" si="12"/>
        <v>33</v>
      </c>
      <c r="AL121" s="14">
        <f t="shared" si="13"/>
        <v>58.928571428571431</v>
      </c>
      <c r="AM121" s="14">
        <f t="shared" si="14"/>
        <v>0</v>
      </c>
      <c r="AN121" s="7" t="s">
        <v>113</v>
      </c>
      <c r="AO121" s="7">
        <f>VLOOKUP(B121,[6]C!B$1:K$50,10,0)</f>
        <v>6</v>
      </c>
      <c r="AP121" s="7">
        <v>9</v>
      </c>
      <c r="AQ121" s="7">
        <f t="shared" si="15"/>
        <v>15</v>
      </c>
    </row>
    <row r="122" spans="1:43" x14ac:dyDescent="0.25">
      <c r="A122" s="7">
        <v>121</v>
      </c>
      <c r="B122" s="7" t="s">
        <v>137</v>
      </c>
      <c r="C122" s="8">
        <f>VLOOKUP(B122,[1]Combined!$B$1:$C$640,2,0)</f>
        <v>4</v>
      </c>
      <c r="D122" s="8">
        <f>VLOOKUP(B122,[1]Combined!$B$1:$D$640,3,0)</f>
        <v>4</v>
      </c>
      <c r="E122" s="8">
        <f>VLOOKUP(B122,[1]Combined!$B$1:$F$640,5,0)</f>
        <v>0</v>
      </c>
      <c r="F122" s="8">
        <f>VLOOKUP(B122,[1]Combined!$B$1:$G$640,6,0)</f>
        <v>1</v>
      </c>
      <c r="G122" s="8">
        <f>VLOOKUP(B122,[1]Combined!$B$1:$H$640,7,0)</f>
        <v>1</v>
      </c>
      <c r="H122" s="8">
        <f>VLOOKUP(B122,[1]Combined!$B$1:$J$640,9,0)</f>
        <v>0</v>
      </c>
      <c r="I122" s="9">
        <f>VLOOKUP(B122,[2]Combined!C$1:D$640,2,0)</f>
        <v>11</v>
      </c>
      <c r="J122" s="9">
        <f>VLOOKUP(B122,[2]Combined!C$1:E$640,3,0)</f>
        <v>18</v>
      </c>
      <c r="K122" s="9">
        <f>VLOOKUP(B122,[2]Combined!C$1:G$640,5,0)</f>
        <v>0</v>
      </c>
      <c r="L122" s="9">
        <f>VLOOKUP(B122,[2]Combined!C$1:H$640,6,0)</f>
        <v>0</v>
      </c>
      <c r="M122" s="9">
        <f>VLOOKUP(B122,[2]Combined!C$1:I$640,7,0)</f>
        <v>0</v>
      </c>
      <c r="N122" s="9">
        <f>VLOOKUP(B122,[2]Combined!C$1:K$640,9,0)</f>
        <v>0</v>
      </c>
      <c r="O122" s="10">
        <f>VLOOKUP(B122,[3]Combined!C$1:D$640,2,0)</f>
        <v>4</v>
      </c>
      <c r="P122" s="10">
        <f>VLOOKUP(B122,[3]Combined!C$1:E$640,3,0)</f>
        <v>6</v>
      </c>
      <c r="Q122" s="10">
        <f>VLOOKUP(B122,[3]Combined!C$1:G$640,5,0)</f>
        <v>0</v>
      </c>
      <c r="R122" s="10">
        <f>VLOOKUP(B122,[3]Combined!C$1:H$640,6,0)</f>
        <v>0</v>
      </c>
      <c r="S122" s="10">
        <f>VLOOKUP(B122,[3]Combined!C$1:I$640,7,0)</f>
        <v>0</v>
      </c>
      <c r="T122" s="10">
        <f>VLOOKUP(B122,[3]Combined!C$1:K$640,9,0)</f>
        <v>0</v>
      </c>
      <c r="U122" s="11">
        <v>3</v>
      </c>
      <c r="V122" s="11">
        <v>13</v>
      </c>
      <c r="W122" s="11">
        <f>VLOOKUP(B122,[4]Combined!C$1:G$640,5,0)</f>
        <v>0</v>
      </c>
      <c r="X122" s="11">
        <v>2</v>
      </c>
      <c r="Y122" s="11">
        <v>3</v>
      </c>
      <c r="Z122" s="11">
        <f>VLOOKUP(B122,[4]Combined!C$1:K$640,9,0)</f>
        <v>0</v>
      </c>
      <c r="AA122" s="12">
        <v>3</v>
      </c>
      <c r="AB122" s="12">
        <v>5</v>
      </c>
      <c r="AC122" s="12">
        <f>VLOOKUP(B122,[5]Combined!C$1:G$640,5,0)</f>
        <v>0</v>
      </c>
      <c r="AD122" s="12">
        <f>VLOOKUP(B122,[5]Combined!C$1:H$640,6,0)</f>
        <v>0</v>
      </c>
      <c r="AE122" s="12">
        <f>VLOOKUP(B122,[5]Combined!C$1:I$640,7,0)</f>
        <v>0</v>
      </c>
      <c r="AF122" s="12">
        <f>VLOOKUP(B122,[5]Combined!C$1:K$640,9,0)</f>
        <v>0</v>
      </c>
      <c r="AG122" s="14">
        <f t="shared" si="8"/>
        <v>50</v>
      </c>
      <c r="AH122" s="14">
        <f t="shared" si="9"/>
        <v>0</v>
      </c>
      <c r="AI122" s="14">
        <f t="shared" si="10"/>
        <v>0</v>
      </c>
      <c r="AJ122" s="14">
        <f t="shared" si="11"/>
        <v>28</v>
      </c>
      <c r="AK122" s="14">
        <f t="shared" si="12"/>
        <v>28</v>
      </c>
      <c r="AL122" s="14">
        <f t="shared" si="13"/>
        <v>56.000000000000007</v>
      </c>
      <c r="AM122" s="14">
        <f t="shared" si="14"/>
        <v>0</v>
      </c>
      <c r="AN122" s="7" t="s">
        <v>115</v>
      </c>
      <c r="AO122" s="7">
        <v>5</v>
      </c>
      <c r="AP122" s="7">
        <v>9</v>
      </c>
      <c r="AQ122" s="7">
        <f t="shared" si="15"/>
        <v>14</v>
      </c>
    </row>
    <row r="123" spans="1:43" x14ac:dyDescent="0.25">
      <c r="A123" s="7">
        <v>122</v>
      </c>
      <c r="B123" s="7" t="s">
        <v>138</v>
      </c>
      <c r="C123" s="8">
        <f>VLOOKUP(B123,[1]Combined!$B$1:$C$640,2,0)</f>
        <v>4</v>
      </c>
      <c r="D123" s="8">
        <f>VLOOKUP(B123,[1]Combined!$B$1:$D$640,3,0)</f>
        <v>4</v>
      </c>
      <c r="E123" s="8">
        <f>VLOOKUP(B123,[1]Combined!$B$1:$F$640,5,0)</f>
        <v>0</v>
      </c>
      <c r="F123" s="8">
        <f>VLOOKUP(B123,[1]Combined!$B$1:$G$640,6,0)</f>
        <v>1</v>
      </c>
      <c r="G123" s="8">
        <f>VLOOKUP(B123,[1]Combined!$B$1:$H$640,7,0)</f>
        <v>1</v>
      </c>
      <c r="H123" s="8">
        <f>VLOOKUP(B123,[1]Combined!$B$1:$J$640,9,0)</f>
        <v>0</v>
      </c>
      <c r="I123" s="9">
        <f>VLOOKUP(B123,[2]Combined!C$1:D$640,2,0)</f>
        <v>18</v>
      </c>
      <c r="J123" s="9">
        <f>VLOOKUP(B123,[2]Combined!C$1:E$640,3,0)</f>
        <v>18</v>
      </c>
      <c r="K123" s="9">
        <f>VLOOKUP(B123,[2]Combined!C$1:G$640,5,0)</f>
        <v>0</v>
      </c>
      <c r="L123" s="9">
        <f>VLOOKUP(B123,[2]Combined!C$1:H$640,6,0)</f>
        <v>3</v>
      </c>
      <c r="M123" s="9">
        <f>VLOOKUP(B123,[2]Combined!C$1:I$640,7,0)</f>
        <v>4</v>
      </c>
      <c r="N123" s="9">
        <f>VLOOKUP(B123,[2]Combined!C$1:K$640,9,0)</f>
        <v>0</v>
      </c>
      <c r="O123" s="10">
        <f>VLOOKUP(B123,[3]Combined!C$1:D$640,2,0)</f>
        <v>4</v>
      </c>
      <c r="P123" s="10">
        <f>VLOOKUP(B123,[3]Combined!C$1:E$640,3,0)</f>
        <v>6</v>
      </c>
      <c r="Q123" s="10">
        <f>VLOOKUP(B123,[3]Combined!C$1:G$640,5,0)</f>
        <v>0</v>
      </c>
      <c r="R123" s="10">
        <v>1</v>
      </c>
      <c r="S123" s="10">
        <v>1</v>
      </c>
      <c r="T123" s="10">
        <f>VLOOKUP(B123,[3]Combined!C$1:K$640,9,0)</f>
        <v>0</v>
      </c>
      <c r="U123" s="11">
        <v>8</v>
      </c>
      <c r="V123" s="11">
        <v>13</v>
      </c>
      <c r="W123" s="11">
        <f>VLOOKUP(B123,[4]Combined!C$1:G$640,5,0)</f>
        <v>0</v>
      </c>
      <c r="X123" s="11">
        <v>3</v>
      </c>
      <c r="Y123" s="11">
        <v>3</v>
      </c>
      <c r="Z123" s="11">
        <f>VLOOKUP(B123,[4]Combined!C$1:K$640,9,0)</f>
        <v>0</v>
      </c>
      <c r="AA123" s="12">
        <v>4</v>
      </c>
      <c r="AB123" s="12">
        <v>5</v>
      </c>
      <c r="AC123" s="12">
        <f>VLOOKUP(B123,[5]Combined!C$1:G$640,5,0)</f>
        <v>0</v>
      </c>
      <c r="AD123" s="12">
        <v>1</v>
      </c>
      <c r="AE123" s="12">
        <v>1</v>
      </c>
      <c r="AF123" s="12">
        <f>VLOOKUP(B123,[5]Combined!C$1:K$640,9,0)</f>
        <v>0</v>
      </c>
      <c r="AG123" s="14">
        <f t="shared" si="8"/>
        <v>56</v>
      </c>
      <c r="AH123" s="14">
        <f t="shared" si="9"/>
        <v>0</v>
      </c>
      <c r="AI123" s="14">
        <f t="shared" si="10"/>
        <v>0</v>
      </c>
      <c r="AJ123" s="14">
        <f t="shared" si="11"/>
        <v>47</v>
      </c>
      <c r="AK123" s="14">
        <f t="shared" si="12"/>
        <v>47</v>
      </c>
      <c r="AL123" s="14">
        <f t="shared" si="13"/>
        <v>83.928571428571431</v>
      </c>
      <c r="AM123" s="14">
        <f t="shared" si="14"/>
        <v>4</v>
      </c>
      <c r="AN123" s="7" t="s">
        <v>117</v>
      </c>
      <c r="AO123" s="7">
        <v>6</v>
      </c>
      <c r="AP123" s="7">
        <v>9</v>
      </c>
      <c r="AQ123" s="7">
        <f t="shared" si="15"/>
        <v>19</v>
      </c>
    </row>
    <row r="124" spans="1:43" x14ac:dyDescent="0.25">
      <c r="A124" s="7">
        <v>123</v>
      </c>
      <c r="B124" s="7" t="s">
        <v>139</v>
      </c>
      <c r="C124" s="8">
        <f>VLOOKUP(B124,[1]Combined!$B$1:$C$640,2,0)</f>
        <v>3</v>
      </c>
      <c r="D124" s="8">
        <f>VLOOKUP(B124,[1]Combined!$B$1:$D$640,3,0)</f>
        <v>4</v>
      </c>
      <c r="E124" s="8">
        <f>VLOOKUP(B124,[1]Combined!$B$1:$F$640,5,0)</f>
        <v>0</v>
      </c>
      <c r="F124" s="8">
        <f>VLOOKUP(B124,[1]Combined!$B$1:$G$640,6,0)</f>
        <v>1</v>
      </c>
      <c r="G124" s="8">
        <f>VLOOKUP(B124,[1]Combined!$B$1:$H$640,7,0)</f>
        <v>1</v>
      </c>
      <c r="H124" s="8">
        <f>VLOOKUP(B124,[1]Combined!$B$1:$J$640,9,0)</f>
        <v>0</v>
      </c>
      <c r="I124" s="9">
        <f>VLOOKUP(B124,[2]Combined!C$1:D$640,2,0)</f>
        <v>18</v>
      </c>
      <c r="J124" s="9">
        <f>VLOOKUP(B124,[2]Combined!C$1:E$640,3,0)</f>
        <v>18</v>
      </c>
      <c r="K124" s="9">
        <f>VLOOKUP(B124,[2]Combined!C$1:G$640,5,0)</f>
        <v>0</v>
      </c>
      <c r="L124" s="9">
        <f>VLOOKUP(B124,[2]Combined!C$1:H$640,6,0)</f>
        <v>3</v>
      </c>
      <c r="M124" s="9">
        <f>VLOOKUP(B124,[2]Combined!C$1:I$640,7,0)</f>
        <v>3</v>
      </c>
      <c r="N124" s="9">
        <f>VLOOKUP(B124,[2]Combined!C$1:K$640,9,0)</f>
        <v>0</v>
      </c>
      <c r="O124" s="10">
        <f>VLOOKUP(B124,[3]Combined!C$1:D$640,2,0)</f>
        <v>5</v>
      </c>
      <c r="P124" s="10">
        <f>VLOOKUP(B124,[3]Combined!C$1:E$640,3,0)</f>
        <v>6</v>
      </c>
      <c r="Q124" s="10">
        <f>VLOOKUP(B124,[3]Combined!C$1:G$640,5,0)</f>
        <v>0</v>
      </c>
      <c r="R124" s="10">
        <v>1</v>
      </c>
      <c r="S124" s="10">
        <v>1</v>
      </c>
      <c r="T124" s="10">
        <f>VLOOKUP(B124,[3]Combined!C$1:K$640,9,0)</f>
        <v>0</v>
      </c>
      <c r="U124" s="11">
        <v>5</v>
      </c>
      <c r="V124" s="11">
        <v>13</v>
      </c>
      <c r="W124" s="11">
        <f>VLOOKUP(B124,[4]Combined!C$1:G$640,5,0)</f>
        <v>0</v>
      </c>
      <c r="X124" s="11">
        <v>3</v>
      </c>
      <c r="Y124" s="11">
        <v>3</v>
      </c>
      <c r="Z124" s="11">
        <f>VLOOKUP(B124,[4]Combined!C$1:K$640,9,0)</f>
        <v>0</v>
      </c>
      <c r="AA124" s="12">
        <v>3</v>
      </c>
      <c r="AB124" s="12">
        <v>5</v>
      </c>
      <c r="AC124" s="12">
        <f>VLOOKUP(B124,[5]Combined!C$1:G$640,5,0)</f>
        <v>0</v>
      </c>
      <c r="AD124" s="12">
        <v>1</v>
      </c>
      <c r="AE124" s="12">
        <v>1</v>
      </c>
      <c r="AF124" s="12">
        <f>VLOOKUP(B124,[5]Combined!C$1:K$640,9,0)</f>
        <v>0</v>
      </c>
      <c r="AG124" s="14">
        <f t="shared" si="8"/>
        <v>55</v>
      </c>
      <c r="AH124" s="14">
        <f t="shared" si="9"/>
        <v>0</v>
      </c>
      <c r="AI124" s="14">
        <f t="shared" si="10"/>
        <v>0</v>
      </c>
      <c r="AJ124" s="14">
        <f t="shared" si="11"/>
        <v>43</v>
      </c>
      <c r="AK124" s="14">
        <f t="shared" si="12"/>
        <v>43</v>
      </c>
      <c r="AL124" s="14">
        <f t="shared" si="13"/>
        <v>78.181818181818187</v>
      </c>
      <c r="AM124" s="14">
        <f t="shared" si="14"/>
        <v>3</v>
      </c>
      <c r="AN124" s="7" t="s">
        <v>119</v>
      </c>
      <c r="AO124" s="7">
        <v>5</v>
      </c>
      <c r="AP124" s="7">
        <v>9</v>
      </c>
      <c r="AQ124" s="7">
        <f t="shared" si="15"/>
        <v>17</v>
      </c>
    </row>
    <row r="125" spans="1:43" x14ac:dyDescent="0.25">
      <c r="A125" s="7">
        <v>124</v>
      </c>
      <c r="B125" s="7" t="s">
        <v>140</v>
      </c>
      <c r="C125" s="8">
        <f>VLOOKUP(B125,[1]Combined!$B$1:$C$640,2,0)</f>
        <v>4</v>
      </c>
      <c r="D125" s="8">
        <f>VLOOKUP(B125,[1]Combined!$B$1:$D$640,3,0)</f>
        <v>4</v>
      </c>
      <c r="E125" s="8">
        <f>VLOOKUP(B125,[1]Combined!$B$1:$F$640,5,0)</f>
        <v>0</v>
      </c>
      <c r="F125" s="8">
        <f>VLOOKUP(B125,[1]Combined!$B$1:$G$640,6,0)</f>
        <v>2</v>
      </c>
      <c r="G125" s="8">
        <f>VLOOKUP(B125,[1]Combined!$B$1:$H$640,7,0)</f>
        <v>2</v>
      </c>
      <c r="H125" s="8">
        <f>VLOOKUP(B125,[1]Combined!$B$1:$J$640,9,0)</f>
        <v>0</v>
      </c>
      <c r="I125" s="9">
        <f>VLOOKUP(B125,[2]Combined!C$1:D$640,2,0)</f>
        <v>18</v>
      </c>
      <c r="J125" s="9">
        <f>VLOOKUP(B125,[2]Combined!C$1:E$640,3,0)</f>
        <v>18</v>
      </c>
      <c r="K125" s="9">
        <f>VLOOKUP(B125,[2]Combined!C$1:G$640,5,0)</f>
        <v>0</v>
      </c>
      <c r="L125" s="9">
        <f>VLOOKUP(B125,[2]Combined!C$1:H$640,6,0)</f>
        <v>3</v>
      </c>
      <c r="M125" s="9">
        <f>VLOOKUP(B125,[2]Combined!C$1:I$640,7,0)</f>
        <v>3</v>
      </c>
      <c r="N125" s="9">
        <f>VLOOKUP(B125,[2]Combined!C$1:K$640,9,0)</f>
        <v>0</v>
      </c>
      <c r="O125" s="10">
        <f>VLOOKUP(B125,[3]Combined!C$1:D$640,2,0)</f>
        <v>5</v>
      </c>
      <c r="P125" s="10">
        <f>VLOOKUP(B125,[3]Combined!C$1:E$640,3,0)</f>
        <v>6</v>
      </c>
      <c r="Q125" s="10">
        <f>VLOOKUP(B125,[3]Combined!C$1:G$640,5,0)</f>
        <v>0</v>
      </c>
      <c r="R125" s="10">
        <f>VLOOKUP(B125,[3]Combined!C$1:H$640,6,0)</f>
        <v>3</v>
      </c>
      <c r="S125" s="10">
        <f>VLOOKUP(B125,[3]Combined!C$1:I$640,7,0)</f>
        <v>3</v>
      </c>
      <c r="T125" s="10">
        <f>VLOOKUP(B125,[3]Combined!C$1:K$640,9,0)</f>
        <v>0</v>
      </c>
      <c r="U125" s="11">
        <v>9</v>
      </c>
      <c r="V125" s="11">
        <v>13</v>
      </c>
      <c r="W125" s="11">
        <f>VLOOKUP(B125,[4]Combined!C$1:G$640,5,0)</f>
        <v>0</v>
      </c>
      <c r="X125" s="11">
        <v>1</v>
      </c>
      <c r="Y125" s="11">
        <v>4</v>
      </c>
      <c r="Z125" s="11">
        <f>VLOOKUP(B125,[4]Combined!C$1:K$640,9,0)</f>
        <v>0</v>
      </c>
      <c r="AA125" s="12">
        <v>4</v>
      </c>
      <c r="AB125" s="12">
        <v>5</v>
      </c>
      <c r="AC125" s="12">
        <f>VLOOKUP(B125,[5]Combined!C$1:G$640,5,0)</f>
        <v>0</v>
      </c>
      <c r="AD125" s="12">
        <v>1</v>
      </c>
      <c r="AE125" s="12">
        <v>1</v>
      </c>
      <c r="AF125" s="12">
        <f>VLOOKUP(B125,[5]Combined!C$1:K$640,9,0)</f>
        <v>0</v>
      </c>
      <c r="AG125" s="14">
        <f t="shared" si="8"/>
        <v>59</v>
      </c>
      <c r="AH125" s="14">
        <f t="shared" si="9"/>
        <v>0</v>
      </c>
      <c r="AI125" s="14">
        <f t="shared" si="10"/>
        <v>0</v>
      </c>
      <c r="AJ125" s="14">
        <f t="shared" si="11"/>
        <v>50</v>
      </c>
      <c r="AK125" s="14">
        <f t="shared" si="12"/>
        <v>50</v>
      </c>
      <c r="AL125" s="14">
        <f t="shared" si="13"/>
        <v>84.745762711864401</v>
      </c>
      <c r="AM125" s="14">
        <f t="shared" si="14"/>
        <v>4</v>
      </c>
      <c r="AN125" s="7" t="s">
        <v>111</v>
      </c>
      <c r="AO125" s="7">
        <v>7</v>
      </c>
      <c r="AP125" s="7">
        <v>9</v>
      </c>
      <c r="AQ125" s="7">
        <f t="shared" si="15"/>
        <v>20</v>
      </c>
    </row>
    <row r="126" spans="1:43" x14ac:dyDescent="0.25">
      <c r="A126" s="7">
        <v>125</v>
      </c>
      <c r="B126" s="7" t="s">
        <v>141</v>
      </c>
      <c r="C126" s="8">
        <f>VLOOKUP(B126,[1]Combined!$B$1:$C$640,2,0)</f>
        <v>3</v>
      </c>
      <c r="D126" s="8">
        <f>VLOOKUP(B126,[1]Combined!$B$1:$D$640,3,0)</f>
        <v>4</v>
      </c>
      <c r="E126" s="8">
        <f>VLOOKUP(B126,[1]Combined!$B$1:$F$640,5,0)</f>
        <v>0</v>
      </c>
      <c r="F126" s="8">
        <f>VLOOKUP(B126,[1]Combined!$B$1:$G$640,6,0)</f>
        <v>1</v>
      </c>
      <c r="G126" s="8">
        <f>VLOOKUP(B126,[1]Combined!$B$1:$H$640,7,0)</f>
        <v>1</v>
      </c>
      <c r="H126" s="8">
        <f>VLOOKUP(B126,[1]Combined!$B$1:$J$640,9,0)</f>
        <v>0</v>
      </c>
      <c r="I126" s="9">
        <f>VLOOKUP(B126,[2]Combined!C$1:D$640,2,0)</f>
        <v>5</v>
      </c>
      <c r="J126" s="9">
        <f>VLOOKUP(B126,[2]Combined!C$1:E$640,3,0)</f>
        <v>18</v>
      </c>
      <c r="K126" s="9">
        <f>VLOOKUP(B126,[2]Combined!C$1:G$640,5,0)</f>
        <v>0</v>
      </c>
      <c r="L126" s="9">
        <f>VLOOKUP(B126,[2]Combined!C$1:H$640,6,0)</f>
        <v>1</v>
      </c>
      <c r="M126" s="9">
        <f>VLOOKUP(B126,[2]Combined!C$1:I$640,7,0)</f>
        <v>3</v>
      </c>
      <c r="N126" s="9">
        <f>VLOOKUP(B126,[2]Combined!C$1:K$640,9,0)</f>
        <v>0</v>
      </c>
      <c r="O126" s="10">
        <f>VLOOKUP(B126,[3]Combined!C$1:D$640,2,0)</f>
        <v>1</v>
      </c>
      <c r="P126" s="10">
        <f>VLOOKUP(B126,[3]Combined!C$1:E$640,3,0)</f>
        <v>6</v>
      </c>
      <c r="Q126" s="10">
        <f>VLOOKUP(B126,[3]Combined!C$1:G$640,5,0)</f>
        <v>0</v>
      </c>
      <c r="R126" s="10">
        <f>VLOOKUP(B126,[3]Combined!C$1:H$640,6,0)</f>
        <v>0</v>
      </c>
      <c r="S126" s="10">
        <f>VLOOKUP(B126,[3]Combined!C$1:I$640,7,0)</f>
        <v>2</v>
      </c>
      <c r="T126" s="10">
        <f>VLOOKUP(B126,[3]Combined!C$1:K$640,9,0)</f>
        <v>0</v>
      </c>
      <c r="U126" s="11">
        <v>0</v>
      </c>
      <c r="V126" s="11">
        <v>13</v>
      </c>
      <c r="W126" s="11">
        <f>VLOOKUP(B126,[4]Combined!C$1:G$640,5,0)</f>
        <v>0</v>
      </c>
      <c r="X126" s="11">
        <f>VLOOKUP(B126,[4]Combined!C$1:H$640,6,0)</f>
        <v>1</v>
      </c>
      <c r="Y126" s="11">
        <f>VLOOKUP(B126,[4]Combined!C$1:I$640,7,0)</f>
        <v>3</v>
      </c>
      <c r="Z126" s="11">
        <f>VLOOKUP(B126,[4]Combined!C$1:K$640,9,0)</f>
        <v>0</v>
      </c>
      <c r="AA126" s="12">
        <v>0</v>
      </c>
      <c r="AB126" s="12">
        <v>5</v>
      </c>
      <c r="AC126" s="12">
        <f>VLOOKUP(B126,[5]Combined!C$1:G$640,5,0)</f>
        <v>0</v>
      </c>
      <c r="AD126" s="12">
        <f>VLOOKUP(B126,[5]Combined!C$1:H$640,6,0)</f>
        <v>0</v>
      </c>
      <c r="AE126" s="12">
        <f>VLOOKUP(B126,[5]Combined!C$1:I$640,7,0)</f>
        <v>1</v>
      </c>
      <c r="AF126" s="12">
        <f>VLOOKUP(B126,[5]Combined!C$1:K$640,9,0)</f>
        <v>0</v>
      </c>
      <c r="AG126" s="14">
        <f t="shared" si="8"/>
        <v>56</v>
      </c>
      <c r="AH126" s="14">
        <f t="shared" si="9"/>
        <v>0</v>
      </c>
      <c r="AI126" s="14">
        <f t="shared" si="10"/>
        <v>0</v>
      </c>
      <c r="AJ126" s="14">
        <f t="shared" si="11"/>
        <v>12</v>
      </c>
      <c r="AK126" s="14">
        <f t="shared" si="12"/>
        <v>12</v>
      </c>
      <c r="AL126" s="14">
        <f t="shared" si="13"/>
        <v>21.428571428571427</v>
      </c>
      <c r="AM126" s="14">
        <f t="shared" si="14"/>
        <v>0</v>
      </c>
      <c r="AN126" s="7" t="s">
        <v>113</v>
      </c>
      <c r="AO126" s="7">
        <f>VLOOKUP(B126,[6]C!B$1:K$50,10,0)</f>
        <v>0</v>
      </c>
      <c r="AP126" s="7">
        <v>6</v>
      </c>
      <c r="AQ126" s="7">
        <f t="shared" si="15"/>
        <v>6</v>
      </c>
    </row>
    <row r="127" spans="1:43" x14ac:dyDescent="0.25">
      <c r="A127" s="7">
        <v>126</v>
      </c>
      <c r="B127" s="7" t="s">
        <v>142</v>
      </c>
      <c r="C127" s="8">
        <f>VLOOKUP(B127,[1]Combined!$B$1:$C$640,2,0)</f>
        <v>3</v>
      </c>
      <c r="D127" s="8">
        <f>VLOOKUP(B127,[1]Combined!$B$1:$D$640,3,0)</f>
        <v>4</v>
      </c>
      <c r="E127" s="8">
        <f>VLOOKUP(B127,[1]Combined!$B$1:$F$640,5,0)</f>
        <v>0</v>
      </c>
      <c r="F127" s="8">
        <f>VLOOKUP(B127,[1]Combined!$B$1:$G$640,6,0)</f>
        <v>1</v>
      </c>
      <c r="G127" s="8">
        <f>VLOOKUP(B127,[1]Combined!$B$1:$H$640,7,0)</f>
        <v>1</v>
      </c>
      <c r="H127" s="8">
        <f>VLOOKUP(B127,[1]Combined!$B$1:$J$640,9,0)</f>
        <v>0</v>
      </c>
      <c r="I127" s="9">
        <f>VLOOKUP(B127,[2]Combined!C$1:D$640,2,0)</f>
        <v>16</v>
      </c>
      <c r="J127" s="9">
        <f>VLOOKUP(B127,[2]Combined!C$1:E$640,3,0)</f>
        <v>18</v>
      </c>
      <c r="K127" s="9">
        <f>VLOOKUP(B127,[2]Combined!C$1:G$640,5,0)</f>
        <v>0</v>
      </c>
      <c r="L127" s="9">
        <f>VLOOKUP(B127,[2]Combined!C$1:H$640,6,0)</f>
        <v>0</v>
      </c>
      <c r="M127" s="9">
        <f>VLOOKUP(B127,[2]Combined!C$1:I$640,7,0)</f>
        <v>0</v>
      </c>
      <c r="N127" s="9">
        <f>VLOOKUP(B127,[2]Combined!C$1:K$640,9,0)</f>
        <v>0</v>
      </c>
      <c r="O127" s="10">
        <f>VLOOKUP(B127,[3]Combined!C$1:D$640,2,0)</f>
        <v>4</v>
      </c>
      <c r="P127" s="10">
        <f>VLOOKUP(B127,[3]Combined!C$1:E$640,3,0)</f>
        <v>6</v>
      </c>
      <c r="Q127" s="10">
        <f>VLOOKUP(B127,[3]Combined!C$1:G$640,5,0)</f>
        <v>0</v>
      </c>
      <c r="R127" s="10">
        <f>VLOOKUP(B127,[3]Combined!C$1:H$640,6,0)</f>
        <v>0</v>
      </c>
      <c r="S127" s="10">
        <f>VLOOKUP(B127,[3]Combined!C$1:I$640,7,0)</f>
        <v>0</v>
      </c>
      <c r="T127" s="10">
        <f>VLOOKUP(B127,[3]Combined!C$1:K$640,9,0)</f>
        <v>0</v>
      </c>
      <c r="U127" s="11">
        <v>4</v>
      </c>
      <c r="V127" s="11">
        <v>13</v>
      </c>
      <c r="W127" s="11">
        <f>VLOOKUP(B127,[4]Combined!C$1:G$640,5,0)</f>
        <v>0</v>
      </c>
      <c r="X127" s="11">
        <v>1</v>
      </c>
      <c r="Y127" s="11">
        <v>3</v>
      </c>
      <c r="Z127" s="11">
        <f>VLOOKUP(B127,[4]Combined!C$1:K$640,9,0)</f>
        <v>0</v>
      </c>
      <c r="AA127" s="12">
        <v>3</v>
      </c>
      <c r="AB127" s="12">
        <v>5</v>
      </c>
      <c r="AC127" s="12">
        <f>VLOOKUP(B127,[5]Combined!C$1:G$640,5,0)</f>
        <v>0</v>
      </c>
      <c r="AD127" s="12">
        <f>VLOOKUP(B127,[5]Combined!C$1:H$640,6,0)</f>
        <v>0</v>
      </c>
      <c r="AE127" s="12">
        <f>VLOOKUP(B127,[5]Combined!C$1:I$640,7,0)</f>
        <v>0</v>
      </c>
      <c r="AF127" s="12">
        <f>VLOOKUP(B127,[5]Combined!C$1:K$640,9,0)</f>
        <v>0</v>
      </c>
      <c r="AG127" s="14">
        <f t="shared" si="8"/>
        <v>50</v>
      </c>
      <c r="AH127" s="14">
        <f t="shared" si="9"/>
        <v>0</v>
      </c>
      <c r="AI127" s="14">
        <f t="shared" si="10"/>
        <v>0</v>
      </c>
      <c r="AJ127" s="14">
        <f t="shared" si="11"/>
        <v>32</v>
      </c>
      <c r="AK127" s="14">
        <f t="shared" si="12"/>
        <v>32</v>
      </c>
      <c r="AL127" s="14">
        <f t="shared" si="13"/>
        <v>64</v>
      </c>
      <c r="AM127" s="14">
        <f t="shared" si="14"/>
        <v>0</v>
      </c>
      <c r="AN127" s="7" t="s">
        <v>115</v>
      </c>
      <c r="AO127" s="7">
        <v>5</v>
      </c>
      <c r="AP127" s="7">
        <v>10</v>
      </c>
      <c r="AQ127" s="7">
        <f t="shared" si="15"/>
        <v>15</v>
      </c>
    </row>
    <row r="128" spans="1:43" x14ac:dyDescent="0.25">
      <c r="A128" s="7">
        <v>127</v>
      </c>
      <c r="B128" s="7" t="s">
        <v>143</v>
      </c>
      <c r="C128" s="8">
        <f>VLOOKUP(B128,[1]Combined!$B$1:$C$640,2,0)</f>
        <v>3</v>
      </c>
      <c r="D128" s="8">
        <f>VLOOKUP(B128,[1]Combined!$B$1:$D$640,3,0)</f>
        <v>4</v>
      </c>
      <c r="E128" s="8">
        <f>VLOOKUP(B128,[1]Combined!$B$1:$F$640,5,0)</f>
        <v>0</v>
      </c>
      <c r="F128" s="8">
        <f>VLOOKUP(B128,[1]Combined!$B$1:$G$640,6,0)</f>
        <v>1</v>
      </c>
      <c r="G128" s="8">
        <f>VLOOKUP(B128,[1]Combined!$B$1:$H$640,7,0)</f>
        <v>1</v>
      </c>
      <c r="H128" s="8">
        <f>VLOOKUP(B128,[1]Combined!$B$1:$J$640,9,0)</f>
        <v>0</v>
      </c>
      <c r="I128" s="9">
        <f>VLOOKUP(B128,[2]Combined!C$1:D$640,2,0)</f>
        <v>18</v>
      </c>
      <c r="J128" s="9">
        <f>VLOOKUP(B128,[2]Combined!C$1:E$640,3,0)</f>
        <v>18</v>
      </c>
      <c r="K128" s="9">
        <f>VLOOKUP(B128,[2]Combined!C$1:G$640,5,0)</f>
        <v>0</v>
      </c>
      <c r="L128" s="9">
        <f>VLOOKUP(B128,[2]Combined!C$1:H$640,6,0)</f>
        <v>4</v>
      </c>
      <c r="M128" s="9">
        <f>VLOOKUP(B128,[2]Combined!C$1:I$640,7,0)</f>
        <v>4</v>
      </c>
      <c r="N128" s="9">
        <f>VLOOKUP(B128,[2]Combined!C$1:K$640,9,0)</f>
        <v>0</v>
      </c>
      <c r="O128" s="10">
        <f>VLOOKUP(B128,[3]Combined!C$1:D$640,2,0)</f>
        <v>5</v>
      </c>
      <c r="P128" s="10">
        <f>VLOOKUP(B128,[3]Combined!C$1:E$640,3,0)</f>
        <v>6</v>
      </c>
      <c r="Q128" s="10">
        <f>VLOOKUP(B128,[3]Combined!C$1:G$640,5,0)</f>
        <v>0</v>
      </c>
      <c r="R128" s="10">
        <v>1</v>
      </c>
      <c r="S128" s="10">
        <v>1</v>
      </c>
      <c r="T128" s="10">
        <f>VLOOKUP(B128,[3]Combined!C$1:K$640,9,0)</f>
        <v>0</v>
      </c>
      <c r="U128" s="11">
        <v>11</v>
      </c>
      <c r="V128" s="11">
        <v>13</v>
      </c>
      <c r="W128" s="11">
        <f>VLOOKUP(B128,[4]Combined!C$1:G$640,5,0)</f>
        <v>0</v>
      </c>
      <c r="X128" s="11">
        <v>3</v>
      </c>
      <c r="Y128" s="11">
        <v>3</v>
      </c>
      <c r="Z128" s="11">
        <f>VLOOKUP(B128,[4]Combined!C$1:K$640,9,0)</f>
        <v>0</v>
      </c>
      <c r="AA128" s="12">
        <v>5</v>
      </c>
      <c r="AB128" s="12">
        <v>5</v>
      </c>
      <c r="AC128" s="12">
        <f>VLOOKUP(B128,[5]Combined!C$1:G$640,5,0)</f>
        <v>0</v>
      </c>
      <c r="AD128" s="12">
        <v>1</v>
      </c>
      <c r="AE128" s="12">
        <v>1</v>
      </c>
      <c r="AF128" s="12">
        <f>VLOOKUP(B128,[5]Combined!C$1:K$640,9,0)</f>
        <v>0</v>
      </c>
      <c r="AG128" s="14">
        <f t="shared" ref="AG128:AG189" si="16">SUM(D128,G128,J128,M128,P128,S128,V128,Y128,AB128,AE128)</f>
        <v>56</v>
      </c>
      <c r="AH128" s="14">
        <f t="shared" ref="AH128:AH189" si="17">SUM(E128,H128,K128,N128,Q128,T128,W128,Z128,AC128,AF128)</f>
        <v>0</v>
      </c>
      <c r="AI128" s="14">
        <f t="shared" ref="AI128:AI189" si="18">FLOOR(IF(AH128&lt;(1/3*(AG128)),AH128,(1/3*(AG128))),1)</f>
        <v>0</v>
      </c>
      <c r="AJ128" s="14">
        <f t="shared" ref="AJ128:AJ189" si="19">SUM(C128,F128,I128,L128,O128,R128,U128,X128,AA128,AD128)</f>
        <v>52</v>
      </c>
      <c r="AK128" s="14">
        <f t="shared" ref="AK128:AK189" si="20">IF(SUM(AJ128,AI128)&gt;AG128,AG128,SUM(AJ128,AI128))</f>
        <v>52</v>
      </c>
      <c r="AL128" s="14">
        <f t="shared" ref="AL128:AL189" si="21">(AK128/AG128)*100</f>
        <v>92.857142857142861</v>
      </c>
      <c r="AM128" s="14">
        <f t="shared" ref="AM128:AM189" si="22">IF(AL128&gt;=85,5,(IF(AND(AL128&gt;=80,AL128&lt;85),4,(IF(AND(AL128&gt;=75,AL128&lt;80),3,(IF(AND(AL128&gt;=70,AL128&lt;75),2,(IF(AND(AL128&gt;67,AL128&lt;70),1,0)))))))))</f>
        <v>5</v>
      </c>
      <c r="AN128" s="7" t="s">
        <v>117</v>
      </c>
      <c r="AO128" s="7">
        <v>8</v>
      </c>
      <c r="AP128" s="7">
        <v>10</v>
      </c>
      <c r="AQ128" s="7">
        <f t="shared" ref="AQ128:AQ189" si="23">SUM(AM128,AO128,AP128)</f>
        <v>23</v>
      </c>
    </row>
    <row r="129" spans="1:43" x14ac:dyDescent="0.25">
      <c r="A129" s="7">
        <v>128</v>
      </c>
      <c r="B129" s="7" t="s">
        <v>144</v>
      </c>
      <c r="C129" s="8">
        <f>VLOOKUP(B129,[1]Combined!$B$1:$C$640,2,0)</f>
        <v>4</v>
      </c>
      <c r="D129" s="8">
        <f>VLOOKUP(B129,[1]Combined!$B$1:$D$640,3,0)</f>
        <v>4</v>
      </c>
      <c r="E129" s="8">
        <f>VLOOKUP(B129,[1]Combined!$B$1:$F$640,5,0)</f>
        <v>0</v>
      </c>
      <c r="F129" s="8">
        <f>VLOOKUP(B129,[1]Combined!$B$1:$G$640,6,0)</f>
        <v>1</v>
      </c>
      <c r="G129" s="8">
        <f>VLOOKUP(B129,[1]Combined!$B$1:$H$640,7,0)</f>
        <v>1</v>
      </c>
      <c r="H129" s="8">
        <f>VLOOKUP(B129,[1]Combined!$B$1:$J$640,9,0)</f>
        <v>0</v>
      </c>
      <c r="I129" s="9">
        <f>VLOOKUP(B129,[2]Combined!C$1:D$640,2,0)</f>
        <v>17</v>
      </c>
      <c r="J129" s="9">
        <f>VLOOKUP(B129,[2]Combined!C$1:E$640,3,0)</f>
        <v>18</v>
      </c>
      <c r="K129" s="9">
        <f>VLOOKUP(B129,[2]Combined!C$1:G$640,5,0)</f>
        <v>0</v>
      </c>
      <c r="L129" s="9">
        <f>VLOOKUP(B129,[2]Combined!C$1:H$640,6,0)</f>
        <v>2</v>
      </c>
      <c r="M129" s="9">
        <f>VLOOKUP(B129,[2]Combined!C$1:I$640,7,0)</f>
        <v>3</v>
      </c>
      <c r="N129" s="9">
        <f>VLOOKUP(B129,[2]Combined!C$1:K$640,9,0)</f>
        <v>0</v>
      </c>
      <c r="O129" s="10">
        <f>VLOOKUP(B129,[3]Combined!C$1:D$640,2,0)</f>
        <v>4</v>
      </c>
      <c r="P129" s="10">
        <f>VLOOKUP(B129,[3]Combined!C$1:E$640,3,0)</f>
        <v>6</v>
      </c>
      <c r="Q129" s="10">
        <f>VLOOKUP(B129,[3]Combined!C$1:G$640,5,0)</f>
        <v>0</v>
      </c>
      <c r="R129" s="10">
        <v>1</v>
      </c>
      <c r="S129" s="10">
        <v>1</v>
      </c>
      <c r="T129" s="10">
        <f>VLOOKUP(B129,[3]Combined!C$1:K$640,9,0)</f>
        <v>0</v>
      </c>
      <c r="U129" s="11">
        <v>2</v>
      </c>
      <c r="V129" s="11">
        <v>13</v>
      </c>
      <c r="W129" s="11">
        <f>VLOOKUP(B129,[4]Combined!C$1:G$640,5,0)</f>
        <v>0</v>
      </c>
      <c r="X129" s="11">
        <v>0</v>
      </c>
      <c r="Y129" s="11">
        <v>3</v>
      </c>
      <c r="Z129" s="11">
        <f>VLOOKUP(B129,[4]Combined!C$1:K$640,9,0)</f>
        <v>0</v>
      </c>
      <c r="AA129" s="12">
        <v>4</v>
      </c>
      <c r="AB129" s="12">
        <v>5</v>
      </c>
      <c r="AC129" s="12">
        <f>VLOOKUP(B129,[5]Combined!C$1:G$640,5,0)</f>
        <v>0</v>
      </c>
      <c r="AD129" s="12">
        <v>1</v>
      </c>
      <c r="AE129" s="12">
        <v>1</v>
      </c>
      <c r="AF129" s="12">
        <f>VLOOKUP(B129,[5]Combined!C$1:K$640,9,0)</f>
        <v>0</v>
      </c>
      <c r="AG129" s="14">
        <f t="shared" si="16"/>
        <v>55</v>
      </c>
      <c r="AH129" s="14">
        <f t="shared" si="17"/>
        <v>0</v>
      </c>
      <c r="AI129" s="14">
        <f t="shared" si="18"/>
        <v>0</v>
      </c>
      <c r="AJ129" s="14">
        <f t="shared" si="19"/>
        <v>36</v>
      </c>
      <c r="AK129" s="14">
        <f t="shared" si="20"/>
        <v>36</v>
      </c>
      <c r="AL129" s="14">
        <f t="shared" si="21"/>
        <v>65.454545454545453</v>
      </c>
      <c r="AM129" s="14">
        <f t="shared" si="22"/>
        <v>0</v>
      </c>
      <c r="AN129" s="7" t="s">
        <v>119</v>
      </c>
      <c r="AO129" s="7">
        <v>4</v>
      </c>
      <c r="AP129" s="7">
        <v>9</v>
      </c>
      <c r="AQ129" s="7">
        <f t="shared" si="23"/>
        <v>13</v>
      </c>
    </row>
    <row r="130" spans="1:43" x14ac:dyDescent="0.25">
      <c r="A130" s="7">
        <v>129</v>
      </c>
      <c r="B130" s="7" t="s">
        <v>145</v>
      </c>
      <c r="C130" s="8">
        <f>VLOOKUP(B130,[1]Combined!$B$1:$C$640,2,0)</f>
        <v>4</v>
      </c>
      <c r="D130" s="8">
        <f>VLOOKUP(B130,[1]Combined!$B$1:$D$640,3,0)</f>
        <v>4</v>
      </c>
      <c r="E130" s="8">
        <f>VLOOKUP(B130,[1]Combined!$B$1:$F$640,5,0)</f>
        <v>0</v>
      </c>
      <c r="F130" s="8">
        <f>VLOOKUP(B130,[1]Combined!$B$1:$G$640,6,0)</f>
        <v>2</v>
      </c>
      <c r="G130" s="8">
        <f>VLOOKUP(B130,[1]Combined!$B$1:$H$640,7,0)</f>
        <v>2</v>
      </c>
      <c r="H130" s="8">
        <f>VLOOKUP(B130,[1]Combined!$B$1:$J$640,9,0)</f>
        <v>0</v>
      </c>
      <c r="I130" s="9">
        <f>VLOOKUP(B130,[2]Combined!C$1:D$640,2,0)</f>
        <v>18</v>
      </c>
      <c r="J130" s="9">
        <f>VLOOKUP(B130,[2]Combined!C$1:E$640,3,0)</f>
        <v>18</v>
      </c>
      <c r="K130" s="9">
        <f>VLOOKUP(B130,[2]Combined!C$1:G$640,5,0)</f>
        <v>0</v>
      </c>
      <c r="L130" s="9">
        <f>VLOOKUP(B130,[2]Combined!C$1:H$640,6,0)</f>
        <v>3</v>
      </c>
      <c r="M130" s="9">
        <f>VLOOKUP(B130,[2]Combined!C$1:I$640,7,0)</f>
        <v>3</v>
      </c>
      <c r="N130" s="9">
        <f>VLOOKUP(B130,[2]Combined!C$1:K$640,9,0)</f>
        <v>0</v>
      </c>
      <c r="O130" s="10">
        <f>VLOOKUP(B130,[3]Combined!C$1:D$640,2,0)</f>
        <v>5</v>
      </c>
      <c r="P130" s="10">
        <f>VLOOKUP(B130,[3]Combined!C$1:E$640,3,0)</f>
        <v>6</v>
      </c>
      <c r="Q130" s="10">
        <f>VLOOKUP(B130,[3]Combined!C$1:G$640,5,0)</f>
        <v>0</v>
      </c>
      <c r="R130" s="10">
        <f>VLOOKUP(B130,[3]Combined!C$1:H$640,6,0)</f>
        <v>3</v>
      </c>
      <c r="S130" s="10">
        <f>VLOOKUP(B130,[3]Combined!C$1:I$640,7,0)</f>
        <v>3</v>
      </c>
      <c r="T130" s="10">
        <f>VLOOKUP(B130,[3]Combined!C$1:K$640,9,0)</f>
        <v>0</v>
      </c>
      <c r="U130" s="11">
        <v>7</v>
      </c>
      <c r="V130" s="11">
        <v>13</v>
      </c>
      <c r="W130" s="11">
        <f>VLOOKUP(B130,[4]Combined!C$1:G$640,5,0)</f>
        <v>0</v>
      </c>
      <c r="X130" s="11">
        <v>1</v>
      </c>
      <c r="Y130" s="11">
        <v>4</v>
      </c>
      <c r="Z130" s="11">
        <f>VLOOKUP(B130,[4]Combined!C$1:K$640,9,0)</f>
        <v>0</v>
      </c>
      <c r="AA130" s="12">
        <v>4</v>
      </c>
      <c r="AB130" s="12">
        <v>5</v>
      </c>
      <c r="AC130" s="12">
        <f>VLOOKUP(B130,[5]Combined!C$1:G$640,5,0)</f>
        <v>0</v>
      </c>
      <c r="AD130" s="12">
        <v>1</v>
      </c>
      <c r="AE130" s="12">
        <v>1</v>
      </c>
      <c r="AF130" s="12">
        <f>VLOOKUP(B130,[5]Combined!C$1:K$640,9,0)</f>
        <v>0</v>
      </c>
      <c r="AG130" s="14">
        <f t="shared" si="16"/>
        <v>59</v>
      </c>
      <c r="AH130" s="14">
        <f t="shared" si="17"/>
        <v>0</v>
      </c>
      <c r="AI130" s="14">
        <f t="shared" si="18"/>
        <v>0</v>
      </c>
      <c r="AJ130" s="14">
        <f t="shared" si="19"/>
        <v>48</v>
      </c>
      <c r="AK130" s="14">
        <f t="shared" si="20"/>
        <v>48</v>
      </c>
      <c r="AL130" s="14">
        <f t="shared" si="21"/>
        <v>81.355932203389841</v>
      </c>
      <c r="AM130" s="14">
        <f t="shared" si="22"/>
        <v>4</v>
      </c>
      <c r="AN130" s="7" t="s">
        <v>111</v>
      </c>
      <c r="AO130" s="7">
        <v>7</v>
      </c>
      <c r="AP130" s="7">
        <v>9</v>
      </c>
      <c r="AQ130" s="7">
        <f t="shared" si="23"/>
        <v>20</v>
      </c>
    </row>
    <row r="131" spans="1:43" x14ac:dyDescent="0.25">
      <c r="A131" s="7">
        <v>130</v>
      </c>
      <c r="B131" s="7" t="s">
        <v>146</v>
      </c>
      <c r="C131" s="8">
        <f>VLOOKUP(B131,[1]Combined!$B$1:$C$640,2,0)</f>
        <v>4</v>
      </c>
      <c r="D131" s="8">
        <f>VLOOKUP(B131,[1]Combined!$B$1:$D$640,3,0)</f>
        <v>4</v>
      </c>
      <c r="E131" s="8">
        <f>VLOOKUP(B131,[1]Combined!$B$1:$F$640,5,0)</f>
        <v>0</v>
      </c>
      <c r="F131" s="8">
        <f>VLOOKUP(B131,[1]Combined!$B$1:$G$640,6,0)</f>
        <v>1</v>
      </c>
      <c r="G131" s="8">
        <f>VLOOKUP(B131,[1]Combined!$B$1:$H$640,7,0)</f>
        <v>1</v>
      </c>
      <c r="H131" s="8">
        <f>VLOOKUP(B131,[1]Combined!$B$1:$J$640,9,0)</f>
        <v>0</v>
      </c>
      <c r="I131" s="9">
        <f>VLOOKUP(B131,[2]Combined!C$1:D$640,2,0)</f>
        <v>13</v>
      </c>
      <c r="J131" s="9">
        <f>VLOOKUP(B131,[2]Combined!C$1:E$640,3,0)</f>
        <v>18</v>
      </c>
      <c r="K131" s="9">
        <f>VLOOKUP(B131,[2]Combined!C$1:G$640,5,0)</f>
        <v>0</v>
      </c>
      <c r="L131" s="9">
        <f>VLOOKUP(B131,[2]Combined!C$1:H$640,6,0)</f>
        <v>2</v>
      </c>
      <c r="M131" s="9">
        <f>VLOOKUP(B131,[2]Combined!C$1:I$640,7,0)</f>
        <v>3</v>
      </c>
      <c r="N131" s="9">
        <f>VLOOKUP(B131,[2]Combined!C$1:K$640,9,0)</f>
        <v>0</v>
      </c>
      <c r="O131" s="10">
        <f>VLOOKUP(B131,[3]Combined!C$1:D$640,2,0)</f>
        <v>5</v>
      </c>
      <c r="P131" s="10">
        <f>VLOOKUP(B131,[3]Combined!C$1:E$640,3,0)</f>
        <v>6</v>
      </c>
      <c r="Q131" s="10">
        <f>VLOOKUP(B131,[3]Combined!C$1:G$640,5,0)</f>
        <v>0</v>
      </c>
      <c r="R131" s="10">
        <f>VLOOKUP(B131,[3]Combined!C$1:H$640,6,0)</f>
        <v>2</v>
      </c>
      <c r="S131" s="10">
        <f>VLOOKUP(B131,[3]Combined!C$1:I$640,7,0)</f>
        <v>2</v>
      </c>
      <c r="T131" s="10">
        <f>VLOOKUP(B131,[3]Combined!C$1:K$640,9,0)</f>
        <v>0</v>
      </c>
      <c r="U131" s="11">
        <v>4</v>
      </c>
      <c r="V131" s="11">
        <v>13</v>
      </c>
      <c r="W131" s="11">
        <f>VLOOKUP(B131,[4]Combined!C$1:G$640,5,0)</f>
        <v>0</v>
      </c>
      <c r="X131" s="11">
        <f>VLOOKUP(B131,[4]Combined!C$1:H$640,6,0)</f>
        <v>1</v>
      </c>
      <c r="Y131" s="11">
        <f>VLOOKUP(B131,[4]Combined!C$1:I$640,7,0)</f>
        <v>3</v>
      </c>
      <c r="Z131" s="11">
        <f>VLOOKUP(B131,[4]Combined!C$1:K$640,9,0)</f>
        <v>0</v>
      </c>
      <c r="AA131" s="12">
        <v>3</v>
      </c>
      <c r="AB131" s="12">
        <v>5</v>
      </c>
      <c r="AC131" s="12">
        <f>VLOOKUP(B131,[5]Combined!C$1:G$640,5,0)</f>
        <v>0</v>
      </c>
      <c r="AD131" s="12">
        <f>VLOOKUP(B131,[5]Combined!C$1:H$640,6,0)</f>
        <v>1</v>
      </c>
      <c r="AE131" s="12">
        <f>VLOOKUP(B131,[5]Combined!C$1:I$640,7,0)</f>
        <v>1</v>
      </c>
      <c r="AF131" s="12">
        <f>VLOOKUP(B131,[5]Combined!C$1:K$640,9,0)</f>
        <v>0</v>
      </c>
      <c r="AG131" s="14">
        <f t="shared" si="16"/>
        <v>56</v>
      </c>
      <c r="AH131" s="14">
        <f t="shared" si="17"/>
        <v>0</v>
      </c>
      <c r="AI131" s="14">
        <f t="shared" si="18"/>
        <v>0</v>
      </c>
      <c r="AJ131" s="14">
        <f t="shared" si="19"/>
        <v>36</v>
      </c>
      <c r="AK131" s="14">
        <f t="shared" si="20"/>
        <v>36</v>
      </c>
      <c r="AL131" s="14">
        <f t="shared" si="21"/>
        <v>64.285714285714292</v>
      </c>
      <c r="AM131" s="14">
        <f t="shared" si="22"/>
        <v>0</v>
      </c>
      <c r="AN131" s="7" t="s">
        <v>113</v>
      </c>
      <c r="AO131" s="7">
        <f>VLOOKUP(B131,[6]C!B$1:K$50,10,0)</f>
        <v>8</v>
      </c>
      <c r="AP131" s="7">
        <v>9</v>
      </c>
      <c r="AQ131" s="7">
        <f t="shared" si="23"/>
        <v>17</v>
      </c>
    </row>
    <row r="132" spans="1:43" x14ac:dyDescent="0.25">
      <c r="A132" s="7">
        <v>131</v>
      </c>
      <c r="B132" s="7" t="s">
        <v>147</v>
      </c>
      <c r="C132" s="8">
        <f>VLOOKUP(B132,[1]Combined!$B$1:$C$640,2,0)</f>
        <v>4</v>
      </c>
      <c r="D132" s="8">
        <f>VLOOKUP(B132,[1]Combined!$B$1:$D$640,3,0)</f>
        <v>4</v>
      </c>
      <c r="E132" s="8">
        <f>VLOOKUP(B132,[1]Combined!$B$1:$F$640,5,0)</f>
        <v>0</v>
      </c>
      <c r="F132" s="8">
        <f>VLOOKUP(B132,[1]Combined!$B$1:$G$640,6,0)</f>
        <v>1</v>
      </c>
      <c r="G132" s="8">
        <f>VLOOKUP(B132,[1]Combined!$B$1:$H$640,7,0)</f>
        <v>1</v>
      </c>
      <c r="H132" s="8">
        <f>VLOOKUP(B132,[1]Combined!$B$1:$J$640,9,0)</f>
        <v>0</v>
      </c>
      <c r="I132" s="9">
        <f>VLOOKUP(B132,[2]Combined!C$1:D$640,2,0)</f>
        <v>15</v>
      </c>
      <c r="J132" s="9">
        <f>VLOOKUP(B132,[2]Combined!C$1:E$640,3,0)</f>
        <v>18</v>
      </c>
      <c r="K132" s="9">
        <f>VLOOKUP(B132,[2]Combined!C$1:G$640,5,0)</f>
        <v>0</v>
      </c>
      <c r="L132" s="9">
        <f>VLOOKUP(B132,[2]Combined!C$1:H$640,6,0)</f>
        <v>0</v>
      </c>
      <c r="M132" s="9">
        <f>VLOOKUP(B132,[2]Combined!C$1:I$640,7,0)</f>
        <v>0</v>
      </c>
      <c r="N132" s="9">
        <f>VLOOKUP(B132,[2]Combined!C$1:K$640,9,0)</f>
        <v>0</v>
      </c>
      <c r="O132" s="10">
        <f>VLOOKUP(B132,[3]Combined!C$1:D$640,2,0)</f>
        <v>1</v>
      </c>
      <c r="P132" s="10">
        <f>VLOOKUP(B132,[3]Combined!C$1:E$640,3,0)</f>
        <v>6</v>
      </c>
      <c r="Q132" s="10">
        <f>VLOOKUP(B132,[3]Combined!C$1:G$640,5,0)</f>
        <v>0</v>
      </c>
      <c r="R132" s="10">
        <f>VLOOKUP(B132,[3]Combined!C$1:H$640,6,0)</f>
        <v>0</v>
      </c>
      <c r="S132" s="10">
        <f>VLOOKUP(B132,[3]Combined!C$1:I$640,7,0)</f>
        <v>0</v>
      </c>
      <c r="T132" s="10">
        <f>VLOOKUP(B132,[3]Combined!C$1:K$640,9,0)</f>
        <v>0</v>
      </c>
      <c r="U132" s="11">
        <v>4</v>
      </c>
      <c r="V132" s="11">
        <v>13</v>
      </c>
      <c r="W132" s="11">
        <f>VLOOKUP(B132,[4]Combined!C$1:G$640,5,0)</f>
        <v>0</v>
      </c>
      <c r="X132" s="11">
        <v>2</v>
      </c>
      <c r="Y132" s="11">
        <v>3</v>
      </c>
      <c r="Z132" s="11">
        <f>VLOOKUP(B132,[4]Combined!C$1:K$640,9,0)</f>
        <v>0</v>
      </c>
      <c r="AA132" s="12">
        <v>3</v>
      </c>
      <c r="AB132" s="12">
        <v>5</v>
      </c>
      <c r="AC132" s="12">
        <f>VLOOKUP(B132,[5]Combined!C$1:G$640,5,0)</f>
        <v>0</v>
      </c>
      <c r="AD132" s="12">
        <f>VLOOKUP(B132,[5]Combined!C$1:H$640,6,0)</f>
        <v>0</v>
      </c>
      <c r="AE132" s="12">
        <f>VLOOKUP(B132,[5]Combined!C$1:I$640,7,0)</f>
        <v>0</v>
      </c>
      <c r="AF132" s="12">
        <f>VLOOKUP(B132,[5]Combined!C$1:K$640,9,0)</f>
        <v>0</v>
      </c>
      <c r="AG132" s="14">
        <f t="shared" si="16"/>
        <v>50</v>
      </c>
      <c r="AH132" s="14">
        <f t="shared" si="17"/>
        <v>0</v>
      </c>
      <c r="AI132" s="14">
        <f t="shared" si="18"/>
        <v>0</v>
      </c>
      <c r="AJ132" s="14">
        <f t="shared" si="19"/>
        <v>30</v>
      </c>
      <c r="AK132" s="14">
        <f t="shared" si="20"/>
        <v>30</v>
      </c>
      <c r="AL132" s="14">
        <f t="shared" si="21"/>
        <v>60</v>
      </c>
      <c r="AM132" s="14">
        <f t="shared" si="22"/>
        <v>0</v>
      </c>
      <c r="AN132" s="7" t="s">
        <v>115</v>
      </c>
      <c r="AO132" s="7">
        <v>6</v>
      </c>
      <c r="AP132" s="7">
        <v>10</v>
      </c>
      <c r="AQ132" s="7">
        <f t="shared" si="23"/>
        <v>16</v>
      </c>
    </row>
    <row r="133" spans="1:43" x14ac:dyDescent="0.25">
      <c r="A133" s="7">
        <v>132</v>
      </c>
      <c r="B133" s="7" t="s">
        <v>148</v>
      </c>
      <c r="C133" s="8">
        <f>VLOOKUP(B133,[1]Combined!$B$1:$C$640,2,0)</f>
        <v>4</v>
      </c>
      <c r="D133" s="8">
        <f>VLOOKUP(B133,[1]Combined!$B$1:$D$640,3,0)</f>
        <v>4</v>
      </c>
      <c r="E133" s="8">
        <f>VLOOKUP(B133,[1]Combined!$B$1:$F$640,5,0)</f>
        <v>0</v>
      </c>
      <c r="F133" s="8">
        <f>VLOOKUP(B133,[1]Combined!$B$1:$G$640,6,0)</f>
        <v>1</v>
      </c>
      <c r="G133" s="8">
        <f>VLOOKUP(B133,[1]Combined!$B$1:$H$640,7,0)</f>
        <v>1</v>
      </c>
      <c r="H133" s="8">
        <f>VLOOKUP(B133,[1]Combined!$B$1:$J$640,9,0)</f>
        <v>0</v>
      </c>
      <c r="I133" s="9">
        <f>VLOOKUP(B133,[2]Combined!C$1:D$640,2,0)</f>
        <v>18</v>
      </c>
      <c r="J133" s="9">
        <f>VLOOKUP(B133,[2]Combined!C$1:E$640,3,0)</f>
        <v>18</v>
      </c>
      <c r="K133" s="9">
        <f>VLOOKUP(B133,[2]Combined!C$1:G$640,5,0)</f>
        <v>0</v>
      </c>
      <c r="L133" s="9">
        <f>VLOOKUP(B133,[2]Combined!C$1:H$640,6,0)</f>
        <v>4</v>
      </c>
      <c r="M133" s="9">
        <f>VLOOKUP(B133,[2]Combined!C$1:I$640,7,0)</f>
        <v>4</v>
      </c>
      <c r="N133" s="9">
        <f>VLOOKUP(B133,[2]Combined!C$1:K$640,9,0)</f>
        <v>0</v>
      </c>
      <c r="O133" s="10">
        <f>VLOOKUP(B133,[3]Combined!C$1:D$640,2,0)</f>
        <v>5</v>
      </c>
      <c r="P133" s="10">
        <f>VLOOKUP(B133,[3]Combined!C$1:E$640,3,0)</f>
        <v>6</v>
      </c>
      <c r="Q133" s="10">
        <f>VLOOKUP(B133,[3]Combined!C$1:G$640,5,0)</f>
        <v>0</v>
      </c>
      <c r="R133" s="10">
        <v>1</v>
      </c>
      <c r="S133" s="10">
        <v>1</v>
      </c>
      <c r="T133" s="10">
        <f>VLOOKUP(B133,[3]Combined!C$1:K$640,9,0)</f>
        <v>0</v>
      </c>
      <c r="U133" s="11">
        <v>10</v>
      </c>
      <c r="V133" s="11">
        <v>13</v>
      </c>
      <c r="W133" s="11">
        <f>VLOOKUP(B133,[4]Combined!C$1:G$640,5,0)</f>
        <v>0</v>
      </c>
      <c r="X133" s="11">
        <v>3</v>
      </c>
      <c r="Y133" s="11">
        <v>3</v>
      </c>
      <c r="Z133" s="11">
        <f>VLOOKUP(B133,[4]Combined!C$1:K$640,9,0)</f>
        <v>0</v>
      </c>
      <c r="AA133" s="12">
        <v>5</v>
      </c>
      <c r="AB133" s="12">
        <v>5</v>
      </c>
      <c r="AC133" s="12">
        <f>VLOOKUP(B133,[5]Combined!C$1:G$640,5,0)</f>
        <v>0</v>
      </c>
      <c r="AD133" s="12">
        <v>1</v>
      </c>
      <c r="AE133" s="12">
        <v>1</v>
      </c>
      <c r="AF133" s="12">
        <f>VLOOKUP(B133,[5]Combined!C$1:K$640,9,0)</f>
        <v>0</v>
      </c>
      <c r="AG133" s="14">
        <f t="shared" si="16"/>
        <v>56</v>
      </c>
      <c r="AH133" s="14">
        <f t="shared" si="17"/>
        <v>0</v>
      </c>
      <c r="AI133" s="14">
        <f t="shared" si="18"/>
        <v>0</v>
      </c>
      <c r="AJ133" s="14">
        <f t="shared" si="19"/>
        <v>52</v>
      </c>
      <c r="AK133" s="14">
        <f t="shared" si="20"/>
        <v>52</v>
      </c>
      <c r="AL133" s="14">
        <f t="shared" si="21"/>
        <v>92.857142857142861</v>
      </c>
      <c r="AM133" s="14">
        <f t="shared" si="22"/>
        <v>5</v>
      </c>
      <c r="AN133" s="7" t="s">
        <v>117</v>
      </c>
      <c r="AO133" s="7">
        <v>8</v>
      </c>
      <c r="AP133" s="7">
        <v>10</v>
      </c>
      <c r="AQ133" s="7">
        <f t="shared" si="23"/>
        <v>23</v>
      </c>
    </row>
    <row r="134" spans="1:43" x14ac:dyDescent="0.25">
      <c r="A134" s="7">
        <v>133</v>
      </c>
      <c r="B134" s="7" t="s">
        <v>149</v>
      </c>
      <c r="C134" s="8">
        <f>VLOOKUP(B134,[1]Combined!$B$1:$C$640,2,0)</f>
        <v>2</v>
      </c>
      <c r="D134" s="8">
        <f>VLOOKUP(B134,[1]Combined!$B$1:$D$640,3,0)</f>
        <v>4</v>
      </c>
      <c r="E134" s="8">
        <f>VLOOKUP(B134,[1]Combined!$B$1:$F$640,5,0)</f>
        <v>0</v>
      </c>
      <c r="F134" s="8">
        <f>VLOOKUP(B134,[1]Combined!$B$1:$G$640,6,0)</f>
        <v>1</v>
      </c>
      <c r="G134" s="8">
        <f>VLOOKUP(B134,[1]Combined!$B$1:$H$640,7,0)</f>
        <v>1</v>
      </c>
      <c r="H134" s="8">
        <f>VLOOKUP(B134,[1]Combined!$B$1:$J$640,9,0)</f>
        <v>0</v>
      </c>
      <c r="I134" s="9">
        <f>VLOOKUP(B134,[2]Combined!C$1:D$640,2,0)</f>
        <v>13</v>
      </c>
      <c r="J134" s="9">
        <f>VLOOKUP(B134,[2]Combined!C$1:E$640,3,0)</f>
        <v>18</v>
      </c>
      <c r="K134" s="9">
        <f>VLOOKUP(B134,[2]Combined!C$1:G$640,5,0)</f>
        <v>0</v>
      </c>
      <c r="L134" s="9">
        <f>VLOOKUP(B134,[2]Combined!C$1:H$640,6,0)</f>
        <v>2</v>
      </c>
      <c r="M134" s="9">
        <f>VLOOKUP(B134,[2]Combined!C$1:I$640,7,0)</f>
        <v>3</v>
      </c>
      <c r="N134" s="9">
        <f>VLOOKUP(B134,[2]Combined!C$1:K$640,9,0)</f>
        <v>0</v>
      </c>
      <c r="O134" s="10">
        <f>VLOOKUP(B134,[3]Combined!C$1:D$640,2,0)</f>
        <v>3</v>
      </c>
      <c r="P134" s="10">
        <f>VLOOKUP(B134,[3]Combined!C$1:E$640,3,0)</f>
        <v>6</v>
      </c>
      <c r="Q134" s="10">
        <f>VLOOKUP(B134,[3]Combined!C$1:G$640,5,0)</f>
        <v>0</v>
      </c>
      <c r="R134" s="10">
        <f>VLOOKUP(B134,[3]Combined!C$1:H$640,6,0)</f>
        <v>0</v>
      </c>
      <c r="S134" s="10">
        <v>1</v>
      </c>
      <c r="T134" s="10">
        <f>VLOOKUP(B134,[3]Combined!C$1:K$640,9,0)</f>
        <v>0</v>
      </c>
      <c r="U134" s="11">
        <v>2</v>
      </c>
      <c r="V134" s="11">
        <v>13</v>
      </c>
      <c r="W134" s="11">
        <f>VLOOKUP(B134,[4]Combined!C$1:G$640,5,0)</f>
        <v>0</v>
      </c>
      <c r="X134" s="11">
        <v>3</v>
      </c>
      <c r="Y134" s="11">
        <v>3</v>
      </c>
      <c r="Z134" s="11">
        <f>VLOOKUP(B134,[4]Combined!C$1:K$640,9,0)</f>
        <v>0</v>
      </c>
      <c r="AA134" s="12">
        <v>3</v>
      </c>
      <c r="AB134" s="12">
        <v>5</v>
      </c>
      <c r="AC134" s="12">
        <f>VLOOKUP(B134,[5]Combined!C$1:G$640,5,0)</f>
        <v>0</v>
      </c>
      <c r="AD134" s="12">
        <f>VLOOKUP(B134,[5]Combined!C$1:H$640,6,0)</f>
        <v>0</v>
      </c>
      <c r="AE134" s="12">
        <v>1</v>
      </c>
      <c r="AF134" s="12">
        <f>VLOOKUP(B134,[5]Combined!C$1:K$640,9,0)</f>
        <v>0</v>
      </c>
      <c r="AG134" s="14">
        <f t="shared" si="16"/>
        <v>55</v>
      </c>
      <c r="AH134" s="14">
        <f t="shared" si="17"/>
        <v>0</v>
      </c>
      <c r="AI134" s="14">
        <f t="shared" si="18"/>
        <v>0</v>
      </c>
      <c r="AJ134" s="14">
        <f t="shared" si="19"/>
        <v>29</v>
      </c>
      <c r="AK134" s="14">
        <f t="shared" si="20"/>
        <v>29</v>
      </c>
      <c r="AL134" s="14">
        <f t="shared" si="21"/>
        <v>52.72727272727272</v>
      </c>
      <c r="AM134" s="14">
        <f t="shared" si="22"/>
        <v>0</v>
      </c>
      <c r="AN134" s="7" t="s">
        <v>119</v>
      </c>
      <c r="AO134" s="7">
        <f>VLOOKUP(B134,[6]C!B$1:K$50,10,0)</f>
        <v>0</v>
      </c>
      <c r="AP134" s="7">
        <v>10</v>
      </c>
      <c r="AQ134" s="7">
        <f t="shared" si="23"/>
        <v>10</v>
      </c>
    </row>
    <row r="135" spans="1:43" x14ac:dyDescent="0.25">
      <c r="A135" s="7">
        <v>134</v>
      </c>
      <c r="B135" s="7" t="s">
        <v>150</v>
      </c>
      <c r="C135" s="8">
        <f>VLOOKUP(B135,[1]Combined!$B$1:$C$640,2,0)</f>
        <v>4</v>
      </c>
      <c r="D135" s="8">
        <f>VLOOKUP(B135,[1]Combined!$B$1:$D$640,3,0)</f>
        <v>4</v>
      </c>
      <c r="E135" s="8">
        <f>VLOOKUP(B135,[1]Combined!$B$1:$F$640,5,0)</f>
        <v>0</v>
      </c>
      <c r="F135" s="8">
        <f>VLOOKUP(B135,[1]Combined!$B$1:$G$640,6,0)</f>
        <v>2</v>
      </c>
      <c r="G135" s="8">
        <f>VLOOKUP(B135,[1]Combined!$B$1:$H$640,7,0)</f>
        <v>2</v>
      </c>
      <c r="H135" s="8">
        <f>VLOOKUP(B135,[1]Combined!$B$1:$J$640,9,0)</f>
        <v>0</v>
      </c>
      <c r="I135" s="9">
        <f>VLOOKUP(B135,[2]Combined!C$1:D$640,2,0)</f>
        <v>18</v>
      </c>
      <c r="J135" s="9">
        <f>VLOOKUP(B135,[2]Combined!C$1:E$640,3,0)</f>
        <v>18</v>
      </c>
      <c r="K135" s="9">
        <f>VLOOKUP(B135,[2]Combined!C$1:G$640,5,0)</f>
        <v>0</v>
      </c>
      <c r="L135" s="9">
        <f>VLOOKUP(B135,[2]Combined!C$1:H$640,6,0)</f>
        <v>3</v>
      </c>
      <c r="M135" s="9">
        <f>VLOOKUP(B135,[2]Combined!C$1:I$640,7,0)</f>
        <v>3</v>
      </c>
      <c r="N135" s="9">
        <f>VLOOKUP(B135,[2]Combined!C$1:K$640,9,0)</f>
        <v>0</v>
      </c>
      <c r="O135" s="10">
        <f>VLOOKUP(B135,[3]Combined!C$1:D$640,2,0)</f>
        <v>4</v>
      </c>
      <c r="P135" s="10">
        <f>VLOOKUP(B135,[3]Combined!C$1:E$640,3,0)</f>
        <v>6</v>
      </c>
      <c r="Q135" s="10">
        <f>VLOOKUP(B135,[3]Combined!C$1:G$640,5,0)</f>
        <v>0</v>
      </c>
      <c r="R135" s="10">
        <f>VLOOKUP(B135,[3]Combined!C$1:H$640,6,0)</f>
        <v>3</v>
      </c>
      <c r="S135" s="10">
        <f>VLOOKUP(B135,[3]Combined!C$1:I$640,7,0)</f>
        <v>3</v>
      </c>
      <c r="T135" s="10">
        <f>VLOOKUP(B135,[3]Combined!C$1:K$640,9,0)</f>
        <v>0</v>
      </c>
      <c r="U135" s="11">
        <v>8</v>
      </c>
      <c r="V135" s="11">
        <v>13</v>
      </c>
      <c r="W135" s="11">
        <f>VLOOKUP(B135,[4]Combined!C$1:G$640,5,0)</f>
        <v>0</v>
      </c>
      <c r="X135" s="11">
        <v>1</v>
      </c>
      <c r="Y135" s="11">
        <v>4</v>
      </c>
      <c r="Z135" s="11">
        <f>VLOOKUP(B135,[4]Combined!C$1:K$640,9,0)</f>
        <v>0</v>
      </c>
      <c r="AA135" s="12">
        <v>5</v>
      </c>
      <c r="AB135" s="12">
        <v>5</v>
      </c>
      <c r="AC135" s="12">
        <f>VLOOKUP(B135,[5]Combined!C$1:G$640,5,0)</f>
        <v>0</v>
      </c>
      <c r="AD135" s="12">
        <v>1</v>
      </c>
      <c r="AE135" s="12">
        <v>1</v>
      </c>
      <c r="AF135" s="12">
        <f>VLOOKUP(B135,[5]Combined!C$1:K$640,9,0)</f>
        <v>0</v>
      </c>
      <c r="AG135" s="14">
        <f t="shared" si="16"/>
        <v>59</v>
      </c>
      <c r="AH135" s="14">
        <f t="shared" si="17"/>
        <v>0</v>
      </c>
      <c r="AI135" s="14">
        <f t="shared" si="18"/>
        <v>0</v>
      </c>
      <c r="AJ135" s="14">
        <f t="shared" si="19"/>
        <v>49</v>
      </c>
      <c r="AK135" s="14">
        <f t="shared" si="20"/>
        <v>49</v>
      </c>
      <c r="AL135" s="14">
        <f t="shared" si="21"/>
        <v>83.050847457627114</v>
      </c>
      <c r="AM135" s="14">
        <f t="shared" si="22"/>
        <v>4</v>
      </c>
      <c r="AN135" s="7" t="s">
        <v>111</v>
      </c>
      <c r="AO135" s="7">
        <v>6</v>
      </c>
      <c r="AP135" s="7">
        <v>9</v>
      </c>
      <c r="AQ135" s="7">
        <f t="shared" si="23"/>
        <v>19</v>
      </c>
    </row>
    <row r="136" spans="1:43" x14ac:dyDescent="0.25">
      <c r="A136" s="7">
        <v>135</v>
      </c>
      <c r="B136" s="7" t="s">
        <v>151</v>
      </c>
      <c r="C136" s="8">
        <f>VLOOKUP(B136,[1]Combined!$B$1:$C$640,2,0)</f>
        <v>4</v>
      </c>
      <c r="D136" s="8">
        <f>VLOOKUP(B136,[1]Combined!$B$1:$D$640,3,0)</f>
        <v>4</v>
      </c>
      <c r="E136" s="8">
        <f>VLOOKUP(B136,[1]Combined!$B$1:$F$640,5,0)</f>
        <v>0</v>
      </c>
      <c r="F136" s="8">
        <f>VLOOKUP(B136,[1]Combined!$B$1:$G$640,6,0)</f>
        <v>1</v>
      </c>
      <c r="G136" s="8">
        <f>VLOOKUP(B136,[1]Combined!$B$1:$H$640,7,0)</f>
        <v>1</v>
      </c>
      <c r="H136" s="8">
        <f>VLOOKUP(B136,[1]Combined!$B$1:$J$640,9,0)</f>
        <v>0</v>
      </c>
      <c r="I136" s="9">
        <f>VLOOKUP(B136,[2]Combined!C$1:D$640,2,0)</f>
        <v>14</v>
      </c>
      <c r="J136" s="9">
        <f>VLOOKUP(B136,[2]Combined!C$1:E$640,3,0)</f>
        <v>18</v>
      </c>
      <c r="K136" s="9">
        <f>VLOOKUP(B136,[2]Combined!C$1:G$640,5,0)</f>
        <v>0</v>
      </c>
      <c r="L136" s="9">
        <f>VLOOKUP(B136,[2]Combined!C$1:H$640,6,0)</f>
        <v>2</v>
      </c>
      <c r="M136" s="9">
        <f>VLOOKUP(B136,[2]Combined!C$1:I$640,7,0)</f>
        <v>3</v>
      </c>
      <c r="N136" s="9">
        <f>VLOOKUP(B136,[2]Combined!C$1:K$640,9,0)</f>
        <v>0</v>
      </c>
      <c r="O136" s="10">
        <f>VLOOKUP(B136,[3]Combined!C$1:D$640,2,0)</f>
        <v>6</v>
      </c>
      <c r="P136" s="10">
        <f>VLOOKUP(B136,[3]Combined!C$1:E$640,3,0)</f>
        <v>6</v>
      </c>
      <c r="Q136" s="10">
        <f>VLOOKUP(B136,[3]Combined!C$1:G$640,5,0)</f>
        <v>0</v>
      </c>
      <c r="R136" s="10">
        <f>VLOOKUP(B136,[3]Combined!C$1:H$640,6,0)</f>
        <v>2</v>
      </c>
      <c r="S136" s="10">
        <f>VLOOKUP(B136,[3]Combined!C$1:I$640,7,0)</f>
        <v>2</v>
      </c>
      <c r="T136" s="10">
        <f>VLOOKUP(B136,[3]Combined!C$1:K$640,9,0)</f>
        <v>0</v>
      </c>
      <c r="U136" s="11">
        <v>4</v>
      </c>
      <c r="V136" s="11">
        <v>13</v>
      </c>
      <c r="W136" s="11">
        <f>VLOOKUP(B136,[4]Combined!C$1:G$640,5,0)</f>
        <v>0</v>
      </c>
      <c r="X136" s="11">
        <f>VLOOKUP(B136,[4]Combined!C$1:H$640,6,0)</f>
        <v>2</v>
      </c>
      <c r="Y136" s="11">
        <f>VLOOKUP(B136,[4]Combined!C$1:I$640,7,0)</f>
        <v>3</v>
      </c>
      <c r="Z136" s="11">
        <f>VLOOKUP(B136,[4]Combined!C$1:K$640,9,0)</f>
        <v>1</v>
      </c>
      <c r="AA136" s="12">
        <v>4</v>
      </c>
      <c r="AB136" s="12">
        <v>5</v>
      </c>
      <c r="AC136" s="12">
        <f>VLOOKUP(B136,[5]Combined!C$1:G$640,5,0)</f>
        <v>0</v>
      </c>
      <c r="AD136" s="12">
        <f>VLOOKUP(B136,[5]Combined!C$1:H$640,6,0)</f>
        <v>1</v>
      </c>
      <c r="AE136" s="12">
        <f>VLOOKUP(B136,[5]Combined!C$1:I$640,7,0)</f>
        <v>1</v>
      </c>
      <c r="AF136" s="12">
        <f>VLOOKUP(B136,[5]Combined!C$1:K$640,9,0)</f>
        <v>0</v>
      </c>
      <c r="AG136" s="14">
        <f t="shared" si="16"/>
        <v>56</v>
      </c>
      <c r="AH136" s="14">
        <f t="shared" si="17"/>
        <v>1</v>
      </c>
      <c r="AI136" s="14">
        <f t="shared" si="18"/>
        <v>1</v>
      </c>
      <c r="AJ136" s="14">
        <f t="shared" si="19"/>
        <v>40</v>
      </c>
      <c r="AK136" s="14">
        <f t="shared" si="20"/>
        <v>41</v>
      </c>
      <c r="AL136" s="14">
        <f t="shared" si="21"/>
        <v>73.214285714285708</v>
      </c>
      <c r="AM136" s="14">
        <f t="shared" si="22"/>
        <v>2</v>
      </c>
      <c r="AN136" s="7" t="s">
        <v>113</v>
      </c>
      <c r="AO136" s="7">
        <f>VLOOKUP(B136,[6]C!B$1:K$50,10,0)</f>
        <v>8</v>
      </c>
      <c r="AP136" s="7">
        <v>9</v>
      </c>
      <c r="AQ136" s="7">
        <f t="shared" si="23"/>
        <v>19</v>
      </c>
    </row>
    <row r="137" spans="1:43" x14ac:dyDescent="0.25">
      <c r="A137" s="7">
        <v>136</v>
      </c>
      <c r="B137" s="7" t="s">
        <v>152</v>
      </c>
      <c r="C137" s="8">
        <f>VLOOKUP(B137,[1]Combined!$B$1:$C$640,2,0)</f>
        <v>3</v>
      </c>
      <c r="D137" s="8">
        <f>VLOOKUP(B137,[1]Combined!$B$1:$D$640,3,0)</f>
        <v>4</v>
      </c>
      <c r="E137" s="8">
        <f>VLOOKUP(B137,[1]Combined!$B$1:$F$640,5,0)</f>
        <v>0</v>
      </c>
      <c r="F137" s="8">
        <f>VLOOKUP(B137,[1]Combined!$B$1:$G$640,6,0)</f>
        <v>1</v>
      </c>
      <c r="G137" s="8">
        <f>VLOOKUP(B137,[1]Combined!$B$1:$H$640,7,0)</f>
        <v>1</v>
      </c>
      <c r="H137" s="8">
        <f>VLOOKUP(B137,[1]Combined!$B$1:$J$640,9,0)</f>
        <v>0</v>
      </c>
      <c r="I137" s="9">
        <f>VLOOKUP(B137,[2]Combined!C$1:D$640,2,0)</f>
        <v>14</v>
      </c>
      <c r="J137" s="9">
        <f>VLOOKUP(B137,[2]Combined!C$1:E$640,3,0)</f>
        <v>18</v>
      </c>
      <c r="K137" s="9">
        <f>VLOOKUP(B137,[2]Combined!C$1:G$640,5,0)</f>
        <v>0</v>
      </c>
      <c r="L137" s="9">
        <f>VLOOKUP(B137,[2]Combined!C$1:H$640,6,0)</f>
        <v>0</v>
      </c>
      <c r="M137" s="9">
        <f>VLOOKUP(B137,[2]Combined!C$1:I$640,7,0)</f>
        <v>0</v>
      </c>
      <c r="N137" s="9">
        <f>VLOOKUP(B137,[2]Combined!C$1:K$640,9,0)</f>
        <v>0</v>
      </c>
      <c r="O137" s="10">
        <f>VLOOKUP(B137,[3]Combined!C$1:D$640,2,0)</f>
        <v>2</v>
      </c>
      <c r="P137" s="10">
        <f>VLOOKUP(B137,[3]Combined!C$1:E$640,3,0)</f>
        <v>6</v>
      </c>
      <c r="Q137" s="10">
        <f>VLOOKUP(B137,[3]Combined!C$1:G$640,5,0)</f>
        <v>0</v>
      </c>
      <c r="R137" s="10">
        <f>VLOOKUP(B137,[3]Combined!C$1:H$640,6,0)</f>
        <v>0</v>
      </c>
      <c r="S137" s="10">
        <f>VLOOKUP(B137,[3]Combined!C$1:I$640,7,0)</f>
        <v>0</v>
      </c>
      <c r="T137" s="10">
        <f>VLOOKUP(B137,[3]Combined!C$1:K$640,9,0)</f>
        <v>0</v>
      </c>
      <c r="U137" s="11">
        <v>1</v>
      </c>
      <c r="V137" s="11">
        <v>13</v>
      </c>
      <c r="W137" s="11">
        <f>VLOOKUP(B137,[4]Combined!C$1:G$640,5,0)</f>
        <v>0</v>
      </c>
      <c r="X137" s="11">
        <v>2</v>
      </c>
      <c r="Y137" s="11">
        <v>3</v>
      </c>
      <c r="Z137" s="11">
        <f>VLOOKUP(B137,[4]Combined!C$1:K$640,9,0)</f>
        <v>0</v>
      </c>
      <c r="AA137" s="12">
        <v>3</v>
      </c>
      <c r="AB137" s="12">
        <v>5</v>
      </c>
      <c r="AC137" s="12">
        <f>VLOOKUP(B137,[5]Combined!C$1:G$640,5,0)</f>
        <v>0</v>
      </c>
      <c r="AD137" s="12">
        <f>VLOOKUP(B137,[5]Combined!C$1:H$640,6,0)</f>
        <v>0</v>
      </c>
      <c r="AE137" s="12">
        <f>VLOOKUP(B137,[5]Combined!C$1:I$640,7,0)</f>
        <v>0</v>
      </c>
      <c r="AF137" s="12">
        <f>VLOOKUP(B137,[5]Combined!C$1:K$640,9,0)</f>
        <v>0</v>
      </c>
      <c r="AG137" s="14">
        <f t="shared" si="16"/>
        <v>50</v>
      </c>
      <c r="AH137" s="14">
        <f t="shared" si="17"/>
        <v>0</v>
      </c>
      <c r="AI137" s="14">
        <f t="shared" si="18"/>
        <v>0</v>
      </c>
      <c r="AJ137" s="14">
        <f t="shared" si="19"/>
        <v>26</v>
      </c>
      <c r="AK137" s="14">
        <f t="shared" si="20"/>
        <v>26</v>
      </c>
      <c r="AL137" s="14">
        <f t="shared" si="21"/>
        <v>52</v>
      </c>
      <c r="AM137" s="14">
        <f t="shared" si="22"/>
        <v>0</v>
      </c>
      <c r="AN137" s="7" t="s">
        <v>115</v>
      </c>
      <c r="AO137" s="7">
        <v>6</v>
      </c>
      <c r="AP137" s="7">
        <v>9</v>
      </c>
      <c r="AQ137" s="7">
        <f t="shared" si="23"/>
        <v>15</v>
      </c>
    </row>
    <row r="138" spans="1:43" x14ac:dyDescent="0.25">
      <c r="A138" s="7">
        <v>137</v>
      </c>
      <c r="B138" s="7" t="s">
        <v>153</v>
      </c>
      <c r="C138" s="8">
        <f>VLOOKUP(B138,[1]Combined!$B$1:$C$640,2,0)</f>
        <v>4</v>
      </c>
      <c r="D138" s="8">
        <f>VLOOKUP(B138,[1]Combined!$B$1:$D$640,3,0)</f>
        <v>4</v>
      </c>
      <c r="E138" s="8">
        <f>VLOOKUP(B138,[1]Combined!$B$1:$F$640,5,0)</f>
        <v>0</v>
      </c>
      <c r="F138" s="8">
        <f>VLOOKUP(B138,[1]Combined!$B$1:$G$640,6,0)</f>
        <v>1</v>
      </c>
      <c r="G138" s="8">
        <f>VLOOKUP(B138,[1]Combined!$B$1:$H$640,7,0)</f>
        <v>1</v>
      </c>
      <c r="H138" s="8">
        <f>VLOOKUP(B138,[1]Combined!$B$1:$J$640,9,0)</f>
        <v>0</v>
      </c>
      <c r="I138" s="9">
        <f>VLOOKUP(B138,[2]Combined!C$1:D$640,2,0)</f>
        <v>15</v>
      </c>
      <c r="J138" s="9">
        <f>VLOOKUP(B138,[2]Combined!C$1:E$640,3,0)</f>
        <v>18</v>
      </c>
      <c r="K138" s="9">
        <f>VLOOKUP(B138,[2]Combined!C$1:G$640,5,0)</f>
        <v>0</v>
      </c>
      <c r="L138" s="9">
        <f>VLOOKUP(B138,[2]Combined!C$1:H$640,6,0)</f>
        <v>4</v>
      </c>
      <c r="M138" s="9">
        <f>VLOOKUP(B138,[2]Combined!C$1:I$640,7,0)</f>
        <v>4</v>
      </c>
      <c r="N138" s="9">
        <f>VLOOKUP(B138,[2]Combined!C$1:K$640,9,0)</f>
        <v>0</v>
      </c>
      <c r="O138" s="10">
        <f>VLOOKUP(B138,[3]Combined!C$1:D$640,2,0)</f>
        <v>5</v>
      </c>
      <c r="P138" s="10">
        <f>VLOOKUP(B138,[3]Combined!C$1:E$640,3,0)</f>
        <v>6</v>
      </c>
      <c r="Q138" s="10">
        <f>VLOOKUP(B138,[3]Combined!C$1:G$640,5,0)</f>
        <v>0</v>
      </c>
      <c r="R138" s="10">
        <v>1</v>
      </c>
      <c r="S138" s="10">
        <v>1</v>
      </c>
      <c r="T138" s="10">
        <f>VLOOKUP(B138,[3]Combined!C$1:K$640,9,0)</f>
        <v>0</v>
      </c>
      <c r="U138" s="11">
        <v>11</v>
      </c>
      <c r="V138" s="11">
        <v>13</v>
      </c>
      <c r="W138" s="11">
        <f>VLOOKUP(B138,[4]Combined!C$1:G$640,5,0)</f>
        <v>0</v>
      </c>
      <c r="X138" s="11">
        <v>3</v>
      </c>
      <c r="Y138" s="11">
        <v>3</v>
      </c>
      <c r="Z138" s="11">
        <f>VLOOKUP(B138,[4]Combined!C$1:K$640,9,0)</f>
        <v>0</v>
      </c>
      <c r="AA138" s="12">
        <v>5</v>
      </c>
      <c r="AB138" s="12">
        <v>5</v>
      </c>
      <c r="AC138" s="12">
        <f>VLOOKUP(B138,[5]Combined!C$1:G$640,5,0)</f>
        <v>0</v>
      </c>
      <c r="AD138" s="12">
        <v>1</v>
      </c>
      <c r="AE138" s="12">
        <v>1</v>
      </c>
      <c r="AF138" s="12">
        <f>VLOOKUP(B138,[5]Combined!C$1:K$640,9,0)</f>
        <v>0</v>
      </c>
      <c r="AG138" s="14">
        <f t="shared" si="16"/>
        <v>56</v>
      </c>
      <c r="AH138" s="14">
        <f t="shared" si="17"/>
        <v>0</v>
      </c>
      <c r="AI138" s="14">
        <f t="shared" si="18"/>
        <v>0</v>
      </c>
      <c r="AJ138" s="14">
        <f t="shared" si="19"/>
        <v>50</v>
      </c>
      <c r="AK138" s="14">
        <f t="shared" si="20"/>
        <v>50</v>
      </c>
      <c r="AL138" s="14">
        <f t="shared" si="21"/>
        <v>89.285714285714292</v>
      </c>
      <c r="AM138" s="14">
        <f t="shared" si="22"/>
        <v>5</v>
      </c>
      <c r="AN138" s="7" t="s">
        <v>117</v>
      </c>
      <c r="AO138" s="7">
        <f>VLOOKUP(B138,[6]C!B$1:K$50,10,0)</f>
        <v>0</v>
      </c>
      <c r="AP138" s="7">
        <v>7</v>
      </c>
      <c r="AQ138" s="7">
        <f t="shared" si="23"/>
        <v>12</v>
      </c>
    </row>
    <row r="139" spans="1:43" x14ac:dyDescent="0.25">
      <c r="A139" s="7">
        <v>138</v>
      </c>
      <c r="B139" s="7" t="s">
        <v>154</v>
      </c>
      <c r="C139" s="8">
        <f>VLOOKUP(B139,[1]Combined!$B$1:$C$640,2,0)</f>
        <v>3</v>
      </c>
      <c r="D139" s="8">
        <f>VLOOKUP(B139,[1]Combined!$B$1:$D$640,3,0)</f>
        <v>4</v>
      </c>
      <c r="E139" s="8">
        <f>VLOOKUP(B139,[1]Combined!$B$1:$F$640,5,0)</f>
        <v>0</v>
      </c>
      <c r="F139" s="8">
        <f>VLOOKUP(B139,[1]Combined!$B$1:$G$640,6,0)</f>
        <v>1</v>
      </c>
      <c r="G139" s="8">
        <f>VLOOKUP(B139,[1]Combined!$B$1:$H$640,7,0)</f>
        <v>1</v>
      </c>
      <c r="H139" s="8">
        <f>VLOOKUP(B139,[1]Combined!$B$1:$J$640,9,0)</f>
        <v>0</v>
      </c>
      <c r="I139" s="9">
        <f>VLOOKUP(B139,[2]Combined!C$1:D$640,2,0)</f>
        <v>18</v>
      </c>
      <c r="J139" s="9">
        <f>VLOOKUP(B139,[2]Combined!C$1:E$640,3,0)</f>
        <v>18</v>
      </c>
      <c r="K139" s="9">
        <f>VLOOKUP(B139,[2]Combined!C$1:G$640,5,0)</f>
        <v>0</v>
      </c>
      <c r="L139" s="9">
        <f>VLOOKUP(B139,[2]Combined!C$1:H$640,6,0)</f>
        <v>2</v>
      </c>
      <c r="M139" s="9">
        <f>VLOOKUP(B139,[2]Combined!C$1:I$640,7,0)</f>
        <v>3</v>
      </c>
      <c r="N139" s="9">
        <f>VLOOKUP(B139,[2]Combined!C$1:K$640,9,0)</f>
        <v>0</v>
      </c>
      <c r="O139" s="10">
        <f>VLOOKUP(B139,[3]Combined!C$1:D$640,2,0)</f>
        <v>4</v>
      </c>
      <c r="P139" s="10">
        <f>VLOOKUP(B139,[3]Combined!C$1:E$640,3,0)</f>
        <v>6</v>
      </c>
      <c r="Q139" s="10">
        <f>VLOOKUP(B139,[3]Combined!C$1:G$640,5,0)</f>
        <v>0</v>
      </c>
      <c r="R139" s="10">
        <v>1</v>
      </c>
      <c r="S139" s="10">
        <v>1</v>
      </c>
      <c r="T139" s="10">
        <f>VLOOKUP(B139,[3]Combined!C$1:K$640,9,0)</f>
        <v>0</v>
      </c>
      <c r="U139" s="11">
        <v>8</v>
      </c>
      <c r="V139" s="11">
        <v>13</v>
      </c>
      <c r="W139" s="11">
        <f>VLOOKUP(B139,[4]Combined!C$1:G$640,5,0)</f>
        <v>0</v>
      </c>
      <c r="X139" s="11">
        <v>3</v>
      </c>
      <c r="Y139" s="11">
        <v>3</v>
      </c>
      <c r="Z139" s="11">
        <f>VLOOKUP(B139,[4]Combined!C$1:K$640,9,0)</f>
        <v>0</v>
      </c>
      <c r="AA139" s="12">
        <v>4</v>
      </c>
      <c r="AB139" s="12">
        <v>5</v>
      </c>
      <c r="AC139" s="12">
        <f>VLOOKUP(B139,[5]Combined!C$1:G$640,5,0)</f>
        <v>0</v>
      </c>
      <c r="AD139" s="12">
        <v>1</v>
      </c>
      <c r="AE139" s="12">
        <v>1</v>
      </c>
      <c r="AF139" s="12">
        <f>VLOOKUP(B139,[5]Combined!C$1:K$640,9,0)</f>
        <v>0</v>
      </c>
      <c r="AG139" s="14">
        <f t="shared" si="16"/>
        <v>55</v>
      </c>
      <c r="AH139" s="14">
        <f t="shared" si="17"/>
        <v>0</v>
      </c>
      <c r="AI139" s="14">
        <f t="shared" si="18"/>
        <v>0</v>
      </c>
      <c r="AJ139" s="14">
        <f t="shared" si="19"/>
        <v>45</v>
      </c>
      <c r="AK139" s="14">
        <f t="shared" si="20"/>
        <v>45</v>
      </c>
      <c r="AL139" s="14">
        <f t="shared" si="21"/>
        <v>81.818181818181827</v>
      </c>
      <c r="AM139" s="14">
        <f t="shared" si="22"/>
        <v>4</v>
      </c>
      <c r="AN139" s="7" t="s">
        <v>119</v>
      </c>
      <c r="AO139" s="7">
        <v>4</v>
      </c>
      <c r="AP139" s="7">
        <v>9</v>
      </c>
      <c r="AQ139" s="7">
        <f t="shared" si="23"/>
        <v>17</v>
      </c>
    </row>
    <row r="140" spans="1:43" x14ac:dyDescent="0.25">
      <c r="A140" s="7">
        <v>139</v>
      </c>
      <c r="B140" s="7" t="s">
        <v>155</v>
      </c>
      <c r="C140" s="8">
        <f>VLOOKUP(B140,[1]Combined!$B$1:$C$640,2,0)</f>
        <v>4</v>
      </c>
      <c r="D140" s="8">
        <f>VLOOKUP(B140,[1]Combined!$B$1:$D$640,3,0)</f>
        <v>4</v>
      </c>
      <c r="E140" s="8">
        <f>VLOOKUP(B140,[1]Combined!$B$1:$F$640,5,0)</f>
        <v>0</v>
      </c>
      <c r="F140" s="8">
        <f>VLOOKUP(B140,[1]Combined!$B$1:$G$640,6,0)</f>
        <v>2</v>
      </c>
      <c r="G140" s="8">
        <f>VLOOKUP(B140,[1]Combined!$B$1:$H$640,7,0)</f>
        <v>2</v>
      </c>
      <c r="H140" s="8">
        <f>VLOOKUP(B140,[1]Combined!$B$1:$J$640,9,0)</f>
        <v>0</v>
      </c>
      <c r="I140" s="9">
        <f>VLOOKUP(B140,[2]Combined!C$1:D$640,2,0)</f>
        <v>15</v>
      </c>
      <c r="J140" s="9">
        <f>VLOOKUP(B140,[2]Combined!C$1:E$640,3,0)</f>
        <v>18</v>
      </c>
      <c r="K140" s="9">
        <f>VLOOKUP(B140,[2]Combined!C$1:G$640,5,0)</f>
        <v>0</v>
      </c>
      <c r="L140" s="9">
        <f>VLOOKUP(B140,[2]Combined!C$1:H$640,6,0)</f>
        <v>3</v>
      </c>
      <c r="M140" s="9">
        <f>VLOOKUP(B140,[2]Combined!C$1:I$640,7,0)</f>
        <v>3</v>
      </c>
      <c r="N140" s="9">
        <f>VLOOKUP(B140,[2]Combined!C$1:K$640,9,0)</f>
        <v>0</v>
      </c>
      <c r="O140" s="10">
        <f>VLOOKUP(B140,[3]Combined!C$1:D$640,2,0)</f>
        <v>4</v>
      </c>
      <c r="P140" s="10">
        <f>VLOOKUP(B140,[3]Combined!C$1:E$640,3,0)</f>
        <v>6</v>
      </c>
      <c r="Q140" s="10">
        <f>VLOOKUP(B140,[3]Combined!C$1:G$640,5,0)</f>
        <v>0</v>
      </c>
      <c r="R140" s="10">
        <f>VLOOKUP(B140,[3]Combined!C$1:H$640,6,0)</f>
        <v>3</v>
      </c>
      <c r="S140" s="10">
        <f>VLOOKUP(B140,[3]Combined!C$1:I$640,7,0)</f>
        <v>3</v>
      </c>
      <c r="T140" s="10">
        <f>VLOOKUP(B140,[3]Combined!C$1:K$640,9,0)</f>
        <v>0</v>
      </c>
      <c r="U140" s="11">
        <v>4</v>
      </c>
      <c r="V140" s="11">
        <v>13</v>
      </c>
      <c r="W140" s="11">
        <f>VLOOKUP(B140,[4]Combined!C$1:G$640,5,0)</f>
        <v>0</v>
      </c>
      <c r="X140" s="11">
        <v>1</v>
      </c>
      <c r="Y140" s="11">
        <v>4</v>
      </c>
      <c r="Z140" s="11">
        <f>VLOOKUP(B140,[4]Combined!C$1:K$640,9,0)</f>
        <v>0</v>
      </c>
      <c r="AA140" s="12">
        <v>3</v>
      </c>
      <c r="AB140" s="12">
        <v>5</v>
      </c>
      <c r="AC140" s="12">
        <f>VLOOKUP(B140,[5]Combined!C$1:G$640,5,0)</f>
        <v>0</v>
      </c>
      <c r="AD140" s="12">
        <f>VLOOKUP(B140,[5]Combined!C$1:H$640,6,0)</f>
        <v>0</v>
      </c>
      <c r="AE140" s="12">
        <v>1</v>
      </c>
      <c r="AF140" s="12">
        <f>VLOOKUP(B140,[5]Combined!C$1:K$640,9,0)</f>
        <v>0</v>
      </c>
      <c r="AG140" s="14">
        <f t="shared" si="16"/>
        <v>59</v>
      </c>
      <c r="AH140" s="14">
        <f t="shared" si="17"/>
        <v>0</v>
      </c>
      <c r="AI140" s="14">
        <f t="shared" si="18"/>
        <v>0</v>
      </c>
      <c r="AJ140" s="14">
        <f t="shared" si="19"/>
        <v>39</v>
      </c>
      <c r="AK140" s="14">
        <f t="shared" si="20"/>
        <v>39</v>
      </c>
      <c r="AL140" s="14">
        <f t="shared" si="21"/>
        <v>66.101694915254242</v>
      </c>
      <c r="AM140" s="14">
        <f t="shared" si="22"/>
        <v>0</v>
      </c>
      <c r="AN140" s="7" t="s">
        <v>111</v>
      </c>
      <c r="AO140" s="7">
        <v>5</v>
      </c>
      <c r="AP140" s="7">
        <v>10</v>
      </c>
      <c r="AQ140" s="7">
        <f t="shared" si="23"/>
        <v>15</v>
      </c>
    </row>
    <row r="141" spans="1:43" x14ac:dyDescent="0.25">
      <c r="A141" s="7">
        <v>140</v>
      </c>
      <c r="B141" s="7" t="s">
        <v>156</v>
      </c>
      <c r="C141" s="8">
        <f>VLOOKUP(B141,[1]Combined!$B$1:$C$640,2,0)</f>
        <v>4</v>
      </c>
      <c r="D141" s="8">
        <f>VLOOKUP(B141,[1]Combined!$B$1:$D$640,3,0)</f>
        <v>4</v>
      </c>
      <c r="E141" s="8">
        <f>VLOOKUP(B141,[1]Combined!$B$1:$F$640,5,0)</f>
        <v>0</v>
      </c>
      <c r="F141" s="8">
        <f>VLOOKUP(B141,[1]Combined!$B$1:$G$640,6,0)</f>
        <v>1</v>
      </c>
      <c r="G141" s="8">
        <f>VLOOKUP(B141,[1]Combined!$B$1:$H$640,7,0)</f>
        <v>1</v>
      </c>
      <c r="H141" s="8">
        <f>VLOOKUP(B141,[1]Combined!$B$1:$J$640,9,0)</f>
        <v>0</v>
      </c>
      <c r="I141" s="9">
        <f>VLOOKUP(B141,[2]Combined!C$1:D$640,2,0)</f>
        <v>18</v>
      </c>
      <c r="J141" s="9">
        <f>VLOOKUP(B141,[2]Combined!C$1:E$640,3,0)</f>
        <v>18</v>
      </c>
      <c r="K141" s="9">
        <f>VLOOKUP(B141,[2]Combined!C$1:G$640,5,0)</f>
        <v>0</v>
      </c>
      <c r="L141" s="9">
        <f>VLOOKUP(B141,[2]Combined!C$1:H$640,6,0)</f>
        <v>3</v>
      </c>
      <c r="M141" s="9">
        <f>VLOOKUP(B141,[2]Combined!C$1:I$640,7,0)</f>
        <v>3</v>
      </c>
      <c r="N141" s="9">
        <f>VLOOKUP(B141,[2]Combined!C$1:K$640,9,0)</f>
        <v>0</v>
      </c>
      <c r="O141" s="10">
        <f>VLOOKUP(B141,[3]Combined!C$1:D$640,2,0)</f>
        <v>4</v>
      </c>
      <c r="P141" s="10">
        <f>VLOOKUP(B141,[3]Combined!C$1:E$640,3,0)</f>
        <v>6</v>
      </c>
      <c r="Q141" s="10">
        <f>VLOOKUP(B141,[3]Combined!C$1:G$640,5,0)</f>
        <v>0</v>
      </c>
      <c r="R141" s="10">
        <f>VLOOKUP(B141,[3]Combined!C$1:H$640,6,0)</f>
        <v>2</v>
      </c>
      <c r="S141" s="10">
        <f>VLOOKUP(B141,[3]Combined!C$1:I$640,7,0)</f>
        <v>2</v>
      </c>
      <c r="T141" s="10">
        <f>VLOOKUP(B141,[3]Combined!C$1:K$640,9,0)</f>
        <v>0</v>
      </c>
      <c r="U141" s="11">
        <v>5</v>
      </c>
      <c r="V141" s="11">
        <v>13</v>
      </c>
      <c r="W141" s="11">
        <f>VLOOKUP(B141,[4]Combined!C$1:G$640,5,0)</f>
        <v>0</v>
      </c>
      <c r="X141" s="11">
        <f>VLOOKUP(B141,[4]Combined!C$1:H$640,6,0)</f>
        <v>2</v>
      </c>
      <c r="Y141" s="11">
        <f>VLOOKUP(B141,[4]Combined!C$1:I$640,7,0)</f>
        <v>3</v>
      </c>
      <c r="Z141" s="11">
        <f>VLOOKUP(B141,[4]Combined!C$1:K$640,9,0)</f>
        <v>0</v>
      </c>
      <c r="AA141" s="12">
        <v>3</v>
      </c>
      <c r="AB141" s="12">
        <v>5</v>
      </c>
      <c r="AC141" s="12">
        <f>VLOOKUP(B141,[5]Combined!C$1:G$640,5,0)</f>
        <v>0</v>
      </c>
      <c r="AD141" s="12">
        <f>VLOOKUP(B141,[5]Combined!C$1:H$640,6,0)</f>
        <v>1</v>
      </c>
      <c r="AE141" s="12">
        <f>VLOOKUP(B141,[5]Combined!C$1:I$640,7,0)</f>
        <v>1</v>
      </c>
      <c r="AF141" s="12">
        <f>VLOOKUP(B141,[5]Combined!C$1:K$640,9,0)</f>
        <v>0</v>
      </c>
      <c r="AG141" s="14">
        <f t="shared" si="16"/>
        <v>56</v>
      </c>
      <c r="AH141" s="14">
        <f t="shared" si="17"/>
        <v>0</v>
      </c>
      <c r="AI141" s="14">
        <f t="shared" si="18"/>
        <v>0</v>
      </c>
      <c r="AJ141" s="14">
        <f t="shared" si="19"/>
        <v>43</v>
      </c>
      <c r="AK141" s="14">
        <f t="shared" si="20"/>
        <v>43</v>
      </c>
      <c r="AL141" s="14">
        <f t="shared" si="21"/>
        <v>76.785714285714292</v>
      </c>
      <c r="AM141" s="14">
        <f t="shared" si="22"/>
        <v>3</v>
      </c>
      <c r="AN141" s="7" t="s">
        <v>113</v>
      </c>
      <c r="AO141" s="7">
        <f>VLOOKUP(B141,[6]C!B$1:K$50,10,0)</f>
        <v>7</v>
      </c>
      <c r="AP141" s="7">
        <v>9</v>
      </c>
      <c r="AQ141" s="7">
        <f t="shared" si="23"/>
        <v>19</v>
      </c>
    </row>
    <row r="142" spans="1:43" x14ac:dyDescent="0.25">
      <c r="A142" s="7">
        <v>141</v>
      </c>
      <c r="B142" s="7" t="s">
        <v>157</v>
      </c>
      <c r="C142" s="8">
        <f>VLOOKUP(B142,[1]Combined!$B$1:$C$640,2,0)</f>
        <v>4</v>
      </c>
      <c r="D142" s="8">
        <f>VLOOKUP(B142,[1]Combined!$B$1:$D$640,3,0)</f>
        <v>4</v>
      </c>
      <c r="E142" s="8">
        <f>VLOOKUP(B142,[1]Combined!$B$1:$F$640,5,0)</f>
        <v>0</v>
      </c>
      <c r="F142" s="8">
        <f>VLOOKUP(B142,[1]Combined!$B$1:$G$640,6,0)</f>
        <v>1</v>
      </c>
      <c r="G142" s="8">
        <f>VLOOKUP(B142,[1]Combined!$B$1:$H$640,7,0)</f>
        <v>1</v>
      </c>
      <c r="H142" s="8">
        <f>VLOOKUP(B142,[1]Combined!$B$1:$J$640,9,0)</f>
        <v>0</v>
      </c>
      <c r="I142" s="9">
        <f>VLOOKUP(B142,[2]Combined!C$1:D$640,2,0)</f>
        <v>15</v>
      </c>
      <c r="J142" s="9">
        <f>VLOOKUP(B142,[2]Combined!C$1:E$640,3,0)</f>
        <v>18</v>
      </c>
      <c r="K142" s="9">
        <f>VLOOKUP(B142,[2]Combined!C$1:G$640,5,0)</f>
        <v>0</v>
      </c>
      <c r="L142" s="9">
        <f>VLOOKUP(B142,[2]Combined!C$1:H$640,6,0)</f>
        <v>0</v>
      </c>
      <c r="M142" s="9">
        <f>VLOOKUP(B142,[2]Combined!C$1:I$640,7,0)</f>
        <v>0</v>
      </c>
      <c r="N142" s="9">
        <f>VLOOKUP(B142,[2]Combined!C$1:K$640,9,0)</f>
        <v>0</v>
      </c>
      <c r="O142" s="10">
        <f>VLOOKUP(B142,[3]Combined!C$1:D$640,2,0)</f>
        <v>5</v>
      </c>
      <c r="P142" s="10">
        <f>VLOOKUP(B142,[3]Combined!C$1:E$640,3,0)</f>
        <v>6</v>
      </c>
      <c r="Q142" s="10">
        <f>VLOOKUP(B142,[3]Combined!C$1:G$640,5,0)</f>
        <v>0</v>
      </c>
      <c r="R142" s="10">
        <f>VLOOKUP(B142,[3]Combined!C$1:H$640,6,0)</f>
        <v>0</v>
      </c>
      <c r="S142" s="10">
        <f>VLOOKUP(B142,[3]Combined!C$1:I$640,7,0)</f>
        <v>0</v>
      </c>
      <c r="T142" s="10">
        <f>VLOOKUP(B142,[3]Combined!C$1:K$640,9,0)</f>
        <v>0</v>
      </c>
      <c r="U142" s="11">
        <v>7</v>
      </c>
      <c r="V142" s="11">
        <v>13</v>
      </c>
      <c r="W142" s="11">
        <f>VLOOKUP(B142,[4]Combined!C$1:G$640,5,0)</f>
        <v>0</v>
      </c>
      <c r="X142" s="11">
        <v>2</v>
      </c>
      <c r="Y142" s="11">
        <v>3</v>
      </c>
      <c r="Z142" s="11">
        <f>VLOOKUP(B142,[4]Combined!C$1:K$640,9,0)</f>
        <v>0</v>
      </c>
      <c r="AA142" s="12">
        <v>4</v>
      </c>
      <c r="AB142" s="12">
        <v>5</v>
      </c>
      <c r="AC142" s="12">
        <f>VLOOKUP(B142,[5]Combined!C$1:G$640,5,0)</f>
        <v>0</v>
      </c>
      <c r="AD142" s="12">
        <f>VLOOKUP(B142,[5]Combined!C$1:H$640,6,0)</f>
        <v>0</v>
      </c>
      <c r="AE142" s="12">
        <f>VLOOKUP(B142,[5]Combined!C$1:I$640,7,0)</f>
        <v>0</v>
      </c>
      <c r="AF142" s="12">
        <f>VLOOKUP(B142,[5]Combined!C$1:K$640,9,0)</f>
        <v>0</v>
      </c>
      <c r="AG142" s="14">
        <f t="shared" si="16"/>
        <v>50</v>
      </c>
      <c r="AH142" s="14">
        <f t="shared" si="17"/>
        <v>0</v>
      </c>
      <c r="AI142" s="14">
        <f t="shared" si="18"/>
        <v>0</v>
      </c>
      <c r="AJ142" s="14">
        <f t="shared" si="19"/>
        <v>38</v>
      </c>
      <c r="AK142" s="14">
        <f t="shared" si="20"/>
        <v>38</v>
      </c>
      <c r="AL142" s="14">
        <f t="shared" si="21"/>
        <v>76</v>
      </c>
      <c r="AM142" s="14">
        <f t="shared" si="22"/>
        <v>3</v>
      </c>
      <c r="AN142" s="7" t="s">
        <v>115</v>
      </c>
      <c r="AO142" s="7">
        <v>7</v>
      </c>
      <c r="AP142" s="7">
        <v>9</v>
      </c>
      <c r="AQ142" s="7">
        <f t="shared" si="23"/>
        <v>19</v>
      </c>
    </row>
    <row r="143" spans="1:43" x14ac:dyDescent="0.25">
      <c r="A143" s="7">
        <v>142</v>
      </c>
      <c r="B143" s="7" t="s">
        <v>158</v>
      </c>
      <c r="C143" s="8">
        <f>VLOOKUP(B143,[1]Combined!$B$1:$C$640,2,0)</f>
        <v>4</v>
      </c>
      <c r="D143" s="8">
        <f>VLOOKUP(B143,[1]Combined!$B$1:$D$640,3,0)</f>
        <v>4</v>
      </c>
      <c r="E143" s="8">
        <f>VLOOKUP(B143,[1]Combined!$B$1:$F$640,5,0)</f>
        <v>0</v>
      </c>
      <c r="F143" s="8">
        <f>VLOOKUP(B143,[1]Combined!$B$1:$G$640,6,0)</f>
        <v>1</v>
      </c>
      <c r="G143" s="8">
        <f>VLOOKUP(B143,[1]Combined!$B$1:$H$640,7,0)</f>
        <v>1</v>
      </c>
      <c r="H143" s="8">
        <f>VLOOKUP(B143,[1]Combined!$B$1:$J$640,9,0)</f>
        <v>0</v>
      </c>
      <c r="I143" s="9">
        <f>VLOOKUP(B143,[2]Combined!C$1:D$640,2,0)</f>
        <v>18</v>
      </c>
      <c r="J143" s="9">
        <f>VLOOKUP(B143,[2]Combined!C$1:E$640,3,0)</f>
        <v>18</v>
      </c>
      <c r="K143" s="9">
        <f>VLOOKUP(B143,[2]Combined!C$1:G$640,5,0)</f>
        <v>0</v>
      </c>
      <c r="L143" s="9">
        <f>VLOOKUP(B143,[2]Combined!C$1:H$640,6,0)</f>
        <v>4</v>
      </c>
      <c r="M143" s="9">
        <f>VLOOKUP(B143,[2]Combined!C$1:I$640,7,0)</f>
        <v>4</v>
      </c>
      <c r="N143" s="9">
        <f>VLOOKUP(B143,[2]Combined!C$1:K$640,9,0)</f>
        <v>0</v>
      </c>
      <c r="O143" s="10">
        <f>VLOOKUP(B143,[3]Combined!C$1:D$640,2,0)</f>
        <v>6</v>
      </c>
      <c r="P143" s="10">
        <f>VLOOKUP(B143,[3]Combined!C$1:E$640,3,0)</f>
        <v>6</v>
      </c>
      <c r="Q143" s="10">
        <f>VLOOKUP(B143,[3]Combined!C$1:G$640,5,0)</f>
        <v>0</v>
      </c>
      <c r="R143" s="10">
        <v>1</v>
      </c>
      <c r="S143" s="10">
        <v>1</v>
      </c>
      <c r="T143" s="10">
        <f>VLOOKUP(B143,[3]Combined!C$1:K$640,9,0)</f>
        <v>0</v>
      </c>
      <c r="U143" s="11">
        <v>8</v>
      </c>
      <c r="V143" s="11">
        <v>13</v>
      </c>
      <c r="W143" s="11">
        <f>VLOOKUP(B143,[4]Combined!C$1:G$640,5,0)</f>
        <v>0</v>
      </c>
      <c r="X143" s="11">
        <v>3</v>
      </c>
      <c r="Y143" s="11">
        <v>3</v>
      </c>
      <c r="Z143" s="11">
        <f>VLOOKUP(B143,[4]Combined!C$1:K$640,9,0)</f>
        <v>0</v>
      </c>
      <c r="AA143" s="12">
        <v>5</v>
      </c>
      <c r="AB143" s="12">
        <v>5</v>
      </c>
      <c r="AC143" s="12">
        <f>VLOOKUP(B143,[5]Combined!C$1:G$640,5,0)</f>
        <v>0</v>
      </c>
      <c r="AD143" s="12">
        <v>1</v>
      </c>
      <c r="AE143" s="12">
        <v>1</v>
      </c>
      <c r="AF143" s="12">
        <f>VLOOKUP(B143,[5]Combined!C$1:K$640,9,0)</f>
        <v>0</v>
      </c>
      <c r="AG143" s="14">
        <f t="shared" si="16"/>
        <v>56</v>
      </c>
      <c r="AH143" s="14">
        <f t="shared" si="17"/>
        <v>0</v>
      </c>
      <c r="AI143" s="14">
        <f t="shared" si="18"/>
        <v>0</v>
      </c>
      <c r="AJ143" s="14">
        <f t="shared" si="19"/>
        <v>51</v>
      </c>
      <c r="AK143" s="14">
        <f t="shared" si="20"/>
        <v>51</v>
      </c>
      <c r="AL143" s="14">
        <f t="shared" si="21"/>
        <v>91.071428571428569</v>
      </c>
      <c r="AM143" s="14">
        <f t="shared" si="22"/>
        <v>5</v>
      </c>
      <c r="AN143" s="7" t="s">
        <v>117</v>
      </c>
      <c r="AO143" s="7">
        <v>4</v>
      </c>
      <c r="AP143" s="7">
        <v>9</v>
      </c>
      <c r="AQ143" s="7">
        <f t="shared" si="23"/>
        <v>18</v>
      </c>
    </row>
    <row r="144" spans="1:43" x14ac:dyDescent="0.25">
      <c r="A144" s="7">
        <v>143</v>
      </c>
      <c r="B144" s="7" t="s">
        <v>159</v>
      </c>
      <c r="C144" s="8">
        <f>VLOOKUP(B144,[1]Combined!$B$1:$C$640,2,0)</f>
        <v>4</v>
      </c>
      <c r="D144" s="8">
        <f>VLOOKUP(B144,[1]Combined!$B$1:$D$640,3,0)</f>
        <v>4</v>
      </c>
      <c r="E144" s="8">
        <f>VLOOKUP(B144,[1]Combined!$B$1:$F$640,5,0)</f>
        <v>0</v>
      </c>
      <c r="F144" s="8">
        <f>VLOOKUP(B144,[1]Combined!$B$1:$G$640,6,0)</f>
        <v>1</v>
      </c>
      <c r="G144" s="8">
        <f>VLOOKUP(B144,[1]Combined!$B$1:$H$640,7,0)</f>
        <v>1</v>
      </c>
      <c r="H144" s="8">
        <f>VLOOKUP(B144,[1]Combined!$B$1:$J$640,9,0)</f>
        <v>0</v>
      </c>
      <c r="I144" s="9">
        <f>VLOOKUP(B144,[2]Combined!C$1:D$640,2,0)</f>
        <v>16</v>
      </c>
      <c r="J144" s="9">
        <f>VLOOKUP(B144,[2]Combined!C$1:E$640,3,0)</f>
        <v>18</v>
      </c>
      <c r="K144" s="9">
        <f>VLOOKUP(B144,[2]Combined!C$1:G$640,5,0)</f>
        <v>0</v>
      </c>
      <c r="L144" s="9">
        <f>VLOOKUP(B144,[2]Combined!C$1:H$640,6,0)</f>
        <v>2</v>
      </c>
      <c r="M144" s="9">
        <f>VLOOKUP(B144,[2]Combined!C$1:I$640,7,0)</f>
        <v>3</v>
      </c>
      <c r="N144" s="9">
        <f>VLOOKUP(B144,[2]Combined!C$1:K$640,9,0)</f>
        <v>0</v>
      </c>
      <c r="O144" s="10">
        <f>VLOOKUP(B144,[3]Combined!C$1:D$640,2,0)</f>
        <v>2</v>
      </c>
      <c r="P144" s="10">
        <f>VLOOKUP(B144,[3]Combined!C$1:E$640,3,0)</f>
        <v>6</v>
      </c>
      <c r="Q144" s="10">
        <f>VLOOKUP(B144,[3]Combined!C$1:G$640,5,0)</f>
        <v>0</v>
      </c>
      <c r="R144" s="10">
        <v>1</v>
      </c>
      <c r="S144" s="10">
        <v>1</v>
      </c>
      <c r="T144" s="10">
        <f>VLOOKUP(B144,[3]Combined!C$1:K$640,9,0)</f>
        <v>0</v>
      </c>
      <c r="U144" s="11">
        <v>6</v>
      </c>
      <c r="V144" s="11">
        <v>13</v>
      </c>
      <c r="W144" s="11">
        <f>VLOOKUP(B144,[4]Combined!C$1:G$640,5,0)</f>
        <v>0</v>
      </c>
      <c r="X144" s="11">
        <v>3</v>
      </c>
      <c r="Y144" s="11">
        <v>3</v>
      </c>
      <c r="Z144" s="11">
        <f>VLOOKUP(B144,[4]Combined!C$1:K$640,9,0)</f>
        <v>0</v>
      </c>
      <c r="AA144" s="12">
        <v>4</v>
      </c>
      <c r="AB144" s="12">
        <v>5</v>
      </c>
      <c r="AC144" s="12">
        <f>VLOOKUP(B144,[5]Combined!C$1:G$640,5,0)</f>
        <v>0</v>
      </c>
      <c r="AD144" s="12">
        <v>1</v>
      </c>
      <c r="AE144" s="12">
        <v>1</v>
      </c>
      <c r="AF144" s="12">
        <f>VLOOKUP(B144,[5]Combined!C$1:K$640,9,0)</f>
        <v>0</v>
      </c>
      <c r="AG144" s="14">
        <f t="shared" si="16"/>
        <v>55</v>
      </c>
      <c r="AH144" s="14">
        <f t="shared" si="17"/>
        <v>0</v>
      </c>
      <c r="AI144" s="14">
        <f t="shared" si="18"/>
        <v>0</v>
      </c>
      <c r="AJ144" s="14">
        <f t="shared" si="19"/>
        <v>40</v>
      </c>
      <c r="AK144" s="14">
        <f t="shared" si="20"/>
        <v>40</v>
      </c>
      <c r="AL144" s="14">
        <f t="shared" si="21"/>
        <v>72.727272727272734</v>
      </c>
      <c r="AM144" s="14">
        <f t="shared" si="22"/>
        <v>2</v>
      </c>
      <c r="AN144" s="7" t="s">
        <v>119</v>
      </c>
      <c r="AO144" s="7">
        <v>4</v>
      </c>
      <c r="AP144" s="7">
        <v>9</v>
      </c>
      <c r="AQ144" s="7">
        <f t="shared" si="23"/>
        <v>15</v>
      </c>
    </row>
    <row r="145" spans="1:43" x14ac:dyDescent="0.25">
      <c r="A145" s="7">
        <v>144</v>
      </c>
      <c r="B145" s="7" t="s">
        <v>160</v>
      </c>
      <c r="C145" s="8">
        <f>VLOOKUP(B145,[1]Combined!$B$1:$C$640,2,0)</f>
        <v>4</v>
      </c>
      <c r="D145" s="8">
        <f>VLOOKUP(B145,[1]Combined!$B$1:$D$640,3,0)</f>
        <v>4</v>
      </c>
      <c r="E145" s="8">
        <f>VLOOKUP(B145,[1]Combined!$B$1:$F$640,5,0)</f>
        <v>0</v>
      </c>
      <c r="F145" s="8">
        <f>VLOOKUP(B145,[1]Combined!$B$1:$G$640,6,0)</f>
        <v>2</v>
      </c>
      <c r="G145" s="8">
        <f>VLOOKUP(B145,[1]Combined!$B$1:$H$640,7,0)</f>
        <v>2</v>
      </c>
      <c r="H145" s="8">
        <f>VLOOKUP(B145,[1]Combined!$B$1:$J$640,9,0)</f>
        <v>0</v>
      </c>
      <c r="I145" s="9">
        <f>VLOOKUP(B145,[2]Combined!C$1:D$640,2,0)</f>
        <v>13</v>
      </c>
      <c r="J145" s="9">
        <f>VLOOKUP(B145,[2]Combined!C$1:E$640,3,0)</f>
        <v>18</v>
      </c>
      <c r="K145" s="9">
        <f>VLOOKUP(B145,[2]Combined!C$1:G$640,5,0)</f>
        <v>0</v>
      </c>
      <c r="L145" s="9">
        <f>VLOOKUP(B145,[2]Combined!C$1:H$640,6,0)</f>
        <v>3</v>
      </c>
      <c r="M145" s="9">
        <f>VLOOKUP(B145,[2]Combined!C$1:I$640,7,0)</f>
        <v>3</v>
      </c>
      <c r="N145" s="9">
        <f>VLOOKUP(B145,[2]Combined!C$1:K$640,9,0)</f>
        <v>0</v>
      </c>
      <c r="O145" s="10">
        <f>VLOOKUP(B145,[3]Combined!C$1:D$640,2,0)</f>
        <v>4</v>
      </c>
      <c r="P145" s="10">
        <f>VLOOKUP(B145,[3]Combined!C$1:E$640,3,0)</f>
        <v>6</v>
      </c>
      <c r="Q145" s="10">
        <f>VLOOKUP(B145,[3]Combined!C$1:G$640,5,0)</f>
        <v>0</v>
      </c>
      <c r="R145" s="10">
        <f>VLOOKUP(B145,[3]Combined!C$1:H$640,6,0)</f>
        <v>3</v>
      </c>
      <c r="S145" s="10">
        <f>VLOOKUP(B145,[3]Combined!C$1:I$640,7,0)</f>
        <v>3</v>
      </c>
      <c r="T145" s="10">
        <f>VLOOKUP(B145,[3]Combined!C$1:K$640,9,0)</f>
        <v>0</v>
      </c>
      <c r="U145" s="11">
        <v>3</v>
      </c>
      <c r="V145" s="11">
        <v>13</v>
      </c>
      <c r="W145" s="11">
        <f>VLOOKUP(B145,[4]Combined!C$1:G$640,5,0)</f>
        <v>0</v>
      </c>
      <c r="X145" s="11">
        <v>1</v>
      </c>
      <c r="Y145" s="11">
        <v>4</v>
      </c>
      <c r="Z145" s="11">
        <f>VLOOKUP(B145,[4]Combined!C$1:K$640,9,0)</f>
        <v>0</v>
      </c>
      <c r="AA145" s="12">
        <v>3</v>
      </c>
      <c r="AB145" s="12">
        <v>5</v>
      </c>
      <c r="AC145" s="12">
        <f>VLOOKUP(B145,[5]Combined!C$1:G$640,5,0)</f>
        <v>0</v>
      </c>
      <c r="AD145" s="12">
        <f>VLOOKUP(B145,[5]Combined!C$1:H$640,6,0)</f>
        <v>0</v>
      </c>
      <c r="AE145" s="12">
        <v>1</v>
      </c>
      <c r="AF145" s="12">
        <f>VLOOKUP(B145,[5]Combined!C$1:K$640,9,0)</f>
        <v>0</v>
      </c>
      <c r="AG145" s="14">
        <f t="shared" si="16"/>
        <v>59</v>
      </c>
      <c r="AH145" s="14">
        <f t="shared" si="17"/>
        <v>0</v>
      </c>
      <c r="AI145" s="14">
        <f t="shared" si="18"/>
        <v>0</v>
      </c>
      <c r="AJ145" s="14">
        <f t="shared" si="19"/>
        <v>36</v>
      </c>
      <c r="AK145" s="14">
        <f t="shared" si="20"/>
        <v>36</v>
      </c>
      <c r="AL145" s="14">
        <f t="shared" si="21"/>
        <v>61.016949152542374</v>
      </c>
      <c r="AM145" s="14">
        <f t="shared" si="22"/>
        <v>0</v>
      </c>
      <c r="AN145" s="7" t="s">
        <v>111</v>
      </c>
      <c r="AO145" s="7">
        <v>5</v>
      </c>
      <c r="AP145" s="7">
        <v>9</v>
      </c>
      <c r="AQ145" s="7">
        <f t="shared" si="23"/>
        <v>14</v>
      </c>
    </row>
    <row r="146" spans="1:43" x14ac:dyDescent="0.25">
      <c r="A146" s="7">
        <v>145</v>
      </c>
      <c r="B146" s="7" t="s">
        <v>161</v>
      </c>
      <c r="C146" s="8">
        <f>VLOOKUP(B146,[1]Combined!$B$1:$C$640,2,0)</f>
        <v>4</v>
      </c>
      <c r="D146" s="8">
        <f>VLOOKUP(B146,[1]Combined!$B$1:$D$640,3,0)</f>
        <v>4</v>
      </c>
      <c r="E146" s="8">
        <f>VLOOKUP(B146,[1]Combined!$B$1:$F$640,5,0)</f>
        <v>0</v>
      </c>
      <c r="F146" s="8">
        <f>VLOOKUP(B146,[1]Combined!$B$1:$G$640,6,0)</f>
        <v>1</v>
      </c>
      <c r="G146" s="8">
        <f>VLOOKUP(B146,[1]Combined!$B$1:$H$640,7,0)</f>
        <v>1</v>
      </c>
      <c r="H146" s="8">
        <f>VLOOKUP(B146,[1]Combined!$B$1:$J$640,9,0)</f>
        <v>0</v>
      </c>
      <c r="I146" s="9">
        <f>VLOOKUP(B146,[2]Combined!C$1:D$640,2,0)</f>
        <v>18</v>
      </c>
      <c r="J146" s="9">
        <f>VLOOKUP(B146,[2]Combined!C$1:E$640,3,0)</f>
        <v>18</v>
      </c>
      <c r="K146" s="9">
        <f>VLOOKUP(B146,[2]Combined!C$1:G$640,5,0)</f>
        <v>0</v>
      </c>
      <c r="L146" s="9">
        <f>VLOOKUP(B146,[2]Combined!C$1:H$640,6,0)</f>
        <v>3</v>
      </c>
      <c r="M146" s="9">
        <f>VLOOKUP(B146,[2]Combined!C$1:I$640,7,0)</f>
        <v>3</v>
      </c>
      <c r="N146" s="9">
        <f>VLOOKUP(B146,[2]Combined!C$1:K$640,9,0)</f>
        <v>0</v>
      </c>
      <c r="O146" s="10">
        <f>VLOOKUP(B146,[3]Combined!C$1:D$640,2,0)</f>
        <v>4</v>
      </c>
      <c r="P146" s="10">
        <f>VLOOKUP(B146,[3]Combined!C$1:E$640,3,0)</f>
        <v>6</v>
      </c>
      <c r="Q146" s="10">
        <f>VLOOKUP(B146,[3]Combined!C$1:G$640,5,0)</f>
        <v>0</v>
      </c>
      <c r="R146" s="10">
        <f>VLOOKUP(B146,[3]Combined!C$1:H$640,6,0)</f>
        <v>1</v>
      </c>
      <c r="S146" s="10">
        <f>VLOOKUP(B146,[3]Combined!C$1:I$640,7,0)</f>
        <v>2</v>
      </c>
      <c r="T146" s="10">
        <f>VLOOKUP(B146,[3]Combined!C$1:K$640,9,0)</f>
        <v>0</v>
      </c>
      <c r="U146" s="11">
        <v>7</v>
      </c>
      <c r="V146" s="11">
        <v>13</v>
      </c>
      <c r="W146" s="11">
        <f>VLOOKUP(B146,[4]Combined!C$1:G$640,5,0)</f>
        <v>0</v>
      </c>
      <c r="X146" s="11">
        <f>VLOOKUP(B146,[4]Combined!C$1:H$640,6,0)</f>
        <v>1</v>
      </c>
      <c r="Y146" s="11">
        <f>VLOOKUP(B146,[4]Combined!C$1:I$640,7,0)</f>
        <v>3</v>
      </c>
      <c r="Z146" s="11">
        <f>VLOOKUP(B146,[4]Combined!C$1:K$640,9,0)</f>
        <v>0</v>
      </c>
      <c r="AA146" s="12">
        <v>4</v>
      </c>
      <c r="AB146" s="12">
        <v>5</v>
      </c>
      <c r="AC146" s="12">
        <f>VLOOKUP(B146,[5]Combined!C$1:G$640,5,0)</f>
        <v>0</v>
      </c>
      <c r="AD146" s="12">
        <f>VLOOKUP(B146,[5]Combined!C$1:H$640,6,0)</f>
        <v>1</v>
      </c>
      <c r="AE146" s="12">
        <f>VLOOKUP(B146,[5]Combined!C$1:I$640,7,0)</f>
        <v>1</v>
      </c>
      <c r="AF146" s="12">
        <f>VLOOKUP(B146,[5]Combined!C$1:K$640,9,0)</f>
        <v>0</v>
      </c>
      <c r="AG146" s="14">
        <f t="shared" si="16"/>
        <v>56</v>
      </c>
      <c r="AH146" s="14">
        <f t="shared" si="17"/>
        <v>0</v>
      </c>
      <c r="AI146" s="14">
        <f t="shared" si="18"/>
        <v>0</v>
      </c>
      <c r="AJ146" s="14">
        <f t="shared" si="19"/>
        <v>44</v>
      </c>
      <c r="AK146" s="14">
        <f t="shared" si="20"/>
        <v>44</v>
      </c>
      <c r="AL146" s="14">
        <f t="shared" si="21"/>
        <v>78.571428571428569</v>
      </c>
      <c r="AM146" s="14">
        <f t="shared" si="22"/>
        <v>3</v>
      </c>
      <c r="AN146" s="7" t="s">
        <v>113</v>
      </c>
      <c r="AO146" s="7">
        <f>VLOOKUP(B146,[6]C!B$1:K$50,10,0)</f>
        <v>6</v>
      </c>
      <c r="AP146" s="7">
        <v>8</v>
      </c>
      <c r="AQ146" s="7">
        <f t="shared" si="23"/>
        <v>17</v>
      </c>
    </row>
    <row r="147" spans="1:43" x14ac:dyDescent="0.25">
      <c r="A147" s="7">
        <v>146</v>
      </c>
      <c r="B147" s="7" t="s">
        <v>162</v>
      </c>
      <c r="C147" s="8">
        <f>VLOOKUP(B147,[1]Combined!$B$1:$C$640,2,0)</f>
        <v>3</v>
      </c>
      <c r="D147" s="8">
        <f>VLOOKUP(B147,[1]Combined!$B$1:$D$640,3,0)</f>
        <v>4</v>
      </c>
      <c r="E147" s="8">
        <f>VLOOKUP(B147,[1]Combined!$B$1:$F$640,5,0)</f>
        <v>0</v>
      </c>
      <c r="F147" s="8">
        <f>VLOOKUP(B147,[1]Combined!$B$1:$G$640,6,0)</f>
        <v>1</v>
      </c>
      <c r="G147" s="8">
        <f>VLOOKUP(B147,[1]Combined!$B$1:$H$640,7,0)</f>
        <v>1</v>
      </c>
      <c r="H147" s="8">
        <f>VLOOKUP(B147,[1]Combined!$B$1:$J$640,9,0)</f>
        <v>0</v>
      </c>
      <c r="I147" s="9">
        <f>VLOOKUP(B147,[2]Combined!C$1:D$640,2,0)</f>
        <v>13</v>
      </c>
      <c r="J147" s="9">
        <f>VLOOKUP(B147,[2]Combined!C$1:E$640,3,0)</f>
        <v>18</v>
      </c>
      <c r="K147" s="9">
        <f>VLOOKUP(B147,[2]Combined!C$1:G$640,5,0)</f>
        <v>3</v>
      </c>
      <c r="L147" s="9">
        <f>VLOOKUP(B147,[2]Combined!C$1:H$640,6,0)</f>
        <v>0</v>
      </c>
      <c r="M147" s="9">
        <f>VLOOKUP(B147,[2]Combined!C$1:I$640,7,0)</f>
        <v>0</v>
      </c>
      <c r="N147" s="9">
        <f>VLOOKUP(B147,[2]Combined!C$1:K$640,9,0)</f>
        <v>0</v>
      </c>
      <c r="O147" s="10">
        <f>VLOOKUP(B147,[3]Combined!C$1:D$640,2,0)</f>
        <v>0</v>
      </c>
      <c r="P147" s="10">
        <f>VLOOKUP(B147,[3]Combined!C$1:E$640,3,0)</f>
        <v>6</v>
      </c>
      <c r="Q147" s="10">
        <f>VLOOKUP(B147,[3]Combined!C$1:G$640,5,0)</f>
        <v>0</v>
      </c>
      <c r="R147" s="10">
        <f>VLOOKUP(B147,[3]Combined!C$1:H$640,6,0)</f>
        <v>0</v>
      </c>
      <c r="S147" s="10">
        <f>VLOOKUP(B147,[3]Combined!C$1:I$640,7,0)</f>
        <v>0</v>
      </c>
      <c r="T147" s="10">
        <f>VLOOKUP(B147,[3]Combined!C$1:K$640,9,0)</f>
        <v>0</v>
      </c>
      <c r="U147" s="11">
        <v>10</v>
      </c>
      <c r="V147" s="11">
        <v>13</v>
      </c>
      <c r="W147" s="11">
        <v>3</v>
      </c>
      <c r="X147" s="11">
        <v>1</v>
      </c>
      <c r="Y147" s="11">
        <v>3</v>
      </c>
      <c r="Z147" s="11">
        <f>VLOOKUP(B147,[4]Combined!C$1:K$640,9,0)</f>
        <v>0</v>
      </c>
      <c r="AA147" s="12">
        <v>2</v>
      </c>
      <c r="AB147" s="12">
        <v>5</v>
      </c>
      <c r="AC147" s="12">
        <v>1</v>
      </c>
      <c r="AD147" s="12">
        <f>VLOOKUP(B147,[5]Combined!C$1:H$640,6,0)</f>
        <v>0</v>
      </c>
      <c r="AE147" s="12">
        <f>VLOOKUP(B147,[5]Combined!C$1:I$640,7,0)</f>
        <v>0</v>
      </c>
      <c r="AF147" s="12">
        <f>VLOOKUP(B147,[5]Combined!C$1:K$640,9,0)</f>
        <v>0</v>
      </c>
      <c r="AG147" s="14">
        <f t="shared" si="16"/>
        <v>50</v>
      </c>
      <c r="AH147" s="14">
        <f t="shared" si="17"/>
        <v>7</v>
      </c>
      <c r="AI147" s="14">
        <f t="shared" si="18"/>
        <v>7</v>
      </c>
      <c r="AJ147" s="14">
        <f t="shared" si="19"/>
        <v>30</v>
      </c>
      <c r="AK147" s="14">
        <f t="shared" si="20"/>
        <v>37</v>
      </c>
      <c r="AL147" s="14">
        <f t="shared" si="21"/>
        <v>74</v>
      </c>
      <c r="AM147" s="14">
        <f t="shared" si="22"/>
        <v>2</v>
      </c>
      <c r="AN147" s="7" t="s">
        <v>115</v>
      </c>
      <c r="AO147" s="7">
        <v>6</v>
      </c>
      <c r="AP147" s="7">
        <v>8</v>
      </c>
      <c r="AQ147" s="7">
        <f t="shared" si="23"/>
        <v>16</v>
      </c>
    </row>
    <row r="148" spans="1:43" x14ac:dyDescent="0.25">
      <c r="A148" s="7">
        <v>147</v>
      </c>
      <c r="B148" s="7" t="s">
        <v>163</v>
      </c>
      <c r="C148" s="8">
        <f>VLOOKUP(B148,[1]Combined!$B$1:$C$640,2,0)</f>
        <v>2</v>
      </c>
      <c r="D148" s="8">
        <f>VLOOKUP(B148,[1]Combined!$B$1:$D$640,3,0)</f>
        <v>4</v>
      </c>
      <c r="E148" s="8">
        <f>VLOOKUP(B148,[1]Combined!$B$1:$F$640,5,0)</f>
        <v>0</v>
      </c>
      <c r="F148" s="8">
        <f>VLOOKUP(B148,[1]Combined!$B$1:$G$640,6,0)</f>
        <v>1</v>
      </c>
      <c r="G148" s="8">
        <f>VLOOKUP(B148,[1]Combined!$B$1:$H$640,7,0)</f>
        <v>1</v>
      </c>
      <c r="H148" s="8">
        <f>VLOOKUP(B148,[1]Combined!$B$1:$J$640,9,0)</f>
        <v>0</v>
      </c>
      <c r="I148" s="9">
        <f>VLOOKUP(B148,[2]Combined!C$1:D$640,2,0)</f>
        <v>13</v>
      </c>
      <c r="J148" s="9">
        <f>VLOOKUP(B148,[2]Combined!C$1:E$640,3,0)</f>
        <v>18</v>
      </c>
      <c r="K148" s="9">
        <f>VLOOKUP(B148,[2]Combined!C$1:G$640,5,0)</f>
        <v>0</v>
      </c>
      <c r="L148" s="9">
        <f>VLOOKUP(B148,[2]Combined!C$1:H$640,6,0)</f>
        <v>3</v>
      </c>
      <c r="M148" s="9">
        <f>VLOOKUP(B148,[2]Combined!C$1:I$640,7,0)</f>
        <v>4</v>
      </c>
      <c r="N148" s="9">
        <f>VLOOKUP(B148,[2]Combined!C$1:K$640,9,0)</f>
        <v>0</v>
      </c>
      <c r="O148" s="10">
        <f>VLOOKUP(B148,[3]Combined!C$1:D$640,2,0)</f>
        <v>3</v>
      </c>
      <c r="P148" s="10">
        <f>VLOOKUP(B148,[3]Combined!C$1:E$640,3,0)</f>
        <v>6</v>
      </c>
      <c r="Q148" s="10">
        <f>VLOOKUP(B148,[3]Combined!C$1:G$640,5,0)</f>
        <v>0</v>
      </c>
      <c r="R148" s="10">
        <f>VLOOKUP(B148,[3]Combined!C$1:H$640,6,0)</f>
        <v>0</v>
      </c>
      <c r="S148" s="10">
        <v>1</v>
      </c>
      <c r="T148" s="10">
        <f>VLOOKUP(B148,[3]Combined!C$1:K$640,9,0)</f>
        <v>0</v>
      </c>
      <c r="U148" s="11">
        <v>4</v>
      </c>
      <c r="V148" s="11">
        <v>13</v>
      </c>
      <c r="W148" s="11">
        <f>VLOOKUP(B148,[4]Combined!C$1:G$640,5,0)</f>
        <v>0</v>
      </c>
      <c r="X148" s="11">
        <f>VLOOKUP(B148,[4]Combined!C$1:H$640,6,0)</f>
        <v>0</v>
      </c>
      <c r="Y148" s="11">
        <v>3</v>
      </c>
      <c r="Z148" s="11">
        <f>VLOOKUP(B148,[4]Combined!C$1:K$640,9,0)</f>
        <v>0</v>
      </c>
      <c r="AA148" s="12">
        <v>5</v>
      </c>
      <c r="AB148" s="12">
        <v>5</v>
      </c>
      <c r="AC148" s="12">
        <f>VLOOKUP(B148,[5]Combined!C$1:G$640,5,0)</f>
        <v>0</v>
      </c>
      <c r="AD148" s="12">
        <f>VLOOKUP(B148,[5]Combined!C$1:H$640,6,0)</f>
        <v>0</v>
      </c>
      <c r="AE148" s="12">
        <v>1</v>
      </c>
      <c r="AF148" s="12">
        <f>VLOOKUP(B148,[5]Combined!C$1:K$640,9,0)</f>
        <v>0</v>
      </c>
      <c r="AG148" s="14">
        <f t="shared" si="16"/>
        <v>56</v>
      </c>
      <c r="AH148" s="14">
        <f t="shared" si="17"/>
        <v>0</v>
      </c>
      <c r="AI148" s="14">
        <f t="shared" si="18"/>
        <v>0</v>
      </c>
      <c r="AJ148" s="14">
        <f t="shared" si="19"/>
        <v>31</v>
      </c>
      <c r="AK148" s="14">
        <f t="shared" si="20"/>
        <v>31</v>
      </c>
      <c r="AL148" s="14">
        <f t="shared" si="21"/>
        <v>55.357142857142861</v>
      </c>
      <c r="AM148" s="14">
        <f t="shared" si="22"/>
        <v>0</v>
      </c>
      <c r="AN148" s="7" t="s">
        <v>117</v>
      </c>
      <c r="AO148" s="7">
        <f>VLOOKUP(B148,[6]C!B$1:K$50,10,0)</f>
        <v>0</v>
      </c>
      <c r="AP148" s="7">
        <v>6</v>
      </c>
      <c r="AQ148" s="7">
        <f t="shared" si="23"/>
        <v>6</v>
      </c>
    </row>
    <row r="149" spans="1:43" x14ac:dyDescent="0.25">
      <c r="A149" s="7">
        <v>148</v>
      </c>
      <c r="B149" s="7" t="s">
        <v>165</v>
      </c>
      <c r="C149" s="8">
        <f>VLOOKUP(B149,[1]Combined!$B$1:$C$640,2,0)</f>
        <v>0</v>
      </c>
      <c r="D149" s="8">
        <f>VLOOKUP(B149,[1]Combined!$B$1:$D$640,3,0)</f>
        <v>0</v>
      </c>
      <c r="E149" s="8">
        <f>VLOOKUP(B149,[1]Combined!$B$1:$F$640,5,0)</f>
        <v>0</v>
      </c>
      <c r="F149" s="8">
        <f>VLOOKUP(B149,[1]Combined!$B$1:$G$640,6,0)</f>
        <v>1</v>
      </c>
      <c r="G149" s="8">
        <f>VLOOKUP(B149,[1]Combined!$B$1:$H$640,7,0)</f>
        <v>1</v>
      </c>
      <c r="H149" s="8">
        <f>VLOOKUP(B149,[1]Combined!$B$1:$J$640,9,0)</f>
        <v>0</v>
      </c>
      <c r="I149" s="9">
        <f>VLOOKUP(B149,[2]Combined!C$1:D$640,2,0)</f>
        <v>0</v>
      </c>
      <c r="J149" s="9">
        <f>VLOOKUP(B149,[2]Combined!C$1:E$640,3,0)</f>
        <v>0</v>
      </c>
      <c r="K149" s="9">
        <f>VLOOKUP(B149,[2]Combined!C$1:G$640,5,0)</f>
        <v>0</v>
      </c>
      <c r="L149" s="9">
        <f>VLOOKUP(B149,[2]Combined!C$1:H$640,6,0)</f>
        <v>2</v>
      </c>
      <c r="M149" s="9">
        <f>VLOOKUP(B149,[2]Combined!C$1:I$640,7,0)</f>
        <v>2</v>
      </c>
      <c r="N149" s="9">
        <f>VLOOKUP(B149,[2]Combined!C$1:K$640,9,0)</f>
        <v>0</v>
      </c>
      <c r="O149" s="10">
        <f>VLOOKUP(B149,[3]Combined!C$1:D$640,2,0)</f>
        <v>0</v>
      </c>
      <c r="P149" s="10">
        <v>6</v>
      </c>
      <c r="Q149" s="10">
        <f>VLOOKUP(B149,[3]Combined!C$1:G$640,5,0)</f>
        <v>0</v>
      </c>
      <c r="R149" s="10">
        <f>VLOOKUP(B149,[3]Combined!C$1:H$640,6,0)</f>
        <v>3</v>
      </c>
      <c r="S149" s="10">
        <f>VLOOKUP(B149,[3]Combined!C$1:I$640,7,0)</f>
        <v>3</v>
      </c>
      <c r="T149" s="10">
        <f>VLOOKUP(B149,[3]Combined!C$1:K$640,9,0)</f>
        <v>0</v>
      </c>
      <c r="U149" s="11">
        <v>7</v>
      </c>
      <c r="V149" s="11">
        <v>15</v>
      </c>
      <c r="W149" s="11">
        <f>VLOOKUP(B149,[4]Combined!C$1:G$640,5,0)</f>
        <v>0</v>
      </c>
      <c r="X149" s="11">
        <v>2</v>
      </c>
      <c r="Y149" s="11">
        <v>2</v>
      </c>
      <c r="Z149" s="11">
        <f>VLOOKUP(B149,[4]Combined!C$1:K$640,9,0)</f>
        <v>0</v>
      </c>
      <c r="AA149" s="12">
        <v>0</v>
      </c>
      <c r="AB149" s="12">
        <v>7</v>
      </c>
      <c r="AC149" s="12">
        <f>VLOOKUP(B149,[5]Combined!C$1:G$640,5,0)</f>
        <v>0</v>
      </c>
      <c r="AD149" s="12">
        <v>1</v>
      </c>
      <c r="AE149" s="12">
        <v>1</v>
      </c>
      <c r="AF149" s="12">
        <f>VLOOKUP(B149,[5]Combined!C$1:K$640,9,0)</f>
        <v>0</v>
      </c>
      <c r="AG149" s="14">
        <f t="shared" si="16"/>
        <v>37</v>
      </c>
      <c r="AH149" s="14">
        <f t="shared" si="17"/>
        <v>0</v>
      </c>
      <c r="AI149" s="14">
        <f t="shared" si="18"/>
        <v>0</v>
      </c>
      <c r="AJ149" s="14">
        <f t="shared" si="19"/>
        <v>16</v>
      </c>
      <c r="AK149" s="14">
        <f t="shared" si="20"/>
        <v>16</v>
      </c>
      <c r="AL149" s="14">
        <f t="shared" si="21"/>
        <v>43.243243243243242</v>
      </c>
      <c r="AM149" s="14">
        <f t="shared" si="22"/>
        <v>0</v>
      </c>
      <c r="AN149" s="7" t="s">
        <v>166</v>
      </c>
      <c r="AO149" s="7">
        <v>5</v>
      </c>
      <c r="AP149" s="7">
        <v>0</v>
      </c>
      <c r="AQ149" s="7">
        <f t="shared" si="23"/>
        <v>5</v>
      </c>
    </row>
    <row r="150" spans="1:43" x14ac:dyDescent="0.25">
      <c r="A150" s="7">
        <v>149</v>
      </c>
      <c r="B150" s="7" t="s">
        <v>167</v>
      </c>
      <c r="C150" s="8">
        <f>VLOOKUP(B150,[1]Combined!$B$1:$C$640,2,0)</f>
        <v>0</v>
      </c>
      <c r="D150" s="8">
        <f>VLOOKUP(B150,[1]Combined!$B$1:$D$640,3,0)</f>
        <v>0</v>
      </c>
      <c r="E150" s="8">
        <f>VLOOKUP(B150,[1]Combined!$B$1:$F$640,5,0)</f>
        <v>0</v>
      </c>
      <c r="F150" s="8">
        <f>VLOOKUP(B150,[1]Combined!$B$1:$G$640,6,0)</f>
        <v>0</v>
      </c>
      <c r="G150" s="8">
        <f>VLOOKUP(B150,[1]Combined!$B$1:$H$640,7,0)</f>
        <v>1</v>
      </c>
      <c r="H150" s="8">
        <f>VLOOKUP(B150,[1]Combined!$B$1:$J$640,9,0)</f>
        <v>0</v>
      </c>
      <c r="I150" s="9">
        <f>VLOOKUP(B150,[2]Combined!C$1:D$640,2,0)</f>
        <v>0</v>
      </c>
      <c r="J150" s="9">
        <f>VLOOKUP(B150,[2]Combined!C$1:E$640,3,0)</f>
        <v>0</v>
      </c>
      <c r="K150" s="9">
        <f>VLOOKUP(B150,[2]Combined!C$1:G$640,5,0)</f>
        <v>0</v>
      </c>
      <c r="L150" s="9">
        <f>VLOOKUP(B150,[2]Combined!C$1:H$640,6,0)</f>
        <v>0</v>
      </c>
      <c r="M150" s="9">
        <f>VLOOKUP(B150,[2]Combined!C$1:I$640,7,0)</f>
        <v>0</v>
      </c>
      <c r="N150" s="9">
        <f>VLOOKUP(B150,[2]Combined!C$1:K$640,9,0)</f>
        <v>0</v>
      </c>
      <c r="O150" s="10">
        <v>4</v>
      </c>
      <c r="P150" s="10">
        <v>6</v>
      </c>
      <c r="Q150" s="10">
        <v>2</v>
      </c>
      <c r="R150" s="10">
        <f>VLOOKUP(B150,[3]Combined!C$1:H$640,6,0)</f>
        <v>3</v>
      </c>
      <c r="S150" s="10">
        <f>VLOOKUP(B150,[3]Combined!C$1:I$640,7,0)</f>
        <v>4</v>
      </c>
      <c r="T150" s="10">
        <f>VLOOKUP(B150,[3]Combined!C$1:K$640,9,0)</f>
        <v>0</v>
      </c>
      <c r="U150" s="11">
        <v>6</v>
      </c>
      <c r="V150" s="11">
        <v>15</v>
      </c>
      <c r="W150" s="11">
        <v>4</v>
      </c>
      <c r="X150" s="11">
        <v>4</v>
      </c>
      <c r="Y150" s="11">
        <v>4</v>
      </c>
      <c r="Z150" s="11">
        <f>VLOOKUP(B150,[4]Combined!C$1:K$640,9,0)</f>
        <v>0</v>
      </c>
      <c r="AA150" s="12">
        <v>5</v>
      </c>
      <c r="AB150" s="12">
        <v>7</v>
      </c>
      <c r="AC150" s="12">
        <v>1</v>
      </c>
      <c r="AD150" s="12">
        <v>1</v>
      </c>
      <c r="AE150" s="12">
        <v>1</v>
      </c>
      <c r="AF150" s="12">
        <f>VLOOKUP(B150,[5]Combined!C$1:K$640,9,0)</f>
        <v>0</v>
      </c>
      <c r="AG150" s="14">
        <f t="shared" si="16"/>
        <v>38</v>
      </c>
      <c r="AH150" s="14">
        <f t="shared" si="17"/>
        <v>7</v>
      </c>
      <c r="AI150" s="14">
        <f t="shared" si="18"/>
        <v>7</v>
      </c>
      <c r="AJ150" s="14">
        <f t="shared" si="19"/>
        <v>23</v>
      </c>
      <c r="AK150" s="14">
        <f t="shared" si="20"/>
        <v>30</v>
      </c>
      <c r="AL150" s="14">
        <f t="shared" si="21"/>
        <v>78.94736842105263</v>
      </c>
      <c r="AM150" s="14">
        <f t="shared" si="22"/>
        <v>3</v>
      </c>
      <c r="AN150" s="7" t="s">
        <v>168</v>
      </c>
      <c r="AO150" s="7">
        <v>10</v>
      </c>
      <c r="AP150" s="7">
        <v>8</v>
      </c>
      <c r="AQ150" s="7">
        <f t="shared" si="23"/>
        <v>21</v>
      </c>
    </row>
    <row r="151" spans="1:43" x14ac:dyDescent="0.25">
      <c r="A151" s="7">
        <v>150</v>
      </c>
      <c r="B151" s="7" t="s">
        <v>169</v>
      </c>
      <c r="C151" s="8">
        <f>VLOOKUP(B151,[1]Combined!$B$1:$C$640,2,0)</f>
        <v>0</v>
      </c>
      <c r="D151" s="8">
        <f>VLOOKUP(B151,[1]Combined!$B$1:$D$640,3,0)</f>
        <v>0</v>
      </c>
      <c r="E151" s="8">
        <f>VLOOKUP(B151,[1]Combined!$B$1:$F$640,5,0)</f>
        <v>0</v>
      </c>
      <c r="F151" s="8">
        <f>VLOOKUP(B151,[1]Combined!$B$1:$G$640,6,0)</f>
        <v>0</v>
      </c>
      <c r="G151" s="8">
        <f>VLOOKUP(B151,[1]Combined!$B$1:$H$640,7,0)</f>
        <v>0</v>
      </c>
      <c r="H151" s="8">
        <f>VLOOKUP(B151,[1]Combined!$B$1:$J$640,9,0)</f>
        <v>0</v>
      </c>
      <c r="I151" s="9">
        <f>VLOOKUP(B151,[2]Combined!C$1:D$640,2,0)</f>
        <v>0</v>
      </c>
      <c r="J151" s="9">
        <f>VLOOKUP(B151,[2]Combined!C$1:E$640,3,0)</f>
        <v>0</v>
      </c>
      <c r="K151" s="9">
        <f>VLOOKUP(B151,[2]Combined!C$1:G$640,5,0)</f>
        <v>0</v>
      </c>
      <c r="L151" s="9">
        <f>VLOOKUP(B151,[2]Combined!C$1:H$640,6,0)</f>
        <v>0</v>
      </c>
      <c r="M151" s="9">
        <f>VLOOKUP(B151,[2]Combined!C$1:I$640,7,0)</f>
        <v>0</v>
      </c>
      <c r="N151" s="9">
        <f>VLOOKUP(B151,[2]Combined!C$1:K$640,9,0)</f>
        <v>0</v>
      </c>
      <c r="O151" s="10">
        <v>6</v>
      </c>
      <c r="P151" s="10">
        <v>6</v>
      </c>
      <c r="Q151" s="10">
        <f>VLOOKUP(B151,[3]Combined!C$1:G$640,5,0)</f>
        <v>0</v>
      </c>
      <c r="R151" s="10">
        <f>VLOOKUP(B151,[3]Combined!C$1:H$640,6,0)</f>
        <v>4</v>
      </c>
      <c r="S151" s="10">
        <f>VLOOKUP(B151,[3]Combined!C$1:I$640,7,0)</f>
        <v>4</v>
      </c>
      <c r="T151" s="10">
        <f>VLOOKUP(B151,[3]Combined!C$1:K$640,9,0)</f>
        <v>0</v>
      </c>
      <c r="U151" s="11">
        <v>9</v>
      </c>
      <c r="V151" s="11">
        <v>15</v>
      </c>
      <c r="W151" s="11">
        <f>VLOOKUP(B151,[4]Combined!C$1:G$640,5,0)</f>
        <v>0</v>
      </c>
      <c r="X151" s="11">
        <v>2</v>
      </c>
      <c r="Y151" s="11">
        <v>2</v>
      </c>
      <c r="Z151" s="11">
        <f>VLOOKUP(B151,[4]Combined!C$1:K$640,9,0)</f>
        <v>0</v>
      </c>
      <c r="AA151" s="12">
        <v>7</v>
      </c>
      <c r="AB151" s="12">
        <v>7</v>
      </c>
      <c r="AC151" s="12">
        <f>VLOOKUP(B151,[5]Combined!C$1:G$640,5,0)</f>
        <v>0</v>
      </c>
      <c r="AD151" s="12">
        <v>1</v>
      </c>
      <c r="AE151" s="12">
        <v>1</v>
      </c>
      <c r="AF151" s="12">
        <f>VLOOKUP(B151,[5]Combined!C$1:K$640,9,0)</f>
        <v>0</v>
      </c>
      <c r="AG151" s="14">
        <f t="shared" si="16"/>
        <v>35</v>
      </c>
      <c r="AH151" s="14">
        <f t="shared" si="17"/>
        <v>0</v>
      </c>
      <c r="AI151" s="14">
        <f t="shared" si="18"/>
        <v>0</v>
      </c>
      <c r="AJ151" s="14">
        <f t="shared" si="19"/>
        <v>29</v>
      </c>
      <c r="AK151" s="14">
        <f t="shared" si="20"/>
        <v>29</v>
      </c>
      <c r="AL151" s="14">
        <f t="shared" si="21"/>
        <v>82.857142857142861</v>
      </c>
      <c r="AM151" s="14">
        <f t="shared" si="22"/>
        <v>4</v>
      </c>
      <c r="AN151" s="7" t="s">
        <v>170</v>
      </c>
      <c r="AO151" s="7">
        <v>10</v>
      </c>
      <c r="AP151" s="7">
        <v>8</v>
      </c>
      <c r="AQ151" s="7">
        <f t="shared" si="23"/>
        <v>22</v>
      </c>
    </row>
    <row r="152" spans="1:43" x14ac:dyDescent="0.25">
      <c r="A152" s="7">
        <v>151</v>
      </c>
      <c r="B152" s="7" t="s">
        <v>171</v>
      </c>
      <c r="C152" s="8">
        <f>VLOOKUP(B152,[1]Combined!$B$1:$C$640,2,0)</f>
        <v>0</v>
      </c>
      <c r="D152" s="8">
        <f>VLOOKUP(B152,[1]Combined!$B$1:$D$640,3,0)</f>
        <v>0</v>
      </c>
      <c r="E152" s="8">
        <f>VLOOKUP(B152,[1]Combined!$B$1:$F$640,5,0)</f>
        <v>0</v>
      </c>
      <c r="F152" s="8">
        <f>VLOOKUP(B152,[1]Combined!$B$1:$G$640,6,0)</f>
        <v>0</v>
      </c>
      <c r="G152" s="8">
        <f>VLOOKUP(B152,[1]Combined!$B$1:$H$640,7,0)</f>
        <v>1</v>
      </c>
      <c r="H152" s="8">
        <f>VLOOKUP(B152,[1]Combined!$B$1:$J$640,9,0)</f>
        <v>0</v>
      </c>
      <c r="I152" s="9">
        <f>VLOOKUP(B152,[2]Combined!C$1:D$640,2,0)</f>
        <v>0</v>
      </c>
      <c r="J152" s="9">
        <f>VLOOKUP(B152,[2]Combined!C$1:E$640,3,0)</f>
        <v>0</v>
      </c>
      <c r="K152" s="9">
        <f>VLOOKUP(B152,[2]Combined!C$1:G$640,5,0)</f>
        <v>0</v>
      </c>
      <c r="L152" s="9">
        <f>VLOOKUP(B152,[2]Combined!C$1:H$640,6,0)</f>
        <v>0</v>
      </c>
      <c r="M152" s="9">
        <f>VLOOKUP(B152,[2]Combined!C$1:I$640,7,0)</f>
        <v>0</v>
      </c>
      <c r="N152" s="9">
        <f>VLOOKUP(B152,[2]Combined!C$1:K$640,9,0)</f>
        <v>0</v>
      </c>
      <c r="O152" s="10">
        <v>6</v>
      </c>
      <c r="P152" s="10">
        <v>6</v>
      </c>
      <c r="Q152" s="10">
        <f>VLOOKUP(B152,[3]Combined!C$1:G$640,5,0)</f>
        <v>0</v>
      </c>
      <c r="R152" s="10">
        <v>2</v>
      </c>
      <c r="S152" s="10">
        <v>4</v>
      </c>
      <c r="T152" s="10">
        <f>VLOOKUP(B152,[3]Combined!C$1:K$640,9,0)</f>
        <v>0</v>
      </c>
      <c r="U152" s="11">
        <v>14</v>
      </c>
      <c r="V152" s="11">
        <v>15</v>
      </c>
      <c r="W152" s="11">
        <f>VLOOKUP(B152,[4]Combined!C$1:G$640,5,0)</f>
        <v>0</v>
      </c>
      <c r="X152" s="11">
        <v>3</v>
      </c>
      <c r="Y152" s="11">
        <v>3</v>
      </c>
      <c r="Z152" s="11">
        <f>VLOOKUP(B152,[4]Combined!C$1:K$640,9,0)</f>
        <v>0</v>
      </c>
      <c r="AA152" s="12">
        <v>7</v>
      </c>
      <c r="AB152" s="12">
        <v>7</v>
      </c>
      <c r="AC152" s="12">
        <f>VLOOKUP(B152,[5]Combined!C$1:G$640,5,0)</f>
        <v>0</v>
      </c>
      <c r="AD152" s="12">
        <v>2</v>
      </c>
      <c r="AE152" s="12">
        <v>2</v>
      </c>
      <c r="AF152" s="12">
        <f>VLOOKUP(B152,[5]Combined!C$1:K$640,9,0)</f>
        <v>0</v>
      </c>
      <c r="AG152" s="14">
        <f t="shared" si="16"/>
        <v>38</v>
      </c>
      <c r="AH152" s="14">
        <f t="shared" si="17"/>
        <v>0</v>
      </c>
      <c r="AI152" s="14">
        <f t="shared" si="18"/>
        <v>0</v>
      </c>
      <c r="AJ152" s="14">
        <f t="shared" si="19"/>
        <v>34</v>
      </c>
      <c r="AK152" s="14">
        <f t="shared" si="20"/>
        <v>34</v>
      </c>
      <c r="AL152" s="14">
        <f t="shared" si="21"/>
        <v>89.473684210526315</v>
      </c>
      <c r="AM152" s="14">
        <f t="shared" si="22"/>
        <v>5</v>
      </c>
      <c r="AN152" s="7" t="s">
        <v>172</v>
      </c>
      <c r="AO152" s="7">
        <v>8</v>
      </c>
      <c r="AP152" s="7">
        <v>8</v>
      </c>
      <c r="AQ152" s="7">
        <f t="shared" si="23"/>
        <v>21</v>
      </c>
    </row>
    <row r="153" spans="1:43" x14ac:dyDescent="0.25">
      <c r="A153" s="7">
        <v>152</v>
      </c>
      <c r="B153" s="7" t="s">
        <v>173</v>
      </c>
      <c r="C153" s="8">
        <f>VLOOKUP(B153,[1]Combined!$B$1:$C$640,2,0)</f>
        <v>0</v>
      </c>
      <c r="D153" s="8">
        <f>VLOOKUP(B153,[1]Combined!$B$1:$D$640,3,0)</f>
        <v>0</v>
      </c>
      <c r="E153" s="8">
        <f>VLOOKUP(B153,[1]Combined!$B$1:$F$640,5,0)</f>
        <v>0</v>
      </c>
      <c r="F153" s="8">
        <f>VLOOKUP(B153,[1]Combined!$B$1:$G$640,6,0)</f>
        <v>0</v>
      </c>
      <c r="G153" s="8">
        <f>VLOOKUP(B153,[1]Combined!$B$1:$H$640,7,0)</f>
        <v>0</v>
      </c>
      <c r="H153" s="8">
        <f>VLOOKUP(B153,[1]Combined!$B$1:$J$640,9,0)</f>
        <v>0</v>
      </c>
      <c r="I153" s="9">
        <f>VLOOKUP(B153,[2]Combined!C$1:D$640,2,0)</f>
        <v>0</v>
      </c>
      <c r="J153" s="9">
        <f>VLOOKUP(B153,[2]Combined!C$1:E$640,3,0)</f>
        <v>0</v>
      </c>
      <c r="K153" s="9">
        <f>VLOOKUP(B153,[2]Combined!C$1:G$640,5,0)</f>
        <v>0</v>
      </c>
      <c r="L153" s="9">
        <f>VLOOKUP(B153,[2]Combined!C$1:H$640,6,0)</f>
        <v>0</v>
      </c>
      <c r="M153" s="9">
        <f>VLOOKUP(B153,[2]Combined!C$1:I$640,7,0)</f>
        <v>0</v>
      </c>
      <c r="N153" s="9">
        <f>VLOOKUP(B153,[2]Combined!C$1:K$640,9,0)</f>
        <v>0</v>
      </c>
      <c r="O153" s="10">
        <v>6</v>
      </c>
      <c r="P153" s="10">
        <v>6</v>
      </c>
      <c r="Q153" s="10">
        <f>VLOOKUP(B153,[3]Combined!C$1:G$640,5,0)</f>
        <v>0</v>
      </c>
      <c r="R153" s="10">
        <f>VLOOKUP(B153,[3]Combined!C$1:H$640,6,0)</f>
        <v>0</v>
      </c>
      <c r="S153" s="10">
        <f>VLOOKUP(B153,[3]Combined!C$1:I$640,7,0)</f>
        <v>0</v>
      </c>
      <c r="T153" s="10">
        <f>VLOOKUP(B153,[3]Combined!C$1:K$640,9,0)</f>
        <v>0</v>
      </c>
      <c r="U153" s="11">
        <v>15</v>
      </c>
      <c r="V153" s="11">
        <v>15</v>
      </c>
      <c r="W153" s="11">
        <f>VLOOKUP(B153,[4]Combined!C$1:G$640,5,0)</f>
        <v>0</v>
      </c>
      <c r="X153" s="11">
        <v>3</v>
      </c>
      <c r="Y153" s="11">
        <v>3</v>
      </c>
      <c r="Z153" s="11">
        <f>VLOOKUP(B153,[4]Combined!C$1:K$640,9,0)</f>
        <v>0</v>
      </c>
      <c r="AA153" s="12">
        <v>7</v>
      </c>
      <c r="AB153" s="12">
        <v>7</v>
      </c>
      <c r="AC153" s="12">
        <f>VLOOKUP(B153,[5]Combined!C$1:G$640,5,0)</f>
        <v>0</v>
      </c>
      <c r="AD153" s="12">
        <v>1</v>
      </c>
      <c r="AE153" s="12">
        <v>1</v>
      </c>
      <c r="AF153" s="12">
        <f>VLOOKUP(B153,[5]Combined!C$1:K$640,9,0)</f>
        <v>0</v>
      </c>
      <c r="AG153" s="14">
        <f t="shared" si="16"/>
        <v>32</v>
      </c>
      <c r="AH153" s="14">
        <f t="shared" si="17"/>
        <v>0</v>
      </c>
      <c r="AI153" s="14">
        <f t="shared" si="18"/>
        <v>0</v>
      </c>
      <c r="AJ153" s="14">
        <f t="shared" si="19"/>
        <v>32</v>
      </c>
      <c r="AK153" s="14">
        <f t="shared" si="20"/>
        <v>32</v>
      </c>
      <c r="AL153" s="14">
        <f t="shared" si="21"/>
        <v>100</v>
      </c>
      <c r="AM153" s="14">
        <f t="shared" si="22"/>
        <v>5</v>
      </c>
      <c r="AN153" s="7" t="s">
        <v>164</v>
      </c>
      <c r="AO153" s="7">
        <v>10</v>
      </c>
      <c r="AP153" s="7">
        <v>10</v>
      </c>
      <c r="AQ153" s="7">
        <f t="shared" si="23"/>
        <v>25</v>
      </c>
    </row>
    <row r="154" spans="1:43" x14ac:dyDescent="0.25">
      <c r="A154" s="7">
        <v>153</v>
      </c>
      <c r="B154" s="7" t="s">
        <v>174</v>
      </c>
      <c r="C154" s="8">
        <f>VLOOKUP(B154,[1]Combined!$B$1:$C$640,2,0)</f>
        <v>0</v>
      </c>
      <c r="D154" s="8">
        <f>VLOOKUP(B154,[1]Combined!$B$1:$D$640,3,0)</f>
        <v>0</v>
      </c>
      <c r="E154" s="8">
        <f>VLOOKUP(B154,[1]Combined!$B$1:$F$640,5,0)</f>
        <v>0</v>
      </c>
      <c r="F154" s="8">
        <f>VLOOKUP(B154,[1]Combined!$B$1:$G$640,6,0)</f>
        <v>1</v>
      </c>
      <c r="G154" s="8">
        <f>VLOOKUP(B154,[1]Combined!$B$1:$H$640,7,0)</f>
        <v>1</v>
      </c>
      <c r="H154" s="8">
        <f>VLOOKUP(B154,[1]Combined!$B$1:$J$640,9,0)</f>
        <v>0</v>
      </c>
      <c r="I154" s="9">
        <f>VLOOKUP(B154,[2]Combined!C$1:D$640,2,0)</f>
        <v>0</v>
      </c>
      <c r="J154" s="9">
        <f>VLOOKUP(B154,[2]Combined!C$1:E$640,3,0)</f>
        <v>0</v>
      </c>
      <c r="K154" s="9">
        <f>VLOOKUP(B154,[2]Combined!C$1:G$640,5,0)</f>
        <v>0</v>
      </c>
      <c r="L154" s="9">
        <f>VLOOKUP(B154,[2]Combined!C$1:H$640,6,0)</f>
        <v>2</v>
      </c>
      <c r="M154" s="9">
        <f>VLOOKUP(B154,[2]Combined!C$1:I$640,7,0)</f>
        <v>2</v>
      </c>
      <c r="N154" s="9">
        <f>VLOOKUP(B154,[2]Combined!C$1:K$640,9,0)</f>
        <v>0</v>
      </c>
      <c r="O154" s="10">
        <v>6</v>
      </c>
      <c r="P154" s="10">
        <v>6</v>
      </c>
      <c r="Q154" s="10">
        <f>VLOOKUP(B154,[3]Combined!C$1:G$640,5,0)</f>
        <v>0</v>
      </c>
      <c r="R154" s="10">
        <f>VLOOKUP(B154,[3]Combined!C$1:H$640,6,0)</f>
        <v>3</v>
      </c>
      <c r="S154" s="10">
        <f>VLOOKUP(B154,[3]Combined!C$1:I$640,7,0)</f>
        <v>3</v>
      </c>
      <c r="T154" s="10">
        <f>VLOOKUP(B154,[3]Combined!C$1:K$640,9,0)</f>
        <v>0</v>
      </c>
      <c r="U154" s="11">
        <v>15</v>
      </c>
      <c r="V154" s="11">
        <v>15</v>
      </c>
      <c r="W154" s="11">
        <f>VLOOKUP(B154,[4]Combined!C$1:G$640,5,0)</f>
        <v>0</v>
      </c>
      <c r="X154" s="11">
        <v>2</v>
      </c>
      <c r="Y154" s="11">
        <v>2</v>
      </c>
      <c r="Z154" s="11">
        <f>VLOOKUP(B154,[4]Combined!C$1:K$640,9,0)</f>
        <v>0</v>
      </c>
      <c r="AA154" s="12">
        <v>7</v>
      </c>
      <c r="AB154" s="12">
        <v>7</v>
      </c>
      <c r="AC154" s="12">
        <f>VLOOKUP(B154,[5]Combined!C$1:G$640,5,0)</f>
        <v>0</v>
      </c>
      <c r="AD154" s="12">
        <v>1</v>
      </c>
      <c r="AE154" s="12">
        <v>1</v>
      </c>
      <c r="AF154" s="12">
        <f>VLOOKUP(B154,[5]Combined!C$1:K$640,9,0)</f>
        <v>0</v>
      </c>
      <c r="AG154" s="14">
        <f t="shared" si="16"/>
        <v>37</v>
      </c>
      <c r="AH154" s="14">
        <f t="shared" si="17"/>
        <v>0</v>
      </c>
      <c r="AI154" s="14">
        <f t="shared" si="18"/>
        <v>0</v>
      </c>
      <c r="AJ154" s="14">
        <f t="shared" si="19"/>
        <v>37</v>
      </c>
      <c r="AK154" s="14">
        <f t="shared" si="20"/>
        <v>37</v>
      </c>
      <c r="AL154" s="14">
        <f t="shared" si="21"/>
        <v>100</v>
      </c>
      <c r="AM154" s="14">
        <f t="shared" si="22"/>
        <v>5</v>
      </c>
      <c r="AN154" s="7" t="s">
        <v>166</v>
      </c>
      <c r="AO154" s="7">
        <v>10</v>
      </c>
      <c r="AP154" s="7">
        <v>10</v>
      </c>
      <c r="AQ154" s="7">
        <f t="shared" si="23"/>
        <v>25</v>
      </c>
    </row>
    <row r="155" spans="1:43" x14ac:dyDescent="0.25">
      <c r="A155" s="7">
        <v>154</v>
      </c>
      <c r="B155" s="7" t="s">
        <v>175</v>
      </c>
      <c r="C155" s="8">
        <f>VLOOKUP(B155,[1]Combined!$B$1:$C$640,2,0)</f>
        <v>0</v>
      </c>
      <c r="D155" s="8">
        <f>VLOOKUP(B155,[1]Combined!$B$1:$D$640,3,0)</f>
        <v>0</v>
      </c>
      <c r="E155" s="8">
        <f>VLOOKUP(B155,[1]Combined!$B$1:$F$640,5,0)</f>
        <v>0</v>
      </c>
      <c r="F155" s="8">
        <f>VLOOKUP(B155,[1]Combined!$B$1:$G$640,6,0)</f>
        <v>0</v>
      </c>
      <c r="G155" s="8">
        <f>VLOOKUP(B155,[1]Combined!$B$1:$H$640,7,0)</f>
        <v>1</v>
      </c>
      <c r="H155" s="8">
        <f>VLOOKUP(B155,[1]Combined!$B$1:$J$640,9,0)</f>
        <v>0</v>
      </c>
      <c r="I155" s="9">
        <f>VLOOKUP(B155,[2]Combined!C$1:D$640,2,0)</f>
        <v>0</v>
      </c>
      <c r="J155" s="9">
        <f>VLOOKUP(B155,[2]Combined!C$1:E$640,3,0)</f>
        <v>0</v>
      </c>
      <c r="K155" s="9">
        <f>VLOOKUP(B155,[2]Combined!C$1:G$640,5,0)</f>
        <v>0</v>
      </c>
      <c r="L155" s="9">
        <f>VLOOKUP(B155,[2]Combined!C$1:H$640,6,0)</f>
        <v>0</v>
      </c>
      <c r="M155" s="9">
        <f>VLOOKUP(B155,[2]Combined!C$1:I$640,7,0)</f>
        <v>0</v>
      </c>
      <c r="N155" s="9">
        <f>VLOOKUP(B155,[2]Combined!C$1:K$640,9,0)</f>
        <v>0</v>
      </c>
      <c r="O155" s="10">
        <v>6</v>
      </c>
      <c r="P155" s="10">
        <v>6</v>
      </c>
      <c r="Q155" s="10">
        <f>VLOOKUP(B155,[3]Combined!C$1:G$640,5,0)</f>
        <v>0</v>
      </c>
      <c r="R155" s="10">
        <f>VLOOKUP(B155,[3]Combined!C$1:H$640,6,0)</f>
        <v>3</v>
      </c>
      <c r="S155" s="10">
        <f>VLOOKUP(B155,[3]Combined!C$1:I$640,7,0)</f>
        <v>4</v>
      </c>
      <c r="T155" s="10">
        <f>VLOOKUP(B155,[3]Combined!C$1:K$640,9,0)</f>
        <v>0</v>
      </c>
      <c r="U155" s="11">
        <v>15</v>
      </c>
      <c r="V155" s="11">
        <v>15</v>
      </c>
      <c r="W155" s="11">
        <f>VLOOKUP(B155,[4]Combined!C$1:G$640,5,0)</f>
        <v>0</v>
      </c>
      <c r="X155" s="11">
        <v>4</v>
      </c>
      <c r="Y155" s="11">
        <v>4</v>
      </c>
      <c r="Z155" s="11">
        <f>VLOOKUP(B155,[4]Combined!C$1:K$640,9,0)</f>
        <v>0</v>
      </c>
      <c r="AA155" s="12">
        <v>7</v>
      </c>
      <c r="AB155" s="12">
        <v>7</v>
      </c>
      <c r="AC155" s="12">
        <f>VLOOKUP(B155,[5]Combined!C$1:G$640,5,0)</f>
        <v>0</v>
      </c>
      <c r="AD155" s="12">
        <v>1</v>
      </c>
      <c r="AE155" s="12">
        <v>1</v>
      </c>
      <c r="AF155" s="12">
        <f>VLOOKUP(B155,[5]Combined!C$1:K$640,9,0)</f>
        <v>0</v>
      </c>
      <c r="AG155" s="14">
        <f t="shared" si="16"/>
        <v>38</v>
      </c>
      <c r="AH155" s="14">
        <f t="shared" si="17"/>
        <v>0</v>
      </c>
      <c r="AI155" s="14">
        <f t="shared" si="18"/>
        <v>0</v>
      </c>
      <c r="AJ155" s="14">
        <f t="shared" si="19"/>
        <v>36</v>
      </c>
      <c r="AK155" s="14">
        <f t="shared" si="20"/>
        <v>36</v>
      </c>
      <c r="AL155" s="14">
        <f t="shared" si="21"/>
        <v>94.73684210526315</v>
      </c>
      <c r="AM155" s="14">
        <f t="shared" si="22"/>
        <v>5</v>
      </c>
      <c r="AN155" s="7" t="s">
        <v>168</v>
      </c>
      <c r="AO155" s="7">
        <v>10</v>
      </c>
      <c r="AP155" s="7">
        <v>10</v>
      </c>
      <c r="AQ155" s="7">
        <f t="shared" si="23"/>
        <v>25</v>
      </c>
    </row>
    <row r="156" spans="1:43" x14ac:dyDescent="0.25">
      <c r="A156" s="7">
        <v>155</v>
      </c>
      <c r="B156" s="7" t="s">
        <v>176</v>
      </c>
      <c r="C156" s="8">
        <f>VLOOKUP(B156,[1]Combined!$B$1:$C$640,2,0)</f>
        <v>0</v>
      </c>
      <c r="D156" s="8">
        <f>VLOOKUP(B156,[1]Combined!$B$1:$D$640,3,0)</f>
        <v>0</v>
      </c>
      <c r="E156" s="8">
        <f>VLOOKUP(B156,[1]Combined!$B$1:$F$640,5,0)</f>
        <v>0</v>
      </c>
      <c r="F156" s="8">
        <f>VLOOKUP(B156,[1]Combined!$B$1:$G$640,6,0)</f>
        <v>0</v>
      </c>
      <c r="G156" s="8">
        <f>VLOOKUP(B156,[1]Combined!$B$1:$H$640,7,0)</f>
        <v>0</v>
      </c>
      <c r="H156" s="8">
        <f>VLOOKUP(B156,[1]Combined!$B$1:$J$640,9,0)</f>
        <v>0</v>
      </c>
      <c r="I156" s="9">
        <f>VLOOKUP(B156,[2]Combined!C$1:D$640,2,0)</f>
        <v>0</v>
      </c>
      <c r="J156" s="9">
        <f>VLOOKUP(B156,[2]Combined!C$1:E$640,3,0)</f>
        <v>0</v>
      </c>
      <c r="K156" s="9">
        <f>VLOOKUP(B156,[2]Combined!C$1:G$640,5,0)</f>
        <v>0</v>
      </c>
      <c r="L156" s="9">
        <f>VLOOKUP(B156,[2]Combined!C$1:H$640,6,0)</f>
        <v>0</v>
      </c>
      <c r="M156" s="9">
        <f>VLOOKUP(B156,[2]Combined!C$1:I$640,7,0)</f>
        <v>0</v>
      </c>
      <c r="N156" s="9">
        <f>VLOOKUP(B156,[2]Combined!C$1:K$640,9,0)</f>
        <v>0</v>
      </c>
      <c r="O156" s="10">
        <v>4</v>
      </c>
      <c r="P156" s="10">
        <v>6</v>
      </c>
      <c r="Q156" s="10">
        <f>VLOOKUP(B156,[3]Combined!C$1:G$640,5,0)</f>
        <v>0</v>
      </c>
      <c r="R156" s="10">
        <f>VLOOKUP(B156,[3]Combined!C$1:H$640,6,0)</f>
        <v>4</v>
      </c>
      <c r="S156" s="10">
        <f>VLOOKUP(B156,[3]Combined!C$1:I$640,7,0)</f>
        <v>4</v>
      </c>
      <c r="T156" s="10">
        <f>VLOOKUP(B156,[3]Combined!C$1:K$640,9,0)</f>
        <v>0</v>
      </c>
      <c r="U156" s="11">
        <v>12</v>
      </c>
      <c r="V156" s="11">
        <v>15</v>
      </c>
      <c r="W156" s="11">
        <f>VLOOKUP(B156,[4]Combined!C$1:G$640,5,0)</f>
        <v>0</v>
      </c>
      <c r="X156" s="11">
        <v>2</v>
      </c>
      <c r="Y156" s="11">
        <v>2</v>
      </c>
      <c r="Z156" s="11">
        <f>VLOOKUP(B156,[4]Combined!C$1:K$640,9,0)</f>
        <v>0</v>
      </c>
      <c r="AA156" s="12">
        <v>6</v>
      </c>
      <c r="AB156" s="12">
        <v>7</v>
      </c>
      <c r="AC156" s="12">
        <f>VLOOKUP(B156,[5]Combined!C$1:G$640,5,0)</f>
        <v>0</v>
      </c>
      <c r="AD156" s="12">
        <v>1</v>
      </c>
      <c r="AE156" s="12">
        <v>1</v>
      </c>
      <c r="AF156" s="12">
        <f>VLOOKUP(B156,[5]Combined!C$1:K$640,9,0)</f>
        <v>0</v>
      </c>
      <c r="AG156" s="14">
        <f t="shared" si="16"/>
        <v>35</v>
      </c>
      <c r="AH156" s="14">
        <f t="shared" si="17"/>
        <v>0</v>
      </c>
      <c r="AI156" s="14">
        <f t="shared" si="18"/>
        <v>0</v>
      </c>
      <c r="AJ156" s="14">
        <f t="shared" si="19"/>
        <v>29</v>
      </c>
      <c r="AK156" s="14">
        <f t="shared" si="20"/>
        <v>29</v>
      </c>
      <c r="AL156" s="14">
        <f t="shared" si="21"/>
        <v>82.857142857142861</v>
      </c>
      <c r="AM156" s="14">
        <f t="shared" si="22"/>
        <v>4</v>
      </c>
      <c r="AN156" s="7" t="s">
        <v>170</v>
      </c>
      <c r="AO156" s="7">
        <v>10</v>
      </c>
      <c r="AP156" s="7">
        <v>9</v>
      </c>
      <c r="AQ156" s="7">
        <f t="shared" si="23"/>
        <v>23</v>
      </c>
    </row>
    <row r="157" spans="1:43" x14ac:dyDescent="0.25">
      <c r="A157" s="7">
        <v>156</v>
      </c>
      <c r="B157" s="7" t="s">
        <v>177</v>
      </c>
      <c r="C157" s="8">
        <f>VLOOKUP(B157,[1]Combined!$B$1:$C$640,2,0)</f>
        <v>0</v>
      </c>
      <c r="D157" s="8">
        <f>VLOOKUP(B157,[1]Combined!$B$1:$D$640,3,0)</f>
        <v>0</v>
      </c>
      <c r="E157" s="8">
        <f>VLOOKUP(B157,[1]Combined!$B$1:$F$640,5,0)</f>
        <v>0</v>
      </c>
      <c r="F157" s="8">
        <f>VLOOKUP(B157,[1]Combined!$B$1:$G$640,6,0)</f>
        <v>1</v>
      </c>
      <c r="G157" s="8">
        <f>VLOOKUP(B157,[1]Combined!$B$1:$H$640,7,0)</f>
        <v>1</v>
      </c>
      <c r="H157" s="8">
        <f>VLOOKUP(B157,[1]Combined!$B$1:$J$640,9,0)</f>
        <v>0</v>
      </c>
      <c r="I157" s="9">
        <f>VLOOKUP(B157,[2]Combined!C$1:D$640,2,0)</f>
        <v>0</v>
      </c>
      <c r="J157" s="9">
        <f>VLOOKUP(B157,[2]Combined!C$1:E$640,3,0)</f>
        <v>0</v>
      </c>
      <c r="K157" s="9">
        <f>VLOOKUP(B157,[2]Combined!C$1:G$640,5,0)</f>
        <v>0</v>
      </c>
      <c r="L157" s="9">
        <f>VLOOKUP(B157,[2]Combined!C$1:H$640,6,0)</f>
        <v>0</v>
      </c>
      <c r="M157" s="9">
        <f>VLOOKUP(B157,[2]Combined!C$1:I$640,7,0)</f>
        <v>0</v>
      </c>
      <c r="N157" s="9">
        <f>VLOOKUP(B157,[2]Combined!C$1:K$640,9,0)</f>
        <v>0</v>
      </c>
      <c r="O157" s="10">
        <v>5</v>
      </c>
      <c r="P157" s="10">
        <v>6</v>
      </c>
      <c r="Q157" s="10">
        <f>VLOOKUP(B157,[3]Combined!C$1:G$640,5,0)</f>
        <v>0</v>
      </c>
      <c r="R157" s="10">
        <v>3</v>
      </c>
      <c r="S157" s="10">
        <v>4</v>
      </c>
      <c r="T157" s="10">
        <f>VLOOKUP(B157,[3]Combined!C$1:K$640,9,0)</f>
        <v>0</v>
      </c>
      <c r="U157" s="11">
        <v>9</v>
      </c>
      <c r="V157" s="11">
        <v>15</v>
      </c>
      <c r="W157" s="11">
        <f>VLOOKUP(B157,[4]Combined!C$1:G$640,5,0)</f>
        <v>0</v>
      </c>
      <c r="X157" s="11">
        <v>2</v>
      </c>
      <c r="Y157" s="11">
        <v>3</v>
      </c>
      <c r="Z157" s="11">
        <f>VLOOKUP(B157,[4]Combined!C$1:K$640,9,0)</f>
        <v>0</v>
      </c>
      <c r="AA157" s="12">
        <v>5</v>
      </c>
      <c r="AB157" s="12">
        <v>7</v>
      </c>
      <c r="AC157" s="12">
        <f>VLOOKUP(B157,[5]Combined!C$1:G$640,5,0)</f>
        <v>0</v>
      </c>
      <c r="AD157" s="12">
        <v>1</v>
      </c>
      <c r="AE157" s="12">
        <v>2</v>
      </c>
      <c r="AF157" s="12">
        <f>VLOOKUP(B157,[5]Combined!C$1:K$640,9,0)</f>
        <v>0</v>
      </c>
      <c r="AG157" s="14">
        <f t="shared" si="16"/>
        <v>38</v>
      </c>
      <c r="AH157" s="14">
        <f t="shared" si="17"/>
        <v>0</v>
      </c>
      <c r="AI157" s="14">
        <f t="shared" si="18"/>
        <v>0</v>
      </c>
      <c r="AJ157" s="14">
        <f t="shared" si="19"/>
        <v>26</v>
      </c>
      <c r="AK157" s="14">
        <f t="shared" si="20"/>
        <v>26</v>
      </c>
      <c r="AL157" s="14">
        <f t="shared" si="21"/>
        <v>68.421052631578945</v>
      </c>
      <c r="AM157" s="14">
        <f t="shared" si="22"/>
        <v>1</v>
      </c>
      <c r="AN157" s="7" t="s">
        <v>172</v>
      </c>
      <c r="AO157" s="7">
        <v>7</v>
      </c>
      <c r="AP157" s="7">
        <v>7</v>
      </c>
      <c r="AQ157" s="7">
        <f t="shared" si="23"/>
        <v>15</v>
      </c>
    </row>
    <row r="158" spans="1:43" x14ac:dyDescent="0.25">
      <c r="A158" s="7">
        <v>157</v>
      </c>
      <c r="B158" s="7" t="s">
        <v>178</v>
      </c>
      <c r="C158" s="8">
        <f>VLOOKUP(B158,[1]Combined!$B$1:$C$640,2,0)</f>
        <v>0</v>
      </c>
      <c r="D158" s="8">
        <f>VLOOKUP(B158,[1]Combined!$B$1:$D$640,3,0)</f>
        <v>0</v>
      </c>
      <c r="E158" s="8">
        <f>VLOOKUP(B158,[1]Combined!$B$1:$F$640,5,0)</f>
        <v>0</v>
      </c>
      <c r="F158" s="8">
        <f>VLOOKUP(B158,[1]Combined!$B$1:$G$640,6,0)</f>
        <v>0</v>
      </c>
      <c r="G158" s="8">
        <f>VLOOKUP(B158,[1]Combined!$B$1:$H$640,7,0)</f>
        <v>0</v>
      </c>
      <c r="H158" s="8">
        <f>VLOOKUP(B158,[1]Combined!$B$1:$J$640,9,0)</f>
        <v>0</v>
      </c>
      <c r="I158" s="9">
        <f>VLOOKUP(B158,[2]Combined!C$1:D$640,2,0)</f>
        <v>0</v>
      </c>
      <c r="J158" s="9">
        <f>VLOOKUP(B158,[2]Combined!C$1:E$640,3,0)</f>
        <v>0</v>
      </c>
      <c r="K158" s="9">
        <f>VLOOKUP(B158,[2]Combined!C$1:G$640,5,0)</f>
        <v>0</v>
      </c>
      <c r="L158" s="9">
        <f>VLOOKUP(B158,[2]Combined!C$1:H$640,6,0)</f>
        <v>0</v>
      </c>
      <c r="M158" s="9">
        <f>VLOOKUP(B158,[2]Combined!C$1:I$640,7,0)</f>
        <v>0</v>
      </c>
      <c r="N158" s="9">
        <f>VLOOKUP(B158,[2]Combined!C$1:K$640,9,0)</f>
        <v>0</v>
      </c>
      <c r="O158" s="10">
        <v>6</v>
      </c>
      <c r="P158" s="10">
        <v>6</v>
      </c>
      <c r="Q158" s="10">
        <f>VLOOKUP(B158,[3]Combined!C$1:G$640,5,0)</f>
        <v>0</v>
      </c>
      <c r="R158" s="10">
        <f>VLOOKUP(B158,[3]Combined!C$1:H$640,6,0)</f>
        <v>0</v>
      </c>
      <c r="S158" s="10">
        <f>VLOOKUP(B158,[3]Combined!C$1:I$640,7,0)</f>
        <v>0</v>
      </c>
      <c r="T158" s="10">
        <f>VLOOKUP(B158,[3]Combined!C$1:K$640,9,0)</f>
        <v>0</v>
      </c>
      <c r="U158" s="11">
        <v>9</v>
      </c>
      <c r="V158" s="11">
        <v>15</v>
      </c>
      <c r="W158" s="11">
        <v>3</v>
      </c>
      <c r="X158" s="11">
        <v>2</v>
      </c>
      <c r="Y158" s="11">
        <v>3</v>
      </c>
      <c r="Z158" s="11">
        <v>1</v>
      </c>
      <c r="AA158" s="12">
        <v>7</v>
      </c>
      <c r="AB158" s="12">
        <v>7</v>
      </c>
      <c r="AC158" s="12">
        <f>VLOOKUP(B158,[5]Combined!C$1:G$640,5,0)</f>
        <v>0</v>
      </c>
      <c r="AD158" s="12">
        <v>1</v>
      </c>
      <c r="AE158" s="12">
        <v>1</v>
      </c>
      <c r="AF158" s="12">
        <f>VLOOKUP(B158,[5]Combined!C$1:K$640,9,0)</f>
        <v>0</v>
      </c>
      <c r="AG158" s="14">
        <f t="shared" si="16"/>
        <v>32</v>
      </c>
      <c r="AH158" s="14">
        <f t="shared" si="17"/>
        <v>4</v>
      </c>
      <c r="AI158" s="14">
        <f t="shared" si="18"/>
        <v>4</v>
      </c>
      <c r="AJ158" s="14">
        <f t="shared" si="19"/>
        <v>25</v>
      </c>
      <c r="AK158" s="14">
        <f t="shared" si="20"/>
        <v>29</v>
      </c>
      <c r="AL158" s="14">
        <f t="shared" si="21"/>
        <v>90.625</v>
      </c>
      <c r="AM158" s="14">
        <f t="shared" si="22"/>
        <v>5</v>
      </c>
      <c r="AN158" s="7" t="s">
        <v>164</v>
      </c>
      <c r="AO158" s="7">
        <v>8</v>
      </c>
      <c r="AP158" s="7">
        <v>8</v>
      </c>
      <c r="AQ158" s="7">
        <f t="shared" si="23"/>
        <v>21</v>
      </c>
    </row>
    <row r="159" spans="1:43" x14ac:dyDescent="0.25">
      <c r="A159" s="7">
        <v>158</v>
      </c>
      <c r="B159" s="7" t="s">
        <v>179</v>
      </c>
      <c r="C159" s="8">
        <f>VLOOKUP(B159,[1]Combined!$B$1:$C$640,2,0)</f>
        <v>0</v>
      </c>
      <c r="D159" s="8">
        <f>VLOOKUP(B159,[1]Combined!$B$1:$D$640,3,0)</f>
        <v>0</v>
      </c>
      <c r="E159" s="8">
        <f>VLOOKUP(B159,[1]Combined!$B$1:$F$640,5,0)</f>
        <v>0</v>
      </c>
      <c r="F159" s="8">
        <f>VLOOKUP(B159,[1]Combined!$B$1:$G$640,6,0)</f>
        <v>1</v>
      </c>
      <c r="G159" s="8">
        <f>VLOOKUP(B159,[1]Combined!$B$1:$H$640,7,0)</f>
        <v>1</v>
      </c>
      <c r="H159" s="8">
        <f>VLOOKUP(B159,[1]Combined!$B$1:$J$640,9,0)</f>
        <v>0</v>
      </c>
      <c r="I159" s="9">
        <f>VLOOKUP(B159,[2]Combined!C$1:D$640,2,0)</f>
        <v>0</v>
      </c>
      <c r="J159" s="9">
        <f>VLOOKUP(B159,[2]Combined!C$1:E$640,3,0)</f>
        <v>0</v>
      </c>
      <c r="K159" s="9">
        <f>VLOOKUP(B159,[2]Combined!C$1:G$640,5,0)</f>
        <v>0</v>
      </c>
      <c r="L159" s="9">
        <f>VLOOKUP(B159,[2]Combined!C$1:H$640,6,0)</f>
        <v>2</v>
      </c>
      <c r="M159" s="9">
        <f>VLOOKUP(B159,[2]Combined!C$1:I$640,7,0)</f>
        <v>2</v>
      </c>
      <c r="N159" s="9">
        <f>VLOOKUP(B159,[2]Combined!C$1:K$640,9,0)</f>
        <v>0</v>
      </c>
      <c r="O159" s="10">
        <v>4</v>
      </c>
      <c r="P159" s="10">
        <v>6</v>
      </c>
      <c r="Q159" s="10">
        <f>VLOOKUP(B159,[3]Combined!C$1:G$640,5,0)</f>
        <v>0</v>
      </c>
      <c r="R159" s="10">
        <f>VLOOKUP(B159,[3]Combined!C$1:H$640,6,0)</f>
        <v>3</v>
      </c>
      <c r="S159" s="10">
        <f>VLOOKUP(B159,[3]Combined!C$1:I$640,7,0)</f>
        <v>3</v>
      </c>
      <c r="T159" s="10">
        <f>VLOOKUP(B159,[3]Combined!C$1:K$640,9,0)</f>
        <v>0</v>
      </c>
      <c r="U159" s="11">
        <v>12</v>
      </c>
      <c r="V159" s="11">
        <v>15</v>
      </c>
      <c r="W159" s="11">
        <f>VLOOKUP(B159,[4]Combined!C$1:G$640,5,0)</f>
        <v>0</v>
      </c>
      <c r="X159" s="11">
        <v>2</v>
      </c>
      <c r="Y159" s="11">
        <v>2</v>
      </c>
      <c r="Z159" s="11">
        <f>VLOOKUP(B159,[4]Combined!C$1:K$640,9,0)</f>
        <v>0</v>
      </c>
      <c r="AA159" s="12">
        <v>7</v>
      </c>
      <c r="AB159" s="12">
        <v>7</v>
      </c>
      <c r="AC159" s="12">
        <f>VLOOKUP(B159,[5]Combined!C$1:G$640,5,0)</f>
        <v>0</v>
      </c>
      <c r="AD159" s="12">
        <v>1</v>
      </c>
      <c r="AE159" s="12">
        <v>1</v>
      </c>
      <c r="AF159" s="12">
        <f>VLOOKUP(B159,[5]Combined!C$1:K$640,9,0)</f>
        <v>0</v>
      </c>
      <c r="AG159" s="14">
        <f t="shared" si="16"/>
        <v>37</v>
      </c>
      <c r="AH159" s="14">
        <f t="shared" si="17"/>
        <v>0</v>
      </c>
      <c r="AI159" s="14">
        <f t="shared" si="18"/>
        <v>0</v>
      </c>
      <c r="AJ159" s="14">
        <f t="shared" si="19"/>
        <v>32</v>
      </c>
      <c r="AK159" s="14">
        <f t="shared" si="20"/>
        <v>32</v>
      </c>
      <c r="AL159" s="14">
        <f t="shared" si="21"/>
        <v>86.486486486486484</v>
      </c>
      <c r="AM159" s="14">
        <f t="shared" si="22"/>
        <v>5</v>
      </c>
      <c r="AN159" s="7" t="s">
        <v>166</v>
      </c>
      <c r="AO159" s="7">
        <v>10</v>
      </c>
      <c r="AP159" s="7">
        <v>7</v>
      </c>
      <c r="AQ159" s="7">
        <f t="shared" si="23"/>
        <v>22</v>
      </c>
    </row>
    <row r="160" spans="1:43" x14ac:dyDescent="0.25">
      <c r="A160" s="7">
        <v>159</v>
      </c>
      <c r="B160" s="7" t="s">
        <v>180</v>
      </c>
      <c r="C160" s="8">
        <f>VLOOKUP(B160,[1]Combined!$B$1:$C$640,2,0)</f>
        <v>0</v>
      </c>
      <c r="D160" s="8">
        <f>VLOOKUP(B160,[1]Combined!$B$1:$D$640,3,0)</f>
        <v>0</v>
      </c>
      <c r="E160" s="8">
        <f>VLOOKUP(B160,[1]Combined!$B$1:$F$640,5,0)</f>
        <v>0</v>
      </c>
      <c r="F160" s="8">
        <f>VLOOKUP(B160,[1]Combined!$B$1:$G$640,6,0)</f>
        <v>0</v>
      </c>
      <c r="G160" s="8">
        <f>VLOOKUP(B160,[1]Combined!$B$1:$H$640,7,0)</f>
        <v>1</v>
      </c>
      <c r="H160" s="8">
        <f>VLOOKUP(B160,[1]Combined!$B$1:$J$640,9,0)</f>
        <v>0</v>
      </c>
      <c r="I160" s="9">
        <f>VLOOKUP(B160,[2]Combined!C$1:D$640,2,0)</f>
        <v>0</v>
      </c>
      <c r="J160" s="9">
        <f>VLOOKUP(B160,[2]Combined!C$1:E$640,3,0)</f>
        <v>0</v>
      </c>
      <c r="K160" s="9">
        <f>VLOOKUP(B160,[2]Combined!C$1:G$640,5,0)</f>
        <v>0</v>
      </c>
      <c r="L160" s="9">
        <f>VLOOKUP(B160,[2]Combined!C$1:H$640,6,0)</f>
        <v>0</v>
      </c>
      <c r="M160" s="9">
        <f>VLOOKUP(B160,[2]Combined!C$1:I$640,7,0)</f>
        <v>0</v>
      </c>
      <c r="N160" s="9">
        <f>VLOOKUP(B160,[2]Combined!C$1:K$640,9,0)</f>
        <v>0</v>
      </c>
      <c r="O160" s="10">
        <v>3</v>
      </c>
      <c r="P160" s="10">
        <v>6</v>
      </c>
      <c r="Q160" s="10">
        <f>VLOOKUP(B160,[3]Combined!C$1:G$640,5,0)</f>
        <v>0</v>
      </c>
      <c r="R160" s="10">
        <f>VLOOKUP(B160,[3]Combined!C$1:H$640,6,0)</f>
        <v>4</v>
      </c>
      <c r="S160" s="10">
        <f>VLOOKUP(B160,[3]Combined!C$1:I$640,7,0)</f>
        <v>4</v>
      </c>
      <c r="T160" s="10">
        <f>VLOOKUP(B160,[3]Combined!C$1:K$640,9,0)</f>
        <v>0</v>
      </c>
      <c r="U160" s="11">
        <v>11</v>
      </c>
      <c r="V160" s="11">
        <v>15</v>
      </c>
      <c r="W160" s="11">
        <f>VLOOKUP(B160,[4]Combined!C$1:G$640,5,0)</f>
        <v>0</v>
      </c>
      <c r="X160" s="11">
        <v>4</v>
      </c>
      <c r="Y160" s="11">
        <v>4</v>
      </c>
      <c r="Z160" s="11">
        <f>VLOOKUP(B160,[4]Combined!C$1:K$640,9,0)</f>
        <v>0</v>
      </c>
      <c r="AA160" s="12">
        <v>5</v>
      </c>
      <c r="AB160" s="12">
        <v>7</v>
      </c>
      <c r="AC160" s="12">
        <f>VLOOKUP(B160,[5]Combined!C$1:G$640,5,0)</f>
        <v>0</v>
      </c>
      <c r="AD160" s="12">
        <v>1</v>
      </c>
      <c r="AE160" s="12">
        <v>1</v>
      </c>
      <c r="AF160" s="12">
        <f>VLOOKUP(B160,[5]Combined!C$1:K$640,9,0)</f>
        <v>0</v>
      </c>
      <c r="AG160" s="14">
        <f t="shared" si="16"/>
        <v>38</v>
      </c>
      <c r="AH160" s="14">
        <f t="shared" si="17"/>
        <v>0</v>
      </c>
      <c r="AI160" s="14">
        <f t="shared" si="18"/>
        <v>0</v>
      </c>
      <c r="AJ160" s="14">
        <f t="shared" si="19"/>
        <v>28</v>
      </c>
      <c r="AK160" s="14">
        <f t="shared" si="20"/>
        <v>28</v>
      </c>
      <c r="AL160" s="14">
        <f t="shared" si="21"/>
        <v>73.68421052631578</v>
      </c>
      <c r="AM160" s="14">
        <f t="shared" si="22"/>
        <v>2</v>
      </c>
      <c r="AN160" s="7" t="s">
        <v>168</v>
      </c>
      <c r="AO160" s="7">
        <v>5</v>
      </c>
      <c r="AP160" s="7">
        <v>7</v>
      </c>
      <c r="AQ160" s="7">
        <f t="shared" si="23"/>
        <v>14</v>
      </c>
    </row>
    <row r="161" spans="1:43" x14ac:dyDescent="0.25">
      <c r="A161" s="7">
        <v>160</v>
      </c>
      <c r="B161" s="7" t="s">
        <v>181</v>
      </c>
      <c r="C161" s="8">
        <f>VLOOKUP(B161,[1]Combined!$B$1:$C$640,2,0)</f>
        <v>0</v>
      </c>
      <c r="D161" s="8">
        <f>VLOOKUP(B161,[1]Combined!$B$1:$D$640,3,0)</f>
        <v>0</v>
      </c>
      <c r="E161" s="8">
        <f>VLOOKUP(B161,[1]Combined!$B$1:$F$640,5,0)</f>
        <v>0</v>
      </c>
      <c r="F161" s="8">
        <f>VLOOKUP(B161,[1]Combined!$B$1:$G$640,6,0)</f>
        <v>0</v>
      </c>
      <c r="G161" s="8">
        <f>VLOOKUP(B161,[1]Combined!$B$1:$H$640,7,0)</f>
        <v>0</v>
      </c>
      <c r="H161" s="8">
        <f>VLOOKUP(B161,[1]Combined!$B$1:$J$640,9,0)</f>
        <v>0</v>
      </c>
      <c r="I161" s="9">
        <f>VLOOKUP(B161,[2]Combined!C$1:D$640,2,0)</f>
        <v>0</v>
      </c>
      <c r="J161" s="9">
        <f>VLOOKUP(B161,[2]Combined!C$1:E$640,3,0)</f>
        <v>0</v>
      </c>
      <c r="K161" s="9">
        <f>VLOOKUP(B161,[2]Combined!C$1:G$640,5,0)</f>
        <v>0</v>
      </c>
      <c r="L161" s="9">
        <f>VLOOKUP(B161,[2]Combined!C$1:H$640,6,0)</f>
        <v>0</v>
      </c>
      <c r="M161" s="9">
        <f>VLOOKUP(B161,[2]Combined!C$1:I$640,7,0)</f>
        <v>0</v>
      </c>
      <c r="N161" s="9">
        <f>VLOOKUP(B161,[2]Combined!C$1:K$640,9,0)</f>
        <v>0</v>
      </c>
      <c r="O161" s="10">
        <v>6</v>
      </c>
      <c r="P161" s="10">
        <v>6</v>
      </c>
      <c r="Q161" s="10">
        <f>VLOOKUP(B161,[3]Combined!C$1:G$640,5,0)</f>
        <v>0</v>
      </c>
      <c r="R161" s="10">
        <f>VLOOKUP(B161,[3]Combined!C$1:H$640,6,0)</f>
        <v>4</v>
      </c>
      <c r="S161" s="10">
        <f>VLOOKUP(B161,[3]Combined!C$1:I$640,7,0)</f>
        <v>4</v>
      </c>
      <c r="T161" s="10">
        <f>VLOOKUP(B161,[3]Combined!C$1:K$640,9,0)</f>
        <v>0</v>
      </c>
      <c r="U161" s="11">
        <v>10</v>
      </c>
      <c r="V161" s="11">
        <v>15</v>
      </c>
      <c r="W161" s="11">
        <f>VLOOKUP(B161,[4]Combined!C$1:G$640,5,0)</f>
        <v>0</v>
      </c>
      <c r="X161" s="11">
        <v>2</v>
      </c>
      <c r="Y161" s="11">
        <v>2</v>
      </c>
      <c r="Z161" s="11">
        <f>VLOOKUP(B161,[4]Combined!C$1:K$640,9,0)</f>
        <v>0</v>
      </c>
      <c r="AA161" s="12">
        <v>5</v>
      </c>
      <c r="AB161" s="12">
        <v>7</v>
      </c>
      <c r="AC161" s="12">
        <f>VLOOKUP(B161,[5]Combined!C$1:G$640,5,0)</f>
        <v>0</v>
      </c>
      <c r="AD161" s="12">
        <v>1</v>
      </c>
      <c r="AE161" s="12">
        <v>1</v>
      </c>
      <c r="AF161" s="12">
        <f>VLOOKUP(B161,[5]Combined!C$1:K$640,9,0)</f>
        <v>0</v>
      </c>
      <c r="AG161" s="14">
        <f t="shared" si="16"/>
        <v>35</v>
      </c>
      <c r="AH161" s="14">
        <f t="shared" si="17"/>
        <v>0</v>
      </c>
      <c r="AI161" s="14">
        <f t="shared" si="18"/>
        <v>0</v>
      </c>
      <c r="AJ161" s="14">
        <f t="shared" si="19"/>
        <v>28</v>
      </c>
      <c r="AK161" s="14">
        <f t="shared" si="20"/>
        <v>28</v>
      </c>
      <c r="AL161" s="14">
        <f t="shared" si="21"/>
        <v>80</v>
      </c>
      <c r="AM161" s="14">
        <f t="shared" si="22"/>
        <v>4</v>
      </c>
      <c r="AN161" s="7" t="s">
        <v>170</v>
      </c>
      <c r="AO161" s="7">
        <v>10</v>
      </c>
      <c r="AP161" s="7">
        <v>3</v>
      </c>
      <c r="AQ161" s="7">
        <f t="shared" si="23"/>
        <v>17</v>
      </c>
    </row>
    <row r="162" spans="1:43" x14ac:dyDescent="0.25">
      <c r="A162" s="7">
        <v>161</v>
      </c>
      <c r="B162" s="7" t="s">
        <v>182</v>
      </c>
      <c r="C162" s="8">
        <f>VLOOKUP(B162,[1]Combined!$B$1:$C$640,2,0)</f>
        <v>0</v>
      </c>
      <c r="D162" s="8">
        <f>VLOOKUP(B162,[1]Combined!$B$1:$D$640,3,0)</f>
        <v>0</v>
      </c>
      <c r="E162" s="8">
        <f>VLOOKUP(B162,[1]Combined!$B$1:$F$640,5,0)</f>
        <v>0</v>
      </c>
      <c r="F162" s="8">
        <f>VLOOKUP(B162,[1]Combined!$B$1:$G$640,6,0)</f>
        <v>1</v>
      </c>
      <c r="G162" s="8">
        <f>VLOOKUP(B162,[1]Combined!$B$1:$H$640,7,0)</f>
        <v>1</v>
      </c>
      <c r="H162" s="8">
        <f>VLOOKUP(B162,[1]Combined!$B$1:$J$640,9,0)</f>
        <v>0</v>
      </c>
      <c r="I162" s="9">
        <f>VLOOKUP(B162,[2]Combined!C$1:D$640,2,0)</f>
        <v>0</v>
      </c>
      <c r="J162" s="9">
        <f>VLOOKUP(B162,[2]Combined!C$1:E$640,3,0)</f>
        <v>0</v>
      </c>
      <c r="K162" s="9">
        <f>VLOOKUP(B162,[2]Combined!C$1:G$640,5,0)</f>
        <v>0</v>
      </c>
      <c r="L162" s="9">
        <f>VLOOKUP(B162,[2]Combined!C$1:H$640,6,0)</f>
        <v>0</v>
      </c>
      <c r="M162" s="9">
        <f>VLOOKUP(B162,[2]Combined!C$1:I$640,7,0)</f>
        <v>0</v>
      </c>
      <c r="N162" s="9">
        <f>VLOOKUP(B162,[2]Combined!C$1:K$640,9,0)</f>
        <v>0</v>
      </c>
      <c r="O162" s="10">
        <v>6</v>
      </c>
      <c r="P162" s="10">
        <v>6</v>
      </c>
      <c r="Q162" s="10">
        <f>VLOOKUP(B162,[3]Combined!C$1:G$640,5,0)</f>
        <v>0</v>
      </c>
      <c r="R162" s="10">
        <v>3</v>
      </c>
      <c r="S162" s="10">
        <v>4</v>
      </c>
      <c r="T162" s="10">
        <f>VLOOKUP(B162,[3]Combined!C$1:K$640,9,0)</f>
        <v>0</v>
      </c>
      <c r="U162" s="11">
        <v>8</v>
      </c>
      <c r="V162" s="11">
        <v>15</v>
      </c>
      <c r="W162" s="11">
        <f>VLOOKUP(B162,[4]Combined!C$1:G$640,5,0)</f>
        <v>0</v>
      </c>
      <c r="X162" s="11">
        <v>2</v>
      </c>
      <c r="Y162" s="11">
        <v>3</v>
      </c>
      <c r="Z162" s="11">
        <f>VLOOKUP(B162,[4]Combined!C$1:K$640,9,0)</f>
        <v>0</v>
      </c>
      <c r="AA162" s="12">
        <v>5</v>
      </c>
      <c r="AB162" s="12">
        <v>7</v>
      </c>
      <c r="AC162" s="12">
        <f>VLOOKUP(B162,[5]Combined!C$1:G$640,5,0)</f>
        <v>0</v>
      </c>
      <c r="AD162" s="12">
        <v>2</v>
      </c>
      <c r="AE162" s="12">
        <v>2</v>
      </c>
      <c r="AF162" s="12">
        <f>VLOOKUP(B162,[5]Combined!C$1:K$640,9,0)</f>
        <v>0</v>
      </c>
      <c r="AG162" s="14">
        <f t="shared" si="16"/>
        <v>38</v>
      </c>
      <c r="AH162" s="14">
        <f t="shared" si="17"/>
        <v>0</v>
      </c>
      <c r="AI162" s="14">
        <f t="shared" si="18"/>
        <v>0</v>
      </c>
      <c r="AJ162" s="14">
        <f t="shared" si="19"/>
        <v>27</v>
      </c>
      <c r="AK162" s="14">
        <f t="shared" si="20"/>
        <v>27</v>
      </c>
      <c r="AL162" s="14">
        <f t="shared" si="21"/>
        <v>71.05263157894737</v>
      </c>
      <c r="AM162" s="14">
        <f t="shared" si="22"/>
        <v>2</v>
      </c>
      <c r="AN162" s="7" t="s">
        <v>172</v>
      </c>
      <c r="AO162" s="7">
        <v>4</v>
      </c>
      <c r="AP162" s="7">
        <v>4</v>
      </c>
      <c r="AQ162" s="7">
        <f t="shared" si="23"/>
        <v>10</v>
      </c>
    </row>
    <row r="163" spans="1:43" x14ac:dyDescent="0.25">
      <c r="A163" s="7">
        <v>162</v>
      </c>
      <c r="B163" s="7" t="s">
        <v>183</v>
      </c>
      <c r="C163" s="8">
        <f>VLOOKUP(B163,[1]Combined!$B$1:$C$640,2,0)</f>
        <v>0</v>
      </c>
      <c r="D163" s="8">
        <f>VLOOKUP(B163,[1]Combined!$B$1:$D$640,3,0)</f>
        <v>0</v>
      </c>
      <c r="E163" s="8">
        <f>VLOOKUP(B163,[1]Combined!$B$1:$F$640,5,0)</f>
        <v>0</v>
      </c>
      <c r="F163" s="8">
        <f>VLOOKUP(B163,[1]Combined!$B$1:$G$640,6,0)</f>
        <v>0</v>
      </c>
      <c r="G163" s="8">
        <f>VLOOKUP(B163,[1]Combined!$B$1:$H$640,7,0)</f>
        <v>0</v>
      </c>
      <c r="H163" s="8">
        <f>VLOOKUP(B163,[1]Combined!$B$1:$J$640,9,0)</f>
        <v>0</v>
      </c>
      <c r="I163" s="9">
        <f>VLOOKUP(B163,[2]Combined!C$1:D$640,2,0)</f>
        <v>0</v>
      </c>
      <c r="J163" s="9">
        <f>VLOOKUP(B163,[2]Combined!C$1:E$640,3,0)</f>
        <v>0</v>
      </c>
      <c r="K163" s="9">
        <f>VLOOKUP(B163,[2]Combined!C$1:G$640,5,0)</f>
        <v>0</v>
      </c>
      <c r="L163" s="9">
        <f>VLOOKUP(B163,[2]Combined!C$1:H$640,6,0)</f>
        <v>0</v>
      </c>
      <c r="M163" s="9">
        <f>VLOOKUP(B163,[2]Combined!C$1:I$640,7,0)</f>
        <v>0</v>
      </c>
      <c r="N163" s="9">
        <f>VLOOKUP(B163,[2]Combined!C$1:K$640,9,0)</f>
        <v>0</v>
      </c>
      <c r="O163" s="10">
        <v>4</v>
      </c>
      <c r="P163" s="10">
        <v>6</v>
      </c>
      <c r="Q163" s="10">
        <f>VLOOKUP(B163,[3]Combined!C$1:G$640,5,0)</f>
        <v>0</v>
      </c>
      <c r="R163" s="10">
        <f>VLOOKUP(B163,[3]Combined!C$1:H$640,6,0)</f>
        <v>0</v>
      </c>
      <c r="S163" s="10">
        <f>VLOOKUP(B163,[3]Combined!C$1:I$640,7,0)</f>
        <v>0</v>
      </c>
      <c r="T163" s="10">
        <f>VLOOKUP(B163,[3]Combined!C$1:K$640,9,0)</f>
        <v>0</v>
      </c>
      <c r="U163" s="11">
        <v>10</v>
      </c>
      <c r="V163" s="11">
        <v>15</v>
      </c>
      <c r="W163" s="11">
        <f>VLOOKUP(B163,[4]Combined!C$1:G$640,5,0)</f>
        <v>0</v>
      </c>
      <c r="X163" s="11">
        <v>2</v>
      </c>
      <c r="Y163" s="11">
        <v>3</v>
      </c>
      <c r="Z163" s="11">
        <f>VLOOKUP(B163,[4]Combined!C$1:K$640,9,0)</f>
        <v>0</v>
      </c>
      <c r="AA163" s="12">
        <v>5</v>
      </c>
      <c r="AB163" s="12">
        <v>7</v>
      </c>
      <c r="AC163" s="12">
        <f>VLOOKUP(B163,[5]Combined!C$1:G$640,5,0)</f>
        <v>0</v>
      </c>
      <c r="AD163" s="12">
        <v>1</v>
      </c>
      <c r="AE163" s="12">
        <v>1</v>
      </c>
      <c r="AF163" s="12">
        <f>VLOOKUP(B163,[5]Combined!C$1:K$640,9,0)</f>
        <v>0</v>
      </c>
      <c r="AG163" s="14">
        <f t="shared" si="16"/>
        <v>32</v>
      </c>
      <c r="AH163" s="14">
        <f t="shared" si="17"/>
        <v>0</v>
      </c>
      <c r="AI163" s="14">
        <f t="shared" si="18"/>
        <v>0</v>
      </c>
      <c r="AJ163" s="14">
        <f t="shared" si="19"/>
        <v>22</v>
      </c>
      <c r="AK163" s="14">
        <f t="shared" si="20"/>
        <v>22</v>
      </c>
      <c r="AL163" s="14">
        <f t="shared" si="21"/>
        <v>68.75</v>
      </c>
      <c r="AM163" s="14">
        <f t="shared" si="22"/>
        <v>1</v>
      </c>
      <c r="AN163" s="7" t="s">
        <v>164</v>
      </c>
      <c r="AO163" s="7">
        <v>5</v>
      </c>
      <c r="AP163" s="7">
        <v>3</v>
      </c>
      <c r="AQ163" s="7">
        <f t="shared" si="23"/>
        <v>9</v>
      </c>
    </row>
    <row r="164" spans="1:43" x14ac:dyDescent="0.25">
      <c r="A164" s="7">
        <v>163</v>
      </c>
      <c r="B164" s="7" t="s">
        <v>184</v>
      </c>
      <c r="C164" s="8">
        <f>VLOOKUP(B164,[1]Combined!$B$1:$C$640,2,0)</f>
        <v>0</v>
      </c>
      <c r="D164" s="8">
        <f>VLOOKUP(B164,[1]Combined!$B$1:$D$640,3,0)</f>
        <v>0</v>
      </c>
      <c r="E164" s="8">
        <f>VLOOKUP(B164,[1]Combined!$B$1:$F$640,5,0)</f>
        <v>0</v>
      </c>
      <c r="F164" s="8">
        <f>VLOOKUP(B164,[1]Combined!$B$1:$G$640,6,0)</f>
        <v>1</v>
      </c>
      <c r="G164" s="8">
        <f>VLOOKUP(B164,[1]Combined!$B$1:$H$640,7,0)</f>
        <v>1</v>
      </c>
      <c r="H164" s="8">
        <f>VLOOKUP(B164,[1]Combined!$B$1:$J$640,9,0)</f>
        <v>0</v>
      </c>
      <c r="I164" s="9">
        <f>VLOOKUP(B164,[2]Combined!C$1:D$640,2,0)</f>
        <v>0</v>
      </c>
      <c r="J164" s="9">
        <f>VLOOKUP(B164,[2]Combined!C$1:E$640,3,0)</f>
        <v>0</v>
      </c>
      <c r="K164" s="9">
        <f>VLOOKUP(B164,[2]Combined!C$1:G$640,5,0)</f>
        <v>0</v>
      </c>
      <c r="L164" s="9">
        <f>VLOOKUP(B164,[2]Combined!C$1:H$640,6,0)</f>
        <v>2</v>
      </c>
      <c r="M164" s="9">
        <f>VLOOKUP(B164,[2]Combined!C$1:I$640,7,0)</f>
        <v>2</v>
      </c>
      <c r="N164" s="9">
        <f>VLOOKUP(B164,[2]Combined!C$1:K$640,9,0)</f>
        <v>0</v>
      </c>
      <c r="O164" s="10">
        <v>4</v>
      </c>
      <c r="P164" s="10">
        <v>6</v>
      </c>
      <c r="Q164" s="10">
        <f>VLOOKUP(B164,[3]Combined!C$1:G$640,5,0)</f>
        <v>0</v>
      </c>
      <c r="R164" s="10">
        <f>VLOOKUP(B164,[3]Combined!C$1:H$640,6,0)</f>
        <v>3</v>
      </c>
      <c r="S164" s="10">
        <f>VLOOKUP(B164,[3]Combined!C$1:I$640,7,0)</f>
        <v>3</v>
      </c>
      <c r="T164" s="10">
        <f>VLOOKUP(B164,[3]Combined!C$1:K$640,9,0)</f>
        <v>0</v>
      </c>
      <c r="U164" s="11">
        <v>7</v>
      </c>
      <c r="V164" s="11">
        <v>15</v>
      </c>
      <c r="W164" s="11">
        <f>VLOOKUP(B164,[4]Combined!C$1:G$640,5,0)</f>
        <v>0</v>
      </c>
      <c r="X164" s="11">
        <v>2</v>
      </c>
      <c r="Y164" s="11">
        <v>2</v>
      </c>
      <c r="Z164" s="11">
        <f>VLOOKUP(B164,[4]Combined!C$1:K$640,9,0)</f>
        <v>0</v>
      </c>
      <c r="AA164" s="12">
        <v>7</v>
      </c>
      <c r="AB164" s="12">
        <v>7</v>
      </c>
      <c r="AC164" s="12">
        <f>VLOOKUP(B164,[5]Combined!C$1:G$640,5,0)</f>
        <v>0</v>
      </c>
      <c r="AD164" s="12">
        <v>1</v>
      </c>
      <c r="AE164" s="12">
        <v>1</v>
      </c>
      <c r="AF164" s="12">
        <f>VLOOKUP(B164,[5]Combined!C$1:K$640,9,0)</f>
        <v>0</v>
      </c>
      <c r="AG164" s="14">
        <f t="shared" si="16"/>
        <v>37</v>
      </c>
      <c r="AH164" s="14">
        <f t="shared" si="17"/>
        <v>0</v>
      </c>
      <c r="AI164" s="14">
        <f t="shared" si="18"/>
        <v>0</v>
      </c>
      <c r="AJ164" s="14">
        <f t="shared" si="19"/>
        <v>27</v>
      </c>
      <c r="AK164" s="14">
        <f t="shared" si="20"/>
        <v>27</v>
      </c>
      <c r="AL164" s="14">
        <f t="shared" si="21"/>
        <v>72.972972972972968</v>
      </c>
      <c r="AM164" s="14">
        <f t="shared" si="22"/>
        <v>2</v>
      </c>
      <c r="AN164" s="7" t="s">
        <v>166</v>
      </c>
      <c r="AO164" s="7">
        <v>10</v>
      </c>
      <c r="AP164" s="7">
        <v>8</v>
      </c>
      <c r="AQ164" s="7">
        <f t="shared" si="23"/>
        <v>20</v>
      </c>
    </row>
    <row r="165" spans="1:43" x14ac:dyDescent="0.25">
      <c r="A165" s="7">
        <v>164</v>
      </c>
      <c r="B165" s="7" t="s">
        <v>185</v>
      </c>
      <c r="C165" s="8">
        <f>VLOOKUP(B165,[1]Combined!$B$1:$C$640,2,0)</f>
        <v>0</v>
      </c>
      <c r="D165" s="8">
        <f>VLOOKUP(B165,[1]Combined!$B$1:$D$640,3,0)</f>
        <v>0</v>
      </c>
      <c r="E165" s="8">
        <f>VLOOKUP(B165,[1]Combined!$B$1:$F$640,5,0)</f>
        <v>0</v>
      </c>
      <c r="F165" s="8">
        <f>VLOOKUP(B165,[1]Combined!$B$1:$G$640,6,0)</f>
        <v>0</v>
      </c>
      <c r="G165" s="8">
        <f>VLOOKUP(B165,[1]Combined!$B$1:$H$640,7,0)</f>
        <v>1</v>
      </c>
      <c r="H165" s="8">
        <f>VLOOKUP(B165,[1]Combined!$B$1:$J$640,9,0)</f>
        <v>0</v>
      </c>
      <c r="I165" s="9">
        <f>VLOOKUP(B165,[2]Combined!C$1:D$640,2,0)</f>
        <v>0</v>
      </c>
      <c r="J165" s="9">
        <f>VLOOKUP(B165,[2]Combined!C$1:E$640,3,0)</f>
        <v>0</v>
      </c>
      <c r="K165" s="9">
        <f>VLOOKUP(B165,[2]Combined!C$1:G$640,5,0)</f>
        <v>0</v>
      </c>
      <c r="L165" s="9">
        <f>VLOOKUP(B165,[2]Combined!C$1:H$640,6,0)</f>
        <v>0</v>
      </c>
      <c r="M165" s="9">
        <f>VLOOKUP(B165,[2]Combined!C$1:I$640,7,0)</f>
        <v>0</v>
      </c>
      <c r="N165" s="9">
        <f>VLOOKUP(B165,[2]Combined!C$1:K$640,9,0)</f>
        <v>0</v>
      </c>
      <c r="O165" s="10">
        <v>4</v>
      </c>
      <c r="P165" s="10">
        <v>6</v>
      </c>
      <c r="Q165" s="10">
        <f>VLOOKUP(B165,[3]Combined!C$1:G$640,5,0)</f>
        <v>0</v>
      </c>
      <c r="R165" s="10">
        <f>VLOOKUP(B165,[3]Combined!C$1:H$640,6,0)</f>
        <v>4</v>
      </c>
      <c r="S165" s="10">
        <f>VLOOKUP(B165,[3]Combined!C$1:I$640,7,0)</f>
        <v>4</v>
      </c>
      <c r="T165" s="10">
        <f>VLOOKUP(B165,[3]Combined!C$1:K$640,9,0)</f>
        <v>0</v>
      </c>
      <c r="U165" s="11">
        <v>10</v>
      </c>
      <c r="V165" s="11">
        <v>15</v>
      </c>
      <c r="W165" s="11">
        <f>VLOOKUP(B165,[4]Combined!C$1:G$640,5,0)</f>
        <v>0</v>
      </c>
      <c r="X165" s="11">
        <v>4</v>
      </c>
      <c r="Y165" s="11">
        <v>4</v>
      </c>
      <c r="Z165" s="11">
        <f>VLOOKUP(B165,[4]Combined!C$1:K$640,9,0)</f>
        <v>0</v>
      </c>
      <c r="AA165" s="12">
        <v>7</v>
      </c>
      <c r="AB165" s="12">
        <v>7</v>
      </c>
      <c r="AC165" s="12">
        <f>VLOOKUP(B165,[5]Combined!C$1:G$640,5,0)</f>
        <v>0</v>
      </c>
      <c r="AD165" s="12">
        <v>1</v>
      </c>
      <c r="AE165" s="12">
        <v>1</v>
      </c>
      <c r="AF165" s="12">
        <f>VLOOKUP(B165,[5]Combined!C$1:K$640,9,0)</f>
        <v>0</v>
      </c>
      <c r="AG165" s="14">
        <f t="shared" si="16"/>
        <v>38</v>
      </c>
      <c r="AH165" s="14">
        <f t="shared" si="17"/>
        <v>0</v>
      </c>
      <c r="AI165" s="14">
        <f t="shared" si="18"/>
        <v>0</v>
      </c>
      <c r="AJ165" s="14">
        <f t="shared" si="19"/>
        <v>30</v>
      </c>
      <c r="AK165" s="14">
        <f t="shared" si="20"/>
        <v>30</v>
      </c>
      <c r="AL165" s="14">
        <f t="shared" si="21"/>
        <v>78.94736842105263</v>
      </c>
      <c r="AM165" s="14">
        <f t="shared" si="22"/>
        <v>3</v>
      </c>
      <c r="AN165" s="7" t="s">
        <v>168</v>
      </c>
      <c r="AO165" s="7">
        <v>10</v>
      </c>
      <c r="AP165" s="7">
        <v>7</v>
      </c>
      <c r="AQ165" s="7">
        <f t="shared" si="23"/>
        <v>20</v>
      </c>
    </row>
    <row r="166" spans="1:43" x14ac:dyDescent="0.25">
      <c r="A166" s="7">
        <v>165</v>
      </c>
      <c r="B166" s="7" t="s">
        <v>186</v>
      </c>
      <c r="C166" s="8">
        <f>VLOOKUP(B166,[1]Combined!$B$1:$C$640,2,0)</f>
        <v>0</v>
      </c>
      <c r="D166" s="8">
        <f>VLOOKUP(B166,[1]Combined!$B$1:$D$640,3,0)</f>
        <v>0</v>
      </c>
      <c r="E166" s="8">
        <f>VLOOKUP(B166,[1]Combined!$B$1:$F$640,5,0)</f>
        <v>0</v>
      </c>
      <c r="F166" s="8">
        <f>VLOOKUP(B166,[1]Combined!$B$1:$G$640,6,0)</f>
        <v>0</v>
      </c>
      <c r="G166" s="8">
        <f>VLOOKUP(B166,[1]Combined!$B$1:$H$640,7,0)</f>
        <v>0</v>
      </c>
      <c r="H166" s="8">
        <f>VLOOKUP(B166,[1]Combined!$B$1:$J$640,9,0)</f>
        <v>0</v>
      </c>
      <c r="I166" s="9">
        <f>VLOOKUP(B166,[2]Combined!C$1:D$640,2,0)</f>
        <v>0</v>
      </c>
      <c r="J166" s="9">
        <f>VLOOKUP(B166,[2]Combined!C$1:E$640,3,0)</f>
        <v>0</v>
      </c>
      <c r="K166" s="9">
        <f>VLOOKUP(B166,[2]Combined!C$1:G$640,5,0)</f>
        <v>0</v>
      </c>
      <c r="L166" s="9">
        <f>VLOOKUP(B166,[2]Combined!C$1:H$640,6,0)</f>
        <v>0</v>
      </c>
      <c r="M166" s="9">
        <f>VLOOKUP(B166,[2]Combined!C$1:I$640,7,0)</f>
        <v>0</v>
      </c>
      <c r="N166" s="9">
        <f>VLOOKUP(B166,[2]Combined!C$1:K$640,9,0)</f>
        <v>0</v>
      </c>
      <c r="O166" s="10">
        <v>5</v>
      </c>
      <c r="P166" s="10">
        <v>6</v>
      </c>
      <c r="Q166" s="10">
        <f>VLOOKUP(B166,[3]Combined!C$1:G$640,5,0)</f>
        <v>0</v>
      </c>
      <c r="R166" s="10">
        <f>VLOOKUP(B166,[3]Combined!C$1:H$640,6,0)</f>
        <v>4</v>
      </c>
      <c r="S166" s="10">
        <f>VLOOKUP(B166,[3]Combined!C$1:I$640,7,0)</f>
        <v>4</v>
      </c>
      <c r="T166" s="10">
        <f>VLOOKUP(B166,[3]Combined!C$1:K$640,9,0)</f>
        <v>0</v>
      </c>
      <c r="U166" s="11">
        <v>13</v>
      </c>
      <c r="V166" s="11">
        <v>15</v>
      </c>
      <c r="W166" s="11">
        <f>VLOOKUP(B166,[4]Combined!C$1:G$640,5,0)</f>
        <v>0</v>
      </c>
      <c r="X166" s="11">
        <v>2</v>
      </c>
      <c r="Y166" s="11">
        <v>2</v>
      </c>
      <c r="Z166" s="11">
        <f>VLOOKUP(B166,[4]Combined!C$1:K$640,9,0)</f>
        <v>0</v>
      </c>
      <c r="AA166" s="12">
        <v>7</v>
      </c>
      <c r="AB166" s="12">
        <v>7</v>
      </c>
      <c r="AC166" s="12">
        <f>VLOOKUP(B166,[5]Combined!C$1:G$640,5,0)</f>
        <v>0</v>
      </c>
      <c r="AD166" s="12">
        <v>1</v>
      </c>
      <c r="AE166" s="12">
        <v>1</v>
      </c>
      <c r="AF166" s="12">
        <f>VLOOKUP(B166,[5]Combined!C$1:K$640,9,0)</f>
        <v>0</v>
      </c>
      <c r="AG166" s="14">
        <f t="shared" si="16"/>
        <v>35</v>
      </c>
      <c r="AH166" s="14">
        <f t="shared" si="17"/>
        <v>0</v>
      </c>
      <c r="AI166" s="14">
        <f t="shared" si="18"/>
        <v>0</v>
      </c>
      <c r="AJ166" s="14">
        <f t="shared" si="19"/>
        <v>32</v>
      </c>
      <c r="AK166" s="14">
        <f t="shared" si="20"/>
        <v>32</v>
      </c>
      <c r="AL166" s="14">
        <f t="shared" si="21"/>
        <v>91.428571428571431</v>
      </c>
      <c r="AM166" s="14">
        <f t="shared" si="22"/>
        <v>5</v>
      </c>
      <c r="AN166" s="7" t="s">
        <v>170</v>
      </c>
      <c r="AO166" s="7">
        <v>10</v>
      </c>
      <c r="AP166" s="7">
        <v>6</v>
      </c>
      <c r="AQ166" s="7">
        <f t="shared" si="23"/>
        <v>21</v>
      </c>
    </row>
    <row r="167" spans="1:43" x14ac:dyDescent="0.25">
      <c r="A167" s="7">
        <v>166</v>
      </c>
      <c r="B167" s="7" t="s">
        <v>187</v>
      </c>
      <c r="C167" s="8">
        <f>VLOOKUP(B167,[1]Combined!$B$1:$C$640,2,0)</f>
        <v>0</v>
      </c>
      <c r="D167" s="8">
        <f>VLOOKUP(B167,[1]Combined!$B$1:$D$640,3,0)</f>
        <v>0</v>
      </c>
      <c r="E167" s="8">
        <f>VLOOKUP(B167,[1]Combined!$B$1:$F$640,5,0)</f>
        <v>0</v>
      </c>
      <c r="F167" s="8">
        <f>VLOOKUP(B167,[1]Combined!$B$1:$G$640,6,0)</f>
        <v>0</v>
      </c>
      <c r="G167" s="8">
        <f>VLOOKUP(B167,[1]Combined!$B$1:$H$640,7,0)</f>
        <v>1</v>
      </c>
      <c r="H167" s="8">
        <f>VLOOKUP(B167,[1]Combined!$B$1:$J$640,9,0)</f>
        <v>0</v>
      </c>
      <c r="I167" s="9">
        <f>VLOOKUP(B167,[2]Combined!C$1:D$640,2,0)</f>
        <v>0</v>
      </c>
      <c r="J167" s="9">
        <f>VLOOKUP(B167,[2]Combined!C$1:E$640,3,0)</f>
        <v>0</v>
      </c>
      <c r="K167" s="9">
        <f>VLOOKUP(B167,[2]Combined!C$1:G$640,5,0)</f>
        <v>0</v>
      </c>
      <c r="L167" s="9">
        <f>VLOOKUP(B167,[2]Combined!C$1:H$640,6,0)</f>
        <v>0</v>
      </c>
      <c r="M167" s="9">
        <f>VLOOKUP(B167,[2]Combined!C$1:I$640,7,0)</f>
        <v>0</v>
      </c>
      <c r="N167" s="9">
        <f>VLOOKUP(B167,[2]Combined!C$1:K$640,9,0)</f>
        <v>0</v>
      </c>
      <c r="O167" s="10">
        <v>5</v>
      </c>
      <c r="P167" s="10">
        <v>6</v>
      </c>
      <c r="Q167" s="10">
        <f>VLOOKUP(B167,[3]Combined!C$1:G$640,5,0)</f>
        <v>0</v>
      </c>
      <c r="R167" s="10">
        <v>3</v>
      </c>
      <c r="S167" s="10">
        <v>4</v>
      </c>
      <c r="T167" s="10">
        <f>VLOOKUP(B167,[3]Combined!C$1:K$640,9,0)</f>
        <v>0</v>
      </c>
      <c r="U167" s="11">
        <v>13</v>
      </c>
      <c r="V167" s="11">
        <v>15</v>
      </c>
      <c r="W167" s="11">
        <f>VLOOKUP(B167,[4]Combined!C$1:G$640,5,0)</f>
        <v>0</v>
      </c>
      <c r="X167" s="11">
        <v>2</v>
      </c>
      <c r="Y167" s="11">
        <v>3</v>
      </c>
      <c r="Z167" s="11">
        <f>VLOOKUP(B167,[4]Combined!C$1:K$640,9,0)</f>
        <v>0</v>
      </c>
      <c r="AA167" s="12">
        <v>7</v>
      </c>
      <c r="AB167" s="12">
        <v>7</v>
      </c>
      <c r="AC167" s="12">
        <f>VLOOKUP(B167,[5]Combined!C$1:G$640,5,0)</f>
        <v>0</v>
      </c>
      <c r="AD167" s="12">
        <v>2</v>
      </c>
      <c r="AE167" s="12">
        <v>2</v>
      </c>
      <c r="AF167" s="12">
        <f>VLOOKUP(B167,[5]Combined!C$1:K$640,9,0)</f>
        <v>0</v>
      </c>
      <c r="AG167" s="14">
        <f t="shared" si="16"/>
        <v>38</v>
      </c>
      <c r="AH167" s="14">
        <f t="shared" si="17"/>
        <v>0</v>
      </c>
      <c r="AI167" s="14">
        <f t="shared" si="18"/>
        <v>0</v>
      </c>
      <c r="AJ167" s="14">
        <f t="shared" si="19"/>
        <v>32</v>
      </c>
      <c r="AK167" s="14">
        <f t="shared" si="20"/>
        <v>32</v>
      </c>
      <c r="AL167" s="14">
        <f t="shared" si="21"/>
        <v>84.210526315789465</v>
      </c>
      <c r="AM167" s="14">
        <f t="shared" si="22"/>
        <v>4</v>
      </c>
      <c r="AN167" s="7" t="s">
        <v>172</v>
      </c>
      <c r="AO167" s="7">
        <v>8</v>
      </c>
      <c r="AP167" s="7">
        <v>8</v>
      </c>
      <c r="AQ167" s="7">
        <f t="shared" si="23"/>
        <v>20</v>
      </c>
    </row>
    <row r="168" spans="1:43" x14ac:dyDescent="0.25">
      <c r="A168" s="7">
        <v>167</v>
      </c>
      <c r="B168" s="7" t="s">
        <v>188</v>
      </c>
      <c r="C168" s="8">
        <f>VLOOKUP(B168,[1]Combined!$B$1:$C$640,2,0)</f>
        <v>0</v>
      </c>
      <c r="D168" s="8">
        <f>VLOOKUP(B168,[1]Combined!$B$1:$D$640,3,0)</f>
        <v>0</v>
      </c>
      <c r="E168" s="8">
        <f>VLOOKUP(B168,[1]Combined!$B$1:$F$640,5,0)</f>
        <v>0</v>
      </c>
      <c r="F168" s="8">
        <f>VLOOKUP(B168,[1]Combined!$B$1:$G$640,6,0)</f>
        <v>1</v>
      </c>
      <c r="G168" s="8">
        <f>VLOOKUP(B168,[1]Combined!$B$1:$H$640,7,0)</f>
        <v>1</v>
      </c>
      <c r="H168" s="8">
        <f>VLOOKUP(B168,[1]Combined!$B$1:$J$640,9,0)</f>
        <v>0</v>
      </c>
      <c r="I168" s="9">
        <f>VLOOKUP(B168,[2]Combined!C$1:D$640,2,0)</f>
        <v>0</v>
      </c>
      <c r="J168" s="9">
        <f>VLOOKUP(B168,[2]Combined!C$1:E$640,3,0)</f>
        <v>0</v>
      </c>
      <c r="K168" s="9">
        <f>VLOOKUP(B168,[2]Combined!C$1:G$640,5,0)</f>
        <v>0</v>
      </c>
      <c r="L168" s="9">
        <f>VLOOKUP(B168,[2]Combined!C$1:H$640,6,0)</f>
        <v>2</v>
      </c>
      <c r="M168" s="9">
        <f>VLOOKUP(B168,[2]Combined!C$1:I$640,7,0)</f>
        <v>2</v>
      </c>
      <c r="N168" s="9">
        <f>VLOOKUP(B168,[2]Combined!C$1:K$640,9,0)</f>
        <v>0</v>
      </c>
      <c r="O168" s="10">
        <v>6</v>
      </c>
      <c r="P168" s="10">
        <v>6</v>
      </c>
      <c r="Q168" s="10">
        <f>VLOOKUP(B168,[3]Combined!C$1:G$640,5,0)</f>
        <v>0</v>
      </c>
      <c r="R168" s="10">
        <f>VLOOKUP(B168,[3]Combined!C$1:H$640,6,0)</f>
        <v>3</v>
      </c>
      <c r="S168" s="10">
        <f>VLOOKUP(B168,[3]Combined!C$1:I$640,7,0)</f>
        <v>3</v>
      </c>
      <c r="T168" s="10">
        <f>VLOOKUP(B168,[3]Combined!C$1:K$640,9,0)</f>
        <v>0</v>
      </c>
      <c r="U168" s="11">
        <v>12</v>
      </c>
      <c r="V168" s="11">
        <v>15</v>
      </c>
      <c r="W168" s="11">
        <f>VLOOKUP(B168,[4]Combined!C$1:G$640,5,0)</f>
        <v>0</v>
      </c>
      <c r="X168" s="11">
        <v>2</v>
      </c>
      <c r="Y168" s="11">
        <v>2</v>
      </c>
      <c r="Z168" s="11">
        <f>VLOOKUP(B168,[4]Combined!C$1:K$640,9,0)</f>
        <v>0</v>
      </c>
      <c r="AA168" s="12">
        <v>7</v>
      </c>
      <c r="AB168" s="12">
        <v>7</v>
      </c>
      <c r="AC168" s="12">
        <f>VLOOKUP(B168,[5]Combined!C$1:G$640,5,0)</f>
        <v>0</v>
      </c>
      <c r="AD168" s="12">
        <v>1</v>
      </c>
      <c r="AE168" s="12">
        <v>1</v>
      </c>
      <c r="AF168" s="12">
        <f>VLOOKUP(B168,[5]Combined!C$1:K$640,9,0)</f>
        <v>0</v>
      </c>
      <c r="AG168" s="14">
        <f t="shared" si="16"/>
        <v>37</v>
      </c>
      <c r="AH168" s="14">
        <f t="shared" si="17"/>
        <v>0</v>
      </c>
      <c r="AI168" s="14">
        <f t="shared" si="18"/>
        <v>0</v>
      </c>
      <c r="AJ168" s="14">
        <f t="shared" si="19"/>
        <v>34</v>
      </c>
      <c r="AK168" s="14">
        <f t="shared" si="20"/>
        <v>34</v>
      </c>
      <c r="AL168" s="14">
        <f t="shared" si="21"/>
        <v>91.891891891891902</v>
      </c>
      <c r="AM168" s="14">
        <f t="shared" si="22"/>
        <v>5</v>
      </c>
      <c r="AN168" s="7" t="s">
        <v>166</v>
      </c>
      <c r="AO168" s="7">
        <v>10</v>
      </c>
      <c r="AP168" s="7">
        <v>9</v>
      </c>
      <c r="AQ168" s="7">
        <f t="shared" si="23"/>
        <v>24</v>
      </c>
    </row>
    <row r="169" spans="1:43" x14ac:dyDescent="0.25">
      <c r="A169" s="7">
        <v>168</v>
      </c>
      <c r="B169" s="7" t="s">
        <v>189</v>
      </c>
      <c r="C169" s="8">
        <f>VLOOKUP(B169,[1]Combined!$B$1:$C$640,2,0)</f>
        <v>0</v>
      </c>
      <c r="D169" s="8">
        <f>VLOOKUP(B169,[1]Combined!$B$1:$D$640,3,0)</f>
        <v>0</v>
      </c>
      <c r="E169" s="8">
        <f>VLOOKUP(B169,[1]Combined!$B$1:$F$640,5,0)</f>
        <v>0</v>
      </c>
      <c r="F169" s="8">
        <f>VLOOKUP(B169,[1]Combined!$B$1:$G$640,6,0)</f>
        <v>0</v>
      </c>
      <c r="G169" s="8">
        <f>VLOOKUP(B169,[1]Combined!$B$1:$H$640,7,0)</f>
        <v>1</v>
      </c>
      <c r="H169" s="8">
        <f>VLOOKUP(B169,[1]Combined!$B$1:$J$640,9,0)</f>
        <v>0</v>
      </c>
      <c r="I169" s="9">
        <f>VLOOKUP(B169,[2]Combined!C$1:D$640,2,0)</f>
        <v>0</v>
      </c>
      <c r="J169" s="9">
        <f>VLOOKUP(B169,[2]Combined!C$1:E$640,3,0)</f>
        <v>0</v>
      </c>
      <c r="K169" s="9">
        <f>VLOOKUP(B169,[2]Combined!C$1:G$640,5,0)</f>
        <v>0</v>
      </c>
      <c r="L169" s="9">
        <f>VLOOKUP(B169,[2]Combined!C$1:H$640,6,0)</f>
        <v>0</v>
      </c>
      <c r="M169" s="9">
        <f>VLOOKUP(B169,[2]Combined!C$1:I$640,7,0)</f>
        <v>0</v>
      </c>
      <c r="N169" s="9">
        <f>VLOOKUP(B169,[2]Combined!C$1:K$640,9,0)</f>
        <v>0</v>
      </c>
      <c r="O169" s="10">
        <v>5</v>
      </c>
      <c r="P169" s="10">
        <v>6</v>
      </c>
      <c r="Q169" s="10">
        <f>VLOOKUP(B169,[3]Combined!C$1:G$640,5,0)</f>
        <v>0</v>
      </c>
      <c r="R169" s="10">
        <f>VLOOKUP(B169,[3]Combined!C$1:H$640,6,0)</f>
        <v>3</v>
      </c>
      <c r="S169" s="10">
        <f>VLOOKUP(B169,[3]Combined!C$1:I$640,7,0)</f>
        <v>4</v>
      </c>
      <c r="T169" s="10">
        <f>VLOOKUP(B169,[3]Combined!C$1:K$640,9,0)</f>
        <v>0</v>
      </c>
      <c r="U169" s="11">
        <v>11</v>
      </c>
      <c r="V169" s="11">
        <v>15</v>
      </c>
      <c r="W169" s="11">
        <f>VLOOKUP(B169,[4]Combined!C$1:G$640,5,0)</f>
        <v>0</v>
      </c>
      <c r="X169" s="11">
        <v>2</v>
      </c>
      <c r="Y169" s="11">
        <v>4</v>
      </c>
      <c r="Z169" s="11">
        <f>VLOOKUP(B169,[4]Combined!C$1:K$640,9,0)</f>
        <v>0</v>
      </c>
      <c r="AA169" s="12">
        <v>7</v>
      </c>
      <c r="AB169" s="12">
        <v>7</v>
      </c>
      <c r="AC169" s="12">
        <f>VLOOKUP(B169,[5]Combined!C$1:G$640,5,0)</f>
        <v>0</v>
      </c>
      <c r="AD169" s="12">
        <v>1</v>
      </c>
      <c r="AE169" s="12">
        <v>1</v>
      </c>
      <c r="AF169" s="12">
        <f>VLOOKUP(B169,[5]Combined!C$1:K$640,9,0)</f>
        <v>0</v>
      </c>
      <c r="AG169" s="14">
        <f t="shared" si="16"/>
        <v>38</v>
      </c>
      <c r="AH169" s="14">
        <f t="shared" si="17"/>
        <v>0</v>
      </c>
      <c r="AI169" s="14">
        <f t="shared" si="18"/>
        <v>0</v>
      </c>
      <c r="AJ169" s="14">
        <f t="shared" si="19"/>
        <v>29</v>
      </c>
      <c r="AK169" s="14">
        <f t="shared" si="20"/>
        <v>29</v>
      </c>
      <c r="AL169" s="14">
        <f t="shared" si="21"/>
        <v>76.31578947368422</v>
      </c>
      <c r="AM169" s="14">
        <f t="shared" si="22"/>
        <v>3</v>
      </c>
      <c r="AN169" s="7" t="s">
        <v>168</v>
      </c>
      <c r="AO169" s="7">
        <v>10</v>
      </c>
      <c r="AP169" s="7">
        <v>8</v>
      </c>
      <c r="AQ169" s="7">
        <f t="shared" si="23"/>
        <v>21</v>
      </c>
    </row>
    <row r="170" spans="1:43" x14ac:dyDescent="0.25">
      <c r="A170" s="7">
        <v>169</v>
      </c>
      <c r="B170" s="7" t="s">
        <v>190</v>
      </c>
      <c r="C170" s="8">
        <f>VLOOKUP(B170,[1]Combined!$B$1:$C$640,2,0)</f>
        <v>0</v>
      </c>
      <c r="D170" s="8">
        <f>VLOOKUP(B170,[1]Combined!$B$1:$D$640,3,0)</f>
        <v>0</v>
      </c>
      <c r="E170" s="8">
        <f>VLOOKUP(B170,[1]Combined!$B$1:$F$640,5,0)</f>
        <v>0</v>
      </c>
      <c r="F170" s="8">
        <f>VLOOKUP(B170,[1]Combined!$B$1:$G$640,6,0)</f>
        <v>0</v>
      </c>
      <c r="G170" s="8">
        <f>VLOOKUP(B170,[1]Combined!$B$1:$H$640,7,0)</f>
        <v>0</v>
      </c>
      <c r="H170" s="8">
        <f>VLOOKUP(B170,[1]Combined!$B$1:$J$640,9,0)</f>
        <v>0</v>
      </c>
      <c r="I170" s="9">
        <f>VLOOKUP(B170,[2]Combined!C$1:D$640,2,0)</f>
        <v>0</v>
      </c>
      <c r="J170" s="9">
        <f>VLOOKUP(B170,[2]Combined!C$1:E$640,3,0)</f>
        <v>0</v>
      </c>
      <c r="K170" s="9">
        <f>VLOOKUP(B170,[2]Combined!C$1:G$640,5,0)</f>
        <v>0</v>
      </c>
      <c r="L170" s="9">
        <f>VLOOKUP(B170,[2]Combined!C$1:H$640,6,0)</f>
        <v>0</v>
      </c>
      <c r="M170" s="9">
        <f>VLOOKUP(B170,[2]Combined!C$1:I$640,7,0)</f>
        <v>0</v>
      </c>
      <c r="N170" s="9">
        <f>VLOOKUP(B170,[2]Combined!C$1:K$640,9,0)</f>
        <v>0</v>
      </c>
      <c r="O170" s="10">
        <v>5</v>
      </c>
      <c r="P170" s="10">
        <v>6</v>
      </c>
      <c r="Q170" s="10">
        <f>VLOOKUP(B170,[3]Combined!C$1:G$640,5,0)</f>
        <v>0</v>
      </c>
      <c r="R170" s="10">
        <f>VLOOKUP(B170,[3]Combined!C$1:H$640,6,0)</f>
        <v>4</v>
      </c>
      <c r="S170" s="10">
        <f>VLOOKUP(B170,[3]Combined!C$1:I$640,7,0)</f>
        <v>4</v>
      </c>
      <c r="T170" s="10">
        <f>VLOOKUP(B170,[3]Combined!C$1:K$640,9,0)</f>
        <v>0</v>
      </c>
      <c r="U170" s="11">
        <v>13</v>
      </c>
      <c r="V170" s="11">
        <v>15</v>
      </c>
      <c r="W170" s="11">
        <f>VLOOKUP(B170,[4]Combined!C$1:G$640,5,0)</f>
        <v>0</v>
      </c>
      <c r="X170" s="11">
        <v>2</v>
      </c>
      <c r="Y170" s="11">
        <v>2</v>
      </c>
      <c r="Z170" s="11">
        <f>VLOOKUP(B170,[4]Combined!C$1:K$640,9,0)</f>
        <v>0</v>
      </c>
      <c r="AA170" s="12">
        <v>6</v>
      </c>
      <c r="AB170" s="12">
        <v>7</v>
      </c>
      <c r="AC170" s="12">
        <f>VLOOKUP(B170,[5]Combined!C$1:G$640,5,0)</f>
        <v>0</v>
      </c>
      <c r="AD170" s="12">
        <v>1</v>
      </c>
      <c r="AE170" s="12">
        <v>1</v>
      </c>
      <c r="AF170" s="12">
        <f>VLOOKUP(B170,[5]Combined!C$1:K$640,9,0)</f>
        <v>0</v>
      </c>
      <c r="AG170" s="14">
        <f t="shared" si="16"/>
        <v>35</v>
      </c>
      <c r="AH170" s="14">
        <f t="shared" si="17"/>
        <v>0</v>
      </c>
      <c r="AI170" s="14">
        <f t="shared" si="18"/>
        <v>0</v>
      </c>
      <c r="AJ170" s="14">
        <f t="shared" si="19"/>
        <v>31</v>
      </c>
      <c r="AK170" s="14">
        <f t="shared" si="20"/>
        <v>31</v>
      </c>
      <c r="AL170" s="14">
        <f t="shared" si="21"/>
        <v>88.571428571428569</v>
      </c>
      <c r="AM170" s="14">
        <f t="shared" si="22"/>
        <v>5</v>
      </c>
      <c r="AN170" s="7" t="s">
        <v>170</v>
      </c>
      <c r="AO170" s="7">
        <v>10</v>
      </c>
      <c r="AP170" s="7">
        <v>4</v>
      </c>
      <c r="AQ170" s="7">
        <f t="shared" si="23"/>
        <v>19</v>
      </c>
    </row>
    <row r="171" spans="1:43" x14ac:dyDescent="0.25">
      <c r="A171" s="7">
        <v>170</v>
      </c>
      <c r="B171" s="7" t="s">
        <v>191</v>
      </c>
      <c r="C171" s="8">
        <f>VLOOKUP(B171,[1]Combined!$B$1:$C$640,2,0)</f>
        <v>0</v>
      </c>
      <c r="D171" s="8">
        <f>VLOOKUP(B171,[1]Combined!$B$1:$D$640,3,0)</f>
        <v>0</v>
      </c>
      <c r="E171" s="8">
        <f>VLOOKUP(B171,[1]Combined!$B$1:$F$640,5,0)</f>
        <v>0</v>
      </c>
      <c r="F171" s="8">
        <f>VLOOKUP(B171,[1]Combined!$B$1:$G$640,6,0)</f>
        <v>0</v>
      </c>
      <c r="G171" s="8">
        <f>VLOOKUP(B171,[1]Combined!$B$1:$H$640,7,0)</f>
        <v>1</v>
      </c>
      <c r="H171" s="8">
        <f>VLOOKUP(B171,[1]Combined!$B$1:$J$640,9,0)</f>
        <v>0</v>
      </c>
      <c r="I171" s="9">
        <f>VLOOKUP(B171,[2]Combined!C$1:D$640,2,0)</f>
        <v>0</v>
      </c>
      <c r="J171" s="9">
        <f>VLOOKUP(B171,[2]Combined!C$1:E$640,3,0)</f>
        <v>0</v>
      </c>
      <c r="K171" s="9">
        <f>VLOOKUP(B171,[2]Combined!C$1:G$640,5,0)</f>
        <v>0</v>
      </c>
      <c r="L171" s="9">
        <f>VLOOKUP(B171,[2]Combined!C$1:H$640,6,0)</f>
        <v>0</v>
      </c>
      <c r="M171" s="9">
        <f>VLOOKUP(B171,[2]Combined!C$1:I$640,7,0)</f>
        <v>0</v>
      </c>
      <c r="N171" s="9">
        <f>VLOOKUP(B171,[2]Combined!C$1:K$640,9,0)</f>
        <v>0</v>
      </c>
      <c r="O171" s="10">
        <v>6</v>
      </c>
      <c r="P171" s="10">
        <v>6</v>
      </c>
      <c r="Q171" s="10">
        <f>VLOOKUP(B171,[3]Combined!C$1:G$640,5,0)</f>
        <v>0</v>
      </c>
      <c r="R171" s="10">
        <v>3</v>
      </c>
      <c r="S171" s="10">
        <v>4</v>
      </c>
      <c r="T171" s="10">
        <f>VLOOKUP(B171,[3]Combined!C$1:K$640,9,0)</f>
        <v>0</v>
      </c>
      <c r="U171" s="11">
        <v>8</v>
      </c>
      <c r="V171" s="11">
        <v>15</v>
      </c>
      <c r="W171" s="11">
        <f>VLOOKUP(B171,[4]Combined!C$1:G$640,5,0)</f>
        <v>0</v>
      </c>
      <c r="X171" s="11">
        <v>3</v>
      </c>
      <c r="Y171" s="11">
        <v>3</v>
      </c>
      <c r="Z171" s="11">
        <f>VLOOKUP(B171,[4]Combined!C$1:K$640,9,0)</f>
        <v>0</v>
      </c>
      <c r="AA171" s="12">
        <v>4</v>
      </c>
      <c r="AB171" s="12">
        <v>7</v>
      </c>
      <c r="AC171" s="12">
        <f>VLOOKUP(B171,[5]Combined!C$1:G$640,5,0)</f>
        <v>0</v>
      </c>
      <c r="AD171" s="12">
        <v>2</v>
      </c>
      <c r="AE171" s="12">
        <v>2</v>
      </c>
      <c r="AF171" s="12">
        <f>VLOOKUP(B171,[5]Combined!C$1:K$640,9,0)</f>
        <v>0</v>
      </c>
      <c r="AG171" s="14">
        <f t="shared" si="16"/>
        <v>38</v>
      </c>
      <c r="AH171" s="14">
        <f t="shared" si="17"/>
        <v>0</v>
      </c>
      <c r="AI171" s="14">
        <f t="shared" si="18"/>
        <v>0</v>
      </c>
      <c r="AJ171" s="14">
        <f t="shared" si="19"/>
        <v>26</v>
      </c>
      <c r="AK171" s="14">
        <f t="shared" si="20"/>
        <v>26</v>
      </c>
      <c r="AL171" s="14">
        <f t="shared" si="21"/>
        <v>68.421052631578945</v>
      </c>
      <c r="AM171" s="14">
        <f t="shared" si="22"/>
        <v>1</v>
      </c>
      <c r="AN171" s="7" t="s">
        <v>172</v>
      </c>
      <c r="AO171" s="7">
        <v>3</v>
      </c>
      <c r="AP171" s="7">
        <v>2</v>
      </c>
      <c r="AQ171" s="7">
        <f t="shared" si="23"/>
        <v>6</v>
      </c>
    </row>
    <row r="172" spans="1:43" x14ac:dyDescent="0.25">
      <c r="A172" s="7">
        <v>171</v>
      </c>
      <c r="B172" s="7" t="s">
        <v>192</v>
      </c>
      <c r="C172" s="8">
        <f>VLOOKUP(B172,[1]Combined!$B$1:$C$640,2,0)</f>
        <v>0</v>
      </c>
      <c r="D172" s="8">
        <f>VLOOKUP(B172,[1]Combined!$B$1:$D$640,3,0)</f>
        <v>0</v>
      </c>
      <c r="E172" s="8">
        <f>VLOOKUP(B172,[1]Combined!$B$1:$F$640,5,0)</f>
        <v>0</v>
      </c>
      <c r="F172" s="8">
        <f>VLOOKUP(B172,[1]Combined!$B$1:$G$640,6,0)</f>
        <v>0</v>
      </c>
      <c r="G172" s="8">
        <f>VLOOKUP(B172,[1]Combined!$B$1:$H$640,7,0)</f>
        <v>0</v>
      </c>
      <c r="H172" s="8">
        <f>VLOOKUP(B172,[1]Combined!$B$1:$J$640,9,0)</f>
        <v>0</v>
      </c>
      <c r="I172" s="9">
        <f>VLOOKUP(B172,[2]Combined!C$1:D$640,2,0)</f>
        <v>0</v>
      </c>
      <c r="J172" s="9">
        <f>VLOOKUP(B172,[2]Combined!C$1:E$640,3,0)</f>
        <v>0</v>
      </c>
      <c r="K172" s="9">
        <f>VLOOKUP(B172,[2]Combined!C$1:G$640,5,0)</f>
        <v>0</v>
      </c>
      <c r="L172" s="9">
        <f>VLOOKUP(B172,[2]Combined!C$1:H$640,6,0)</f>
        <v>0</v>
      </c>
      <c r="M172" s="9">
        <f>VLOOKUP(B172,[2]Combined!C$1:I$640,7,0)</f>
        <v>0</v>
      </c>
      <c r="N172" s="9">
        <f>VLOOKUP(B172,[2]Combined!C$1:K$640,9,0)</f>
        <v>0</v>
      </c>
      <c r="O172" s="10">
        <v>4</v>
      </c>
      <c r="P172" s="10">
        <v>6</v>
      </c>
      <c r="Q172" s="10">
        <f>VLOOKUP(B172,[3]Combined!C$1:G$640,5,0)</f>
        <v>0</v>
      </c>
      <c r="R172" s="10">
        <f>VLOOKUP(B172,[3]Combined!C$1:H$640,6,0)</f>
        <v>0</v>
      </c>
      <c r="S172" s="10">
        <f>VLOOKUP(B172,[3]Combined!C$1:I$640,7,0)</f>
        <v>0</v>
      </c>
      <c r="T172" s="10">
        <f>VLOOKUP(B172,[3]Combined!C$1:K$640,9,0)</f>
        <v>0</v>
      </c>
      <c r="U172" s="11">
        <v>11</v>
      </c>
      <c r="V172" s="11">
        <v>15</v>
      </c>
      <c r="W172" s="11">
        <f>VLOOKUP(B172,[4]Combined!C$1:G$640,5,0)</f>
        <v>0</v>
      </c>
      <c r="X172" s="11">
        <v>3</v>
      </c>
      <c r="Y172" s="11">
        <v>3</v>
      </c>
      <c r="Z172" s="11">
        <f>VLOOKUP(B172,[4]Combined!C$1:K$640,9,0)</f>
        <v>0</v>
      </c>
      <c r="AA172" s="12">
        <v>7</v>
      </c>
      <c r="AB172" s="12">
        <v>7</v>
      </c>
      <c r="AC172" s="12">
        <f>VLOOKUP(B172,[5]Combined!C$1:G$640,5,0)</f>
        <v>0</v>
      </c>
      <c r="AD172" s="12">
        <v>1</v>
      </c>
      <c r="AE172" s="12">
        <v>1</v>
      </c>
      <c r="AF172" s="12">
        <f>VLOOKUP(B172,[5]Combined!C$1:K$640,9,0)</f>
        <v>0</v>
      </c>
      <c r="AG172" s="14">
        <f t="shared" si="16"/>
        <v>32</v>
      </c>
      <c r="AH172" s="14">
        <f t="shared" si="17"/>
        <v>0</v>
      </c>
      <c r="AI172" s="14">
        <f t="shared" si="18"/>
        <v>0</v>
      </c>
      <c r="AJ172" s="14">
        <f t="shared" si="19"/>
        <v>26</v>
      </c>
      <c r="AK172" s="14">
        <f t="shared" si="20"/>
        <v>26</v>
      </c>
      <c r="AL172" s="14">
        <f t="shared" si="21"/>
        <v>81.25</v>
      </c>
      <c r="AM172" s="14">
        <f t="shared" si="22"/>
        <v>4</v>
      </c>
      <c r="AN172" s="7" t="s">
        <v>164</v>
      </c>
      <c r="AO172" s="7">
        <v>8</v>
      </c>
      <c r="AP172" s="7">
        <v>8</v>
      </c>
      <c r="AQ172" s="7">
        <f t="shared" si="23"/>
        <v>20</v>
      </c>
    </row>
    <row r="173" spans="1:43" x14ac:dyDescent="0.25">
      <c r="A173" s="7">
        <v>172</v>
      </c>
      <c r="B173" s="7" t="s">
        <v>193</v>
      </c>
      <c r="C173" s="8">
        <f>VLOOKUP(B173,[1]Combined!$B$1:$C$640,2,0)</f>
        <v>0</v>
      </c>
      <c r="D173" s="8">
        <f>VLOOKUP(B173,[1]Combined!$B$1:$D$640,3,0)</f>
        <v>0</v>
      </c>
      <c r="E173" s="8">
        <f>VLOOKUP(B173,[1]Combined!$B$1:$F$640,5,0)</f>
        <v>0</v>
      </c>
      <c r="F173" s="8">
        <f>VLOOKUP(B173,[1]Combined!$B$1:$G$640,6,0)</f>
        <v>1</v>
      </c>
      <c r="G173" s="8">
        <f>VLOOKUP(B173,[1]Combined!$B$1:$H$640,7,0)</f>
        <v>1</v>
      </c>
      <c r="H173" s="8">
        <f>VLOOKUP(B173,[1]Combined!$B$1:$J$640,9,0)</f>
        <v>0</v>
      </c>
      <c r="I173" s="9">
        <f>VLOOKUP(B173,[2]Combined!C$1:D$640,2,0)</f>
        <v>0</v>
      </c>
      <c r="J173" s="9">
        <f>VLOOKUP(B173,[2]Combined!C$1:E$640,3,0)</f>
        <v>0</v>
      </c>
      <c r="K173" s="9">
        <f>VLOOKUP(B173,[2]Combined!C$1:G$640,5,0)</f>
        <v>0</v>
      </c>
      <c r="L173" s="9">
        <f>VLOOKUP(B173,[2]Combined!C$1:H$640,6,0)</f>
        <v>2</v>
      </c>
      <c r="M173" s="9">
        <f>VLOOKUP(B173,[2]Combined!C$1:I$640,7,0)</f>
        <v>2</v>
      </c>
      <c r="N173" s="9">
        <f>VLOOKUP(B173,[2]Combined!C$1:K$640,9,0)</f>
        <v>0</v>
      </c>
      <c r="O173" s="10">
        <v>5</v>
      </c>
      <c r="P173" s="10">
        <v>6</v>
      </c>
      <c r="Q173" s="10">
        <f>VLOOKUP(B173,[3]Combined!C$1:G$640,5,0)</f>
        <v>0</v>
      </c>
      <c r="R173" s="10">
        <f>VLOOKUP(B173,[3]Combined!C$1:H$640,6,0)</f>
        <v>3</v>
      </c>
      <c r="S173" s="10">
        <f>VLOOKUP(B173,[3]Combined!C$1:I$640,7,0)</f>
        <v>3</v>
      </c>
      <c r="T173" s="10">
        <f>VLOOKUP(B173,[3]Combined!C$1:K$640,9,0)</f>
        <v>0</v>
      </c>
      <c r="U173" s="11">
        <v>10</v>
      </c>
      <c r="V173" s="11">
        <v>15</v>
      </c>
      <c r="W173" s="11">
        <f>VLOOKUP(B173,[4]Combined!C$1:G$640,5,0)</f>
        <v>0</v>
      </c>
      <c r="X173" s="11">
        <v>2</v>
      </c>
      <c r="Y173" s="11">
        <v>2</v>
      </c>
      <c r="Z173" s="11">
        <f>VLOOKUP(B173,[4]Combined!C$1:K$640,9,0)</f>
        <v>0</v>
      </c>
      <c r="AA173" s="12">
        <v>5</v>
      </c>
      <c r="AB173" s="12">
        <v>7</v>
      </c>
      <c r="AC173" s="12">
        <f>VLOOKUP(B173,[5]Combined!C$1:G$640,5,0)</f>
        <v>0</v>
      </c>
      <c r="AD173" s="12">
        <v>1</v>
      </c>
      <c r="AE173" s="12">
        <v>1</v>
      </c>
      <c r="AF173" s="12">
        <f>VLOOKUP(B173,[5]Combined!C$1:K$640,9,0)</f>
        <v>0</v>
      </c>
      <c r="AG173" s="14">
        <f t="shared" si="16"/>
        <v>37</v>
      </c>
      <c r="AH173" s="14">
        <f t="shared" si="17"/>
        <v>0</v>
      </c>
      <c r="AI173" s="14">
        <f t="shared" si="18"/>
        <v>0</v>
      </c>
      <c r="AJ173" s="14">
        <f t="shared" si="19"/>
        <v>29</v>
      </c>
      <c r="AK173" s="14">
        <f t="shared" si="20"/>
        <v>29</v>
      </c>
      <c r="AL173" s="14">
        <f t="shared" si="21"/>
        <v>78.378378378378372</v>
      </c>
      <c r="AM173" s="14">
        <f t="shared" si="22"/>
        <v>3</v>
      </c>
      <c r="AN173" s="7" t="s">
        <v>166</v>
      </c>
      <c r="AO173" s="7">
        <v>10</v>
      </c>
      <c r="AP173" s="7">
        <v>3</v>
      </c>
      <c r="AQ173" s="7">
        <f t="shared" si="23"/>
        <v>16</v>
      </c>
    </row>
    <row r="174" spans="1:43" x14ac:dyDescent="0.25">
      <c r="A174" s="7">
        <v>173</v>
      </c>
      <c r="B174" s="7" t="s">
        <v>194</v>
      </c>
      <c r="C174" s="8">
        <f>VLOOKUP(B174,[1]Combined!$B$1:$C$640,2,0)</f>
        <v>0</v>
      </c>
      <c r="D174" s="8">
        <f>VLOOKUP(B174,[1]Combined!$B$1:$D$640,3,0)</f>
        <v>0</v>
      </c>
      <c r="E174" s="8">
        <f>VLOOKUP(B174,[1]Combined!$B$1:$F$640,5,0)</f>
        <v>0</v>
      </c>
      <c r="F174" s="8">
        <f>VLOOKUP(B174,[1]Combined!$B$1:$G$640,6,0)</f>
        <v>0</v>
      </c>
      <c r="G174" s="8">
        <f>VLOOKUP(B174,[1]Combined!$B$1:$H$640,7,0)</f>
        <v>1</v>
      </c>
      <c r="H174" s="8">
        <f>VLOOKUP(B174,[1]Combined!$B$1:$J$640,9,0)</f>
        <v>0</v>
      </c>
      <c r="I174" s="9">
        <f>VLOOKUP(B174,[2]Combined!C$1:D$640,2,0)</f>
        <v>0</v>
      </c>
      <c r="J174" s="9">
        <f>VLOOKUP(B174,[2]Combined!C$1:E$640,3,0)</f>
        <v>0</v>
      </c>
      <c r="K174" s="9">
        <f>VLOOKUP(B174,[2]Combined!C$1:G$640,5,0)</f>
        <v>0</v>
      </c>
      <c r="L174" s="9">
        <f>VLOOKUP(B174,[2]Combined!C$1:H$640,6,0)</f>
        <v>0</v>
      </c>
      <c r="M174" s="9">
        <f>VLOOKUP(B174,[2]Combined!C$1:I$640,7,0)</f>
        <v>0</v>
      </c>
      <c r="N174" s="9">
        <f>VLOOKUP(B174,[2]Combined!C$1:K$640,9,0)</f>
        <v>0</v>
      </c>
      <c r="O174" s="10">
        <v>4</v>
      </c>
      <c r="P174" s="10">
        <v>6</v>
      </c>
      <c r="Q174" s="10">
        <f>VLOOKUP(B174,[3]Combined!C$1:G$640,5,0)</f>
        <v>0</v>
      </c>
      <c r="R174" s="10">
        <f>VLOOKUP(B174,[3]Combined!C$1:H$640,6,0)</f>
        <v>3</v>
      </c>
      <c r="S174" s="10">
        <f>VLOOKUP(B174,[3]Combined!C$1:I$640,7,0)</f>
        <v>4</v>
      </c>
      <c r="T174" s="10">
        <f>VLOOKUP(B174,[3]Combined!C$1:K$640,9,0)</f>
        <v>0</v>
      </c>
      <c r="U174" s="11">
        <v>10</v>
      </c>
      <c r="V174" s="11">
        <v>15</v>
      </c>
      <c r="W174" s="11">
        <f>VLOOKUP(B174,[4]Combined!C$1:G$640,5,0)</f>
        <v>0</v>
      </c>
      <c r="X174" s="11">
        <v>4</v>
      </c>
      <c r="Y174" s="11">
        <v>4</v>
      </c>
      <c r="Z174" s="11">
        <f>VLOOKUP(B174,[4]Combined!C$1:K$640,9,0)</f>
        <v>0</v>
      </c>
      <c r="AA174" s="12">
        <v>6</v>
      </c>
      <c r="AB174" s="12">
        <v>7</v>
      </c>
      <c r="AC174" s="12">
        <f>VLOOKUP(B174,[5]Combined!C$1:G$640,5,0)</f>
        <v>0</v>
      </c>
      <c r="AD174" s="12">
        <v>1</v>
      </c>
      <c r="AE174" s="12">
        <v>1</v>
      </c>
      <c r="AF174" s="12">
        <f>VLOOKUP(B174,[5]Combined!C$1:K$640,9,0)</f>
        <v>0</v>
      </c>
      <c r="AG174" s="14">
        <f t="shared" si="16"/>
        <v>38</v>
      </c>
      <c r="AH174" s="14">
        <f t="shared" si="17"/>
        <v>0</v>
      </c>
      <c r="AI174" s="14">
        <f t="shared" si="18"/>
        <v>0</v>
      </c>
      <c r="AJ174" s="14">
        <f t="shared" si="19"/>
        <v>28</v>
      </c>
      <c r="AK174" s="14">
        <f t="shared" si="20"/>
        <v>28</v>
      </c>
      <c r="AL174" s="14">
        <f t="shared" si="21"/>
        <v>73.68421052631578</v>
      </c>
      <c r="AM174" s="14">
        <f t="shared" si="22"/>
        <v>2</v>
      </c>
      <c r="AN174" s="7" t="s">
        <v>168</v>
      </c>
      <c r="AO174" s="7">
        <v>10</v>
      </c>
      <c r="AP174" s="7">
        <v>10</v>
      </c>
      <c r="AQ174" s="7">
        <f t="shared" si="23"/>
        <v>22</v>
      </c>
    </row>
    <row r="175" spans="1:43" x14ac:dyDescent="0.25">
      <c r="A175" s="7">
        <v>174</v>
      </c>
      <c r="B175" s="7" t="s">
        <v>195</v>
      </c>
      <c r="C175" s="8">
        <f>VLOOKUP(B175,[1]Combined!$B$1:$C$640,2,0)</f>
        <v>0</v>
      </c>
      <c r="D175" s="8">
        <f>VLOOKUP(B175,[1]Combined!$B$1:$D$640,3,0)</f>
        <v>0</v>
      </c>
      <c r="E175" s="8">
        <f>VLOOKUP(B175,[1]Combined!$B$1:$F$640,5,0)</f>
        <v>0</v>
      </c>
      <c r="F175" s="8">
        <f>VLOOKUP(B175,[1]Combined!$B$1:$G$640,6,0)</f>
        <v>0</v>
      </c>
      <c r="G175" s="8">
        <f>VLOOKUP(B175,[1]Combined!$B$1:$H$640,7,0)</f>
        <v>0</v>
      </c>
      <c r="H175" s="8">
        <f>VLOOKUP(B175,[1]Combined!$B$1:$J$640,9,0)</f>
        <v>0</v>
      </c>
      <c r="I175" s="9">
        <f>VLOOKUP(B175,[2]Combined!C$1:D$640,2,0)</f>
        <v>0</v>
      </c>
      <c r="J175" s="9">
        <f>VLOOKUP(B175,[2]Combined!C$1:E$640,3,0)</f>
        <v>0</v>
      </c>
      <c r="K175" s="9">
        <f>VLOOKUP(B175,[2]Combined!C$1:G$640,5,0)</f>
        <v>0</v>
      </c>
      <c r="L175" s="9">
        <f>VLOOKUP(B175,[2]Combined!C$1:H$640,6,0)</f>
        <v>0</v>
      </c>
      <c r="M175" s="9">
        <f>VLOOKUP(B175,[2]Combined!C$1:I$640,7,0)</f>
        <v>0</v>
      </c>
      <c r="N175" s="9">
        <f>VLOOKUP(B175,[2]Combined!C$1:K$640,9,0)</f>
        <v>0</v>
      </c>
      <c r="O175" s="10">
        <v>4</v>
      </c>
      <c r="P175" s="10">
        <v>6</v>
      </c>
      <c r="Q175" s="10">
        <f>VLOOKUP(B175,[3]Combined!C$1:G$640,5,0)</f>
        <v>0</v>
      </c>
      <c r="R175" s="10">
        <f>VLOOKUP(B175,[3]Combined!C$1:H$640,6,0)</f>
        <v>4</v>
      </c>
      <c r="S175" s="10">
        <f>VLOOKUP(B175,[3]Combined!C$1:I$640,7,0)</f>
        <v>4</v>
      </c>
      <c r="T175" s="10">
        <f>VLOOKUP(B175,[3]Combined!C$1:K$640,9,0)</f>
        <v>0</v>
      </c>
      <c r="U175" s="11">
        <v>10</v>
      </c>
      <c r="V175" s="11">
        <v>15</v>
      </c>
      <c r="W175" s="11">
        <f>VLOOKUP(B175,[4]Combined!C$1:G$640,5,0)</f>
        <v>0</v>
      </c>
      <c r="X175" s="11">
        <v>2</v>
      </c>
      <c r="Y175" s="11">
        <v>2</v>
      </c>
      <c r="Z175" s="11">
        <f>VLOOKUP(B175,[4]Combined!C$1:K$640,9,0)</f>
        <v>0</v>
      </c>
      <c r="AA175" s="12">
        <v>6</v>
      </c>
      <c r="AB175" s="12">
        <v>7</v>
      </c>
      <c r="AC175" s="12">
        <f>VLOOKUP(B175,[5]Combined!C$1:G$640,5,0)</f>
        <v>0</v>
      </c>
      <c r="AD175" s="12">
        <v>1</v>
      </c>
      <c r="AE175" s="12">
        <v>1</v>
      </c>
      <c r="AF175" s="12">
        <f>VLOOKUP(B175,[5]Combined!C$1:K$640,9,0)</f>
        <v>0</v>
      </c>
      <c r="AG175" s="14">
        <f t="shared" si="16"/>
        <v>35</v>
      </c>
      <c r="AH175" s="14">
        <f t="shared" si="17"/>
        <v>0</v>
      </c>
      <c r="AI175" s="14">
        <f t="shared" si="18"/>
        <v>0</v>
      </c>
      <c r="AJ175" s="14">
        <f t="shared" si="19"/>
        <v>27</v>
      </c>
      <c r="AK175" s="14">
        <f t="shared" si="20"/>
        <v>27</v>
      </c>
      <c r="AL175" s="14">
        <f t="shared" si="21"/>
        <v>77.142857142857153</v>
      </c>
      <c r="AM175" s="14">
        <f t="shared" si="22"/>
        <v>3</v>
      </c>
      <c r="AN175" s="7" t="s">
        <v>170</v>
      </c>
      <c r="AO175" s="7">
        <v>10</v>
      </c>
      <c r="AP175" s="7">
        <v>9</v>
      </c>
      <c r="AQ175" s="7">
        <f t="shared" si="23"/>
        <v>22</v>
      </c>
    </row>
    <row r="176" spans="1:43" x14ac:dyDescent="0.25">
      <c r="A176" s="7">
        <v>175</v>
      </c>
      <c r="B176" s="7" t="s">
        <v>196</v>
      </c>
      <c r="C176" s="8">
        <f>VLOOKUP(B176,[1]Combined!$B$1:$C$640,2,0)</f>
        <v>0</v>
      </c>
      <c r="D176" s="8">
        <f>VLOOKUP(B176,[1]Combined!$B$1:$D$640,3,0)</f>
        <v>0</v>
      </c>
      <c r="E176" s="8">
        <f>VLOOKUP(B176,[1]Combined!$B$1:$F$640,5,0)</f>
        <v>0</v>
      </c>
      <c r="F176" s="8">
        <f>VLOOKUP(B176,[1]Combined!$B$1:$G$640,6,0)</f>
        <v>1</v>
      </c>
      <c r="G176" s="8">
        <f>VLOOKUP(B176,[1]Combined!$B$1:$H$640,7,0)</f>
        <v>0</v>
      </c>
      <c r="H176" s="8">
        <f>VLOOKUP(B176,[1]Combined!$B$1:$J$640,9,0)</f>
        <v>0</v>
      </c>
      <c r="I176" s="9">
        <f>VLOOKUP(B176,[2]Combined!C$1:D$640,2,0)</f>
        <v>0</v>
      </c>
      <c r="J176" s="9">
        <f>VLOOKUP(B176,[2]Combined!C$1:E$640,3,0)</f>
        <v>0</v>
      </c>
      <c r="K176" s="9">
        <f>VLOOKUP(B176,[2]Combined!C$1:G$640,5,0)</f>
        <v>0</v>
      </c>
      <c r="L176" s="9">
        <f>VLOOKUP(B176,[2]Combined!C$1:H$640,6,0)</f>
        <v>0</v>
      </c>
      <c r="M176" s="9">
        <f>VLOOKUP(B176,[2]Combined!C$1:I$640,7,0)</f>
        <v>0</v>
      </c>
      <c r="N176" s="9">
        <f>VLOOKUP(B176,[2]Combined!C$1:K$640,9,0)</f>
        <v>0</v>
      </c>
      <c r="O176" s="10">
        <v>6</v>
      </c>
      <c r="P176" s="10">
        <v>6</v>
      </c>
      <c r="Q176" s="10">
        <f>VLOOKUP(B176,[3]Combined!C$1:G$640,5,0)</f>
        <v>0</v>
      </c>
      <c r="R176" s="10">
        <v>4</v>
      </c>
      <c r="S176" s="10">
        <v>4</v>
      </c>
      <c r="T176" s="10">
        <f>VLOOKUP(B176,[3]Combined!C$1:K$640,9,0)</f>
        <v>0</v>
      </c>
      <c r="U176" s="11">
        <v>9</v>
      </c>
      <c r="V176" s="11">
        <v>15</v>
      </c>
      <c r="W176" s="11">
        <f>VLOOKUP(B176,[4]Combined!C$1:G$640,5,0)</f>
        <v>0</v>
      </c>
      <c r="X176" s="11">
        <v>3</v>
      </c>
      <c r="Y176" s="11">
        <v>3</v>
      </c>
      <c r="Z176" s="11">
        <f>VLOOKUP(B176,[4]Combined!C$1:K$640,9,0)</f>
        <v>0</v>
      </c>
      <c r="AA176" s="12">
        <v>5</v>
      </c>
      <c r="AB176" s="12">
        <v>7</v>
      </c>
      <c r="AC176" s="12">
        <f>VLOOKUP(B176,[5]Combined!C$1:G$640,5,0)</f>
        <v>0</v>
      </c>
      <c r="AD176" s="12">
        <v>2</v>
      </c>
      <c r="AE176" s="12">
        <v>2</v>
      </c>
      <c r="AF176" s="12">
        <f>VLOOKUP(B176,[5]Combined!C$1:K$640,9,0)</f>
        <v>0</v>
      </c>
      <c r="AG176" s="14">
        <f t="shared" si="16"/>
        <v>37</v>
      </c>
      <c r="AH176" s="14">
        <f t="shared" si="17"/>
        <v>0</v>
      </c>
      <c r="AI176" s="14">
        <f t="shared" si="18"/>
        <v>0</v>
      </c>
      <c r="AJ176" s="14">
        <f t="shared" si="19"/>
        <v>30</v>
      </c>
      <c r="AK176" s="14">
        <f t="shared" si="20"/>
        <v>30</v>
      </c>
      <c r="AL176" s="14">
        <f t="shared" si="21"/>
        <v>81.081081081081081</v>
      </c>
      <c r="AM176" s="14">
        <f t="shared" si="22"/>
        <v>4</v>
      </c>
      <c r="AN176" s="7" t="s">
        <v>172</v>
      </c>
      <c r="AO176" s="7">
        <v>8</v>
      </c>
      <c r="AP176" s="7">
        <v>8</v>
      </c>
      <c r="AQ176" s="7">
        <f t="shared" si="23"/>
        <v>20</v>
      </c>
    </row>
    <row r="177" spans="1:43" x14ac:dyDescent="0.25">
      <c r="A177" s="7">
        <v>176</v>
      </c>
      <c r="B177" s="7" t="s">
        <v>197</v>
      </c>
      <c r="C177" s="8">
        <f>VLOOKUP(B177,[1]Combined!$B$1:$C$640,2,0)</f>
        <v>0</v>
      </c>
      <c r="D177" s="8">
        <f>VLOOKUP(B177,[1]Combined!$B$1:$D$640,3,0)</f>
        <v>0</v>
      </c>
      <c r="E177" s="8">
        <f>VLOOKUP(B177,[1]Combined!$B$1:$F$640,5,0)</f>
        <v>0</v>
      </c>
      <c r="F177" s="8">
        <f>VLOOKUP(B177,[1]Combined!$B$1:$G$640,6,0)</f>
        <v>0</v>
      </c>
      <c r="G177" s="8">
        <f>VLOOKUP(B177,[1]Combined!$B$1:$H$640,7,0)</f>
        <v>0</v>
      </c>
      <c r="H177" s="8">
        <f>VLOOKUP(B177,[1]Combined!$B$1:$J$640,9,0)</f>
        <v>0</v>
      </c>
      <c r="I177" s="9">
        <f>VLOOKUP(B177,[2]Combined!C$1:D$640,2,0)</f>
        <v>0</v>
      </c>
      <c r="J177" s="9">
        <f>VLOOKUP(B177,[2]Combined!C$1:E$640,3,0)</f>
        <v>0</v>
      </c>
      <c r="K177" s="9">
        <f>VLOOKUP(B177,[2]Combined!C$1:G$640,5,0)</f>
        <v>0</v>
      </c>
      <c r="L177" s="9">
        <f>VLOOKUP(B177,[2]Combined!C$1:H$640,6,0)</f>
        <v>0</v>
      </c>
      <c r="M177" s="9">
        <f>VLOOKUP(B177,[2]Combined!C$1:I$640,7,0)</f>
        <v>0</v>
      </c>
      <c r="N177" s="9">
        <f>VLOOKUP(B177,[2]Combined!C$1:K$640,9,0)</f>
        <v>0</v>
      </c>
      <c r="O177" s="10">
        <v>6</v>
      </c>
      <c r="P177" s="10">
        <v>6</v>
      </c>
      <c r="Q177" s="10">
        <f>VLOOKUP(B177,[3]Combined!C$1:G$640,5,0)</f>
        <v>0</v>
      </c>
      <c r="R177" s="10">
        <f>VLOOKUP(B177,[3]Combined!C$1:H$640,6,0)</f>
        <v>0</v>
      </c>
      <c r="S177" s="10">
        <f>VLOOKUP(B177,[3]Combined!C$1:I$640,7,0)</f>
        <v>0</v>
      </c>
      <c r="T177" s="10">
        <f>VLOOKUP(B177,[3]Combined!C$1:K$640,9,0)</f>
        <v>0</v>
      </c>
      <c r="U177" s="11">
        <v>8</v>
      </c>
      <c r="V177" s="11">
        <v>15</v>
      </c>
      <c r="W177" s="11">
        <f>VLOOKUP(B177,[4]Combined!C$1:G$640,5,0)</f>
        <v>0</v>
      </c>
      <c r="X177" s="11">
        <v>2</v>
      </c>
      <c r="Y177" s="11">
        <v>3</v>
      </c>
      <c r="Z177" s="11">
        <f>VLOOKUP(B177,[4]Combined!C$1:K$640,9,0)</f>
        <v>0</v>
      </c>
      <c r="AA177" s="12">
        <v>5</v>
      </c>
      <c r="AB177" s="12">
        <v>7</v>
      </c>
      <c r="AC177" s="12">
        <f>VLOOKUP(B177,[5]Combined!C$1:G$640,5,0)</f>
        <v>0</v>
      </c>
      <c r="AD177" s="12">
        <v>1</v>
      </c>
      <c r="AE177" s="12">
        <v>1</v>
      </c>
      <c r="AF177" s="12">
        <f>VLOOKUP(B177,[5]Combined!C$1:K$640,9,0)</f>
        <v>0</v>
      </c>
      <c r="AG177" s="14">
        <f t="shared" si="16"/>
        <v>32</v>
      </c>
      <c r="AH177" s="14">
        <f t="shared" si="17"/>
        <v>0</v>
      </c>
      <c r="AI177" s="14">
        <f t="shared" si="18"/>
        <v>0</v>
      </c>
      <c r="AJ177" s="14">
        <f t="shared" si="19"/>
        <v>22</v>
      </c>
      <c r="AK177" s="14">
        <f t="shared" si="20"/>
        <v>22</v>
      </c>
      <c r="AL177" s="14">
        <f t="shared" si="21"/>
        <v>68.75</v>
      </c>
      <c r="AM177" s="14">
        <f t="shared" si="22"/>
        <v>1</v>
      </c>
      <c r="AN177" s="7" t="s">
        <v>164</v>
      </c>
      <c r="AO177" s="7">
        <v>7</v>
      </c>
      <c r="AP177" s="7">
        <v>6</v>
      </c>
      <c r="AQ177" s="7">
        <f t="shared" si="23"/>
        <v>14</v>
      </c>
    </row>
    <row r="178" spans="1:43" x14ac:dyDescent="0.25">
      <c r="A178" s="7">
        <v>177</v>
      </c>
      <c r="B178" s="7" t="s">
        <v>198</v>
      </c>
      <c r="C178" s="8">
        <f>VLOOKUP(B178,[1]Combined!$B$1:$C$640,2,0)</f>
        <v>0</v>
      </c>
      <c r="D178" s="8">
        <f>VLOOKUP(B178,[1]Combined!$B$1:$D$640,3,0)</f>
        <v>0</v>
      </c>
      <c r="E178" s="8">
        <f>VLOOKUP(B178,[1]Combined!$B$1:$F$640,5,0)</f>
        <v>0</v>
      </c>
      <c r="F178" s="8">
        <f>VLOOKUP(B178,[1]Combined!$B$1:$G$640,6,0)</f>
        <v>1</v>
      </c>
      <c r="G178" s="8">
        <f>VLOOKUP(B178,[1]Combined!$B$1:$H$640,7,0)</f>
        <v>1</v>
      </c>
      <c r="H178" s="8">
        <f>VLOOKUP(B178,[1]Combined!$B$1:$J$640,9,0)</f>
        <v>0</v>
      </c>
      <c r="I178" s="9">
        <f>VLOOKUP(B178,[2]Combined!C$1:D$640,2,0)</f>
        <v>0</v>
      </c>
      <c r="J178" s="9">
        <f>VLOOKUP(B178,[2]Combined!C$1:E$640,3,0)</f>
        <v>0</v>
      </c>
      <c r="K178" s="9">
        <f>VLOOKUP(B178,[2]Combined!C$1:G$640,5,0)</f>
        <v>0</v>
      </c>
      <c r="L178" s="9">
        <f>VLOOKUP(B178,[2]Combined!C$1:H$640,6,0)</f>
        <v>2</v>
      </c>
      <c r="M178" s="9">
        <f>VLOOKUP(B178,[2]Combined!C$1:I$640,7,0)</f>
        <v>2</v>
      </c>
      <c r="N178" s="9">
        <f>VLOOKUP(B178,[2]Combined!C$1:K$640,9,0)</f>
        <v>0</v>
      </c>
      <c r="O178" s="10">
        <v>4</v>
      </c>
      <c r="P178" s="10">
        <v>6</v>
      </c>
      <c r="Q178" s="10">
        <f>VLOOKUP(B178,[3]Combined!C$1:G$640,5,0)</f>
        <v>0</v>
      </c>
      <c r="R178" s="10">
        <f>VLOOKUP(B178,[3]Combined!C$1:H$640,6,0)</f>
        <v>3</v>
      </c>
      <c r="S178" s="10">
        <f>VLOOKUP(B178,[3]Combined!C$1:I$640,7,0)</f>
        <v>3</v>
      </c>
      <c r="T178" s="10">
        <f>VLOOKUP(B178,[3]Combined!C$1:K$640,9,0)</f>
        <v>0</v>
      </c>
      <c r="U178" s="11">
        <v>11</v>
      </c>
      <c r="V178" s="11">
        <v>15</v>
      </c>
      <c r="W178" s="11">
        <f>VLOOKUP(B178,[4]Combined!C$1:G$640,5,0)</f>
        <v>0</v>
      </c>
      <c r="X178" s="11">
        <v>2</v>
      </c>
      <c r="Y178" s="11">
        <v>2</v>
      </c>
      <c r="Z178" s="11">
        <f>VLOOKUP(B178,[4]Combined!C$1:K$640,9,0)</f>
        <v>0</v>
      </c>
      <c r="AA178" s="12">
        <v>7</v>
      </c>
      <c r="AB178" s="12">
        <v>7</v>
      </c>
      <c r="AC178" s="12">
        <f>VLOOKUP(B178,[5]Combined!C$1:G$640,5,0)</f>
        <v>0</v>
      </c>
      <c r="AD178" s="12">
        <v>1</v>
      </c>
      <c r="AE178" s="12">
        <v>1</v>
      </c>
      <c r="AF178" s="12">
        <f>VLOOKUP(B178,[5]Combined!C$1:K$640,9,0)</f>
        <v>0</v>
      </c>
      <c r="AG178" s="14">
        <f t="shared" si="16"/>
        <v>37</v>
      </c>
      <c r="AH178" s="14">
        <f t="shared" si="17"/>
        <v>0</v>
      </c>
      <c r="AI178" s="14">
        <f t="shared" si="18"/>
        <v>0</v>
      </c>
      <c r="AJ178" s="14">
        <f t="shared" si="19"/>
        <v>31</v>
      </c>
      <c r="AK178" s="14">
        <f t="shared" si="20"/>
        <v>31</v>
      </c>
      <c r="AL178" s="14">
        <f t="shared" si="21"/>
        <v>83.78378378378379</v>
      </c>
      <c r="AM178" s="14">
        <f t="shared" si="22"/>
        <v>4</v>
      </c>
      <c r="AN178" s="7" t="s">
        <v>166</v>
      </c>
      <c r="AO178" s="7">
        <v>10</v>
      </c>
      <c r="AP178" s="7">
        <v>8</v>
      </c>
      <c r="AQ178" s="7">
        <f t="shared" si="23"/>
        <v>22</v>
      </c>
    </row>
    <row r="179" spans="1:43" x14ac:dyDescent="0.25">
      <c r="A179" s="7">
        <v>178</v>
      </c>
      <c r="B179" s="7" t="s">
        <v>199</v>
      </c>
      <c r="C179" s="8">
        <f>VLOOKUP(B179,[1]Combined!$B$1:$C$640,2,0)</f>
        <v>0</v>
      </c>
      <c r="D179" s="8">
        <f>VLOOKUP(B179,[1]Combined!$B$1:$D$640,3,0)</f>
        <v>0</v>
      </c>
      <c r="E179" s="8">
        <f>VLOOKUP(B179,[1]Combined!$B$1:$F$640,5,0)</f>
        <v>0</v>
      </c>
      <c r="F179" s="8">
        <f>VLOOKUP(B179,[1]Combined!$B$1:$G$640,6,0)</f>
        <v>0</v>
      </c>
      <c r="G179" s="8">
        <f>VLOOKUP(B179,[1]Combined!$B$1:$H$640,7,0)</f>
        <v>1</v>
      </c>
      <c r="H179" s="8">
        <f>VLOOKUP(B179,[1]Combined!$B$1:$J$640,9,0)</f>
        <v>0</v>
      </c>
      <c r="I179" s="9">
        <f>VLOOKUP(B179,[2]Combined!C$1:D$640,2,0)</f>
        <v>0</v>
      </c>
      <c r="J179" s="9">
        <f>VLOOKUP(B179,[2]Combined!C$1:E$640,3,0)</f>
        <v>0</v>
      </c>
      <c r="K179" s="9">
        <f>VLOOKUP(B179,[2]Combined!C$1:G$640,5,0)</f>
        <v>0</v>
      </c>
      <c r="L179" s="9">
        <f>VLOOKUP(B179,[2]Combined!C$1:H$640,6,0)</f>
        <v>0</v>
      </c>
      <c r="M179" s="9">
        <f>VLOOKUP(B179,[2]Combined!C$1:I$640,7,0)</f>
        <v>0</v>
      </c>
      <c r="N179" s="9">
        <f>VLOOKUP(B179,[2]Combined!C$1:K$640,9,0)</f>
        <v>0</v>
      </c>
      <c r="O179" s="10">
        <v>3</v>
      </c>
      <c r="P179" s="10">
        <v>6</v>
      </c>
      <c r="Q179" s="10">
        <f>VLOOKUP(B179,[3]Combined!C$1:G$640,5,0)</f>
        <v>0</v>
      </c>
      <c r="R179" s="10">
        <f>VLOOKUP(B179,[3]Combined!C$1:H$640,6,0)</f>
        <v>4</v>
      </c>
      <c r="S179" s="10">
        <f>VLOOKUP(B179,[3]Combined!C$1:I$640,7,0)</f>
        <v>4</v>
      </c>
      <c r="T179" s="10">
        <f>VLOOKUP(B179,[3]Combined!C$1:K$640,9,0)</f>
        <v>0</v>
      </c>
      <c r="U179" s="11">
        <v>11</v>
      </c>
      <c r="V179" s="11">
        <v>15</v>
      </c>
      <c r="W179" s="11">
        <f>VLOOKUP(B179,[4]Combined!C$1:G$640,5,0)</f>
        <v>0</v>
      </c>
      <c r="X179" s="11">
        <v>3</v>
      </c>
      <c r="Y179" s="11">
        <v>4</v>
      </c>
      <c r="Z179" s="11">
        <f>VLOOKUP(B179,[4]Combined!C$1:K$640,9,0)</f>
        <v>0</v>
      </c>
      <c r="AA179" s="12">
        <v>7</v>
      </c>
      <c r="AB179" s="12">
        <v>7</v>
      </c>
      <c r="AC179" s="12">
        <f>VLOOKUP(B179,[5]Combined!C$1:G$640,5,0)</f>
        <v>0</v>
      </c>
      <c r="AD179" s="12">
        <v>1</v>
      </c>
      <c r="AE179" s="12">
        <v>1</v>
      </c>
      <c r="AF179" s="12">
        <f>VLOOKUP(B179,[5]Combined!C$1:K$640,9,0)</f>
        <v>0</v>
      </c>
      <c r="AG179" s="14">
        <f t="shared" si="16"/>
        <v>38</v>
      </c>
      <c r="AH179" s="14">
        <f t="shared" si="17"/>
        <v>0</v>
      </c>
      <c r="AI179" s="14">
        <f t="shared" si="18"/>
        <v>0</v>
      </c>
      <c r="AJ179" s="14">
        <f t="shared" si="19"/>
        <v>29</v>
      </c>
      <c r="AK179" s="14">
        <f t="shared" si="20"/>
        <v>29</v>
      </c>
      <c r="AL179" s="14">
        <f t="shared" si="21"/>
        <v>76.31578947368422</v>
      </c>
      <c r="AM179" s="14">
        <f t="shared" si="22"/>
        <v>3</v>
      </c>
      <c r="AN179" s="7" t="s">
        <v>168</v>
      </c>
      <c r="AO179" s="7">
        <v>10</v>
      </c>
      <c r="AP179" s="7">
        <v>9</v>
      </c>
      <c r="AQ179" s="7">
        <f t="shared" si="23"/>
        <v>22</v>
      </c>
    </row>
    <row r="180" spans="1:43" x14ac:dyDescent="0.25">
      <c r="A180" s="7">
        <v>179</v>
      </c>
      <c r="B180" s="7" t="s">
        <v>200</v>
      </c>
      <c r="C180" s="8">
        <f>VLOOKUP(B180,[1]Combined!$B$1:$C$640,2,0)</f>
        <v>0</v>
      </c>
      <c r="D180" s="8">
        <f>VLOOKUP(B180,[1]Combined!$B$1:$D$640,3,0)</f>
        <v>0</v>
      </c>
      <c r="E180" s="8">
        <f>VLOOKUP(B180,[1]Combined!$B$1:$F$640,5,0)</f>
        <v>0</v>
      </c>
      <c r="F180" s="8">
        <f>VLOOKUP(B180,[1]Combined!$B$1:$G$640,6,0)</f>
        <v>0</v>
      </c>
      <c r="G180" s="8">
        <f>VLOOKUP(B180,[1]Combined!$B$1:$H$640,7,0)</f>
        <v>0</v>
      </c>
      <c r="H180" s="8">
        <f>VLOOKUP(B180,[1]Combined!$B$1:$J$640,9,0)</f>
        <v>0</v>
      </c>
      <c r="I180" s="9">
        <f>VLOOKUP(B180,[2]Combined!C$1:D$640,2,0)</f>
        <v>0</v>
      </c>
      <c r="J180" s="9">
        <f>VLOOKUP(B180,[2]Combined!C$1:E$640,3,0)</f>
        <v>0</v>
      </c>
      <c r="K180" s="9">
        <f>VLOOKUP(B180,[2]Combined!C$1:G$640,5,0)</f>
        <v>0</v>
      </c>
      <c r="L180" s="9">
        <f>VLOOKUP(B180,[2]Combined!C$1:H$640,6,0)</f>
        <v>0</v>
      </c>
      <c r="M180" s="9">
        <f>VLOOKUP(B180,[2]Combined!C$1:I$640,7,0)</f>
        <v>0</v>
      </c>
      <c r="N180" s="9">
        <f>VLOOKUP(B180,[2]Combined!C$1:K$640,9,0)</f>
        <v>0</v>
      </c>
      <c r="O180" s="10">
        <v>3</v>
      </c>
      <c r="P180" s="10">
        <v>6</v>
      </c>
      <c r="Q180" s="10">
        <f>VLOOKUP(B180,[3]Combined!C$1:G$640,5,0)</f>
        <v>0</v>
      </c>
      <c r="R180" s="10">
        <f>VLOOKUP(B180,[3]Combined!C$1:H$640,6,0)</f>
        <v>4</v>
      </c>
      <c r="S180" s="10">
        <f>VLOOKUP(B180,[3]Combined!C$1:I$640,7,0)</f>
        <v>4</v>
      </c>
      <c r="T180" s="10">
        <f>VLOOKUP(B180,[3]Combined!C$1:K$640,9,0)</f>
        <v>0</v>
      </c>
      <c r="U180" s="11">
        <v>9</v>
      </c>
      <c r="V180" s="11">
        <v>15</v>
      </c>
      <c r="W180" s="11">
        <f>VLOOKUP(B180,[4]Combined!C$1:G$640,5,0)</f>
        <v>0</v>
      </c>
      <c r="X180" s="11">
        <v>2</v>
      </c>
      <c r="Y180" s="11">
        <v>2</v>
      </c>
      <c r="Z180" s="11">
        <f>VLOOKUP(B180,[4]Combined!C$1:K$640,9,0)</f>
        <v>0</v>
      </c>
      <c r="AA180" s="12">
        <v>4</v>
      </c>
      <c r="AB180" s="12">
        <v>7</v>
      </c>
      <c r="AC180" s="12">
        <f>VLOOKUP(B180,[5]Combined!C$1:G$640,5,0)</f>
        <v>0</v>
      </c>
      <c r="AD180" s="12">
        <v>1</v>
      </c>
      <c r="AE180" s="12">
        <v>1</v>
      </c>
      <c r="AF180" s="12">
        <f>VLOOKUP(B180,[5]Combined!C$1:K$640,9,0)</f>
        <v>0</v>
      </c>
      <c r="AG180" s="14">
        <f t="shared" si="16"/>
        <v>35</v>
      </c>
      <c r="AH180" s="14">
        <f t="shared" si="17"/>
        <v>0</v>
      </c>
      <c r="AI180" s="14">
        <f t="shared" si="18"/>
        <v>0</v>
      </c>
      <c r="AJ180" s="14">
        <f t="shared" si="19"/>
        <v>23</v>
      </c>
      <c r="AK180" s="14">
        <f t="shared" si="20"/>
        <v>23</v>
      </c>
      <c r="AL180" s="14">
        <f t="shared" si="21"/>
        <v>65.714285714285708</v>
      </c>
      <c r="AM180" s="14">
        <f t="shared" si="22"/>
        <v>0</v>
      </c>
      <c r="AN180" s="7" t="s">
        <v>170</v>
      </c>
      <c r="AO180" s="7">
        <v>10</v>
      </c>
      <c r="AP180" s="7">
        <v>4</v>
      </c>
      <c r="AQ180" s="7">
        <f t="shared" si="23"/>
        <v>14</v>
      </c>
    </row>
    <row r="181" spans="1:43" x14ac:dyDescent="0.25">
      <c r="A181" s="7">
        <v>180</v>
      </c>
      <c r="B181" s="7" t="s">
        <v>201</v>
      </c>
      <c r="C181" s="8">
        <f>VLOOKUP(B181,[1]Combined!$B$1:$C$640,2,0)</f>
        <v>0</v>
      </c>
      <c r="D181" s="8">
        <f>VLOOKUP(B181,[1]Combined!$B$1:$D$640,3,0)</f>
        <v>0</v>
      </c>
      <c r="E181" s="8">
        <f>VLOOKUP(B181,[1]Combined!$B$1:$F$640,5,0)</f>
        <v>0</v>
      </c>
      <c r="F181" s="8">
        <f>VLOOKUP(B181,[1]Combined!$B$1:$G$640,6,0)</f>
        <v>0</v>
      </c>
      <c r="G181" s="8">
        <f>VLOOKUP(B181,[1]Combined!$B$1:$H$640,7,0)</f>
        <v>1</v>
      </c>
      <c r="H181" s="8">
        <f>VLOOKUP(B181,[1]Combined!$B$1:$J$640,9,0)</f>
        <v>0</v>
      </c>
      <c r="I181" s="9">
        <f>VLOOKUP(B181,[2]Combined!C$1:D$640,2,0)</f>
        <v>0</v>
      </c>
      <c r="J181" s="9">
        <f>VLOOKUP(B181,[2]Combined!C$1:E$640,3,0)</f>
        <v>0</v>
      </c>
      <c r="K181" s="9">
        <f>VLOOKUP(B181,[2]Combined!C$1:G$640,5,0)</f>
        <v>0</v>
      </c>
      <c r="L181" s="9">
        <f>VLOOKUP(B181,[2]Combined!C$1:H$640,6,0)</f>
        <v>0</v>
      </c>
      <c r="M181" s="9">
        <f>VLOOKUP(B181,[2]Combined!C$1:I$640,7,0)</f>
        <v>0</v>
      </c>
      <c r="N181" s="9">
        <f>VLOOKUP(B181,[2]Combined!C$1:K$640,9,0)</f>
        <v>0</v>
      </c>
      <c r="O181" s="10">
        <f>VLOOKUP(B181,[3]Combined!C$1:D$640,2,0)</f>
        <v>0</v>
      </c>
      <c r="P181" s="10">
        <v>6</v>
      </c>
      <c r="Q181" s="10">
        <f>VLOOKUP(B181,[3]Combined!C$1:G$640,5,0)</f>
        <v>0</v>
      </c>
      <c r="R181" s="10">
        <v>2</v>
      </c>
      <c r="S181" s="10">
        <v>4</v>
      </c>
      <c r="T181" s="10">
        <f>VLOOKUP(B181,[3]Combined!C$1:K$640,9,0)</f>
        <v>0</v>
      </c>
      <c r="U181" s="11">
        <v>9</v>
      </c>
      <c r="V181" s="11">
        <v>15</v>
      </c>
      <c r="W181" s="11">
        <f>VLOOKUP(B181,[4]Combined!C$1:G$640,5,0)</f>
        <v>0</v>
      </c>
      <c r="X181" s="11">
        <v>2</v>
      </c>
      <c r="Y181" s="11">
        <v>3</v>
      </c>
      <c r="Z181" s="11">
        <f>VLOOKUP(B181,[4]Combined!C$1:K$640,9,0)</f>
        <v>0</v>
      </c>
      <c r="AA181" s="12">
        <v>4</v>
      </c>
      <c r="AB181" s="12">
        <v>7</v>
      </c>
      <c r="AC181" s="12">
        <f>VLOOKUP(B181,[5]Combined!C$1:G$640,5,0)</f>
        <v>0</v>
      </c>
      <c r="AD181" s="12">
        <v>2</v>
      </c>
      <c r="AE181" s="12">
        <v>2</v>
      </c>
      <c r="AF181" s="12">
        <f>VLOOKUP(B181,[5]Combined!C$1:K$640,9,0)</f>
        <v>0</v>
      </c>
      <c r="AG181" s="14">
        <f t="shared" si="16"/>
        <v>38</v>
      </c>
      <c r="AH181" s="14">
        <f t="shared" si="17"/>
        <v>0</v>
      </c>
      <c r="AI181" s="14">
        <f t="shared" si="18"/>
        <v>0</v>
      </c>
      <c r="AJ181" s="14">
        <f t="shared" si="19"/>
        <v>19</v>
      </c>
      <c r="AK181" s="14">
        <f t="shared" si="20"/>
        <v>19</v>
      </c>
      <c r="AL181" s="14">
        <f t="shared" si="21"/>
        <v>50</v>
      </c>
      <c r="AM181" s="14">
        <f t="shared" si="22"/>
        <v>0</v>
      </c>
      <c r="AN181" s="7" t="s">
        <v>172</v>
      </c>
      <c r="AO181" s="7">
        <v>5</v>
      </c>
      <c r="AP181" s="7">
        <v>5</v>
      </c>
      <c r="AQ181" s="7">
        <f t="shared" si="23"/>
        <v>10</v>
      </c>
    </row>
    <row r="182" spans="1:43" x14ac:dyDescent="0.25">
      <c r="A182" s="7">
        <v>181</v>
      </c>
      <c r="B182" s="7" t="s">
        <v>202</v>
      </c>
      <c r="C182" s="8">
        <f>VLOOKUP(B182,[1]Combined!$B$1:$C$640,2,0)</f>
        <v>0</v>
      </c>
      <c r="D182" s="8">
        <f>VLOOKUP(B182,[1]Combined!$B$1:$D$640,3,0)</f>
        <v>0</v>
      </c>
      <c r="E182" s="8">
        <f>VLOOKUP(B182,[1]Combined!$B$1:$F$640,5,0)</f>
        <v>0</v>
      </c>
      <c r="F182" s="8">
        <f>VLOOKUP(B182,[1]Combined!$B$1:$G$640,6,0)</f>
        <v>0</v>
      </c>
      <c r="G182" s="8">
        <f>VLOOKUP(B182,[1]Combined!$B$1:$H$640,7,0)</f>
        <v>0</v>
      </c>
      <c r="H182" s="8">
        <f>VLOOKUP(B182,[1]Combined!$B$1:$J$640,9,0)</f>
        <v>0</v>
      </c>
      <c r="I182" s="9">
        <f>VLOOKUP(B182,[2]Combined!C$1:D$640,2,0)</f>
        <v>0</v>
      </c>
      <c r="J182" s="9">
        <f>VLOOKUP(B182,[2]Combined!C$1:E$640,3,0)</f>
        <v>0</v>
      </c>
      <c r="K182" s="9">
        <f>VLOOKUP(B182,[2]Combined!C$1:G$640,5,0)</f>
        <v>0</v>
      </c>
      <c r="L182" s="9">
        <f>VLOOKUP(B182,[2]Combined!C$1:H$640,6,0)</f>
        <v>0</v>
      </c>
      <c r="M182" s="9">
        <f>VLOOKUP(B182,[2]Combined!C$1:I$640,7,0)</f>
        <v>0</v>
      </c>
      <c r="N182" s="9">
        <f>VLOOKUP(B182,[2]Combined!C$1:K$640,9,0)</f>
        <v>0</v>
      </c>
      <c r="O182" s="10">
        <v>6</v>
      </c>
      <c r="P182" s="10">
        <v>6</v>
      </c>
      <c r="Q182" s="10">
        <f>VLOOKUP(B182,[3]Combined!C$1:G$640,5,0)</f>
        <v>0</v>
      </c>
      <c r="R182" s="10">
        <f>VLOOKUP(B182,[3]Combined!C$1:H$640,6,0)</f>
        <v>0</v>
      </c>
      <c r="S182" s="10">
        <f>VLOOKUP(B182,[3]Combined!C$1:I$640,7,0)</f>
        <v>0</v>
      </c>
      <c r="T182" s="10">
        <f>VLOOKUP(B182,[3]Combined!C$1:K$640,9,0)</f>
        <v>0</v>
      </c>
      <c r="U182" s="11">
        <v>14</v>
      </c>
      <c r="V182" s="11">
        <v>15</v>
      </c>
      <c r="W182" s="11">
        <f>VLOOKUP(B182,[4]Combined!C$1:G$640,5,0)</f>
        <v>0</v>
      </c>
      <c r="X182" s="11">
        <v>3</v>
      </c>
      <c r="Y182" s="11">
        <v>3</v>
      </c>
      <c r="Z182" s="11">
        <f>VLOOKUP(B182,[4]Combined!C$1:K$640,9,0)</f>
        <v>0</v>
      </c>
      <c r="AA182" s="12">
        <v>7</v>
      </c>
      <c r="AB182" s="12">
        <v>7</v>
      </c>
      <c r="AC182" s="12">
        <f>VLOOKUP(B182,[5]Combined!C$1:G$640,5,0)</f>
        <v>0</v>
      </c>
      <c r="AD182" s="12">
        <v>1</v>
      </c>
      <c r="AE182" s="12">
        <v>1</v>
      </c>
      <c r="AF182" s="12">
        <f>VLOOKUP(B182,[5]Combined!C$1:K$640,9,0)</f>
        <v>0</v>
      </c>
      <c r="AG182" s="14">
        <f t="shared" si="16"/>
        <v>32</v>
      </c>
      <c r="AH182" s="14">
        <f t="shared" si="17"/>
        <v>0</v>
      </c>
      <c r="AI182" s="14">
        <f t="shared" si="18"/>
        <v>0</v>
      </c>
      <c r="AJ182" s="14">
        <f t="shared" si="19"/>
        <v>31</v>
      </c>
      <c r="AK182" s="14">
        <f t="shared" si="20"/>
        <v>31</v>
      </c>
      <c r="AL182" s="14">
        <f t="shared" si="21"/>
        <v>96.875</v>
      </c>
      <c r="AM182" s="14">
        <f t="shared" si="22"/>
        <v>5</v>
      </c>
      <c r="AN182" s="7" t="s">
        <v>164</v>
      </c>
      <c r="AO182" s="7">
        <v>8</v>
      </c>
      <c r="AP182" s="7">
        <v>8</v>
      </c>
      <c r="AQ182" s="7">
        <f t="shared" si="23"/>
        <v>21</v>
      </c>
    </row>
    <row r="183" spans="1:43" x14ac:dyDescent="0.25">
      <c r="A183" s="7">
        <v>182</v>
      </c>
      <c r="B183" s="7" t="s">
        <v>203</v>
      </c>
      <c r="C183" s="8">
        <f>VLOOKUP(B183,[1]Combined!$B$1:$C$640,2,0)</f>
        <v>0</v>
      </c>
      <c r="D183" s="8">
        <f>VLOOKUP(B183,[1]Combined!$B$1:$D$640,3,0)</f>
        <v>0</v>
      </c>
      <c r="E183" s="8">
        <f>VLOOKUP(B183,[1]Combined!$B$1:$F$640,5,0)</f>
        <v>0</v>
      </c>
      <c r="F183" s="8">
        <f>VLOOKUP(B183,[1]Combined!$B$1:$G$640,6,0)</f>
        <v>1</v>
      </c>
      <c r="G183" s="8">
        <f>VLOOKUP(B183,[1]Combined!$B$1:$H$640,7,0)</f>
        <v>1</v>
      </c>
      <c r="H183" s="8">
        <f>VLOOKUP(B183,[1]Combined!$B$1:$J$640,9,0)</f>
        <v>0</v>
      </c>
      <c r="I183" s="9">
        <f>VLOOKUP(B183,[2]Combined!C$1:D$640,2,0)</f>
        <v>0</v>
      </c>
      <c r="J183" s="9">
        <f>VLOOKUP(B183,[2]Combined!C$1:E$640,3,0)</f>
        <v>0</v>
      </c>
      <c r="K183" s="9">
        <f>VLOOKUP(B183,[2]Combined!C$1:G$640,5,0)</f>
        <v>0</v>
      </c>
      <c r="L183" s="9">
        <f>VLOOKUP(B183,[2]Combined!C$1:H$640,6,0)</f>
        <v>2</v>
      </c>
      <c r="M183" s="9">
        <f>VLOOKUP(B183,[2]Combined!C$1:I$640,7,0)</f>
        <v>2</v>
      </c>
      <c r="N183" s="9">
        <f>VLOOKUP(B183,[2]Combined!C$1:K$640,9,0)</f>
        <v>0</v>
      </c>
      <c r="O183" s="10">
        <v>6</v>
      </c>
      <c r="P183" s="10">
        <v>6</v>
      </c>
      <c r="Q183" s="10">
        <f>VLOOKUP(B183,[3]Combined!C$1:G$640,5,0)</f>
        <v>0</v>
      </c>
      <c r="R183" s="10">
        <f>VLOOKUP(B183,[3]Combined!C$1:H$640,6,0)</f>
        <v>3</v>
      </c>
      <c r="S183" s="10">
        <f>VLOOKUP(B183,[3]Combined!C$1:I$640,7,0)</f>
        <v>3</v>
      </c>
      <c r="T183" s="10">
        <f>VLOOKUP(B183,[3]Combined!C$1:K$640,9,0)</f>
        <v>0</v>
      </c>
      <c r="U183" s="11">
        <v>14</v>
      </c>
      <c r="V183" s="11">
        <v>15</v>
      </c>
      <c r="W183" s="11">
        <f>VLOOKUP(B183,[4]Combined!C$1:G$640,5,0)</f>
        <v>0</v>
      </c>
      <c r="X183" s="11">
        <v>2</v>
      </c>
      <c r="Y183" s="11">
        <v>2</v>
      </c>
      <c r="Z183" s="11">
        <f>VLOOKUP(B183,[4]Combined!C$1:K$640,9,0)</f>
        <v>0</v>
      </c>
      <c r="AA183" s="12">
        <v>7</v>
      </c>
      <c r="AB183" s="12">
        <v>7</v>
      </c>
      <c r="AC183" s="12">
        <f>VLOOKUP(B183,[5]Combined!C$1:G$640,5,0)</f>
        <v>0</v>
      </c>
      <c r="AD183" s="12">
        <v>1</v>
      </c>
      <c r="AE183" s="12">
        <v>1</v>
      </c>
      <c r="AF183" s="12">
        <f>VLOOKUP(B183,[5]Combined!C$1:K$640,9,0)</f>
        <v>0</v>
      </c>
      <c r="AG183" s="14">
        <f t="shared" si="16"/>
        <v>37</v>
      </c>
      <c r="AH183" s="14">
        <f t="shared" si="17"/>
        <v>0</v>
      </c>
      <c r="AI183" s="14">
        <f t="shared" si="18"/>
        <v>0</v>
      </c>
      <c r="AJ183" s="14">
        <f t="shared" si="19"/>
        <v>36</v>
      </c>
      <c r="AK183" s="14">
        <f t="shared" si="20"/>
        <v>36</v>
      </c>
      <c r="AL183" s="14">
        <f t="shared" si="21"/>
        <v>97.297297297297305</v>
      </c>
      <c r="AM183" s="14">
        <f t="shared" si="22"/>
        <v>5</v>
      </c>
      <c r="AN183" s="7" t="s">
        <v>166</v>
      </c>
      <c r="AO183" s="7">
        <v>10</v>
      </c>
      <c r="AP183" s="7">
        <v>8</v>
      </c>
      <c r="AQ183" s="7">
        <f t="shared" si="23"/>
        <v>23</v>
      </c>
    </row>
    <row r="184" spans="1:43" x14ac:dyDescent="0.25">
      <c r="A184" s="7">
        <v>183</v>
      </c>
      <c r="B184" s="7" t="s">
        <v>204</v>
      </c>
      <c r="C184" s="8">
        <f>VLOOKUP(B184,[1]Combined!$B$1:$C$640,2,0)</f>
        <v>0</v>
      </c>
      <c r="D184" s="8">
        <f>VLOOKUP(B184,[1]Combined!$B$1:$D$640,3,0)</f>
        <v>0</v>
      </c>
      <c r="E184" s="8">
        <f>VLOOKUP(B184,[1]Combined!$B$1:$F$640,5,0)</f>
        <v>0</v>
      </c>
      <c r="F184" s="8">
        <f>VLOOKUP(B184,[1]Combined!$B$1:$G$640,6,0)</f>
        <v>0</v>
      </c>
      <c r="G184" s="8">
        <f>VLOOKUP(B184,[1]Combined!$B$1:$H$640,7,0)</f>
        <v>1</v>
      </c>
      <c r="H184" s="8">
        <f>VLOOKUP(B184,[1]Combined!$B$1:$J$640,9,0)</f>
        <v>0</v>
      </c>
      <c r="I184" s="9">
        <f>VLOOKUP(B184,[2]Combined!C$1:D$640,2,0)</f>
        <v>0</v>
      </c>
      <c r="J184" s="9">
        <f>VLOOKUP(B184,[2]Combined!C$1:E$640,3,0)</f>
        <v>0</v>
      </c>
      <c r="K184" s="9">
        <f>VLOOKUP(B184,[2]Combined!C$1:G$640,5,0)</f>
        <v>0</v>
      </c>
      <c r="L184" s="9">
        <f>VLOOKUP(B184,[2]Combined!C$1:H$640,6,0)</f>
        <v>0</v>
      </c>
      <c r="M184" s="9">
        <f>VLOOKUP(B184,[2]Combined!C$1:I$640,7,0)</f>
        <v>0</v>
      </c>
      <c r="N184" s="9">
        <f>VLOOKUP(B184,[2]Combined!C$1:K$640,9,0)</f>
        <v>0</v>
      </c>
      <c r="O184" s="10">
        <v>6</v>
      </c>
      <c r="P184" s="10">
        <v>6</v>
      </c>
      <c r="Q184" s="10">
        <f>VLOOKUP(B184,[3]Combined!C$1:G$640,5,0)</f>
        <v>0</v>
      </c>
      <c r="R184" s="10">
        <f>VLOOKUP(B184,[3]Combined!C$1:H$640,6,0)</f>
        <v>4</v>
      </c>
      <c r="S184" s="10">
        <f>VLOOKUP(B184,[3]Combined!C$1:I$640,7,0)</f>
        <v>4</v>
      </c>
      <c r="T184" s="10">
        <f>VLOOKUP(B184,[3]Combined!C$1:K$640,9,0)</f>
        <v>0</v>
      </c>
      <c r="U184" s="11">
        <v>13</v>
      </c>
      <c r="V184" s="11">
        <v>15</v>
      </c>
      <c r="W184" s="11">
        <f>VLOOKUP(B184,[4]Combined!C$1:G$640,5,0)</f>
        <v>0</v>
      </c>
      <c r="X184" s="11">
        <v>4</v>
      </c>
      <c r="Y184" s="11">
        <v>4</v>
      </c>
      <c r="Z184" s="11">
        <f>VLOOKUP(B184,[4]Combined!C$1:K$640,9,0)</f>
        <v>0</v>
      </c>
      <c r="AA184" s="12">
        <v>7</v>
      </c>
      <c r="AB184" s="12">
        <v>7</v>
      </c>
      <c r="AC184" s="12">
        <f>VLOOKUP(B184,[5]Combined!C$1:G$640,5,0)</f>
        <v>0</v>
      </c>
      <c r="AD184" s="12">
        <v>1</v>
      </c>
      <c r="AE184" s="12">
        <v>1</v>
      </c>
      <c r="AF184" s="12">
        <f>VLOOKUP(B184,[5]Combined!C$1:K$640,9,0)</f>
        <v>0</v>
      </c>
      <c r="AG184" s="14">
        <f t="shared" si="16"/>
        <v>38</v>
      </c>
      <c r="AH184" s="14">
        <f t="shared" si="17"/>
        <v>0</v>
      </c>
      <c r="AI184" s="14">
        <f t="shared" si="18"/>
        <v>0</v>
      </c>
      <c r="AJ184" s="14">
        <f t="shared" si="19"/>
        <v>35</v>
      </c>
      <c r="AK184" s="14">
        <f t="shared" si="20"/>
        <v>35</v>
      </c>
      <c r="AL184" s="14">
        <f t="shared" si="21"/>
        <v>92.10526315789474</v>
      </c>
      <c r="AM184" s="14">
        <f t="shared" si="22"/>
        <v>5</v>
      </c>
      <c r="AN184" s="7" t="s">
        <v>168</v>
      </c>
      <c r="AO184" s="7">
        <v>10</v>
      </c>
      <c r="AP184" s="7">
        <v>9</v>
      </c>
      <c r="AQ184" s="7">
        <f t="shared" si="23"/>
        <v>24</v>
      </c>
    </row>
    <row r="185" spans="1:43" x14ac:dyDescent="0.25">
      <c r="A185" s="7">
        <v>184</v>
      </c>
      <c r="B185" s="7" t="s">
        <v>205</v>
      </c>
      <c r="C185" s="8">
        <f>VLOOKUP(B185,[1]Combined!$B$1:$C$640,2,0)</f>
        <v>0</v>
      </c>
      <c r="D185" s="8">
        <f>VLOOKUP(B185,[1]Combined!$B$1:$D$640,3,0)</f>
        <v>0</v>
      </c>
      <c r="E185" s="8">
        <f>VLOOKUP(B185,[1]Combined!$B$1:$F$640,5,0)</f>
        <v>0</v>
      </c>
      <c r="F185" s="8">
        <f>VLOOKUP(B185,[1]Combined!$B$1:$G$640,6,0)</f>
        <v>0</v>
      </c>
      <c r="G185" s="8">
        <f>VLOOKUP(B185,[1]Combined!$B$1:$H$640,7,0)</f>
        <v>0</v>
      </c>
      <c r="H185" s="8">
        <f>VLOOKUP(B185,[1]Combined!$B$1:$J$640,9,0)</f>
        <v>0</v>
      </c>
      <c r="I185" s="9">
        <f>VLOOKUP(B185,[2]Combined!C$1:D$640,2,0)</f>
        <v>0</v>
      </c>
      <c r="J185" s="9">
        <f>VLOOKUP(B185,[2]Combined!C$1:E$640,3,0)</f>
        <v>0</v>
      </c>
      <c r="K185" s="9">
        <f>VLOOKUP(B185,[2]Combined!C$1:G$640,5,0)</f>
        <v>0</v>
      </c>
      <c r="L185" s="9">
        <f>VLOOKUP(B185,[2]Combined!C$1:H$640,6,0)</f>
        <v>0</v>
      </c>
      <c r="M185" s="9">
        <f>VLOOKUP(B185,[2]Combined!C$1:I$640,7,0)</f>
        <v>0</v>
      </c>
      <c r="N185" s="9">
        <f>VLOOKUP(B185,[2]Combined!C$1:K$640,9,0)</f>
        <v>0</v>
      </c>
      <c r="O185" s="10">
        <v>5</v>
      </c>
      <c r="P185" s="10">
        <v>6</v>
      </c>
      <c r="Q185" s="10">
        <f>VLOOKUP(B185,[3]Combined!C$1:G$640,5,0)</f>
        <v>0</v>
      </c>
      <c r="R185" s="10">
        <f>VLOOKUP(B185,[3]Combined!C$1:H$640,6,0)</f>
        <v>4</v>
      </c>
      <c r="S185" s="10">
        <f>VLOOKUP(B185,[3]Combined!C$1:I$640,7,0)</f>
        <v>4</v>
      </c>
      <c r="T185" s="10">
        <f>VLOOKUP(B185,[3]Combined!C$1:K$640,9,0)</f>
        <v>0</v>
      </c>
      <c r="U185" s="11">
        <v>11</v>
      </c>
      <c r="V185" s="11">
        <v>15</v>
      </c>
      <c r="W185" s="11">
        <f>VLOOKUP(B185,[4]Combined!C$1:G$640,5,0)</f>
        <v>0</v>
      </c>
      <c r="X185" s="11">
        <v>2</v>
      </c>
      <c r="Y185" s="11">
        <v>2</v>
      </c>
      <c r="Z185" s="11">
        <f>VLOOKUP(B185,[4]Combined!C$1:K$640,9,0)</f>
        <v>0</v>
      </c>
      <c r="AA185" s="12">
        <v>7</v>
      </c>
      <c r="AB185" s="12">
        <v>7</v>
      </c>
      <c r="AC185" s="12">
        <f>VLOOKUP(B185,[5]Combined!C$1:G$640,5,0)</f>
        <v>0</v>
      </c>
      <c r="AD185" s="12">
        <v>1</v>
      </c>
      <c r="AE185" s="12">
        <v>1</v>
      </c>
      <c r="AF185" s="12">
        <f>VLOOKUP(B185,[5]Combined!C$1:K$640,9,0)</f>
        <v>0</v>
      </c>
      <c r="AG185" s="14">
        <f t="shared" si="16"/>
        <v>35</v>
      </c>
      <c r="AH185" s="14">
        <f t="shared" si="17"/>
        <v>0</v>
      </c>
      <c r="AI185" s="14">
        <f t="shared" si="18"/>
        <v>0</v>
      </c>
      <c r="AJ185" s="14">
        <f t="shared" si="19"/>
        <v>30</v>
      </c>
      <c r="AK185" s="14">
        <f t="shared" si="20"/>
        <v>30</v>
      </c>
      <c r="AL185" s="14">
        <f t="shared" si="21"/>
        <v>85.714285714285708</v>
      </c>
      <c r="AM185" s="14">
        <f t="shared" si="22"/>
        <v>5</v>
      </c>
      <c r="AN185" s="7" t="s">
        <v>170</v>
      </c>
      <c r="AO185" s="7">
        <v>10</v>
      </c>
      <c r="AP185" s="7">
        <v>7</v>
      </c>
      <c r="AQ185" s="7">
        <f t="shared" si="23"/>
        <v>22</v>
      </c>
    </row>
    <row r="186" spans="1:43" x14ac:dyDescent="0.25">
      <c r="A186" s="7">
        <v>185</v>
      </c>
      <c r="B186" s="7" t="s">
        <v>206</v>
      </c>
      <c r="C186" s="8">
        <f>VLOOKUP(B186,[1]Combined!$B$1:$C$640,2,0)</f>
        <v>0</v>
      </c>
      <c r="D186" s="8">
        <f>VLOOKUP(B186,[1]Combined!$B$1:$D$640,3,0)</f>
        <v>0</v>
      </c>
      <c r="E186" s="8">
        <f>VLOOKUP(B186,[1]Combined!$B$1:$F$640,5,0)</f>
        <v>0</v>
      </c>
      <c r="F186" s="8">
        <f>VLOOKUP(B186,[1]Combined!$B$1:$G$640,6,0)</f>
        <v>0</v>
      </c>
      <c r="G186" s="8">
        <f>VLOOKUP(B186,[1]Combined!$B$1:$H$640,7,0)</f>
        <v>1</v>
      </c>
      <c r="H186" s="8">
        <f>VLOOKUP(B186,[1]Combined!$B$1:$J$640,9,0)</f>
        <v>0</v>
      </c>
      <c r="I186" s="9">
        <f>VLOOKUP(B186,[2]Combined!C$1:D$640,2,0)</f>
        <v>0</v>
      </c>
      <c r="J186" s="9">
        <f>VLOOKUP(B186,[2]Combined!C$1:E$640,3,0)</f>
        <v>0</v>
      </c>
      <c r="K186" s="9">
        <f>VLOOKUP(B186,[2]Combined!C$1:G$640,5,0)</f>
        <v>0</v>
      </c>
      <c r="L186" s="9">
        <f>VLOOKUP(B186,[2]Combined!C$1:H$640,6,0)</f>
        <v>0</v>
      </c>
      <c r="M186" s="9">
        <f>VLOOKUP(B186,[2]Combined!C$1:I$640,7,0)</f>
        <v>0</v>
      </c>
      <c r="N186" s="9">
        <f>VLOOKUP(B186,[2]Combined!C$1:K$640,9,0)</f>
        <v>0</v>
      </c>
      <c r="O186" s="10">
        <v>5</v>
      </c>
      <c r="P186" s="10">
        <v>6</v>
      </c>
      <c r="Q186" s="10">
        <f>VLOOKUP(B186,[3]Combined!C$1:G$640,5,0)</f>
        <v>0</v>
      </c>
      <c r="R186" s="10">
        <v>3</v>
      </c>
      <c r="S186" s="10">
        <v>4</v>
      </c>
      <c r="T186" s="10">
        <f>VLOOKUP(B186,[3]Combined!C$1:K$640,9,0)</f>
        <v>0</v>
      </c>
      <c r="U186" s="11">
        <v>11</v>
      </c>
      <c r="V186" s="11">
        <v>15</v>
      </c>
      <c r="W186" s="11">
        <f>VLOOKUP(B186,[4]Combined!C$1:G$640,5,0)</f>
        <v>0</v>
      </c>
      <c r="X186" s="11">
        <v>2</v>
      </c>
      <c r="Y186" s="11">
        <v>3</v>
      </c>
      <c r="Z186" s="11">
        <f>VLOOKUP(B186,[4]Combined!C$1:K$640,9,0)</f>
        <v>0</v>
      </c>
      <c r="AA186" s="12">
        <v>4</v>
      </c>
      <c r="AB186" s="12">
        <v>7</v>
      </c>
      <c r="AC186" s="12">
        <f>VLOOKUP(B186,[5]Combined!C$1:G$640,5,0)</f>
        <v>0</v>
      </c>
      <c r="AD186" s="12">
        <v>2</v>
      </c>
      <c r="AE186" s="12">
        <v>2</v>
      </c>
      <c r="AF186" s="12">
        <f>VLOOKUP(B186,[5]Combined!C$1:K$640,9,0)</f>
        <v>0</v>
      </c>
      <c r="AG186" s="14">
        <f t="shared" si="16"/>
        <v>38</v>
      </c>
      <c r="AH186" s="14">
        <f t="shared" si="17"/>
        <v>0</v>
      </c>
      <c r="AI186" s="14">
        <f t="shared" si="18"/>
        <v>0</v>
      </c>
      <c r="AJ186" s="14">
        <f t="shared" si="19"/>
        <v>27</v>
      </c>
      <c r="AK186" s="14">
        <f t="shared" si="20"/>
        <v>27</v>
      </c>
      <c r="AL186" s="14">
        <f t="shared" si="21"/>
        <v>71.05263157894737</v>
      </c>
      <c r="AM186" s="14">
        <f t="shared" si="22"/>
        <v>2</v>
      </c>
      <c r="AN186" s="7" t="s">
        <v>172</v>
      </c>
      <c r="AO186" s="7">
        <v>9</v>
      </c>
      <c r="AP186" s="7">
        <v>9</v>
      </c>
      <c r="AQ186" s="7">
        <f t="shared" si="23"/>
        <v>20</v>
      </c>
    </row>
    <row r="187" spans="1:43" x14ac:dyDescent="0.25">
      <c r="A187" s="7">
        <v>186</v>
      </c>
      <c r="B187" s="7" t="s">
        <v>207</v>
      </c>
      <c r="C187" s="8">
        <f>VLOOKUP(B187,[1]Combined!$B$1:$C$640,2,0)</f>
        <v>0</v>
      </c>
      <c r="D187" s="8">
        <f>VLOOKUP(B187,[1]Combined!$B$1:$D$640,3,0)</f>
        <v>0</v>
      </c>
      <c r="E187" s="8">
        <f>VLOOKUP(B187,[1]Combined!$B$1:$F$640,5,0)</f>
        <v>0</v>
      </c>
      <c r="F187" s="8">
        <f>VLOOKUP(B187,[1]Combined!$B$1:$G$640,6,0)</f>
        <v>0</v>
      </c>
      <c r="G187" s="8">
        <f>VLOOKUP(B187,[1]Combined!$B$1:$H$640,7,0)</f>
        <v>0</v>
      </c>
      <c r="H187" s="8">
        <f>VLOOKUP(B187,[1]Combined!$B$1:$J$640,9,0)</f>
        <v>0</v>
      </c>
      <c r="I187" s="9">
        <f>VLOOKUP(B187,[2]Combined!C$1:D$640,2,0)</f>
        <v>0</v>
      </c>
      <c r="J187" s="9">
        <f>VLOOKUP(B187,[2]Combined!C$1:E$640,3,0)</f>
        <v>0</v>
      </c>
      <c r="K187" s="9">
        <f>VLOOKUP(B187,[2]Combined!C$1:G$640,5,0)</f>
        <v>0</v>
      </c>
      <c r="L187" s="9">
        <f>VLOOKUP(B187,[2]Combined!C$1:H$640,6,0)</f>
        <v>0</v>
      </c>
      <c r="M187" s="9">
        <f>VLOOKUP(B187,[2]Combined!C$1:I$640,7,0)</f>
        <v>0</v>
      </c>
      <c r="N187" s="9">
        <f>VLOOKUP(B187,[2]Combined!C$1:K$640,9,0)</f>
        <v>0</v>
      </c>
      <c r="O187" s="10">
        <v>4</v>
      </c>
      <c r="P187" s="10">
        <v>6</v>
      </c>
      <c r="Q187" s="10">
        <f>VLOOKUP(B187,[3]Combined!C$1:G$640,5,0)</f>
        <v>0</v>
      </c>
      <c r="R187" s="10">
        <f>VLOOKUP(B187,[3]Combined!C$1:H$640,6,0)</f>
        <v>0</v>
      </c>
      <c r="S187" s="10">
        <f>VLOOKUP(B187,[3]Combined!C$1:I$640,7,0)</f>
        <v>0</v>
      </c>
      <c r="T187" s="10">
        <f>VLOOKUP(B187,[3]Combined!C$1:K$640,9,0)</f>
        <v>0</v>
      </c>
      <c r="U187" s="11">
        <v>13</v>
      </c>
      <c r="V187" s="11">
        <v>15</v>
      </c>
      <c r="W187" s="11">
        <f>VLOOKUP(B187,[4]Combined!C$1:G$640,5,0)</f>
        <v>0</v>
      </c>
      <c r="X187" s="11">
        <v>2</v>
      </c>
      <c r="Y187" s="11">
        <v>3</v>
      </c>
      <c r="Z187" s="11">
        <f>VLOOKUP(B187,[4]Combined!C$1:K$640,9,0)</f>
        <v>0</v>
      </c>
      <c r="AA187" s="12">
        <v>5</v>
      </c>
      <c r="AB187" s="12">
        <v>7</v>
      </c>
      <c r="AC187" s="12">
        <f>VLOOKUP(B187,[5]Combined!C$1:G$640,5,0)</f>
        <v>0</v>
      </c>
      <c r="AD187" s="12">
        <v>1</v>
      </c>
      <c r="AE187" s="12">
        <v>1</v>
      </c>
      <c r="AF187" s="12">
        <f>VLOOKUP(B187,[5]Combined!C$1:K$640,9,0)</f>
        <v>0</v>
      </c>
      <c r="AG187" s="14">
        <f t="shared" si="16"/>
        <v>32</v>
      </c>
      <c r="AH187" s="14">
        <f t="shared" si="17"/>
        <v>0</v>
      </c>
      <c r="AI187" s="14">
        <f t="shared" si="18"/>
        <v>0</v>
      </c>
      <c r="AJ187" s="14">
        <f t="shared" si="19"/>
        <v>25</v>
      </c>
      <c r="AK187" s="14">
        <f t="shared" si="20"/>
        <v>25</v>
      </c>
      <c r="AL187" s="14">
        <f t="shared" si="21"/>
        <v>78.125</v>
      </c>
      <c r="AM187" s="14">
        <f t="shared" si="22"/>
        <v>3</v>
      </c>
      <c r="AN187" s="7" t="s">
        <v>164</v>
      </c>
      <c r="AO187" s="7">
        <v>8</v>
      </c>
      <c r="AP187" s="7">
        <v>8</v>
      </c>
      <c r="AQ187" s="7">
        <f t="shared" si="23"/>
        <v>19</v>
      </c>
    </row>
    <row r="188" spans="1:43" x14ac:dyDescent="0.25">
      <c r="A188" s="7">
        <v>187</v>
      </c>
      <c r="B188" s="7" t="s">
        <v>208</v>
      </c>
      <c r="C188" s="8">
        <f>VLOOKUP(B188,[1]Combined!$B$1:$C$640,2,0)</f>
        <v>0</v>
      </c>
      <c r="D188" s="8">
        <f>VLOOKUP(B188,[1]Combined!$B$1:$D$640,3,0)</f>
        <v>0</v>
      </c>
      <c r="E188" s="8">
        <f>VLOOKUP(B188,[1]Combined!$B$1:$F$640,5,0)</f>
        <v>0</v>
      </c>
      <c r="F188" s="8">
        <f>VLOOKUP(B188,[1]Combined!$B$1:$G$640,6,0)</f>
        <v>1</v>
      </c>
      <c r="G188" s="8">
        <f>VLOOKUP(B188,[1]Combined!$B$1:$H$640,7,0)</f>
        <v>1</v>
      </c>
      <c r="H188" s="8">
        <f>VLOOKUP(B188,[1]Combined!$B$1:$J$640,9,0)</f>
        <v>0</v>
      </c>
      <c r="I188" s="9">
        <f>VLOOKUP(B188,[2]Combined!C$1:D$640,2,0)</f>
        <v>0</v>
      </c>
      <c r="J188" s="9">
        <f>VLOOKUP(B188,[2]Combined!C$1:E$640,3,0)</f>
        <v>0</v>
      </c>
      <c r="K188" s="9">
        <f>VLOOKUP(B188,[2]Combined!C$1:G$640,5,0)</f>
        <v>0</v>
      </c>
      <c r="L188" s="9">
        <f>VLOOKUP(B188,[2]Combined!C$1:H$640,6,0)</f>
        <v>2</v>
      </c>
      <c r="M188" s="9">
        <f>VLOOKUP(B188,[2]Combined!C$1:I$640,7,0)</f>
        <v>2</v>
      </c>
      <c r="N188" s="9">
        <f>VLOOKUP(B188,[2]Combined!C$1:K$640,9,0)</f>
        <v>0</v>
      </c>
      <c r="O188" s="10">
        <v>4</v>
      </c>
      <c r="P188" s="10">
        <v>6</v>
      </c>
      <c r="Q188" s="10">
        <f>VLOOKUP(B188,[3]Combined!C$1:G$640,5,0)</f>
        <v>0</v>
      </c>
      <c r="R188" s="10">
        <f>VLOOKUP(B188,[3]Combined!C$1:H$640,6,0)</f>
        <v>3</v>
      </c>
      <c r="S188" s="10">
        <f>VLOOKUP(B188,[3]Combined!C$1:I$640,7,0)</f>
        <v>3</v>
      </c>
      <c r="T188" s="10">
        <f>VLOOKUP(B188,[3]Combined!C$1:K$640,9,0)</f>
        <v>0</v>
      </c>
      <c r="U188" s="11">
        <v>8</v>
      </c>
      <c r="V188" s="11">
        <v>15</v>
      </c>
      <c r="W188" s="11">
        <f>VLOOKUP(B188,[4]Combined!C$1:G$640,5,0)</f>
        <v>0</v>
      </c>
      <c r="X188" s="11">
        <v>2</v>
      </c>
      <c r="Y188" s="11">
        <v>2</v>
      </c>
      <c r="Z188" s="11">
        <f>VLOOKUP(B188,[4]Combined!C$1:K$640,9,0)</f>
        <v>0</v>
      </c>
      <c r="AA188" s="12">
        <v>4</v>
      </c>
      <c r="AB188" s="12">
        <v>7</v>
      </c>
      <c r="AC188" s="12">
        <f>VLOOKUP(B188,[5]Combined!C$1:G$640,5,0)</f>
        <v>0</v>
      </c>
      <c r="AD188" s="12">
        <v>1</v>
      </c>
      <c r="AE188" s="12">
        <v>1</v>
      </c>
      <c r="AF188" s="12">
        <f>VLOOKUP(B188,[5]Combined!C$1:K$640,9,0)</f>
        <v>0</v>
      </c>
      <c r="AG188" s="14">
        <f t="shared" si="16"/>
        <v>37</v>
      </c>
      <c r="AH188" s="14">
        <f t="shared" si="17"/>
        <v>0</v>
      </c>
      <c r="AI188" s="14">
        <f t="shared" si="18"/>
        <v>0</v>
      </c>
      <c r="AJ188" s="14">
        <f t="shared" si="19"/>
        <v>25</v>
      </c>
      <c r="AK188" s="14">
        <f t="shared" si="20"/>
        <v>25</v>
      </c>
      <c r="AL188" s="14">
        <f t="shared" si="21"/>
        <v>67.567567567567565</v>
      </c>
      <c r="AM188" s="14">
        <f t="shared" si="22"/>
        <v>1</v>
      </c>
      <c r="AN188" s="7" t="s">
        <v>166</v>
      </c>
      <c r="AO188" s="7">
        <v>10</v>
      </c>
      <c r="AP188" s="7">
        <v>6</v>
      </c>
      <c r="AQ188" s="7">
        <f t="shared" si="23"/>
        <v>17</v>
      </c>
    </row>
    <row r="189" spans="1:43" x14ac:dyDescent="0.25">
      <c r="A189" s="7">
        <v>188</v>
      </c>
      <c r="B189" s="7" t="s">
        <v>209</v>
      </c>
      <c r="C189" s="8">
        <f>VLOOKUP(B189,[1]Combined!$B$1:$C$640,2,0)</f>
        <v>0</v>
      </c>
      <c r="D189" s="8">
        <f>VLOOKUP(B189,[1]Combined!$B$1:$D$640,3,0)</f>
        <v>0</v>
      </c>
      <c r="E189" s="8">
        <f>VLOOKUP(B189,[1]Combined!$B$1:$F$640,5,0)</f>
        <v>0</v>
      </c>
      <c r="F189" s="8">
        <f>VLOOKUP(B189,[1]Combined!$B$1:$G$640,6,0)</f>
        <v>0</v>
      </c>
      <c r="G189" s="8">
        <f>VLOOKUP(B189,[1]Combined!$B$1:$H$640,7,0)</f>
        <v>1</v>
      </c>
      <c r="H189" s="8">
        <f>VLOOKUP(B189,[1]Combined!$B$1:$J$640,9,0)</f>
        <v>0</v>
      </c>
      <c r="I189" s="9">
        <f>VLOOKUP(B189,[2]Combined!C$1:D$640,2,0)</f>
        <v>0</v>
      </c>
      <c r="J189" s="9">
        <f>VLOOKUP(B189,[2]Combined!C$1:E$640,3,0)</f>
        <v>0</v>
      </c>
      <c r="K189" s="9">
        <f>VLOOKUP(B189,[2]Combined!C$1:G$640,5,0)</f>
        <v>0</v>
      </c>
      <c r="L189" s="9">
        <f>VLOOKUP(B189,[2]Combined!C$1:H$640,6,0)</f>
        <v>0</v>
      </c>
      <c r="M189" s="9">
        <f>VLOOKUP(B189,[2]Combined!C$1:I$640,7,0)</f>
        <v>0</v>
      </c>
      <c r="N189" s="9">
        <f>VLOOKUP(B189,[2]Combined!C$1:K$640,9,0)</f>
        <v>0</v>
      </c>
      <c r="O189" s="10">
        <v>5</v>
      </c>
      <c r="P189" s="10">
        <v>6</v>
      </c>
      <c r="Q189" s="10">
        <f>VLOOKUP(B189,[3]Combined!C$1:G$640,5,0)</f>
        <v>0</v>
      </c>
      <c r="R189" s="10">
        <f>VLOOKUP(B189,[3]Combined!C$1:H$640,6,0)</f>
        <v>3</v>
      </c>
      <c r="S189" s="10">
        <f>VLOOKUP(B189,[3]Combined!C$1:I$640,7,0)</f>
        <v>4</v>
      </c>
      <c r="T189" s="10">
        <f>VLOOKUP(B189,[3]Combined!C$1:K$640,9,0)</f>
        <v>0</v>
      </c>
      <c r="U189" s="11">
        <v>12</v>
      </c>
      <c r="V189" s="11">
        <v>15</v>
      </c>
      <c r="W189" s="11">
        <f>VLOOKUP(B189,[4]Combined!C$1:G$640,5,0)</f>
        <v>0</v>
      </c>
      <c r="X189" s="11">
        <v>4</v>
      </c>
      <c r="Y189" s="11">
        <v>4</v>
      </c>
      <c r="Z189" s="11">
        <f>VLOOKUP(B189,[4]Combined!C$1:K$640,9,0)</f>
        <v>0</v>
      </c>
      <c r="AA189" s="12">
        <v>6</v>
      </c>
      <c r="AB189" s="12">
        <v>7</v>
      </c>
      <c r="AC189" s="12">
        <f>VLOOKUP(B189,[5]Combined!C$1:G$640,5,0)</f>
        <v>0</v>
      </c>
      <c r="AD189" s="12">
        <v>1</v>
      </c>
      <c r="AE189" s="12">
        <v>1</v>
      </c>
      <c r="AF189" s="12">
        <f>VLOOKUP(B189,[5]Combined!C$1:K$640,9,0)</f>
        <v>0</v>
      </c>
      <c r="AG189" s="14">
        <f t="shared" si="16"/>
        <v>38</v>
      </c>
      <c r="AH189" s="14">
        <f t="shared" si="17"/>
        <v>0</v>
      </c>
      <c r="AI189" s="14">
        <f t="shared" si="18"/>
        <v>0</v>
      </c>
      <c r="AJ189" s="14">
        <f t="shared" si="19"/>
        <v>31</v>
      </c>
      <c r="AK189" s="14">
        <f t="shared" si="20"/>
        <v>31</v>
      </c>
      <c r="AL189" s="14">
        <f t="shared" si="21"/>
        <v>81.578947368421055</v>
      </c>
      <c r="AM189" s="14">
        <f t="shared" si="22"/>
        <v>4</v>
      </c>
      <c r="AN189" s="7" t="s">
        <v>168</v>
      </c>
      <c r="AO189" s="7">
        <v>5</v>
      </c>
      <c r="AP189" s="7">
        <v>7</v>
      </c>
      <c r="AQ189" s="7">
        <f t="shared" si="23"/>
        <v>16</v>
      </c>
    </row>
    <row r="190" spans="1:43" x14ac:dyDescent="0.25">
      <c r="A190" s="7">
        <v>189</v>
      </c>
      <c r="B190" s="7" t="s">
        <v>210</v>
      </c>
      <c r="C190" s="8">
        <f>VLOOKUP(B190,[1]Combined!$B$1:$C$640,2,0)</f>
        <v>0</v>
      </c>
      <c r="D190" s="8">
        <f>VLOOKUP(B190,[1]Combined!$B$1:$D$640,3,0)</f>
        <v>0</v>
      </c>
      <c r="E190" s="8">
        <f>VLOOKUP(B190,[1]Combined!$B$1:$F$640,5,0)</f>
        <v>0</v>
      </c>
      <c r="F190" s="8">
        <f>VLOOKUP(B190,[1]Combined!$B$1:$G$640,6,0)</f>
        <v>0</v>
      </c>
      <c r="G190" s="8">
        <f>VLOOKUP(B190,[1]Combined!$B$1:$H$640,7,0)</f>
        <v>0</v>
      </c>
      <c r="H190" s="8">
        <f>VLOOKUP(B190,[1]Combined!$B$1:$J$640,9,0)</f>
        <v>0</v>
      </c>
      <c r="I190" s="9">
        <f>VLOOKUP(B190,[2]Combined!C$1:D$640,2,0)</f>
        <v>0</v>
      </c>
      <c r="J190" s="9">
        <f>VLOOKUP(B190,[2]Combined!C$1:E$640,3,0)</f>
        <v>0</v>
      </c>
      <c r="K190" s="9">
        <f>VLOOKUP(B190,[2]Combined!C$1:G$640,5,0)</f>
        <v>0</v>
      </c>
      <c r="L190" s="9">
        <f>VLOOKUP(B190,[2]Combined!C$1:H$640,6,0)</f>
        <v>0</v>
      </c>
      <c r="M190" s="9">
        <f>VLOOKUP(B190,[2]Combined!C$1:I$640,7,0)</f>
        <v>0</v>
      </c>
      <c r="N190" s="9">
        <f>VLOOKUP(B190,[2]Combined!C$1:K$640,9,0)</f>
        <v>0</v>
      </c>
      <c r="O190" s="10">
        <v>6</v>
      </c>
      <c r="P190" s="10">
        <v>6</v>
      </c>
      <c r="Q190" s="10">
        <f>VLOOKUP(B190,[3]Combined!C$1:G$640,5,0)</f>
        <v>0</v>
      </c>
      <c r="R190" s="10">
        <f>VLOOKUP(B190,[3]Combined!C$1:H$640,6,0)</f>
        <v>4</v>
      </c>
      <c r="S190" s="10">
        <f>VLOOKUP(B190,[3]Combined!C$1:I$640,7,0)</f>
        <v>4</v>
      </c>
      <c r="T190" s="10">
        <f>VLOOKUP(B190,[3]Combined!C$1:K$640,9,0)</f>
        <v>0</v>
      </c>
      <c r="U190" s="11">
        <v>15</v>
      </c>
      <c r="V190" s="11">
        <v>15</v>
      </c>
      <c r="W190" s="11">
        <f>VLOOKUP(B190,[4]Combined!C$1:G$640,5,0)</f>
        <v>0</v>
      </c>
      <c r="X190" s="11">
        <v>2</v>
      </c>
      <c r="Y190" s="11">
        <v>2</v>
      </c>
      <c r="Z190" s="11">
        <f>VLOOKUP(B190,[4]Combined!C$1:K$640,9,0)</f>
        <v>0</v>
      </c>
      <c r="AA190" s="12">
        <v>7</v>
      </c>
      <c r="AB190" s="12">
        <v>7</v>
      </c>
      <c r="AC190" s="12">
        <f>VLOOKUP(B190,[5]Combined!C$1:G$640,5,0)</f>
        <v>0</v>
      </c>
      <c r="AD190" s="12">
        <v>1</v>
      </c>
      <c r="AE190" s="12">
        <v>1</v>
      </c>
      <c r="AF190" s="12">
        <f>VLOOKUP(B190,[5]Combined!C$1:K$640,9,0)</f>
        <v>0</v>
      </c>
      <c r="AG190" s="14">
        <f t="shared" ref="AG190:AG253" si="24">SUM(D190,G190,J190,M190,P190,S190,V190,Y190,AB190,AE190)</f>
        <v>35</v>
      </c>
      <c r="AH190" s="14">
        <f t="shared" ref="AH190:AH253" si="25">SUM(E190,H190,K190,N190,Q190,T190,W190,Z190,AC190,AF190)</f>
        <v>0</v>
      </c>
      <c r="AI190" s="14">
        <f t="shared" ref="AI190:AI253" si="26">FLOOR(IF(AH190&lt;(1/3*(AG190)),AH190,(1/3*(AG190))),1)</f>
        <v>0</v>
      </c>
      <c r="AJ190" s="14">
        <f t="shared" ref="AJ190:AJ253" si="27">SUM(C190,F190,I190,L190,O190,R190,U190,X190,AA190,AD190)</f>
        <v>35</v>
      </c>
      <c r="AK190" s="14">
        <f t="shared" ref="AK190:AK253" si="28">IF(SUM(AJ190,AI190)&gt;AG190,AG190,SUM(AJ190,AI190))</f>
        <v>35</v>
      </c>
      <c r="AL190" s="14">
        <f t="shared" ref="AL190:AL253" si="29">(AK190/AG190)*100</f>
        <v>100</v>
      </c>
      <c r="AM190" s="14">
        <f t="shared" ref="AM190:AM253" si="30">IF(AL190&gt;=85,5,(IF(AND(AL190&gt;=80,AL190&lt;85),4,(IF(AND(AL190&gt;=75,AL190&lt;80),3,(IF(AND(AL190&gt;=70,AL190&lt;75),2,(IF(AND(AL190&gt;67,AL190&lt;70),1,0)))))))))</f>
        <v>5</v>
      </c>
      <c r="AN190" s="7" t="s">
        <v>170</v>
      </c>
      <c r="AO190" s="7">
        <v>10</v>
      </c>
      <c r="AP190" s="7">
        <v>5</v>
      </c>
      <c r="AQ190" s="7">
        <f t="shared" ref="AQ190:AQ253" si="31">SUM(AM190,AO190,AP190)</f>
        <v>20</v>
      </c>
    </row>
    <row r="191" spans="1:43" x14ac:dyDescent="0.25">
      <c r="A191" s="7">
        <v>190</v>
      </c>
      <c r="B191" s="7" t="s">
        <v>211</v>
      </c>
      <c r="C191" s="8">
        <f>VLOOKUP(B191,[1]Combined!$B$1:$C$640,2,0)</f>
        <v>0</v>
      </c>
      <c r="D191" s="8">
        <f>VLOOKUP(B191,[1]Combined!$B$1:$D$640,3,0)</f>
        <v>0</v>
      </c>
      <c r="E191" s="8">
        <f>VLOOKUP(B191,[1]Combined!$B$1:$F$640,5,0)</f>
        <v>0</v>
      </c>
      <c r="F191" s="8">
        <f>VLOOKUP(B191,[1]Combined!$B$1:$G$640,6,0)</f>
        <v>1</v>
      </c>
      <c r="G191" s="8">
        <f>VLOOKUP(B191,[1]Combined!$B$1:$H$640,7,0)</f>
        <v>1</v>
      </c>
      <c r="H191" s="8">
        <f>VLOOKUP(B191,[1]Combined!$B$1:$J$640,9,0)</f>
        <v>0</v>
      </c>
      <c r="I191" s="9">
        <f>VLOOKUP(B191,[2]Combined!C$1:D$640,2,0)</f>
        <v>0</v>
      </c>
      <c r="J191" s="9">
        <f>VLOOKUP(B191,[2]Combined!C$1:E$640,3,0)</f>
        <v>0</v>
      </c>
      <c r="K191" s="9">
        <f>VLOOKUP(B191,[2]Combined!C$1:G$640,5,0)</f>
        <v>0</v>
      </c>
      <c r="L191" s="9">
        <f>VLOOKUP(B191,[2]Combined!C$1:H$640,6,0)</f>
        <v>0</v>
      </c>
      <c r="M191" s="9">
        <f>VLOOKUP(B191,[2]Combined!C$1:I$640,7,0)</f>
        <v>0</v>
      </c>
      <c r="N191" s="9">
        <f>VLOOKUP(B191,[2]Combined!C$1:K$640,9,0)</f>
        <v>0</v>
      </c>
      <c r="O191" s="10">
        <v>5</v>
      </c>
      <c r="P191" s="10">
        <v>6</v>
      </c>
      <c r="Q191" s="10">
        <f>VLOOKUP(B191,[3]Combined!C$1:G$640,5,0)</f>
        <v>0</v>
      </c>
      <c r="R191" s="10">
        <v>3</v>
      </c>
      <c r="S191" s="10">
        <v>4</v>
      </c>
      <c r="T191" s="10">
        <f>VLOOKUP(B191,[3]Combined!C$1:K$640,9,0)</f>
        <v>0</v>
      </c>
      <c r="U191" s="11">
        <v>10</v>
      </c>
      <c r="V191" s="11">
        <v>15</v>
      </c>
      <c r="W191" s="11">
        <f>VLOOKUP(B191,[4]Combined!C$1:G$640,5,0)</f>
        <v>0</v>
      </c>
      <c r="X191" s="11">
        <v>3</v>
      </c>
      <c r="Y191" s="11">
        <v>3</v>
      </c>
      <c r="Z191" s="11">
        <f>VLOOKUP(B191,[4]Combined!C$1:K$640,9,0)</f>
        <v>0</v>
      </c>
      <c r="AA191" s="12">
        <v>6</v>
      </c>
      <c r="AB191" s="12">
        <v>7</v>
      </c>
      <c r="AC191" s="12">
        <f>VLOOKUP(B191,[5]Combined!C$1:G$640,5,0)</f>
        <v>0</v>
      </c>
      <c r="AD191" s="12">
        <v>2</v>
      </c>
      <c r="AE191" s="12">
        <v>2</v>
      </c>
      <c r="AF191" s="12">
        <f>VLOOKUP(B191,[5]Combined!C$1:K$640,9,0)</f>
        <v>0</v>
      </c>
      <c r="AG191" s="14">
        <f t="shared" si="24"/>
        <v>38</v>
      </c>
      <c r="AH191" s="14">
        <f t="shared" si="25"/>
        <v>0</v>
      </c>
      <c r="AI191" s="14">
        <f t="shared" si="26"/>
        <v>0</v>
      </c>
      <c r="AJ191" s="14">
        <f t="shared" si="27"/>
        <v>30</v>
      </c>
      <c r="AK191" s="14">
        <f t="shared" si="28"/>
        <v>30</v>
      </c>
      <c r="AL191" s="14">
        <f t="shared" si="29"/>
        <v>78.94736842105263</v>
      </c>
      <c r="AM191" s="14">
        <f t="shared" si="30"/>
        <v>3</v>
      </c>
      <c r="AN191" s="7" t="s">
        <v>172</v>
      </c>
      <c r="AO191" s="7">
        <v>8</v>
      </c>
      <c r="AP191" s="7">
        <v>8</v>
      </c>
      <c r="AQ191" s="7">
        <f t="shared" si="31"/>
        <v>19</v>
      </c>
    </row>
    <row r="192" spans="1:43" x14ac:dyDescent="0.25">
      <c r="A192" s="7">
        <v>191</v>
      </c>
      <c r="B192" s="7" t="s">
        <v>212</v>
      </c>
      <c r="C192" s="8">
        <f>VLOOKUP(B192,[1]Combined!$B$1:$C$640,2,0)</f>
        <v>0</v>
      </c>
      <c r="D192" s="8">
        <f>VLOOKUP(B192,[1]Combined!$B$1:$D$640,3,0)</f>
        <v>0</v>
      </c>
      <c r="E192" s="8">
        <f>VLOOKUP(B192,[1]Combined!$B$1:$F$640,5,0)</f>
        <v>0</v>
      </c>
      <c r="F192" s="8">
        <f>VLOOKUP(B192,[1]Combined!$B$1:$G$640,6,0)</f>
        <v>0</v>
      </c>
      <c r="G192" s="8">
        <f>VLOOKUP(B192,[1]Combined!$B$1:$H$640,7,0)</f>
        <v>0</v>
      </c>
      <c r="H192" s="8">
        <f>VLOOKUP(B192,[1]Combined!$B$1:$J$640,9,0)</f>
        <v>0</v>
      </c>
      <c r="I192" s="9">
        <f>VLOOKUP(B192,[2]Combined!C$1:D$640,2,0)</f>
        <v>0</v>
      </c>
      <c r="J192" s="9">
        <f>VLOOKUP(B192,[2]Combined!C$1:E$640,3,0)</f>
        <v>0</v>
      </c>
      <c r="K192" s="9">
        <f>VLOOKUP(B192,[2]Combined!C$1:G$640,5,0)</f>
        <v>0</v>
      </c>
      <c r="L192" s="9">
        <f>VLOOKUP(B192,[2]Combined!C$1:H$640,6,0)</f>
        <v>0</v>
      </c>
      <c r="M192" s="9">
        <f>VLOOKUP(B192,[2]Combined!C$1:I$640,7,0)</f>
        <v>0</v>
      </c>
      <c r="N192" s="9">
        <f>VLOOKUP(B192,[2]Combined!C$1:K$640,9,0)</f>
        <v>0</v>
      </c>
      <c r="O192" s="10">
        <v>5</v>
      </c>
      <c r="P192" s="10">
        <v>6</v>
      </c>
      <c r="Q192" s="10">
        <f>VLOOKUP(B192,[3]Combined!C$1:G$640,5,0)</f>
        <v>0</v>
      </c>
      <c r="R192" s="10">
        <f>VLOOKUP(B192,[3]Combined!C$1:H$640,6,0)</f>
        <v>0</v>
      </c>
      <c r="S192" s="10">
        <f>VLOOKUP(B192,[3]Combined!C$1:I$640,7,0)</f>
        <v>0</v>
      </c>
      <c r="T192" s="10">
        <f>VLOOKUP(B192,[3]Combined!C$1:K$640,9,0)</f>
        <v>0</v>
      </c>
      <c r="U192" s="11">
        <v>14</v>
      </c>
      <c r="V192" s="11">
        <v>15</v>
      </c>
      <c r="W192" s="11">
        <f>VLOOKUP(B192,[4]Combined!C$1:G$640,5,0)</f>
        <v>0</v>
      </c>
      <c r="X192" s="11">
        <v>3</v>
      </c>
      <c r="Y192" s="11">
        <v>3</v>
      </c>
      <c r="Z192" s="11">
        <f>VLOOKUP(B192,[4]Combined!C$1:K$640,9,0)</f>
        <v>0</v>
      </c>
      <c r="AA192" s="12">
        <v>7</v>
      </c>
      <c r="AB192" s="12">
        <v>7</v>
      </c>
      <c r="AC192" s="12">
        <f>VLOOKUP(B192,[5]Combined!C$1:G$640,5,0)</f>
        <v>0</v>
      </c>
      <c r="AD192" s="12">
        <v>1</v>
      </c>
      <c r="AE192" s="12">
        <v>1</v>
      </c>
      <c r="AF192" s="12">
        <f>VLOOKUP(B192,[5]Combined!C$1:K$640,9,0)</f>
        <v>0</v>
      </c>
      <c r="AG192" s="14">
        <f t="shared" si="24"/>
        <v>32</v>
      </c>
      <c r="AH192" s="14">
        <f t="shared" si="25"/>
        <v>0</v>
      </c>
      <c r="AI192" s="14">
        <f t="shared" si="26"/>
        <v>0</v>
      </c>
      <c r="AJ192" s="14">
        <f t="shared" si="27"/>
        <v>30</v>
      </c>
      <c r="AK192" s="14">
        <f t="shared" si="28"/>
        <v>30</v>
      </c>
      <c r="AL192" s="14">
        <f t="shared" si="29"/>
        <v>93.75</v>
      </c>
      <c r="AM192" s="14">
        <f t="shared" si="30"/>
        <v>5</v>
      </c>
      <c r="AN192" s="7" t="s">
        <v>164</v>
      </c>
      <c r="AO192" s="7">
        <v>9</v>
      </c>
      <c r="AP192" s="7">
        <v>9</v>
      </c>
      <c r="AQ192" s="7">
        <f t="shared" si="31"/>
        <v>23</v>
      </c>
    </row>
    <row r="193" spans="1:43" x14ac:dyDescent="0.25">
      <c r="A193" s="7">
        <v>192</v>
      </c>
      <c r="B193" s="7" t="s">
        <v>213</v>
      </c>
      <c r="C193" s="8">
        <f>VLOOKUP(B193,[1]Combined!$B$1:$C$640,2,0)</f>
        <v>0</v>
      </c>
      <c r="D193" s="8">
        <f>VLOOKUP(B193,[1]Combined!$B$1:$D$640,3,0)</f>
        <v>0</v>
      </c>
      <c r="E193" s="8">
        <f>VLOOKUP(B193,[1]Combined!$B$1:$F$640,5,0)</f>
        <v>0</v>
      </c>
      <c r="F193" s="8">
        <f>VLOOKUP(B193,[1]Combined!$B$1:$G$640,6,0)</f>
        <v>1</v>
      </c>
      <c r="G193" s="8">
        <f>VLOOKUP(B193,[1]Combined!$B$1:$H$640,7,0)</f>
        <v>1</v>
      </c>
      <c r="H193" s="8">
        <f>VLOOKUP(B193,[1]Combined!$B$1:$J$640,9,0)</f>
        <v>0</v>
      </c>
      <c r="I193" s="9">
        <f>VLOOKUP(B193,[2]Combined!C$1:D$640,2,0)</f>
        <v>0</v>
      </c>
      <c r="J193" s="9">
        <f>VLOOKUP(B193,[2]Combined!C$1:E$640,3,0)</f>
        <v>0</v>
      </c>
      <c r="K193" s="9">
        <f>VLOOKUP(B193,[2]Combined!C$1:G$640,5,0)</f>
        <v>0</v>
      </c>
      <c r="L193" s="9">
        <f>VLOOKUP(B193,[2]Combined!C$1:H$640,6,0)</f>
        <v>2</v>
      </c>
      <c r="M193" s="9">
        <f>VLOOKUP(B193,[2]Combined!C$1:I$640,7,0)</f>
        <v>2</v>
      </c>
      <c r="N193" s="9">
        <f>VLOOKUP(B193,[2]Combined!C$1:K$640,9,0)</f>
        <v>0</v>
      </c>
      <c r="O193" s="10">
        <v>5</v>
      </c>
      <c r="P193" s="10">
        <v>6</v>
      </c>
      <c r="Q193" s="10">
        <f>VLOOKUP(B193,[3]Combined!C$1:G$640,5,0)</f>
        <v>0</v>
      </c>
      <c r="R193" s="10">
        <f>VLOOKUP(B193,[3]Combined!C$1:H$640,6,0)</f>
        <v>3</v>
      </c>
      <c r="S193" s="10">
        <f>VLOOKUP(B193,[3]Combined!C$1:I$640,7,0)</f>
        <v>3</v>
      </c>
      <c r="T193" s="10">
        <f>VLOOKUP(B193,[3]Combined!C$1:K$640,9,0)</f>
        <v>0</v>
      </c>
      <c r="U193" s="11">
        <v>14</v>
      </c>
      <c r="V193" s="11">
        <v>15</v>
      </c>
      <c r="W193" s="11">
        <f>VLOOKUP(B193,[4]Combined!C$1:G$640,5,0)</f>
        <v>0</v>
      </c>
      <c r="X193" s="11">
        <v>2</v>
      </c>
      <c r="Y193" s="11">
        <v>2</v>
      </c>
      <c r="Z193" s="11">
        <f>VLOOKUP(B193,[4]Combined!C$1:K$640,9,0)</f>
        <v>0</v>
      </c>
      <c r="AA193" s="12">
        <v>7</v>
      </c>
      <c r="AB193" s="12">
        <v>7</v>
      </c>
      <c r="AC193" s="12">
        <f>VLOOKUP(B193,[5]Combined!C$1:G$640,5,0)</f>
        <v>0</v>
      </c>
      <c r="AD193" s="12">
        <v>1</v>
      </c>
      <c r="AE193" s="12">
        <v>1</v>
      </c>
      <c r="AF193" s="12">
        <f>VLOOKUP(B193,[5]Combined!C$1:K$640,9,0)</f>
        <v>0</v>
      </c>
      <c r="AG193" s="14">
        <f t="shared" si="24"/>
        <v>37</v>
      </c>
      <c r="AH193" s="14">
        <f t="shared" si="25"/>
        <v>0</v>
      </c>
      <c r="AI193" s="14">
        <f t="shared" si="26"/>
        <v>0</v>
      </c>
      <c r="AJ193" s="14">
        <f t="shared" si="27"/>
        <v>35</v>
      </c>
      <c r="AK193" s="14">
        <f t="shared" si="28"/>
        <v>35</v>
      </c>
      <c r="AL193" s="14">
        <f t="shared" si="29"/>
        <v>94.594594594594597</v>
      </c>
      <c r="AM193" s="14">
        <f t="shared" si="30"/>
        <v>5</v>
      </c>
      <c r="AN193" s="7" t="s">
        <v>166</v>
      </c>
      <c r="AO193" s="7">
        <v>10</v>
      </c>
      <c r="AP193" s="7">
        <v>10</v>
      </c>
      <c r="AQ193" s="7">
        <f t="shared" si="31"/>
        <v>25</v>
      </c>
    </row>
    <row r="194" spans="1:43" x14ac:dyDescent="0.25">
      <c r="A194" s="7">
        <v>193</v>
      </c>
      <c r="B194" s="7" t="s">
        <v>214</v>
      </c>
      <c r="C194" s="8">
        <f>VLOOKUP(B194,[1]Combined!$B$1:$C$640,2,0)</f>
        <v>0</v>
      </c>
      <c r="D194" s="8">
        <f>VLOOKUP(B194,[1]Combined!$B$1:$D$640,3,0)</f>
        <v>0</v>
      </c>
      <c r="E194" s="8">
        <f>VLOOKUP(B194,[1]Combined!$B$1:$F$640,5,0)</f>
        <v>0</v>
      </c>
      <c r="F194" s="8">
        <f>VLOOKUP(B194,[1]Combined!$B$1:$G$640,6,0)</f>
        <v>0</v>
      </c>
      <c r="G194" s="8">
        <f>VLOOKUP(B194,[1]Combined!$B$1:$H$640,7,0)</f>
        <v>1</v>
      </c>
      <c r="H194" s="8">
        <f>VLOOKUP(B194,[1]Combined!$B$1:$J$640,9,0)</f>
        <v>0</v>
      </c>
      <c r="I194" s="9">
        <f>VLOOKUP(B194,[2]Combined!C$1:D$640,2,0)</f>
        <v>0</v>
      </c>
      <c r="J194" s="9">
        <f>VLOOKUP(B194,[2]Combined!C$1:E$640,3,0)</f>
        <v>0</v>
      </c>
      <c r="K194" s="9">
        <f>VLOOKUP(B194,[2]Combined!C$1:G$640,5,0)</f>
        <v>0</v>
      </c>
      <c r="L194" s="9">
        <f>VLOOKUP(B194,[2]Combined!C$1:H$640,6,0)</f>
        <v>0</v>
      </c>
      <c r="M194" s="9">
        <f>VLOOKUP(B194,[2]Combined!C$1:I$640,7,0)</f>
        <v>0</v>
      </c>
      <c r="N194" s="9">
        <f>VLOOKUP(B194,[2]Combined!C$1:K$640,9,0)</f>
        <v>0</v>
      </c>
      <c r="O194" s="10">
        <v>5</v>
      </c>
      <c r="P194" s="10">
        <v>6</v>
      </c>
      <c r="Q194" s="10">
        <f>VLOOKUP(B194,[3]Combined!C$1:G$640,5,0)</f>
        <v>0</v>
      </c>
      <c r="R194" s="10">
        <f>VLOOKUP(B194,[3]Combined!C$1:H$640,6,0)</f>
        <v>4</v>
      </c>
      <c r="S194" s="10">
        <f>VLOOKUP(B194,[3]Combined!C$1:I$640,7,0)</f>
        <v>4</v>
      </c>
      <c r="T194" s="10">
        <f>VLOOKUP(B194,[3]Combined!C$1:K$640,9,0)</f>
        <v>0</v>
      </c>
      <c r="U194" s="11">
        <v>13</v>
      </c>
      <c r="V194" s="11">
        <v>15</v>
      </c>
      <c r="W194" s="11">
        <f>VLOOKUP(B194,[4]Combined!C$1:G$640,5,0)</f>
        <v>0</v>
      </c>
      <c r="X194" s="11">
        <v>3</v>
      </c>
      <c r="Y194" s="11">
        <v>4</v>
      </c>
      <c r="Z194" s="11">
        <f>VLOOKUP(B194,[4]Combined!C$1:K$640,9,0)</f>
        <v>0</v>
      </c>
      <c r="AA194" s="12">
        <v>7</v>
      </c>
      <c r="AB194" s="12">
        <v>7</v>
      </c>
      <c r="AC194" s="12">
        <f>VLOOKUP(B194,[5]Combined!C$1:G$640,5,0)</f>
        <v>0</v>
      </c>
      <c r="AD194" s="12">
        <v>1</v>
      </c>
      <c r="AE194" s="12">
        <v>1</v>
      </c>
      <c r="AF194" s="12">
        <f>VLOOKUP(B194,[5]Combined!C$1:K$640,9,0)</f>
        <v>0</v>
      </c>
      <c r="AG194" s="14">
        <f t="shared" si="24"/>
        <v>38</v>
      </c>
      <c r="AH194" s="14">
        <f t="shared" si="25"/>
        <v>0</v>
      </c>
      <c r="AI194" s="14">
        <f t="shared" si="26"/>
        <v>0</v>
      </c>
      <c r="AJ194" s="14">
        <f t="shared" si="27"/>
        <v>33</v>
      </c>
      <c r="AK194" s="14">
        <f t="shared" si="28"/>
        <v>33</v>
      </c>
      <c r="AL194" s="14">
        <f t="shared" si="29"/>
        <v>86.842105263157904</v>
      </c>
      <c r="AM194" s="14">
        <f t="shared" si="30"/>
        <v>5</v>
      </c>
      <c r="AN194" s="7" t="s">
        <v>168</v>
      </c>
      <c r="AO194" s="7">
        <v>10</v>
      </c>
      <c r="AP194" s="7">
        <v>6</v>
      </c>
      <c r="AQ194" s="7">
        <f t="shared" si="31"/>
        <v>21</v>
      </c>
    </row>
    <row r="195" spans="1:43" x14ac:dyDescent="0.25">
      <c r="A195" s="7">
        <v>194</v>
      </c>
      <c r="B195" s="7" t="s">
        <v>215</v>
      </c>
      <c r="C195" s="8">
        <f>VLOOKUP(B195,[1]Combined!$B$1:$C$640,2,0)</f>
        <v>0</v>
      </c>
      <c r="D195" s="8">
        <f>VLOOKUP(B195,[1]Combined!$B$1:$D$640,3,0)</f>
        <v>0</v>
      </c>
      <c r="E195" s="8">
        <f>VLOOKUP(B195,[1]Combined!$B$1:$F$640,5,0)</f>
        <v>0</v>
      </c>
      <c r="F195" s="8">
        <f>VLOOKUP(B195,[1]Combined!$B$1:$G$640,6,0)</f>
        <v>0</v>
      </c>
      <c r="G195" s="8">
        <f>VLOOKUP(B195,[1]Combined!$B$1:$H$640,7,0)</f>
        <v>0</v>
      </c>
      <c r="H195" s="8">
        <f>VLOOKUP(B195,[1]Combined!$B$1:$J$640,9,0)</f>
        <v>0</v>
      </c>
      <c r="I195" s="9">
        <f>VLOOKUP(B195,[2]Combined!C$1:D$640,2,0)</f>
        <v>0</v>
      </c>
      <c r="J195" s="9">
        <f>VLOOKUP(B195,[2]Combined!C$1:E$640,3,0)</f>
        <v>0</v>
      </c>
      <c r="K195" s="9">
        <f>VLOOKUP(B195,[2]Combined!C$1:G$640,5,0)</f>
        <v>0</v>
      </c>
      <c r="L195" s="9">
        <f>VLOOKUP(B195,[2]Combined!C$1:H$640,6,0)</f>
        <v>0</v>
      </c>
      <c r="M195" s="9">
        <f>VLOOKUP(B195,[2]Combined!C$1:I$640,7,0)</f>
        <v>0</v>
      </c>
      <c r="N195" s="9">
        <f>VLOOKUP(B195,[2]Combined!C$1:K$640,9,0)</f>
        <v>0</v>
      </c>
      <c r="O195" s="10">
        <v>4</v>
      </c>
      <c r="P195" s="10">
        <v>6</v>
      </c>
      <c r="Q195" s="10">
        <f>VLOOKUP(B195,[3]Combined!C$1:G$640,5,0)</f>
        <v>0</v>
      </c>
      <c r="R195" s="10">
        <f>VLOOKUP(B195,[3]Combined!C$1:H$640,6,0)</f>
        <v>4</v>
      </c>
      <c r="S195" s="10">
        <f>VLOOKUP(B195,[3]Combined!C$1:I$640,7,0)</f>
        <v>4</v>
      </c>
      <c r="T195" s="10">
        <f>VLOOKUP(B195,[3]Combined!C$1:K$640,9,0)</f>
        <v>0</v>
      </c>
      <c r="U195" s="11">
        <v>11</v>
      </c>
      <c r="V195" s="11">
        <v>15</v>
      </c>
      <c r="W195" s="11">
        <f>VLOOKUP(B195,[4]Combined!C$1:G$640,5,0)</f>
        <v>0</v>
      </c>
      <c r="X195" s="11">
        <v>2</v>
      </c>
      <c r="Y195" s="11">
        <v>2</v>
      </c>
      <c r="Z195" s="11">
        <f>VLOOKUP(B195,[4]Combined!C$1:K$640,9,0)</f>
        <v>0</v>
      </c>
      <c r="AA195" s="12">
        <v>3</v>
      </c>
      <c r="AB195" s="12">
        <v>7</v>
      </c>
      <c r="AC195" s="12">
        <f>VLOOKUP(B195,[5]Combined!C$1:G$640,5,0)</f>
        <v>0</v>
      </c>
      <c r="AD195" s="12">
        <v>1</v>
      </c>
      <c r="AE195" s="12">
        <v>1</v>
      </c>
      <c r="AF195" s="12">
        <f>VLOOKUP(B195,[5]Combined!C$1:K$640,9,0)</f>
        <v>0</v>
      </c>
      <c r="AG195" s="14">
        <f t="shared" si="24"/>
        <v>35</v>
      </c>
      <c r="AH195" s="14">
        <f t="shared" si="25"/>
        <v>0</v>
      </c>
      <c r="AI195" s="14">
        <f t="shared" si="26"/>
        <v>0</v>
      </c>
      <c r="AJ195" s="14">
        <f t="shared" si="27"/>
        <v>25</v>
      </c>
      <c r="AK195" s="14">
        <f t="shared" si="28"/>
        <v>25</v>
      </c>
      <c r="AL195" s="14">
        <f t="shared" si="29"/>
        <v>71.428571428571431</v>
      </c>
      <c r="AM195" s="14">
        <f t="shared" si="30"/>
        <v>2</v>
      </c>
      <c r="AN195" s="7" t="s">
        <v>170</v>
      </c>
      <c r="AO195" s="7">
        <v>5</v>
      </c>
      <c r="AP195" s="7">
        <v>6</v>
      </c>
      <c r="AQ195" s="7">
        <f t="shared" si="31"/>
        <v>13</v>
      </c>
    </row>
    <row r="196" spans="1:43" x14ac:dyDescent="0.25">
      <c r="A196" s="7">
        <v>195</v>
      </c>
      <c r="B196" s="7" t="s">
        <v>216</v>
      </c>
      <c r="C196" s="8">
        <f>VLOOKUP(B196,[1]Combined!$B$1:$C$640,2,0)</f>
        <v>0</v>
      </c>
      <c r="D196" s="8">
        <f>VLOOKUP(B196,[1]Combined!$B$1:$D$640,3,0)</f>
        <v>0</v>
      </c>
      <c r="E196" s="8">
        <f>VLOOKUP(B196,[1]Combined!$B$1:$F$640,5,0)</f>
        <v>0</v>
      </c>
      <c r="F196" s="8" t="str">
        <f>VLOOKUP(B196,[1]Combined!$B$1:$G$640,6,0)</f>
        <v xml:space="preserve"> </v>
      </c>
      <c r="G196" s="8" t="str">
        <f>VLOOKUP(B196,[1]Combined!$B$1:$H$640,7,0)</f>
        <v xml:space="preserve"> </v>
      </c>
      <c r="H196" s="8">
        <f>VLOOKUP(B196,[1]Combined!$B$1:$J$640,9,0)</f>
        <v>0</v>
      </c>
      <c r="I196" s="9">
        <f>VLOOKUP(B196,[2]Combined!C$1:D$640,2,0)</f>
        <v>0</v>
      </c>
      <c r="J196" s="9">
        <f>VLOOKUP(B196,[2]Combined!C$1:E$640,3,0)</f>
        <v>0</v>
      </c>
      <c r="K196" s="9">
        <f>VLOOKUP(B196,[2]Combined!C$1:G$640,5,0)</f>
        <v>0</v>
      </c>
      <c r="L196" s="9">
        <f>VLOOKUP(B196,[2]Combined!C$1:H$640,6,0)</f>
        <v>0</v>
      </c>
      <c r="M196" s="9">
        <f>VLOOKUP(B196,[2]Combined!C$1:I$640,7,0)</f>
        <v>0</v>
      </c>
      <c r="N196" s="9">
        <f>VLOOKUP(B196,[2]Combined!C$1:K$640,9,0)</f>
        <v>0</v>
      </c>
      <c r="O196" s="10">
        <v>4</v>
      </c>
      <c r="P196" s="10">
        <v>6</v>
      </c>
      <c r="Q196" s="10">
        <f>VLOOKUP(B196,[3]Combined!C$1:G$640,5,0)</f>
        <v>0</v>
      </c>
      <c r="R196" s="10">
        <v>3</v>
      </c>
      <c r="S196" s="10">
        <v>4</v>
      </c>
      <c r="T196" s="10">
        <f>VLOOKUP(B196,[3]Combined!C$1:K$640,9,0)</f>
        <v>0</v>
      </c>
      <c r="U196" s="11">
        <v>10</v>
      </c>
      <c r="V196" s="11">
        <v>15</v>
      </c>
      <c r="W196" s="11">
        <f>VLOOKUP(B196,[4]Combined!C$1:G$640,5,0)</f>
        <v>0</v>
      </c>
      <c r="X196" s="11">
        <v>2</v>
      </c>
      <c r="Y196" s="11">
        <v>3</v>
      </c>
      <c r="Z196" s="11">
        <f>VLOOKUP(B196,[4]Combined!C$1:K$640,9,0)</f>
        <v>0</v>
      </c>
      <c r="AA196" s="12">
        <v>6</v>
      </c>
      <c r="AB196" s="12">
        <v>7</v>
      </c>
      <c r="AC196" s="12">
        <f>VLOOKUP(B196,[5]Combined!C$1:G$640,5,0)</f>
        <v>0</v>
      </c>
      <c r="AD196" s="12">
        <v>2</v>
      </c>
      <c r="AE196" s="12">
        <v>2</v>
      </c>
      <c r="AF196" s="12">
        <f>VLOOKUP(B196,[5]Combined!C$1:K$640,9,0)</f>
        <v>0</v>
      </c>
      <c r="AG196" s="14">
        <f t="shared" si="24"/>
        <v>37</v>
      </c>
      <c r="AH196" s="14">
        <f t="shared" si="25"/>
        <v>0</v>
      </c>
      <c r="AI196" s="14">
        <f t="shared" si="26"/>
        <v>0</v>
      </c>
      <c r="AJ196" s="14">
        <f t="shared" si="27"/>
        <v>27</v>
      </c>
      <c r="AK196" s="14">
        <f t="shared" si="28"/>
        <v>27</v>
      </c>
      <c r="AL196" s="14">
        <f t="shared" si="29"/>
        <v>72.972972972972968</v>
      </c>
      <c r="AM196" s="14">
        <f t="shared" si="30"/>
        <v>2</v>
      </c>
      <c r="AN196" s="7" t="s">
        <v>172</v>
      </c>
      <c r="AO196" s="7">
        <v>4</v>
      </c>
      <c r="AP196" s="7">
        <v>3</v>
      </c>
      <c r="AQ196" s="7">
        <f t="shared" si="31"/>
        <v>9</v>
      </c>
    </row>
    <row r="197" spans="1:43" x14ac:dyDescent="0.25">
      <c r="A197" s="7">
        <v>196</v>
      </c>
      <c r="B197" s="7" t="s">
        <v>217</v>
      </c>
      <c r="C197" s="8">
        <f>VLOOKUP(B197,[1]Combined!$B$1:$C$640,2,0)</f>
        <v>7</v>
      </c>
      <c r="D197" s="8">
        <f>VLOOKUP(B197,[1]Combined!$B$1:$D$640,3,0)</f>
        <v>7</v>
      </c>
      <c r="E197" s="8">
        <f>VLOOKUP(B197,[1]Combined!$B$1:$F$640,5,0)</f>
        <v>0</v>
      </c>
      <c r="F197" s="8">
        <f>VLOOKUP(B197,[1]Combined!$B$1:$G$640,6,0)</f>
        <v>2</v>
      </c>
      <c r="G197" s="8">
        <f>VLOOKUP(B197,[1]Combined!$B$1:$H$640,7,0)</f>
        <v>2</v>
      </c>
      <c r="H197" s="8">
        <f>VLOOKUP(B197,[1]Combined!$B$1:$J$640,9,0)</f>
        <v>0</v>
      </c>
      <c r="I197" s="9">
        <f>VLOOKUP(B197,[2]Combined!C$1:D$640,2,0)</f>
        <v>10</v>
      </c>
      <c r="J197" s="9">
        <f>VLOOKUP(B197,[2]Combined!C$1:E$640,3,0)</f>
        <v>13</v>
      </c>
      <c r="K197" s="9">
        <f>VLOOKUP(B197,[2]Combined!C$1:G$640,5,0)</f>
        <v>0</v>
      </c>
      <c r="L197" s="9">
        <f>VLOOKUP(B197,[2]Combined!C$1:H$640,6,0)</f>
        <v>3</v>
      </c>
      <c r="M197" s="9">
        <f>VLOOKUP(B197,[2]Combined!C$1:I$640,7,0)</f>
        <v>3</v>
      </c>
      <c r="N197" s="9">
        <f>VLOOKUP(B197,[2]Combined!C$1:K$640,9,0)</f>
        <v>0</v>
      </c>
      <c r="O197" s="10">
        <f>VLOOKUP(B197,[3]Combined!C$1:D$640,2,0)</f>
        <v>2</v>
      </c>
      <c r="P197" s="10">
        <f>VLOOKUP(B197,[3]Combined!C$1:E$640,3,0)</f>
        <v>11</v>
      </c>
      <c r="Q197" s="10">
        <f>VLOOKUP(B197,[3]Combined!C$1:G$640,5,0)</f>
        <v>0</v>
      </c>
      <c r="R197" s="10">
        <f>VLOOKUP(B197,[3]Combined!C$1:H$640,6,0)</f>
        <v>0</v>
      </c>
      <c r="S197" s="10">
        <f>VLOOKUP(B197,[3]Combined!C$1:I$640,7,0)</f>
        <v>0</v>
      </c>
      <c r="T197" s="10">
        <f>VLOOKUP(B197,[3]Combined!C$1:K$640,9,0)</f>
        <v>0</v>
      </c>
      <c r="U197" s="11">
        <v>1</v>
      </c>
      <c r="V197" s="11">
        <v>8</v>
      </c>
      <c r="W197" s="11">
        <f>VLOOKUP(B197,[4]Combined!C$1:G$640,5,0)</f>
        <v>0</v>
      </c>
      <c r="X197" s="11">
        <v>2</v>
      </c>
      <c r="Y197" s="11">
        <v>2</v>
      </c>
      <c r="Z197" s="11">
        <f>VLOOKUP(B197,[4]Combined!C$1:K$640,9,0)</f>
        <v>0</v>
      </c>
      <c r="AA197" s="12">
        <f>VLOOKUP(B197,[5]Combined!C$1:D$640,2,0)</f>
        <v>0</v>
      </c>
      <c r="AB197" s="12">
        <f>VLOOKUP(B197,[5]Combined!C$1:E$640,3,0)</f>
        <v>0</v>
      </c>
      <c r="AC197" s="12">
        <f>VLOOKUP(B197,[5]Combined!C$1:G$640,5,0)</f>
        <v>0</v>
      </c>
      <c r="AD197" s="12">
        <f>VLOOKUP(B197,[5]Combined!C$1:H$640,6,0)</f>
        <v>0</v>
      </c>
      <c r="AE197" s="12">
        <f>VLOOKUP(B197,[5]Combined!C$1:I$640,7,0)</f>
        <v>0</v>
      </c>
      <c r="AF197" s="12">
        <f>VLOOKUP(B197,[5]Combined!C$1:K$640,9,0)</f>
        <v>0</v>
      </c>
      <c r="AG197" s="14">
        <f t="shared" si="24"/>
        <v>46</v>
      </c>
      <c r="AH197" s="14">
        <f t="shared" si="25"/>
        <v>0</v>
      </c>
      <c r="AI197" s="14">
        <f t="shared" si="26"/>
        <v>0</v>
      </c>
      <c r="AJ197" s="14">
        <f t="shared" si="27"/>
        <v>27</v>
      </c>
      <c r="AK197" s="14">
        <f t="shared" si="28"/>
        <v>27</v>
      </c>
      <c r="AL197" s="14">
        <f t="shared" si="29"/>
        <v>58.695652173913047</v>
      </c>
      <c r="AM197" s="14">
        <f t="shared" si="30"/>
        <v>0</v>
      </c>
      <c r="AN197" s="7" t="s">
        <v>218</v>
      </c>
      <c r="AO197" s="7">
        <v>7</v>
      </c>
      <c r="AP197" s="7">
        <v>8</v>
      </c>
      <c r="AQ197" s="7">
        <f t="shared" si="31"/>
        <v>15</v>
      </c>
    </row>
    <row r="198" spans="1:43" x14ac:dyDescent="0.25">
      <c r="A198" s="7">
        <v>197</v>
      </c>
      <c r="B198" s="7" t="s">
        <v>219</v>
      </c>
      <c r="C198" s="8">
        <f>VLOOKUP(B198,[1]Combined!$B$1:$C$640,2,0)</f>
        <v>7</v>
      </c>
      <c r="D198" s="8">
        <f>VLOOKUP(B198,[1]Combined!$B$1:$D$640,3,0)</f>
        <v>7</v>
      </c>
      <c r="E198" s="8">
        <f>VLOOKUP(B198,[1]Combined!$B$1:$F$640,5,0)</f>
        <v>0</v>
      </c>
      <c r="F198" s="8">
        <f>VLOOKUP(B198,[1]Combined!$B$1:$G$640,6,0)</f>
        <v>2</v>
      </c>
      <c r="G198" s="8">
        <f>VLOOKUP(B198,[1]Combined!$B$1:$H$640,7,0)</f>
        <v>2</v>
      </c>
      <c r="H198" s="8">
        <f>VLOOKUP(B198,[1]Combined!$B$1:$J$640,9,0)</f>
        <v>0</v>
      </c>
      <c r="I198" s="9">
        <f>VLOOKUP(B198,[2]Combined!C$1:D$640,2,0)</f>
        <v>9</v>
      </c>
      <c r="J198" s="9">
        <f>VLOOKUP(B198,[2]Combined!C$1:E$640,3,0)</f>
        <v>13</v>
      </c>
      <c r="K198" s="9">
        <f>VLOOKUP(B198,[2]Combined!C$1:G$640,5,0)</f>
        <v>0</v>
      </c>
      <c r="L198" s="9">
        <f>VLOOKUP(B198,[2]Combined!C$1:H$640,6,0)</f>
        <v>3</v>
      </c>
      <c r="M198" s="9">
        <f>VLOOKUP(B198,[2]Combined!C$1:I$640,7,0)</f>
        <v>3</v>
      </c>
      <c r="N198" s="9">
        <f>VLOOKUP(B198,[2]Combined!C$1:K$640,9,0)</f>
        <v>0</v>
      </c>
      <c r="O198" s="10">
        <f>VLOOKUP(B198,[3]Combined!C$1:D$640,2,0)</f>
        <v>6</v>
      </c>
      <c r="P198" s="10">
        <f>VLOOKUP(B198,[3]Combined!C$1:E$640,3,0)</f>
        <v>11</v>
      </c>
      <c r="Q198" s="10">
        <f>VLOOKUP(B198,[3]Combined!C$1:G$640,5,0)</f>
        <v>0</v>
      </c>
      <c r="R198" s="10">
        <f>VLOOKUP(B198,[3]Combined!C$1:H$640,6,0)</f>
        <v>0</v>
      </c>
      <c r="S198" s="10">
        <f>VLOOKUP(B198,[3]Combined!C$1:I$640,7,0)</f>
        <v>0</v>
      </c>
      <c r="T198" s="10">
        <f>VLOOKUP(B198,[3]Combined!C$1:K$640,9,0)</f>
        <v>0</v>
      </c>
      <c r="U198" s="11">
        <v>4</v>
      </c>
      <c r="V198" s="11">
        <v>8</v>
      </c>
      <c r="W198" s="11">
        <f>VLOOKUP(B198,[4]Combined!C$1:G$640,5,0)</f>
        <v>0</v>
      </c>
      <c r="X198" s="11">
        <v>2</v>
      </c>
      <c r="Y198" s="11">
        <v>2</v>
      </c>
      <c r="Z198" s="11">
        <f>VLOOKUP(B198,[4]Combined!C$1:K$640,9,0)</f>
        <v>0</v>
      </c>
      <c r="AA198" s="12">
        <f>VLOOKUP(B198,[5]Combined!C$1:D$640,2,0)</f>
        <v>0</v>
      </c>
      <c r="AB198" s="12">
        <f>VLOOKUP(B198,[5]Combined!C$1:E$640,3,0)</f>
        <v>0</v>
      </c>
      <c r="AC198" s="12">
        <f>VLOOKUP(B198,[5]Combined!C$1:G$640,5,0)</f>
        <v>0</v>
      </c>
      <c r="AD198" s="12">
        <f>VLOOKUP(B198,[5]Combined!C$1:H$640,6,0)</f>
        <v>0</v>
      </c>
      <c r="AE198" s="12">
        <f>VLOOKUP(B198,[5]Combined!C$1:I$640,7,0)</f>
        <v>0</v>
      </c>
      <c r="AF198" s="12">
        <f>VLOOKUP(B198,[5]Combined!C$1:K$640,9,0)</f>
        <v>0</v>
      </c>
      <c r="AG198" s="14">
        <f t="shared" si="24"/>
        <v>46</v>
      </c>
      <c r="AH198" s="14">
        <f t="shared" si="25"/>
        <v>0</v>
      </c>
      <c r="AI198" s="14">
        <f t="shared" si="26"/>
        <v>0</v>
      </c>
      <c r="AJ198" s="14">
        <f t="shared" si="27"/>
        <v>33</v>
      </c>
      <c r="AK198" s="14">
        <f t="shared" si="28"/>
        <v>33</v>
      </c>
      <c r="AL198" s="14">
        <f t="shared" si="29"/>
        <v>71.739130434782609</v>
      </c>
      <c r="AM198" s="14">
        <f t="shared" si="30"/>
        <v>2</v>
      </c>
      <c r="AN198" s="7" t="s">
        <v>220</v>
      </c>
      <c r="AO198" s="7">
        <v>7</v>
      </c>
      <c r="AP198" s="7">
        <v>0</v>
      </c>
      <c r="AQ198" s="7">
        <f t="shared" si="31"/>
        <v>9</v>
      </c>
    </row>
    <row r="199" spans="1:43" x14ac:dyDescent="0.25">
      <c r="A199" s="7">
        <v>198</v>
      </c>
      <c r="B199" s="7" t="s">
        <v>221</v>
      </c>
      <c r="C199" s="8">
        <f>VLOOKUP(B199,[1]Combined!$B$1:$C$640,2,0)</f>
        <v>7</v>
      </c>
      <c r="D199" s="8">
        <f>VLOOKUP(B199,[1]Combined!$B$1:$D$640,3,0)</f>
        <v>7</v>
      </c>
      <c r="E199" s="8">
        <f>VLOOKUP(B199,[1]Combined!$B$1:$F$640,5,0)</f>
        <v>0</v>
      </c>
      <c r="F199" s="8">
        <f>VLOOKUP(B199,[1]Combined!$B$1:$G$640,6,0)</f>
        <v>1</v>
      </c>
      <c r="G199" s="8">
        <f>VLOOKUP(B199,[1]Combined!$B$1:$H$640,7,0)</f>
        <v>1</v>
      </c>
      <c r="H199" s="8">
        <f>VLOOKUP(B199,[1]Combined!$B$1:$J$640,9,0)</f>
        <v>0</v>
      </c>
      <c r="I199" s="9">
        <f>VLOOKUP(B199,[2]Combined!C$1:D$640,2,0)</f>
        <v>12</v>
      </c>
      <c r="J199" s="9">
        <f>VLOOKUP(B199,[2]Combined!C$1:E$640,3,0)</f>
        <v>13</v>
      </c>
      <c r="K199" s="9">
        <f>VLOOKUP(B199,[2]Combined!C$1:G$640,5,0)</f>
        <v>0</v>
      </c>
      <c r="L199" s="9">
        <f>VLOOKUP(B199,[2]Combined!C$1:H$640,6,0)</f>
        <v>0</v>
      </c>
      <c r="M199" s="9">
        <f>VLOOKUP(B199,[2]Combined!C$1:I$640,7,0)</f>
        <v>0</v>
      </c>
      <c r="N199" s="9">
        <f>VLOOKUP(B199,[2]Combined!C$1:K$640,9,0)</f>
        <v>0</v>
      </c>
      <c r="O199" s="10">
        <f>VLOOKUP(B199,[3]Combined!C$1:D$640,2,0)</f>
        <v>7</v>
      </c>
      <c r="P199" s="10">
        <f>VLOOKUP(B199,[3]Combined!C$1:E$640,3,0)</f>
        <v>11</v>
      </c>
      <c r="Q199" s="10">
        <f>VLOOKUP(B199,[3]Combined!C$1:G$640,5,0)</f>
        <v>0</v>
      </c>
      <c r="R199" s="10">
        <f>VLOOKUP(B199,[3]Combined!C$1:H$640,6,0)</f>
        <v>1</v>
      </c>
      <c r="S199" s="10">
        <f>VLOOKUP(B199,[3]Combined!C$1:I$640,7,0)</f>
        <v>1</v>
      </c>
      <c r="T199" s="10">
        <f>VLOOKUP(B199,[3]Combined!C$1:K$640,9,0)</f>
        <v>0</v>
      </c>
      <c r="U199" s="11">
        <v>6</v>
      </c>
      <c r="V199" s="11">
        <v>8</v>
      </c>
      <c r="W199" s="11">
        <f>VLOOKUP(B199,[4]Combined!C$1:G$640,5,0)</f>
        <v>0</v>
      </c>
      <c r="X199" s="11">
        <f>VLOOKUP(B199,[4]Combined!C$1:H$640,6,0)</f>
        <v>4</v>
      </c>
      <c r="Y199" s="11">
        <f>VLOOKUP(B199,[4]Combined!C$1:I$640,7,0)</f>
        <v>4</v>
      </c>
      <c r="Z199" s="11">
        <f>VLOOKUP(B199,[4]Combined!C$1:K$640,9,0)</f>
        <v>0</v>
      </c>
      <c r="AA199" s="12">
        <f>VLOOKUP(B199,[5]Combined!C$1:D$640,2,0)</f>
        <v>0</v>
      </c>
      <c r="AB199" s="12">
        <f>VLOOKUP(B199,[5]Combined!C$1:E$640,3,0)</f>
        <v>0</v>
      </c>
      <c r="AC199" s="12">
        <f>VLOOKUP(B199,[5]Combined!C$1:G$640,5,0)</f>
        <v>0</v>
      </c>
      <c r="AD199" s="12">
        <f>VLOOKUP(B199,[5]Combined!C$1:H$640,6,0)</f>
        <v>0</v>
      </c>
      <c r="AE199" s="12">
        <f>VLOOKUP(B199,[5]Combined!C$1:I$640,7,0)</f>
        <v>0</v>
      </c>
      <c r="AF199" s="12">
        <f>VLOOKUP(B199,[5]Combined!C$1:K$640,9,0)</f>
        <v>0</v>
      </c>
      <c r="AG199" s="14">
        <f t="shared" si="24"/>
        <v>45</v>
      </c>
      <c r="AH199" s="14">
        <f t="shared" si="25"/>
        <v>0</v>
      </c>
      <c r="AI199" s="14">
        <f t="shared" si="26"/>
        <v>0</v>
      </c>
      <c r="AJ199" s="14">
        <f t="shared" si="27"/>
        <v>38</v>
      </c>
      <c r="AK199" s="14">
        <f t="shared" si="28"/>
        <v>38</v>
      </c>
      <c r="AL199" s="14">
        <f t="shared" si="29"/>
        <v>84.444444444444443</v>
      </c>
      <c r="AM199" s="14">
        <f t="shared" si="30"/>
        <v>4</v>
      </c>
      <c r="AN199" s="7" t="s">
        <v>222</v>
      </c>
      <c r="AO199" s="7">
        <f>VLOOKUP(B199,[6]E!B$1:K$51,10,0)</f>
        <v>10</v>
      </c>
      <c r="AP199" s="7">
        <v>9</v>
      </c>
      <c r="AQ199" s="7">
        <f t="shared" si="31"/>
        <v>23</v>
      </c>
    </row>
    <row r="200" spans="1:43" x14ac:dyDescent="0.25">
      <c r="A200" s="7">
        <v>199</v>
      </c>
      <c r="B200" s="7" t="s">
        <v>223</v>
      </c>
      <c r="C200" s="8">
        <f>VLOOKUP(B200,[1]Combined!$B$1:$C$640,2,0)</f>
        <v>6</v>
      </c>
      <c r="D200" s="8">
        <f>VLOOKUP(B200,[1]Combined!$B$1:$D$640,3,0)</f>
        <v>7</v>
      </c>
      <c r="E200" s="8">
        <f>VLOOKUP(B200,[1]Combined!$B$1:$F$640,5,0)</f>
        <v>0</v>
      </c>
      <c r="F200" s="8">
        <f>VLOOKUP(B200,[1]Combined!$B$1:$G$640,6,0)</f>
        <v>2</v>
      </c>
      <c r="G200" s="8">
        <f>VLOOKUP(B200,[1]Combined!$B$1:$H$640,7,0)</f>
        <v>2</v>
      </c>
      <c r="H200" s="8">
        <f>VLOOKUP(B200,[1]Combined!$B$1:$J$640,9,0)</f>
        <v>0</v>
      </c>
      <c r="I200" s="9">
        <f>VLOOKUP(B200,[2]Combined!C$1:D$640,2,0)</f>
        <v>13</v>
      </c>
      <c r="J200" s="9">
        <f>VLOOKUP(B200,[2]Combined!C$1:E$640,3,0)</f>
        <v>13</v>
      </c>
      <c r="K200" s="9">
        <f>VLOOKUP(B200,[2]Combined!C$1:G$640,5,0)</f>
        <v>0</v>
      </c>
      <c r="L200" s="9">
        <f>VLOOKUP(B200,[2]Combined!C$1:H$640,6,0)</f>
        <v>2</v>
      </c>
      <c r="M200" s="9">
        <f>VLOOKUP(B200,[2]Combined!C$1:I$640,7,0)</f>
        <v>3</v>
      </c>
      <c r="N200" s="9">
        <f>VLOOKUP(B200,[2]Combined!C$1:K$640,9,0)</f>
        <v>0</v>
      </c>
      <c r="O200" s="10">
        <f>VLOOKUP(B200,[3]Combined!C$1:D$640,2,0)</f>
        <v>11</v>
      </c>
      <c r="P200" s="10">
        <f>VLOOKUP(B200,[3]Combined!C$1:E$640,3,0)</f>
        <v>11</v>
      </c>
      <c r="Q200" s="10">
        <f>VLOOKUP(B200,[3]Combined!C$1:G$640,5,0)</f>
        <v>0</v>
      </c>
      <c r="R200" s="10">
        <f>VLOOKUP(B200,[3]Combined!C$1:H$640,6,0)</f>
        <v>3</v>
      </c>
      <c r="S200" s="10">
        <f>VLOOKUP(B200,[3]Combined!C$1:I$640,7,0)</f>
        <v>3</v>
      </c>
      <c r="T200" s="10">
        <f>VLOOKUP(B200,[3]Combined!C$1:K$640,9,0)</f>
        <v>0</v>
      </c>
      <c r="U200" s="11">
        <v>7</v>
      </c>
      <c r="V200" s="11">
        <v>8</v>
      </c>
      <c r="W200" s="11">
        <f>VLOOKUP(B200,[4]Combined!C$1:G$640,5,0)</f>
        <v>0</v>
      </c>
      <c r="X200" s="11">
        <v>2</v>
      </c>
      <c r="Y200" s="11">
        <v>3</v>
      </c>
      <c r="Z200" s="11">
        <f>VLOOKUP(B200,[4]Combined!C$1:K$640,9,0)</f>
        <v>0</v>
      </c>
      <c r="AA200" s="12">
        <f>VLOOKUP(B200,[5]Combined!C$1:D$640,2,0)</f>
        <v>0</v>
      </c>
      <c r="AB200" s="12">
        <f>VLOOKUP(B200,[5]Combined!C$1:E$640,3,0)</f>
        <v>0</v>
      </c>
      <c r="AC200" s="12">
        <f>VLOOKUP(B200,[5]Combined!C$1:G$640,5,0)</f>
        <v>0</v>
      </c>
      <c r="AD200" s="12">
        <f>VLOOKUP(B200,[5]Combined!C$1:H$640,6,0)</f>
        <v>0</v>
      </c>
      <c r="AE200" s="12">
        <f>VLOOKUP(B200,[5]Combined!C$1:I$640,7,0)</f>
        <v>0</v>
      </c>
      <c r="AF200" s="12">
        <f>VLOOKUP(B200,[5]Combined!C$1:K$640,9,0)</f>
        <v>0</v>
      </c>
      <c r="AG200" s="14">
        <f t="shared" si="24"/>
        <v>50</v>
      </c>
      <c r="AH200" s="14">
        <f t="shared" si="25"/>
        <v>0</v>
      </c>
      <c r="AI200" s="14">
        <f t="shared" si="26"/>
        <v>0</v>
      </c>
      <c r="AJ200" s="14">
        <f t="shared" si="27"/>
        <v>46</v>
      </c>
      <c r="AK200" s="14">
        <f t="shared" si="28"/>
        <v>46</v>
      </c>
      <c r="AL200" s="14">
        <f t="shared" si="29"/>
        <v>92</v>
      </c>
      <c r="AM200" s="14">
        <f t="shared" si="30"/>
        <v>5</v>
      </c>
      <c r="AN200" s="7" t="s">
        <v>224</v>
      </c>
      <c r="AO200" s="7">
        <v>8</v>
      </c>
      <c r="AP200" s="7">
        <v>9</v>
      </c>
      <c r="AQ200" s="7">
        <f t="shared" si="31"/>
        <v>22</v>
      </c>
    </row>
    <row r="201" spans="1:43" x14ac:dyDescent="0.25">
      <c r="A201" s="7">
        <v>200</v>
      </c>
      <c r="B201" s="7" t="s">
        <v>225</v>
      </c>
      <c r="C201" s="8">
        <f>VLOOKUP(B201,[1]Combined!$B$1:$C$640,2,0)</f>
        <v>7</v>
      </c>
      <c r="D201" s="8">
        <f>VLOOKUP(B201,[1]Combined!$B$1:$D$640,3,0)</f>
        <v>7</v>
      </c>
      <c r="E201" s="8">
        <f>VLOOKUP(B201,[1]Combined!$B$1:$F$640,5,0)</f>
        <v>0</v>
      </c>
      <c r="F201" s="8">
        <f>VLOOKUP(B201,[1]Combined!$B$1:$G$640,6,0)</f>
        <v>2</v>
      </c>
      <c r="G201" s="8">
        <f>VLOOKUP(B201,[1]Combined!$B$1:$H$640,7,0)</f>
        <v>2</v>
      </c>
      <c r="H201" s="8">
        <f>VLOOKUP(B201,[1]Combined!$B$1:$J$640,9,0)</f>
        <v>0</v>
      </c>
      <c r="I201" s="9">
        <f>VLOOKUP(B201,[2]Combined!C$1:D$640,2,0)</f>
        <v>13</v>
      </c>
      <c r="J201" s="9">
        <f>VLOOKUP(B201,[2]Combined!C$1:E$640,3,0)</f>
        <v>13</v>
      </c>
      <c r="K201" s="9">
        <f>VLOOKUP(B201,[2]Combined!C$1:G$640,5,0)</f>
        <v>0</v>
      </c>
      <c r="L201" s="9">
        <f>VLOOKUP(B201,[2]Combined!C$1:H$640,6,0)</f>
        <v>4</v>
      </c>
      <c r="M201" s="9">
        <f>VLOOKUP(B201,[2]Combined!C$1:I$640,7,0)</f>
        <v>4</v>
      </c>
      <c r="N201" s="9">
        <f>VLOOKUP(B201,[2]Combined!C$1:K$640,9,0)</f>
        <v>0</v>
      </c>
      <c r="O201" s="10">
        <f>VLOOKUP(B201,[3]Combined!C$1:D$640,2,0)</f>
        <v>7</v>
      </c>
      <c r="P201" s="10">
        <f>VLOOKUP(B201,[3]Combined!C$1:E$640,3,0)</f>
        <v>11</v>
      </c>
      <c r="Q201" s="10">
        <f>VLOOKUP(B201,[3]Combined!C$1:G$640,5,0)</f>
        <v>3</v>
      </c>
      <c r="R201" s="10">
        <f>VLOOKUP(B201,[3]Combined!C$1:H$640,6,0)</f>
        <v>2</v>
      </c>
      <c r="S201" s="10">
        <f>VLOOKUP(B201,[3]Combined!C$1:I$640,7,0)</f>
        <v>4</v>
      </c>
      <c r="T201" s="10">
        <f>VLOOKUP(B201,[3]Combined!C$1:K$640,9,0)</f>
        <v>0</v>
      </c>
      <c r="U201" s="11">
        <v>6</v>
      </c>
      <c r="V201" s="11">
        <v>8</v>
      </c>
      <c r="W201" s="11">
        <f>VLOOKUP(B201,[4]Combined!C$1:G$640,5,0)</f>
        <v>0</v>
      </c>
      <c r="X201" s="11">
        <f>VLOOKUP(B201,[4]Combined!C$1:H$640,6,0)</f>
        <v>0</v>
      </c>
      <c r="Y201" s="11">
        <f>VLOOKUP(B201,[4]Combined!C$1:I$640,7,0)</f>
        <v>0</v>
      </c>
      <c r="Z201" s="11">
        <f>VLOOKUP(B201,[4]Combined!C$1:K$640,9,0)</f>
        <v>0</v>
      </c>
      <c r="AA201" s="12">
        <f>VLOOKUP(B201,[5]Combined!C$1:D$640,2,0)</f>
        <v>0</v>
      </c>
      <c r="AB201" s="12">
        <f>VLOOKUP(B201,[5]Combined!C$1:E$640,3,0)</f>
        <v>0</v>
      </c>
      <c r="AC201" s="12">
        <f>VLOOKUP(B201,[5]Combined!C$1:G$640,5,0)</f>
        <v>0</v>
      </c>
      <c r="AD201" s="12">
        <f>VLOOKUP(B201,[5]Combined!C$1:H$640,6,0)</f>
        <v>0</v>
      </c>
      <c r="AE201" s="12">
        <f>VLOOKUP(B201,[5]Combined!C$1:I$640,7,0)</f>
        <v>0</v>
      </c>
      <c r="AF201" s="12">
        <f>VLOOKUP(B201,[5]Combined!C$1:K$640,9,0)</f>
        <v>0</v>
      </c>
      <c r="AG201" s="14">
        <f t="shared" si="24"/>
        <v>49</v>
      </c>
      <c r="AH201" s="14">
        <f t="shared" si="25"/>
        <v>3</v>
      </c>
      <c r="AI201" s="14">
        <f t="shared" si="26"/>
        <v>3</v>
      </c>
      <c r="AJ201" s="14">
        <f t="shared" si="27"/>
        <v>41</v>
      </c>
      <c r="AK201" s="14">
        <f t="shared" si="28"/>
        <v>44</v>
      </c>
      <c r="AL201" s="14">
        <f t="shared" si="29"/>
        <v>89.795918367346943</v>
      </c>
      <c r="AM201" s="14">
        <f t="shared" si="30"/>
        <v>5</v>
      </c>
      <c r="AN201" s="7" t="s">
        <v>226</v>
      </c>
      <c r="AO201" s="7">
        <f>VLOOKUP(B201,[6]E!B$1:K$51,10,0)</f>
        <v>0</v>
      </c>
      <c r="AP201" s="7">
        <v>9</v>
      </c>
      <c r="AQ201" s="7">
        <f t="shared" si="31"/>
        <v>14</v>
      </c>
    </row>
    <row r="202" spans="1:43" x14ac:dyDescent="0.25">
      <c r="A202" s="7">
        <v>201</v>
      </c>
      <c r="B202" s="7" t="s">
        <v>227</v>
      </c>
      <c r="C202" s="8">
        <f>VLOOKUP(B202,[1]Combined!$B$1:$C$640,2,0)</f>
        <v>7</v>
      </c>
      <c r="D202" s="8">
        <f>VLOOKUP(B202,[1]Combined!$B$1:$D$640,3,0)</f>
        <v>7</v>
      </c>
      <c r="E202" s="8">
        <f>VLOOKUP(B202,[1]Combined!$B$1:$F$640,5,0)</f>
        <v>0</v>
      </c>
      <c r="F202" s="8">
        <f>VLOOKUP(B202,[1]Combined!$B$1:$G$640,6,0)</f>
        <v>2</v>
      </c>
      <c r="G202" s="8">
        <f>VLOOKUP(B202,[1]Combined!$B$1:$H$640,7,0)</f>
        <v>2</v>
      </c>
      <c r="H202" s="8">
        <f>VLOOKUP(B202,[1]Combined!$B$1:$J$640,9,0)</f>
        <v>0</v>
      </c>
      <c r="I202" s="9">
        <f>VLOOKUP(B202,[2]Combined!C$1:D$640,2,0)</f>
        <v>12</v>
      </c>
      <c r="J202" s="9">
        <f>VLOOKUP(B202,[2]Combined!C$1:E$640,3,0)</f>
        <v>13</v>
      </c>
      <c r="K202" s="9">
        <f>VLOOKUP(B202,[2]Combined!C$1:G$640,5,0)</f>
        <v>0</v>
      </c>
      <c r="L202" s="9">
        <f>VLOOKUP(B202,[2]Combined!C$1:H$640,6,0)</f>
        <v>3</v>
      </c>
      <c r="M202" s="9">
        <f>VLOOKUP(B202,[2]Combined!C$1:I$640,7,0)</f>
        <v>3</v>
      </c>
      <c r="N202" s="9">
        <f>VLOOKUP(B202,[2]Combined!C$1:K$640,9,0)</f>
        <v>0</v>
      </c>
      <c r="O202" s="10">
        <f>VLOOKUP(B202,[3]Combined!C$1:D$640,2,0)</f>
        <v>8</v>
      </c>
      <c r="P202" s="10">
        <f>VLOOKUP(B202,[3]Combined!C$1:E$640,3,0)</f>
        <v>11</v>
      </c>
      <c r="Q202" s="10">
        <f>VLOOKUP(B202,[3]Combined!C$1:G$640,5,0)</f>
        <v>0</v>
      </c>
      <c r="R202" s="10">
        <f>VLOOKUP(B202,[3]Combined!C$1:H$640,6,0)</f>
        <v>0</v>
      </c>
      <c r="S202" s="10">
        <f>VLOOKUP(B202,[3]Combined!C$1:I$640,7,0)</f>
        <v>0</v>
      </c>
      <c r="T202" s="10">
        <f>VLOOKUP(B202,[3]Combined!C$1:K$640,9,0)</f>
        <v>0</v>
      </c>
      <c r="U202" s="11">
        <v>7</v>
      </c>
      <c r="V202" s="11">
        <v>8</v>
      </c>
      <c r="W202" s="11">
        <f>VLOOKUP(B202,[4]Combined!C$1:G$640,5,0)</f>
        <v>0</v>
      </c>
      <c r="X202" s="11">
        <v>2</v>
      </c>
      <c r="Y202" s="11">
        <v>2</v>
      </c>
      <c r="Z202" s="11">
        <f>VLOOKUP(B202,[4]Combined!C$1:K$640,9,0)</f>
        <v>0</v>
      </c>
      <c r="AA202" s="12">
        <f>VLOOKUP(B202,[5]Combined!C$1:D$640,2,0)</f>
        <v>0</v>
      </c>
      <c r="AB202" s="12">
        <f>VLOOKUP(B202,[5]Combined!C$1:E$640,3,0)</f>
        <v>0</v>
      </c>
      <c r="AC202" s="12">
        <f>VLOOKUP(B202,[5]Combined!C$1:G$640,5,0)</f>
        <v>0</v>
      </c>
      <c r="AD202" s="12">
        <f>VLOOKUP(B202,[5]Combined!C$1:H$640,6,0)</f>
        <v>0</v>
      </c>
      <c r="AE202" s="12">
        <f>VLOOKUP(B202,[5]Combined!C$1:I$640,7,0)</f>
        <v>0</v>
      </c>
      <c r="AF202" s="12">
        <f>VLOOKUP(B202,[5]Combined!C$1:K$640,9,0)</f>
        <v>0</v>
      </c>
      <c r="AG202" s="14">
        <f t="shared" si="24"/>
        <v>46</v>
      </c>
      <c r="AH202" s="14">
        <f t="shared" si="25"/>
        <v>0</v>
      </c>
      <c r="AI202" s="14">
        <f t="shared" si="26"/>
        <v>0</v>
      </c>
      <c r="AJ202" s="14">
        <f t="shared" si="27"/>
        <v>41</v>
      </c>
      <c r="AK202" s="14">
        <f t="shared" si="28"/>
        <v>41</v>
      </c>
      <c r="AL202" s="14">
        <f t="shared" si="29"/>
        <v>89.130434782608688</v>
      </c>
      <c r="AM202" s="14">
        <f t="shared" si="30"/>
        <v>5</v>
      </c>
      <c r="AN202" s="7" t="s">
        <v>218</v>
      </c>
      <c r="AO202" s="7">
        <v>7</v>
      </c>
      <c r="AP202" s="7">
        <v>9</v>
      </c>
      <c r="AQ202" s="7">
        <f t="shared" si="31"/>
        <v>21</v>
      </c>
    </row>
    <row r="203" spans="1:43" x14ac:dyDescent="0.25">
      <c r="A203" s="7">
        <v>202</v>
      </c>
      <c r="B203" s="7" t="s">
        <v>228</v>
      </c>
      <c r="C203" s="8">
        <f>VLOOKUP(B203,[1]Combined!$B$1:$C$640,2,0)</f>
        <v>7</v>
      </c>
      <c r="D203" s="8">
        <f>VLOOKUP(B203,[1]Combined!$B$1:$D$640,3,0)</f>
        <v>7</v>
      </c>
      <c r="E203" s="8">
        <f>VLOOKUP(B203,[1]Combined!$B$1:$F$640,5,0)</f>
        <v>0</v>
      </c>
      <c r="F203" s="8">
        <f>VLOOKUP(B203,[1]Combined!$B$1:$G$640,6,0)</f>
        <v>2</v>
      </c>
      <c r="G203" s="8">
        <f>VLOOKUP(B203,[1]Combined!$B$1:$H$640,7,0)</f>
        <v>2</v>
      </c>
      <c r="H203" s="8">
        <f>VLOOKUP(B203,[1]Combined!$B$1:$J$640,9,0)</f>
        <v>0</v>
      </c>
      <c r="I203" s="9">
        <f>VLOOKUP(B203,[2]Combined!C$1:D$640,2,0)</f>
        <v>10</v>
      </c>
      <c r="J203" s="9">
        <f>VLOOKUP(B203,[2]Combined!C$1:E$640,3,0)</f>
        <v>13</v>
      </c>
      <c r="K203" s="9">
        <f>VLOOKUP(B203,[2]Combined!C$1:G$640,5,0)</f>
        <v>0</v>
      </c>
      <c r="L203" s="9">
        <f>VLOOKUP(B203,[2]Combined!C$1:H$640,6,0)</f>
        <v>3</v>
      </c>
      <c r="M203" s="9">
        <f>VLOOKUP(B203,[2]Combined!C$1:I$640,7,0)</f>
        <v>3</v>
      </c>
      <c r="N203" s="9">
        <f>VLOOKUP(B203,[2]Combined!C$1:K$640,9,0)</f>
        <v>0</v>
      </c>
      <c r="O203" s="10">
        <f>VLOOKUP(B203,[3]Combined!C$1:D$640,2,0)</f>
        <v>3</v>
      </c>
      <c r="P203" s="10">
        <f>VLOOKUP(B203,[3]Combined!C$1:E$640,3,0)</f>
        <v>11</v>
      </c>
      <c r="Q203" s="10">
        <f>VLOOKUP(B203,[3]Combined!C$1:G$640,5,0)</f>
        <v>0</v>
      </c>
      <c r="R203" s="10">
        <f>VLOOKUP(B203,[3]Combined!C$1:H$640,6,0)</f>
        <v>0</v>
      </c>
      <c r="S203" s="10">
        <f>VLOOKUP(B203,[3]Combined!C$1:I$640,7,0)</f>
        <v>0</v>
      </c>
      <c r="T203" s="10">
        <f>VLOOKUP(B203,[3]Combined!C$1:K$640,9,0)</f>
        <v>0</v>
      </c>
      <c r="U203" s="11">
        <v>4</v>
      </c>
      <c r="V203" s="11">
        <v>8</v>
      </c>
      <c r="W203" s="11">
        <f>VLOOKUP(B203,[4]Combined!C$1:G$640,5,0)</f>
        <v>0</v>
      </c>
      <c r="X203" s="11">
        <v>2</v>
      </c>
      <c r="Y203" s="11">
        <v>2</v>
      </c>
      <c r="Z203" s="11">
        <f>VLOOKUP(B203,[4]Combined!C$1:K$640,9,0)</f>
        <v>0</v>
      </c>
      <c r="AA203" s="12">
        <f>VLOOKUP(B203,[5]Combined!C$1:D$640,2,0)</f>
        <v>0</v>
      </c>
      <c r="AB203" s="12">
        <f>VLOOKUP(B203,[5]Combined!C$1:E$640,3,0)</f>
        <v>0</v>
      </c>
      <c r="AC203" s="12">
        <f>VLOOKUP(B203,[5]Combined!C$1:G$640,5,0)</f>
        <v>0</v>
      </c>
      <c r="AD203" s="12">
        <f>VLOOKUP(B203,[5]Combined!C$1:H$640,6,0)</f>
        <v>0</v>
      </c>
      <c r="AE203" s="12">
        <f>VLOOKUP(B203,[5]Combined!C$1:I$640,7,0)</f>
        <v>0</v>
      </c>
      <c r="AF203" s="12">
        <f>VLOOKUP(B203,[5]Combined!C$1:K$640,9,0)</f>
        <v>0</v>
      </c>
      <c r="AG203" s="14">
        <f t="shared" si="24"/>
        <v>46</v>
      </c>
      <c r="AH203" s="14">
        <f t="shared" si="25"/>
        <v>0</v>
      </c>
      <c r="AI203" s="14">
        <f t="shared" si="26"/>
        <v>0</v>
      </c>
      <c r="AJ203" s="14">
        <f t="shared" si="27"/>
        <v>31</v>
      </c>
      <c r="AK203" s="14">
        <f t="shared" si="28"/>
        <v>31</v>
      </c>
      <c r="AL203" s="14">
        <f t="shared" si="29"/>
        <v>67.391304347826093</v>
      </c>
      <c r="AM203" s="14">
        <f t="shared" si="30"/>
        <v>1</v>
      </c>
      <c r="AN203" s="7" t="s">
        <v>220</v>
      </c>
      <c r="AO203" s="7">
        <v>7</v>
      </c>
      <c r="AP203" s="7">
        <v>8</v>
      </c>
      <c r="AQ203" s="7">
        <f t="shared" si="31"/>
        <v>16</v>
      </c>
    </row>
    <row r="204" spans="1:43" x14ac:dyDescent="0.25">
      <c r="A204" s="7">
        <v>203</v>
      </c>
      <c r="B204" s="7" t="s">
        <v>229</v>
      </c>
      <c r="C204" s="8">
        <f>VLOOKUP(B204,[1]Combined!$B$1:$C$640,2,0)</f>
        <v>7</v>
      </c>
      <c r="D204" s="8">
        <f>VLOOKUP(B204,[1]Combined!$B$1:$D$640,3,0)</f>
        <v>7</v>
      </c>
      <c r="E204" s="8">
        <f>VLOOKUP(B204,[1]Combined!$B$1:$F$640,5,0)</f>
        <v>0</v>
      </c>
      <c r="F204" s="8">
        <f>VLOOKUP(B204,[1]Combined!$B$1:$G$640,6,0)</f>
        <v>1</v>
      </c>
      <c r="G204" s="8">
        <f>VLOOKUP(B204,[1]Combined!$B$1:$H$640,7,0)</f>
        <v>1</v>
      </c>
      <c r="H204" s="8">
        <f>VLOOKUP(B204,[1]Combined!$B$1:$J$640,9,0)</f>
        <v>0</v>
      </c>
      <c r="I204" s="9">
        <f>VLOOKUP(B204,[2]Combined!C$1:D$640,2,0)</f>
        <v>7</v>
      </c>
      <c r="J204" s="9">
        <f>VLOOKUP(B204,[2]Combined!C$1:E$640,3,0)</f>
        <v>13</v>
      </c>
      <c r="K204" s="9">
        <f>VLOOKUP(B204,[2]Combined!C$1:G$640,5,0)</f>
        <v>0</v>
      </c>
      <c r="L204" s="9">
        <f>VLOOKUP(B204,[2]Combined!C$1:H$640,6,0)</f>
        <v>0</v>
      </c>
      <c r="M204" s="9">
        <f>VLOOKUP(B204,[2]Combined!C$1:I$640,7,0)</f>
        <v>0</v>
      </c>
      <c r="N204" s="9">
        <f>VLOOKUP(B204,[2]Combined!C$1:K$640,9,0)</f>
        <v>0</v>
      </c>
      <c r="O204" s="10">
        <f>VLOOKUP(B204,[3]Combined!C$1:D$640,2,0)</f>
        <v>2</v>
      </c>
      <c r="P204" s="10">
        <f>VLOOKUP(B204,[3]Combined!C$1:E$640,3,0)</f>
        <v>11</v>
      </c>
      <c r="Q204" s="10">
        <f>VLOOKUP(B204,[3]Combined!C$1:G$640,5,0)</f>
        <v>0</v>
      </c>
      <c r="R204" s="10">
        <f>VLOOKUP(B204,[3]Combined!C$1:H$640,6,0)</f>
        <v>0</v>
      </c>
      <c r="S204" s="10">
        <f>VLOOKUP(B204,[3]Combined!C$1:I$640,7,0)</f>
        <v>1</v>
      </c>
      <c r="T204" s="10">
        <f>VLOOKUP(B204,[3]Combined!C$1:K$640,9,0)</f>
        <v>0</v>
      </c>
      <c r="U204" s="11">
        <v>0</v>
      </c>
      <c r="V204" s="11">
        <v>8</v>
      </c>
      <c r="W204" s="11">
        <f>VLOOKUP(B204,[4]Combined!C$1:G$640,5,0)</f>
        <v>0</v>
      </c>
      <c r="X204" s="11">
        <f>VLOOKUP(B204,[4]Combined!C$1:H$640,6,0)</f>
        <v>0</v>
      </c>
      <c r="Y204" s="11">
        <f>VLOOKUP(B204,[4]Combined!C$1:I$640,7,0)</f>
        <v>4</v>
      </c>
      <c r="Z204" s="11">
        <f>VLOOKUP(B204,[4]Combined!C$1:K$640,9,0)</f>
        <v>0</v>
      </c>
      <c r="AA204" s="12">
        <f>VLOOKUP(B204,[5]Combined!C$1:D$640,2,0)</f>
        <v>0</v>
      </c>
      <c r="AB204" s="12">
        <f>VLOOKUP(B204,[5]Combined!C$1:E$640,3,0)</f>
        <v>0</v>
      </c>
      <c r="AC204" s="12">
        <f>VLOOKUP(B204,[5]Combined!C$1:G$640,5,0)</f>
        <v>0</v>
      </c>
      <c r="AD204" s="12">
        <f>VLOOKUP(B204,[5]Combined!C$1:H$640,6,0)</f>
        <v>0</v>
      </c>
      <c r="AE204" s="12">
        <f>VLOOKUP(B204,[5]Combined!C$1:I$640,7,0)</f>
        <v>0</v>
      </c>
      <c r="AF204" s="12">
        <f>VLOOKUP(B204,[5]Combined!C$1:K$640,9,0)</f>
        <v>0</v>
      </c>
      <c r="AG204" s="14">
        <f t="shared" si="24"/>
        <v>45</v>
      </c>
      <c r="AH204" s="14">
        <f t="shared" si="25"/>
        <v>0</v>
      </c>
      <c r="AI204" s="14">
        <f t="shared" si="26"/>
        <v>0</v>
      </c>
      <c r="AJ204" s="14">
        <f t="shared" si="27"/>
        <v>17</v>
      </c>
      <c r="AK204" s="14">
        <f t="shared" si="28"/>
        <v>17</v>
      </c>
      <c r="AL204" s="14">
        <f t="shared" si="29"/>
        <v>37.777777777777779</v>
      </c>
      <c r="AM204" s="14">
        <f t="shared" si="30"/>
        <v>0</v>
      </c>
      <c r="AN204" s="7" t="s">
        <v>222</v>
      </c>
      <c r="AO204" s="7">
        <f>VLOOKUP(B204,[6]E!B$1:K$51,10,0)</f>
        <v>0</v>
      </c>
      <c r="AP204" s="7">
        <v>0</v>
      </c>
      <c r="AQ204" s="7">
        <f t="shared" si="31"/>
        <v>0</v>
      </c>
    </row>
    <row r="205" spans="1:43" x14ac:dyDescent="0.25">
      <c r="A205" s="7">
        <v>204</v>
      </c>
      <c r="B205" s="7" t="s">
        <v>230</v>
      </c>
      <c r="C205" s="8">
        <f>VLOOKUP(B205,[1]Combined!$B$1:$C$640,2,0)</f>
        <v>7</v>
      </c>
      <c r="D205" s="8">
        <f>VLOOKUP(B205,[1]Combined!$B$1:$D$640,3,0)</f>
        <v>7</v>
      </c>
      <c r="E205" s="8">
        <f>VLOOKUP(B205,[1]Combined!$B$1:$F$640,5,0)</f>
        <v>0</v>
      </c>
      <c r="F205" s="8">
        <f>VLOOKUP(B205,[1]Combined!$B$1:$G$640,6,0)</f>
        <v>2</v>
      </c>
      <c r="G205" s="8">
        <f>VLOOKUP(B205,[1]Combined!$B$1:$H$640,7,0)</f>
        <v>2</v>
      </c>
      <c r="H205" s="8">
        <f>VLOOKUP(B205,[1]Combined!$B$1:$J$640,9,0)</f>
        <v>0</v>
      </c>
      <c r="I205" s="9">
        <f>VLOOKUP(B205,[2]Combined!C$1:D$640,2,0)</f>
        <v>7</v>
      </c>
      <c r="J205" s="9">
        <f>VLOOKUP(B205,[2]Combined!C$1:E$640,3,0)</f>
        <v>13</v>
      </c>
      <c r="K205" s="9">
        <f>VLOOKUP(B205,[2]Combined!C$1:G$640,5,0)</f>
        <v>0</v>
      </c>
      <c r="L205" s="9">
        <f>VLOOKUP(B205,[2]Combined!C$1:H$640,6,0)</f>
        <v>2</v>
      </c>
      <c r="M205" s="9">
        <f>VLOOKUP(B205,[2]Combined!C$1:I$640,7,0)</f>
        <v>3</v>
      </c>
      <c r="N205" s="9">
        <f>VLOOKUP(B205,[2]Combined!C$1:K$640,9,0)</f>
        <v>0</v>
      </c>
      <c r="O205" s="10">
        <f>VLOOKUP(B205,[3]Combined!C$1:D$640,2,0)</f>
        <v>6</v>
      </c>
      <c r="P205" s="10">
        <f>VLOOKUP(B205,[3]Combined!C$1:E$640,3,0)</f>
        <v>11</v>
      </c>
      <c r="Q205" s="10">
        <f>VLOOKUP(B205,[3]Combined!C$1:G$640,5,0)</f>
        <v>1</v>
      </c>
      <c r="R205" s="10">
        <f>VLOOKUP(B205,[3]Combined!C$1:H$640,6,0)</f>
        <v>2</v>
      </c>
      <c r="S205" s="10">
        <f>VLOOKUP(B205,[3]Combined!C$1:I$640,7,0)</f>
        <v>3</v>
      </c>
      <c r="T205" s="10">
        <f>VLOOKUP(B205,[3]Combined!C$1:K$640,9,0)</f>
        <v>0</v>
      </c>
      <c r="U205" s="11">
        <v>8</v>
      </c>
      <c r="V205" s="11">
        <v>8</v>
      </c>
      <c r="W205" s="11">
        <f>VLOOKUP(B205,[4]Combined!C$1:G$640,5,0)</f>
        <v>0</v>
      </c>
      <c r="X205" s="11">
        <v>3</v>
      </c>
      <c r="Y205" s="11">
        <v>3</v>
      </c>
      <c r="Z205" s="11">
        <f>VLOOKUP(B205,[4]Combined!C$1:K$640,9,0)</f>
        <v>0</v>
      </c>
      <c r="AA205" s="12">
        <f>VLOOKUP(B205,[5]Combined!C$1:D$640,2,0)</f>
        <v>0</v>
      </c>
      <c r="AB205" s="12">
        <f>VLOOKUP(B205,[5]Combined!C$1:E$640,3,0)</f>
        <v>0</v>
      </c>
      <c r="AC205" s="12">
        <f>VLOOKUP(B205,[5]Combined!C$1:G$640,5,0)</f>
        <v>0</v>
      </c>
      <c r="AD205" s="12">
        <f>VLOOKUP(B205,[5]Combined!C$1:H$640,6,0)</f>
        <v>0</v>
      </c>
      <c r="AE205" s="12">
        <f>VLOOKUP(B205,[5]Combined!C$1:I$640,7,0)</f>
        <v>0</v>
      </c>
      <c r="AF205" s="12">
        <f>VLOOKUP(B205,[5]Combined!C$1:K$640,9,0)</f>
        <v>0</v>
      </c>
      <c r="AG205" s="14">
        <f t="shared" si="24"/>
        <v>50</v>
      </c>
      <c r="AH205" s="14">
        <f t="shared" si="25"/>
        <v>1</v>
      </c>
      <c r="AI205" s="14">
        <f t="shared" si="26"/>
        <v>1</v>
      </c>
      <c r="AJ205" s="14">
        <f t="shared" si="27"/>
        <v>37</v>
      </c>
      <c r="AK205" s="14">
        <f t="shared" si="28"/>
        <v>38</v>
      </c>
      <c r="AL205" s="14">
        <f t="shared" si="29"/>
        <v>76</v>
      </c>
      <c r="AM205" s="14">
        <f t="shared" si="30"/>
        <v>3</v>
      </c>
      <c r="AN205" s="7" t="s">
        <v>224</v>
      </c>
      <c r="AO205" s="7">
        <v>8</v>
      </c>
      <c r="AP205" s="7">
        <v>8</v>
      </c>
      <c r="AQ205" s="7">
        <f t="shared" si="31"/>
        <v>19</v>
      </c>
    </row>
    <row r="206" spans="1:43" x14ac:dyDescent="0.25">
      <c r="A206" s="7">
        <v>205</v>
      </c>
      <c r="B206" s="7" t="s">
        <v>231</v>
      </c>
      <c r="C206" s="8">
        <f>VLOOKUP(B206,[1]Combined!$B$1:$C$640,2,0)</f>
        <v>6</v>
      </c>
      <c r="D206" s="8">
        <f>VLOOKUP(B206,[1]Combined!$B$1:$D$640,3,0)</f>
        <v>7</v>
      </c>
      <c r="E206" s="8">
        <f>VLOOKUP(B206,[1]Combined!$B$1:$F$640,5,0)</f>
        <v>0</v>
      </c>
      <c r="F206" s="8">
        <f>VLOOKUP(B206,[1]Combined!$B$1:$G$640,6,0)</f>
        <v>2</v>
      </c>
      <c r="G206" s="8">
        <f>VLOOKUP(B206,[1]Combined!$B$1:$H$640,7,0)</f>
        <v>2</v>
      </c>
      <c r="H206" s="8">
        <f>VLOOKUP(B206,[1]Combined!$B$1:$J$640,9,0)</f>
        <v>0</v>
      </c>
      <c r="I206" s="9">
        <f>VLOOKUP(B206,[2]Combined!C$1:D$640,2,0)</f>
        <v>12</v>
      </c>
      <c r="J206" s="9">
        <f>VLOOKUP(B206,[2]Combined!C$1:E$640,3,0)</f>
        <v>13</v>
      </c>
      <c r="K206" s="9">
        <f>VLOOKUP(B206,[2]Combined!C$1:G$640,5,0)</f>
        <v>0</v>
      </c>
      <c r="L206" s="9">
        <f>VLOOKUP(B206,[2]Combined!C$1:H$640,6,0)</f>
        <v>4</v>
      </c>
      <c r="M206" s="9">
        <f>VLOOKUP(B206,[2]Combined!C$1:I$640,7,0)</f>
        <v>4</v>
      </c>
      <c r="N206" s="9">
        <f>VLOOKUP(B206,[2]Combined!C$1:K$640,9,0)</f>
        <v>0</v>
      </c>
      <c r="O206" s="10">
        <f>VLOOKUP(B206,[3]Combined!C$1:D$640,2,0)</f>
        <v>11</v>
      </c>
      <c r="P206" s="10">
        <f>VLOOKUP(B206,[3]Combined!C$1:E$640,3,0)</f>
        <v>11</v>
      </c>
      <c r="Q206" s="10">
        <f>VLOOKUP(B206,[3]Combined!C$1:G$640,5,0)</f>
        <v>0</v>
      </c>
      <c r="R206" s="10">
        <f>VLOOKUP(B206,[3]Combined!C$1:H$640,6,0)</f>
        <v>3</v>
      </c>
      <c r="S206" s="10">
        <f>VLOOKUP(B206,[3]Combined!C$1:I$640,7,0)</f>
        <v>4</v>
      </c>
      <c r="T206" s="10">
        <f>VLOOKUP(B206,[3]Combined!C$1:K$640,9,0)</f>
        <v>0</v>
      </c>
      <c r="U206" s="11">
        <v>6</v>
      </c>
      <c r="V206" s="11">
        <v>8</v>
      </c>
      <c r="W206" s="11">
        <f>VLOOKUP(B206,[4]Combined!C$1:G$640,5,0)</f>
        <v>0</v>
      </c>
      <c r="X206" s="11">
        <f>VLOOKUP(B206,[4]Combined!C$1:H$640,6,0)</f>
        <v>0</v>
      </c>
      <c r="Y206" s="11">
        <f>VLOOKUP(B206,[4]Combined!C$1:I$640,7,0)</f>
        <v>0</v>
      </c>
      <c r="Z206" s="11">
        <f>VLOOKUP(B206,[4]Combined!C$1:K$640,9,0)</f>
        <v>0</v>
      </c>
      <c r="AA206" s="12">
        <f>VLOOKUP(B206,[5]Combined!C$1:D$640,2,0)</f>
        <v>0</v>
      </c>
      <c r="AB206" s="12">
        <f>VLOOKUP(B206,[5]Combined!C$1:E$640,3,0)</f>
        <v>0</v>
      </c>
      <c r="AC206" s="12">
        <f>VLOOKUP(B206,[5]Combined!C$1:G$640,5,0)</f>
        <v>0</v>
      </c>
      <c r="AD206" s="12">
        <f>VLOOKUP(B206,[5]Combined!C$1:H$640,6,0)</f>
        <v>0</v>
      </c>
      <c r="AE206" s="12">
        <f>VLOOKUP(B206,[5]Combined!C$1:I$640,7,0)</f>
        <v>0</v>
      </c>
      <c r="AF206" s="12">
        <f>VLOOKUP(B206,[5]Combined!C$1:K$640,9,0)</f>
        <v>0</v>
      </c>
      <c r="AG206" s="14">
        <f t="shared" si="24"/>
        <v>49</v>
      </c>
      <c r="AH206" s="14">
        <f t="shared" si="25"/>
        <v>0</v>
      </c>
      <c r="AI206" s="14">
        <f t="shared" si="26"/>
        <v>0</v>
      </c>
      <c r="AJ206" s="14">
        <f t="shared" si="27"/>
        <v>44</v>
      </c>
      <c r="AK206" s="14">
        <f t="shared" si="28"/>
        <v>44</v>
      </c>
      <c r="AL206" s="14">
        <f t="shared" si="29"/>
        <v>89.795918367346943</v>
      </c>
      <c r="AM206" s="14">
        <f t="shared" si="30"/>
        <v>5</v>
      </c>
      <c r="AN206" s="7" t="s">
        <v>226</v>
      </c>
      <c r="AO206" s="7">
        <f>VLOOKUP(B206,[6]E!B$1:K$51,10,0)</f>
        <v>0</v>
      </c>
      <c r="AP206" s="7">
        <v>9</v>
      </c>
      <c r="AQ206" s="7">
        <f t="shared" si="31"/>
        <v>14</v>
      </c>
    </row>
    <row r="207" spans="1:43" x14ac:dyDescent="0.25">
      <c r="A207" s="7">
        <v>206</v>
      </c>
      <c r="B207" s="7" t="s">
        <v>232</v>
      </c>
      <c r="C207" s="8">
        <f>VLOOKUP(B207,[1]Combined!$B$1:$C$640,2,0)</f>
        <v>7</v>
      </c>
      <c r="D207" s="8">
        <f>VLOOKUP(B207,[1]Combined!$B$1:$D$640,3,0)</f>
        <v>7</v>
      </c>
      <c r="E207" s="8">
        <f>VLOOKUP(B207,[1]Combined!$B$1:$F$640,5,0)</f>
        <v>0</v>
      </c>
      <c r="F207" s="8">
        <f>VLOOKUP(B207,[1]Combined!$B$1:$G$640,6,0)</f>
        <v>2</v>
      </c>
      <c r="G207" s="8">
        <f>VLOOKUP(B207,[1]Combined!$B$1:$H$640,7,0)</f>
        <v>2</v>
      </c>
      <c r="H207" s="8">
        <f>VLOOKUP(B207,[1]Combined!$B$1:$J$640,9,0)</f>
        <v>0</v>
      </c>
      <c r="I207" s="9">
        <f>VLOOKUP(B207,[2]Combined!C$1:D$640,2,0)</f>
        <v>13</v>
      </c>
      <c r="J207" s="9">
        <f>VLOOKUP(B207,[2]Combined!C$1:E$640,3,0)</f>
        <v>13</v>
      </c>
      <c r="K207" s="9">
        <f>VLOOKUP(B207,[2]Combined!C$1:G$640,5,0)</f>
        <v>0</v>
      </c>
      <c r="L207" s="9">
        <f>VLOOKUP(B207,[2]Combined!C$1:H$640,6,0)</f>
        <v>3</v>
      </c>
      <c r="M207" s="9">
        <f>VLOOKUP(B207,[2]Combined!C$1:I$640,7,0)</f>
        <v>3</v>
      </c>
      <c r="N207" s="9">
        <f>VLOOKUP(B207,[2]Combined!C$1:K$640,9,0)</f>
        <v>0</v>
      </c>
      <c r="O207" s="10">
        <f>VLOOKUP(B207,[3]Combined!C$1:D$640,2,0)</f>
        <v>7</v>
      </c>
      <c r="P207" s="10">
        <f>VLOOKUP(B207,[3]Combined!C$1:E$640,3,0)</f>
        <v>11</v>
      </c>
      <c r="Q207" s="10">
        <f>VLOOKUP(B207,[3]Combined!C$1:G$640,5,0)</f>
        <v>0</v>
      </c>
      <c r="R207" s="10">
        <f>VLOOKUP(B207,[3]Combined!C$1:H$640,6,0)</f>
        <v>0</v>
      </c>
      <c r="S207" s="10">
        <f>VLOOKUP(B207,[3]Combined!C$1:I$640,7,0)</f>
        <v>0</v>
      </c>
      <c r="T207" s="10">
        <f>VLOOKUP(B207,[3]Combined!C$1:K$640,9,0)</f>
        <v>0</v>
      </c>
      <c r="U207" s="11">
        <v>8</v>
      </c>
      <c r="V207" s="11">
        <v>8</v>
      </c>
      <c r="W207" s="11">
        <f>VLOOKUP(B207,[4]Combined!C$1:G$640,5,0)</f>
        <v>0</v>
      </c>
      <c r="X207" s="11">
        <v>2</v>
      </c>
      <c r="Y207" s="11">
        <v>2</v>
      </c>
      <c r="Z207" s="11">
        <f>VLOOKUP(B207,[4]Combined!C$1:K$640,9,0)</f>
        <v>0</v>
      </c>
      <c r="AA207" s="12">
        <f>VLOOKUP(B207,[5]Combined!C$1:D$640,2,0)</f>
        <v>0</v>
      </c>
      <c r="AB207" s="12">
        <f>VLOOKUP(B207,[5]Combined!C$1:E$640,3,0)</f>
        <v>0</v>
      </c>
      <c r="AC207" s="12">
        <f>VLOOKUP(B207,[5]Combined!C$1:G$640,5,0)</f>
        <v>0</v>
      </c>
      <c r="AD207" s="12">
        <f>VLOOKUP(B207,[5]Combined!C$1:H$640,6,0)</f>
        <v>0</v>
      </c>
      <c r="AE207" s="12">
        <f>VLOOKUP(B207,[5]Combined!C$1:I$640,7,0)</f>
        <v>0</v>
      </c>
      <c r="AF207" s="12">
        <f>VLOOKUP(B207,[5]Combined!C$1:K$640,9,0)</f>
        <v>0</v>
      </c>
      <c r="AG207" s="14">
        <f t="shared" si="24"/>
        <v>46</v>
      </c>
      <c r="AH207" s="14">
        <f t="shared" si="25"/>
        <v>0</v>
      </c>
      <c r="AI207" s="14">
        <f t="shared" si="26"/>
        <v>0</v>
      </c>
      <c r="AJ207" s="14">
        <f t="shared" si="27"/>
        <v>42</v>
      </c>
      <c r="AK207" s="14">
        <f t="shared" si="28"/>
        <v>42</v>
      </c>
      <c r="AL207" s="14">
        <f t="shared" si="29"/>
        <v>91.304347826086953</v>
      </c>
      <c r="AM207" s="14">
        <f t="shared" si="30"/>
        <v>5</v>
      </c>
      <c r="AN207" s="7" t="s">
        <v>218</v>
      </c>
      <c r="AO207" s="7">
        <v>8</v>
      </c>
      <c r="AP207" s="7">
        <v>9</v>
      </c>
      <c r="AQ207" s="7">
        <f t="shared" si="31"/>
        <v>22</v>
      </c>
    </row>
    <row r="208" spans="1:43" x14ac:dyDescent="0.25">
      <c r="A208" s="7">
        <v>207</v>
      </c>
      <c r="B208" s="7" t="s">
        <v>233</v>
      </c>
      <c r="C208" s="8">
        <f>VLOOKUP(B208,[1]Combined!$B$1:$C$640,2,0)</f>
        <v>5</v>
      </c>
      <c r="D208" s="8">
        <f>VLOOKUP(B208,[1]Combined!$B$1:$D$640,3,0)</f>
        <v>7</v>
      </c>
      <c r="E208" s="8">
        <f>VLOOKUP(B208,[1]Combined!$B$1:$F$640,5,0)</f>
        <v>0</v>
      </c>
      <c r="F208" s="8">
        <f>VLOOKUP(B208,[1]Combined!$B$1:$G$640,6,0)</f>
        <v>2</v>
      </c>
      <c r="G208" s="8">
        <f>VLOOKUP(B208,[1]Combined!$B$1:$H$640,7,0)</f>
        <v>2</v>
      </c>
      <c r="H208" s="8">
        <f>VLOOKUP(B208,[1]Combined!$B$1:$J$640,9,0)</f>
        <v>0</v>
      </c>
      <c r="I208" s="9">
        <f>VLOOKUP(B208,[2]Combined!C$1:D$640,2,0)</f>
        <v>7</v>
      </c>
      <c r="J208" s="9">
        <f>VLOOKUP(B208,[2]Combined!C$1:E$640,3,0)</f>
        <v>13</v>
      </c>
      <c r="K208" s="9">
        <f>VLOOKUP(B208,[2]Combined!C$1:G$640,5,0)</f>
        <v>0</v>
      </c>
      <c r="L208" s="9">
        <f>VLOOKUP(B208,[2]Combined!C$1:H$640,6,0)</f>
        <v>3</v>
      </c>
      <c r="M208" s="9">
        <f>VLOOKUP(B208,[2]Combined!C$1:I$640,7,0)</f>
        <v>3</v>
      </c>
      <c r="N208" s="9">
        <f>VLOOKUP(B208,[2]Combined!C$1:K$640,9,0)</f>
        <v>0</v>
      </c>
      <c r="O208" s="10">
        <f>VLOOKUP(B208,[3]Combined!C$1:D$640,2,0)</f>
        <v>3</v>
      </c>
      <c r="P208" s="10">
        <f>VLOOKUP(B208,[3]Combined!C$1:E$640,3,0)</f>
        <v>11</v>
      </c>
      <c r="Q208" s="10">
        <f>VLOOKUP(B208,[3]Combined!C$1:G$640,5,0)</f>
        <v>0</v>
      </c>
      <c r="R208" s="10">
        <f>VLOOKUP(B208,[3]Combined!C$1:H$640,6,0)</f>
        <v>0</v>
      </c>
      <c r="S208" s="10">
        <f>VLOOKUP(B208,[3]Combined!C$1:I$640,7,0)</f>
        <v>0</v>
      </c>
      <c r="T208" s="10">
        <f>VLOOKUP(B208,[3]Combined!C$1:K$640,9,0)</f>
        <v>0</v>
      </c>
      <c r="U208" s="11">
        <v>0</v>
      </c>
      <c r="V208" s="11">
        <v>8</v>
      </c>
      <c r="W208" s="11">
        <f>VLOOKUP(B208,[4]Combined!C$1:G$640,5,0)</f>
        <v>0</v>
      </c>
      <c r="X208" s="11">
        <v>1</v>
      </c>
      <c r="Y208" s="11">
        <v>2</v>
      </c>
      <c r="Z208" s="11">
        <f>VLOOKUP(B208,[4]Combined!C$1:K$640,9,0)</f>
        <v>0</v>
      </c>
      <c r="AA208" s="12">
        <f>VLOOKUP(B208,[5]Combined!C$1:D$640,2,0)</f>
        <v>0</v>
      </c>
      <c r="AB208" s="12">
        <f>VLOOKUP(B208,[5]Combined!C$1:E$640,3,0)</f>
        <v>0</v>
      </c>
      <c r="AC208" s="12">
        <f>VLOOKUP(B208,[5]Combined!C$1:G$640,5,0)</f>
        <v>0</v>
      </c>
      <c r="AD208" s="12">
        <f>VLOOKUP(B208,[5]Combined!C$1:H$640,6,0)</f>
        <v>0</v>
      </c>
      <c r="AE208" s="12">
        <f>VLOOKUP(B208,[5]Combined!C$1:I$640,7,0)</f>
        <v>0</v>
      </c>
      <c r="AF208" s="12">
        <f>VLOOKUP(B208,[5]Combined!C$1:K$640,9,0)</f>
        <v>0</v>
      </c>
      <c r="AG208" s="14">
        <f t="shared" si="24"/>
        <v>46</v>
      </c>
      <c r="AH208" s="14">
        <f t="shared" si="25"/>
        <v>0</v>
      </c>
      <c r="AI208" s="14">
        <f t="shared" si="26"/>
        <v>0</v>
      </c>
      <c r="AJ208" s="14">
        <f t="shared" si="27"/>
        <v>21</v>
      </c>
      <c r="AK208" s="14">
        <f t="shared" si="28"/>
        <v>21</v>
      </c>
      <c r="AL208" s="14">
        <f t="shared" si="29"/>
        <v>45.652173913043477</v>
      </c>
      <c r="AM208" s="14">
        <f t="shared" si="30"/>
        <v>0</v>
      </c>
      <c r="AN208" s="7" t="s">
        <v>220</v>
      </c>
      <c r="AO208" s="7">
        <v>7</v>
      </c>
      <c r="AP208" s="7">
        <v>0</v>
      </c>
      <c r="AQ208" s="7">
        <f t="shared" si="31"/>
        <v>7</v>
      </c>
    </row>
    <row r="209" spans="1:43" x14ac:dyDescent="0.25">
      <c r="A209" s="7">
        <v>208</v>
      </c>
      <c r="B209" s="7" t="s">
        <v>234</v>
      </c>
      <c r="C209" s="8">
        <f>VLOOKUP(B209,[1]Combined!$B$1:$C$640,2,0)</f>
        <v>6</v>
      </c>
      <c r="D209" s="8">
        <f>VLOOKUP(B209,[1]Combined!$B$1:$D$640,3,0)</f>
        <v>7</v>
      </c>
      <c r="E209" s="8">
        <f>VLOOKUP(B209,[1]Combined!$B$1:$F$640,5,0)</f>
        <v>0</v>
      </c>
      <c r="F209" s="8">
        <f>VLOOKUP(B209,[1]Combined!$B$1:$G$640,6,0)</f>
        <v>1</v>
      </c>
      <c r="G209" s="8">
        <f>VLOOKUP(B209,[1]Combined!$B$1:$H$640,7,0)</f>
        <v>1</v>
      </c>
      <c r="H209" s="8">
        <f>VLOOKUP(B209,[1]Combined!$B$1:$J$640,9,0)</f>
        <v>0</v>
      </c>
      <c r="I209" s="9">
        <f>VLOOKUP(B209,[2]Combined!C$1:D$640,2,0)</f>
        <v>11</v>
      </c>
      <c r="J209" s="9">
        <f>VLOOKUP(B209,[2]Combined!C$1:E$640,3,0)</f>
        <v>13</v>
      </c>
      <c r="K209" s="9">
        <f>VLOOKUP(B209,[2]Combined!C$1:G$640,5,0)</f>
        <v>0</v>
      </c>
      <c r="L209" s="9">
        <f>VLOOKUP(B209,[2]Combined!C$1:H$640,6,0)</f>
        <v>0</v>
      </c>
      <c r="M209" s="9">
        <f>VLOOKUP(B209,[2]Combined!C$1:I$640,7,0)</f>
        <v>0</v>
      </c>
      <c r="N209" s="9">
        <f>VLOOKUP(B209,[2]Combined!C$1:K$640,9,0)</f>
        <v>0</v>
      </c>
      <c r="O209" s="10">
        <f>VLOOKUP(B209,[3]Combined!C$1:D$640,2,0)</f>
        <v>3</v>
      </c>
      <c r="P209" s="10">
        <f>VLOOKUP(B209,[3]Combined!C$1:E$640,3,0)</f>
        <v>11</v>
      </c>
      <c r="Q209" s="10">
        <f>VLOOKUP(B209,[3]Combined!C$1:G$640,5,0)</f>
        <v>0</v>
      </c>
      <c r="R209" s="10">
        <f>VLOOKUP(B209,[3]Combined!C$1:H$640,6,0)</f>
        <v>0</v>
      </c>
      <c r="S209" s="10">
        <f>VLOOKUP(B209,[3]Combined!C$1:I$640,7,0)</f>
        <v>1</v>
      </c>
      <c r="T209" s="10">
        <f>VLOOKUP(B209,[3]Combined!C$1:K$640,9,0)</f>
        <v>0</v>
      </c>
      <c r="U209" s="11">
        <v>1</v>
      </c>
      <c r="V209" s="11">
        <v>8</v>
      </c>
      <c r="W209" s="11">
        <f>VLOOKUP(B209,[4]Combined!C$1:G$640,5,0)</f>
        <v>0</v>
      </c>
      <c r="X209" s="11">
        <f>VLOOKUP(B209,[4]Combined!C$1:H$640,6,0)</f>
        <v>0</v>
      </c>
      <c r="Y209" s="11">
        <f>VLOOKUP(B209,[4]Combined!C$1:I$640,7,0)</f>
        <v>4</v>
      </c>
      <c r="Z209" s="11">
        <f>VLOOKUP(B209,[4]Combined!C$1:K$640,9,0)</f>
        <v>0</v>
      </c>
      <c r="AA209" s="12">
        <f>VLOOKUP(B209,[5]Combined!C$1:D$640,2,0)</f>
        <v>0</v>
      </c>
      <c r="AB209" s="12">
        <f>VLOOKUP(B209,[5]Combined!C$1:E$640,3,0)</f>
        <v>0</v>
      </c>
      <c r="AC209" s="12">
        <f>VLOOKUP(B209,[5]Combined!C$1:G$640,5,0)</f>
        <v>0</v>
      </c>
      <c r="AD209" s="12">
        <f>VLOOKUP(B209,[5]Combined!C$1:H$640,6,0)</f>
        <v>0</v>
      </c>
      <c r="AE209" s="12">
        <f>VLOOKUP(B209,[5]Combined!C$1:I$640,7,0)</f>
        <v>0</v>
      </c>
      <c r="AF209" s="12">
        <f>VLOOKUP(B209,[5]Combined!C$1:K$640,9,0)</f>
        <v>0</v>
      </c>
      <c r="AG209" s="14">
        <f t="shared" si="24"/>
        <v>45</v>
      </c>
      <c r="AH209" s="14">
        <f t="shared" si="25"/>
        <v>0</v>
      </c>
      <c r="AI209" s="14">
        <f t="shared" si="26"/>
        <v>0</v>
      </c>
      <c r="AJ209" s="14">
        <f t="shared" si="27"/>
        <v>22</v>
      </c>
      <c r="AK209" s="14">
        <f t="shared" si="28"/>
        <v>22</v>
      </c>
      <c r="AL209" s="14">
        <f t="shared" si="29"/>
        <v>48.888888888888886</v>
      </c>
      <c r="AM209" s="14">
        <f t="shared" si="30"/>
        <v>0</v>
      </c>
      <c r="AN209" s="7" t="s">
        <v>222</v>
      </c>
      <c r="AO209" s="7">
        <f>VLOOKUP(B209,[6]E!B$1:K$51,10,0)</f>
        <v>5</v>
      </c>
      <c r="AP209" s="7">
        <v>6</v>
      </c>
      <c r="AQ209" s="7">
        <f t="shared" si="31"/>
        <v>11</v>
      </c>
    </row>
    <row r="210" spans="1:43" x14ac:dyDescent="0.25">
      <c r="A210" s="7">
        <v>209</v>
      </c>
      <c r="B210" s="7" t="s">
        <v>235</v>
      </c>
      <c r="C210" s="8">
        <f>VLOOKUP(B210,[1]Combined!$B$1:$C$640,2,0)</f>
        <v>6</v>
      </c>
      <c r="D210" s="8">
        <f>VLOOKUP(B210,[1]Combined!$B$1:$D$640,3,0)</f>
        <v>7</v>
      </c>
      <c r="E210" s="8">
        <f>VLOOKUP(B210,[1]Combined!$B$1:$F$640,5,0)</f>
        <v>0</v>
      </c>
      <c r="F210" s="8">
        <f>VLOOKUP(B210,[1]Combined!$B$1:$G$640,6,0)</f>
        <v>2</v>
      </c>
      <c r="G210" s="8">
        <f>VLOOKUP(B210,[1]Combined!$B$1:$H$640,7,0)</f>
        <v>2</v>
      </c>
      <c r="H210" s="8">
        <f>VLOOKUP(B210,[1]Combined!$B$1:$J$640,9,0)</f>
        <v>0</v>
      </c>
      <c r="I210" s="9">
        <f>VLOOKUP(B210,[2]Combined!C$1:D$640,2,0)</f>
        <v>11</v>
      </c>
      <c r="J210" s="9">
        <f>VLOOKUP(B210,[2]Combined!C$1:E$640,3,0)</f>
        <v>13</v>
      </c>
      <c r="K210" s="9">
        <f>VLOOKUP(B210,[2]Combined!C$1:G$640,5,0)</f>
        <v>0</v>
      </c>
      <c r="L210" s="9">
        <f>VLOOKUP(B210,[2]Combined!C$1:H$640,6,0)</f>
        <v>2</v>
      </c>
      <c r="M210" s="9">
        <f>VLOOKUP(B210,[2]Combined!C$1:I$640,7,0)</f>
        <v>3</v>
      </c>
      <c r="N210" s="9">
        <f>VLOOKUP(B210,[2]Combined!C$1:K$640,9,0)</f>
        <v>0</v>
      </c>
      <c r="O210" s="10">
        <f>VLOOKUP(B210,[3]Combined!C$1:D$640,2,0)</f>
        <v>5</v>
      </c>
      <c r="P210" s="10">
        <f>VLOOKUP(B210,[3]Combined!C$1:E$640,3,0)</f>
        <v>11</v>
      </c>
      <c r="Q210" s="10">
        <f>VLOOKUP(B210,[3]Combined!C$1:G$640,5,0)</f>
        <v>0</v>
      </c>
      <c r="R210" s="10">
        <f>VLOOKUP(B210,[3]Combined!C$1:H$640,6,0)</f>
        <v>2</v>
      </c>
      <c r="S210" s="10">
        <f>VLOOKUP(B210,[3]Combined!C$1:I$640,7,0)</f>
        <v>3</v>
      </c>
      <c r="T210" s="10">
        <f>VLOOKUP(B210,[3]Combined!C$1:K$640,9,0)</f>
        <v>0</v>
      </c>
      <c r="U210" s="11">
        <v>0</v>
      </c>
      <c r="V210" s="11">
        <v>8</v>
      </c>
      <c r="W210" s="11">
        <f>VLOOKUP(B210,[4]Combined!C$1:G$640,5,0)</f>
        <v>0</v>
      </c>
      <c r="X210" s="11">
        <v>2</v>
      </c>
      <c r="Y210" s="11">
        <v>3</v>
      </c>
      <c r="Z210" s="11">
        <f>VLOOKUP(B210,[4]Combined!C$1:K$640,9,0)</f>
        <v>0</v>
      </c>
      <c r="AA210" s="12">
        <f>VLOOKUP(B210,[5]Combined!C$1:D$640,2,0)</f>
        <v>0</v>
      </c>
      <c r="AB210" s="12">
        <f>VLOOKUP(B210,[5]Combined!C$1:E$640,3,0)</f>
        <v>0</v>
      </c>
      <c r="AC210" s="12">
        <f>VLOOKUP(B210,[5]Combined!C$1:G$640,5,0)</f>
        <v>0</v>
      </c>
      <c r="AD210" s="12">
        <f>VLOOKUP(B210,[5]Combined!C$1:H$640,6,0)</f>
        <v>0</v>
      </c>
      <c r="AE210" s="12">
        <f>VLOOKUP(B210,[5]Combined!C$1:I$640,7,0)</f>
        <v>0</v>
      </c>
      <c r="AF210" s="12">
        <f>VLOOKUP(B210,[5]Combined!C$1:K$640,9,0)</f>
        <v>0</v>
      </c>
      <c r="AG210" s="14">
        <f t="shared" si="24"/>
        <v>50</v>
      </c>
      <c r="AH210" s="14">
        <f t="shared" si="25"/>
        <v>0</v>
      </c>
      <c r="AI210" s="14">
        <f t="shared" si="26"/>
        <v>0</v>
      </c>
      <c r="AJ210" s="14">
        <f t="shared" si="27"/>
        <v>30</v>
      </c>
      <c r="AK210" s="14">
        <f t="shared" si="28"/>
        <v>30</v>
      </c>
      <c r="AL210" s="14">
        <f t="shared" si="29"/>
        <v>60</v>
      </c>
      <c r="AM210" s="14">
        <f t="shared" si="30"/>
        <v>0</v>
      </c>
      <c r="AN210" s="7" t="s">
        <v>224</v>
      </c>
      <c r="AO210" s="7">
        <v>9</v>
      </c>
      <c r="AP210" s="7">
        <v>6</v>
      </c>
      <c r="AQ210" s="7">
        <f t="shared" si="31"/>
        <v>15</v>
      </c>
    </row>
    <row r="211" spans="1:43" x14ac:dyDescent="0.25">
      <c r="A211" s="7">
        <v>210</v>
      </c>
      <c r="B211" s="7" t="s">
        <v>236</v>
      </c>
      <c r="C211" s="8">
        <f>VLOOKUP(B211,[1]Combined!$B$1:$C$640,2,0)</f>
        <v>7</v>
      </c>
      <c r="D211" s="8">
        <f>VLOOKUP(B211,[1]Combined!$B$1:$D$640,3,0)</f>
        <v>7</v>
      </c>
      <c r="E211" s="8">
        <f>VLOOKUP(B211,[1]Combined!$B$1:$F$640,5,0)</f>
        <v>0</v>
      </c>
      <c r="F211" s="8">
        <f>VLOOKUP(B211,[1]Combined!$B$1:$G$640,6,0)</f>
        <v>2</v>
      </c>
      <c r="G211" s="8">
        <f>VLOOKUP(B211,[1]Combined!$B$1:$H$640,7,0)</f>
        <v>2</v>
      </c>
      <c r="H211" s="8">
        <f>VLOOKUP(B211,[1]Combined!$B$1:$J$640,9,0)</f>
        <v>0</v>
      </c>
      <c r="I211" s="9">
        <f>VLOOKUP(B211,[2]Combined!C$1:D$640,2,0)</f>
        <v>10</v>
      </c>
      <c r="J211" s="9">
        <f>VLOOKUP(B211,[2]Combined!C$1:E$640,3,0)</f>
        <v>13</v>
      </c>
      <c r="K211" s="9">
        <f>VLOOKUP(B211,[2]Combined!C$1:G$640,5,0)</f>
        <v>0</v>
      </c>
      <c r="L211" s="9">
        <f>VLOOKUP(B211,[2]Combined!C$1:H$640,6,0)</f>
        <v>3</v>
      </c>
      <c r="M211" s="9">
        <f>VLOOKUP(B211,[2]Combined!C$1:I$640,7,0)</f>
        <v>4</v>
      </c>
      <c r="N211" s="9">
        <f>VLOOKUP(B211,[2]Combined!C$1:K$640,9,0)</f>
        <v>0</v>
      </c>
      <c r="O211" s="10">
        <f>VLOOKUP(B211,[3]Combined!C$1:D$640,2,0)</f>
        <v>4</v>
      </c>
      <c r="P211" s="10">
        <f>VLOOKUP(B211,[3]Combined!C$1:E$640,3,0)</f>
        <v>11</v>
      </c>
      <c r="Q211" s="10">
        <f>VLOOKUP(B211,[3]Combined!C$1:G$640,5,0)</f>
        <v>3</v>
      </c>
      <c r="R211" s="10">
        <f>VLOOKUP(B211,[3]Combined!C$1:H$640,6,0)</f>
        <v>2</v>
      </c>
      <c r="S211" s="10">
        <f>VLOOKUP(B211,[3]Combined!C$1:I$640,7,0)</f>
        <v>4</v>
      </c>
      <c r="T211" s="10">
        <f>VLOOKUP(B211,[3]Combined!C$1:K$640,9,0)</f>
        <v>0</v>
      </c>
      <c r="U211" s="11">
        <v>1</v>
      </c>
      <c r="V211" s="11">
        <v>8</v>
      </c>
      <c r="W211" s="11">
        <f>VLOOKUP(B211,[4]Combined!C$1:G$640,5,0)</f>
        <v>0</v>
      </c>
      <c r="X211" s="11">
        <f>VLOOKUP(B211,[4]Combined!C$1:H$640,6,0)</f>
        <v>0</v>
      </c>
      <c r="Y211" s="11">
        <f>VLOOKUP(B211,[4]Combined!C$1:I$640,7,0)</f>
        <v>0</v>
      </c>
      <c r="Z211" s="11">
        <f>VLOOKUP(B211,[4]Combined!C$1:K$640,9,0)</f>
        <v>0</v>
      </c>
      <c r="AA211" s="12">
        <f>VLOOKUP(B211,[5]Combined!C$1:D$640,2,0)</f>
        <v>0</v>
      </c>
      <c r="AB211" s="12">
        <f>VLOOKUP(B211,[5]Combined!C$1:E$640,3,0)</f>
        <v>0</v>
      </c>
      <c r="AC211" s="12">
        <f>VLOOKUP(B211,[5]Combined!C$1:G$640,5,0)</f>
        <v>0</v>
      </c>
      <c r="AD211" s="12">
        <f>VLOOKUP(B211,[5]Combined!C$1:H$640,6,0)</f>
        <v>0</v>
      </c>
      <c r="AE211" s="12">
        <f>VLOOKUP(B211,[5]Combined!C$1:I$640,7,0)</f>
        <v>0</v>
      </c>
      <c r="AF211" s="12">
        <f>VLOOKUP(B211,[5]Combined!C$1:K$640,9,0)</f>
        <v>0</v>
      </c>
      <c r="AG211" s="14">
        <f t="shared" si="24"/>
        <v>49</v>
      </c>
      <c r="AH211" s="14">
        <f t="shared" si="25"/>
        <v>3</v>
      </c>
      <c r="AI211" s="14">
        <f t="shared" si="26"/>
        <v>3</v>
      </c>
      <c r="AJ211" s="14">
        <f t="shared" si="27"/>
        <v>29</v>
      </c>
      <c r="AK211" s="14">
        <f t="shared" si="28"/>
        <v>32</v>
      </c>
      <c r="AL211" s="14">
        <f t="shared" si="29"/>
        <v>65.306122448979593</v>
      </c>
      <c r="AM211" s="14">
        <f t="shared" si="30"/>
        <v>0</v>
      </c>
      <c r="AN211" s="7" t="s">
        <v>226</v>
      </c>
      <c r="AO211" s="7">
        <f>VLOOKUP(B211,[6]E!B$1:K$51,10,0)</f>
        <v>0</v>
      </c>
      <c r="AP211" s="7">
        <v>6</v>
      </c>
      <c r="AQ211" s="7">
        <f t="shared" si="31"/>
        <v>6</v>
      </c>
    </row>
    <row r="212" spans="1:43" x14ac:dyDescent="0.25">
      <c r="A212" s="7">
        <v>211</v>
      </c>
      <c r="B212" s="7" t="s">
        <v>237</v>
      </c>
      <c r="C212" s="8">
        <f>VLOOKUP(B212,[1]Combined!$B$1:$C$640,2,0)</f>
        <v>7</v>
      </c>
      <c r="D212" s="8">
        <f>VLOOKUP(B212,[1]Combined!$B$1:$D$640,3,0)</f>
        <v>7</v>
      </c>
      <c r="E212" s="8">
        <f>VLOOKUP(B212,[1]Combined!$B$1:$F$640,5,0)</f>
        <v>0</v>
      </c>
      <c r="F212" s="8">
        <f>VLOOKUP(B212,[1]Combined!$B$1:$G$640,6,0)</f>
        <v>2</v>
      </c>
      <c r="G212" s="8">
        <f>VLOOKUP(B212,[1]Combined!$B$1:$H$640,7,0)</f>
        <v>2</v>
      </c>
      <c r="H212" s="8">
        <f>VLOOKUP(B212,[1]Combined!$B$1:$J$640,9,0)</f>
        <v>0</v>
      </c>
      <c r="I212" s="9">
        <f>VLOOKUP(B212,[2]Combined!C$1:D$640,2,0)</f>
        <v>11</v>
      </c>
      <c r="J212" s="9">
        <f>VLOOKUP(B212,[2]Combined!C$1:E$640,3,0)</f>
        <v>13</v>
      </c>
      <c r="K212" s="9">
        <f>VLOOKUP(B212,[2]Combined!C$1:G$640,5,0)</f>
        <v>0</v>
      </c>
      <c r="L212" s="9">
        <f>VLOOKUP(B212,[2]Combined!C$1:H$640,6,0)</f>
        <v>2</v>
      </c>
      <c r="M212" s="9">
        <f>VLOOKUP(B212,[2]Combined!C$1:I$640,7,0)</f>
        <v>3</v>
      </c>
      <c r="N212" s="9">
        <f>VLOOKUP(B212,[2]Combined!C$1:K$640,9,0)</f>
        <v>0</v>
      </c>
      <c r="O212" s="10">
        <f>VLOOKUP(B212,[3]Combined!C$1:D$640,2,0)</f>
        <v>6</v>
      </c>
      <c r="P212" s="10">
        <f>VLOOKUP(B212,[3]Combined!C$1:E$640,3,0)</f>
        <v>11</v>
      </c>
      <c r="Q212" s="10">
        <f>VLOOKUP(B212,[3]Combined!C$1:G$640,5,0)</f>
        <v>0</v>
      </c>
      <c r="R212" s="10">
        <f>VLOOKUP(B212,[3]Combined!C$1:H$640,6,0)</f>
        <v>0</v>
      </c>
      <c r="S212" s="10">
        <f>VLOOKUP(B212,[3]Combined!C$1:I$640,7,0)</f>
        <v>0</v>
      </c>
      <c r="T212" s="10">
        <f>VLOOKUP(B212,[3]Combined!C$1:K$640,9,0)</f>
        <v>0</v>
      </c>
      <c r="U212" s="11">
        <v>7</v>
      </c>
      <c r="V212" s="11">
        <v>8</v>
      </c>
      <c r="W212" s="11">
        <f>VLOOKUP(B212,[4]Combined!C$1:G$640,5,0)</f>
        <v>0</v>
      </c>
      <c r="X212" s="11">
        <v>2</v>
      </c>
      <c r="Y212" s="11">
        <v>2</v>
      </c>
      <c r="Z212" s="11">
        <f>VLOOKUP(B212,[4]Combined!C$1:K$640,9,0)</f>
        <v>0</v>
      </c>
      <c r="AA212" s="12">
        <f>VLOOKUP(B212,[5]Combined!C$1:D$640,2,0)</f>
        <v>0</v>
      </c>
      <c r="AB212" s="12">
        <f>VLOOKUP(B212,[5]Combined!C$1:E$640,3,0)</f>
        <v>0</v>
      </c>
      <c r="AC212" s="12">
        <f>VLOOKUP(B212,[5]Combined!C$1:G$640,5,0)</f>
        <v>0</v>
      </c>
      <c r="AD212" s="12">
        <f>VLOOKUP(B212,[5]Combined!C$1:H$640,6,0)</f>
        <v>0</v>
      </c>
      <c r="AE212" s="12">
        <f>VLOOKUP(B212,[5]Combined!C$1:I$640,7,0)</f>
        <v>0</v>
      </c>
      <c r="AF212" s="12">
        <f>VLOOKUP(B212,[5]Combined!C$1:K$640,9,0)</f>
        <v>0</v>
      </c>
      <c r="AG212" s="14">
        <f t="shared" si="24"/>
        <v>46</v>
      </c>
      <c r="AH212" s="14">
        <f t="shared" si="25"/>
        <v>0</v>
      </c>
      <c r="AI212" s="14">
        <f t="shared" si="26"/>
        <v>0</v>
      </c>
      <c r="AJ212" s="14">
        <f t="shared" si="27"/>
        <v>37</v>
      </c>
      <c r="AK212" s="14">
        <f t="shared" si="28"/>
        <v>37</v>
      </c>
      <c r="AL212" s="14">
        <f t="shared" si="29"/>
        <v>80.434782608695656</v>
      </c>
      <c r="AM212" s="14">
        <f t="shared" si="30"/>
        <v>4</v>
      </c>
      <c r="AN212" s="7" t="s">
        <v>218</v>
      </c>
      <c r="AO212" s="7">
        <v>7</v>
      </c>
      <c r="AP212" s="7">
        <v>8</v>
      </c>
      <c r="AQ212" s="7">
        <f t="shared" si="31"/>
        <v>19</v>
      </c>
    </row>
    <row r="213" spans="1:43" x14ac:dyDescent="0.25">
      <c r="A213" s="7">
        <v>212</v>
      </c>
      <c r="B213" s="7" t="s">
        <v>238</v>
      </c>
      <c r="C213" s="8">
        <f>VLOOKUP(B213,[1]Combined!$B$1:$C$640,2,0)</f>
        <v>7</v>
      </c>
      <c r="D213" s="8">
        <f>VLOOKUP(B213,[1]Combined!$B$1:$D$640,3,0)</f>
        <v>7</v>
      </c>
      <c r="E213" s="8">
        <f>VLOOKUP(B213,[1]Combined!$B$1:$F$640,5,0)</f>
        <v>0</v>
      </c>
      <c r="F213" s="8">
        <f>VLOOKUP(B213,[1]Combined!$B$1:$G$640,6,0)</f>
        <v>2</v>
      </c>
      <c r="G213" s="8">
        <f>VLOOKUP(B213,[1]Combined!$B$1:$H$640,7,0)</f>
        <v>2</v>
      </c>
      <c r="H213" s="8">
        <f>VLOOKUP(B213,[1]Combined!$B$1:$J$640,9,0)</f>
        <v>0</v>
      </c>
      <c r="I213" s="9">
        <f>VLOOKUP(B213,[2]Combined!C$1:D$640,2,0)</f>
        <v>8</v>
      </c>
      <c r="J213" s="9">
        <f>VLOOKUP(B213,[2]Combined!C$1:E$640,3,0)</f>
        <v>13</v>
      </c>
      <c r="K213" s="9">
        <f>VLOOKUP(B213,[2]Combined!C$1:G$640,5,0)</f>
        <v>0</v>
      </c>
      <c r="L213" s="9">
        <f>VLOOKUP(B213,[2]Combined!C$1:H$640,6,0)</f>
        <v>3</v>
      </c>
      <c r="M213" s="9">
        <f>VLOOKUP(B213,[2]Combined!C$1:I$640,7,0)</f>
        <v>3</v>
      </c>
      <c r="N213" s="9">
        <f>VLOOKUP(B213,[2]Combined!C$1:K$640,9,0)</f>
        <v>0</v>
      </c>
      <c r="O213" s="10">
        <f>VLOOKUP(B213,[3]Combined!C$1:D$640,2,0)</f>
        <v>9</v>
      </c>
      <c r="P213" s="10">
        <f>VLOOKUP(B213,[3]Combined!C$1:E$640,3,0)</f>
        <v>11</v>
      </c>
      <c r="Q213" s="10">
        <f>VLOOKUP(B213,[3]Combined!C$1:G$640,5,0)</f>
        <v>0</v>
      </c>
      <c r="R213" s="10">
        <f>VLOOKUP(B213,[3]Combined!C$1:H$640,6,0)</f>
        <v>0</v>
      </c>
      <c r="S213" s="10">
        <f>VLOOKUP(B213,[3]Combined!C$1:I$640,7,0)</f>
        <v>0</v>
      </c>
      <c r="T213" s="10">
        <f>VLOOKUP(B213,[3]Combined!C$1:K$640,9,0)</f>
        <v>0</v>
      </c>
      <c r="U213" s="11">
        <v>6</v>
      </c>
      <c r="V213" s="11">
        <v>8</v>
      </c>
      <c r="W213" s="11">
        <f>VLOOKUP(B213,[4]Combined!C$1:G$640,5,0)</f>
        <v>0</v>
      </c>
      <c r="X213" s="11">
        <v>2</v>
      </c>
      <c r="Y213" s="11">
        <v>2</v>
      </c>
      <c r="Z213" s="11">
        <f>VLOOKUP(B213,[4]Combined!C$1:K$640,9,0)</f>
        <v>0</v>
      </c>
      <c r="AA213" s="12">
        <f>VLOOKUP(B213,[5]Combined!C$1:D$640,2,0)</f>
        <v>0</v>
      </c>
      <c r="AB213" s="12">
        <f>VLOOKUP(B213,[5]Combined!C$1:E$640,3,0)</f>
        <v>0</v>
      </c>
      <c r="AC213" s="12">
        <f>VLOOKUP(B213,[5]Combined!C$1:G$640,5,0)</f>
        <v>0</v>
      </c>
      <c r="AD213" s="12">
        <f>VLOOKUP(B213,[5]Combined!C$1:H$640,6,0)</f>
        <v>0</v>
      </c>
      <c r="AE213" s="12">
        <f>VLOOKUP(B213,[5]Combined!C$1:I$640,7,0)</f>
        <v>0</v>
      </c>
      <c r="AF213" s="12">
        <f>VLOOKUP(B213,[5]Combined!C$1:K$640,9,0)</f>
        <v>0</v>
      </c>
      <c r="AG213" s="14">
        <f t="shared" si="24"/>
        <v>46</v>
      </c>
      <c r="AH213" s="14">
        <f t="shared" si="25"/>
        <v>0</v>
      </c>
      <c r="AI213" s="14">
        <f t="shared" si="26"/>
        <v>0</v>
      </c>
      <c r="AJ213" s="14">
        <f t="shared" si="27"/>
        <v>37</v>
      </c>
      <c r="AK213" s="14">
        <f t="shared" si="28"/>
        <v>37</v>
      </c>
      <c r="AL213" s="14">
        <f t="shared" si="29"/>
        <v>80.434782608695656</v>
      </c>
      <c r="AM213" s="14">
        <f t="shared" si="30"/>
        <v>4</v>
      </c>
      <c r="AN213" s="7" t="s">
        <v>220</v>
      </c>
      <c r="AO213" s="7">
        <v>6</v>
      </c>
      <c r="AP213" s="7">
        <v>8</v>
      </c>
      <c r="AQ213" s="7">
        <f t="shared" si="31"/>
        <v>18</v>
      </c>
    </row>
    <row r="214" spans="1:43" x14ac:dyDescent="0.25">
      <c r="A214" s="7">
        <v>213</v>
      </c>
      <c r="B214" s="7" t="s">
        <v>239</v>
      </c>
      <c r="C214" s="8">
        <f>VLOOKUP(B214,[1]Combined!$B$1:$C$640,2,0)</f>
        <v>6</v>
      </c>
      <c r="D214" s="8">
        <f>VLOOKUP(B214,[1]Combined!$B$1:$D$640,3,0)</f>
        <v>7</v>
      </c>
      <c r="E214" s="8">
        <f>VLOOKUP(B214,[1]Combined!$B$1:$F$640,5,0)</f>
        <v>0</v>
      </c>
      <c r="F214" s="8">
        <f>VLOOKUP(B214,[1]Combined!$B$1:$G$640,6,0)</f>
        <v>1</v>
      </c>
      <c r="G214" s="8">
        <f>VLOOKUP(B214,[1]Combined!$B$1:$H$640,7,0)</f>
        <v>1</v>
      </c>
      <c r="H214" s="8">
        <f>VLOOKUP(B214,[1]Combined!$B$1:$J$640,9,0)</f>
        <v>0</v>
      </c>
      <c r="I214" s="9">
        <f>VLOOKUP(B214,[2]Combined!C$1:D$640,2,0)</f>
        <v>13</v>
      </c>
      <c r="J214" s="9">
        <f>VLOOKUP(B214,[2]Combined!C$1:E$640,3,0)</f>
        <v>13</v>
      </c>
      <c r="K214" s="9">
        <f>VLOOKUP(B214,[2]Combined!C$1:G$640,5,0)</f>
        <v>0</v>
      </c>
      <c r="L214" s="9">
        <f>VLOOKUP(B214,[2]Combined!C$1:H$640,6,0)</f>
        <v>0</v>
      </c>
      <c r="M214" s="9">
        <f>VLOOKUP(B214,[2]Combined!C$1:I$640,7,0)</f>
        <v>0</v>
      </c>
      <c r="N214" s="9">
        <f>VLOOKUP(B214,[2]Combined!C$1:K$640,9,0)</f>
        <v>0</v>
      </c>
      <c r="O214" s="10">
        <f>VLOOKUP(B214,[3]Combined!C$1:D$640,2,0)</f>
        <v>9</v>
      </c>
      <c r="P214" s="10">
        <f>VLOOKUP(B214,[3]Combined!C$1:E$640,3,0)</f>
        <v>11</v>
      </c>
      <c r="Q214" s="10">
        <f>VLOOKUP(B214,[3]Combined!C$1:G$640,5,0)</f>
        <v>1</v>
      </c>
      <c r="R214" s="10">
        <f>VLOOKUP(B214,[3]Combined!C$1:H$640,6,0)</f>
        <v>1</v>
      </c>
      <c r="S214" s="10">
        <f>VLOOKUP(B214,[3]Combined!C$1:I$640,7,0)</f>
        <v>1</v>
      </c>
      <c r="T214" s="10">
        <f>VLOOKUP(B214,[3]Combined!C$1:K$640,9,0)</f>
        <v>0</v>
      </c>
      <c r="U214" s="11">
        <v>6</v>
      </c>
      <c r="V214" s="11">
        <v>8</v>
      </c>
      <c r="W214" s="11">
        <f>VLOOKUP(B214,[4]Combined!C$1:G$640,5,0)</f>
        <v>0</v>
      </c>
      <c r="X214" s="11">
        <f>VLOOKUP(B214,[4]Combined!C$1:H$640,6,0)</f>
        <v>1</v>
      </c>
      <c r="Y214" s="11">
        <f>VLOOKUP(B214,[4]Combined!C$1:I$640,7,0)</f>
        <v>4</v>
      </c>
      <c r="Z214" s="11">
        <f>VLOOKUP(B214,[4]Combined!C$1:K$640,9,0)</f>
        <v>0</v>
      </c>
      <c r="AA214" s="12">
        <f>VLOOKUP(B214,[5]Combined!C$1:D$640,2,0)</f>
        <v>0</v>
      </c>
      <c r="AB214" s="12">
        <f>VLOOKUP(B214,[5]Combined!C$1:E$640,3,0)</f>
        <v>0</v>
      </c>
      <c r="AC214" s="12">
        <f>VLOOKUP(B214,[5]Combined!C$1:G$640,5,0)</f>
        <v>0</v>
      </c>
      <c r="AD214" s="12">
        <f>VLOOKUP(B214,[5]Combined!C$1:H$640,6,0)</f>
        <v>0</v>
      </c>
      <c r="AE214" s="12">
        <f>VLOOKUP(B214,[5]Combined!C$1:I$640,7,0)</f>
        <v>0</v>
      </c>
      <c r="AF214" s="12">
        <f>VLOOKUP(B214,[5]Combined!C$1:K$640,9,0)</f>
        <v>0</v>
      </c>
      <c r="AG214" s="14">
        <f t="shared" si="24"/>
        <v>45</v>
      </c>
      <c r="AH214" s="14">
        <f t="shared" si="25"/>
        <v>1</v>
      </c>
      <c r="AI214" s="14">
        <f t="shared" si="26"/>
        <v>1</v>
      </c>
      <c r="AJ214" s="14">
        <f t="shared" si="27"/>
        <v>37</v>
      </c>
      <c r="AK214" s="14">
        <f t="shared" si="28"/>
        <v>38</v>
      </c>
      <c r="AL214" s="14">
        <f t="shared" si="29"/>
        <v>84.444444444444443</v>
      </c>
      <c r="AM214" s="14">
        <f t="shared" si="30"/>
        <v>4</v>
      </c>
      <c r="AN214" s="7" t="s">
        <v>222</v>
      </c>
      <c r="AO214" s="7">
        <f>VLOOKUP(B214,[6]E!B$1:K$51,10,0)</f>
        <v>9</v>
      </c>
      <c r="AP214" s="7">
        <v>6</v>
      </c>
      <c r="AQ214" s="7">
        <f t="shared" si="31"/>
        <v>19</v>
      </c>
    </row>
    <row r="215" spans="1:43" x14ac:dyDescent="0.25">
      <c r="A215" s="7">
        <v>214</v>
      </c>
      <c r="B215" s="7" t="s">
        <v>240</v>
      </c>
      <c r="C215" s="8">
        <f>VLOOKUP(B215,[1]Combined!$B$1:$C$640,2,0)</f>
        <v>7</v>
      </c>
      <c r="D215" s="8">
        <f>VLOOKUP(B215,[1]Combined!$B$1:$D$640,3,0)</f>
        <v>7</v>
      </c>
      <c r="E215" s="8">
        <f>VLOOKUP(B215,[1]Combined!$B$1:$F$640,5,0)</f>
        <v>0</v>
      </c>
      <c r="F215" s="8">
        <f>VLOOKUP(B215,[1]Combined!$B$1:$G$640,6,0)</f>
        <v>1</v>
      </c>
      <c r="G215" s="8">
        <f>VLOOKUP(B215,[1]Combined!$B$1:$H$640,7,0)</f>
        <v>2</v>
      </c>
      <c r="H215" s="8">
        <f>VLOOKUP(B215,[1]Combined!$B$1:$J$640,9,0)</f>
        <v>0</v>
      </c>
      <c r="I215" s="9">
        <f>VLOOKUP(B215,[2]Combined!C$1:D$640,2,0)</f>
        <v>9</v>
      </c>
      <c r="J215" s="9">
        <f>VLOOKUP(B215,[2]Combined!C$1:E$640,3,0)</f>
        <v>13</v>
      </c>
      <c r="K215" s="9">
        <f>VLOOKUP(B215,[2]Combined!C$1:G$640,5,0)</f>
        <v>0</v>
      </c>
      <c r="L215" s="9">
        <f>VLOOKUP(B215,[2]Combined!C$1:H$640,6,0)</f>
        <v>1</v>
      </c>
      <c r="M215" s="9">
        <f>VLOOKUP(B215,[2]Combined!C$1:I$640,7,0)</f>
        <v>3</v>
      </c>
      <c r="N215" s="9">
        <f>VLOOKUP(B215,[2]Combined!C$1:K$640,9,0)</f>
        <v>0</v>
      </c>
      <c r="O215" s="10">
        <f>VLOOKUP(B215,[3]Combined!C$1:D$640,2,0)</f>
        <v>9</v>
      </c>
      <c r="P215" s="10">
        <f>VLOOKUP(B215,[3]Combined!C$1:E$640,3,0)</f>
        <v>11</v>
      </c>
      <c r="Q215" s="10">
        <f>VLOOKUP(B215,[3]Combined!C$1:G$640,5,0)</f>
        <v>0</v>
      </c>
      <c r="R215" s="10">
        <f>VLOOKUP(B215,[3]Combined!C$1:H$640,6,0)</f>
        <v>2</v>
      </c>
      <c r="S215" s="10">
        <f>VLOOKUP(B215,[3]Combined!C$1:I$640,7,0)</f>
        <v>3</v>
      </c>
      <c r="T215" s="10">
        <f>VLOOKUP(B215,[3]Combined!C$1:K$640,9,0)</f>
        <v>0</v>
      </c>
      <c r="U215" s="11">
        <v>8</v>
      </c>
      <c r="V215" s="11">
        <v>8</v>
      </c>
      <c r="W215" s="11">
        <f>VLOOKUP(B215,[4]Combined!C$1:G$640,5,0)</f>
        <v>0</v>
      </c>
      <c r="X215" s="11">
        <v>3</v>
      </c>
      <c r="Y215" s="11">
        <v>3</v>
      </c>
      <c r="Z215" s="11">
        <f>VLOOKUP(B215,[4]Combined!C$1:K$640,9,0)</f>
        <v>0</v>
      </c>
      <c r="AA215" s="12">
        <f>VLOOKUP(B215,[5]Combined!C$1:D$640,2,0)</f>
        <v>0</v>
      </c>
      <c r="AB215" s="12">
        <f>VLOOKUP(B215,[5]Combined!C$1:E$640,3,0)</f>
        <v>0</v>
      </c>
      <c r="AC215" s="12">
        <f>VLOOKUP(B215,[5]Combined!C$1:G$640,5,0)</f>
        <v>0</v>
      </c>
      <c r="AD215" s="12">
        <f>VLOOKUP(B215,[5]Combined!C$1:H$640,6,0)</f>
        <v>0</v>
      </c>
      <c r="AE215" s="12">
        <f>VLOOKUP(B215,[5]Combined!C$1:I$640,7,0)</f>
        <v>0</v>
      </c>
      <c r="AF215" s="12">
        <f>VLOOKUP(B215,[5]Combined!C$1:K$640,9,0)</f>
        <v>0</v>
      </c>
      <c r="AG215" s="14">
        <f t="shared" si="24"/>
        <v>50</v>
      </c>
      <c r="AH215" s="14">
        <f t="shared" si="25"/>
        <v>0</v>
      </c>
      <c r="AI215" s="14">
        <f t="shared" si="26"/>
        <v>0</v>
      </c>
      <c r="AJ215" s="14">
        <f t="shared" si="27"/>
        <v>40</v>
      </c>
      <c r="AK215" s="14">
        <f t="shared" si="28"/>
        <v>40</v>
      </c>
      <c r="AL215" s="14">
        <f t="shared" si="29"/>
        <v>80</v>
      </c>
      <c r="AM215" s="14">
        <f t="shared" si="30"/>
        <v>4</v>
      </c>
      <c r="AN215" s="7" t="s">
        <v>224</v>
      </c>
      <c r="AO215" s="7">
        <v>9</v>
      </c>
      <c r="AP215" s="7">
        <v>9</v>
      </c>
      <c r="AQ215" s="7">
        <f t="shared" si="31"/>
        <v>22</v>
      </c>
    </row>
    <row r="216" spans="1:43" x14ac:dyDescent="0.25">
      <c r="A216" s="7">
        <v>215</v>
      </c>
      <c r="B216" s="7" t="s">
        <v>241</v>
      </c>
      <c r="C216" s="8">
        <f>VLOOKUP(B216,[1]Combined!$B$1:$C$640,2,0)</f>
        <v>7</v>
      </c>
      <c r="D216" s="8">
        <f>VLOOKUP(B216,[1]Combined!$B$1:$D$640,3,0)</f>
        <v>7</v>
      </c>
      <c r="E216" s="8">
        <f>VLOOKUP(B216,[1]Combined!$B$1:$F$640,5,0)</f>
        <v>0</v>
      </c>
      <c r="F216" s="8">
        <f>VLOOKUP(B216,[1]Combined!$B$1:$G$640,6,0)</f>
        <v>2</v>
      </c>
      <c r="G216" s="8">
        <f>VLOOKUP(B216,[1]Combined!$B$1:$H$640,7,0)</f>
        <v>2</v>
      </c>
      <c r="H216" s="8">
        <f>VLOOKUP(B216,[1]Combined!$B$1:$J$640,9,0)</f>
        <v>0</v>
      </c>
      <c r="I216" s="9">
        <f>VLOOKUP(B216,[2]Combined!C$1:D$640,2,0)</f>
        <v>9</v>
      </c>
      <c r="J216" s="9">
        <f>VLOOKUP(B216,[2]Combined!C$1:E$640,3,0)</f>
        <v>13</v>
      </c>
      <c r="K216" s="9">
        <f>VLOOKUP(B216,[2]Combined!C$1:G$640,5,0)</f>
        <v>0</v>
      </c>
      <c r="L216" s="9">
        <f>VLOOKUP(B216,[2]Combined!C$1:H$640,6,0)</f>
        <v>2</v>
      </c>
      <c r="M216" s="9">
        <f>VLOOKUP(B216,[2]Combined!C$1:I$640,7,0)</f>
        <v>4</v>
      </c>
      <c r="N216" s="9">
        <f>VLOOKUP(B216,[2]Combined!C$1:K$640,9,0)</f>
        <v>0</v>
      </c>
      <c r="O216" s="10">
        <f>VLOOKUP(B216,[3]Combined!C$1:D$640,2,0)</f>
        <v>2</v>
      </c>
      <c r="P216" s="10">
        <f>VLOOKUP(B216,[3]Combined!C$1:E$640,3,0)</f>
        <v>11</v>
      </c>
      <c r="Q216" s="10">
        <f>VLOOKUP(B216,[3]Combined!C$1:G$640,5,0)</f>
        <v>0</v>
      </c>
      <c r="R216" s="10">
        <f>VLOOKUP(B216,[3]Combined!C$1:H$640,6,0)</f>
        <v>0</v>
      </c>
      <c r="S216" s="10">
        <f>VLOOKUP(B216,[3]Combined!C$1:I$640,7,0)</f>
        <v>4</v>
      </c>
      <c r="T216" s="10">
        <f>VLOOKUP(B216,[3]Combined!C$1:K$640,9,0)</f>
        <v>0</v>
      </c>
      <c r="U216" s="11">
        <v>0</v>
      </c>
      <c r="V216" s="11">
        <v>8</v>
      </c>
      <c r="W216" s="11">
        <f>VLOOKUP(B216,[4]Combined!C$1:G$640,5,0)</f>
        <v>0</v>
      </c>
      <c r="X216" s="11">
        <f>VLOOKUP(B216,[4]Combined!C$1:H$640,6,0)</f>
        <v>0</v>
      </c>
      <c r="Y216" s="11">
        <f>VLOOKUP(B216,[4]Combined!C$1:I$640,7,0)</f>
        <v>0</v>
      </c>
      <c r="Z216" s="11">
        <f>VLOOKUP(B216,[4]Combined!C$1:K$640,9,0)</f>
        <v>0</v>
      </c>
      <c r="AA216" s="12">
        <f>VLOOKUP(B216,[5]Combined!C$1:D$640,2,0)</f>
        <v>0</v>
      </c>
      <c r="AB216" s="12">
        <f>VLOOKUP(B216,[5]Combined!C$1:E$640,3,0)</f>
        <v>0</v>
      </c>
      <c r="AC216" s="12">
        <f>VLOOKUP(B216,[5]Combined!C$1:G$640,5,0)</f>
        <v>0</v>
      </c>
      <c r="AD216" s="12">
        <f>VLOOKUP(B216,[5]Combined!C$1:H$640,6,0)</f>
        <v>0</v>
      </c>
      <c r="AE216" s="12">
        <f>VLOOKUP(B216,[5]Combined!C$1:I$640,7,0)</f>
        <v>0</v>
      </c>
      <c r="AF216" s="12">
        <f>VLOOKUP(B216,[5]Combined!C$1:K$640,9,0)</f>
        <v>0</v>
      </c>
      <c r="AG216" s="14">
        <f t="shared" si="24"/>
        <v>49</v>
      </c>
      <c r="AH216" s="14">
        <f t="shared" si="25"/>
        <v>0</v>
      </c>
      <c r="AI216" s="14">
        <f t="shared" si="26"/>
        <v>0</v>
      </c>
      <c r="AJ216" s="14">
        <f t="shared" si="27"/>
        <v>22</v>
      </c>
      <c r="AK216" s="14">
        <f t="shared" si="28"/>
        <v>22</v>
      </c>
      <c r="AL216" s="14">
        <f t="shared" si="29"/>
        <v>44.897959183673471</v>
      </c>
      <c r="AM216" s="14">
        <f t="shared" si="30"/>
        <v>0</v>
      </c>
      <c r="AN216" s="7" t="s">
        <v>226</v>
      </c>
      <c r="AO216" s="7">
        <f>VLOOKUP(B216,[6]E!B$1:K$51,10,0)</f>
        <v>0</v>
      </c>
      <c r="AP216" s="7">
        <v>7</v>
      </c>
      <c r="AQ216" s="7">
        <f t="shared" si="31"/>
        <v>7</v>
      </c>
    </row>
    <row r="217" spans="1:43" x14ac:dyDescent="0.25">
      <c r="A217" s="7">
        <v>216</v>
      </c>
      <c r="B217" s="7" t="s">
        <v>242</v>
      </c>
      <c r="C217" s="8">
        <f>VLOOKUP(B217,[1]Combined!$B$1:$C$640,2,0)</f>
        <v>7</v>
      </c>
      <c r="D217" s="8">
        <f>VLOOKUP(B217,[1]Combined!$B$1:$D$640,3,0)</f>
        <v>7</v>
      </c>
      <c r="E217" s="8">
        <f>VLOOKUP(B217,[1]Combined!$B$1:$F$640,5,0)</f>
        <v>0</v>
      </c>
      <c r="F217" s="8">
        <f>VLOOKUP(B217,[1]Combined!$B$1:$G$640,6,0)</f>
        <v>2</v>
      </c>
      <c r="G217" s="8">
        <f>VLOOKUP(B217,[1]Combined!$B$1:$H$640,7,0)</f>
        <v>2</v>
      </c>
      <c r="H217" s="8">
        <f>VLOOKUP(B217,[1]Combined!$B$1:$J$640,9,0)</f>
        <v>0</v>
      </c>
      <c r="I217" s="9">
        <f>VLOOKUP(B217,[2]Combined!C$1:D$640,2,0)</f>
        <v>12</v>
      </c>
      <c r="J217" s="9">
        <f>VLOOKUP(B217,[2]Combined!C$1:E$640,3,0)</f>
        <v>13</v>
      </c>
      <c r="K217" s="9">
        <f>VLOOKUP(B217,[2]Combined!C$1:G$640,5,0)</f>
        <v>0</v>
      </c>
      <c r="L217" s="9">
        <f>VLOOKUP(B217,[2]Combined!C$1:H$640,6,0)</f>
        <v>2</v>
      </c>
      <c r="M217" s="9">
        <f>VLOOKUP(B217,[2]Combined!C$1:I$640,7,0)</f>
        <v>3</v>
      </c>
      <c r="N217" s="9">
        <f>VLOOKUP(B217,[2]Combined!C$1:K$640,9,0)</f>
        <v>0</v>
      </c>
      <c r="O217" s="10">
        <f>VLOOKUP(B217,[3]Combined!C$1:D$640,2,0)</f>
        <v>3</v>
      </c>
      <c r="P217" s="10">
        <f>VLOOKUP(B217,[3]Combined!C$1:E$640,3,0)</f>
        <v>11</v>
      </c>
      <c r="Q217" s="10">
        <f>VLOOKUP(B217,[3]Combined!C$1:G$640,5,0)</f>
        <v>5</v>
      </c>
      <c r="R217" s="10">
        <f>VLOOKUP(B217,[3]Combined!C$1:H$640,6,0)</f>
        <v>0</v>
      </c>
      <c r="S217" s="10">
        <f>VLOOKUP(B217,[3]Combined!C$1:I$640,7,0)</f>
        <v>0</v>
      </c>
      <c r="T217" s="10">
        <f>VLOOKUP(B217,[3]Combined!C$1:K$640,9,0)</f>
        <v>0</v>
      </c>
      <c r="U217" s="11">
        <v>2</v>
      </c>
      <c r="V217" s="11">
        <v>8</v>
      </c>
      <c r="W217" s="11">
        <f>VLOOKUP(B217,[4]Combined!C$1:G$640,5,0)</f>
        <v>0</v>
      </c>
      <c r="X217" s="11">
        <v>1</v>
      </c>
      <c r="Y217" s="11">
        <v>2</v>
      </c>
      <c r="Z217" s="11">
        <f>VLOOKUP(B217,[4]Combined!C$1:K$640,9,0)</f>
        <v>0</v>
      </c>
      <c r="AA217" s="12">
        <f>VLOOKUP(B217,[5]Combined!C$1:D$640,2,0)</f>
        <v>0</v>
      </c>
      <c r="AB217" s="12">
        <f>VLOOKUP(B217,[5]Combined!C$1:E$640,3,0)</f>
        <v>0</v>
      </c>
      <c r="AC217" s="12">
        <f>VLOOKUP(B217,[5]Combined!C$1:G$640,5,0)</f>
        <v>0</v>
      </c>
      <c r="AD217" s="12">
        <f>VLOOKUP(B217,[5]Combined!C$1:H$640,6,0)</f>
        <v>0</v>
      </c>
      <c r="AE217" s="12">
        <f>VLOOKUP(B217,[5]Combined!C$1:I$640,7,0)</f>
        <v>0</v>
      </c>
      <c r="AF217" s="12">
        <f>VLOOKUP(B217,[5]Combined!C$1:K$640,9,0)</f>
        <v>0</v>
      </c>
      <c r="AG217" s="14">
        <f t="shared" si="24"/>
        <v>46</v>
      </c>
      <c r="AH217" s="14">
        <f t="shared" si="25"/>
        <v>5</v>
      </c>
      <c r="AI217" s="14">
        <f t="shared" si="26"/>
        <v>5</v>
      </c>
      <c r="AJ217" s="14">
        <f t="shared" si="27"/>
        <v>29</v>
      </c>
      <c r="AK217" s="14">
        <f t="shared" si="28"/>
        <v>34</v>
      </c>
      <c r="AL217" s="14">
        <f t="shared" si="29"/>
        <v>73.91304347826086</v>
      </c>
      <c r="AM217" s="14">
        <f t="shared" si="30"/>
        <v>2</v>
      </c>
      <c r="AN217" s="7" t="s">
        <v>218</v>
      </c>
      <c r="AO217" s="7">
        <v>4</v>
      </c>
      <c r="AP217" s="7">
        <v>7</v>
      </c>
      <c r="AQ217" s="7">
        <f t="shared" si="31"/>
        <v>13</v>
      </c>
    </row>
    <row r="218" spans="1:43" x14ac:dyDescent="0.25">
      <c r="A218" s="7">
        <v>217</v>
      </c>
      <c r="B218" s="7" t="s">
        <v>243</v>
      </c>
      <c r="C218" s="8">
        <f>VLOOKUP(B218,[1]Combined!$B$1:$C$640,2,0)</f>
        <v>7</v>
      </c>
      <c r="D218" s="8">
        <f>VLOOKUP(B218,[1]Combined!$B$1:$D$640,3,0)</f>
        <v>7</v>
      </c>
      <c r="E218" s="8">
        <f>VLOOKUP(B218,[1]Combined!$B$1:$F$640,5,0)</f>
        <v>0</v>
      </c>
      <c r="F218" s="8">
        <f>VLOOKUP(B218,[1]Combined!$B$1:$G$640,6,0)</f>
        <v>2</v>
      </c>
      <c r="G218" s="8">
        <f>VLOOKUP(B218,[1]Combined!$B$1:$H$640,7,0)</f>
        <v>2</v>
      </c>
      <c r="H218" s="8">
        <f>VLOOKUP(B218,[1]Combined!$B$1:$J$640,9,0)</f>
        <v>0</v>
      </c>
      <c r="I218" s="9">
        <f>VLOOKUP(B218,[2]Combined!C$1:D$640,2,0)</f>
        <v>12</v>
      </c>
      <c r="J218" s="9">
        <f>VLOOKUP(B218,[2]Combined!C$1:E$640,3,0)</f>
        <v>13</v>
      </c>
      <c r="K218" s="9">
        <f>VLOOKUP(B218,[2]Combined!C$1:G$640,5,0)</f>
        <v>0</v>
      </c>
      <c r="L218" s="9">
        <f>VLOOKUP(B218,[2]Combined!C$1:H$640,6,0)</f>
        <v>2</v>
      </c>
      <c r="M218" s="9">
        <f>VLOOKUP(B218,[2]Combined!C$1:I$640,7,0)</f>
        <v>3</v>
      </c>
      <c r="N218" s="9">
        <f>VLOOKUP(B218,[2]Combined!C$1:K$640,9,0)</f>
        <v>0</v>
      </c>
      <c r="O218" s="10">
        <f>VLOOKUP(B218,[3]Combined!C$1:D$640,2,0)</f>
        <v>9</v>
      </c>
      <c r="P218" s="10">
        <f>VLOOKUP(B218,[3]Combined!C$1:E$640,3,0)</f>
        <v>11</v>
      </c>
      <c r="Q218" s="10">
        <f>VLOOKUP(B218,[3]Combined!C$1:G$640,5,0)</f>
        <v>0</v>
      </c>
      <c r="R218" s="10">
        <f>VLOOKUP(B218,[3]Combined!C$1:H$640,6,0)</f>
        <v>0</v>
      </c>
      <c r="S218" s="10">
        <f>VLOOKUP(B218,[3]Combined!C$1:I$640,7,0)</f>
        <v>0</v>
      </c>
      <c r="T218" s="10">
        <f>VLOOKUP(B218,[3]Combined!C$1:K$640,9,0)</f>
        <v>0</v>
      </c>
      <c r="U218" s="11">
        <v>7</v>
      </c>
      <c r="V218" s="11">
        <v>8</v>
      </c>
      <c r="W218" s="11">
        <f>VLOOKUP(B218,[4]Combined!C$1:G$640,5,0)</f>
        <v>0</v>
      </c>
      <c r="X218" s="11">
        <v>2</v>
      </c>
      <c r="Y218" s="11">
        <v>2</v>
      </c>
      <c r="Z218" s="11">
        <f>VLOOKUP(B218,[4]Combined!C$1:K$640,9,0)</f>
        <v>0</v>
      </c>
      <c r="AA218" s="12">
        <f>VLOOKUP(B218,[5]Combined!C$1:D$640,2,0)</f>
        <v>0</v>
      </c>
      <c r="AB218" s="12">
        <f>VLOOKUP(B218,[5]Combined!C$1:E$640,3,0)</f>
        <v>0</v>
      </c>
      <c r="AC218" s="12">
        <f>VLOOKUP(B218,[5]Combined!C$1:G$640,5,0)</f>
        <v>0</v>
      </c>
      <c r="AD218" s="12">
        <f>VLOOKUP(B218,[5]Combined!C$1:H$640,6,0)</f>
        <v>0</v>
      </c>
      <c r="AE218" s="12">
        <f>VLOOKUP(B218,[5]Combined!C$1:I$640,7,0)</f>
        <v>0</v>
      </c>
      <c r="AF218" s="12">
        <f>VLOOKUP(B218,[5]Combined!C$1:K$640,9,0)</f>
        <v>0</v>
      </c>
      <c r="AG218" s="14">
        <f t="shared" si="24"/>
        <v>46</v>
      </c>
      <c r="AH218" s="14">
        <f t="shared" si="25"/>
        <v>0</v>
      </c>
      <c r="AI218" s="14">
        <f t="shared" si="26"/>
        <v>0</v>
      </c>
      <c r="AJ218" s="14">
        <f t="shared" si="27"/>
        <v>41</v>
      </c>
      <c r="AK218" s="14">
        <f t="shared" si="28"/>
        <v>41</v>
      </c>
      <c r="AL218" s="14">
        <f t="shared" si="29"/>
        <v>89.130434782608688</v>
      </c>
      <c r="AM218" s="14">
        <f t="shared" si="30"/>
        <v>5</v>
      </c>
      <c r="AN218" s="7" t="s">
        <v>220</v>
      </c>
      <c r="AO218" s="7">
        <v>8</v>
      </c>
      <c r="AP218" s="7">
        <v>8</v>
      </c>
      <c r="AQ218" s="7">
        <f t="shared" si="31"/>
        <v>21</v>
      </c>
    </row>
    <row r="219" spans="1:43" x14ac:dyDescent="0.25">
      <c r="A219" s="7">
        <v>218</v>
      </c>
      <c r="B219" s="7" t="s">
        <v>244</v>
      </c>
      <c r="C219" s="8">
        <f>VLOOKUP(B219,[1]Combined!$B$1:$C$640,2,0)</f>
        <v>7</v>
      </c>
      <c r="D219" s="8">
        <f>VLOOKUP(B219,[1]Combined!$B$1:$D$640,3,0)</f>
        <v>7</v>
      </c>
      <c r="E219" s="8">
        <f>VLOOKUP(B219,[1]Combined!$B$1:$F$640,5,0)</f>
        <v>0</v>
      </c>
      <c r="F219" s="8">
        <f>VLOOKUP(B219,[1]Combined!$B$1:$G$640,6,0)</f>
        <v>1</v>
      </c>
      <c r="G219" s="8">
        <f>VLOOKUP(B219,[1]Combined!$B$1:$H$640,7,0)</f>
        <v>1</v>
      </c>
      <c r="H219" s="8">
        <f>VLOOKUP(B219,[1]Combined!$B$1:$J$640,9,0)</f>
        <v>0</v>
      </c>
      <c r="I219" s="9">
        <f>VLOOKUP(B219,[2]Combined!C$1:D$640,2,0)</f>
        <v>12</v>
      </c>
      <c r="J219" s="9">
        <f>VLOOKUP(B219,[2]Combined!C$1:E$640,3,0)</f>
        <v>13</v>
      </c>
      <c r="K219" s="9">
        <f>VLOOKUP(B219,[2]Combined!C$1:G$640,5,0)</f>
        <v>0</v>
      </c>
      <c r="L219" s="9">
        <f>VLOOKUP(B219,[2]Combined!C$1:H$640,6,0)</f>
        <v>0</v>
      </c>
      <c r="M219" s="9">
        <f>VLOOKUP(B219,[2]Combined!C$1:I$640,7,0)</f>
        <v>0</v>
      </c>
      <c r="N219" s="9">
        <f>VLOOKUP(B219,[2]Combined!C$1:K$640,9,0)</f>
        <v>0</v>
      </c>
      <c r="O219" s="10">
        <f>VLOOKUP(B219,[3]Combined!C$1:D$640,2,0)</f>
        <v>9</v>
      </c>
      <c r="P219" s="10">
        <f>VLOOKUP(B219,[3]Combined!C$1:E$640,3,0)</f>
        <v>11</v>
      </c>
      <c r="Q219" s="10">
        <f>VLOOKUP(B219,[3]Combined!C$1:G$640,5,0)</f>
        <v>0</v>
      </c>
      <c r="R219" s="10">
        <f>VLOOKUP(B219,[3]Combined!C$1:H$640,6,0)</f>
        <v>1</v>
      </c>
      <c r="S219" s="10">
        <f>VLOOKUP(B219,[3]Combined!C$1:I$640,7,0)</f>
        <v>1</v>
      </c>
      <c r="T219" s="10">
        <f>VLOOKUP(B219,[3]Combined!C$1:K$640,9,0)</f>
        <v>0</v>
      </c>
      <c r="U219" s="11">
        <v>7</v>
      </c>
      <c r="V219" s="11">
        <v>8</v>
      </c>
      <c r="W219" s="11">
        <f>VLOOKUP(B219,[4]Combined!C$1:G$640,5,0)</f>
        <v>0</v>
      </c>
      <c r="X219" s="11">
        <f>VLOOKUP(B219,[4]Combined!C$1:H$640,6,0)</f>
        <v>2</v>
      </c>
      <c r="Y219" s="11">
        <f>VLOOKUP(B219,[4]Combined!C$1:I$640,7,0)</f>
        <v>4</v>
      </c>
      <c r="Z219" s="11">
        <f>VLOOKUP(B219,[4]Combined!C$1:K$640,9,0)</f>
        <v>0</v>
      </c>
      <c r="AA219" s="12">
        <f>VLOOKUP(B219,[5]Combined!C$1:D$640,2,0)</f>
        <v>0</v>
      </c>
      <c r="AB219" s="12">
        <f>VLOOKUP(B219,[5]Combined!C$1:E$640,3,0)</f>
        <v>0</v>
      </c>
      <c r="AC219" s="12">
        <f>VLOOKUP(B219,[5]Combined!C$1:G$640,5,0)</f>
        <v>0</v>
      </c>
      <c r="AD219" s="12">
        <f>VLOOKUP(B219,[5]Combined!C$1:H$640,6,0)</f>
        <v>0</v>
      </c>
      <c r="AE219" s="12">
        <f>VLOOKUP(B219,[5]Combined!C$1:I$640,7,0)</f>
        <v>0</v>
      </c>
      <c r="AF219" s="12">
        <f>VLOOKUP(B219,[5]Combined!C$1:K$640,9,0)</f>
        <v>0</v>
      </c>
      <c r="AG219" s="14">
        <f t="shared" si="24"/>
        <v>45</v>
      </c>
      <c r="AH219" s="14">
        <f t="shared" si="25"/>
        <v>0</v>
      </c>
      <c r="AI219" s="14">
        <f t="shared" si="26"/>
        <v>0</v>
      </c>
      <c r="AJ219" s="14">
        <f t="shared" si="27"/>
        <v>39</v>
      </c>
      <c r="AK219" s="14">
        <f t="shared" si="28"/>
        <v>39</v>
      </c>
      <c r="AL219" s="14">
        <f t="shared" si="29"/>
        <v>86.666666666666671</v>
      </c>
      <c r="AM219" s="14">
        <f t="shared" si="30"/>
        <v>5</v>
      </c>
      <c r="AN219" s="7" t="s">
        <v>222</v>
      </c>
      <c r="AO219" s="7">
        <f>VLOOKUP(B219,[6]E!B$1:K$51,10,0)</f>
        <v>9</v>
      </c>
      <c r="AP219" s="7">
        <v>9</v>
      </c>
      <c r="AQ219" s="7">
        <f t="shared" si="31"/>
        <v>23</v>
      </c>
    </row>
    <row r="220" spans="1:43" x14ac:dyDescent="0.25">
      <c r="A220" s="7">
        <v>219</v>
      </c>
      <c r="B220" s="7" t="s">
        <v>245</v>
      </c>
      <c r="C220" s="8">
        <f>VLOOKUP(B220,[1]Combined!$B$1:$C$640,2,0)</f>
        <v>7</v>
      </c>
      <c r="D220" s="8">
        <f>VLOOKUP(B220,[1]Combined!$B$1:$D$640,3,0)</f>
        <v>7</v>
      </c>
      <c r="E220" s="8">
        <f>VLOOKUP(B220,[1]Combined!$B$1:$F$640,5,0)</f>
        <v>0</v>
      </c>
      <c r="F220" s="8">
        <f>VLOOKUP(B220,[1]Combined!$B$1:$G$640,6,0)</f>
        <v>2</v>
      </c>
      <c r="G220" s="8">
        <f>VLOOKUP(B220,[1]Combined!$B$1:$H$640,7,0)</f>
        <v>2</v>
      </c>
      <c r="H220" s="8">
        <f>VLOOKUP(B220,[1]Combined!$B$1:$J$640,9,0)</f>
        <v>0</v>
      </c>
      <c r="I220" s="9">
        <f>VLOOKUP(B220,[2]Combined!C$1:D$640,2,0)</f>
        <v>3</v>
      </c>
      <c r="J220" s="9">
        <f>VLOOKUP(B220,[2]Combined!C$1:E$640,3,0)</f>
        <v>13</v>
      </c>
      <c r="K220" s="9">
        <f>VLOOKUP(B220,[2]Combined!C$1:G$640,5,0)</f>
        <v>0</v>
      </c>
      <c r="L220" s="9">
        <f>VLOOKUP(B220,[2]Combined!C$1:H$640,6,0)</f>
        <v>2</v>
      </c>
      <c r="M220" s="9">
        <f>VLOOKUP(B220,[2]Combined!C$1:I$640,7,0)</f>
        <v>3</v>
      </c>
      <c r="N220" s="9">
        <f>VLOOKUP(B220,[2]Combined!C$1:K$640,9,0)</f>
        <v>0</v>
      </c>
      <c r="O220" s="10">
        <f>VLOOKUP(B220,[3]Combined!C$1:D$640,2,0)</f>
        <v>6</v>
      </c>
      <c r="P220" s="10">
        <f>VLOOKUP(B220,[3]Combined!C$1:E$640,3,0)</f>
        <v>11</v>
      </c>
      <c r="Q220" s="10">
        <f>VLOOKUP(B220,[3]Combined!C$1:G$640,5,0)</f>
        <v>0</v>
      </c>
      <c r="R220" s="10">
        <f>VLOOKUP(B220,[3]Combined!C$1:H$640,6,0)</f>
        <v>0</v>
      </c>
      <c r="S220" s="10">
        <f>VLOOKUP(B220,[3]Combined!C$1:I$640,7,0)</f>
        <v>3</v>
      </c>
      <c r="T220" s="10">
        <f>VLOOKUP(B220,[3]Combined!C$1:K$640,9,0)</f>
        <v>0</v>
      </c>
      <c r="U220" s="11">
        <v>7</v>
      </c>
      <c r="V220" s="11">
        <v>8</v>
      </c>
      <c r="W220" s="11">
        <f>VLOOKUP(B220,[4]Combined!C$1:G$640,5,0)</f>
        <v>0</v>
      </c>
      <c r="X220" s="11">
        <v>2</v>
      </c>
      <c r="Y220" s="11">
        <v>3</v>
      </c>
      <c r="Z220" s="11">
        <f>VLOOKUP(B220,[4]Combined!C$1:K$640,9,0)</f>
        <v>0</v>
      </c>
      <c r="AA220" s="12">
        <f>VLOOKUP(B220,[5]Combined!C$1:D$640,2,0)</f>
        <v>0</v>
      </c>
      <c r="AB220" s="12">
        <f>VLOOKUP(B220,[5]Combined!C$1:E$640,3,0)</f>
        <v>0</v>
      </c>
      <c r="AC220" s="12">
        <f>VLOOKUP(B220,[5]Combined!C$1:G$640,5,0)</f>
        <v>0</v>
      </c>
      <c r="AD220" s="12">
        <f>VLOOKUP(B220,[5]Combined!C$1:H$640,6,0)</f>
        <v>0</v>
      </c>
      <c r="AE220" s="12">
        <f>VLOOKUP(B220,[5]Combined!C$1:I$640,7,0)</f>
        <v>0</v>
      </c>
      <c r="AF220" s="12">
        <f>VLOOKUP(B220,[5]Combined!C$1:K$640,9,0)</f>
        <v>0</v>
      </c>
      <c r="AG220" s="14">
        <f t="shared" si="24"/>
        <v>50</v>
      </c>
      <c r="AH220" s="14">
        <f t="shared" si="25"/>
        <v>0</v>
      </c>
      <c r="AI220" s="14">
        <f t="shared" si="26"/>
        <v>0</v>
      </c>
      <c r="AJ220" s="14">
        <f t="shared" si="27"/>
        <v>29</v>
      </c>
      <c r="AK220" s="14">
        <f t="shared" si="28"/>
        <v>29</v>
      </c>
      <c r="AL220" s="14">
        <f t="shared" si="29"/>
        <v>57.999999999999993</v>
      </c>
      <c r="AM220" s="14">
        <f t="shared" si="30"/>
        <v>0</v>
      </c>
      <c r="AN220" s="7" t="s">
        <v>224</v>
      </c>
      <c r="AO220" s="7">
        <v>9</v>
      </c>
      <c r="AP220" s="7">
        <v>9</v>
      </c>
      <c r="AQ220" s="7">
        <f t="shared" si="31"/>
        <v>18</v>
      </c>
    </row>
    <row r="221" spans="1:43" x14ac:dyDescent="0.25">
      <c r="A221" s="7">
        <v>220</v>
      </c>
      <c r="B221" s="7" t="s">
        <v>246</v>
      </c>
      <c r="C221" s="8">
        <f>VLOOKUP(B221,[1]Combined!$B$1:$C$640,2,0)</f>
        <v>6</v>
      </c>
      <c r="D221" s="8">
        <f>VLOOKUP(B221,[1]Combined!$B$1:$D$640,3,0)</f>
        <v>7</v>
      </c>
      <c r="E221" s="8">
        <f>VLOOKUP(B221,[1]Combined!$B$1:$F$640,5,0)</f>
        <v>0</v>
      </c>
      <c r="F221" s="8">
        <f>VLOOKUP(B221,[1]Combined!$B$1:$G$640,6,0)</f>
        <v>2</v>
      </c>
      <c r="G221" s="8">
        <f>VLOOKUP(B221,[1]Combined!$B$1:$H$640,7,0)</f>
        <v>2</v>
      </c>
      <c r="H221" s="8">
        <f>VLOOKUP(B221,[1]Combined!$B$1:$J$640,9,0)</f>
        <v>0</v>
      </c>
      <c r="I221" s="9">
        <f>VLOOKUP(B221,[2]Combined!C$1:D$640,2,0)</f>
        <v>13</v>
      </c>
      <c r="J221" s="9">
        <f>VLOOKUP(B221,[2]Combined!C$1:E$640,3,0)</f>
        <v>13</v>
      </c>
      <c r="K221" s="9">
        <f>VLOOKUP(B221,[2]Combined!C$1:G$640,5,0)</f>
        <v>0</v>
      </c>
      <c r="L221" s="9">
        <f>VLOOKUP(B221,[2]Combined!C$1:H$640,6,0)</f>
        <v>0</v>
      </c>
      <c r="M221" s="9">
        <f>VLOOKUP(B221,[2]Combined!C$1:I$640,7,0)</f>
        <v>4</v>
      </c>
      <c r="N221" s="9">
        <f>VLOOKUP(B221,[2]Combined!C$1:K$640,9,0)</f>
        <v>0</v>
      </c>
      <c r="O221" s="10">
        <f>VLOOKUP(B221,[3]Combined!C$1:D$640,2,0)</f>
        <v>1</v>
      </c>
      <c r="P221" s="10">
        <f>VLOOKUP(B221,[3]Combined!C$1:E$640,3,0)</f>
        <v>11</v>
      </c>
      <c r="Q221" s="10">
        <f>VLOOKUP(B221,[3]Combined!C$1:G$640,5,0)</f>
        <v>0</v>
      </c>
      <c r="R221" s="10">
        <f>VLOOKUP(B221,[3]Combined!C$1:H$640,6,0)</f>
        <v>0</v>
      </c>
      <c r="S221" s="10">
        <f>VLOOKUP(B221,[3]Combined!C$1:I$640,7,0)</f>
        <v>4</v>
      </c>
      <c r="T221" s="10">
        <f>VLOOKUP(B221,[3]Combined!C$1:K$640,9,0)</f>
        <v>0</v>
      </c>
      <c r="U221" s="11">
        <v>0</v>
      </c>
      <c r="V221" s="11">
        <v>8</v>
      </c>
      <c r="W221" s="11">
        <f>VLOOKUP(B221,[4]Combined!C$1:G$640,5,0)</f>
        <v>0</v>
      </c>
      <c r="X221" s="11">
        <f>VLOOKUP(B221,[4]Combined!C$1:H$640,6,0)</f>
        <v>0</v>
      </c>
      <c r="Y221" s="11">
        <f>VLOOKUP(B221,[4]Combined!C$1:I$640,7,0)</f>
        <v>0</v>
      </c>
      <c r="Z221" s="11">
        <f>VLOOKUP(B221,[4]Combined!C$1:K$640,9,0)</f>
        <v>0</v>
      </c>
      <c r="AA221" s="12">
        <f>VLOOKUP(B221,[5]Combined!C$1:D$640,2,0)</f>
        <v>0</v>
      </c>
      <c r="AB221" s="12">
        <f>VLOOKUP(B221,[5]Combined!C$1:E$640,3,0)</f>
        <v>0</v>
      </c>
      <c r="AC221" s="12">
        <f>VLOOKUP(B221,[5]Combined!C$1:G$640,5,0)</f>
        <v>0</v>
      </c>
      <c r="AD221" s="12">
        <f>VLOOKUP(B221,[5]Combined!C$1:H$640,6,0)</f>
        <v>0</v>
      </c>
      <c r="AE221" s="12">
        <f>VLOOKUP(B221,[5]Combined!C$1:I$640,7,0)</f>
        <v>0</v>
      </c>
      <c r="AF221" s="12">
        <f>VLOOKUP(B221,[5]Combined!C$1:K$640,9,0)</f>
        <v>0</v>
      </c>
      <c r="AG221" s="14">
        <f t="shared" si="24"/>
        <v>49</v>
      </c>
      <c r="AH221" s="14">
        <f t="shared" si="25"/>
        <v>0</v>
      </c>
      <c r="AI221" s="14">
        <f t="shared" si="26"/>
        <v>0</v>
      </c>
      <c r="AJ221" s="14">
        <f t="shared" si="27"/>
        <v>22</v>
      </c>
      <c r="AK221" s="14">
        <f t="shared" si="28"/>
        <v>22</v>
      </c>
      <c r="AL221" s="14">
        <f t="shared" si="29"/>
        <v>44.897959183673471</v>
      </c>
      <c r="AM221" s="14">
        <f t="shared" si="30"/>
        <v>0</v>
      </c>
      <c r="AN221" s="7" t="s">
        <v>226</v>
      </c>
      <c r="AO221" s="7">
        <f>VLOOKUP(B221,[6]E!B$1:K$51,10,0)</f>
        <v>0</v>
      </c>
      <c r="AP221" s="7">
        <v>0</v>
      </c>
      <c r="AQ221" s="7">
        <f t="shared" si="31"/>
        <v>0</v>
      </c>
    </row>
    <row r="222" spans="1:43" x14ac:dyDescent="0.25">
      <c r="A222" s="7">
        <v>221</v>
      </c>
      <c r="B222" s="7" t="s">
        <v>247</v>
      </c>
      <c r="C222" s="8">
        <f>VLOOKUP(B222,[1]Combined!$B$1:$C$640,2,0)</f>
        <v>7</v>
      </c>
      <c r="D222" s="8">
        <f>VLOOKUP(B222,[1]Combined!$B$1:$D$640,3,0)</f>
        <v>7</v>
      </c>
      <c r="E222" s="8">
        <f>VLOOKUP(B222,[1]Combined!$B$1:$F$640,5,0)</f>
        <v>0</v>
      </c>
      <c r="F222" s="8">
        <f>VLOOKUP(B222,[1]Combined!$B$1:$G$640,6,0)</f>
        <v>2</v>
      </c>
      <c r="G222" s="8">
        <f>VLOOKUP(B222,[1]Combined!$B$1:$H$640,7,0)</f>
        <v>2</v>
      </c>
      <c r="H222" s="8">
        <f>VLOOKUP(B222,[1]Combined!$B$1:$J$640,9,0)</f>
        <v>0</v>
      </c>
      <c r="I222" s="9">
        <f>VLOOKUP(B222,[2]Combined!C$1:D$640,2,0)</f>
        <v>13</v>
      </c>
      <c r="J222" s="9">
        <f>VLOOKUP(B222,[2]Combined!C$1:E$640,3,0)</f>
        <v>13</v>
      </c>
      <c r="K222" s="9">
        <f>VLOOKUP(B222,[2]Combined!C$1:G$640,5,0)</f>
        <v>0</v>
      </c>
      <c r="L222" s="9">
        <f>VLOOKUP(B222,[2]Combined!C$1:H$640,6,0)</f>
        <v>2</v>
      </c>
      <c r="M222" s="9">
        <f>VLOOKUP(B222,[2]Combined!C$1:I$640,7,0)</f>
        <v>3</v>
      </c>
      <c r="N222" s="9">
        <f>VLOOKUP(B222,[2]Combined!C$1:K$640,9,0)</f>
        <v>0</v>
      </c>
      <c r="O222" s="10">
        <f>VLOOKUP(B222,[3]Combined!C$1:D$640,2,0)</f>
        <v>7</v>
      </c>
      <c r="P222" s="10">
        <f>VLOOKUP(B222,[3]Combined!C$1:E$640,3,0)</f>
        <v>11</v>
      </c>
      <c r="Q222" s="10">
        <f>VLOOKUP(B222,[3]Combined!C$1:G$640,5,0)</f>
        <v>0</v>
      </c>
      <c r="R222" s="10">
        <f>VLOOKUP(B222,[3]Combined!C$1:H$640,6,0)</f>
        <v>0</v>
      </c>
      <c r="S222" s="10">
        <f>VLOOKUP(B222,[3]Combined!C$1:I$640,7,0)</f>
        <v>0</v>
      </c>
      <c r="T222" s="10">
        <f>VLOOKUP(B222,[3]Combined!C$1:K$640,9,0)</f>
        <v>0</v>
      </c>
      <c r="U222" s="11">
        <v>6</v>
      </c>
      <c r="V222" s="11">
        <v>8</v>
      </c>
      <c r="W222" s="11">
        <f>VLOOKUP(B222,[4]Combined!C$1:G$640,5,0)</f>
        <v>0</v>
      </c>
      <c r="X222" s="11">
        <v>1</v>
      </c>
      <c r="Y222" s="11">
        <v>2</v>
      </c>
      <c r="Z222" s="11">
        <f>VLOOKUP(B222,[4]Combined!C$1:K$640,9,0)</f>
        <v>0</v>
      </c>
      <c r="AA222" s="12">
        <f>VLOOKUP(B222,[5]Combined!C$1:D$640,2,0)</f>
        <v>0</v>
      </c>
      <c r="AB222" s="12">
        <f>VLOOKUP(B222,[5]Combined!C$1:E$640,3,0)</f>
        <v>0</v>
      </c>
      <c r="AC222" s="12">
        <f>VLOOKUP(B222,[5]Combined!C$1:G$640,5,0)</f>
        <v>0</v>
      </c>
      <c r="AD222" s="12">
        <f>VLOOKUP(B222,[5]Combined!C$1:H$640,6,0)</f>
        <v>0</v>
      </c>
      <c r="AE222" s="12">
        <f>VLOOKUP(B222,[5]Combined!C$1:I$640,7,0)</f>
        <v>0</v>
      </c>
      <c r="AF222" s="12">
        <f>VLOOKUP(B222,[5]Combined!C$1:K$640,9,0)</f>
        <v>0</v>
      </c>
      <c r="AG222" s="14">
        <f t="shared" si="24"/>
        <v>46</v>
      </c>
      <c r="AH222" s="14">
        <f t="shared" si="25"/>
        <v>0</v>
      </c>
      <c r="AI222" s="14">
        <f t="shared" si="26"/>
        <v>0</v>
      </c>
      <c r="AJ222" s="14">
        <f t="shared" si="27"/>
        <v>38</v>
      </c>
      <c r="AK222" s="14">
        <f t="shared" si="28"/>
        <v>38</v>
      </c>
      <c r="AL222" s="14">
        <f t="shared" si="29"/>
        <v>82.608695652173907</v>
      </c>
      <c r="AM222" s="14">
        <f t="shared" si="30"/>
        <v>4</v>
      </c>
      <c r="AN222" s="7" t="s">
        <v>218</v>
      </c>
      <c r="AO222" s="7">
        <v>4</v>
      </c>
      <c r="AP222" s="7">
        <v>8</v>
      </c>
      <c r="AQ222" s="7">
        <f t="shared" si="31"/>
        <v>16</v>
      </c>
    </row>
    <row r="223" spans="1:43" x14ac:dyDescent="0.25">
      <c r="A223" s="7">
        <v>222</v>
      </c>
      <c r="B223" s="7" t="s">
        <v>248</v>
      </c>
      <c r="C223" s="8">
        <f>VLOOKUP(B223,[1]Combined!$B$1:$C$640,2,0)</f>
        <v>6</v>
      </c>
      <c r="D223" s="8">
        <f>VLOOKUP(B223,[1]Combined!$B$1:$D$640,3,0)</f>
        <v>7</v>
      </c>
      <c r="E223" s="8">
        <f>VLOOKUP(B223,[1]Combined!$B$1:$F$640,5,0)</f>
        <v>0</v>
      </c>
      <c r="F223" s="8">
        <f>VLOOKUP(B223,[1]Combined!$B$1:$G$640,6,0)</f>
        <v>2</v>
      </c>
      <c r="G223" s="8">
        <f>VLOOKUP(B223,[1]Combined!$B$1:$H$640,7,0)</f>
        <v>2</v>
      </c>
      <c r="H223" s="8">
        <f>VLOOKUP(B223,[1]Combined!$B$1:$J$640,9,0)</f>
        <v>0</v>
      </c>
      <c r="I223" s="9">
        <f>VLOOKUP(B223,[2]Combined!C$1:D$640,2,0)</f>
        <v>8</v>
      </c>
      <c r="J223" s="9">
        <f>VLOOKUP(B223,[2]Combined!C$1:E$640,3,0)</f>
        <v>13</v>
      </c>
      <c r="K223" s="9">
        <f>VLOOKUP(B223,[2]Combined!C$1:G$640,5,0)</f>
        <v>0</v>
      </c>
      <c r="L223" s="9">
        <f>VLOOKUP(B223,[2]Combined!C$1:H$640,6,0)</f>
        <v>3</v>
      </c>
      <c r="M223" s="9">
        <f>VLOOKUP(B223,[2]Combined!C$1:I$640,7,0)</f>
        <v>3</v>
      </c>
      <c r="N223" s="9">
        <f>VLOOKUP(B223,[2]Combined!C$1:K$640,9,0)</f>
        <v>0</v>
      </c>
      <c r="O223" s="10">
        <f>VLOOKUP(B223,[3]Combined!C$1:D$640,2,0)</f>
        <v>1</v>
      </c>
      <c r="P223" s="10">
        <f>VLOOKUP(B223,[3]Combined!C$1:E$640,3,0)</f>
        <v>11</v>
      </c>
      <c r="Q223" s="10">
        <f>VLOOKUP(B223,[3]Combined!C$1:G$640,5,0)</f>
        <v>0</v>
      </c>
      <c r="R223" s="10">
        <f>VLOOKUP(B223,[3]Combined!C$1:H$640,6,0)</f>
        <v>0</v>
      </c>
      <c r="S223" s="10">
        <f>VLOOKUP(B223,[3]Combined!C$1:I$640,7,0)</f>
        <v>0</v>
      </c>
      <c r="T223" s="10">
        <f>VLOOKUP(B223,[3]Combined!C$1:K$640,9,0)</f>
        <v>0</v>
      </c>
      <c r="U223" s="11">
        <v>1</v>
      </c>
      <c r="V223" s="11">
        <v>8</v>
      </c>
      <c r="W223" s="11">
        <f>VLOOKUP(B223,[4]Combined!C$1:G$640,5,0)</f>
        <v>0</v>
      </c>
      <c r="X223" s="11">
        <v>1</v>
      </c>
      <c r="Y223" s="11">
        <v>2</v>
      </c>
      <c r="Z223" s="11">
        <f>VLOOKUP(B223,[4]Combined!C$1:K$640,9,0)</f>
        <v>0</v>
      </c>
      <c r="AA223" s="12">
        <f>VLOOKUP(B223,[5]Combined!C$1:D$640,2,0)</f>
        <v>0</v>
      </c>
      <c r="AB223" s="12">
        <f>VLOOKUP(B223,[5]Combined!C$1:E$640,3,0)</f>
        <v>0</v>
      </c>
      <c r="AC223" s="12">
        <f>VLOOKUP(B223,[5]Combined!C$1:G$640,5,0)</f>
        <v>0</v>
      </c>
      <c r="AD223" s="12">
        <f>VLOOKUP(B223,[5]Combined!C$1:H$640,6,0)</f>
        <v>0</v>
      </c>
      <c r="AE223" s="12">
        <f>VLOOKUP(B223,[5]Combined!C$1:I$640,7,0)</f>
        <v>0</v>
      </c>
      <c r="AF223" s="12">
        <f>VLOOKUP(B223,[5]Combined!C$1:K$640,9,0)</f>
        <v>0</v>
      </c>
      <c r="AG223" s="14">
        <f t="shared" si="24"/>
        <v>46</v>
      </c>
      <c r="AH223" s="14">
        <f t="shared" si="25"/>
        <v>0</v>
      </c>
      <c r="AI223" s="14">
        <f t="shared" si="26"/>
        <v>0</v>
      </c>
      <c r="AJ223" s="14">
        <f t="shared" si="27"/>
        <v>22</v>
      </c>
      <c r="AK223" s="14">
        <f t="shared" si="28"/>
        <v>22</v>
      </c>
      <c r="AL223" s="14">
        <f t="shared" si="29"/>
        <v>47.826086956521742</v>
      </c>
      <c r="AM223" s="14">
        <f t="shared" si="30"/>
        <v>0</v>
      </c>
      <c r="AN223" s="7" t="s">
        <v>220</v>
      </c>
      <c r="AO223" s="7">
        <v>8</v>
      </c>
      <c r="AP223" s="7">
        <v>8</v>
      </c>
      <c r="AQ223" s="7">
        <f t="shared" si="31"/>
        <v>16</v>
      </c>
    </row>
    <row r="224" spans="1:43" x14ac:dyDescent="0.25">
      <c r="A224" s="7">
        <v>223</v>
      </c>
      <c r="B224" s="7" t="s">
        <v>249</v>
      </c>
      <c r="C224" s="8">
        <f>VLOOKUP(B224,[1]Combined!$B$1:$C$640,2,0)</f>
        <v>7</v>
      </c>
      <c r="D224" s="8">
        <f>VLOOKUP(B224,[1]Combined!$B$1:$D$640,3,0)</f>
        <v>7</v>
      </c>
      <c r="E224" s="8">
        <f>VLOOKUP(B224,[1]Combined!$B$1:$F$640,5,0)</f>
        <v>0</v>
      </c>
      <c r="F224" s="8">
        <f>VLOOKUP(B224,[1]Combined!$B$1:$G$640,6,0)</f>
        <v>1</v>
      </c>
      <c r="G224" s="8">
        <f>VLOOKUP(B224,[1]Combined!$B$1:$H$640,7,0)</f>
        <v>1</v>
      </c>
      <c r="H224" s="8">
        <f>VLOOKUP(B224,[1]Combined!$B$1:$J$640,9,0)</f>
        <v>0</v>
      </c>
      <c r="I224" s="9">
        <f>VLOOKUP(B224,[2]Combined!C$1:D$640,2,0)</f>
        <v>11</v>
      </c>
      <c r="J224" s="9">
        <f>VLOOKUP(B224,[2]Combined!C$1:E$640,3,0)</f>
        <v>13</v>
      </c>
      <c r="K224" s="9">
        <f>VLOOKUP(B224,[2]Combined!C$1:G$640,5,0)</f>
        <v>0</v>
      </c>
      <c r="L224" s="9">
        <f>VLOOKUP(B224,[2]Combined!C$1:H$640,6,0)</f>
        <v>0</v>
      </c>
      <c r="M224" s="9">
        <f>VLOOKUP(B224,[2]Combined!C$1:I$640,7,0)</f>
        <v>0</v>
      </c>
      <c r="N224" s="9">
        <f>VLOOKUP(B224,[2]Combined!C$1:K$640,9,0)</f>
        <v>0</v>
      </c>
      <c r="O224" s="10">
        <f>VLOOKUP(B224,[3]Combined!C$1:D$640,2,0)</f>
        <v>8</v>
      </c>
      <c r="P224" s="10">
        <f>VLOOKUP(B224,[3]Combined!C$1:E$640,3,0)</f>
        <v>11</v>
      </c>
      <c r="Q224" s="10">
        <f>VLOOKUP(B224,[3]Combined!C$1:G$640,5,0)</f>
        <v>0</v>
      </c>
      <c r="R224" s="10">
        <f>VLOOKUP(B224,[3]Combined!C$1:H$640,6,0)</f>
        <v>0</v>
      </c>
      <c r="S224" s="10">
        <f>VLOOKUP(B224,[3]Combined!C$1:I$640,7,0)</f>
        <v>1</v>
      </c>
      <c r="T224" s="10">
        <f>VLOOKUP(B224,[3]Combined!C$1:K$640,9,0)</f>
        <v>0</v>
      </c>
      <c r="U224" s="11">
        <v>6</v>
      </c>
      <c r="V224" s="11">
        <v>8</v>
      </c>
      <c r="W224" s="11">
        <f>VLOOKUP(B224,[4]Combined!C$1:G$640,5,0)</f>
        <v>0</v>
      </c>
      <c r="X224" s="11">
        <f>VLOOKUP(B224,[4]Combined!C$1:H$640,6,0)</f>
        <v>1</v>
      </c>
      <c r="Y224" s="11">
        <f>VLOOKUP(B224,[4]Combined!C$1:I$640,7,0)</f>
        <v>4</v>
      </c>
      <c r="Z224" s="11">
        <f>VLOOKUP(B224,[4]Combined!C$1:K$640,9,0)</f>
        <v>0</v>
      </c>
      <c r="AA224" s="12">
        <f>VLOOKUP(B224,[5]Combined!C$1:D$640,2,0)</f>
        <v>0</v>
      </c>
      <c r="AB224" s="12">
        <f>VLOOKUP(B224,[5]Combined!C$1:E$640,3,0)</f>
        <v>0</v>
      </c>
      <c r="AC224" s="12">
        <f>VLOOKUP(B224,[5]Combined!C$1:G$640,5,0)</f>
        <v>0</v>
      </c>
      <c r="AD224" s="12">
        <f>VLOOKUP(B224,[5]Combined!C$1:H$640,6,0)</f>
        <v>0</v>
      </c>
      <c r="AE224" s="12">
        <f>VLOOKUP(B224,[5]Combined!C$1:I$640,7,0)</f>
        <v>0</v>
      </c>
      <c r="AF224" s="12">
        <f>VLOOKUP(B224,[5]Combined!C$1:K$640,9,0)</f>
        <v>0</v>
      </c>
      <c r="AG224" s="14">
        <f t="shared" si="24"/>
        <v>45</v>
      </c>
      <c r="AH224" s="14">
        <f t="shared" si="25"/>
        <v>0</v>
      </c>
      <c r="AI224" s="14">
        <f t="shared" si="26"/>
        <v>0</v>
      </c>
      <c r="AJ224" s="14">
        <f t="shared" si="27"/>
        <v>34</v>
      </c>
      <c r="AK224" s="14">
        <f t="shared" si="28"/>
        <v>34</v>
      </c>
      <c r="AL224" s="14">
        <f t="shared" si="29"/>
        <v>75.555555555555557</v>
      </c>
      <c r="AM224" s="14">
        <f t="shared" si="30"/>
        <v>3</v>
      </c>
      <c r="AN224" s="7" t="s">
        <v>222</v>
      </c>
      <c r="AO224" s="7">
        <f>VLOOKUP(B224,[6]E!B$1:K$51,10,0)</f>
        <v>9</v>
      </c>
      <c r="AP224" s="7">
        <v>8</v>
      </c>
      <c r="AQ224" s="7">
        <f t="shared" si="31"/>
        <v>20</v>
      </c>
    </row>
    <row r="225" spans="1:43" x14ac:dyDescent="0.25">
      <c r="A225" s="7">
        <v>224</v>
      </c>
      <c r="B225" s="7" t="s">
        <v>250</v>
      </c>
      <c r="C225" s="8">
        <f>VLOOKUP(B225,[1]Combined!$B$1:$C$640,2,0)</f>
        <v>7</v>
      </c>
      <c r="D225" s="8">
        <f>VLOOKUP(B225,[1]Combined!$B$1:$D$640,3,0)</f>
        <v>7</v>
      </c>
      <c r="E225" s="8">
        <f>VLOOKUP(B225,[1]Combined!$B$1:$F$640,5,0)</f>
        <v>0</v>
      </c>
      <c r="F225" s="8">
        <f>VLOOKUP(B225,[1]Combined!$B$1:$G$640,6,0)</f>
        <v>2</v>
      </c>
      <c r="G225" s="8">
        <f>VLOOKUP(B225,[1]Combined!$B$1:$H$640,7,0)</f>
        <v>2</v>
      </c>
      <c r="H225" s="8">
        <f>VLOOKUP(B225,[1]Combined!$B$1:$J$640,9,0)</f>
        <v>0</v>
      </c>
      <c r="I225" s="9">
        <f>VLOOKUP(B225,[2]Combined!C$1:D$640,2,0)</f>
        <v>11</v>
      </c>
      <c r="J225" s="9">
        <f>VLOOKUP(B225,[2]Combined!C$1:E$640,3,0)</f>
        <v>13</v>
      </c>
      <c r="K225" s="9">
        <f>VLOOKUP(B225,[2]Combined!C$1:G$640,5,0)</f>
        <v>0</v>
      </c>
      <c r="L225" s="9">
        <f>VLOOKUP(B225,[2]Combined!C$1:H$640,6,0)</f>
        <v>2</v>
      </c>
      <c r="M225" s="9">
        <f>VLOOKUP(B225,[2]Combined!C$1:I$640,7,0)</f>
        <v>3</v>
      </c>
      <c r="N225" s="9">
        <f>VLOOKUP(B225,[2]Combined!C$1:K$640,9,0)</f>
        <v>0</v>
      </c>
      <c r="O225" s="10">
        <f>VLOOKUP(B225,[3]Combined!C$1:D$640,2,0)</f>
        <v>7</v>
      </c>
      <c r="P225" s="10">
        <f>VLOOKUP(B225,[3]Combined!C$1:E$640,3,0)</f>
        <v>11</v>
      </c>
      <c r="Q225" s="10">
        <f>VLOOKUP(B225,[3]Combined!C$1:G$640,5,0)</f>
        <v>0</v>
      </c>
      <c r="R225" s="10">
        <f>VLOOKUP(B225,[3]Combined!C$1:H$640,6,0)</f>
        <v>2</v>
      </c>
      <c r="S225" s="10">
        <f>VLOOKUP(B225,[3]Combined!C$1:I$640,7,0)</f>
        <v>3</v>
      </c>
      <c r="T225" s="10">
        <f>VLOOKUP(B225,[3]Combined!C$1:K$640,9,0)</f>
        <v>0</v>
      </c>
      <c r="U225" s="11">
        <v>8</v>
      </c>
      <c r="V225" s="11">
        <v>8</v>
      </c>
      <c r="W225" s="11">
        <f>VLOOKUP(B225,[4]Combined!C$1:G$640,5,0)</f>
        <v>0</v>
      </c>
      <c r="X225" s="11">
        <v>3</v>
      </c>
      <c r="Y225" s="11">
        <v>3</v>
      </c>
      <c r="Z225" s="11">
        <f>VLOOKUP(B225,[4]Combined!C$1:K$640,9,0)</f>
        <v>0</v>
      </c>
      <c r="AA225" s="12">
        <f>VLOOKUP(B225,[5]Combined!C$1:D$640,2,0)</f>
        <v>0</v>
      </c>
      <c r="AB225" s="12">
        <f>VLOOKUP(B225,[5]Combined!C$1:E$640,3,0)</f>
        <v>0</v>
      </c>
      <c r="AC225" s="12">
        <f>VLOOKUP(B225,[5]Combined!C$1:G$640,5,0)</f>
        <v>0</v>
      </c>
      <c r="AD225" s="12">
        <f>VLOOKUP(B225,[5]Combined!C$1:H$640,6,0)</f>
        <v>0</v>
      </c>
      <c r="AE225" s="12">
        <f>VLOOKUP(B225,[5]Combined!C$1:I$640,7,0)</f>
        <v>0</v>
      </c>
      <c r="AF225" s="12">
        <f>VLOOKUP(B225,[5]Combined!C$1:K$640,9,0)</f>
        <v>0</v>
      </c>
      <c r="AG225" s="14">
        <f t="shared" si="24"/>
        <v>50</v>
      </c>
      <c r="AH225" s="14">
        <f t="shared" si="25"/>
        <v>0</v>
      </c>
      <c r="AI225" s="14">
        <f t="shared" si="26"/>
        <v>0</v>
      </c>
      <c r="AJ225" s="14">
        <f t="shared" si="27"/>
        <v>42</v>
      </c>
      <c r="AK225" s="14">
        <f t="shared" si="28"/>
        <v>42</v>
      </c>
      <c r="AL225" s="14">
        <f t="shared" si="29"/>
        <v>84</v>
      </c>
      <c r="AM225" s="14">
        <f t="shared" si="30"/>
        <v>4</v>
      </c>
      <c r="AN225" s="7" t="s">
        <v>224</v>
      </c>
      <c r="AO225" s="7">
        <v>7</v>
      </c>
      <c r="AP225" s="7">
        <v>8</v>
      </c>
      <c r="AQ225" s="7">
        <f t="shared" si="31"/>
        <v>19</v>
      </c>
    </row>
    <row r="226" spans="1:43" x14ac:dyDescent="0.25">
      <c r="A226" s="7">
        <v>225</v>
      </c>
      <c r="B226" s="7" t="s">
        <v>251</v>
      </c>
      <c r="C226" s="8">
        <f>VLOOKUP(B226,[1]Combined!$B$1:$C$640,2,0)</f>
        <v>7</v>
      </c>
      <c r="D226" s="8">
        <f>VLOOKUP(B226,[1]Combined!$B$1:$D$640,3,0)</f>
        <v>7</v>
      </c>
      <c r="E226" s="8">
        <f>VLOOKUP(B226,[1]Combined!$B$1:$F$640,5,0)</f>
        <v>0</v>
      </c>
      <c r="F226" s="8">
        <f>VLOOKUP(B226,[1]Combined!$B$1:$G$640,6,0)</f>
        <v>2</v>
      </c>
      <c r="G226" s="8">
        <f>VLOOKUP(B226,[1]Combined!$B$1:$H$640,7,0)</f>
        <v>2</v>
      </c>
      <c r="H226" s="8">
        <f>VLOOKUP(B226,[1]Combined!$B$1:$J$640,9,0)</f>
        <v>0</v>
      </c>
      <c r="I226" s="9">
        <f>VLOOKUP(B226,[2]Combined!C$1:D$640,2,0)</f>
        <v>10</v>
      </c>
      <c r="J226" s="9">
        <f>VLOOKUP(B226,[2]Combined!C$1:E$640,3,0)</f>
        <v>13</v>
      </c>
      <c r="K226" s="9">
        <f>VLOOKUP(B226,[2]Combined!C$1:G$640,5,0)</f>
        <v>0</v>
      </c>
      <c r="L226" s="9">
        <f>VLOOKUP(B226,[2]Combined!C$1:H$640,6,0)</f>
        <v>4</v>
      </c>
      <c r="M226" s="9">
        <f>VLOOKUP(B226,[2]Combined!C$1:I$640,7,0)</f>
        <v>4</v>
      </c>
      <c r="N226" s="9">
        <f>VLOOKUP(B226,[2]Combined!C$1:K$640,9,0)</f>
        <v>0</v>
      </c>
      <c r="O226" s="10">
        <f>VLOOKUP(B226,[3]Combined!C$1:D$640,2,0)</f>
        <v>5</v>
      </c>
      <c r="P226" s="10">
        <f>VLOOKUP(B226,[3]Combined!C$1:E$640,3,0)</f>
        <v>11</v>
      </c>
      <c r="Q226" s="10">
        <f>VLOOKUP(B226,[3]Combined!C$1:G$640,5,0)</f>
        <v>0</v>
      </c>
      <c r="R226" s="10">
        <f>VLOOKUP(B226,[3]Combined!C$1:H$640,6,0)</f>
        <v>2</v>
      </c>
      <c r="S226" s="10">
        <f>VLOOKUP(B226,[3]Combined!C$1:I$640,7,0)</f>
        <v>4</v>
      </c>
      <c r="T226" s="10">
        <f>VLOOKUP(B226,[3]Combined!C$1:K$640,9,0)</f>
        <v>0</v>
      </c>
      <c r="U226" s="11">
        <v>2</v>
      </c>
      <c r="V226" s="11">
        <v>8</v>
      </c>
      <c r="W226" s="11">
        <f>VLOOKUP(B226,[4]Combined!C$1:G$640,5,0)</f>
        <v>0</v>
      </c>
      <c r="X226" s="11">
        <f>VLOOKUP(B226,[4]Combined!C$1:H$640,6,0)</f>
        <v>0</v>
      </c>
      <c r="Y226" s="11">
        <f>VLOOKUP(B226,[4]Combined!C$1:I$640,7,0)</f>
        <v>0</v>
      </c>
      <c r="Z226" s="11">
        <f>VLOOKUP(B226,[4]Combined!C$1:K$640,9,0)</f>
        <v>0</v>
      </c>
      <c r="AA226" s="12">
        <f>VLOOKUP(B226,[5]Combined!C$1:D$640,2,0)</f>
        <v>0</v>
      </c>
      <c r="AB226" s="12">
        <f>VLOOKUP(B226,[5]Combined!C$1:E$640,3,0)</f>
        <v>0</v>
      </c>
      <c r="AC226" s="12">
        <f>VLOOKUP(B226,[5]Combined!C$1:G$640,5,0)</f>
        <v>0</v>
      </c>
      <c r="AD226" s="12">
        <f>VLOOKUP(B226,[5]Combined!C$1:H$640,6,0)</f>
        <v>0</v>
      </c>
      <c r="AE226" s="12">
        <f>VLOOKUP(B226,[5]Combined!C$1:I$640,7,0)</f>
        <v>0</v>
      </c>
      <c r="AF226" s="12">
        <f>VLOOKUP(B226,[5]Combined!C$1:K$640,9,0)</f>
        <v>0</v>
      </c>
      <c r="AG226" s="14">
        <f t="shared" si="24"/>
        <v>49</v>
      </c>
      <c r="AH226" s="14">
        <f t="shared" si="25"/>
        <v>0</v>
      </c>
      <c r="AI226" s="14">
        <f t="shared" si="26"/>
        <v>0</v>
      </c>
      <c r="AJ226" s="14">
        <f t="shared" si="27"/>
        <v>32</v>
      </c>
      <c r="AK226" s="14">
        <f t="shared" si="28"/>
        <v>32</v>
      </c>
      <c r="AL226" s="14">
        <f t="shared" si="29"/>
        <v>65.306122448979593</v>
      </c>
      <c r="AM226" s="14">
        <f t="shared" si="30"/>
        <v>0</v>
      </c>
      <c r="AN226" s="7" t="s">
        <v>226</v>
      </c>
      <c r="AO226" s="7">
        <f>VLOOKUP(B226,[6]E!B$1:K$51,10,0)</f>
        <v>0</v>
      </c>
      <c r="AP226" s="7">
        <v>8</v>
      </c>
      <c r="AQ226" s="7">
        <f t="shared" si="31"/>
        <v>8</v>
      </c>
    </row>
    <row r="227" spans="1:43" x14ac:dyDescent="0.25">
      <c r="A227" s="7">
        <v>226</v>
      </c>
      <c r="B227" s="7" t="s">
        <v>252</v>
      </c>
      <c r="C227" s="8">
        <f>VLOOKUP(B227,[1]Combined!$B$1:$C$640,2,0)</f>
        <v>7</v>
      </c>
      <c r="D227" s="8">
        <f>VLOOKUP(B227,[1]Combined!$B$1:$D$640,3,0)</f>
        <v>7</v>
      </c>
      <c r="E227" s="8">
        <f>VLOOKUP(B227,[1]Combined!$B$1:$F$640,5,0)</f>
        <v>0</v>
      </c>
      <c r="F227" s="8">
        <f>VLOOKUP(B227,[1]Combined!$B$1:$G$640,6,0)</f>
        <v>2</v>
      </c>
      <c r="G227" s="8">
        <f>VLOOKUP(B227,[1]Combined!$B$1:$H$640,7,0)</f>
        <v>2</v>
      </c>
      <c r="H227" s="8">
        <f>VLOOKUP(B227,[1]Combined!$B$1:$J$640,9,0)</f>
        <v>0</v>
      </c>
      <c r="I227" s="9">
        <f>VLOOKUP(B227,[2]Combined!C$1:D$640,2,0)</f>
        <v>13</v>
      </c>
      <c r="J227" s="9">
        <f>VLOOKUP(B227,[2]Combined!C$1:E$640,3,0)</f>
        <v>13</v>
      </c>
      <c r="K227" s="9">
        <f>VLOOKUP(B227,[2]Combined!C$1:G$640,5,0)</f>
        <v>0</v>
      </c>
      <c r="L227" s="9">
        <f>VLOOKUP(B227,[2]Combined!C$1:H$640,6,0)</f>
        <v>3</v>
      </c>
      <c r="M227" s="9">
        <f>VLOOKUP(B227,[2]Combined!C$1:I$640,7,0)</f>
        <v>3</v>
      </c>
      <c r="N227" s="9">
        <f>VLOOKUP(B227,[2]Combined!C$1:K$640,9,0)</f>
        <v>0</v>
      </c>
      <c r="O227" s="10">
        <f>VLOOKUP(B227,[3]Combined!C$1:D$640,2,0)</f>
        <v>9</v>
      </c>
      <c r="P227" s="10">
        <f>VLOOKUP(B227,[3]Combined!C$1:E$640,3,0)</f>
        <v>11</v>
      </c>
      <c r="Q227" s="10">
        <f>VLOOKUP(B227,[3]Combined!C$1:G$640,5,0)</f>
        <v>0</v>
      </c>
      <c r="R227" s="10">
        <f>VLOOKUP(B227,[3]Combined!C$1:H$640,6,0)</f>
        <v>0</v>
      </c>
      <c r="S227" s="10">
        <f>VLOOKUP(B227,[3]Combined!C$1:I$640,7,0)</f>
        <v>0</v>
      </c>
      <c r="T227" s="10">
        <f>VLOOKUP(B227,[3]Combined!C$1:K$640,9,0)</f>
        <v>0</v>
      </c>
      <c r="U227" s="11">
        <v>5</v>
      </c>
      <c r="V227" s="11">
        <v>8</v>
      </c>
      <c r="W227" s="11">
        <f>VLOOKUP(B227,[4]Combined!C$1:G$640,5,0)</f>
        <v>0</v>
      </c>
      <c r="X227" s="11">
        <v>2</v>
      </c>
      <c r="Y227" s="11">
        <v>2</v>
      </c>
      <c r="Z227" s="11">
        <f>VLOOKUP(B227,[4]Combined!C$1:K$640,9,0)</f>
        <v>0</v>
      </c>
      <c r="AA227" s="12">
        <f>VLOOKUP(B227,[5]Combined!C$1:D$640,2,0)</f>
        <v>0</v>
      </c>
      <c r="AB227" s="12">
        <f>VLOOKUP(B227,[5]Combined!C$1:E$640,3,0)</f>
        <v>0</v>
      </c>
      <c r="AC227" s="12">
        <f>VLOOKUP(B227,[5]Combined!C$1:G$640,5,0)</f>
        <v>0</v>
      </c>
      <c r="AD227" s="12">
        <f>VLOOKUP(B227,[5]Combined!C$1:H$640,6,0)</f>
        <v>0</v>
      </c>
      <c r="AE227" s="12">
        <f>VLOOKUP(B227,[5]Combined!C$1:I$640,7,0)</f>
        <v>0</v>
      </c>
      <c r="AF227" s="12">
        <f>VLOOKUP(B227,[5]Combined!C$1:K$640,9,0)</f>
        <v>0</v>
      </c>
      <c r="AG227" s="14">
        <f t="shared" si="24"/>
        <v>46</v>
      </c>
      <c r="AH227" s="14">
        <f t="shared" si="25"/>
        <v>0</v>
      </c>
      <c r="AI227" s="14">
        <f t="shared" si="26"/>
        <v>0</v>
      </c>
      <c r="AJ227" s="14">
        <f t="shared" si="27"/>
        <v>41</v>
      </c>
      <c r="AK227" s="14">
        <f t="shared" si="28"/>
        <v>41</v>
      </c>
      <c r="AL227" s="14">
        <f t="shared" si="29"/>
        <v>89.130434782608688</v>
      </c>
      <c r="AM227" s="14">
        <f t="shared" si="30"/>
        <v>5</v>
      </c>
      <c r="AN227" s="7" t="s">
        <v>218</v>
      </c>
      <c r="AO227" s="7">
        <v>6</v>
      </c>
      <c r="AP227" s="7">
        <v>8</v>
      </c>
      <c r="AQ227" s="7">
        <f t="shared" si="31"/>
        <v>19</v>
      </c>
    </row>
    <row r="228" spans="1:43" x14ac:dyDescent="0.25">
      <c r="A228" s="7">
        <v>227</v>
      </c>
      <c r="B228" s="7" t="s">
        <v>253</v>
      </c>
      <c r="C228" s="8">
        <f>VLOOKUP(B228,[1]Combined!$B$1:$C$640,2,0)</f>
        <v>7</v>
      </c>
      <c r="D228" s="8">
        <f>VLOOKUP(B228,[1]Combined!$B$1:$D$640,3,0)</f>
        <v>7</v>
      </c>
      <c r="E228" s="8">
        <f>VLOOKUP(B228,[1]Combined!$B$1:$F$640,5,0)</f>
        <v>0</v>
      </c>
      <c r="F228" s="8">
        <f>VLOOKUP(B228,[1]Combined!$B$1:$G$640,6,0)</f>
        <v>2</v>
      </c>
      <c r="G228" s="8">
        <f>VLOOKUP(B228,[1]Combined!$B$1:$H$640,7,0)</f>
        <v>2</v>
      </c>
      <c r="H228" s="8">
        <f>VLOOKUP(B228,[1]Combined!$B$1:$J$640,9,0)</f>
        <v>0</v>
      </c>
      <c r="I228" s="9">
        <f>VLOOKUP(B228,[2]Combined!C$1:D$640,2,0)</f>
        <v>11</v>
      </c>
      <c r="J228" s="9">
        <f>VLOOKUP(B228,[2]Combined!C$1:E$640,3,0)</f>
        <v>13</v>
      </c>
      <c r="K228" s="9">
        <f>VLOOKUP(B228,[2]Combined!C$1:G$640,5,0)</f>
        <v>0</v>
      </c>
      <c r="L228" s="9">
        <f>VLOOKUP(B228,[2]Combined!C$1:H$640,6,0)</f>
        <v>3</v>
      </c>
      <c r="M228" s="9">
        <f>VLOOKUP(B228,[2]Combined!C$1:I$640,7,0)</f>
        <v>3</v>
      </c>
      <c r="N228" s="9">
        <f>VLOOKUP(B228,[2]Combined!C$1:K$640,9,0)</f>
        <v>0</v>
      </c>
      <c r="O228" s="10">
        <f>VLOOKUP(B228,[3]Combined!C$1:D$640,2,0)</f>
        <v>6</v>
      </c>
      <c r="P228" s="10">
        <f>VLOOKUP(B228,[3]Combined!C$1:E$640,3,0)</f>
        <v>11</v>
      </c>
      <c r="Q228" s="10">
        <f>VLOOKUP(B228,[3]Combined!C$1:G$640,5,0)</f>
        <v>0</v>
      </c>
      <c r="R228" s="10">
        <f>VLOOKUP(B228,[3]Combined!C$1:H$640,6,0)</f>
        <v>0</v>
      </c>
      <c r="S228" s="10">
        <f>VLOOKUP(B228,[3]Combined!C$1:I$640,7,0)</f>
        <v>0</v>
      </c>
      <c r="T228" s="10">
        <f>VLOOKUP(B228,[3]Combined!C$1:K$640,9,0)</f>
        <v>0</v>
      </c>
      <c r="U228" s="11">
        <v>3</v>
      </c>
      <c r="V228" s="11">
        <v>8</v>
      </c>
      <c r="W228" s="11">
        <f>VLOOKUP(B228,[4]Combined!C$1:G$640,5,0)</f>
        <v>0</v>
      </c>
      <c r="X228" s="11">
        <v>2</v>
      </c>
      <c r="Y228" s="11">
        <v>2</v>
      </c>
      <c r="Z228" s="11">
        <f>VLOOKUP(B228,[4]Combined!C$1:K$640,9,0)</f>
        <v>0</v>
      </c>
      <c r="AA228" s="12">
        <f>VLOOKUP(B228,[5]Combined!C$1:D$640,2,0)</f>
        <v>0</v>
      </c>
      <c r="AB228" s="12">
        <f>VLOOKUP(B228,[5]Combined!C$1:E$640,3,0)</f>
        <v>0</v>
      </c>
      <c r="AC228" s="12">
        <f>VLOOKUP(B228,[5]Combined!C$1:G$640,5,0)</f>
        <v>0</v>
      </c>
      <c r="AD228" s="12">
        <f>VLOOKUP(B228,[5]Combined!C$1:H$640,6,0)</f>
        <v>0</v>
      </c>
      <c r="AE228" s="12">
        <f>VLOOKUP(B228,[5]Combined!C$1:I$640,7,0)</f>
        <v>0</v>
      </c>
      <c r="AF228" s="12">
        <f>VLOOKUP(B228,[5]Combined!C$1:K$640,9,0)</f>
        <v>0</v>
      </c>
      <c r="AG228" s="14">
        <f t="shared" si="24"/>
        <v>46</v>
      </c>
      <c r="AH228" s="14">
        <f t="shared" si="25"/>
        <v>0</v>
      </c>
      <c r="AI228" s="14">
        <f t="shared" si="26"/>
        <v>0</v>
      </c>
      <c r="AJ228" s="14">
        <f t="shared" si="27"/>
        <v>34</v>
      </c>
      <c r="AK228" s="14">
        <f t="shared" si="28"/>
        <v>34</v>
      </c>
      <c r="AL228" s="14">
        <f t="shared" si="29"/>
        <v>73.91304347826086</v>
      </c>
      <c r="AM228" s="14">
        <f t="shared" si="30"/>
        <v>2</v>
      </c>
      <c r="AN228" s="7" t="s">
        <v>220</v>
      </c>
      <c r="AO228" s="7">
        <v>7</v>
      </c>
      <c r="AP228" s="7">
        <v>7</v>
      </c>
      <c r="AQ228" s="7">
        <f t="shared" si="31"/>
        <v>16</v>
      </c>
    </row>
    <row r="229" spans="1:43" x14ac:dyDescent="0.25">
      <c r="A229" s="7">
        <v>228</v>
      </c>
      <c r="B229" s="7" t="s">
        <v>254</v>
      </c>
      <c r="C229" s="8">
        <f>VLOOKUP(B229,[1]Combined!$B$1:$C$640,2,0)</f>
        <v>7</v>
      </c>
      <c r="D229" s="8">
        <f>VLOOKUP(B229,[1]Combined!$B$1:$D$640,3,0)</f>
        <v>7</v>
      </c>
      <c r="E229" s="8">
        <f>VLOOKUP(B229,[1]Combined!$B$1:$F$640,5,0)</f>
        <v>0</v>
      </c>
      <c r="F229" s="8">
        <f>VLOOKUP(B229,[1]Combined!$B$1:$G$640,6,0)</f>
        <v>1</v>
      </c>
      <c r="G229" s="8">
        <f>VLOOKUP(B229,[1]Combined!$B$1:$H$640,7,0)</f>
        <v>1</v>
      </c>
      <c r="H229" s="8">
        <f>VLOOKUP(B229,[1]Combined!$B$1:$J$640,9,0)</f>
        <v>0</v>
      </c>
      <c r="I229" s="9">
        <f>VLOOKUP(B229,[2]Combined!C$1:D$640,2,0)</f>
        <v>13</v>
      </c>
      <c r="J229" s="9">
        <f>VLOOKUP(B229,[2]Combined!C$1:E$640,3,0)</f>
        <v>13</v>
      </c>
      <c r="K229" s="9">
        <f>VLOOKUP(B229,[2]Combined!C$1:G$640,5,0)</f>
        <v>0</v>
      </c>
      <c r="L229" s="9">
        <f>VLOOKUP(B229,[2]Combined!C$1:H$640,6,0)</f>
        <v>0</v>
      </c>
      <c r="M229" s="9">
        <f>VLOOKUP(B229,[2]Combined!C$1:I$640,7,0)</f>
        <v>0</v>
      </c>
      <c r="N229" s="9">
        <f>VLOOKUP(B229,[2]Combined!C$1:K$640,9,0)</f>
        <v>0</v>
      </c>
      <c r="O229" s="10">
        <f>VLOOKUP(B229,[3]Combined!C$1:D$640,2,0)</f>
        <v>9</v>
      </c>
      <c r="P229" s="10">
        <f>VLOOKUP(B229,[3]Combined!C$1:E$640,3,0)</f>
        <v>11</v>
      </c>
      <c r="Q229" s="10">
        <f>VLOOKUP(B229,[3]Combined!C$1:G$640,5,0)</f>
        <v>0</v>
      </c>
      <c r="R229" s="10">
        <f>VLOOKUP(B229,[3]Combined!C$1:H$640,6,0)</f>
        <v>0</v>
      </c>
      <c r="S229" s="10">
        <f>VLOOKUP(B229,[3]Combined!C$1:I$640,7,0)</f>
        <v>1</v>
      </c>
      <c r="T229" s="10">
        <f>VLOOKUP(B229,[3]Combined!C$1:K$640,9,0)</f>
        <v>0</v>
      </c>
      <c r="U229" s="11">
        <v>7</v>
      </c>
      <c r="V229" s="11">
        <v>8</v>
      </c>
      <c r="W229" s="11">
        <f>VLOOKUP(B229,[4]Combined!C$1:G$640,5,0)</f>
        <v>0</v>
      </c>
      <c r="X229" s="11">
        <f>VLOOKUP(B229,[4]Combined!C$1:H$640,6,0)</f>
        <v>2</v>
      </c>
      <c r="Y229" s="11">
        <f>VLOOKUP(B229,[4]Combined!C$1:I$640,7,0)</f>
        <v>4</v>
      </c>
      <c r="Z229" s="11">
        <f>VLOOKUP(B229,[4]Combined!C$1:K$640,9,0)</f>
        <v>0</v>
      </c>
      <c r="AA229" s="12">
        <f>VLOOKUP(B229,[5]Combined!C$1:D$640,2,0)</f>
        <v>0</v>
      </c>
      <c r="AB229" s="12">
        <f>VLOOKUP(B229,[5]Combined!C$1:E$640,3,0)</f>
        <v>0</v>
      </c>
      <c r="AC229" s="12">
        <f>VLOOKUP(B229,[5]Combined!C$1:G$640,5,0)</f>
        <v>0</v>
      </c>
      <c r="AD229" s="12">
        <f>VLOOKUP(B229,[5]Combined!C$1:H$640,6,0)</f>
        <v>0</v>
      </c>
      <c r="AE229" s="12">
        <f>VLOOKUP(B229,[5]Combined!C$1:I$640,7,0)</f>
        <v>0</v>
      </c>
      <c r="AF229" s="12">
        <f>VLOOKUP(B229,[5]Combined!C$1:K$640,9,0)</f>
        <v>0</v>
      </c>
      <c r="AG229" s="14">
        <f t="shared" si="24"/>
        <v>45</v>
      </c>
      <c r="AH229" s="14">
        <f t="shared" si="25"/>
        <v>0</v>
      </c>
      <c r="AI229" s="14">
        <f t="shared" si="26"/>
        <v>0</v>
      </c>
      <c r="AJ229" s="14">
        <f t="shared" si="27"/>
        <v>39</v>
      </c>
      <c r="AK229" s="14">
        <f t="shared" si="28"/>
        <v>39</v>
      </c>
      <c r="AL229" s="14">
        <f t="shared" si="29"/>
        <v>86.666666666666671</v>
      </c>
      <c r="AM229" s="14">
        <f t="shared" si="30"/>
        <v>5</v>
      </c>
      <c r="AN229" s="7" t="s">
        <v>222</v>
      </c>
      <c r="AO229" s="7">
        <f>VLOOKUP(B229,[6]E!B$1:K$51,10,0)</f>
        <v>8</v>
      </c>
      <c r="AP229" s="7">
        <v>8</v>
      </c>
      <c r="AQ229" s="7">
        <f t="shared" si="31"/>
        <v>21</v>
      </c>
    </row>
    <row r="230" spans="1:43" x14ac:dyDescent="0.25">
      <c r="A230" s="7">
        <v>229</v>
      </c>
      <c r="B230" s="7" t="s">
        <v>255</v>
      </c>
      <c r="C230" s="8">
        <f>VLOOKUP(B230,[1]Combined!$B$1:$C$640,2,0)</f>
        <v>7</v>
      </c>
      <c r="D230" s="8">
        <f>VLOOKUP(B230,[1]Combined!$B$1:$D$640,3,0)</f>
        <v>7</v>
      </c>
      <c r="E230" s="8">
        <f>VLOOKUP(B230,[1]Combined!$B$1:$F$640,5,0)</f>
        <v>0</v>
      </c>
      <c r="F230" s="8">
        <f>VLOOKUP(B230,[1]Combined!$B$1:$G$640,6,0)</f>
        <v>2</v>
      </c>
      <c r="G230" s="8">
        <f>VLOOKUP(B230,[1]Combined!$B$1:$H$640,7,0)</f>
        <v>2</v>
      </c>
      <c r="H230" s="8">
        <f>VLOOKUP(B230,[1]Combined!$B$1:$J$640,9,0)</f>
        <v>0</v>
      </c>
      <c r="I230" s="9">
        <f>VLOOKUP(B230,[2]Combined!C$1:D$640,2,0)</f>
        <v>11</v>
      </c>
      <c r="J230" s="9">
        <f>VLOOKUP(B230,[2]Combined!C$1:E$640,3,0)</f>
        <v>13</v>
      </c>
      <c r="K230" s="9">
        <f>VLOOKUP(B230,[2]Combined!C$1:G$640,5,0)</f>
        <v>0</v>
      </c>
      <c r="L230" s="9">
        <f>VLOOKUP(B230,[2]Combined!C$1:H$640,6,0)</f>
        <v>2</v>
      </c>
      <c r="M230" s="9">
        <f>VLOOKUP(B230,[2]Combined!C$1:I$640,7,0)</f>
        <v>3</v>
      </c>
      <c r="N230" s="9">
        <f>VLOOKUP(B230,[2]Combined!C$1:K$640,9,0)</f>
        <v>0</v>
      </c>
      <c r="O230" s="10">
        <f>VLOOKUP(B230,[3]Combined!C$1:D$640,2,0)</f>
        <v>9</v>
      </c>
      <c r="P230" s="10">
        <f>VLOOKUP(B230,[3]Combined!C$1:E$640,3,0)</f>
        <v>11</v>
      </c>
      <c r="Q230" s="10">
        <f>VLOOKUP(B230,[3]Combined!C$1:G$640,5,0)</f>
        <v>0</v>
      </c>
      <c r="R230" s="10">
        <f>VLOOKUP(B230,[3]Combined!C$1:H$640,6,0)</f>
        <v>2</v>
      </c>
      <c r="S230" s="10">
        <f>VLOOKUP(B230,[3]Combined!C$1:I$640,7,0)</f>
        <v>3</v>
      </c>
      <c r="T230" s="10">
        <f>VLOOKUP(B230,[3]Combined!C$1:K$640,9,0)</f>
        <v>0</v>
      </c>
      <c r="U230" s="11">
        <v>6</v>
      </c>
      <c r="V230" s="11">
        <v>8</v>
      </c>
      <c r="W230" s="11">
        <f>VLOOKUP(B230,[4]Combined!C$1:G$640,5,0)</f>
        <v>0</v>
      </c>
      <c r="X230" s="11">
        <v>2</v>
      </c>
      <c r="Y230" s="11">
        <v>3</v>
      </c>
      <c r="Z230" s="11">
        <f>VLOOKUP(B230,[4]Combined!C$1:K$640,9,0)</f>
        <v>0</v>
      </c>
      <c r="AA230" s="12">
        <f>VLOOKUP(B230,[5]Combined!C$1:D$640,2,0)</f>
        <v>0</v>
      </c>
      <c r="AB230" s="12">
        <f>VLOOKUP(B230,[5]Combined!C$1:E$640,3,0)</f>
        <v>0</v>
      </c>
      <c r="AC230" s="12">
        <f>VLOOKUP(B230,[5]Combined!C$1:G$640,5,0)</f>
        <v>0</v>
      </c>
      <c r="AD230" s="12">
        <f>VLOOKUP(B230,[5]Combined!C$1:H$640,6,0)</f>
        <v>0</v>
      </c>
      <c r="AE230" s="12">
        <f>VLOOKUP(B230,[5]Combined!C$1:I$640,7,0)</f>
        <v>0</v>
      </c>
      <c r="AF230" s="12">
        <f>VLOOKUP(B230,[5]Combined!C$1:K$640,9,0)</f>
        <v>0</v>
      </c>
      <c r="AG230" s="14">
        <f t="shared" si="24"/>
        <v>50</v>
      </c>
      <c r="AH230" s="14">
        <f t="shared" si="25"/>
        <v>0</v>
      </c>
      <c r="AI230" s="14">
        <f t="shared" si="26"/>
        <v>0</v>
      </c>
      <c r="AJ230" s="14">
        <f t="shared" si="27"/>
        <v>41</v>
      </c>
      <c r="AK230" s="14">
        <f t="shared" si="28"/>
        <v>41</v>
      </c>
      <c r="AL230" s="14">
        <f t="shared" si="29"/>
        <v>82</v>
      </c>
      <c r="AM230" s="14">
        <f t="shared" si="30"/>
        <v>4</v>
      </c>
      <c r="AN230" s="7" t="s">
        <v>224</v>
      </c>
      <c r="AO230" s="7">
        <v>7</v>
      </c>
      <c r="AP230" s="7">
        <v>8</v>
      </c>
      <c r="AQ230" s="7">
        <f t="shared" si="31"/>
        <v>19</v>
      </c>
    </row>
    <row r="231" spans="1:43" x14ac:dyDescent="0.25">
      <c r="A231" s="7">
        <v>230</v>
      </c>
      <c r="B231" s="7" t="s">
        <v>256</v>
      </c>
      <c r="C231" s="8">
        <f>VLOOKUP(B231,[1]Combined!$B$1:$C$640,2,0)</f>
        <v>7</v>
      </c>
      <c r="D231" s="8">
        <f>VLOOKUP(B231,[1]Combined!$B$1:$D$640,3,0)</f>
        <v>7</v>
      </c>
      <c r="E231" s="8">
        <f>VLOOKUP(B231,[1]Combined!$B$1:$F$640,5,0)</f>
        <v>0</v>
      </c>
      <c r="F231" s="8">
        <f>VLOOKUP(B231,[1]Combined!$B$1:$G$640,6,0)</f>
        <v>2</v>
      </c>
      <c r="G231" s="8">
        <f>VLOOKUP(B231,[1]Combined!$B$1:$H$640,7,0)</f>
        <v>2</v>
      </c>
      <c r="H231" s="8">
        <f>VLOOKUP(B231,[1]Combined!$B$1:$J$640,9,0)</f>
        <v>0</v>
      </c>
      <c r="I231" s="9">
        <f>VLOOKUP(B231,[2]Combined!C$1:D$640,2,0)</f>
        <v>11</v>
      </c>
      <c r="J231" s="9">
        <f>VLOOKUP(B231,[2]Combined!C$1:E$640,3,0)</f>
        <v>13</v>
      </c>
      <c r="K231" s="9">
        <f>VLOOKUP(B231,[2]Combined!C$1:G$640,5,0)</f>
        <v>0</v>
      </c>
      <c r="L231" s="9">
        <f>VLOOKUP(B231,[2]Combined!C$1:H$640,6,0)</f>
        <v>4</v>
      </c>
      <c r="M231" s="9">
        <f>VLOOKUP(B231,[2]Combined!C$1:I$640,7,0)</f>
        <v>4</v>
      </c>
      <c r="N231" s="9">
        <f>VLOOKUP(B231,[2]Combined!C$1:K$640,9,0)</f>
        <v>0</v>
      </c>
      <c r="O231" s="10">
        <f>VLOOKUP(B231,[3]Combined!C$1:D$640,2,0)</f>
        <v>3</v>
      </c>
      <c r="P231" s="10">
        <f>VLOOKUP(B231,[3]Combined!C$1:E$640,3,0)</f>
        <v>11</v>
      </c>
      <c r="Q231" s="10">
        <f>VLOOKUP(B231,[3]Combined!C$1:G$640,5,0)</f>
        <v>0</v>
      </c>
      <c r="R231" s="10">
        <f>VLOOKUP(B231,[3]Combined!C$1:H$640,6,0)</f>
        <v>1</v>
      </c>
      <c r="S231" s="10">
        <f>VLOOKUP(B231,[3]Combined!C$1:I$640,7,0)</f>
        <v>4</v>
      </c>
      <c r="T231" s="10">
        <f>VLOOKUP(B231,[3]Combined!C$1:K$640,9,0)</f>
        <v>0</v>
      </c>
      <c r="U231" s="11">
        <v>5</v>
      </c>
      <c r="V231" s="11">
        <v>8</v>
      </c>
      <c r="W231" s="11">
        <f>VLOOKUP(B231,[4]Combined!C$1:G$640,5,0)</f>
        <v>0</v>
      </c>
      <c r="X231" s="11">
        <f>VLOOKUP(B231,[4]Combined!C$1:H$640,6,0)</f>
        <v>0</v>
      </c>
      <c r="Y231" s="11">
        <f>VLOOKUP(B231,[4]Combined!C$1:I$640,7,0)</f>
        <v>0</v>
      </c>
      <c r="Z231" s="11">
        <f>VLOOKUP(B231,[4]Combined!C$1:K$640,9,0)</f>
        <v>0</v>
      </c>
      <c r="AA231" s="12">
        <f>VLOOKUP(B231,[5]Combined!C$1:D$640,2,0)</f>
        <v>0</v>
      </c>
      <c r="AB231" s="12">
        <f>VLOOKUP(B231,[5]Combined!C$1:E$640,3,0)</f>
        <v>0</v>
      </c>
      <c r="AC231" s="12">
        <f>VLOOKUP(B231,[5]Combined!C$1:G$640,5,0)</f>
        <v>0</v>
      </c>
      <c r="AD231" s="12">
        <f>VLOOKUP(B231,[5]Combined!C$1:H$640,6,0)</f>
        <v>0</v>
      </c>
      <c r="AE231" s="12">
        <f>VLOOKUP(B231,[5]Combined!C$1:I$640,7,0)</f>
        <v>0</v>
      </c>
      <c r="AF231" s="12">
        <f>VLOOKUP(B231,[5]Combined!C$1:K$640,9,0)</f>
        <v>0</v>
      </c>
      <c r="AG231" s="14">
        <f t="shared" si="24"/>
        <v>49</v>
      </c>
      <c r="AH231" s="14">
        <f t="shared" si="25"/>
        <v>0</v>
      </c>
      <c r="AI231" s="14">
        <f t="shared" si="26"/>
        <v>0</v>
      </c>
      <c r="AJ231" s="14">
        <f t="shared" si="27"/>
        <v>33</v>
      </c>
      <c r="AK231" s="14">
        <f t="shared" si="28"/>
        <v>33</v>
      </c>
      <c r="AL231" s="14">
        <f t="shared" si="29"/>
        <v>67.346938775510196</v>
      </c>
      <c r="AM231" s="14">
        <f t="shared" si="30"/>
        <v>1</v>
      </c>
      <c r="AN231" s="7" t="s">
        <v>226</v>
      </c>
      <c r="AO231" s="7">
        <f>VLOOKUP(B231,[6]E!B$1:K$51,10,0)</f>
        <v>0</v>
      </c>
      <c r="AP231" s="7">
        <v>8</v>
      </c>
      <c r="AQ231" s="7">
        <f t="shared" si="31"/>
        <v>9</v>
      </c>
    </row>
    <row r="232" spans="1:43" x14ac:dyDescent="0.25">
      <c r="A232" s="7">
        <v>231</v>
      </c>
      <c r="B232" s="7" t="s">
        <v>257</v>
      </c>
      <c r="C232" s="8">
        <f>VLOOKUP(B232,[1]Combined!$B$1:$C$640,2,0)</f>
        <v>7</v>
      </c>
      <c r="D232" s="8">
        <f>VLOOKUP(B232,[1]Combined!$B$1:$D$640,3,0)</f>
        <v>7</v>
      </c>
      <c r="E232" s="8">
        <f>VLOOKUP(B232,[1]Combined!$B$1:$F$640,5,0)</f>
        <v>0</v>
      </c>
      <c r="F232" s="8">
        <f>VLOOKUP(B232,[1]Combined!$B$1:$G$640,6,0)</f>
        <v>2</v>
      </c>
      <c r="G232" s="8">
        <f>VLOOKUP(B232,[1]Combined!$B$1:$H$640,7,0)</f>
        <v>2</v>
      </c>
      <c r="H232" s="8">
        <f>VLOOKUP(B232,[1]Combined!$B$1:$J$640,9,0)</f>
        <v>0</v>
      </c>
      <c r="I232" s="9">
        <f>VLOOKUP(B232,[2]Combined!C$1:D$640,2,0)</f>
        <v>13</v>
      </c>
      <c r="J232" s="9">
        <f>VLOOKUP(B232,[2]Combined!C$1:E$640,3,0)</f>
        <v>13</v>
      </c>
      <c r="K232" s="9">
        <f>VLOOKUP(B232,[2]Combined!C$1:G$640,5,0)</f>
        <v>0</v>
      </c>
      <c r="L232" s="9">
        <f>VLOOKUP(B232,[2]Combined!C$1:H$640,6,0)</f>
        <v>3</v>
      </c>
      <c r="M232" s="9">
        <f>VLOOKUP(B232,[2]Combined!C$1:I$640,7,0)</f>
        <v>3</v>
      </c>
      <c r="N232" s="9">
        <f>VLOOKUP(B232,[2]Combined!C$1:K$640,9,0)</f>
        <v>0</v>
      </c>
      <c r="O232" s="10">
        <f>VLOOKUP(B232,[3]Combined!C$1:D$640,2,0)</f>
        <v>8</v>
      </c>
      <c r="P232" s="10">
        <f>VLOOKUP(B232,[3]Combined!C$1:E$640,3,0)</f>
        <v>11</v>
      </c>
      <c r="Q232" s="10">
        <f>VLOOKUP(B232,[3]Combined!C$1:G$640,5,0)</f>
        <v>0</v>
      </c>
      <c r="R232" s="10">
        <f>VLOOKUP(B232,[3]Combined!C$1:H$640,6,0)</f>
        <v>0</v>
      </c>
      <c r="S232" s="10">
        <f>VLOOKUP(B232,[3]Combined!C$1:I$640,7,0)</f>
        <v>0</v>
      </c>
      <c r="T232" s="10">
        <f>VLOOKUP(B232,[3]Combined!C$1:K$640,9,0)</f>
        <v>0</v>
      </c>
      <c r="U232" s="11">
        <v>8</v>
      </c>
      <c r="V232" s="11">
        <v>8</v>
      </c>
      <c r="W232" s="11">
        <f>VLOOKUP(B232,[4]Combined!C$1:G$640,5,0)</f>
        <v>0</v>
      </c>
      <c r="X232" s="11">
        <v>2</v>
      </c>
      <c r="Y232" s="11">
        <v>2</v>
      </c>
      <c r="Z232" s="11">
        <f>VLOOKUP(B232,[4]Combined!C$1:K$640,9,0)</f>
        <v>0</v>
      </c>
      <c r="AA232" s="12">
        <f>VLOOKUP(B232,[5]Combined!C$1:D$640,2,0)</f>
        <v>0</v>
      </c>
      <c r="AB232" s="12">
        <f>VLOOKUP(B232,[5]Combined!C$1:E$640,3,0)</f>
        <v>0</v>
      </c>
      <c r="AC232" s="12">
        <f>VLOOKUP(B232,[5]Combined!C$1:G$640,5,0)</f>
        <v>0</v>
      </c>
      <c r="AD232" s="12">
        <f>VLOOKUP(B232,[5]Combined!C$1:H$640,6,0)</f>
        <v>0</v>
      </c>
      <c r="AE232" s="12">
        <f>VLOOKUP(B232,[5]Combined!C$1:I$640,7,0)</f>
        <v>0</v>
      </c>
      <c r="AF232" s="12">
        <f>VLOOKUP(B232,[5]Combined!C$1:K$640,9,0)</f>
        <v>0</v>
      </c>
      <c r="AG232" s="14">
        <f t="shared" si="24"/>
        <v>46</v>
      </c>
      <c r="AH232" s="14">
        <f t="shared" si="25"/>
        <v>0</v>
      </c>
      <c r="AI232" s="14">
        <f t="shared" si="26"/>
        <v>0</v>
      </c>
      <c r="AJ232" s="14">
        <f t="shared" si="27"/>
        <v>43</v>
      </c>
      <c r="AK232" s="14">
        <f t="shared" si="28"/>
        <v>43</v>
      </c>
      <c r="AL232" s="14">
        <f t="shared" si="29"/>
        <v>93.478260869565219</v>
      </c>
      <c r="AM232" s="14">
        <f t="shared" si="30"/>
        <v>5</v>
      </c>
      <c r="AN232" s="7" t="s">
        <v>218</v>
      </c>
      <c r="AO232" s="7">
        <v>7</v>
      </c>
      <c r="AP232" s="7">
        <v>9</v>
      </c>
      <c r="AQ232" s="7">
        <f t="shared" si="31"/>
        <v>21</v>
      </c>
    </row>
    <row r="233" spans="1:43" x14ac:dyDescent="0.25">
      <c r="A233" s="7">
        <v>232</v>
      </c>
      <c r="B233" s="7" t="s">
        <v>258</v>
      </c>
      <c r="C233" s="8">
        <f>VLOOKUP(B233,[1]Combined!$B$1:$C$640,2,0)</f>
        <v>7</v>
      </c>
      <c r="D233" s="8">
        <f>VLOOKUP(B233,[1]Combined!$B$1:$D$640,3,0)</f>
        <v>7</v>
      </c>
      <c r="E233" s="8">
        <f>VLOOKUP(B233,[1]Combined!$B$1:$F$640,5,0)</f>
        <v>0</v>
      </c>
      <c r="F233" s="8">
        <f>VLOOKUP(B233,[1]Combined!$B$1:$G$640,6,0)</f>
        <v>2</v>
      </c>
      <c r="G233" s="8">
        <f>VLOOKUP(B233,[1]Combined!$B$1:$H$640,7,0)</f>
        <v>2</v>
      </c>
      <c r="H233" s="8">
        <f>VLOOKUP(B233,[1]Combined!$B$1:$J$640,9,0)</f>
        <v>0</v>
      </c>
      <c r="I233" s="9">
        <f>VLOOKUP(B233,[2]Combined!C$1:D$640,2,0)</f>
        <v>12</v>
      </c>
      <c r="J233" s="9">
        <f>VLOOKUP(B233,[2]Combined!C$1:E$640,3,0)</f>
        <v>13</v>
      </c>
      <c r="K233" s="9">
        <f>VLOOKUP(B233,[2]Combined!C$1:G$640,5,0)</f>
        <v>0</v>
      </c>
      <c r="L233" s="9">
        <f>VLOOKUP(B233,[2]Combined!C$1:H$640,6,0)</f>
        <v>3</v>
      </c>
      <c r="M233" s="9">
        <f>VLOOKUP(B233,[2]Combined!C$1:I$640,7,0)</f>
        <v>3</v>
      </c>
      <c r="N233" s="9">
        <f>VLOOKUP(B233,[2]Combined!C$1:K$640,9,0)</f>
        <v>0</v>
      </c>
      <c r="O233" s="10">
        <f>VLOOKUP(B233,[3]Combined!C$1:D$640,2,0)</f>
        <v>2</v>
      </c>
      <c r="P233" s="10">
        <f>VLOOKUP(B233,[3]Combined!C$1:E$640,3,0)</f>
        <v>11</v>
      </c>
      <c r="Q233" s="10">
        <f>VLOOKUP(B233,[3]Combined!C$1:G$640,5,0)</f>
        <v>0</v>
      </c>
      <c r="R233" s="10">
        <f>VLOOKUP(B233,[3]Combined!C$1:H$640,6,0)</f>
        <v>0</v>
      </c>
      <c r="S233" s="10">
        <f>VLOOKUP(B233,[3]Combined!C$1:I$640,7,0)</f>
        <v>0</v>
      </c>
      <c r="T233" s="10">
        <f>VLOOKUP(B233,[3]Combined!C$1:K$640,9,0)</f>
        <v>0</v>
      </c>
      <c r="U233" s="11">
        <v>6</v>
      </c>
      <c r="V233" s="11">
        <v>8</v>
      </c>
      <c r="W233" s="11">
        <f>VLOOKUP(B233,[4]Combined!C$1:G$640,5,0)</f>
        <v>0</v>
      </c>
      <c r="X233" s="11">
        <v>2</v>
      </c>
      <c r="Y233" s="11">
        <v>2</v>
      </c>
      <c r="Z233" s="11">
        <f>VLOOKUP(B233,[4]Combined!C$1:K$640,9,0)</f>
        <v>0</v>
      </c>
      <c r="AA233" s="12">
        <f>VLOOKUP(B233,[5]Combined!C$1:D$640,2,0)</f>
        <v>0</v>
      </c>
      <c r="AB233" s="12">
        <f>VLOOKUP(B233,[5]Combined!C$1:E$640,3,0)</f>
        <v>0</v>
      </c>
      <c r="AC233" s="12">
        <f>VLOOKUP(B233,[5]Combined!C$1:G$640,5,0)</f>
        <v>0</v>
      </c>
      <c r="AD233" s="12">
        <f>VLOOKUP(B233,[5]Combined!C$1:H$640,6,0)</f>
        <v>0</v>
      </c>
      <c r="AE233" s="12">
        <f>VLOOKUP(B233,[5]Combined!C$1:I$640,7,0)</f>
        <v>0</v>
      </c>
      <c r="AF233" s="12">
        <f>VLOOKUP(B233,[5]Combined!C$1:K$640,9,0)</f>
        <v>0</v>
      </c>
      <c r="AG233" s="14">
        <f t="shared" si="24"/>
        <v>46</v>
      </c>
      <c r="AH233" s="14">
        <f t="shared" si="25"/>
        <v>0</v>
      </c>
      <c r="AI233" s="14">
        <f t="shared" si="26"/>
        <v>0</v>
      </c>
      <c r="AJ233" s="14">
        <f t="shared" si="27"/>
        <v>34</v>
      </c>
      <c r="AK233" s="14">
        <f t="shared" si="28"/>
        <v>34</v>
      </c>
      <c r="AL233" s="14">
        <f t="shared" si="29"/>
        <v>73.91304347826086</v>
      </c>
      <c r="AM233" s="14">
        <f t="shared" si="30"/>
        <v>2</v>
      </c>
      <c r="AN233" s="7" t="s">
        <v>220</v>
      </c>
      <c r="AO233" s="7">
        <v>7</v>
      </c>
      <c r="AP233" s="7">
        <v>8</v>
      </c>
      <c r="AQ233" s="7">
        <f t="shared" si="31"/>
        <v>17</v>
      </c>
    </row>
    <row r="234" spans="1:43" x14ac:dyDescent="0.25">
      <c r="A234" s="7">
        <v>233</v>
      </c>
      <c r="B234" s="7" t="s">
        <v>259</v>
      </c>
      <c r="C234" s="8">
        <f>VLOOKUP(B234,[1]Combined!$B$1:$C$640,2,0)</f>
        <v>7</v>
      </c>
      <c r="D234" s="8">
        <f>VLOOKUP(B234,[1]Combined!$B$1:$D$640,3,0)</f>
        <v>7</v>
      </c>
      <c r="E234" s="8">
        <f>VLOOKUP(B234,[1]Combined!$B$1:$F$640,5,0)</f>
        <v>0</v>
      </c>
      <c r="F234" s="8">
        <f>VLOOKUP(B234,[1]Combined!$B$1:$G$640,6,0)</f>
        <v>1</v>
      </c>
      <c r="G234" s="8">
        <f>VLOOKUP(B234,[1]Combined!$B$1:$H$640,7,0)</f>
        <v>1</v>
      </c>
      <c r="H234" s="8">
        <f>VLOOKUP(B234,[1]Combined!$B$1:$J$640,9,0)</f>
        <v>0</v>
      </c>
      <c r="I234" s="9">
        <f>VLOOKUP(B234,[2]Combined!C$1:D$640,2,0)</f>
        <v>10</v>
      </c>
      <c r="J234" s="9">
        <f>VLOOKUP(B234,[2]Combined!C$1:E$640,3,0)</f>
        <v>13</v>
      </c>
      <c r="K234" s="9">
        <f>VLOOKUP(B234,[2]Combined!C$1:G$640,5,0)</f>
        <v>0</v>
      </c>
      <c r="L234" s="9">
        <f>VLOOKUP(B234,[2]Combined!C$1:H$640,6,0)</f>
        <v>0</v>
      </c>
      <c r="M234" s="9">
        <f>VLOOKUP(B234,[2]Combined!C$1:I$640,7,0)</f>
        <v>0</v>
      </c>
      <c r="N234" s="9">
        <f>VLOOKUP(B234,[2]Combined!C$1:K$640,9,0)</f>
        <v>0</v>
      </c>
      <c r="O234" s="10">
        <f>VLOOKUP(B234,[3]Combined!C$1:D$640,2,0)</f>
        <v>4</v>
      </c>
      <c r="P234" s="10">
        <f>VLOOKUP(B234,[3]Combined!C$1:E$640,3,0)</f>
        <v>11</v>
      </c>
      <c r="Q234" s="10">
        <f>VLOOKUP(B234,[3]Combined!C$1:G$640,5,0)</f>
        <v>0</v>
      </c>
      <c r="R234" s="10">
        <f>VLOOKUP(B234,[3]Combined!C$1:H$640,6,0)</f>
        <v>0</v>
      </c>
      <c r="S234" s="10">
        <f>VLOOKUP(B234,[3]Combined!C$1:I$640,7,0)</f>
        <v>1</v>
      </c>
      <c r="T234" s="10">
        <f>VLOOKUP(B234,[3]Combined!C$1:K$640,9,0)</f>
        <v>0</v>
      </c>
      <c r="U234" s="11">
        <v>6</v>
      </c>
      <c r="V234" s="11">
        <v>8</v>
      </c>
      <c r="W234" s="11">
        <f>VLOOKUP(B234,[4]Combined!C$1:G$640,5,0)</f>
        <v>0</v>
      </c>
      <c r="X234" s="11">
        <f>VLOOKUP(B234,[4]Combined!C$1:H$640,6,0)</f>
        <v>1</v>
      </c>
      <c r="Y234" s="11">
        <f>VLOOKUP(B234,[4]Combined!C$1:I$640,7,0)</f>
        <v>4</v>
      </c>
      <c r="Z234" s="11">
        <f>VLOOKUP(B234,[4]Combined!C$1:K$640,9,0)</f>
        <v>0</v>
      </c>
      <c r="AA234" s="12">
        <f>VLOOKUP(B234,[5]Combined!C$1:D$640,2,0)</f>
        <v>0</v>
      </c>
      <c r="AB234" s="12">
        <f>VLOOKUP(B234,[5]Combined!C$1:E$640,3,0)</f>
        <v>0</v>
      </c>
      <c r="AC234" s="12">
        <f>VLOOKUP(B234,[5]Combined!C$1:G$640,5,0)</f>
        <v>0</v>
      </c>
      <c r="AD234" s="12">
        <f>VLOOKUP(B234,[5]Combined!C$1:H$640,6,0)</f>
        <v>0</v>
      </c>
      <c r="AE234" s="12">
        <f>VLOOKUP(B234,[5]Combined!C$1:I$640,7,0)</f>
        <v>0</v>
      </c>
      <c r="AF234" s="12">
        <f>VLOOKUP(B234,[5]Combined!C$1:K$640,9,0)</f>
        <v>0</v>
      </c>
      <c r="AG234" s="14">
        <f t="shared" si="24"/>
        <v>45</v>
      </c>
      <c r="AH234" s="14">
        <f t="shared" si="25"/>
        <v>0</v>
      </c>
      <c r="AI234" s="14">
        <f t="shared" si="26"/>
        <v>0</v>
      </c>
      <c r="AJ234" s="14">
        <f t="shared" si="27"/>
        <v>29</v>
      </c>
      <c r="AK234" s="14">
        <f t="shared" si="28"/>
        <v>29</v>
      </c>
      <c r="AL234" s="14">
        <f t="shared" si="29"/>
        <v>64.444444444444443</v>
      </c>
      <c r="AM234" s="14">
        <f t="shared" si="30"/>
        <v>0</v>
      </c>
      <c r="AN234" s="7" t="s">
        <v>222</v>
      </c>
      <c r="AO234" s="7">
        <f>VLOOKUP(B234,[6]E!B$1:K$51,10,0)</f>
        <v>9</v>
      </c>
      <c r="AP234" s="7">
        <v>9</v>
      </c>
      <c r="AQ234" s="7">
        <f t="shared" si="31"/>
        <v>18</v>
      </c>
    </row>
    <row r="235" spans="1:43" x14ac:dyDescent="0.25">
      <c r="A235" s="7">
        <v>234</v>
      </c>
      <c r="B235" s="7" t="s">
        <v>260</v>
      </c>
      <c r="C235" s="8">
        <f>VLOOKUP(B235,[1]Combined!$B$1:$C$640,2,0)</f>
        <v>7</v>
      </c>
      <c r="D235" s="8">
        <f>VLOOKUP(B235,[1]Combined!$B$1:$D$640,3,0)</f>
        <v>7</v>
      </c>
      <c r="E235" s="8">
        <f>VLOOKUP(B235,[1]Combined!$B$1:$F$640,5,0)</f>
        <v>0</v>
      </c>
      <c r="F235" s="8">
        <f>VLOOKUP(B235,[1]Combined!$B$1:$G$640,6,0)</f>
        <v>2</v>
      </c>
      <c r="G235" s="8">
        <f>VLOOKUP(B235,[1]Combined!$B$1:$H$640,7,0)</f>
        <v>2</v>
      </c>
      <c r="H235" s="8">
        <f>VLOOKUP(B235,[1]Combined!$B$1:$J$640,9,0)</f>
        <v>0</v>
      </c>
      <c r="I235" s="9">
        <f>VLOOKUP(B235,[2]Combined!C$1:D$640,2,0)</f>
        <v>13</v>
      </c>
      <c r="J235" s="9">
        <f>VLOOKUP(B235,[2]Combined!C$1:E$640,3,0)</f>
        <v>13</v>
      </c>
      <c r="K235" s="9">
        <f>VLOOKUP(B235,[2]Combined!C$1:G$640,5,0)</f>
        <v>0</v>
      </c>
      <c r="L235" s="9">
        <f>VLOOKUP(B235,[2]Combined!C$1:H$640,6,0)</f>
        <v>2</v>
      </c>
      <c r="M235" s="9">
        <f>VLOOKUP(B235,[2]Combined!C$1:I$640,7,0)</f>
        <v>3</v>
      </c>
      <c r="N235" s="9">
        <f>VLOOKUP(B235,[2]Combined!C$1:K$640,9,0)</f>
        <v>0</v>
      </c>
      <c r="O235" s="10">
        <f>VLOOKUP(B235,[3]Combined!C$1:D$640,2,0)</f>
        <v>10</v>
      </c>
      <c r="P235" s="10">
        <f>VLOOKUP(B235,[3]Combined!C$1:E$640,3,0)</f>
        <v>11</v>
      </c>
      <c r="Q235" s="10">
        <f>VLOOKUP(B235,[3]Combined!C$1:G$640,5,0)</f>
        <v>0</v>
      </c>
      <c r="R235" s="10">
        <f>VLOOKUP(B235,[3]Combined!C$1:H$640,6,0)</f>
        <v>3</v>
      </c>
      <c r="S235" s="10">
        <f>VLOOKUP(B235,[3]Combined!C$1:I$640,7,0)</f>
        <v>3</v>
      </c>
      <c r="T235" s="10">
        <f>VLOOKUP(B235,[3]Combined!C$1:K$640,9,0)</f>
        <v>0</v>
      </c>
      <c r="U235" s="11">
        <v>7</v>
      </c>
      <c r="V235" s="11">
        <v>8</v>
      </c>
      <c r="W235" s="11">
        <f>VLOOKUP(B235,[4]Combined!C$1:G$640,5,0)</f>
        <v>0</v>
      </c>
      <c r="X235" s="11">
        <v>3</v>
      </c>
      <c r="Y235" s="11">
        <v>3</v>
      </c>
      <c r="Z235" s="11">
        <f>VLOOKUP(B235,[4]Combined!C$1:K$640,9,0)</f>
        <v>0</v>
      </c>
      <c r="AA235" s="12">
        <f>VLOOKUP(B235,[5]Combined!C$1:D$640,2,0)</f>
        <v>0</v>
      </c>
      <c r="AB235" s="12">
        <f>VLOOKUP(B235,[5]Combined!C$1:E$640,3,0)</f>
        <v>0</v>
      </c>
      <c r="AC235" s="12">
        <f>VLOOKUP(B235,[5]Combined!C$1:G$640,5,0)</f>
        <v>0</v>
      </c>
      <c r="AD235" s="12">
        <f>VLOOKUP(B235,[5]Combined!C$1:H$640,6,0)</f>
        <v>0</v>
      </c>
      <c r="AE235" s="12">
        <f>VLOOKUP(B235,[5]Combined!C$1:I$640,7,0)</f>
        <v>0</v>
      </c>
      <c r="AF235" s="12">
        <f>VLOOKUP(B235,[5]Combined!C$1:K$640,9,0)</f>
        <v>0</v>
      </c>
      <c r="AG235" s="14">
        <f t="shared" si="24"/>
        <v>50</v>
      </c>
      <c r="AH235" s="14">
        <f t="shared" si="25"/>
        <v>0</v>
      </c>
      <c r="AI235" s="14">
        <f t="shared" si="26"/>
        <v>0</v>
      </c>
      <c r="AJ235" s="14">
        <f t="shared" si="27"/>
        <v>47</v>
      </c>
      <c r="AK235" s="14">
        <f t="shared" si="28"/>
        <v>47</v>
      </c>
      <c r="AL235" s="14">
        <f t="shared" si="29"/>
        <v>94</v>
      </c>
      <c r="AM235" s="14">
        <f t="shared" si="30"/>
        <v>5</v>
      </c>
      <c r="AN235" s="7" t="s">
        <v>224</v>
      </c>
      <c r="AO235" s="7">
        <v>9</v>
      </c>
      <c r="AP235" s="7">
        <v>9</v>
      </c>
      <c r="AQ235" s="7">
        <f t="shared" si="31"/>
        <v>23</v>
      </c>
    </row>
    <row r="236" spans="1:43" x14ac:dyDescent="0.25">
      <c r="A236" s="7">
        <v>235</v>
      </c>
      <c r="B236" s="7" t="s">
        <v>261</v>
      </c>
      <c r="C236" s="8">
        <f>VLOOKUP(B236,[1]Combined!$B$1:$C$640,2,0)</f>
        <v>7</v>
      </c>
      <c r="D236" s="8">
        <f>VLOOKUP(B236,[1]Combined!$B$1:$D$640,3,0)</f>
        <v>7</v>
      </c>
      <c r="E236" s="8">
        <f>VLOOKUP(B236,[1]Combined!$B$1:$F$640,5,0)</f>
        <v>0</v>
      </c>
      <c r="F236" s="8">
        <f>VLOOKUP(B236,[1]Combined!$B$1:$G$640,6,0)</f>
        <v>2</v>
      </c>
      <c r="G236" s="8">
        <f>VLOOKUP(B236,[1]Combined!$B$1:$H$640,7,0)</f>
        <v>2</v>
      </c>
      <c r="H236" s="8">
        <f>VLOOKUP(B236,[1]Combined!$B$1:$J$640,9,0)</f>
        <v>0</v>
      </c>
      <c r="I236" s="9">
        <f>VLOOKUP(B236,[2]Combined!C$1:D$640,2,0)</f>
        <v>11</v>
      </c>
      <c r="J236" s="9">
        <f>VLOOKUP(B236,[2]Combined!C$1:E$640,3,0)</f>
        <v>13</v>
      </c>
      <c r="K236" s="9">
        <f>VLOOKUP(B236,[2]Combined!C$1:G$640,5,0)</f>
        <v>0</v>
      </c>
      <c r="L236" s="9">
        <f>VLOOKUP(B236,[2]Combined!C$1:H$640,6,0)</f>
        <v>4</v>
      </c>
      <c r="M236" s="9">
        <f>VLOOKUP(B236,[2]Combined!C$1:I$640,7,0)</f>
        <v>4</v>
      </c>
      <c r="N236" s="9">
        <f>VLOOKUP(B236,[2]Combined!C$1:K$640,9,0)</f>
        <v>0</v>
      </c>
      <c r="O236" s="10">
        <f>VLOOKUP(B236,[3]Combined!C$1:D$640,2,0)</f>
        <v>9</v>
      </c>
      <c r="P236" s="10">
        <f>VLOOKUP(B236,[3]Combined!C$1:E$640,3,0)</f>
        <v>11</v>
      </c>
      <c r="Q236" s="10">
        <f>VLOOKUP(B236,[3]Combined!C$1:G$640,5,0)</f>
        <v>0</v>
      </c>
      <c r="R236" s="10">
        <f>VLOOKUP(B236,[3]Combined!C$1:H$640,6,0)</f>
        <v>4</v>
      </c>
      <c r="S236" s="10">
        <f>VLOOKUP(B236,[3]Combined!C$1:I$640,7,0)</f>
        <v>4</v>
      </c>
      <c r="T236" s="10">
        <f>VLOOKUP(B236,[3]Combined!C$1:K$640,9,0)</f>
        <v>0</v>
      </c>
      <c r="U236" s="11">
        <v>7</v>
      </c>
      <c r="V236" s="11">
        <v>8</v>
      </c>
      <c r="W236" s="11">
        <f>VLOOKUP(B236,[4]Combined!C$1:G$640,5,0)</f>
        <v>0</v>
      </c>
      <c r="X236" s="11">
        <f>VLOOKUP(B236,[4]Combined!C$1:H$640,6,0)</f>
        <v>0</v>
      </c>
      <c r="Y236" s="11">
        <f>VLOOKUP(B236,[4]Combined!C$1:I$640,7,0)</f>
        <v>0</v>
      </c>
      <c r="Z236" s="11">
        <f>VLOOKUP(B236,[4]Combined!C$1:K$640,9,0)</f>
        <v>0</v>
      </c>
      <c r="AA236" s="12">
        <f>VLOOKUP(B236,[5]Combined!C$1:D$640,2,0)</f>
        <v>0</v>
      </c>
      <c r="AB236" s="12">
        <f>VLOOKUP(B236,[5]Combined!C$1:E$640,3,0)</f>
        <v>0</v>
      </c>
      <c r="AC236" s="12">
        <f>VLOOKUP(B236,[5]Combined!C$1:G$640,5,0)</f>
        <v>0</v>
      </c>
      <c r="AD236" s="12">
        <f>VLOOKUP(B236,[5]Combined!C$1:H$640,6,0)</f>
        <v>0</v>
      </c>
      <c r="AE236" s="12">
        <f>VLOOKUP(B236,[5]Combined!C$1:I$640,7,0)</f>
        <v>0</v>
      </c>
      <c r="AF236" s="12">
        <f>VLOOKUP(B236,[5]Combined!C$1:K$640,9,0)</f>
        <v>0</v>
      </c>
      <c r="AG236" s="14">
        <f t="shared" si="24"/>
        <v>49</v>
      </c>
      <c r="AH236" s="14">
        <f t="shared" si="25"/>
        <v>0</v>
      </c>
      <c r="AI236" s="14">
        <f t="shared" si="26"/>
        <v>0</v>
      </c>
      <c r="AJ236" s="14">
        <f t="shared" si="27"/>
        <v>44</v>
      </c>
      <c r="AK236" s="14">
        <f t="shared" si="28"/>
        <v>44</v>
      </c>
      <c r="AL236" s="14">
        <f t="shared" si="29"/>
        <v>89.795918367346943</v>
      </c>
      <c r="AM236" s="14">
        <f t="shared" si="30"/>
        <v>5</v>
      </c>
      <c r="AN236" s="7" t="s">
        <v>226</v>
      </c>
      <c r="AO236" s="7">
        <f>VLOOKUP(B236,[6]E!B$1:K$51,10,0)</f>
        <v>0</v>
      </c>
      <c r="AP236" s="7">
        <v>9</v>
      </c>
      <c r="AQ236" s="7">
        <f t="shared" si="31"/>
        <v>14</v>
      </c>
    </row>
    <row r="237" spans="1:43" x14ac:dyDescent="0.25">
      <c r="A237" s="7">
        <v>236</v>
      </c>
      <c r="B237" s="7" t="s">
        <v>262</v>
      </c>
      <c r="C237" s="8">
        <f>VLOOKUP(B237,[1]Combined!$B$1:$C$640,2,0)</f>
        <v>7</v>
      </c>
      <c r="D237" s="8">
        <f>VLOOKUP(B237,[1]Combined!$B$1:$D$640,3,0)</f>
        <v>7</v>
      </c>
      <c r="E237" s="8">
        <f>VLOOKUP(B237,[1]Combined!$B$1:$F$640,5,0)</f>
        <v>0</v>
      </c>
      <c r="F237" s="8">
        <f>VLOOKUP(B237,[1]Combined!$B$1:$G$640,6,0)</f>
        <v>2</v>
      </c>
      <c r="G237" s="8">
        <f>VLOOKUP(B237,[1]Combined!$B$1:$H$640,7,0)</f>
        <v>2</v>
      </c>
      <c r="H237" s="8">
        <f>VLOOKUP(B237,[1]Combined!$B$1:$J$640,9,0)</f>
        <v>0</v>
      </c>
      <c r="I237" s="9">
        <f>VLOOKUP(B237,[2]Combined!C$1:D$640,2,0)</f>
        <v>11</v>
      </c>
      <c r="J237" s="9">
        <f>VLOOKUP(B237,[2]Combined!C$1:E$640,3,0)</f>
        <v>13</v>
      </c>
      <c r="K237" s="9">
        <f>VLOOKUP(B237,[2]Combined!C$1:G$640,5,0)</f>
        <v>0</v>
      </c>
      <c r="L237" s="9">
        <f>VLOOKUP(B237,[2]Combined!C$1:H$640,6,0)</f>
        <v>3</v>
      </c>
      <c r="M237" s="9">
        <f>VLOOKUP(B237,[2]Combined!C$1:I$640,7,0)</f>
        <v>3</v>
      </c>
      <c r="N237" s="9">
        <f>VLOOKUP(B237,[2]Combined!C$1:K$640,9,0)</f>
        <v>0</v>
      </c>
      <c r="O237" s="10">
        <f>VLOOKUP(B237,[3]Combined!C$1:D$640,2,0)</f>
        <v>4</v>
      </c>
      <c r="P237" s="10">
        <f>VLOOKUP(B237,[3]Combined!C$1:E$640,3,0)</f>
        <v>11</v>
      </c>
      <c r="Q237" s="10">
        <f>VLOOKUP(B237,[3]Combined!C$1:G$640,5,0)</f>
        <v>0</v>
      </c>
      <c r="R237" s="10">
        <f>VLOOKUP(B237,[3]Combined!C$1:H$640,6,0)</f>
        <v>0</v>
      </c>
      <c r="S237" s="10">
        <f>VLOOKUP(B237,[3]Combined!C$1:I$640,7,0)</f>
        <v>0</v>
      </c>
      <c r="T237" s="10">
        <f>VLOOKUP(B237,[3]Combined!C$1:K$640,9,0)</f>
        <v>0</v>
      </c>
      <c r="U237" s="11">
        <v>1</v>
      </c>
      <c r="V237" s="11">
        <v>8</v>
      </c>
      <c r="W237" s="11">
        <f>VLOOKUP(B237,[4]Combined!C$1:G$640,5,0)</f>
        <v>0</v>
      </c>
      <c r="X237" s="11">
        <v>2</v>
      </c>
      <c r="Y237" s="11">
        <v>2</v>
      </c>
      <c r="Z237" s="11">
        <f>VLOOKUP(B237,[4]Combined!C$1:K$640,9,0)</f>
        <v>0</v>
      </c>
      <c r="AA237" s="12">
        <f>VLOOKUP(B237,[5]Combined!C$1:D$640,2,0)</f>
        <v>0</v>
      </c>
      <c r="AB237" s="12">
        <f>VLOOKUP(B237,[5]Combined!C$1:E$640,3,0)</f>
        <v>0</v>
      </c>
      <c r="AC237" s="12">
        <f>VLOOKUP(B237,[5]Combined!C$1:G$640,5,0)</f>
        <v>0</v>
      </c>
      <c r="AD237" s="12">
        <f>VLOOKUP(B237,[5]Combined!C$1:H$640,6,0)</f>
        <v>0</v>
      </c>
      <c r="AE237" s="12">
        <f>VLOOKUP(B237,[5]Combined!C$1:I$640,7,0)</f>
        <v>0</v>
      </c>
      <c r="AF237" s="12">
        <f>VLOOKUP(B237,[5]Combined!C$1:K$640,9,0)</f>
        <v>0</v>
      </c>
      <c r="AG237" s="14">
        <f t="shared" si="24"/>
        <v>46</v>
      </c>
      <c r="AH237" s="14">
        <f t="shared" si="25"/>
        <v>0</v>
      </c>
      <c r="AI237" s="14">
        <f t="shared" si="26"/>
        <v>0</v>
      </c>
      <c r="AJ237" s="14">
        <f t="shared" si="27"/>
        <v>30</v>
      </c>
      <c r="AK237" s="14">
        <f t="shared" si="28"/>
        <v>30</v>
      </c>
      <c r="AL237" s="14">
        <f t="shared" si="29"/>
        <v>65.217391304347828</v>
      </c>
      <c r="AM237" s="14">
        <f t="shared" si="30"/>
        <v>0</v>
      </c>
      <c r="AN237" s="7" t="s">
        <v>218</v>
      </c>
      <c r="AO237" s="7">
        <v>7</v>
      </c>
      <c r="AP237" s="7">
        <v>0</v>
      </c>
      <c r="AQ237" s="7">
        <f t="shared" si="31"/>
        <v>7</v>
      </c>
    </row>
    <row r="238" spans="1:43" x14ac:dyDescent="0.25">
      <c r="A238" s="7">
        <v>237</v>
      </c>
      <c r="B238" s="7" t="s">
        <v>263</v>
      </c>
      <c r="C238" s="8">
        <f>VLOOKUP(B238,[1]Combined!$B$1:$C$640,2,0)</f>
        <v>7</v>
      </c>
      <c r="D238" s="8">
        <f>VLOOKUP(B238,[1]Combined!$B$1:$D$640,3,0)</f>
        <v>7</v>
      </c>
      <c r="E238" s="8">
        <f>VLOOKUP(B238,[1]Combined!$B$1:$F$640,5,0)</f>
        <v>0</v>
      </c>
      <c r="F238" s="8">
        <f>VLOOKUP(B238,[1]Combined!$B$1:$G$640,6,0)</f>
        <v>2</v>
      </c>
      <c r="G238" s="8">
        <f>VLOOKUP(B238,[1]Combined!$B$1:$H$640,7,0)</f>
        <v>2</v>
      </c>
      <c r="H238" s="8">
        <f>VLOOKUP(B238,[1]Combined!$B$1:$J$640,9,0)</f>
        <v>0</v>
      </c>
      <c r="I238" s="9">
        <f>VLOOKUP(B238,[2]Combined!C$1:D$640,2,0)</f>
        <v>10</v>
      </c>
      <c r="J238" s="9">
        <f>VLOOKUP(B238,[2]Combined!C$1:E$640,3,0)</f>
        <v>13</v>
      </c>
      <c r="K238" s="9">
        <f>VLOOKUP(B238,[2]Combined!C$1:G$640,5,0)</f>
        <v>0</v>
      </c>
      <c r="L238" s="9">
        <f>VLOOKUP(B238,[2]Combined!C$1:H$640,6,0)</f>
        <v>3</v>
      </c>
      <c r="M238" s="9">
        <f>VLOOKUP(B238,[2]Combined!C$1:I$640,7,0)</f>
        <v>3</v>
      </c>
      <c r="N238" s="9">
        <f>VLOOKUP(B238,[2]Combined!C$1:K$640,9,0)</f>
        <v>0</v>
      </c>
      <c r="O238" s="10">
        <f>VLOOKUP(B238,[3]Combined!C$1:D$640,2,0)</f>
        <v>9</v>
      </c>
      <c r="P238" s="10">
        <f>VLOOKUP(B238,[3]Combined!C$1:E$640,3,0)</f>
        <v>11</v>
      </c>
      <c r="Q238" s="10">
        <f>VLOOKUP(B238,[3]Combined!C$1:G$640,5,0)</f>
        <v>0</v>
      </c>
      <c r="R238" s="10">
        <f>VLOOKUP(B238,[3]Combined!C$1:H$640,6,0)</f>
        <v>0</v>
      </c>
      <c r="S238" s="10">
        <f>VLOOKUP(B238,[3]Combined!C$1:I$640,7,0)</f>
        <v>0</v>
      </c>
      <c r="T238" s="10">
        <f>VLOOKUP(B238,[3]Combined!C$1:K$640,9,0)</f>
        <v>0</v>
      </c>
      <c r="U238" s="11">
        <v>6</v>
      </c>
      <c r="V238" s="11">
        <v>8</v>
      </c>
      <c r="W238" s="11">
        <f>VLOOKUP(B238,[4]Combined!C$1:G$640,5,0)</f>
        <v>0</v>
      </c>
      <c r="X238" s="11">
        <v>2</v>
      </c>
      <c r="Y238" s="11">
        <v>2</v>
      </c>
      <c r="Z238" s="11">
        <f>VLOOKUP(B238,[4]Combined!C$1:K$640,9,0)</f>
        <v>0</v>
      </c>
      <c r="AA238" s="12">
        <f>VLOOKUP(B238,[5]Combined!C$1:D$640,2,0)</f>
        <v>0</v>
      </c>
      <c r="AB238" s="12">
        <f>VLOOKUP(B238,[5]Combined!C$1:E$640,3,0)</f>
        <v>0</v>
      </c>
      <c r="AC238" s="12">
        <f>VLOOKUP(B238,[5]Combined!C$1:G$640,5,0)</f>
        <v>0</v>
      </c>
      <c r="AD238" s="12">
        <f>VLOOKUP(B238,[5]Combined!C$1:H$640,6,0)</f>
        <v>0</v>
      </c>
      <c r="AE238" s="12">
        <f>VLOOKUP(B238,[5]Combined!C$1:I$640,7,0)</f>
        <v>0</v>
      </c>
      <c r="AF238" s="12">
        <f>VLOOKUP(B238,[5]Combined!C$1:K$640,9,0)</f>
        <v>0</v>
      </c>
      <c r="AG238" s="14">
        <f t="shared" si="24"/>
        <v>46</v>
      </c>
      <c r="AH238" s="14">
        <f t="shared" si="25"/>
        <v>0</v>
      </c>
      <c r="AI238" s="14">
        <f t="shared" si="26"/>
        <v>0</v>
      </c>
      <c r="AJ238" s="14">
        <f t="shared" si="27"/>
        <v>39</v>
      </c>
      <c r="AK238" s="14">
        <f t="shared" si="28"/>
        <v>39</v>
      </c>
      <c r="AL238" s="14">
        <f t="shared" si="29"/>
        <v>84.782608695652172</v>
      </c>
      <c r="AM238" s="14">
        <f t="shared" si="30"/>
        <v>4</v>
      </c>
      <c r="AN238" s="7" t="s">
        <v>220</v>
      </c>
      <c r="AO238" s="7">
        <v>7</v>
      </c>
      <c r="AP238" s="7">
        <v>9</v>
      </c>
      <c r="AQ238" s="7">
        <f t="shared" si="31"/>
        <v>20</v>
      </c>
    </row>
    <row r="239" spans="1:43" x14ac:dyDescent="0.25">
      <c r="A239" s="7">
        <v>238</v>
      </c>
      <c r="B239" s="7" t="s">
        <v>264</v>
      </c>
      <c r="C239" s="8">
        <f>VLOOKUP(B239,[1]Combined!$B$1:$C$640,2,0)</f>
        <v>7</v>
      </c>
      <c r="D239" s="8">
        <f>VLOOKUP(B239,[1]Combined!$B$1:$D$640,3,0)</f>
        <v>7</v>
      </c>
      <c r="E239" s="8">
        <f>VLOOKUP(B239,[1]Combined!$B$1:$F$640,5,0)</f>
        <v>0</v>
      </c>
      <c r="F239" s="8">
        <f>VLOOKUP(B239,[1]Combined!$B$1:$G$640,6,0)</f>
        <v>1</v>
      </c>
      <c r="G239" s="8">
        <f>VLOOKUP(B239,[1]Combined!$B$1:$H$640,7,0)</f>
        <v>1</v>
      </c>
      <c r="H239" s="8">
        <f>VLOOKUP(B239,[1]Combined!$B$1:$J$640,9,0)</f>
        <v>0</v>
      </c>
      <c r="I239" s="9">
        <f>VLOOKUP(B239,[2]Combined!C$1:D$640,2,0)</f>
        <v>9</v>
      </c>
      <c r="J239" s="9">
        <f>VLOOKUP(B239,[2]Combined!C$1:E$640,3,0)</f>
        <v>13</v>
      </c>
      <c r="K239" s="9">
        <f>VLOOKUP(B239,[2]Combined!C$1:G$640,5,0)</f>
        <v>0</v>
      </c>
      <c r="L239" s="9">
        <f>VLOOKUP(B239,[2]Combined!C$1:H$640,6,0)</f>
        <v>0</v>
      </c>
      <c r="M239" s="9">
        <f>VLOOKUP(B239,[2]Combined!C$1:I$640,7,0)</f>
        <v>0</v>
      </c>
      <c r="N239" s="9">
        <f>VLOOKUP(B239,[2]Combined!C$1:K$640,9,0)</f>
        <v>0</v>
      </c>
      <c r="O239" s="10">
        <f>VLOOKUP(B239,[3]Combined!C$1:D$640,2,0)</f>
        <v>7</v>
      </c>
      <c r="P239" s="10">
        <f>VLOOKUP(B239,[3]Combined!C$1:E$640,3,0)</f>
        <v>11</v>
      </c>
      <c r="Q239" s="10">
        <f>VLOOKUP(B239,[3]Combined!C$1:G$640,5,0)</f>
        <v>0</v>
      </c>
      <c r="R239" s="10">
        <f>VLOOKUP(B239,[3]Combined!C$1:H$640,6,0)</f>
        <v>1</v>
      </c>
      <c r="S239" s="10">
        <f>VLOOKUP(B239,[3]Combined!C$1:I$640,7,0)</f>
        <v>1</v>
      </c>
      <c r="T239" s="10">
        <f>VLOOKUP(B239,[3]Combined!C$1:K$640,9,0)</f>
        <v>0</v>
      </c>
      <c r="U239" s="11">
        <v>7</v>
      </c>
      <c r="V239" s="11">
        <v>8</v>
      </c>
      <c r="W239" s="11">
        <f>VLOOKUP(B239,[4]Combined!C$1:G$640,5,0)</f>
        <v>0</v>
      </c>
      <c r="X239" s="11">
        <f>VLOOKUP(B239,[4]Combined!C$1:H$640,6,0)</f>
        <v>1</v>
      </c>
      <c r="Y239" s="11">
        <f>VLOOKUP(B239,[4]Combined!C$1:I$640,7,0)</f>
        <v>4</v>
      </c>
      <c r="Z239" s="11">
        <f>VLOOKUP(B239,[4]Combined!C$1:K$640,9,0)</f>
        <v>0</v>
      </c>
      <c r="AA239" s="12">
        <f>VLOOKUP(B239,[5]Combined!C$1:D$640,2,0)</f>
        <v>0</v>
      </c>
      <c r="AB239" s="12">
        <f>VLOOKUP(B239,[5]Combined!C$1:E$640,3,0)</f>
        <v>0</v>
      </c>
      <c r="AC239" s="12">
        <f>VLOOKUP(B239,[5]Combined!C$1:G$640,5,0)</f>
        <v>0</v>
      </c>
      <c r="AD239" s="12">
        <f>VLOOKUP(B239,[5]Combined!C$1:H$640,6,0)</f>
        <v>0</v>
      </c>
      <c r="AE239" s="12">
        <f>VLOOKUP(B239,[5]Combined!C$1:I$640,7,0)</f>
        <v>0</v>
      </c>
      <c r="AF239" s="12">
        <f>VLOOKUP(B239,[5]Combined!C$1:K$640,9,0)</f>
        <v>0</v>
      </c>
      <c r="AG239" s="14">
        <f t="shared" si="24"/>
        <v>45</v>
      </c>
      <c r="AH239" s="14">
        <f t="shared" si="25"/>
        <v>0</v>
      </c>
      <c r="AI239" s="14">
        <f t="shared" si="26"/>
        <v>0</v>
      </c>
      <c r="AJ239" s="14">
        <f t="shared" si="27"/>
        <v>33</v>
      </c>
      <c r="AK239" s="14">
        <f t="shared" si="28"/>
        <v>33</v>
      </c>
      <c r="AL239" s="14">
        <f t="shared" si="29"/>
        <v>73.333333333333329</v>
      </c>
      <c r="AM239" s="14">
        <f t="shared" si="30"/>
        <v>2</v>
      </c>
      <c r="AN239" s="7" t="s">
        <v>222</v>
      </c>
      <c r="AO239" s="7">
        <f>VLOOKUP(B239,[6]E!B$1:K$51,10,0)</f>
        <v>8</v>
      </c>
      <c r="AP239" s="7">
        <v>9</v>
      </c>
      <c r="AQ239" s="7">
        <f t="shared" si="31"/>
        <v>19</v>
      </c>
    </row>
    <row r="240" spans="1:43" x14ac:dyDescent="0.25">
      <c r="A240" s="7">
        <v>239</v>
      </c>
      <c r="B240" s="7" t="s">
        <v>265</v>
      </c>
      <c r="C240" s="8">
        <f>VLOOKUP(B240,[1]Combined!$B$1:$C$640,2,0)</f>
        <v>7</v>
      </c>
      <c r="D240" s="8">
        <f>VLOOKUP(B240,[1]Combined!$B$1:$D$640,3,0)</f>
        <v>7</v>
      </c>
      <c r="E240" s="8">
        <f>VLOOKUP(B240,[1]Combined!$B$1:$F$640,5,0)</f>
        <v>0</v>
      </c>
      <c r="F240" s="8">
        <f>VLOOKUP(B240,[1]Combined!$B$1:$G$640,6,0)</f>
        <v>2</v>
      </c>
      <c r="G240" s="8">
        <f>VLOOKUP(B240,[1]Combined!$B$1:$H$640,7,0)</f>
        <v>2</v>
      </c>
      <c r="H240" s="8">
        <f>VLOOKUP(B240,[1]Combined!$B$1:$J$640,9,0)</f>
        <v>0</v>
      </c>
      <c r="I240" s="9">
        <f>VLOOKUP(B240,[2]Combined!C$1:D$640,2,0)</f>
        <v>12</v>
      </c>
      <c r="J240" s="9">
        <f>VLOOKUP(B240,[2]Combined!C$1:E$640,3,0)</f>
        <v>13</v>
      </c>
      <c r="K240" s="9">
        <f>VLOOKUP(B240,[2]Combined!C$1:G$640,5,0)</f>
        <v>0</v>
      </c>
      <c r="L240" s="9">
        <f>VLOOKUP(B240,[2]Combined!C$1:H$640,6,0)</f>
        <v>2</v>
      </c>
      <c r="M240" s="9">
        <f>VLOOKUP(B240,[2]Combined!C$1:I$640,7,0)</f>
        <v>3</v>
      </c>
      <c r="N240" s="9">
        <f>VLOOKUP(B240,[2]Combined!C$1:K$640,9,0)</f>
        <v>0</v>
      </c>
      <c r="O240" s="10">
        <f>VLOOKUP(B240,[3]Combined!C$1:D$640,2,0)</f>
        <v>3</v>
      </c>
      <c r="P240" s="10">
        <f>VLOOKUP(B240,[3]Combined!C$1:E$640,3,0)</f>
        <v>11</v>
      </c>
      <c r="Q240" s="10">
        <f>VLOOKUP(B240,[3]Combined!C$1:G$640,5,0)</f>
        <v>0</v>
      </c>
      <c r="R240" s="10">
        <f>VLOOKUP(B240,[3]Combined!C$1:H$640,6,0)</f>
        <v>1</v>
      </c>
      <c r="S240" s="10">
        <f>VLOOKUP(B240,[3]Combined!C$1:I$640,7,0)</f>
        <v>3</v>
      </c>
      <c r="T240" s="10">
        <f>VLOOKUP(B240,[3]Combined!C$1:K$640,9,0)</f>
        <v>0</v>
      </c>
      <c r="U240" s="11">
        <v>8</v>
      </c>
      <c r="V240" s="11">
        <v>8</v>
      </c>
      <c r="W240" s="11">
        <f>VLOOKUP(B240,[4]Combined!C$1:G$640,5,0)</f>
        <v>0</v>
      </c>
      <c r="X240" s="11">
        <v>2</v>
      </c>
      <c r="Y240" s="11">
        <v>3</v>
      </c>
      <c r="Z240" s="11">
        <v>1</v>
      </c>
      <c r="AA240" s="12">
        <f>VLOOKUP(B240,[5]Combined!C$1:D$640,2,0)</f>
        <v>0</v>
      </c>
      <c r="AB240" s="12">
        <f>VLOOKUP(B240,[5]Combined!C$1:E$640,3,0)</f>
        <v>0</v>
      </c>
      <c r="AC240" s="12">
        <f>VLOOKUP(B240,[5]Combined!C$1:G$640,5,0)</f>
        <v>0</v>
      </c>
      <c r="AD240" s="12">
        <f>VLOOKUP(B240,[5]Combined!C$1:H$640,6,0)</f>
        <v>0</v>
      </c>
      <c r="AE240" s="12">
        <f>VLOOKUP(B240,[5]Combined!C$1:I$640,7,0)</f>
        <v>0</v>
      </c>
      <c r="AF240" s="12">
        <f>VLOOKUP(B240,[5]Combined!C$1:K$640,9,0)</f>
        <v>0</v>
      </c>
      <c r="AG240" s="14">
        <f t="shared" si="24"/>
        <v>50</v>
      </c>
      <c r="AH240" s="14">
        <f t="shared" si="25"/>
        <v>1</v>
      </c>
      <c r="AI240" s="14">
        <f t="shared" si="26"/>
        <v>1</v>
      </c>
      <c r="AJ240" s="14">
        <f t="shared" si="27"/>
        <v>37</v>
      </c>
      <c r="AK240" s="14">
        <f t="shared" si="28"/>
        <v>38</v>
      </c>
      <c r="AL240" s="14">
        <f t="shared" si="29"/>
        <v>76</v>
      </c>
      <c r="AM240" s="14">
        <f t="shared" si="30"/>
        <v>3</v>
      </c>
      <c r="AN240" s="7" t="s">
        <v>224</v>
      </c>
      <c r="AO240" s="7">
        <v>8</v>
      </c>
      <c r="AP240" s="7">
        <v>9</v>
      </c>
      <c r="AQ240" s="7">
        <f t="shared" si="31"/>
        <v>20</v>
      </c>
    </row>
    <row r="241" spans="1:43" x14ac:dyDescent="0.25">
      <c r="A241" s="7">
        <v>240</v>
      </c>
      <c r="B241" s="7" t="s">
        <v>266</v>
      </c>
      <c r="C241" s="8">
        <f>VLOOKUP(B241,[1]Combined!$B$1:$C$640,2,0)</f>
        <v>7</v>
      </c>
      <c r="D241" s="8">
        <f>VLOOKUP(B241,[1]Combined!$B$1:$D$640,3,0)</f>
        <v>7</v>
      </c>
      <c r="E241" s="8">
        <f>VLOOKUP(B241,[1]Combined!$B$1:$F$640,5,0)</f>
        <v>0</v>
      </c>
      <c r="F241" s="8">
        <f>VLOOKUP(B241,[1]Combined!$B$1:$G$640,6,0)</f>
        <v>2</v>
      </c>
      <c r="G241" s="8">
        <f>VLOOKUP(B241,[1]Combined!$B$1:$H$640,7,0)</f>
        <v>2</v>
      </c>
      <c r="H241" s="8">
        <f>VLOOKUP(B241,[1]Combined!$B$1:$J$640,9,0)</f>
        <v>0</v>
      </c>
      <c r="I241" s="9">
        <f>VLOOKUP(B241,[2]Combined!C$1:D$640,2,0)</f>
        <v>10</v>
      </c>
      <c r="J241" s="9">
        <f>VLOOKUP(B241,[2]Combined!C$1:E$640,3,0)</f>
        <v>13</v>
      </c>
      <c r="K241" s="9">
        <f>VLOOKUP(B241,[2]Combined!C$1:G$640,5,0)</f>
        <v>0</v>
      </c>
      <c r="L241" s="9">
        <f>VLOOKUP(B241,[2]Combined!C$1:H$640,6,0)</f>
        <v>3</v>
      </c>
      <c r="M241" s="9">
        <f>VLOOKUP(B241,[2]Combined!C$1:I$640,7,0)</f>
        <v>4</v>
      </c>
      <c r="N241" s="9">
        <f>VLOOKUP(B241,[2]Combined!C$1:K$640,9,0)</f>
        <v>0</v>
      </c>
      <c r="O241" s="10">
        <f>VLOOKUP(B241,[3]Combined!C$1:D$640,2,0)</f>
        <v>4</v>
      </c>
      <c r="P241" s="10">
        <f>VLOOKUP(B241,[3]Combined!C$1:E$640,3,0)</f>
        <v>11</v>
      </c>
      <c r="Q241" s="10">
        <f>VLOOKUP(B241,[3]Combined!C$1:G$640,5,0)</f>
        <v>0</v>
      </c>
      <c r="R241" s="10">
        <f>VLOOKUP(B241,[3]Combined!C$1:H$640,6,0)</f>
        <v>2</v>
      </c>
      <c r="S241" s="10">
        <f>VLOOKUP(B241,[3]Combined!C$1:I$640,7,0)</f>
        <v>4</v>
      </c>
      <c r="T241" s="10">
        <f>VLOOKUP(B241,[3]Combined!C$1:K$640,9,0)</f>
        <v>0</v>
      </c>
      <c r="U241" s="11">
        <v>8</v>
      </c>
      <c r="V241" s="11">
        <v>8</v>
      </c>
      <c r="W241" s="11">
        <f>VLOOKUP(B241,[4]Combined!C$1:G$640,5,0)</f>
        <v>0</v>
      </c>
      <c r="X241" s="11">
        <f>VLOOKUP(B241,[4]Combined!C$1:H$640,6,0)</f>
        <v>0</v>
      </c>
      <c r="Y241" s="11">
        <f>VLOOKUP(B241,[4]Combined!C$1:I$640,7,0)</f>
        <v>0</v>
      </c>
      <c r="Z241" s="11">
        <f>VLOOKUP(B241,[4]Combined!C$1:K$640,9,0)</f>
        <v>0</v>
      </c>
      <c r="AA241" s="12">
        <f>VLOOKUP(B241,[5]Combined!C$1:D$640,2,0)</f>
        <v>0</v>
      </c>
      <c r="AB241" s="12">
        <f>VLOOKUP(B241,[5]Combined!C$1:E$640,3,0)</f>
        <v>0</v>
      </c>
      <c r="AC241" s="12">
        <f>VLOOKUP(B241,[5]Combined!C$1:G$640,5,0)</f>
        <v>0</v>
      </c>
      <c r="AD241" s="12">
        <f>VLOOKUP(B241,[5]Combined!C$1:H$640,6,0)</f>
        <v>0</v>
      </c>
      <c r="AE241" s="12">
        <f>VLOOKUP(B241,[5]Combined!C$1:I$640,7,0)</f>
        <v>0</v>
      </c>
      <c r="AF241" s="12">
        <f>VLOOKUP(B241,[5]Combined!C$1:K$640,9,0)</f>
        <v>0</v>
      </c>
      <c r="AG241" s="14">
        <f t="shared" si="24"/>
        <v>49</v>
      </c>
      <c r="AH241" s="14">
        <f t="shared" si="25"/>
        <v>0</v>
      </c>
      <c r="AI241" s="14">
        <f t="shared" si="26"/>
        <v>0</v>
      </c>
      <c r="AJ241" s="14">
        <f t="shared" si="27"/>
        <v>36</v>
      </c>
      <c r="AK241" s="14">
        <f t="shared" si="28"/>
        <v>36</v>
      </c>
      <c r="AL241" s="14">
        <f t="shared" si="29"/>
        <v>73.469387755102048</v>
      </c>
      <c r="AM241" s="14">
        <f t="shared" si="30"/>
        <v>2</v>
      </c>
      <c r="AN241" s="7" t="s">
        <v>226</v>
      </c>
      <c r="AO241" s="7">
        <f>VLOOKUP(B241,[6]E!B$1:K$51,10,0)</f>
        <v>0</v>
      </c>
      <c r="AP241" s="7">
        <v>9</v>
      </c>
      <c r="AQ241" s="7">
        <f t="shared" si="31"/>
        <v>11</v>
      </c>
    </row>
    <row r="242" spans="1:43" x14ac:dyDescent="0.25">
      <c r="A242" s="7">
        <v>241</v>
      </c>
      <c r="B242" s="7" t="s">
        <v>267</v>
      </c>
      <c r="C242" s="8">
        <f>VLOOKUP(B242,[1]Combined!$B$1:$C$640,2,0)</f>
        <v>7</v>
      </c>
      <c r="D242" s="8">
        <f>VLOOKUP(B242,[1]Combined!$B$1:$D$640,3,0)</f>
        <v>7</v>
      </c>
      <c r="E242" s="8">
        <f>VLOOKUP(B242,[1]Combined!$B$1:$F$640,5,0)</f>
        <v>0</v>
      </c>
      <c r="F242" s="8">
        <f>VLOOKUP(B242,[1]Combined!$B$1:$G$640,6,0)</f>
        <v>2</v>
      </c>
      <c r="G242" s="8">
        <f>VLOOKUP(B242,[1]Combined!$B$1:$H$640,7,0)</f>
        <v>2</v>
      </c>
      <c r="H242" s="8">
        <f>VLOOKUP(B242,[1]Combined!$B$1:$J$640,9,0)</f>
        <v>0</v>
      </c>
      <c r="I242" s="9">
        <f>VLOOKUP(B242,[2]Combined!C$1:D$640,2,0)</f>
        <v>9</v>
      </c>
      <c r="J242" s="9">
        <f>VLOOKUP(B242,[2]Combined!C$1:E$640,3,0)</f>
        <v>13</v>
      </c>
      <c r="K242" s="9">
        <f>VLOOKUP(B242,[2]Combined!C$1:G$640,5,0)</f>
        <v>0</v>
      </c>
      <c r="L242" s="9">
        <f>VLOOKUP(B242,[2]Combined!C$1:H$640,6,0)</f>
        <v>2</v>
      </c>
      <c r="M242" s="9">
        <f>VLOOKUP(B242,[2]Combined!C$1:I$640,7,0)</f>
        <v>3</v>
      </c>
      <c r="N242" s="9">
        <f>VLOOKUP(B242,[2]Combined!C$1:K$640,9,0)</f>
        <v>0</v>
      </c>
      <c r="O242" s="10">
        <f>VLOOKUP(B242,[3]Combined!C$1:D$640,2,0)</f>
        <v>5</v>
      </c>
      <c r="P242" s="10">
        <f>VLOOKUP(B242,[3]Combined!C$1:E$640,3,0)</f>
        <v>11</v>
      </c>
      <c r="Q242" s="10">
        <f>VLOOKUP(B242,[3]Combined!C$1:G$640,5,0)</f>
        <v>0</v>
      </c>
      <c r="R242" s="10">
        <f>VLOOKUP(B242,[3]Combined!C$1:H$640,6,0)</f>
        <v>0</v>
      </c>
      <c r="S242" s="10">
        <f>VLOOKUP(B242,[3]Combined!C$1:I$640,7,0)</f>
        <v>0</v>
      </c>
      <c r="T242" s="10">
        <f>VLOOKUP(B242,[3]Combined!C$1:K$640,9,0)</f>
        <v>0</v>
      </c>
      <c r="U242" s="11">
        <v>5</v>
      </c>
      <c r="V242" s="11">
        <v>8</v>
      </c>
      <c r="W242" s="11">
        <f>VLOOKUP(B242,[4]Combined!C$1:G$640,5,0)</f>
        <v>0</v>
      </c>
      <c r="X242" s="11">
        <v>2</v>
      </c>
      <c r="Y242" s="11">
        <v>2</v>
      </c>
      <c r="Z242" s="11">
        <f>VLOOKUP(B242,[4]Combined!C$1:K$640,9,0)</f>
        <v>0</v>
      </c>
      <c r="AA242" s="12">
        <f>VLOOKUP(B242,[5]Combined!C$1:D$640,2,0)</f>
        <v>0</v>
      </c>
      <c r="AB242" s="12">
        <f>VLOOKUP(B242,[5]Combined!C$1:E$640,3,0)</f>
        <v>0</v>
      </c>
      <c r="AC242" s="12">
        <f>VLOOKUP(B242,[5]Combined!C$1:G$640,5,0)</f>
        <v>0</v>
      </c>
      <c r="AD242" s="12">
        <f>VLOOKUP(B242,[5]Combined!C$1:H$640,6,0)</f>
        <v>0</v>
      </c>
      <c r="AE242" s="12">
        <f>VLOOKUP(B242,[5]Combined!C$1:I$640,7,0)</f>
        <v>0</v>
      </c>
      <c r="AF242" s="12">
        <f>VLOOKUP(B242,[5]Combined!C$1:K$640,9,0)</f>
        <v>0</v>
      </c>
      <c r="AG242" s="14">
        <f t="shared" si="24"/>
        <v>46</v>
      </c>
      <c r="AH242" s="14">
        <f t="shared" si="25"/>
        <v>0</v>
      </c>
      <c r="AI242" s="14">
        <f t="shared" si="26"/>
        <v>0</v>
      </c>
      <c r="AJ242" s="14">
        <f t="shared" si="27"/>
        <v>32</v>
      </c>
      <c r="AK242" s="14">
        <f t="shared" si="28"/>
        <v>32</v>
      </c>
      <c r="AL242" s="14">
        <f t="shared" si="29"/>
        <v>69.565217391304344</v>
      </c>
      <c r="AM242" s="14">
        <f t="shared" si="30"/>
        <v>1</v>
      </c>
      <c r="AN242" s="7" t="s">
        <v>218</v>
      </c>
      <c r="AO242" s="7">
        <v>7</v>
      </c>
      <c r="AP242" s="7">
        <v>8</v>
      </c>
      <c r="AQ242" s="7">
        <f t="shared" si="31"/>
        <v>16</v>
      </c>
    </row>
    <row r="243" spans="1:43" x14ac:dyDescent="0.25">
      <c r="A243" s="7">
        <v>242</v>
      </c>
      <c r="B243" s="7" t="s">
        <v>268</v>
      </c>
      <c r="C243" s="8">
        <f>VLOOKUP(B243,[1]Combined!$B$1:$C$640,2,0)</f>
        <v>7</v>
      </c>
      <c r="D243" s="8">
        <f>VLOOKUP(B243,[1]Combined!$B$1:$D$640,3,0)</f>
        <v>7</v>
      </c>
      <c r="E243" s="8">
        <f>VLOOKUP(B243,[1]Combined!$B$1:$F$640,5,0)</f>
        <v>0</v>
      </c>
      <c r="F243" s="8">
        <f>VLOOKUP(B243,[1]Combined!$B$1:$G$640,6,0)</f>
        <v>2</v>
      </c>
      <c r="G243" s="8">
        <f>VLOOKUP(B243,[1]Combined!$B$1:$H$640,7,0)</f>
        <v>2</v>
      </c>
      <c r="H243" s="8">
        <f>VLOOKUP(B243,[1]Combined!$B$1:$J$640,9,0)</f>
        <v>0</v>
      </c>
      <c r="I243" s="9">
        <f>VLOOKUP(B243,[2]Combined!C$1:D$640,2,0)</f>
        <v>13</v>
      </c>
      <c r="J243" s="9">
        <f>VLOOKUP(B243,[2]Combined!C$1:E$640,3,0)</f>
        <v>13</v>
      </c>
      <c r="K243" s="9">
        <f>VLOOKUP(B243,[2]Combined!C$1:G$640,5,0)</f>
        <v>0</v>
      </c>
      <c r="L243" s="9">
        <f>VLOOKUP(B243,[2]Combined!C$1:H$640,6,0)</f>
        <v>3</v>
      </c>
      <c r="M243" s="9">
        <f>VLOOKUP(B243,[2]Combined!C$1:I$640,7,0)</f>
        <v>3</v>
      </c>
      <c r="N243" s="9">
        <f>VLOOKUP(B243,[2]Combined!C$1:K$640,9,0)</f>
        <v>0</v>
      </c>
      <c r="O243" s="10">
        <f>VLOOKUP(B243,[3]Combined!C$1:D$640,2,0)</f>
        <v>11</v>
      </c>
      <c r="P243" s="10">
        <f>VLOOKUP(B243,[3]Combined!C$1:E$640,3,0)</f>
        <v>11</v>
      </c>
      <c r="Q243" s="10">
        <f>VLOOKUP(B243,[3]Combined!C$1:G$640,5,0)</f>
        <v>0</v>
      </c>
      <c r="R243" s="10">
        <f>VLOOKUP(B243,[3]Combined!C$1:H$640,6,0)</f>
        <v>0</v>
      </c>
      <c r="S243" s="10">
        <f>VLOOKUP(B243,[3]Combined!C$1:I$640,7,0)</f>
        <v>0</v>
      </c>
      <c r="T243" s="10">
        <f>VLOOKUP(B243,[3]Combined!C$1:K$640,9,0)</f>
        <v>0</v>
      </c>
      <c r="U243" s="11">
        <v>4</v>
      </c>
      <c r="V243" s="11">
        <v>8</v>
      </c>
      <c r="W243" s="11">
        <f>VLOOKUP(B243,[4]Combined!C$1:G$640,5,0)</f>
        <v>0</v>
      </c>
      <c r="X243" s="11">
        <v>2</v>
      </c>
      <c r="Y243" s="11">
        <v>2</v>
      </c>
      <c r="Z243" s="11">
        <f>VLOOKUP(B243,[4]Combined!C$1:K$640,9,0)</f>
        <v>0</v>
      </c>
      <c r="AA243" s="12">
        <f>VLOOKUP(B243,[5]Combined!C$1:D$640,2,0)</f>
        <v>0</v>
      </c>
      <c r="AB243" s="12">
        <f>VLOOKUP(B243,[5]Combined!C$1:E$640,3,0)</f>
        <v>0</v>
      </c>
      <c r="AC243" s="12">
        <f>VLOOKUP(B243,[5]Combined!C$1:G$640,5,0)</f>
        <v>0</v>
      </c>
      <c r="AD243" s="12">
        <f>VLOOKUP(B243,[5]Combined!C$1:H$640,6,0)</f>
        <v>0</v>
      </c>
      <c r="AE243" s="12">
        <f>VLOOKUP(B243,[5]Combined!C$1:I$640,7,0)</f>
        <v>0</v>
      </c>
      <c r="AF243" s="12">
        <f>VLOOKUP(B243,[5]Combined!C$1:K$640,9,0)</f>
        <v>0</v>
      </c>
      <c r="AG243" s="14">
        <f t="shared" si="24"/>
        <v>46</v>
      </c>
      <c r="AH243" s="14">
        <f t="shared" si="25"/>
        <v>0</v>
      </c>
      <c r="AI243" s="14">
        <f t="shared" si="26"/>
        <v>0</v>
      </c>
      <c r="AJ243" s="14">
        <f t="shared" si="27"/>
        <v>42</v>
      </c>
      <c r="AK243" s="14">
        <f t="shared" si="28"/>
        <v>42</v>
      </c>
      <c r="AL243" s="14">
        <f t="shared" si="29"/>
        <v>91.304347826086953</v>
      </c>
      <c r="AM243" s="14">
        <f t="shared" si="30"/>
        <v>5</v>
      </c>
      <c r="AN243" s="7" t="s">
        <v>220</v>
      </c>
      <c r="AO243" s="7">
        <v>7</v>
      </c>
      <c r="AP243" s="7">
        <v>7</v>
      </c>
      <c r="AQ243" s="7">
        <f t="shared" si="31"/>
        <v>19</v>
      </c>
    </row>
    <row r="244" spans="1:43" x14ac:dyDescent="0.25">
      <c r="A244" s="7">
        <v>243</v>
      </c>
      <c r="B244" s="7" t="s">
        <v>269</v>
      </c>
      <c r="C244" s="8">
        <f>VLOOKUP(B244,[1]Combined!$B$1:$C$640,2,0)</f>
        <v>7</v>
      </c>
      <c r="D244" s="8">
        <f>VLOOKUP(B244,[1]Combined!$B$1:$D$640,3,0)</f>
        <v>7</v>
      </c>
      <c r="E244" s="8">
        <f>VLOOKUP(B244,[1]Combined!$B$1:$F$640,5,0)</f>
        <v>0</v>
      </c>
      <c r="F244" s="8" t="str">
        <f>VLOOKUP(B244,[1]Combined!$B$1:$G$640,6,0)</f>
        <v xml:space="preserve"> </v>
      </c>
      <c r="G244" s="8" t="str">
        <f>VLOOKUP(B244,[1]Combined!$B$1:$H$640,7,0)</f>
        <v xml:space="preserve"> </v>
      </c>
      <c r="H244" s="8">
        <f>VLOOKUP(B244,[1]Combined!$B$1:$J$640,9,0)</f>
        <v>0</v>
      </c>
      <c r="I244" s="9">
        <f>VLOOKUP(B244,[2]Combined!C$1:D$640,2,0)</f>
        <v>12</v>
      </c>
      <c r="J244" s="9">
        <f>VLOOKUP(B244,[2]Combined!C$1:E$640,3,0)</f>
        <v>13</v>
      </c>
      <c r="K244" s="9">
        <f>VLOOKUP(B244,[2]Combined!C$1:G$640,5,0)</f>
        <v>0</v>
      </c>
      <c r="L244" s="9">
        <f>VLOOKUP(B244,[2]Combined!C$1:H$640,6,0)</f>
        <v>0</v>
      </c>
      <c r="M244" s="9">
        <f>VLOOKUP(B244,[2]Combined!C$1:I$640,7,0)</f>
        <v>0</v>
      </c>
      <c r="N244" s="9">
        <f>VLOOKUP(B244,[2]Combined!C$1:K$640,9,0)</f>
        <v>0</v>
      </c>
      <c r="O244" s="10">
        <f>VLOOKUP(B244,[3]Combined!C$1:D$640,2,0)</f>
        <v>10</v>
      </c>
      <c r="P244" s="10">
        <f>VLOOKUP(B244,[3]Combined!C$1:E$640,3,0)</f>
        <v>11</v>
      </c>
      <c r="Q244" s="10">
        <f>VLOOKUP(B244,[3]Combined!C$1:G$640,5,0)</f>
        <v>0</v>
      </c>
      <c r="R244" s="10">
        <f>VLOOKUP(B244,[3]Combined!C$1:H$640,6,0)</f>
        <v>0</v>
      </c>
      <c r="S244" s="10">
        <f>VLOOKUP(B244,[3]Combined!C$1:I$640,7,0)</f>
        <v>1</v>
      </c>
      <c r="T244" s="10">
        <f>VLOOKUP(B244,[3]Combined!C$1:K$640,9,0)</f>
        <v>0</v>
      </c>
      <c r="U244" s="11">
        <v>7</v>
      </c>
      <c r="V244" s="11">
        <v>8</v>
      </c>
      <c r="W244" s="11">
        <f>VLOOKUP(B244,[4]Combined!C$1:G$640,5,0)</f>
        <v>0</v>
      </c>
      <c r="X244" s="11">
        <f>VLOOKUP(B244,[4]Combined!C$1:H$640,6,0)</f>
        <v>1</v>
      </c>
      <c r="Y244" s="11">
        <f>VLOOKUP(B244,[4]Combined!C$1:I$640,7,0)</f>
        <v>4</v>
      </c>
      <c r="Z244" s="11">
        <f>VLOOKUP(B244,[4]Combined!C$1:K$640,9,0)</f>
        <v>0</v>
      </c>
      <c r="AA244" s="12">
        <f>VLOOKUP(B244,[5]Combined!C$1:D$640,2,0)</f>
        <v>0</v>
      </c>
      <c r="AB244" s="12">
        <f>VLOOKUP(B244,[5]Combined!C$1:E$640,3,0)</f>
        <v>0</v>
      </c>
      <c r="AC244" s="12">
        <f>VLOOKUP(B244,[5]Combined!C$1:G$640,5,0)</f>
        <v>0</v>
      </c>
      <c r="AD244" s="12">
        <f>VLOOKUP(B244,[5]Combined!C$1:H$640,6,0)</f>
        <v>0</v>
      </c>
      <c r="AE244" s="12">
        <f>VLOOKUP(B244,[5]Combined!C$1:I$640,7,0)</f>
        <v>0</v>
      </c>
      <c r="AF244" s="12">
        <f>VLOOKUP(B244,[5]Combined!C$1:K$640,9,0)</f>
        <v>0</v>
      </c>
      <c r="AG244" s="14">
        <f t="shared" si="24"/>
        <v>44</v>
      </c>
      <c r="AH244" s="14">
        <f t="shared" si="25"/>
        <v>0</v>
      </c>
      <c r="AI244" s="14">
        <f t="shared" si="26"/>
        <v>0</v>
      </c>
      <c r="AJ244" s="14">
        <f t="shared" si="27"/>
        <v>37</v>
      </c>
      <c r="AK244" s="14">
        <f t="shared" si="28"/>
        <v>37</v>
      </c>
      <c r="AL244" s="14">
        <f t="shared" si="29"/>
        <v>84.090909090909093</v>
      </c>
      <c r="AM244" s="14">
        <f t="shared" si="30"/>
        <v>4</v>
      </c>
      <c r="AN244" s="7" t="s">
        <v>222</v>
      </c>
      <c r="AO244" s="7">
        <f>VLOOKUP(B244,[6]E!B$1:K$51,10,0)</f>
        <v>8</v>
      </c>
      <c r="AP244" s="7">
        <v>9</v>
      </c>
      <c r="AQ244" s="7">
        <f t="shared" si="31"/>
        <v>21</v>
      </c>
    </row>
    <row r="245" spans="1:43" x14ac:dyDescent="0.25">
      <c r="A245" s="7">
        <v>244</v>
      </c>
      <c r="B245" s="7" t="s">
        <v>270</v>
      </c>
      <c r="C245" s="8" t="str">
        <f>VLOOKUP(B245,[1]Combined!$B$1:$C$640,2,0)</f>
        <v xml:space="preserve"> </v>
      </c>
      <c r="D245" s="8" t="str">
        <f>VLOOKUP(B245,[1]Combined!$B$1:$D$640,3,0)</f>
        <v xml:space="preserve"> </v>
      </c>
      <c r="E245" s="8">
        <f>VLOOKUP(B245,[1]Combined!$B$1:$F$640,5,0)</f>
        <v>0</v>
      </c>
      <c r="F245" s="8">
        <f>VLOOKUP(B245,[1]Combined!$B$1:$G$640,6,0)</f>
        <v>0</v>
      </c>
      <c r="G245" s="8">
        <f>VLOOKUP(B245,[1]Combined!$B$1:$H$640,7,0)</f>
        <v>0</v>
      </c>
      <c r="H245" s="8">
        <f>VLOOKUP(B245,[1]Combined!$B$1:$J$640,9,0)</f>
        <v>0</v>
      </c>
      <c r="I245" s="9">
        <f>VLOOKUP(B245,[2]Combined!C$1:D$640,2,0)</f>
        <v>4</v>
      </c>
      <c r="J245" s="9">
        <f>VLOOKUP(B245,[2]Combined!C$1:E$640,3,0)</f>
        <v>13</v>
      </c>
      <c r="K245" s="9">
        <f>VLOOKUP(B245,[2]Combined!C$1:G$640,5,0)</f>
        <v>0</v>
      </c>
      <c r="L245" s="9">
        <f>VLOOKUP(B245,[2]Combined!C$1:H$640,6,0)</f>
        <v>2</v>
      </c>
      <c r="M245" s="9">
        <f>VLOOKUP(B245,[2]Combined!C$1:I$640,7,0)</f>
        <v>3</v>
      </c>
      <c r="N245" s="9">
        <f>VLOOKUP(B245,[2]Combined!C$1:K$640,9,0)</f>
        <v>0</v>
      </c>
      <c r="O245" s="10">
        <f>VLOOKUP(B245,[3]Combined!C$1:D$640,2,0)</f>
        <v>2</v>
      </c>
      <c r="P245" s="10">
        <f>VLOOKUP(B245,[3]Combined!C$1:E$640,3,0)</f>
        <v>11</v>
      </c>
      <c r="Q245" s="10">
        <f>VLOOKUP(B245,[3]Combined!C$1:G$640,5,0)</f>
        <v>0</v>
      </c>
      <c r="R245" s="10">
        <f>VLOOKUP(B245,[3]Combined!C$1:H$640,6,0)</f>
        <v>1</v>
      </c>
      <c r="S245" s="10">
        <f>VLOOKUP(B245,[3]Combined!C$1:I$640,7,0)</f>
        <v>3</v>
      </c>
      <c r="T245" s="10">
        <f>VLOOKUP(B245,[3]Combined!C$1:K$640,9,0)</f>
        <v>0</v>
      </c>
      <c r="U245" s="11">
        <v>3</v>
      </c>
      <c r="V245" s="11">
        <v>8</v>
      </c>
      <c r="W245" s="11">
        <f>VLOOKUP(B245,[4]Combined!C$1:G$640,5,0)</f>
        <v>0</v>
      </c>
      <c r="X245" s="11">
        <v>1</v>
      </c>
      <c r="Y245" s="11">
        <v>3</v>
      </c>
      <c r="Z245" s="11">
        <f>VLOOKUP(B245,[4]Combined!C$1:K$640,9,0)</f>
        <v>0</v>
      </c>
      <c r="AA245" s="12">
        <f>VLOOKUP(B245,[5]Combined!C$1:D$640,2,0)</f>
        <v>0</v>
      </c>
      <c r="AB245" s="12">
        <f>VLOOKUP(B245,[5]Combined!C$1:E$640,3,0)</f>
        <v>0</v>
      </c>
      <c r="AC245" s="12">
        <f>VLOOKUP(B245,[5]Combined!C$1:G$640,5,0)</f>
        <v>0</v>
      </c>
      <c r="AD245" s="12">
        <f>VLOOKUP(B245,[5]Combined!C$1:H$640,6,0)</f>
        <v>0</v>
      </c>
      <c r="AE245" s="12">
        <f>VLOOKUP(B245,[5]Combined!C$1:I$640,7,0)</f>
        <v>0</v>
      </c>
      <c r="AF245" s="12">
        <f>VLOOKUP(B245,[5]Combined!C$1:K$640,9,0)</f>
        <v>0</v>
      </c>
      <c r="AG245" s="14">
        <f t="shared" si="24"/>
        <v>41</v>
      </c>
      <c r="AH245" s="14">
        <f t="shared" si="25"/>
        <v>0</v>
      </c>
      <c r="AI245" s="14">
        <f t="shared" si="26"/>
        <v>0</v>
      </c>
      <c r="AJ245" s="14">
        <f t="shared" si="27"/>
        <v>13</v>
      </c>
      <c r="AK245" s="14">
        <f t="shared" si="28"/>
        <v>13</v>
      </c>
      <c r="AL245" s="14">
        <f t="shared" si="29"/>
        <v>31.707317073170731</v>
      </c>
      <c r="AM245" s="14">
        <f t="shared" si="30"/>
        <v>0</v>
      </c>
      <c r="AN245" s="7" t="s">
        <v>224</v>
      </c>
      <c r="AO245" s="7">
        <v>6</v>
      </c>
      <c r="AP245" s="7">
        <v>8</v>
      </c>
      <c r="AQ245" s="7">
        <f t="shared" si="31"/>
        <v>14</v>
      </c>
    </row>
    <row r="246" spans="1:43" x14ac:dyDescent="0.25">
      <c r="A246" s="7">
        <v>245</v>
      </c>
      <c r="B246" s="7" t="s">
        <v>271</v>
      </c>
      <c r="C246" s="8">
        <v>0</v>
      </c>
      <c r="D246" s="8">
        <f>VLOOKUP(B246,[1]Combined!$B$1:$D$640,3,0)</f>
        <v>0</v>
      </c>
      <c r="E246" s="8">
        <f>VLOOKUP(B246,[1]Combined!$B$1:$F$640,5,0)</f>
        <v>0</v>
      </c>
      <c r="F246" s="8">
        <f>VLOOKUP(B246,[1]Combined!$B$1:$G$640,6,0)</f>
        <v>0</v>
      </c>
      <c r="G246" s="8">
        <f>VLOOKUP(B246,[1]Combined!$B$1:$H$640,7,0)</f>
        <v>0</v>
      </c>
      <c r="H246" s="8">
        <f>VLOOKUP(B246,[1]Combined!$B$1:$J$640,9,0)</f>
        <v>0</v>
      </c>
      <c r="I246" s="9">
        <f>VLOOKUP(B246,[2]Combined!C$1:D$640,2,0)</f>
        <v>4</v>
      </c>
      <c r="J246" s="9">
        <v>5</v>
      </c>
      <c r="K246" s="9">
        <f>VLOOKUP(B246,[2]Combined!C$1:G$640,5,0)</f>
        <v>0</v>
      </c>
      <c r="L246" s="9">
        <f>VLOOKUP(B246,[2]Combined!C$1:H$640,6,0)</f>
        <v>2</v>
      </c>
      <c r="M246" s="9">
        <f>VLOOKUP(B246,[2]Combined!C$1:I$640,7,0)</f>
        <v>3</v>
      </c>
      <c r="N246" s="9">
        <f>VLOOKUP(B246,[2]Combined!C$1:K$640,9,0)</f>
        <v>0</v>
      </c>
      <c r="O246" s="10">
        <f>VLOOKUP(B246,[3]Combined!C$1:D$640,2,0)</f>
        <v>9</v>
      </c>
      <c r="P246" s="10">
        <f>VLOOKUP(B246,[3]Combined!C$1:E$640,3,0)</f>
        <v>11</v>
      </c>
      <c r="Q246" s="10">
        <f>VLOOKUP(B246,[3]Combined!C$1:G$640,5,0)</f>
        <v>0</v>
      </c>
      <c r="R246" s="10">
        <f>VLOOKUP(B246,[3]Combined!C$1:H$640,6,0)</f>
        <v>3</v>
      </c>
      <c r="S246" s="10">
        <f>VLOOKUP(B246,[3]Combined!C$1:I$640,7,0)</f>
        <v>3</v>
      </c>
      <c r="T246" s="10">
        <f>VLOOKUP(B246,[3]Combined!C$1:K$640,9,0)</f>
        <v>0</v>
      </c>
      <c r="U246" s="11">
        <v>2</v>
      </c>
      <c r="V246" s="11">
        <v>8</v>
      </c>
      <c r="W246" s="11">
        <f>VLOOKUP(B246,[4]Combined!C$1:G$640,5,0)</f>
        <v>0</v>
      </c>
      <c r="X246" s="11">
        <v>2</v>
      </c>
      <c r="Y246" s="11">
        <v>3</v>
      </c>
      <c r="Z246" s="11">
        <f>VLOOKUP(B246,[4]Combined!C$1:K$640,9,0)</f>
        <v>0</v>
      </c>
      <c r="AA246" s="12">
        <f>VLOOKUP(B246,[5]Combined!C$1:D$640,2,0)</f>
        <v>0</v>
      </c>
      <c r="AB246" s="12">
        <f>VLOOKUP(B246,[5]Combined!C$1:E$640,3,0)</f>
        <v>0</v>
      </c>
      <c r="AC246" s="12">
        <f>VLOOKUP(B246,[5]Combined!C$1:G$640,5,0)</f>
        <v>0</v>
      </c>
      <c r="AD246" s="12">
        <f>VLOOKUP(B246,[5]Combined!C$1:H$640,6,0)</f>
        <v>0</v>
      </c>
      <c r="AE246" s="12">
        <f>VLOOKUP(B246,[5]Combined!C$1:I$640,7,0)</f>
        <v>0</v>
      </c>
      <c r="AF246" s="12">
        <f>VLOOKUP(B246,[5]Combined!C$1:K$640,9,0)</f>
        <v>0</v>
      </c>
      <c r="AG246" s="14">
        <f t="shared" si="24"/>
        <v>33</v>
      </c>
      <c r="AH246" s="14">
        <f t="shared" si="25"/>
        <v>0</v>
      </c>
      <c r="AI246" s="14">
        <f t="shared" si="26"/>
        <v>0</v>
      </c>
      <c r="AJ246" s="14">
        <f t="shared" si="27"/>
        <v>22</v>
      </c>
      <c r="AK246" s="14">
        <f t="shared" si="28"/>
        <v>22</v>
      </c>
      <c r="AL246" s="14">
        <f t="shared" si="29"/>
        <v>66.666666666666657</v>
      </c>
      <c r="AM246" s="14">
        <f t="shared" si="30"/>
        <v>0</v>
      </c>
      <c r="AN246" s="7" t="s">
        <v>224</v>
      </c>
      <c r="AO246" s="7">
        <v>6</v>
      </c>
      <c r="AP246" s="7">
        <v>8</v>
      </c>
      <c r="AQ246" s="7">
        <f t="shared" si="31"/>
        <v>14</v>
      </c>
    </row>
    <row r="247" spans="1:43" x14ac:dyDescent="0.25">
      <c r="A247" s="7">
        <v>246</v>
      </c>
      <c r="B247" s="7" t="s">
        <v>272</v>
      </c>
      <c r="C247" s="8">
        <f>VLOOKUP(B247,[1]Combined!$B$1:$C$640,2,0)</f>
        <v>6</v>
      </c>
      <c r="D247" s="8">
        <f>VLOOKUP(B247,[1]Combined!$B$1:$D$640,3,0)</f>
        <v>6</v>
      </c>
      <c r="E247" s="8">
        <f>VLOOKUP(B247,[1]Combined!$B$1:$F$640,5,0)</f>
        <v>0</v>
      </c>
      <c r="F247" s="8">
        <f>VLOOKUP(B247,[1]Combined!$B$1:$G$640,6,0)</f>
        <v>1</v>
      </c>
      <c r="G247" s="8">
        <f>VLOOKUP(B247,[1]Combined!$B$1:$H$640,7,0)</f>
        <v>1</v>
      </c>
      <c r="H247" s="8">
        <f>VLOOKUP(B247,[1]Combined!$B$1:$J$640,9,0)</f>
        <v>0</v>
      </c>
      <c r="I247" s="9">
        <f>VLOOKUP(B247,[2]Combined!C$1:D$640,2,0)</f>
        <v>13</v>
      </c>
      <c r="J247" s="9">
        <f>VLOOKUP(B247,[2]Combined!C$1:E$640,3,0)</f>
        <v>14</v>
      </c>
      <c r="K247" s="9">
        <f>VLOOKUP(B247,[2]Combined!C$1:G$640,5,0)</f>
        <v>0</v>
      </c>
      <c r="L247" s="9">
        <f>VLOOKUP(B247,[2]Combined!C$1:H$640,6,0)</f>
        <v>2</v>
      </c>
      <c r="M247" s="9">
        <f>VLOOKUP(B247,[2]Combined!C$1:I$640,7,0)</f>
        <v>2</v>
      </c>
      <c r="N247" s="9">
        <f>VLOOKUP(B247,[2]Combined!C$1:K$640,9,0)</f>
        <v>0</v>
      </c>
      <c r="O247" s="10">
        <f>VLOOKUP(B247,[3]Combined!C$1:D$640,2,0)</f>
        <v>3</v>
      </c>
      <c r="P247" s="10">
        <f>VLOOKUP(B247,[3]Combined!C$1:E$640,3,0)</f>
        <v>3</v>
      </c>
      <c r="Q247" s="10">
        <f>VLOOKUP(B247,[3]Combined!C$1:G$640,5,0)</f>
        <v>0</v>
      </c>
      <c r="R247" s="10">
        <f>VLOOKUP(B247,[3]Combined!C$1:H$640,6,0)</f>
        <v>1</v>
      </c>
      <c r="S247" s="10">
        <f>VLOOKUP(B247,[3]Combined!C$1:I$640,7,0)</f>
        <v>1</v>
      </c>
      <c r="T247" s="10">
        <f>VLOOKUP(B247,[3]Combined!C$1:K$640,9,0)</f>
        <v>0</v>
      </c>
      <c r="U247" s="11">
        <v>13</v>
      </c>
      <c r="V247" s="11">
        <v>15</v>
      </c>
      <c r="W247" s="11">
        <v>2</v>
      </c>
      <c r="X247" s="11">
        <f>VLOOKUP(B247,[4]Combined!C$1:H$640,6,0)</f>
        <v>3</v>
      </c>
      <c r="Y247" s="11">
        <f>VLOOKUP(B247,[4]Combined!C$1:I$640,7,0)</f>
        <v>3</v>
      </c>
      <c r="Z247" s="11">
        <f>VLOOKUP(B247,[4]Combined!C$1:K$640,9,0)</f>
        <v>0</v>
      </c>
      <c r="AA247" s="12">
        <v>7</v>
      </c>
      <c r="AB247" s="12">
        <v>7</v>
      </c>
      <c r="AC247" s="12">
        <f>VLOOKUP(B247,[5]Combined!C$1:G$640,5,0)</f>
        <v>0</v>
      </c>
      <c r="AD247" s="12">
        <f>VLOOKUP(B247,[5]Combined!C$1:H$640,6,0)</f>
        <v>0</v>
      </c>
      <c r="AE247" s="12">
        <f>VLOOKUP(B247,[5]Combined!C$1:I$640,7,0)</f>
        <v>1</v>
      </c>
      <c r="AF247" s="12">
        <f>VLOOKUP(B247,[5]Combined!C$1:K$640,9,0)</f>
        <v>0</v>
      </c>
      <c r="AG247" s="14">
        <f t="shared" si="24"/>
        <v>53</v>
      </c>
      <c r="AH247" s="14">
        <f t="shared" si="25"/>
        <v>2</v>
      </c>
      <c r="AI247" s="14">
        <f t="shared" si="26"/>
        <v>2</v>
      </c>
      <c r="AJ247" s="14">
        <f t="shared" si="27"/>
        <v>49</v>
      </c>
      <c r="AK247" s="14">
        <f t="shared" si="28"/>
        <v>51</v>
      </c>
      <c r="AL247" s="14">
        <f t="shared" si="29"/>
        <v>96.226415094339629</v>
      </c>
      <c r="AM247" s="14">
        <f t="shared" si="30"/>
        <v>5</v>
      </c>
      <c r="AN247" s="7" t="s">
        <v>273</v>
      </c>
      <c r="AO247" s="7">
        <f>VLOOKUP(B247,[6]F!B$1:K$50,10,0)</f>
        <v>9</v>
      </c>
      <c r="AP247" s="7">
        <v>7</v>
      </c>
      <c r="AQ247" s="7">
        <f t="shared" si="31"/>
        <v>21</v>
      </c>
    </row>
    <row r="248" spans="1:43" x14ac:dyDescent="0.25">
      <c r="A248" s="7">
        <v>247</v>
      </c>
      <c r="B248" s="7" t="s">
        <v>274</v>
      </c>
      <c r="C248" s="8">
        <f>VLOOKUP(B248,[1]Combined!$B$1:$C$640,2,0)</f>
        <v>5</v>
      </c>
      <c r="D248" s="8">
        <f>VLOOKUP(B248,[1]Combined!$B$1:$D$640,3,0)</f>
        <v>6</v>
      </c>
      <c r="E248" s="8">
        <f>VLOOKUP(B248,[1]Combined!$B$1:$F$640,5,0)</f>
        <v>0</v>
      </c>
      <c r="F248" s="8">
        <f>VLOOKUP(B248,[1]Combined!$B$1:$G$640,6,0)</f>
        <v>0</v>
      </c>
      <c r="G248" s="8">
        <f>VLOOKUP(B248,[1]Combined!$B$1:$H$640,7,0)</f>
        <v>0</v>
      </c>
      <c r="H248" s="8">
        <f>VLOOKUP(B248,[1]Combined!$B$1:$J$640,9,0)</f>
        <v>0</v>
      </c>
      <c r="I248" s="9">
        <f>VLOOKUP(B248,[2]Combined!C$1:D$640,2,0)</f>
        <v>11</v>
      </c>
      <c r="J248" s="9">
        <f>VLOOKUP(B248,[2]Combined!C$1:E$640,3,0)</f>
        <v>14</v>
      </c>
      <c r="K248" s="9">
        <f>VLOOKUP(B248,[2]Combined!C$1:G$640,5,0)</f>
        <v>0</v>
      </c>
      <c r="L248" s="9">
        <f>VLOOKUP(B248,[2]Combined!C$1:H$640,6,0)</f>
        <v>0</v>
      </c>
      <c r="M248" s="9">
        <f>VLOOKUP(B248,[2]Combined!C$1:I$640,7,0)</f>
        <v>0</v>
      </c>
      <c r="N248" s="9">
        <f>VLOOKUP(B248,[2]Combined!C$1:K$640,9,0)</f>
        <v>0</v>
      </c>
      <c r="O248" s="10">
        <f>VLOOKUP(B248,[3]Combined!C$1:D$640,2,0)</f>
        <v>2</v>
      </c>
      <c r="P248" s="10">
        <f>VLOOKUP(B248,[3]Combined!C$1:E$640,3,0)</f>
        <v>3</v>
      </c>
      <c r="Q248" s="10">
        <f>VLOOKUP(B248,[3]Combined!C$1:G$640,5,0)</f>
        <v>0</v>
      </c>
      <c r="R248" s="10">
        <f>VLOOKUP(B248,[3]Combined!C$1:H$640,6,0)</f>
        <v>1</v>
      </c>
      <c r="S248" s="10">
        <f>VLOOKUP(B248,[3]Combined!C$1:I$640,7,0)</f>
        <v>2</v>
      </c>
      <c r="T248" s="10">
        <f>VLOOKUP(B248,[3]Combined!C$1:K$640,9,0)</f>
        <v>0</v>
      </c>
      <c r="U248" s="11">
        <v>13</v>
      </c>
      <c r="V248" s="11">
        <v>15</v>
      </c>
      <c r="W248" s="11">
        <f>VLOOKUP(B248,[4]Combined!C$1:G$640,5,0)</f>
        <v>0</v>
      </c>
      <c r="X248" s="11">
        <f>VLOOKUP(B248,[4]Combined!C$1:H$640,6,0)</f>
        <v>0</v>
      </c>
      <c r="Y248" s="11">
        <f>VLOOKUP(B248,[4]Combined!C$1:I$640,7,0)</f>
        <v>3</v>
      </c>
      <c r="Z248" s="11">
        <f>VLOOKUP(B248,[4]Combined!C$1:K$640,9,0)</f>
        <v>0</v>
      </c>
      <c r="AA248" s="12">
        <v>6</v>
      </c>
      <c r="AB248" s="12">
        <v>7</v>
      </c>
      <c r="AC248" s="12">
        <f>VLOOKUP(B248,[5]Combined!C$1:G$640,5,0)</f>
        <v>0</v>
      </c>
      <c r="AD248" s="12">
        <f>VLOOKUP(B248,[5]Combined!C$1:H$640,6,0)</f>
        <v>1</v>
      </c>
      <c r="AE248" s="12">
        <f>VLOOKUP(B248,[5]Combined!C$1:I$640,7,0)</f>
        <v>1</v>
      </c>
      <c r="AF248" s="12">
        <f>VLOOKUP(B248,[5]Combined!C$1:K$640,9,0)</f>
        <v>0</v>
      </c>
      <c r="AG248" s="14">
        <f t="shared" si="24"/>
        <v>51</v>
      </c>
      <c r="AH248" s="14">
        <f t="shared" si="25"/>
        <v>0</v>
      </c>
      <c r="AI248" s="14">
        <f t="shared" si="26"/>
        <v>0</v>
      </c>
      <c r="AJ248" s="14">
        <f t="shared" si="27"/>
        <v>39</v>
      </c>
      <c r="AK248" s="14">
        <f t="shared" si="28"/>
        <v>39</v>
      </c>
      <c r="AL248" s="14">
        <f t="shared" si="29"/>
        <v>76.470588235294116</v>
      </c>
      <c r="AM248" s="14">
        <f t="shared" si="30"/>
        <v>3</v>
      </c>
      <c r="AN248" s="7" t="s">
        <v>275</v>
      </c>
      <c r="AO248" s="7">
        <f>VLOOKUP(B248,[6]F!B$1:K$50,10,0)</f>
        <v>6</v>
      </c>
      <c r="AP248" s="7">
        <v>8</v>
      </c>
      <c r="AQ248" s="7">
        <f t="shared" si="31"/>
        <v>17</v>
      </c>
    </row>
    <row r="249" spans="1:43" x14ac:dyDescent="0.25">
      <c r="A249" s="7">
        <v>248</v>
      </c>
      <c r="B249" s="7" t="s">
        <v>276</v>
      </c>
      <c r="C249" s="8">
        <f>VLOOKUP(B249,[1]Combined!$B$1:$C$640,2,0)</f>
        <v>6</v>
      </c>
      <c r="D249" s="8">
        <f>VLOOKUP(B249,[1]Combined!$B$1:$D$640,3,0)</f>
        <v>6</v>
      </c>
      <c r="E249" s="8">
        <f>VLOOKUP(B249,[1]Combined!$B$1:$F$640,5,0)</f>
        <v>0</v>
      </c>
      <c r="F249" s="8">
        <f>VLOOKUP(B249,[1]Combined!$B$1:$G$640,6,0)</f>
        <v>1</v>
      </c>
      <c r="G249" s="8">
        <f>VLOOKUP(B249,[1]Combined!$B$1:$H$640,7,0)</f>
        <v>1</v>
      </c>
      <c r="H249" s="8">
        <f>VLOOKUP(B249,[1]Combined!$B$1:$J$640,9,0)</f>
        <v>0</v>
      </c>
      <c r="I249" s="9">
        <f>VLOOKUP(B249,[2]Combined!C$1:D$640,2,0)</f>
        <v>13</v>
      </c>
      <c r="J249" s="9">
        <f>VLOOKUP(B249,[2]Combined!C$1:E$640,3,0)</f>
        <v>14</v>
      </c>
      <c r="K249" s="9">
        <f>VLOOKUP(B249,[2]Combined!C$1:G$640,5,0)</f>
        <v>0</v>
      </c>
      <c r="L249" s="9">
        <f>VLOOKUP(B249,[2]Combined!C$1:H$640,6,0)</f>
        <v>1</v>
      </c>
      <c r="M249" s="9">
        <f>VLOOKUP(B249,[2]Combined!C$1:I$640,7,0)</f>
        <v>1</v>
      </c>
      <c r="N249" s="9">
        <f>VLOOKUP(B249,[2]Combined!C$1:K$640,9,0)</f>
        <v>0</v>
      </c>
      <c r="O249" s="10">
        <f>VLOOKUP(B249,[3]Combined!C$1:D$640,2,0)</f>
        <v>2</v>
      </c>
      <c r="P249" s="10">
        <f>VLOOKUP(B249,[3]Combined!C$1:E$640,3,0)</f>
        <v>3</v>
      </c>
      <c r="Q249" s="10">
        <f>VLOOKUP(B249,[3]Combined!C$1:G$640,5,0)</f>
        <v>0</v>
      </c>
      <c r="R249" s="10">
        <f>VLOOKUP(B249,[3]Combined!C$1:H$640,6,0)</f>
        <v>2</v>
      </c>
      <c r="S249" s="10">
        <f>VLOOKUP(B249,[3]Combined!C$1:I$640,7,0)</f>
        <v>2</v>
      </c>
      <c r="T249" s="10">
        <f>VLOOKUP(B249,[3]Combined!C$1:K$640,9,0)</f>
        <v>0</v>
      </c>
      <c r="U249" s="11">
        <v>15</v>
      </c>
      <c r="V249" s="11">
        <v>15</v>
      </c>
      <c r="W249" s="11">
        <f>VLOOKUP(B249,[4]Combined!C$1:G$640,5,0)</f>
        <v>0</v>
      </c>
      <c r="X249" s="11">
        <v>2</v>
      </c>
      <c r="Y249" s="11">
        <v>4</v>
      </c>
      <c r="Z249" s="11">
        <f>VLOOKUP(B249,[4]Combined!C$1:K$640,9,0)</f>
        <v>0</v>
      </c>
      <c r="AA249" s="12">
        <v>7</v>
      </c>
      <c r="AB249" s="12">
        <v>7</v>
      </c>
      <c r="AC249" s="12">
        <f>VLOOKUP(B249,[5]Combined!C$1:G$640,5,0)</f>
        <v>0</v>
      </c>
      <c r="AD249" s="12">
        <v>1</v>
      </c>
      <c r="AE249" s="12">
        <v>1</v>
      </c>
      <c r="AF249" s="12">
        <f>VLOOKUP(B249,[5]Combined!C$1:K$640,9,0)</f>
        <v>0</v>
      </c>
      <c r="AG249" s="14">
        <f t="shared" si="24"/>
        <v>54</v>
      </c>
      <c r="AH249" s="14">
        <f t="shared" si="25"/>
        <v>0</v>
      </c>
      <c r="AI249" s="14">
        <f t="shared" si="26"/>
        <v>0</v>
      </c>
      <c r="AJ249" s="14">
        <f t="shared" si="27"/>
        <v>50</v>
      </c>
      <c r="AK249" s="14">
        <f t="shared" si="28"/>
        <v>50</v>
      </c>
      <c r="AL249" s="14">
        <f t="shared" si="29"/>
        <v>92.592592592592595</v>
      </c>
      <c r="AM249" s="14">
        <f t="shared" si="30"/>
        <v>5</v>
      </c>
      <c r="AN249" s="7" t="s">
        <v>277</v>
      </c>
      <c r="AO249" s="7">
        <v>8</v>
      </c>
      <c r="AP249" s="7">
        <v>8</v>
      </c>
      <c r="AQ249" s="7">
        <f t="shared" si="31"/>
        <v>21</v>
      </c>
    </row>
    <row r="250" spans="1:43" x14ac:dyDescent="0.25">
      <c r="A250" s="7">
        <v>249</v>
      </c>
      <c r="B250" s="7" t="s">
        <v>278</v>
      </c>
      <c r="C250" s="8">
        <f>VLOOKUP(B250,[1]Combined!$B$1:$C$640,2,0)</f>
        <v>6</v>
      </c>
      <c r="D250" s="8">
        <f>VLOOKUP(B250,[1]Combined!$B$1:$D$640,3,0)</f>
        <v>6</v>
      </c>
      <c r="E250" s="8">
        <f>VLOOKUP(B250,[1]Combined!$B$1:$F$640,5,0)</f>
        <v>0</v>
      </c>
      <c r="F250" s="8">
        <f>VLOOKUP(B250,[1]Combined!$B$1:$G$640,6,0)</f>
        <v>2</v>
      </c>
      <c r="G250" s="8">
        <f>VLOOKUP(B250,[1]Combined!$B$1:$H$640,7,0)</f>
        <v>2</v>
      </c>
      <c r="H250" s="8">
        <f>VLOOKUP(B250,[1]Combined!$B$1:$J$640,9,0)</f>
        <v>0</v>
      </c>
      <c r="I250" s="9">
        <f>VLOOKUP(B250,[2]Combined!C$1:D$640,2,0)</f>
        <v>12</v>
      </c>
      <c r="J250" s="9">
        <f>VLOOKUP(B250,[2]Combined!C$1:E$640,3,0)</f>
        <v>14</v>
      </c>
      <c r="K250" s="9">
        <f>VLOOKUP(B250,[2]Combined!C$1:G$640,5,0)</f>
        <v>2</v>
      </c>
      <c r="L250" s="9">
        <f>VLOOKUP(B250,[2]Combined!C$1:H$640,6,0)</f>
        <v>5</v>
      </c>
      <c r="M250" s="9">
        <f>VLOOKUP(B250,[2]Combined!C$1:I$640,7,0)</f>
        <v>5</v>
      </c>
      <c r="N250" s="9">
        <f>VLOOKUP(B250,[2]Combined!C$1:K$640,9,0)</f>
        <v>0</v>
      </c>
      <c r="O250" s="10">
        <f>VLOOKUP(B250,[3]Combined!C$1:D$640,2,0)</f>
        <v>2</v>
      </c>
      <c r="P250" s="10">
        <f>VLOOKUP(B250,[3]Combined!C$1:E$640,3,0)</f>
        <v>3</v>
      </c>
      <c r="Q250" s="10">
        <f>VLOOKUP(B250,[3]Combined!C$1:G$640,5,0)</f>
        <v>0</v>
      </c>
      <c r="R250" s="10">
        <f>VLOOKUP(B250,[3]Combined!C$1:H$640,6,0)</f>
        <v>3</v>
      </c>
      <c r="S250" s="10">
        <f>VLOOKUP(B250,[3]Combined!C$1:I$640,7,0)</f>
        <v>3</v>
      </c>
      <c r="T250" s="10">
        <f>VLOOKUP(B250,[3]Combined!C$1:K$640,9,0)</f>
        <v>0</v>
      </c>
      <c r="U250" s="11">
        <v>14</v>
      </c>
      <c r="V250" s="11">
        <v>15</v>
      </c>
      <c r="W250" s="11">
        <f>VLOOKUP(B250,[4]Combined!C$1:G$640,5,0)</f>
        <v>0</v>
      </c>
      <c r="X250" s="11">
        <v>6</v>
      </c>
      <c r="Y250" s="11">
        <v>6</v>
      </c>
      <c r="Z250" s="11">
        <f>VLOOKUP(B250,[4]Combined!C$1:K$640,9,0)</f>
        <v>0</v>
      </c>
      <c r="AA250" s="12">
        <v>7</v>
      </c>
      <c r="AB250" s="12">
        <v>7</v>
      </c>
      <c r="AC250" s="12">
        <f>VLOOKUP(B250,[5]Combined!C$1:G$640,5,0)</f>
        <v>0</v>
      </c>
      <c r="AD250" s="12">
        <v>2</v>
      </c>
      <c r="AE250" s="12">
        <v>2</v>
      </c>
      <c r="AF250" s="12">
        <f>VLOOKUP(B250,[5]Combined!C$1:K$640,9,0)</f>
        <v>0</v>
      </c>
      <c r="AG250" s="14">
        <f t="shared" si="24"/>
        <v>63</v>
      </c>
      <c r="AH250" s="14">
        <f t="shared" si="25"/>
        <v>2</v>
      </c>
      <c r="AI250" s="14">
        <f t="shared" si="26"/>
        <v>2</v>
      </c>
      <c r="AJ250" s="14">
        <f t="shared" si="27"/>
        <v>59</v>
      </c>
      <c r="AK250" s="14">
        <f t="shared" si="28"/>
        <v>61</v>
      </c>
      <c r="AL250" s="14">
        <f t="shared" si="29"/>
        <v>96.825396825396822</v>
      </c>
      <c r="AM250" s="14">
        <f t="shared" si="30"/>
        <v>5</v>
      </c>
      <c r="AN250" s="7" t="s">
        <v>279</v>
      </c>
      <c r="AO250" s="7">
        <v>10</v>
      </c>
      <c r="AP250" s="7">
        <v>10</v>
      </c>
      <c r="AQ250" s="7">
        <f t="shared" si="31"/>
        <v>25</v>
      </c>
    </row>
    <row r="251" spans="1:43" x14ac:dyDescent="0.25">
      <c r="A251" s="7">
        <v>250</v>
      </c>
      <c r="B251" s="7" t="s">
        <v>280</v>
      </c>
      <c r="C251" s="8">
        <f>VLOOKUP(B251,[1]Combined!$B$1:$C$640,2,0)</f>
        <v>6</v>
      </c>
      <c r="D251" s="8">
        <f>VLOOKUP(B251,[1]Combined!$B$1:$D$640,3,0)</f>
        <v>6</v>
      </c>
      <c r="E251" s="8">
        <f>VLOOKUP(B251,[1]Combined!$B$1:$F$640,5,0)</f>
        <v>0</v>
      </c>
      <c r="F251" s="8">
        <f>VLOOKUP(B251,[1]Combined!$B$1:$G$640,6,0)</f>
        <v>0</v>
      </c>
      <c r="G251" s="8">
        <f>VLOOKUP(B251,[1]Combined!$B$1:$H$640,7,0)</f>
        <v>1</v>
      </c>
      <c r="H251" s="8">
        <f>VLOOKUP(B251,[1]Combined!$B$1:$J$640,9,0)</f>
        <v>0</v>
      </c>
      <c r="I251" s="9">
        <f>VLOOKUP(B251,[2]Combined!C$1:D$640,2,0)</f>
        <v>14</v>
      </c>
      <c r="J251" s="9">
        <f>VLOOKUP(B251,[2]Combined!C$1:E$640,3,0)</f>
        <v>14</v>
      </c>
      <c r="K251" s="9">
        <f>VLOOKUP(B251,[2]Combined!C$1:G$640,5,0)</f>
        <v>0</v>
      </c>
      <c r="L251" s="9">
        <f>VLOOKUP(B251,[2]Combined!C$1:H$640,6,0)</f>
        <v>0</v>
      </c>
      <c r="M251" s="9">
        <f>VLOOKUP(B251,[2]Combined!C$1:I$640,7,0)</f>
        <v>0</v>
      </c>
      <c r="N251" s="9">
        <f>VLOOKUP(B251,[2]Combined!C$1:K$640,9,0)</f>
        <v>0</v>
      </c>
      <c r="O251" s="10">
        <f>VLOOKUP(B251,[3]Combined!C$1:D$640,2,0)</f>
        <v>3</v>
      </c>
      <c r="P251" s="10">
        <f>VLOOKUP(B251,[3]Combined!C$1:E$640,3,0)</f>
        <v>3</v>
      </c>
      <c r="Q251" s="10">
        <f>VLOOKUP(B251,[3]Combined!C$1:G$640,5,0)</f>
        <v>0</v>
      </c>
      <c r="R251" s="10">
        <f>VLOOKUP(B251,[3]Combined!C$1:H$640,6,0)</f>
        <v>2</v>
      </c>
      <c r="S251" s="10">
        <f>VLOOKUP(B251,[3]Combined!C$1:I$640,7,0)</f>
        <v>3</v>
      </c>
      <c r="T251" s="10">
        <f>VLOOKUP(B251,[3]Combined!C$1:K$640,9,0)</f>
        <v>0</v>
      </c>
      <c r="U251" s="11">
        <v>15</v>
      </c>
      <c r="V251" s="11">
        <v>15</v>
      </c>
      <c r="W251" s="11">
        <f>VLOOKUP(B251,[4]Combined!C$1:G$640,5,0)</f>
        <v>0</v>
      </c>
      <c r="X251" s="11">
        <v>2</v>
      </c>
      <c r="Y251" s="11">
        <v>2</v>
      </c>
      <c r="Z251" s="11">
        <f>VLOOKUP(B251,[4]Combined!C$1:K$640,9,0)</f>
        <v>0</v>
      </c>
      <c r="AA251" s="12">
        <v>7</v>
      </c>
      <c r="AB251" s="12">
        <v>7</v>
      </c>
      <c r="AC251" s="12">
        <f>VLOOKUP(B251,[5]Combined!C$1:G$640,5,0)</f>
        <v>0</v>
      </c>
      <c r="AD251" s="12">
        <v>1</v>
      </c>
      <c r="AE251" s="12">
        <v>1</v>
      </c>
      <c r="AF251" s="12">
        <f>VLOOKUP(B251,[5]Combined!C$1:K$640,9,0)</f>
        <v>0</v>
      </c>
      <c r="AG251" s="14">
        <f t="shared" si="24"/>
        <v>52</v>
      </c>
      <c r="AH251" s="14">
        <f t="shared" si="25"/>
        <v>0</v>
      </c>
      <c r="AI251" s="14">
        <f t="shared" si="26"/>
        <v>0</v>
      </c>
      <c r="AJ251" s="14">
        <f t="shared" si="27"/>
        <v>50</v>
      </c>
      <c r="AK251" s="14">
        <f t="shared" si="28"/>
        <v>50</v>
      </c>
      <c r="AL251" s="14">
        <f t="shared" si="29"/>
        <v>96.15384615384616</v>
      </c>
      <c r="AM251" s="14">
        <f t="shared" si="30"/>
        <v>5</v>
      </c>
      <c r="AN251" s="7" t="s">
        <v>281</v>
      </c>
      <c r="AO251" s="7">
        <v>10</v>
      </c>
      <c r="AP251" s="7">
        <v>10</v>
      </c>
      <c r="AQ251" s="7">
        <f t="shared" si="31"/>
        <v>25</v>
      </c>
    </row>
    <row r="252" spans="1:43" x14ac:dyDescent="0.25">
      <c r="A252" s="7">
        <v>251</v>
      </c>
      <c r="B252" s="7" t="s">
        <v>282</v>
      </c>
      <c r="C252" s="8">
        <f>VLOOKUP(B252,[1]Combined!$B$1:$C$640,2,0)</f>
        <v>6</v>
      </c>
      <c r="D252" s="8">
        <f>VLOOKUP(B252,[1]Combined!$B$1:$D$640,3,0)</f>
        <v>6</v>
      </c>
      <c r="E252" s="8">
        <f>VLOOKUP(B252,[1]Combined!$B$1:$F$640,5,0)</f>
        <v>0</v>
      </c>
      <c r="F252" s="8">
        <f>VLOOKUP(B252,[1]Combined!$B$1:$G$640,6,0)</f>
        <v>1</v>
      </c>
      <c r="G252" s="8">
        <f>VLOOKUP(B252,[1]Combined!$B$1:$H$640,7,0)</f>
        <v>1</v>
      </c>
      <c r="H252" s="8">
        <f>VLOOKUP(B252,[1]Combined!$B$1:$J$640,9,0)</f>
        <v>0</v>
      </c>
      <c r="I252" s="9">
        <f>VLOOKUP(B252,[2]Combined!C$1:D$640,2,0)</f>
        <v>14</v>
      </c>
      <c r="J252" s="9">
        <f>VLOOKUP(B252,[2]Combined!C$1:E$640,3,0)</f>
        <v>14</v>
      </c>
      <c r="K252" s="9">
        <f>VLOOKUP(B252,[2]Combined!C$1:G$640,5,0)</f>
        <v>0</v>
      </c>
      <c r="L252" s="9">
        <f>VLOOKUP(B252,[2]Combined!C$1:H$640,6,0)</f>
        <v>2</v>
      </c>
      <c r="M252" s="9">
        <f>VLOOKUP(B252,[2]Combined!C$1:I$640,7,0)</f>
        <v>2</v>
      </c>
      <c r="N252" s="9">
        <f>VLOOKUP(B252,[2]Combined!C$1:K$640,9,0)</f>
        <v>0</v>
      </c>
      <c r="O252" s="10">
        <f>VLOOKUP(B252,[3]Combined!C$1:D$640,2,0)</f>
        <v>3</v>
      </c>
      <c r="P252" s="10">
        <f>VLOOKUP(B252,[3]Combined!C$1:E$640,3,0)</f>
        <v>3</v>
      </c>
      <c r="Q252" s="10">
        <f>VLOOKUP(B252,[3]Combined!C$1:G$640,5,0)</f>
        <v>0</v>
      </c>
      <c r="R252" s="10">
        <f>VLOOKUP(B252,[3]Combined!C$1:H$640,6,0)</f>
        <v>1</v>
      </c>
      <c r="S252" s="10">
        <f>VLOOKUP(B252,[3]Combined!C$1:I$640,7,0)</f>
        <v>1</v>
      </c>
      <c r="T252" s="10">
        <f>VLOOKUP(B252,[3]Combined!C$1:K$640,9,0)</f>
        <v>0</v>
      </c>
      <c r="U252" s="11">
        <v>14</v>
      </c>
      <c r="V252" s="11">
        <v>15</v>
      </c>
      <c r="W252" s="11">
        <f>VLOOKUP(B252,[4]Combined!C$1:G$640,5,0)</f>
        <v>0</v>
      </c>
      <c r="X252" s="11">
        <f>VLOOKUP(B252,[4]Combined!C$1:H$640,6,0)</f>
        <v>3</v>
      </c>
      <c r="Y252" s="11">
        <f>VLOOKUP(B252,[4]Combined!C$1:I$640,7,0)</f>
        <v>3</v>
      </c>
      <c r="Z252" s="11">
        <f>VLOOKUP(B252,[4]Combined!C$1:K$640,9,0)</f>
        <v>0</v>
      </c>
      <c r="AA252" s="12">
        <v>7</v>
      </c>
      <c r="AB252" s="12">
        <v>7</v>
      </c>
      <c r="AC252" s="12">
        <f>VLOOKUP(B252,[5]Combined!C$1:G$640,5,0)</f>
        <v>0</v>
      </c>
      <c r="AD252" s="12">
        <f>VLOOKUP(B252,[5]Combined!C$1:H$640,6,0)</f>
        <v>1</v>
      </c>
      <c r="AE252" s="12">
        <f>VLOOKUP(B252,[5]Combined!C$1:I$640,7,0)</f>
        <v>1</v>
      </c>
      <c r="AF252" s="12">
        <f>VLOOKUP(B252,[5]Combined!C$1:K$640,9,0)</f>
        <v>0</v>
      </c>
      <c r="AG252" s="14">
        <f t="shared" si="24"/>
        <v>53</v>
      </c>
      <c r="AH252" s="14">
        <f t="shared" si="25"/>
        <v>0</v>
      </c>
      <c r="AI252" s="14">
        <f t="shared" si="26"/>
        <v>0</v>
      </c>
      <c r="AJ252" s="14">
        <f t="shared" si="27"/>
        <v>52</v>
      </c>
      <c r="AK252" s="14">
        <f t="shared" si="28"/>
        <v>52</v>
      </c>
      <c r="AL252" s="14">
        <f t="shared" si="29"/>
        <v>98.113207547169807</v>
      </c>
      <c r="AM252" s="14">
        <f t="shared" si="30"/>
        <v>5</v>
      </c>
      <c r="AN252" s="7" t="s">
        <v>273</v>
      </c>
      <c r="AO252" s="7">
        <f>VLOOKUP(B252,[6]F!B$1:K$50,10,0)</f>
        <v>9</v>
      </c>
      <c r="AP252" s="7">
        <v>8</v>
      </c>
      <c r="AQ252" s="7">
        <f t="shared" si="31"/>
        <v>22</v>
      </c>
    </row>
    <row r="253" spans="1:43" x14ac:dyDescent="0.25">
      <c r="A253" s="7">
        <v>252</v>
      </c>
      <c r="B253" s="7" t="s">
        <v>283</v>
      </c>
      <c r="C253" s="8">
        <f>VLOOKUP(B253,[1]Combined!$B$1:$C$640,2,0)</f>
        <v>6</v>
      </c>
      <c r="D253" s="8">
        <f>VLOOKUP(B253,[1]Combined!$B$1:$D$640,3,0)</f>
        <v>6</v>
      </c>
      <c r="E253" s="8">
        <f>VLOOKUP(B253,[1]Combined!$B$1:$F$640,5,0)</f>
        <v>0</v>
      </c>
      <c r="F253" s="8">
        <f>VLOOKUP(B253,[1]Combined!$B$1:$G$640,6,0)</f>
        <v>0</v>
      </c>
      <c r="G253" s="8">
        <f>VLOOKUP(B253,[1]Combined!$B$1:$H$640,7,0)</f>
        <v>0</v>
      </c>
      <c r="H253" s="8">
        <f>VLOOKUP(B253,[1]Combined!$B$1:$J$640,9,0)</f>
        <v>0</v>
      </c>
      <c r="I253" s="9">
        <f>VLOOKUP(B253,[2]Combined!C$1:D$640,2,0)</f>
        <v>13</v>
      </c>
      <c r="J253" s="9">
        <f>VLOOKUP(B253,[2]Combined!C$1:E$640,3,0)</f>
        <v>14</v>
      </c>
      <c r="K253" s="9">
        <f>VLOOKUP(B253,[2]Combined!C$1:G$640,5,0)</f>
        <v>0</v>
      </c>
      <c r="L253" s="9">
        <f>VLOOKUP(B253,[2]Combined!C$1:H$640,6,0)</f>
        <v>0</v>
      </c>
      <c r="M253" s="9">
        <f>VLOOKUP(B253,[2]Combined!C$1:I$640,7,0)</f>
        <v>0</v>
      </c>
      <c r="N253" s="9">
        <f>VLOOKUP(B253,[2]Combined!C$1:K$640,9,0)</f>
        <v>0</v>
      </c>
      <c r="O253" s="10">
        <f>VLOOKUP(B253,[3]Combined!C$1:D$640,2,0)</f>
        <v>1</v>
      </c>
      <c r="P253" s="10">
        <f>VLOOKUP(B253,[3]Combined!C$1:E$640,3,0)</f>
        <v>3</v>
      </c>
      <c r="Q253" s="10">
        <f>VLOOKUP(B253,[3]Combined!C$1:G$640,5,0)</f>
        <v>0</v>
      </c>
      <c r="R253" s="10">
        <f>VLOOKUP(B253,[3]Combined!C$1:H$640,6,0)</f>
        <v>1</v>
      </c>
      <c r="S253" s="10">
        <f>VLOOKUP(B253,[3]Combined!C$1:I$640,7,0)</f>
        <v>2</v>
      </c>
      <c r="T253" s="10">
        <f>VLOOKUP(B253,[3]Combined!C$1:K$640,9,0)</f>
        <v>0</v>
      </c>
      <c r="U253" s="11">
        <v>14</v>
      </c>
      <c r="V253" s="11">
        <v>15</v>
      </c>
      <c r="W253" s="11">
        <f>VLOOKUP(B253,[4]Combined!C$1:G$640,5,0)</f>
        <v>0</v>
      </c>
      <c r="X253" s="11">
        <f>VLOOKUP(B253,[4]Combined!C$1:H$640,6,0)</f>
        <v>0</v>
      </c>
      <c r="Y253" s="11">
        <f>VLOOKUP(B253,[4]Combined!C$1:I$640,7,0)</f>
        <v>3</v>
      </c>
      <c r="Z253" s="11">
        <f>VLOOKUP(B253,[4]Combined!C$1:K$640,9,0)</f>
        <v>0</v>
      </c>
      <c r="AA253" s="12">
        <v>6</v>
      </c>
      <c r="AB253" s="12">
        <v>7</v>
      </c>
      <c r="AC253" s="12">
        <f>VLOOKUP(B253,[5]Combined!C$1:G$640,5,0)</f>
        <v>0</v>
      </c>
      <c r="AD253" s="12">
        <f>VLOOKUP(B253,[5]Combined!C$1:H$640,6,0)</f>
        <v>1</v>
      </c>
      <c r="AE253" s="12">
        <f>VLOOKUP(B253,[5]Combined!C$1:I$640,7,0)</f>
        <v>1</v>
      </c>
      <c r="AF253" s="12">
        <f>VLOOKUP(B253,[5]Combined!C$1:K$640,9,0)</f>
        <v>0</v>
      </c>
      <c r="AG253" s="14">
        <f t="shared" si="24"/>
        <v>51</v>
      </c>
      <c r="AH253" s="14">
        <f t="shared" si="25"/>
        <v>0</v>
      </c>
      <c r="AI253" s="14">
        <f t="shared" si="26"/>
        <v>0</v>
      </c>
      <c r="AJ253" s="14">
        <f t="shared" si="27"/>
        <v>42</v>
      </c>
      <c r="AK253" s="14">
        <f t="shared" si="28"/>
        <v>42</v>
      </c>
      <c r="AL253" s="14">
        <f t="shared" si="29"/>
        <v>82.35294117647058</v>
      </c>
      <c r="AM253" s="14">
        <f t="shared" si="30"/>
        <v>4</v>
      </c>
      <c r="AN253" s="7" t="s">
        <v>275</v>
      </c>
      <c r="AO253" s="7">
        <f>VLOOKUP(B253,[6]F!B$1:K$50,10,0)</f>
        <v>8</v>
      </c>
      <c r="AP253" s="7">
        <v>10</v>
      </c>
      <c r="AQ253" s="7">
        <f t="shared" si="31"/>
        <v>22</v>
      </c>
    </row>
    <row r="254" spans="1:43" x14ac:dyDescent="0.25">
      <c r="A254" s="7">
        <v>253</v>
      </c>
      <c r="B254" s="7" t="s">
        <v>284</v>
      </c>
      <c r="C254" s="8">
        <f>VLOOKUP(B254,[1]Combined!$B$1:$C$640,2,0)</f>
        <v>6</v>
      </c>
      <c r="D254" s="8">
        <f>VLOOKUP(B254,[1]Combined!$B$1:$D$640,3,0)</f>
        <v>6</v>
      </c>
      <c r="E254" s="8">
        <f>VLOOKUP(B254,[1]Combined!$B$1:$F$640,5,0)</f>
        <v>0</v>
      </c>
      <c r="F254" s="8">
        <f>VLOOKUP(B254,[1]Combined!$B$1:$G$640,6,0)</f>
        <v>2</v>
      </c>
      <c r="G254" s="8">
        <f>VLOOKUP(B254,[1]Combined!$B$1:$H$640,7,0)</f>
        <v>2</v>
      </c>
      <c r="H254" s="8">
        <f>VLOOKUP(B254,[1]Combined!$B$1:$J$640,9,0)</f>
        <v>0</v>
      </c>
      <c r="I254" s="9">
        <f>VLOOKUP(B254,[2]Combined!C$1:D$640,2,0)</f>
        <v>14</v>
      </c>
      <c r="J254" s="9">
        <f>VLOOKUP(B254,[2]Combined!C$1:E$640,3,0)</f>
        <v>14</v>
      </c>
      <c r="K254" s="9">
        <f>VLOOKUP(B254,[2]Combined!C$1:G$640,5,0)</f>
        <v>0</v>
      </c>
      <c r="L254" s="9">
        <f>VLOOKUP(B254,[2]Combined!C$1:H$640,6,0)</f>
        <v>5</v>
      </c>
      <c r="M254" s="9">
        <f>VLOOKUP(B254,[2]Combined!C$1:I$640,7,0)</f>
        <v>5</v>
      </c>
      <c r="N254" s="9">
        <f>VLOOKUP(B254,[2]Combined!C$1:K$640,9,0)</f>
        <v>0</v>
      </c>
      <c r="O254" s="10">
        <f>VLOOKUP(B254,[3]Combined!C$1:D$640,2,0)</f>
        <v>3</v>
      </c>
      <c r="P254" s="10">
        <f>VLOOKUP(B254,[3]Combined!C$1:E$640,3,0)</f>
        <v>3</v>
      </c>
      <c r="Q254" s="10">
        <f>VLOOKUP(B254,[3]Combined!C$1:G$640,5,0)</f>
        <v>0</v>
      </c>
      <c r="R254" s="10">
        <f>VLOOKUP(B254,[3]Combined!C$1:H$640,6,0)</f>
        <v>3</v>
      </c>
      <c r="S254" s="10">
        <f>VLOOKUP(B254,[3]Combined!C$1:I$640,7,0)</f>
        <v>3</v>
      </c>
      <c r="T254" s="10">
        <f>VLOOKUP(B254,[3]Combined!C$1:K$640,9,0)</f>
        <v>0</v>
      </c>
      <c r="U254" s="11">
        <v>15</v>
      </c>
      <c r="V254" s="11">
        <v>15</v>
      </c>
      <c r="W254" s="11">
        <f>VLOOKUP(B254,[4]Combined!C$1:G$640,5,0)</f>
        <v>0</v>
      </c>
      <c r="X254" s="11">
        <v>6</v>
      </c>
      <c r="Y254" s="11">
        <v>6</v>
      </c>
      <c r="Z254" s="11">
        <f>VLOOKUP(B254,[4]Combined!C$1:K$640,9,0)</f>
        <v>0</v>
      </c>
      <c r="AA254" s="12">
        <v>7</v>
      </c>
      <c r="AB254" s="12">
        <v>7</v>
      </c>
      <c r="AC254" s="12">
        <f>VLOOKUP(B254,[5]Combined!C$1:G$640,5,0)</f>
        <v>0</v>
      </c>
      <c r="AD254" s="12">
        <v>2</v>
      </c>
      <c r="AE254" s="12">
        <v>2</v>
      </c>
      <c r="AF254" s="12">
        <f>VLOOKUP(B254,[5]Combined!C$1:K$640,9,0)</f>
        <v>0</v>
      </c>
      <c r="AG254" s="14">
        <f t="shared" ref="AG254:AG315" si="32">SUM(D254,G254,J254,M254,P254,S254,V254,Y254,AB254,AE254)</f>
        <v>63</v>
      </c>
      <c r="AH254" s="14">
        <f t="shared" ref="AH254:AH315" si="33">SUM(E254,H254,K254,N254,Q254,T254,W254,Z254,AC254,AF254)</f>
        <v>0</v>
      </c>
      <c r="AI254" s="14">
        <f t="shared" ref="AI254:AI315" si="34">FLOOR(IF(AH254&lt;(1/3*(AG254)),AH254,(1/3*(AG254))),1)</f>
        <v>0</v>
      </c>
      <c r="AJ254" s="14">
        <f t="shared" ref="AJ254:AJ315" si="35">SUM(C254,F254,I254,L254,O254,R254,U254,X254,AA254,AD254)</f>
        <v>63</v>
      </c>
      <c r="AK254" s="14">
        <f t="shared" ref="AK254:AK315" si="36">IF(SUM(AJ254,AI254)&gt;AG254,AG254,SUM(AJ254,AI254))</f>
        <v>63</v>
      </c>
      <c r="AL254" s="14">
        <f t="shared" ref="AL254:AL315" si="37">(AK254/AG254)*100</f>
        <v>100</v>
      </c>
      <c r="AM254" s="14">
        <f t="shared" ref="AM254:AM315" si="38">IF(AL254&gt;=85,5,(IF(AND(AL254&gt;=80,AL254&lt;85),4,(IF(AND(AL254&gt;=75,AL254&lt;80),3,(IF(AND(AL254&gt;=70,AL254&lt;75),2,(IF(AND(AL254&gt;67,AL254&lt;70),1,0)))))))))</f>
        <v>5</v>
      </c>
      <c r="AN254" s="7" t="s">
        <v>279</v>
      </c>
      <c r="AO254" s="7">
        <v>10</v>
      </c>
      <c r="AP254" s="7">
        <v>9</v>
      </c>
      <c r="AQ254" s="7">
        <f t="shared" ref="AQ254:AQ315" si="39">SUM(AM254,AO254,AP254)</f>
        <v>24</v>
      </c>
    </row>
    <row r="255" spans="1:43" x14ac:dyDescent="0.25">
      <c r="A255" s="7">
        <v>254</v>
      </c>
      <c r="B255" s="7" t="s">
        <v>285</v>
      </c>
      <c r="C255" s="8">
        <f>VLOOKUP(B255,[1]Combined!$B$1:$C$640,2,0)</f>
        <v>6</v>
      </c>
      <c r="D255" s="8">
        <f>VLOOKUP(B255,[1]Combined!$B$1:$D$640,3,0)</f>
        <v>6</v>
      </c>
      <c r="E255" s="8">
        <f>VLOOKUP(B255,[1]Combined!$B$1:$F$640,5,0)</f>
        <v>0</v>
      </c>
      <c r="F255" s="8">
        <f>VLOOKUP(B255,[1]Combined!$B$1:$G$640,6,0)</f>
        <v>0</v>
      </c>
      <c r="G255" s="8">
        <f>VLOOKUP(B255,[1]Combined!$B$1:$H$640,7,0)</f>
        <v>1</v>
      </c>
      <c r="H255" s="8">
        <f>VLOOKUP(B255,[1]Combined!$B$1:$J$640,9,0)</f>
        <v>0</v>
      </c>
      <c r="I255" s="9">
        <f>VLOOKUP(B255,[2]Combined!C$1:D$640,2,0)</f>
        <v>12</v>
      </c>
      <c r="J255" s="9">
        <f>VLOOKUP(B255,[2]Combined!C$1:E$640,3,0)</f>
        <v>14</v>
      </c>
      <c r="K255" s="9">
        <f>VLOOKUP(B255,[2]Combined!C$1:G$640,5,0)</f>
        <v>0</v>
      </c>
      <c r="L255" s="9">
        <f>VLOOKUP(B255,[2]Combined!C$1:H$640,6,0)</f>
        <v>0</v>
      </c>
      <c r="M255" s="9">
        <f>VLOOKUP(B255,[2]Combined!C$1:I$640,7,0)</f>
        <v>0</v>
      </c>
      <c r="N255" s="9">
        <f>VLOOKUP(B255,[2]Combined!C$1:K$640,9,0)</f>
        <v>0</v>
      </c>
      <c r="O255" s="10">
        <f>VLOOKUP(B255,[3]Combined!C$1:D$640,2,0)</f>
        <v>1</v>
      </c>
      <c r="P255" s="10">
        <f>VLOOKUP(B255,[3]Combined!C$1:E$640,3,0)</f>
        <v>3</v>
      </c>
      <c r="Q255" s="10">
        <f>VLOOKUP(B255,[3]Combined!C$1:G$640,5,0)</f>
        <v>0</v>
      </c>
      <c r="R255" s="10">
        <f>VLOOKUP(B255,[3]Combined!C$1:H$640,6,0)</f>
        <v>3</v>
      </c>
      <c r="S255" s="10">
        <f>VLOOKUP(B255,[3]Combined!C$1:I$640,7,0)</f>
        <v>3</v>
      </c>
      <c r="T255" s="10">
        <f>VLOOKUP(B255,[3]Combined!C$1:K$640,9,0)</f>
        <v>0</v>
      </c>
      <c r="U255" s="11">
        <v>12</v>
      </c>
      <c r="V255" s="11">
        <v>15</v>
      </c>
      <c r="W255" s="11">
        <v>2</v>
      </c>
      <c r="X255" s="11">
        <v>2</v>
      </c>
      <c r="Y255" s="11">
        <v>2</v>
      </c>
      <c r="Z255" s="11">
        <f>VLOOKUP(B255,[4]Combined!C$1:K$640,9,0)</f>
        <v>0</v>
      </c>
      <c r="AA255" s="12">
        <v>7</v>
      </c>
      <c r="AB255" s="12">
        <v>7</v>
      </c>
      <c r="AC255" s="12">
        <f>VLOOKUP(B255,[5]Combined!C$1:G$640,5,0)</f>
        <v>0</v>
      </c>
      <c r="AD255" s="12">
        <v>1</v>
      </c>
      <c r="AE255" s="12">
        <v>1</v>
      </c>
      <c r="AF255" s="12">
        <f>VLOOKUP(B255,[5]Combined!C$1:K$640,9,0)</f>
        <v>0</v>
      </c>
      <c r="AG255" s="14">
        <f t="shared" si="32"/>
        <v>52</v>
      </c>
      <c r="AH255" s="14">
        <f t="shared" si="33"/>
        <v>2</v>
      </c>
      <c r="AI255" s="14">
        <f t="shared" si="34"/>
        <v>2</v>
      </c>
      <c r="AJ255" s="14">
        <f t="shared" si="35"/>
        <v>44</v>
      </c>
      <c r="AK255" s="14">
        <f t="shared" si="36"/>
        <v>46</v>
      </c>
      <c r="AL255" s="14">
        <f t="shared" si="37"/>
        <v>88.461538461538453</v>
      </c>
      <c r="AM255" s="14">
        <f t="shared" si="38"/>
        <v>5</v>
      </c>
      <c r="AN255" s="7" t="s">
        <v>281</v>
      </c>
      <c r="AO255" s="7">
        <v>10</v>
      </c>
      <c r="AP255" s="7">
        <v>9</v>
      </c>
      <c r="AQ255" s="7">
        <f t="shared" si="39"/>
        <v>24</v>
      </c>
    </row>
    <row r="256" spans="1:43" x14ac:dyDescent="0.25">
      <c r="A256" s="7">
        <v>255</v>
      </c>
      <c r="B256" s="7" t="s">
        <v>286</v>
      </c>
      <c r="C256" s="8">
        <f>VLOOKUP(B256,[1]Combined!$B$1:$C$640,2,0)</f>
        <v>6</v>
      </c>
      <c r="D256" s="8">
        <f>VLOOKUP(B256,[1]Combined!$B$1:$D$640,3,0)</f>
        <v>6</v>
      </c>
      <c r="E256" s="8">
        <f>VLOOKUP(B256,[1]Combined!$B$1:$F$640,5,0)</f>
        <v>0</v>
      </c>
      <c r="F256" s="8">
        <f>VLOOKUP(B256,[1]Combined!$B$1:$G$640,6,0)</f>
        <v>1</v>
      </c>
      <c r="G256" s="8">
        <f>VLOOKUP(B256,[1]Combined!$B$1:$H$640,7,0)</f>
        <v>1</v>
      </c>
      <c r="H256" s="8">
        <f>VLOOKUP(B256,[1]Combined!$B$1:$J$640,9,0)</f>
        <v>0</v>
      </c>
      <c r="I256" s="9">
        <f>VLOOKUP(B256,[2]Combined!C$1:D$640,2,0)</f>
        <v>13</v>
      </c>
      <c r="J256" s="9">
        <f>VLOOKUP(B256,[2]Combined!C$1:E$640,3,0)</f>
        <v>14</v>
      </c>
      <c r="K256" s="9">
        <f>VLOOKUP(B256,[2]Combined!C$1:G$640,5,0)</f>
        <v>0</v>
      </c>
      <c r="L256" s="9">
        <f>VLOOKUP(B256,[2]Combined!C$1:H$640,6,0)</f>
        <v>2</v>
      </c>
      <c r="M256" s="9">
        <f>VLOOKUP(B256,[2]Combined!C$1:I$640,7,0)</f>
        <v>2</v>
      </c>
      <c r="N256" s="9">
        <f>VLOOKUP(B256,[2]Combined!C$1:K$640,9,0)</f>
        <v>0</v>
      </c>
      <c r="O256" s="10">
        <f>VLOOKUP(B256,[3]Combined!C$1:D$640,2,0)</f>
        <v>3</v>
      </c>
      <c r="P256" s="10">
        <f>VLOOKUP(B256,[3]Combined!C$1:E$640,3,0)</f>
        <v>3</v>
      </c>
      <c r="Q256" s="10">
        <f>VLOOKUP(B256,[3]Combined!C$1:G$640,5,0)</f>
        <v>0</v>
      </c>
      <c r="R256" s="10">
        <f>VLOOKUP(B256,[3]Combined!C$1:H$640,6,0)</f>
        <v>1</v>
      </c>
      <c r="S256" s="10">
        <f>VLOOKUP(B256,[3]Combined!C$1:I$640,7,0)</f>
        <v>1</v>
      </c>
      <c r="T256" s="10">
        <f>VLOOKUP(B256,[3]Combined!C$1:K$640,9,0)</f>
        <v>0</v>
      </c>
      <c r="U256" s="11">
        <v>14</v>
      </c>
      <c r="V256" s="11">
        <v>15</v>
      </c>
      <c r="W256" s="11">
        <v>1</v>
      </c>
      <c r="X256" s="11">
        <f>VLOOKUP(B256,[4]Combined!C$1:H$640,6,0)</f>
        <v>3</v>
      </c>
      <c r="Y256" s="11">
        <f>VLOOKUP(B256,[4]Combined!C$1:I$640,7,0)</f>
        <v>3</v>
      </c>
      <c r="Z256" s="11">
        <f>VLOOKUP(B256,[4]Combined!C$1:K$640,9,0)</f>
        <v>0</v>
      </c>
      <c r="AA256" s="12">
        <v>6</v>
      </c>
      <c r="AB256" s="12">
        <v>7</v>
      </c>
      <c r="AC256" s="12">
        <f>VLOOKUP(B256,[5]Combined!C$1:G$640,5,0)</f>
        <v>0</v>
      </c>
      <c r="AD256" s="12">
        <f>VLOOKUP(B256,[5]Combined!C$1:H$640,6,0)</f>
        <v>1</v>
      </c>
      <c r="AE256" s="12">
        <f>VLOOKUP(B256,[5]Combined!C$1:I$640,7,0)</f>
        <v>1</v>
      </c>
      <c r="AF256" s="12">
        <f>VLOOKUP(B256,[5]Combined!C$1:K$640,9,0)</f>
        <v>0</v>
      </c>
      <c r="AG256" s="14">
        <f t="shared" si="32"/>
        <v>53</v>
      </c>
      <c r="AH256" s="14">
        <f t="shared" si="33"/>
        <v>1</v>
      </c>
      <c r="AI256" s="14">
        <f t="shared" si="34"/>
        <v>1</v>
      </c>
      <c r="AJ256" s="14">
        <f t="shared" si="35"/>
        <v>50</v>
      </c>
      <c r="AK256" s="14">
        <f t="shared" si="36"/>
        <v>51</v>
      </c>
      <c r="AL256" s="14">
        <f t="shared" si="37"/>
        <v>96.226415094339629</v>
      </c>
      <c r="AM256" s="14">
        <f t="shared" si="38"/>
        <v>5</v>
      </c>
      <c r="AN256" s="7" t="s">
        <v>273</v>
      </c>
      <c r="AO256" s="7">
        <f>VLOOKUP(B256,[6]F!B$1:K$50,10,0)</f>
        <v>8</v>
      </c>
      <c r="AP256" s="7">
        <v>8</v>
      </c>
      <c r="AQ256" s="7">
        <f t="shared" si="39"/>
        <v>21</v>
      </c>
    </row>
    <row r="257" spans="1:43" x14ac:dyDescent="0.25">
      <c r="A257" s="7">
        <v>256</v>
      </c>
      <c r="B257" s="7" t="s">
        <v>287</v>
      </c>
      <c r="C257" s="8">
        <f>VLOOKUP(B257,[1]Combined!$B$1:$C$640,2,0)</f>
        <v>6</v>
      </c>
      <c r="D257" s="8">
        <f>VLOOKUP(B257,[1]Combined!$B$1:$D$640,3,0)</f>
        <v>6</v>
      </c>
      <c r="E257" s="8">
        <f>VLOOKUP(B257,[1]Combined!$B$1:$F$640,5,0)</f>
        <v>0</v>
      </c>
      <c r="F257" s="8">
        <f>VLOOKUP(B257,[1]Combined!$B$1:$G$640,6,0)</f>
        <v>0</v>
      </c>
      <c r="G257" s="8">
        <f>VLOOKUP(B257,[1]Combined!$B$1:$H$640,7,0)</f>
        <v>0</v>
      </c>
      <c r="H257" s="8">
        <f>VLOOKUP(B257,[1]Combined!$B$1:$J$640,9,0)</f>
        <v>0</v>
      </c>
      <c r="I257" s="9">
        <f>VLOOKUP(B257,[2]Combined!C$1:D$640,2,0)</f>
        <v>14</v>
      </c>
      <c r="J257" s="9">
        <f>VLOOKUP(B257,[2]Combined!C$1:E$640,3,0)</f>
        <v>14</v>
      </c>
      <c r="K257" s="9">
        <f>VLOOKUP(B257,[2]Combined!C$1:G$640,5,0)</f>
        <v>0</v>
      </c>
      <c r="L257" s="9">
        <f>VLOOKUP(B257,[2]Combined!C$1:H$640,6,0)</f>
        <v>0</v>
      </c>
      <c r="M257" s="9">
        <f>VLOOKUP(B257,[2]Combined!C$1:I$640,7,0)</f>
        <v>0</v>
      </c>
      <c r="N257" s="9">
        <f>VLOOKUP(B257,[2]Combined!C$1:K$640,9,0)</f>
        <v>0</v>
      </c>
      <c r="O257" s="10">
        <f>VLOOKUP(B257,[3]Combined!C$1:D$640,2,0)</f>
        <v>2</v>
      </c>
      <c r="P257" s="10">
        <f>VLOOKUP(B257,[3]Combined!C$1:E$640,3,0)</f>
        <v>3</v>
      </c>
      <c r="Q257" s="10">
        <f>VLOOKUP(B257,[3]Combined!C$1:G$640,5,0)</f>
        <v>0</v>
      </c>
      <c r="R257" s="10">
        <f>VLOOKUP(B257,[3]Combined!C$1:H$640,6,0)</f>
        <v>1</v>
      </c>
      <c r="S257" s="10">
        <f>VLOOKUP(B257,[3]Combined!C$1:I$640,7,0)</f>
        <v>2</v>
      </c>
      <c r="T257" s="10">
        <f>VLOOKUP(B257,[3]Combined!C$1:K$640,9,0)</f>
        <v>0</v>
      </c>
      <c r="U257" s="11">
        <v>14</v>
      </c>
      <c r="V257" s="11">
        <v>15</v>
      </c>
      <c r="W257" s="11">
        <f>VLOOKUP(B257,[4]Combined!C$1:G$640,5,0)</f>
        <v>0</v>
      </c>
      <c r="X257" s="11">
        <f>VLOOKUP(B257,[4]Combined!C$1:H$640,6,0)</f>
        <v>1</v>
      </c>
      <c r="Y257" s="11">
        <f>VLOOKUP(B257,[4]Combined!C$1:I$640,7,0)</f>
        <v>3</v>
      </c>
      <c r="Z257" s="11">
        <f>VLOOKUP(B257,[4]Combined!C$1:K$640,9,0)</f>
        <v>0</v>
      </c>
      <c r="AA257" s="12">
        <v>6</v>
      </c>
      <c r="AB257" s="12">
        <v>7</v>
      </c>
      <c r="AC257" s="12">
        <f>VLOOKUP(B257,[5]Combined!C$1:G$640,5,0)</f>
        <v>0</v>
      </c>
      <c r="AD257" s="12">
        <f>VLOOKUP(B257,[5]Combined!C$1:H$640,6,0)</f>
        <v>1</v>
      </c>
      <c r="AE257" s="12">
        <f>VLOOKUP(B257,[5]Combined!C$1:I$640,7,0)</f>
        <v>1</v>
      </c>
      <c r="AF257" s="12">
        <f>VLOOKUP(B257,[5]Combined!C$1:K$640,9,0)</f>
        <v>0</v>
      </c>
      <c r="AG257" s="14">
        <f t="shared" si="32"/>
        <v>51</v>
      </c>
      <c r="AH257" s="14">
        <f t="shared" si="33"/>
        <v>0</v>
      </c>
      <c r="AI257" s="14">
        <f t="shared" si="34"/>
        <v>0</v>
      </c>
      <c r="AJ257" s="14">
        <f t="shared" si="35"/>
        <v>45</v>
      </c>
      <c r="AK257" s="14">
        <f t="shared" si="36"/>
        <v>45</v>
      </c>
      <c r="AL257" s="14">
        <f t="shared" si="37"/>
        <v>88.235294117647058</v>
      </c>
      <c r="AM257" s="14">
        <f t="shared" si="38"/>
        <v>5</v>
      </c>
      <c r="AN257" s="7" t="s">
        <v>275</v>
      </c>
      <c r="AO257" s="7">
        <f>VLOOKUP(B257,[6]F!B$1:K$50,10,0)</f>
        <v>6</v>
      </c>
      <c r="AP257" s="7">
        <v>8</v>
      </c>
      <c r="AQ257" s="7">
        <f t="shared" si="39"/>
        <v>19</v>
      </c>
    </row>
    <row r="258" spans="1:43" x14ac:dyDescent="0.25">
      <c r="A258" s="7">
        <v>257</v>
      </c>
      <c r="B258" s="7" t="s">
        <v>288</v>
      </c>
      <c r="C258" s="8">
        <f>VLOOKUP(B258,[1]Combined!$B$1:$C$640,2,0)</f>
        <v>6</v>
      </c>
      <c r="D258" s="8">
        <f>VLOOKUP(B258,[1]Combined!$B$1:$D$640,3,0)</f>
        <v>6</v>
      </c>
      <c r="E258" s="8">
        <f>VLOOKUP(B258,[1]Combined!$B$1:$F$640,5,0)</f>
        <v>0</v>
      </c>
      <c r="F258" s="8">
        <f>VLOOKUP(B258,[1]Combined!$B$1:$G$640,6,0)</f>
        <v>1</v>
      </c>
      <c r="G258" s="8">
        <f>VLOOKUP(B258,[1]Combined!$B$1:$H$640,7,0)</f>
        <v>1</v>
      </c>
      <c r="H258" s="8">
        <f>VLOOKUP(B258,[1]Combined!$B$1:$J$640,9,0)</f>
        <v>0</v>
      </c>
      <c r="I258" s="9">
        <f>VLOOKUP(B258,[2]Combined!C$1:D$640,2,0)</f>
        <v>11</v>
      </c>
      <c r="J258" s="9">
        <f>VLOOKUP(B258,[2]Combined!C$1:E$640,3,0)</f>
        <v>14</v>
      </c>
      <c r="K258" s="9">
        <f>VLOOKUP(B258,[2]Combined!C$1:G$640,5,0)</f>
        <v>0</v>
      </c>
      <c r="L258" s="9">
        <f>VLOOKUP(B258,[2]Combined!C$1:H$640,6,0)</f>
        <v>1</v>
      </c>
      <c r="M258" s="9">
        <f>VLOOKUP(B258,[2]Combined!C$1:I$640,7,0)</f>
        <v>1</v>
      </c>
      <c r="N258" s="9">
        <f>VLOOKUP(B258,[2]Combined!C$1:K$640,9,0)</f>
        <v>0</v>
      </c>
      <c r="O258" s="10">
        <f>VLOOKUP(B258,[3]Combined!C$1:D$640,2,0)</f>
        <v>2</v>
      </c>
      <c r="P258" s="10">
        <f>VLOOKUP(B258,[3]Combined!C$1:E$640,3,0)</f>
        <v>3</v>
      </c>
      <c r="Q258" s="10">
        <f>VLOOKUP(B258,[3]Combined!C$1:G$640,5,0)</f>
        <v>0</v>
      </c>
      <c r="R258" s="10">
        <f>VLOOKUP(B258,[3]Combined!C$1:H$640,6,0)</f>
        <v>1</v>
      </c>
      <c r="S258" s="10">
        <f>VLOOKUP(B258,[3]Combined!C$1:I$640,7,0)</f>
        <v>2</v>
      </c>
      <c r="T258" s="10">
        <f>VLOOKUP(B258,[3]Combined!C$1:K$640,9,0)</f>
        <v>0</v>
      </c>
      <c r="U258" s="11">
        <v>14</v>
      </c>
      <c r="V258" s="11">
        <v>15</v>
      </c>
      <c r="W258" s="11">
        <f>VLOOKUP(B258,[4]Combined!C$1:G$640,5,0)</f>
        <v>0</v>
      </c>
      <c r="X258" s="11">
        <v>3</v>
      </c>
      <c r="Y258" s="11">
        <v>4</v>
      </c>
      <c r="Z258" s="11">
        <f>VLOOKUP(B258,[4]Combined!C$1:K$640,9,0)</f>
        <v>0</v>
      </c>
      <c r="AA258" s="12">
        <v>6</v>
      </c>
      <c r="AB258" s="12">
        <v>7</v>
      </c>
      <c r="AC258" s="12">
        <f>VLOOKUP(B258,[5]Combined!C$1:G$640,5,0)</f>
        <v>0</v>
      </c>
      <c r="AD258" s="12">
        <v>1</v>
      </c>
      <c r="AE258" s="12">
        <v>1</v>
      </c>
      <c r="AF258" s="12">
        <f>VLOOKUP(B258,[5]Combined!C$1:K$640,9,0)</f>
        <v>0</v>
      </c>
      <c r="AG258" s="14">
        <f t="shared" si="32"/>
        <v>54</v>
      </c>
      <c r="AH258" s="14">
        <f t="shared" si="33"/>
        <v>0</v>
      </c>
      <c r="AI258" s="14">
        <f t="shared" si="34"/>
        <v>0</v>
      </c>
      <c r="AJ258" s="14">
        <f t="shared" si="35"/>
        <v>46</v>
      </c>
      <c r="AK258" s="14">
        <f t="shared" si="36"/>
        <v>46</v>
      </c>
      <c r="AL258" s="14">
        <f t="shared" si="37"/>
        <v>85.18518518518519</v>
      </c>
      <c r="AM258" s="14">
        <f t="shared" si="38"/>
        <v>5</v>
      </c>
      <c r="AN258" s="7" t="s">
        <v>277</v>
      </c>
      <c r="AO258" s="7">
        <v>8</v>
      </c>
      <c r="AP258" s="7">
        <v>9</v>
      </c>
      <c r="AQ258" s="7">
        <f t="shared" si="39"/>
        <v>22</v>
      </c>
    </row>
    <row r="259" spans="1:43" x14ac:dyDescent="0.25">
      <c r="A259" s="7">
        <v>258</v>
      </c>
      <c r="B259" s="7" t="s">
        <v>289</v>
      </c>
      <c r="C259" s="8">
        <f>VLOOKUP(B259,[1]Combined!$B$1:$C$640,2,0)</f>
        <v>6</v>
      </c>
      <c r="D259" s="8">
        <f>VLOOKUP(B259,[1]Combined!$B$1:$D$640,3,0)</f>
        <v>6</v>
      </c>
      <c r="E259" s="8">
        <f>VLOOKUP(B259,[1]Combined!$B$1:$F$640,5,0)</f>
        <v>0</v>
      </c>
      <c r="F259" s="8">
        <f>VLOOKUP(B259,[1]Combined!$B$1:$G$640,6,0)</f>
        <v>2</v>
      </c>
      <c r="G259" s="8">
        <f>VLOOKUP(B259,[1]Combined!$B$1:$H$640,7,0)</f>
        <v>2</v>
      </c>
      <c r="H259" s="8">
        <f>VLOOKUP(B259,[1]Combined!$B$1:$J$640,9,0)</f>
        <v>0</v>
      </c>
      <c r="I259" s="9">
        <f>VLOOKUP(B259,[2]Combined!C$1:D$640,2,0)</f>
        <v>14</v>
      </c>
      <c r="J259" s="9">
        <f>VLOOKUP(B259,[2]Combined!C$1:E$640,3,0)</f>
        <v>14</v>
      </c>
      <c r="K259" s="9">
        <f>VLOOKUP(B259,[2]Combined!C$1:G$640,5,0)</f>
        <v>0</v>
      </c>
      <c r="L259" s="9">
        <f>VLOOKUP(B259,[2]Combined!C$1:H$640,6,0)</f>
        <v>4</v>
      </c>
      <c r="M259" s="9">
        <f>VLOOKUP(B259,[2]Combined!C$1:I$640,7,0)</f>
        <v>5</v>
      </c>
      <c r="N259" s="9">
        <f>VLOOKUP(B259,[2]Combined!C$1:K$640,9,0)</f>
        <v>0</v>
      </c>
      <c r="O259" s="10">
        <f>VLOOKUP(B259,[3]Combined!C$1:D$640,2,0)</f>
        <v>2</v>
      </c>
      <c r="P259" s="10">
        <f>VLOOKUP(B259,[3]Combined!C$1:E$640,3,0)</f>
        <v>3</v>
      </c>
      <c r="Q259" s="10">
        <f>VLOOKUP(B259,[3]Combined!C$1:G$640,5,0)</f>
        <v>0</v>
      </c>
      <c r="R259" s="10">
        <f>VLOOKUP(B259,[3]Combined!C$1:H$640,6,0)</f>
        <v>0</v>
      </c>
      <c r="S259" s="10">
        <f>VLOOKUP(B259,[3]Combined!C$1:I$640,7,0)</f>
        <v>3</v>
      </c>
      <c r="T259" s="10">
        <f>VLOOKUP(B259,[3]Combined!C$1:K$640,9,0)</f>
        <v>0</v>
      </c>
      <c r="U259" s="11">
        <v>15</v>
      </c>
      <c r="V259" s="11">
        <v>15</v>
      </c>
      <c r="W259" s="11">
        <f>VLOOKUP(B259,[4]Combined!C$1:G$640,5,0)</f>
        <v>0</v>
      </c>
      <c r="X259" s="11">
        <v>6</v>
      </c>
      <c r="Y259" s="11">
        <v>6</v>
      </c>
      <c r="Z259" s="11">
        <f>VLOOKUP(B259,[4]Combined!C$1:K$640,9,0)</f>
        <v>0</v>
      </c>
      <c r="AA259" s="12">
        <v>7</v>
      </c>
      <c r="AB259" s="12">
        <v>7</v>
      </c>
      <c r="AC259" s="12">
        <f>VLOOKUP(B259,[5]Combined!C$1:G$640,5,0)</f>
        <v>0</v>
      </c>
      <c r="AD259" s="12">
        <v>2</v>
      </c>
      <c r="AE259" s="12">
        <v>2</v>
      </c>
      <c r="AF259" s="12">
        <f>VLOOKUP(B259,[5]Combined!C$1:K$640,9,0)</f>
        <v>0</v>
      </c>
      <c r="AG259" s="14">
        <f t="shared" si="32"/>
        <v>63</v>
      </c>
      <c r="AH259" s="14">
        <f t="shared" si="33"/>
        <v>0</v>
      </c>
      <c r="AI259" s="14">
        <f t="shared" si="34"/>
        <v>0</v>
      </c>
      <c r="AJ259" s="14">
        <f t="shared" si="35"/>
        <v>58</v>
      </c>
      <c r="AK259" s="14">
        <f t="shared" si="36"/>
        <v>58</v>
      </c>
      <c r="AL259" s="14">
        <f t="shared" si="37"/>
        <v>92.063492063492063</v>
      </c>
      <c r="AM259" s="14">
        <f t="shared" si="38"/>
        <v>5</v>
      </c>
      <c r="AN259" s="7" t="s">
        <v>279</v>
      </c>
      <c r="AO259" s="7">
        <v>10</v>
      </c>
      <c r="AP259" s="7">
        <v>10</v>
      </c>
      <c r="AQ259" s="7">
        <f t="shared" si="39"/>
        <v>25</v>
      </c>
    </row>
    <row r="260" spans="1:43" x14ac:dyDescent="0.25">
      <c r="A260" s="7">
        <v>259</v>
      </c>
      <c r="B260" s="7" t="s">
        <v>290</v>
      </c>
      <c r="C260" s="8">
        <f>VLOOKUP(B260,[1]Combined!$B$1:$C$640,2,0)</f>
        <v>6</v>
      </c>
      <c r="D260" s="8">
        <f>VLOOKUP(B260,[1]Combined!$B$1:$D$640,3,0)</f>
        <v>6</v>
      </c>
      <c r="E260" s="8">
        <f>VLOOKUP(B260,[1]Combined!$B$1:$F$640,5,0)</f>
        <v>0</v>
      </c>
      <c r="F260" s="8">
        <f>VLOOKUP(B260,[1]Combined!$B$1:$G$640,6,0)</f>
        <v>0</v>
      </c>
      <c r="G260" s="8">
        <f>VLOOKUP(B260,[1]Combined!$B$1:$H$640,7,0)</f>
        <v>1</v>
      </c>
      <c r="H260" s="8">
        <f>VLOOKUP(B260,[1]Combined!$B$1:$J$640,9,0)</f>
        <v>0</v>
      </c>
      <c r="I260" s="9">
        <f>VLOOKUP(B260,[2]Combined!C$1:D$640,2,0)</f>
        <v>10</v>
      </c>
      <c r="J260" s="9">
        <f>VLOOKUP(B260,[2]Combined!C$1:E$640,3,0)</f>
        <v>14</v>
      </c>
      <c r="K260" s="9">
        <f>VLOOKUP(B260,[2]Combined!C$1:G$640,5,0)</f>
        <v>0</v>
      </c>
      <c r="L260" s="9">
        <f>VLOOKUP(B260,[2]Combined!C$1:H$640,6,0)</f>
        <v>0</v>
      </c>
      <c r="M260" s="9">
        <f>VLOOKUP(B260,[2]Combined!C$1:I$640,7,0)</f>
        <v>0</v>
      </c>
      <c r="N260" s="9">
        <f>VLOOKUP(B260,[2]Combined!C$1:K$640,9,0)</f>
        <v>0</v>
      </c>
      <c r="O260" s="10">
        <f>VLOOKUP(B260,[3]Combined!C$1:D$640,2,0)</f>
        <v>1</v>
      </c>
      <c r="P260" s="10">
        <f>VLOOKUP(B260,[3]Combined!C$1:E$640,3,0)</f>
        <v>3</v>
      </c>
      <c r="Q260" s="10">
        <f>VLOOKUP(B260,[3]Combined!C$1:G$640,5,0)</f>
        <v>0</v>
      </c>
      <c r="R260" s="10">
        <f>VLOOKUP(B260,[3]Combined!C$1:H$640,6,0)</f>
        <v>3</v>
      </c>
      <c r="S260" s="10">
        <f>VLOOKUP(B260,[3]Combined!C$1:I$640,7,0)</f>
        <v>3</v>
      </c>
      <c r="T260" s="10">
        <f>VLOOKUP(B260,[3]Combined!C$1:K$640,9,0)</f>
        <v>0</v>
      </c>
      <c r="U260" s="11">
        <v>11</v>
      </c>
      <c r="V260" s="11">
        <v>15</v>
      </c>
      <c r="W260" s="11">
        <v>2</v>
      </c>
      <c r="X260" s="11">
        <v>2</v>
      </c>
      <c r="Y260" s="11">
        <v>2</v>
      </c>
      <c r="Z260" s="11">
        <f>VLOOKUP(B260,[4]Combined!C$1:K$640,9,0)</f>
        <v>0</v>
      </c>
      <c r="AA260" s="12">
        <v>7</v>
      </c>
      <c r="AB260" s="12">
        <v>7</v>
      </c>
      <c r="AC260" s="12">
        <f>VLOOKUP(B260,[5]Combined!C$1:G$640,5,0)</f>
        <v>0</v>
      </c>
      <c r="AD260" s="12">
        <v>1</v>
      </c>
      <c r="AE260" s="12">
        <v>1</v>
      </c>
      <c r="AF260" s="12">
        <f>VLOOKUP(B260,[5]Combined!C$1:K$640,9,0)</f>
        <v>0</v>
      </c>
      <c r="AG260" s="14">
        <f t="shared" si="32"/>
        <v>52</v>
      </c>
      <c r="AH260" s="14">
        <f t="shared" si="33"/>
        <v>2</v>
      </c>
      <c r="AI260" s="14">
        <f t="shared" si="34"/>
        <v>2</v>
      </c>
      <c r="AJ260" s="14">
        <f t="shared" si="35"/>
        <v>41</v>
      </c>
      <c r="AK260" s="14">
        <f t="shared" si="36"/>
        <v>43</v>
      </c>
      <c r="AL260" s="14">
        <f t="shared" si="37"/>
        <v>82.692307692307693</v>
      </c>
      <c r="AM260" s="14">
        <f t="shared" si="38"/>
        <v>4</v>
      </c>
      <c r="AN260" s="7" t="s">
        <v>281</v>
      </c>
      <c r="AO260" s="7">
        <v>10</v>
      </c>
      <c r="AP260" s="7">
        <v>10</v>
      </c>
      <c r="AQ260" s="7">
        <f t="shared" si="39"/>
        <v>24</v>
      </c>
    </row>
    <row r="261" spans="1:43" x14ac:dyDescent="0.25">
      <c r="A261" s="7">
        <v>260</v>
      </c>
      <c r="B261" s="7" t="s">
        <v>291</v>
      </c>
      <c r="C261" s="8">
        <f>VLOOKUP(B261,[1]Combined!$B$1:$C$640,2,0)</f>
        <v>6</v>
      </c>
      <c r="D261" s="8">
        <f>VLOOKUP(B261,[1]Combined!$B$1:$D$640,3,0)</f>
        <v>6</v>
      </c>
      <c r="E261" s="8">
        <f>VLOOKUP(B261,[1]Combined!$B$1:$F$640,5,0)</f>
        <v>0</v>
      </c>
      <c r="F261" s="8">
        <f>VLOOKUP(B261,[1]Combined!$B$1:$G$640,6,0)</f>
        <v>1</v>
      </c>
      <c r="G261" s="8">
        <f>VLOOKUP(B261,[1]Combined!$B$1:$H$640,7,0)</f>
        <v>1</v>
      </c>
      <c r="H261" s="8">
        <f>VLOOKUP(B261,[1]Combined!$B$1:$J$640,9,0)</f>
        <v>0</v>
      </c>
      <c r="I261" s="9">
        <f>VLOOKUP(B261,[2]Combined!C$1:D$640,2,0)</f>
        <v>12</v>
      </c>
      <c r="J261" s="9">
        <f>VLOOKUP(B261,[2]Combined!C$1:E$640,3,0)</f>
        <v>14</v>
      </c>
      <c r="K261" s="9">
        <f>VLOOKUP(B261,[2]Combined!C$1:G$640,5,0)</f>
        <v>0</v>
      </c>
      <c r="L261" s="9">
        <f>VLOOKUP(B261,[2]Combined!C$1:H$640,6,0)</f>
        <v>2</v>
      </c>
      <c r="M261" s="9">
        <f>VLOOKUP(B261,[2]Combined!C$1:I$640,7,0)</f>
        <v>2</v>
      </c>
      <c r="N261" s="9">
        <f>VLOOKUP(B261,[2]Combined!C$1:K$640,9,0)</f>
        <v>0</v>
      </c>
      <c r="O261" s="10">
        <f>VLOOKUP(B261,[3]Combined!C$1:D$640,2,0)</f>
        <v>2</v>
      </c>
      <c r="P261" s="10">
        <f>VLOOKUP(B261,[3]Combined!C$1:E$640,3,0)</f>
        <v>3</v>
      </c>
      <c r="Q261" s="10">
        <f>VLOOKUP(B261,[3]Combined!C$1:G$640,5,0)</f>
        <v>0</v>
      </c>
      <c r="R261" s="10">
        <f>VLOOKUP(B261,[3]Combined!C$1:H$640,6,0)</f>
        <v>0</v>
      </c>
      <c r="S261" s="10">
        <f>VLOOKUP(B261,[3]Combined!C$1:I$640,7,0)</f>
        <v>1</v>
      </c>
      <c r="T261" s="10">
        <f>VLOOKUP(B261,[3]Combined!C$1:K$640,9,0)</f>
        <v>0</v>
      </c>
      <c r="U261" s="11">
        <v>15</v>
      </c>
      <c r="V261" s="11">
        <v>15</v>
      </c>
      <c r="W261" s="11">
        <f>VLOOKUP(B261,[4]Combined!C$1:G$640,5,0)</f>
        <v>0</v>
      </c>
      <c r="X261" s="11">
        <f>VLOOKUP(B261,[4]Combined!C$1:H$640,6,0)</f>
        <v>2</v>
      </c>
      <c r="Y261" s="11">
        <f>VLOOKUP(B261,[4]Combined!C$1:I$640,7,0)</f>
        <v>3</v>
      </c>
      <c r="Z261" s="11">
        <f>VLOOKUP(B261,[4]Combined!C$1:K$640,9,0)</f>
        <v>0</v>
      </c>
      <c r="AA261" s="12">
        <v>7</v>
      </c>
      <c r="AB261" s="12">
        <v>7</v>
      </c>
      <c r="AC261" s="12">
        <f>VLOOKUP(B261,[5]Combined!C$1:G$640,5,0)</f>
        <v>0</v>
      </c>
      <c r="AD261" s="12">
        <f>VLOOKUP(B261,[5]Combined!C$1:H$640,6,0)</f>
        <v>1</v>
      </c>
      <c r="AE261" s="12">
        <f>VLOOKUP(B261,[5]Combined!C$1:I$640,7,0)</f>
        <v>1</v>
      </c>
      <c r="AF261" s="12">
        <f>VLOOKUP(B261,[5]Combined!C$1:K$640,9,0)</f>
        <v>0</v>
      </c>
      <c r="AG261" s="14">
        <f t="shared" si="32"/>
        <v>53</v>
      </c>
      <c r="AH261" s="14">
        <f t="shared" si="33"/>
        <v>0</v>
      </c>
      <c r="AI261" s="14">
        <f t="shared" si="34"/>
        <v>0</v>
      </c>
      <c r="AJ261" s="14">
        <f t="shared" si="35"/>
        <v>48</v>
      </c>
      <c r="AK261" s="14">
        <f t="shared" si="36"/>
        <v>48</v>
      </c>
      <c r="AL261" s="14">
        <f t="shared" si="37"/>
        <v>90.566037735849065</v>
      </c>
      <c r="AM261" s="14">
        <f t="shared" si="38"/>
        <v>5</v>
      </c>
      <c r="AN261" s="7" t="s">
        <v>273</v>
      </c>
      <c r="AO261" s="7">
        <f>VLOOKUP(B261,[6]F!B$1:K$50,10,0)</f>
        <v>8</v>
      </c>
      <c r="AP261" s="7">
        <v>8</v>
      </c>
      <c r="AQ261" s="7">
        <f t="shared" si="39"/>
        <v>21</v>
      </c>
    </row>
    <row r="262" spans="1:43" x14ac:dyDescent="0.25">
      <c r="A262" s="7">
        <v>261</v>
      </c>
      <c r="B262" s="7" t="s">
        <v>292</v>
      </c>
      <c r="C262" s="8">
        <f>VLOOKUP(B262,[1]Combined!$B$1:$C$640,2,0)</f>
        <v>6</v>
      </c>
      <c r="D262" s="8">
        <f>VLOOKUP(B262,[1]Combined!$B$1:$D$640,3,0)</f>
        <v>6</v>
      </c>
      <c r="E262" s="8">
        <f>VLOOKUP(B262,[1]Combined!$B$1:$F$640,5,0)</f>
        <v>0</v>
      </c>
      <c r="F262" s="8">
        <f>VLOOKUP(B262,[1]Combined!$B$1:$G$640,6,0)</f>
        <v>0</v>
      </c>
      <c r="G262" s="8">
        <f>VLOOKUP(B262,[1]Combined!$B$1:$H$640,7,0)</f>
        <v>0</v>
      </c>
      <c r="H262" s="8">
        <f>VLOOKUP(B262,[1]Combined!$B$1:$J$640,9,0)</f>
        <v>0</v>
      </c>
      <c r="I262" s="9">
        <f>VLOOKUP(B262,[2]Combined!C$1:D$640,2,0)</f>
        <v>12</v>
      </c>
      <c r="J262" s="9">
        <f>VLOOKUP(B262,[2]Combined!C$1:E$640,3,0)</f>
        <v>14</v>
      </c>
      <c r="K262" s="9">
        <f>VLOOKUP(B262,[2]Combined!C$1:G$640,5,0)</f>
        <v>0</v>
      </c>
      <c r="L262" s="9">
        <f>VLOOKUP(B262,[2]Combined!C$1:H$640,6,0)</f>
        <v>0</v>
      </c>
      <c r="M262" s="9">
        <f>VLOOKUP(B262,[2]Combined!C$1:I$640,7,0)</f>
        <v>0</v>
      </c>
      <c r="N262" s="9">
        <f>VLOOKUP(B262,[2]Combined!C$1:K$640,9,0)</f>
        <v>0</v>
      </c>
      <c r="O262" s="10">
        <f>VLOOKUP(B262,[3]Combined!C$1:D$640,2,0)</f>
        <v>2</v>
      </c>
      <c r="P262" s="10">
        <f>VLOOKUP(B262,[3]Combined!C$1:E$640,3,0)</f>
        <v>3</v>
      </c>
      <c r="Q262" s="10">
        <f>VLOOKUP(B262,[3]Combined!C$1:G$640,5,0)</f>
        <v>0</v>
      </c>
      <c r="R262" s="10">
        <f>VLOOKUP(B262,[3]Combined!C$1:H$640,6,0)</f>
        <v>2</v>
      </c>
      <c r="S262" s="10">
        <f>VLOOKUP(B262,[3]Combined!C$1:I$640,7,0)</f>
        <v>2</v>
      </c>
      <c r="T262" s="10">
        <f>VLOOKUP(B262,[3]Combined!C$1:K$640,9,0)</f>
        <v>0</v>
      </c>
      <c r="U262" s="11">
        <v>15</v>
      </c>
      <c r="V262" s="11">
        <v>15</v>
      </c>
      <c r="W262" s="11">
        <f>VLOOKUP(B262,[4]Combined!C$1:G$640,5,0)</f>
        <v>0</v>
      </c>
      <c r="X262" s="11">
        <f>VLOOKUP(B262,[4]Combined!C$1:H$640,6,0)</f>
        <v>1</v>
      </c>
      <c r="Y262" s="11">
        <f>VLOOKUP(B262,[4]Combined!C$1:I$640,7,0)</f>
        <v>3</v>
      </c>
      <c r="Z262" s="11">
        <f>VLOOKUP(B262,[4]Combined!C$1:K$640,9,0)</f>
        <v>0</v>
      </c>
      <c r="AA262" s="12">
        <v>6</v>
      </c>
      <c r="AB262" s="12">
        <v>7</v>
      </c>
      <c r="AC262" s="12">
        <f>VLOOKUP(B262,[5]Combined!C$1:G$640,5,0)</f>
        <v>0</v>
      </c>
      <c r="AD262" s="12">
        <f>VLOOKUP(B262,[5]Combined!C$1:H$640,6,0)</f>
        <v>1</v>
      </c>
      <c r="AE262" s="12">
        <f>VLOOKUP(B262,[5]Combined!C$1:I$640,7,0)</f>
        <v>1</v>
      </c>
      <c r="AF262" s="12">
        <f>VLOOKUP(B262,[5]Combined!C$1:K$640,9,0)</f>
        <v>0</v>
      </c>
      <c r="AG262" s="14">
        <f t="shared" si="32"/>
        <v>51</v>
      </c>
      <c r="AH262" s="14">
        <f t="shared" si="33"/>
        <v>0</v>
      </c>
      <c r="AI262" s="14">
        <f t="shared" si="34"/>
        <v>0</v>
      </c>
      <c r="AJ262" s="14">
        <f t="shared" si="35"/>
        <v>45</v>
      </c>
      <c r="AK262" s="14">
        <f t="shared" si="36"/>
        <v>45</v>
      </c>
      <c r="AL262" s="14">
        <f t="shared" si="37"/>
        <v>88.235294117647058</v>
      </c>
      <c r="AM262" s="14">
        <f t="shared" si="38"/>
        <v>5</v>
      </c>
      <c r="AN262" s="7" t="s">
        <v>275</v>
      </c>
      <c r="AO262" s="7">
        <f>VLOOKUP(B262,[6]F!B$1:K$50,10,0)</f>
        <v>10</v>
      </c>
      <c r="AP262" s="7">
        <v>9</v>
      </c>
      <c r="AQ262" s="7">
        <f t="shared" si="39"/>
        <v>24</v>
      </c>
    </row>
    <row r="263" spans="1:43" x14ac:dyDescent="0.25">
      <c r="A263" s="7">
        <v>262</v>
      </c>
      <c r="B263" s="7" t="s">
        <v>293</v>
      </c>
      <c r="C263" s="8">
        <f>VLOOKUP(B263,[1]Combined!$B$1:$C$640,2,0)</f>
        <v>6</v>
      </c>
      <c r="D263" s="8">
        <f>VLOOKUP(B263,[1]Combined!$B$1:$D$640,3,0)</f>
        <v>6</v>
      </c>
      <c r="E263" s="8">
        <f>VLOOKUP(B263,[1]Combined!$B$1:$F$640,5,0)</f>
        <v>0</v>
      </c>
      <c r="F263" s="8">
        <f>VLOOKUP(B263,[1]Combined!$B$1:$G$640,6,0)</f>
        <v>1</v>
      </c>
      <c r="G263" s="8">
        <f>VLOOKUP(B263,[1]Combined!$B$1:$H$640,7,0)</f>
        <v>1</v>
      </c>
      <c r="H263" s="8">
        <f>VLOOKUP(B263,[1]Combined!$B$1:$J$640,9,0)</f>
        <v>0</v>
      </c>
      <c r="I263" s="9">
        <f>VLOOKUP(B263,[2]Combined!C$1:D$640,2,0)</f>
        <v>12</v>
      </c>
      <c r="J263" s="9">
        <f>VLOOKUP(B263,[2]Combined!C$1:E$640,3,0)</f>
        <v>14</v>
      </c>
      <c r="K263" s="9">
        <f>VLOOKUP(B263,[2]Combined!C$1:G$640,5,0)</f>
        <v>0</v>
      </c>
      <c r="L263" s="9">
        <f>VLOOKUP(B263,[2]Combined!C$1:H$640,6,0)</f>
        <v>1</v>
      </c>
      <c r="M263" s="9">
        <f>VLOOKUP(B263,[2]Combined!C$1:I$640,7,0)</f>
        <v>1</v>
      </c>
      <c r="N263" s="9">
        <f>VLOOKUP(B263,[2]Combined!C$1:K$640,9,0)</f>
        <v>0</v>
      </c>
      <c r="O263" s="10">
        <f>VLOOKUP(B263,[3]Combined!C$1:D$640,2,0)</f>
        <v>1</v>
      </c>
      <c r="P263" s="10">
        <f>VLOOKUP(B263,[3]Combined!C$1:E$640,3,0)</f>
        <v>3</v>
      </c>
      <c r="Q263" s="10">
        <f>VLOOKUP(B263,[3]Combined!C$1:G$640,5,0)</f>
        <v>0</v>
      </c>
      <c r="R263" s="10">
        <f>VLOOKUP(B263,[3]Combined!C$1:H$640,6,0)</f>
        <v>1</v>
      </c>
      <c r="S263" s="10">
        <f>VLOOKUP(B263,[3]Combined!C$1:I$640,7,0)</f>
        <v>2</v>
      </c>
      <c r="T263" s="10">
        <f>VLOOKUP(B263,[3]Combined!C$1:K$640,9,0)</f>
        <v>0</v>
      </c>
      <c r="U263" s="11">
        <v>10</v>
      </c>
      <c r="V263" s="11">
        <v>15</v>
      </c>
      <c r="W263" s="11">
        <v>2</v>
      </c>
      <c r="X263" s="11">
        <v>2</v>
      </c>
      <c r="Y263" s="11">
        <v>4</v>
      </c>
      <c r="Z263" s="11">
        <f>VLOOKUP(B263,[4]Combined!C$1:K$640,9,0)</f>
        <v>0</v>
      </c>
      <c r="AA263" s="12">
        <v>6</v>
      </c>
      <c r="AB263" s="12">
        <v>7</v>
      </c>
      <c r="AC263" s="12">
        <f>VLOOKUP(B263,[5]Combined!C$1:G$640,5,0)</f>
        <v>0</v>
      </c>
      <c r="AD263" s="12">
        <v>1</v>
      </c>
      <c r="AE263" s="12">
        <v>1</v>
      </c>
      <c r="AF263" s="12">
        <f>VLOOKUP(B263,[5]Combined!C$1:K$640,9,0)</f>
        <v>0</v>
      </c>
      <c r="AG263" s="14">
        <f t="shared" si="32"/>
        <v>54</v>
      </c>
      <c r="AH263" s="14">
        <f t="shared" si="33"/>
        <v>2</v>
      </c>
      <c r="AI263" s="14">
        <f t="shared" si="34"/>
        <v>2</v>
      </c>
      <c r="AJ263" s="14">
        <f t="shared" si="35"/>
        <v>41</v>
      </c>
      <c r="AK263" s="14">
        <f t="shared" si="36"/>
        <v>43</v>
      </c>
      <c r="AL263" s="14">
        <f t="shared" si="37"/>
        <v>79.629629629629633</v>
      </c>
      <c r="AM263" s="14">
        <f t="shared" si="38"/>
        <v>3</v>
      </c>
      <c r="AN263" s="7" t="s">
        <v>277</v>
      </c>
      <c r="AO263" s="7">
        <v>7</v>
      </c>
      <c r="AP263" s="7">
        <v>9</v>
      </c>
      <c r="AQ263" s="7">
        <f t="shared" si="39"/>
        <v>19</v>
      </c>
    </row>
    <row r="264" spans="1:43" x14ac:dyDescent="0.25">
      <c r="A264" s="7">
        <v>263</v>
      </c>
      <c r="B264" s="7" t="s">
        <v>294</v>
      </c>
      <c r="C264" s="8">
        <f>VLOOKUP(B264,[1]Combined!$B$1:$C$640,2,0)</f>
        <v>4</v>
      </c>
      <c r="D264" s="8">
        <f>VLOOKUP(B264,[1]Combined!$B$1:$D$640,3,0)</f>
        <v>6</v>
      </c>
      <c r="E264" s="8">
        <f>VLOOKUP(B264,[1]Combined!$B$1:$F$640,5,0)</f>
        <v>0</v>
      </c>
      <c r="F264" s="8" t="str">
        <f>VLOOKUP(B264,[1]Combined!$B$1:$G$640,6,0)</f>
        <v xml:space="preserve">     </v>
      </c>
      <c r="G264" s="8">
        <f>VLOOKUP(B264,[1]Combined!$B$1:$H$640,7,0)</f>
        <v>2</v>
      </c>
      <c r="H264" s="8">
        <f>VLOOKUP(B264,[1]Combined!$B$1:$J$640,9,0)</f>
        <v>0</v>
      </c>
      <c r="I264" s="9">
        <f>VLOOKUP(B264,[2]Combined!C$1:D$640,2,0)</f>
        <v>5</v>
      </c>
      <c r="J264" s="9">
        <f>VLOOKUP(B264,[2]Combined!C$1:E$640,3,0)</f>
        <v>14</v>
      </c>
      <c r="K264" s="9">
        <f>VLOOKUP(B264,[2]Combined!C$1:G$640,5,0)</f>
        <v>0</v>
      </c>
      <c r="L264" s="9">
        <f>VLOOKUP(B264,[2]Combined!C$1:H$640,6,0)</f>
        <v>0</v>
      </c>
      <c r="M264" s="9">
        <f>VLOOKUP(B264,[2]Combined!C$1:I$640,7,0)</f>
        <v>5</v>
      </c>
      <c r="N264" s="9">
        <f>VLOOKUP(B264,[2]Combined!C$1:K$640,9,0)</f>
        <v>0</v>
      </c>
      <c r="O264" s="10">
        <f>VLOOKUP(B264,[3]Combined!C$1:D$640,2,0)</f>
        <v>1</v>
      </c>
      <c r="P264" s="10">
        <f>VLOOKUP(B264,[3]Combined!C$1:E$640,3,0)</f>
        <v>3</v>
      </c>
      <c r="Q264" s="10">
        <f>VLOOKUP(B264,[3]Combined!C$1:G$640,5,0)</f>
        <v>0</v>
      </c>
      <c r="R264" s="10">
        <f>VLOOKUP(B264,[3]Combined!C$1:H$640,6,0)</f>
        <v>0</v>
      </c>
      <c r="S264" s="10">
        <f>VLOOKUP(B264,[3]Combined!C$1:I$640,7,0)</f>
        <v>3</v>
      </c>
      <c r="T264" s="10">
        <f>VLOOKUP(B264,[3]Combined!C$1:K$640,9,0)</f>
        <v>0</v>
      </c>
      <c r="U264" s="11">
        <v>13</v>
      </c>
      <c r="V264" s="11">
        <v>15</v>
      </c>
      <c r="W264" s="11">
        <v>2</v>
      </c>
      <c r="X264" s="11">
        <v>2</v>
      </c>
      <c r="Y264" s="11">
        <v>6</v>
      </c>
      <c r="Z264" s="11">
        <f>VLOOKUP(B264,[4]Combined!C$1:K$640,9,0)</f>
        <v>0</v>
      </c>
      <c r="AA264" s="12">
        <v>6</v>
      </c>
      <c r="AB264" s="12">
        <v>7</v>
      </c>
      <c r="AC264" s="12">
        <f>VLOOKUP(B264,[5]Combined!C$1:G$640,5,0)</f>
        <v>0</v>
      </c>
      <c r="AD264" s="12">
        <f>VLOOKUP(B264,[5]Combined!C$1:H$640,6,0)</f>
        <v>0</v>
      </c>
      <c r="AE264" s="12">
        <v>2</v>
      </c>
      <c r="AF264" s="12">
        <f>VLOOKUP(B264,[5]Combined!C$1:K$640,9,0)</f>
        <v>0</v>
      </c>
      <c r="AG264" s="14">
        <f t="shared" si="32"/>
        <v>63</v>
      </c>
      <c r="AH264" s="14">
        <f t="shared" si="33"/>
        <v>2</v>
      </c>
      <c r="AI264" s="14">
        <f t="shared" si="34"/>
        <v>2</v>
      </c>
      <c r="AJ264" s="14">
        <f t="shared" si="35"/>
        <v>31</v>
      </c>
      <c r="AK264" s="14">
        <f t="shared" si="36"/>
        <v>33</v>
      </c>
      <c r="AL264" s="14">
        <f t="shared" si="37"/>
        <v>52.380952380952387</v>
      </c>
      <c r="AM264" s="14">
        <f t="shared" si="38"/>
        <v>0</v>
      </c>
      <c r="AN264" s="7" t="s">
        <v>279</v>
      </c>
      <c r="AO264" s="7">
        <v>8</v>
      </c>
      <c r="AP264" s="7">
        <v>8</v>
      </c>
      <c r="AQ264" s="7">
        <f t="shared" si="39"/>
        <v>16</v>
      </c>
    </row>
    <row r="265" spans="1:43" x14ac:dyDescent="0.25">
      <c r="A265" s="7">
        <v>264</v>
      </c>
      <c r="B265" s="7" t="s">
        <v>295</v>
      </c>
      <c r="C265" s="8">
        <f>VLOOKUP(B265,[1]Combined!$B$1:$C$640,2,0)</f>
        <v>6</v>
      </c>
      <c r="D265" s="8">
        <f>VLOOKUP(B265,[1]Combined!$B$1:$D$640,3,0)</f>
        <v>6</v>
      </c>
      <c r="E265" s="8">
        <f>VLOOKUP(B265,[1]Combined!$B$1:$F$640,5,0)</f>
        <v>0</v>
      </c>
      <c r="F265" s="8">
        <f>VLOOKUP(B265,[1]Combined!$B$1:$G$640,6,0)</f>
        <v>0</v>
      </c>
      <c r="G265" s="8">
        <f>VLOOKUP(B265,[1]Combined!$B$1:$H$640,7,0)</f>
        <v>1</v>
      </c>
      <c r="H265" s="8">
        <f>VLOOKUP(B265,[1]Combined!$B$1:$J$640,9,0)</f>
        <v>0</v>
      </c>
      <c r="I265" s="9">
        <f>VLOOKUP(B265,[2]Combined!C$1:D$640,2,0)</f>
        <v>8</v>
      </c>
      <c r="J265" s="9">
        <f>VLOOKUP(B265,[2]Combined!C$1:E$640,3,0)</f>
        <v>14</v>
      </c>
      <c r="K265" s="9">
        <f>VLOOKUP(B265,[2]Combined!C$1:G$640,5,0)</f>
        <v>0</v>
      </c>
      <c r="L265" s="9">
        <f>VLOOKUP(B265,[2]Combined!C$1:H$640,6,0)</f>
        <v>0</v>
      </c>
      <c r="M265" s="9">
        <f>VLOOKUP(B265,[2]Combined!C$1:I$640,7,0)</f>
        <v>0</v>
      </c>
      <c r="N265" s="9">
        <f>VLOOKUP(B265,[2]Combined!C$1:K$640,9,0)</f>
        <v>0</v>
      </c>
      <c r="O265" s="10">
        <f>VLOOKUP(B265,[3]Combined!C$1:D$640,2,0)</f>
        <v>1</v>
      </c>
      <c r="P265" s="10">
        <f>VLOOKUP(B265,[3]Combined!C$1:E$640,3,0)</f>
        <v>3</v>
      </c>
      <c r="Q265" s="10">
        <f>VLOOKUP(B265,[3]Combined!C$1:G$640,5,0)</f>
        <v>0</v>
      </c>
      <c r="R265" s="10">
        <f>VLOOKUP(B265,[3]Combined!C$1:H$640,6,0)</f>
        <v>2</v>
      </c>
      <c r="S265" s="10">
        <f>VLOOKUP(B265,[3]Combined!C$1:I$640,7,0)</f>
        <v>3</v>
      </c>
      <c r="T265" s="10">
        <f>VLOOKUP(B265,[3]Combined!C$1:K$640,9,0)</f>
        <v>0</v>
      </c>
      <c r="U265" s="11">
        <v>13</v>
      </c>
      <c r="V265" s="11">
        <v>15</v>
      </c>
      <c r="W265" s="11">
        <v>2</v>
      </c>
      <c r="X265" s="11">
        <v>1</v>
      </c>
      <c r="Y265" s="11">
        <v>2</v>
      </c>
      <c r="Z265" s="11">
        <f>VLOOKUP(B265,[4]Combined!C$1:K$640,9,0)</f>
        <v>0</v>
      </c>
      <c r="AA265" s="12">
        <v>6</v>
      </c>
      <c r="AB265" s="12">
        <v>7</v>
      </c>
      <c r="AC265" s="12">
        <f>VLOOKUP(B265,[5]Combined!C$1:G$640,5,0)</f>
        <v>0</v>
      </c>
      <c r="AD265" s="12">
        <f>VLOOKUP(B265,[5]Combined!C$1:H$640,6,0)</f>
        <v>0</v>
      </c>
      <c r="AE265" s="12">
        <v>0</v>
      </c>
      <c r="AF265" s="12">
        <f>VLOOKUP(B265,[5]Combined!C$1:K$640,9,0)</f>
        <v>0</v>
      </c>
      <c r="AG265" s="14">
        <f t="shared" si="32"/>
        <v>51</v>
      </c>
      <c r="AH265" s="14">
        <f t="shared" si="33"/>
        <v>2</v>
      </c>
      <c r="AI265" s="14">
        <f t="shared" si="34"/>
        <v>2</v>
      </c>
      <c r="AJ265" s="14">
        <f t="shared" si="35"/>
        <v>37</v>
      </c>
      <c r="AK265" s="14">
        <f t="shared" si="36"/>
        <v>39</v>
      </c>
      <c r="AL265" s="14">
        <f t="shared" si="37"/>
        <v>76.470588235294116</v>
      </c>
      <c r="AM265" s="14">
        <f t="shared" si="38"/>
        <v>3</v>
      </c>
      <c r="AN265" s="7" t="s">
        <v>281</v>
      </c>
      <c r="AO265" s="7">
        <v>8</v>
      </c>
      <c r="AP265" s="7">
        <v>8</v>
      </c>
      <c r="AQ265" s="7">
        <f t="shared" si="39"/>
        <v>19</v>
      </c>
    </row>
    <row r="266" spans="1:43" x14ac:dyDescent="0.25">
      <c r="A266" s="7">
        <v>265</v>
      </c>
      <c r="B266" s="7" t="s">
        <v>296</v>
      </c>
      <c r="C266" s="8">
        <f>VLOOKUP(B266,[1]Combined!$B$1:$C$640,2,0)</f>
        <v>6</v>
      </c>
      <c r="D266" s="8">
        <f>VLOOKUP(B266,[1]Combined!$B$1:$D$640,3,0)</f>
        <v>6</v>
      </c>
      <c r="E266" s="8">
        <f>VLOOKUP(B266,[1]Combined!$B$1:$F$640,5,0)</f>
        <v>0</v>
      </c>
      <c r="F266" s="8">
        <f>VLOOKUP(B266,[1]Combined!$B$1:$G$640,6,0)</f>
        <v>1</v>
      </c>
      <c r="G266" s="8">
        <f>VLOOKUP(B266,[1]Combined!$B$1:$H$640,7,0)</f>
        <v>1</v>
      </c>
      <c r="H266" s="8">
        <f>VLOOKUP(B266,[1]Combined!$B$1:$J$640,9,0)</f>
        <v>0</v>
      </c>
      <c r="I266" s="9">
        <f>VLOOKUP(B266,[2]Combined!C$1:D$640,2,0)</f>
        <v>13</v>
      </c>
      <c r="J266" s="9">
        <f>VLOOKUP(B266,[2]Combined!C$1:E$640,3,0)</f>
        <v>14</v>
      </c>
      <c r="K266" s="9">
        <f>VLOOKUP(B266,[2]Combined!C$1:G$640,5,0)</f>
        <v>0</v>
      </c>
      <c r="L266" s="9">
        <f>VLOOKUP(B266,[2]Combined!C$1:H$640,6,0)</f>
        <v>2</v>
      </c>
      <c r="M266" s="9">
        <f>VLOOKUP(B266,[2]Combined!C$1:I$640,7,0)</f>
        <v>2</v>
      </c>
      <c r="N266" s="9">
        <f>VLOOKUP(B266,[2]Combined!C$1:K$640,9,0)</f>
        <v>0</v>
      </c>
      <c r="O266" s="10">
        <f>VLOOKUP(B266,[3]Combined!C$1:D$640,2,0)</f>
        <v>2</v>
      </c>
      <c r="P266" s="10">
        <f>VLOOKUP(B266,[3]Combined!C$1:E$640,3,0)</f>
        <v>3</v>
      </c>
      <c r="Q266" s="10">
        <f>VLOOKUP(B266,[3]Combined!C$1:G$640,5,0)</f>
        <v>0</v>
      </c>
      <c r="R266" s="10">
        <f>VLOOKUP(B266,[3]Combined!C$1:H$640,6,0)</f>
        <v>0</v>
      </c>
      <c r="S266" s="10">
        <f>VLOOKUP(B266,[3]Combined!C$1:I$640,7,0)</f>
        <v>1</v>
      </c>
      <c r="T266" s="10">
        <f>VLOOKUP(B266,[3]Combined!C$1:K$640,9,0)</f>
        <v>0</v>
      </c>
      <c r="U266" s="11">
        <v>15</v>
      </c>
      <c r="V266" s="11">
        <v>15</v>
      </c>
      <c r="W266" s="11">
        <f>VLOOKUP(B266,[4]Combined!C$1:G$640,5,0)</f>
        <v>0</v>
      </c>
      <c r="X266" s="11">
        <f>VLOOKUP(B266,[4]Combined!C$1:H$640,6,0)</f>
        <v>1</v>
      </c>
      <c r="Y266" s="11">
        <f>VLOOKUP(B266,[4]Combined!C$1:I$640,7,0)</f>
        <v>3</v>
      </c>
      <c r="Z266" s="11">
        <f>VLOOKUP(B266,[4]Combined!C$1:K$640,9,0)</f>
        <v>1</v>
      </c>
      <c r="AA266" s="12">
        <v>7</v>
      </c>
      <c r="AB266" s="12">
        <v>7</v>
      </c>
      <c r="AC266" s="12">
        <f>VLOOKUP(B266,[5]Combined!C$1:G$640,5,0)</f>
        <v>0</v>
      </c>
      <c r="AD266" s="12">
        <f>VLOOKUP(B266,[5]Combined!C$1:H$640,6,0)</f>
        <v>1</v>
      </c>
      <c r="AE266" s="12">
        <f>VLOOKUP(B266,[5]Combined!C$1:I$640,7,0)</f>
        <v>1</v>
      </c>
      <c r="AF266" s="12">
        <f>VLOOKUP(B266,[5]Combined!C$1:K$640,9,0)</f>
        <v>0</v>
      </c>
      <c r="AG266" s="14">
        <f t="shared" si="32"/>
        <v>53</v>
      </c>
      <c r="AH266" s="14">
        <f t="shared" si="33"/>
        <v>1</v>
      </c>
      <c r="AI266" s="14">
        <f t="shared" si="34"/>
        <v>1</v>
      </c>
      <c r="AJ266" s="14">
        <f t="shared" si="35"/>
        <v>48</v>
      </c>
      <c r="AK266" s="14">
        <f t="shared" si="36"/>
        <v>49</v>
      </c>
      <c r="AL266" s="14">
        <f t="shared" si="37"/>
        <v>92.452830188679243</v>
      </c>
      <c r="AM266" s="14">
        <f t="shared" si="38"/>
        <v>5</v>
      </c>
      <c r="AN266" s="7" t="s">
        <v>273</v>
      </c>
      <c r="AO266" s="7">
        <f>VLOOKUP(B266,[6]F!B$1:K$50,10,0)</f>
        <v>8</v>
      </c>
      <c r="AP266" s="7">
        <v>8</v>
      </c>
      <c r="AQ266" s="7">
        <f t="shared" si="39"/>
        <v>21</v>
      </c>
    </row>
    <row r="267" spans="1:43" x14ac:dyDescent="0.25">
      <c r="A267" s="7">
        <v>266</v>
      </c>
      <c r="B267" s="7" t="s">
        <v>297</v>
      </c>
      <c r="C267" s="8">
        <f>VLOOKUP(B267,[1]Combined!$B$1:$C$640,2,0)</f>
        <v>6</v>
      </c>
      <c r="D267" s="8">
        <f>VLOOKUP(B267,[1]Combined!$B$1:$D$640,3,0)</f>
        <v>6</v>
      </c>
      <c r="E267" s="8">
        <f>VLOOKUP(B267,[1]Combined!$B$1:$F$640,5,0)</f>
        <v>0</v>
      </c>
      <c r="F267" s="8">
        <f>VLOOKUP(B267,[1]Combined!$B$1:$G$640,6,0)</f>
        <v>0</v>
      </c>
      <c r="G267" s="8">
        <f>VLOOKUP(B267,[1]Combined!$B$1:$H$640,7,0)</f>
        <v>0</v>
      </c>
      <c r="H267" s="8">
        <f>VLOOKUP(B267,[1]Combined!$B$1:$J$640,9,0)</f>
        <v>0</v>
      </c>
      <c r="I267" s="9">
        <f>VLOOKUP(B267,[2]Combined!C$1:D$640,2,0)</f>
        <v>14</v>
      </c>
      <c r="J267" s="9">
        <f>VLOOKUP(B267,[2]Combined!C$1:E$640,3,0)</f>
        <v>14</v>
      </c>
      <c r="K267" s="9">
        <f>VLOOKUP(B267,[2]Combined!C$1:G$640,5,0)</f>
        <v>0</v>
      </c>
      <c r="L267" s="9">
        <f>VLOOKUP(B267,[2]Combined!C$1:H$640,6,0)</f>
        <v>0</v>
      </c>
      <c r="M267" s="9">
        <f>VLOOKUP(B267,[2]Combined!C$1:I$640,7,0)</f>
        <v>0</v>
      </c>
      <c r="N267" s="9">
        <f>VLOOKUP(B267,[2]Combined!C$1:K$640,9,0)</f>
        <v>0</v>
      </c>
      <c r="O267" s="10">
        <f>VLOOKUP(B267,[3]Combined!C$1:D$640,2,0)</f>
        <v>2</v>
      </c>
      <c r="P267" s="10">
        <f>VLOOKUP(B267,[3]Combined!C$1:E$640,3,0)</f>
        <v>3</v>
      </c>
      <c r="Q267" s="10">
        <f>VLOOKUP(B267,[3]Combined!C$1:G$640,5,0)</f>
        <v>0</v>
      </c>
      <c r="R267" s="10">
        <f>VLOOKUP(B267,[3]Combined!C$1:H$640,6,0)</f>
        <v>2</v>
      </c>
      <c r="S267" s="10">
        <f>VLOOKUP(B267,[3]Combined!C$1:I$640,7,0)</f>
        <v>2</v>
      </c>
      <c r="T267" s="10">
        <f>VLOOKUP(B267,[3]Combined!C$1:K$640,9,0)</f>
        <v>0</v>
      </c>
      <c r="U267" s="11">
        <v>15</v>
      </c>
      <c r="V267" s="11">
        <v>15</v>
      </c>
      <c r="W267" s="11">
        <f>VLOOKUP(B267,[4]Combined!C$1:G$640,5,0)</f>
        <v>0</v>
      </c>
      <c r="X267" s="11">
        <f>VLOOKUP(B267,[4]Combined!C$1:H$640,6,0)</f>
        <v>2</v>
      </c>
      <c r="Y267" s="11">
        <f>VLOOKUP(B267,[4]Combined!C$1:I$640,7,0)</f>
        <v>3</v>
      </c>
      <c r="Z267" s="11">
        <f>VLOOKUP(B267,[4]Combined!C$1:K$640,9,0)</f>
        <v>0</v>
      </c>
      <c r="AA267" s="12">
        <v>7</v>
      </c>
      <c r="AB267" s="12">
        <v>7</v>
      </c>
      <c r="AC267" s="12">
        <f>VLOOKUP(B267,[5]Combined!C$1:G$640,5,0)</f>
        <v>0</v>
      </c>
      <c r="AD267" s="12">
        <f>VLOOKUP(B267,[5]Combined!C$1:H$640,6,0)</f>
        <v>1</v>
      </c>
      <c r="AE267" s="12">
        <f>VLOOKUP(B267,[5]Combined!C$1:I$640,7,0)</f>
        <v>1</v>
      </c>
      <c r="AF267" s="12">
        <f>VLOOKUP(B267,[5]Combined!C$1:K$640,9,0)</f>
        <v>0</v>
      </c>
      <c r="AG267" s="14">
        <f t="shared" si="32"/>
        <v>51</v>
      </c>
      <c r="AH267" s="14">
        <f t="shared" si="33"/>
        <v>0</v>
      </c>
      <c r="AI267" s="14">
        <f t="shared" si="34"/>
        <v>0</v>
      </c>
      <c r="AJ267" s="14">
        <f t="shared" si="35"/>
        <v>49</v>
      </c>
      <c r="AK267" s="14">
        <f t="shared" si="36"/>
        <v>49</v>
      </c>
      <c r="AL267" s="14">
        <f t="shared" si="37"/>
        <v>96.078431372549019</v>
      </c>
      <c r="AM267" s="14">
        <f t="shared" si="38"/>
        <v>5</v>
      </c>
      <c r="AN267" s="7" t="s">
        <v>275</v>
      </c>
      <c r="AO267" s="7">
        <f>VLOOKUP(B267,[6]F!B$1:K$50,10,0)</f>
        <v>9</v>
      </c>
      <c r="AP267" s="7">
        <v>9</v>
      </c>
      <c r="AQ267" s="7">
        <f t="shared" si="39"/>
        <v>23</v>
      </c>
    </row>
    <row r="268" spans="1:43" x14ac:dyDescent="0.25">
      <c r="A268" s="7">
        <v>267</v>
      </c>
      <c r="B268" s="7" t="s">
        <v>298</v>
      </c>
      <c r="C268" s="8">
        <f>VLOOKUP(B268,[1]Combined!$B$1:$C$640,2,0)</f>
        <v>5</v>
      </c>
      <c r="D268" s="8">
        <f>VLOOKUP(B268,[1]Combined!$B$1:$D$640,3,0)</f>
        <v>6</v>
      </c>
      <c r="E268" s="8">
        <f>VLOOKUP(B268,[1]Combined!$B$1:$F$640,5,0)</f>
        <v>0</v>
      </c>
      <c r="F268" s="8">
        <f>VLOOKUP(B268,[1]Combined!$B$1:$G$640,6,0)</f>
        <v>1</v>
      </c>
      <c r="G268" s="8">
        <f>VLOOKUP(B268,[1]Combined!$B$1:$H$640,7,0)</f>
        <v>1</v>
      </c>
      <c r="H268" s="8">
        <f>VLOOKUP(B268,[1]Combined!$B$1:$J$640,9,0)</f>
        <v>0</v>
      </c>
      <c r="I268" s="9">
        <f>VLOOKUP(B268,[2]Combined!C$1:D$640,2,0)</f>
        <v>14</v>
      </c>
      <c r="J268" s="9">
        <f>VLOOKUP(B268,[2]Combined!C$1:E$640,3,0)</f>
        <v>14</v>
      </c>
      <c r="K268" s="9">
        <f>VLOOKUP(B268,[2]Combined!C$1:G$640,5,0)</f>
        <v>0</v>
      </c>
      <c r="L268" s="9">
        <f>VLOOKUP(B268,[2]Combined!C$1:H$640,6,0)</f>
        <v>1</v>
      </c>
      <c r="M268" s="9">
        <f>VLOOKUP(B268,[2]Combined!C$1:I$640,7,0)</f>
        <v>1</v>
      </c>
      <c r="N268" s="9">
        <f>VLOOKUP(B268,[2]Combined!C$1:K$640,9,0)</f>
        <v>0</v>
      </c>
      <c r="O268" s="10">
        <f>VLOOKUP(B268,[3]Combined!C$1:D$640,2,0)</f>
        <v>3</v>
      </c>
      <c r="P268" s="10">
        <f>VLOOKUP(B268,[3]Combined!C$1:E$640,3,0)</f>
        <v>3</v>
      </c>
      <c r="Q268" s="10">
        <f>VLOOKUP(B268,[3]Combined!C$1:G$640,5,0)</f>
        <v>0</v>
      </c>
      <c r="R268" s="10">
        <f>VLOOKUP(B268,[3]Combined!C$1:H$640,6,0)</f>
        <v>2</v>
      </c>
      <c r="S268" s="10">
        <f>VLOOKUP(B268,[3]Combined!C$1:I$640,7,0)</f>
        <v>2</v>
      </c>
      <c r="T268" s="10">
        <f>VLOOKUP(B268,[3]Combined!C$1:K$640,9,0)</f>
        <v>0</v>
      </c>
      <c r="U268" s="11">
        <v>13</v>
      </c>
      <c r="V268" s="11">
        <v>15</v>
      </c>
      <c r="W268" s="11">
        <f>VLOOKUP(B268,[4]Combined!C$1:G$640,5,0)</f>
        <v>0</v>
      </c>
      <c r="X268" s="11">
        <v>4</v>
      </c>
      <c r="Y268" s="11">
        <v>4</v>
      </c>
      <c r="Z268" s="11">
        <f>VLOOKUP(B268,[4]Combined!C$1:K$640,9,0)</f>
        <v>0</v>
      </c>
      <c r="AA268" s="12">
        <v>6</v>
      </c>
      <c r="AB268" s="12">
        <v>7</v>
      </c>
      <c r="AC268" s="12">
        <f>VLOOKUP(B268,[5]Combined!C$1:G$640,5,0)</f>
        <v>0</v>
      </c>
      <c r="AD268" s="12">
        <v>1</v>
      </c>
      <c r="AE268" s="12">
        <v>1</v>
      </c>
      <c r="AF268" s="12">
        <f>VLOOKUP(B268,[5]Combined!C$1:K$640,9,0)</f>
        <v>0</v>
      </c>
      <c r="AG268" s="14">
        <f t="shared" si="32"/>
        <v>54</v>
      </c>
      <c r="AH268" s="14">
        <f t="shared" si="33"/>
        <v>0</v>
      </c>
      <c r="AI268" s="14">
        <f t="shared" si="34"/>
        <v>0</v>
      </c>
      <c r="AJ268" s="14">
        <f t="shared" si="35"/>
        <v>50</v>
      </c>
      <c r="AK268" s="14">
        <f t="shared" si="36"/>
        <v>50</v>
      </c>
      <c r="AL268" s="14">
        <f t="shared" si="37"/>
        <v>92.592592592592595</v>
      </c>
      <c r="AM268" s="14">
        <f t="shared" si="38"/>
        <v>5</v>
      </c>
      <c r="AN268" s="7" t="s">
        <v>277</v>
      </c>
      <c r="AO268" s="7">
        <v>9</v>
      </c>
      <c r="AP268" s="7">
        <v>9</v>
      </c>
      <c r="AQ268" s="7">
        <f t="shared" si="39"/>
        <v>23</v>
      </c>
    </row>
    <row r="269" spans="1:43" x14ac:dyDescent="0.25">
      <c r="A269" s="7">
        <v>268</v>
      </c>
      <c r="B269" s="7" t="s">
        <v>299</v>
      </c>
      <c r="C269" s="8">
        <f>VLOOKUP(B269,[1]Combined!$B$1:$C$640,2,0)</f>
        <v>5</v>
      </c>
      <c r="D269" s="8">
        <f>VLOOKUP(B269,[1]Combined!$B$1:$D$640,3,0)</f>
        <v>6</v>
      </c>
      <c r="E269" s="8">
        <f>VLOOKUP(B269,[1]Combined!$B$1:$F$640,5,0)</f>
        <v>0</v>
      </c>
      <c r="F269" s="8">
        <f>VLOOKUP(B269,[1]Combined!$B$1:$G$640,6,0)</f>
        <v>2</v>
      </c>
      <c r="G269" s="8">
        <f>VLOOKUP(B269,[1]Combined!$B$1:$H$640,7,0)</f>
        <v>2</v>
      </c>
      <c r="H269" s="8">
        <f>VLOOKUP(B269,[1]Combined!$B$1:$J$640,9,0)</f>
        <v>0</v>
      </c>
      <c r="I269" s="9">
        <f>VLOOKUP(B269,[2]Combined!C$1:D$640,2,0)</f>
        <v>13</v>
      </c>
      <c r="J269" s="9">
        <f>VLOOKUP(B269,[2]Combined!C$1:E$640,3,0)</f>
        <v>14</v>
      </c>
      <c r="K269" s="9">
        <f>VLOOKUP(B269,[2]Combined!C$1:G$640,5,0)</f>
        <v>0</v>
      </c>
      <c r="L269" s="9">
        <f>VLOOKUP(B269,[2]Combined!C$1:H$640,6,0)</f>
        <v>5</v>
      </c>
      <c r="M269" s="9">
        <f>VLOOKUP(B269,[2]Combined!C$1:I$640,7,0)</f>
        <v>5</v>
      </c>
      <c r="N269" s="9">
        <f>VLOOKUP(B269,[2]Combined!C$1:K$640,9,0)</f>
        <v>0</v>
      </c>
      <c r="O269" s="10">
        <f>VLOOKUP(B269,[3]Combined!C$1:D$640,2,0)</f>
        <v>1</v>
      </c>
      <c r="P269" s="10">
        <f>VLOOKUP(B269,[3]Combined!C$1:E$640,3,0)</f>
        <v>3</v>
      </c>
      <c r="Q269" s="10">
        <f>VLOOKUP(B269,[3]Combined!C$1:G$640,5,0)</f>
        <v>0</v>
      </c>
      <c r="R269" s="10">
        <f>VLOOKUP(B269,[3]Combined!C$1:H$640,6,0)</f>
        <v>3</v>
      </c>
      <c r="S269" s="10">
        <f>VLOOKUP(B269,[3]Combined!C$1:I$640,7,0)</f>
        <v>3</v>
      </c>
      <c r="T269" s="10">
        <f>VLOOKUP(B269,[3]Combined!C$1:K$640,9,0)</f>
        <v>0</v>
      </c>
      <c r="U269" s="11">
        <v>10</v>
      </c>
      <c r="V269" s="11">
        <v>15</v>
      </c>
      <c r="W269" s="11">
        <f>VLOOKUP(B269,[4]Combined!C$1:G$640,5,0)</f>
        <v>0</v>
      </c>
      <c r="X269" s="11">
        <v>2</v>
      </c>
      <c r="Y269" s="11">
        <v>6</v>
      </c>
      <c r="Z269" s="11">
        <f>VLOOKUP(B269,[4]Combined!C$1:K$640,9,0)</f>
        <v>0</v>
      </c>
      <c r="AA269" s="12">
        <v>6</v>
      </c>
      <c r="AB269" s="12">
        <v>7</v>
      </c>
      <c r="AC269" s="12">
        <f>VLOOKUP(B269,[5]Combined!C$1:G$640,5,0)</f>
        <v>0</v>
      </c>
      <c r="AD269" s="12">
        <f>VLOOKUP(B269,[5]Combined!C$1:H$640,6,0)</f>
        <v>0</v>
      </c>
      <c r="AE269" s="12">
        <v>2</v>
      </c>
      <c r="AF269" s="12">
        <f>VLOOKUP(B269,[5]Combined!C$1:K$640,9,0)</f>
        <v>0</v>
      </c>
      <c r="AG269" s="14">
        <f t="shared" si="32"/>
        <v>63</v>
      </c>
      <c r="AH269" s="14">
        <f t="shared" si="33"/>
        <v>0</v>
      </c>
      <c r="AI269" s="14">
        <f t="shared" si="34"/>
        <v>0</v>
      </c>
      <c r="AJ269" s="14">
        <f t="shared" si="35"/>
        <v>47</v>
      </c>
      <c r="AK269" s="14">
        <f t="shared" si="36"/>
        <v>47</v>
      </c>
      <c r="AL269" s="14">
        <f t="shared" si="37"/>
        <v>74.603174603174608</v>
      </c>
      <c r="AM269" s="14">
        <f t="shared" si="38"/>
        <v>2</v>
      </c>
      <c r="AN269" s="7" t="s">
        <v>279</v>
      </c>
      <c r="AO269" s="7">
        <v>9</v>
      </c>
      <c r="AP269" s="7">
        <v>9</v>
      </c>
      <c r="AQ269" s="7">
        <f t="shared" si="39"/>
        <v>20</v>
      </c>
    </row>
    <row r="270" spans="1:43" x14ac:dyDescent="0.25">
      <c r="A270" s="7">
        <v>269</v>
      </c>
      <c r="B270" s="7" t="s">
        <v>300</v>
      </c>
      <c r="C270" s="8">
        <f>VLOOKUP(B270,[1]Combined!$B$1:$C$640,2,0)</f>
        <v>6</v>
      </c>
      <c r="D270" s="8">
        <f>VLOOKUP(B270,[1]Combined!$B$1:$D$640,3,0)</f>
        <v>6</v>
      </c>
      <c r="E270" s="8">
        <f>VLOOKUP(B270,[1]Combined!$B$1:$F$640,5,0)</f>
        <v>0</v>
      </c>
      <c r="F270" s="8">
        <f>VLOOKUP(B270,[1]Combined!$B$1:$G$640,6,0)</f>
        <v>0</v>
      </c>
      <c r="G270" s="8">
        <f>VLOOKUP(B270,[1]Combined!$B$1:$H$640,7,0)</f>
        <v>1</v>
      </c>
      <c r="H270" s="8">
        <f>VLOOKUP(B270,[1]Combined!$B$1:$J$640,9,0)</f>
        <v>0</v>
      </c>
      <c r="I270" s="9">
        <f>VLOOKUP(B270,[2]Combined!C$1:D$640,2,0)</f>
        <v>14</v>
      </c>
      <c r="J270" s="9">
        <f>VLOOKUP(B270,[2]Combined!C$1:E$640,3,0)</f>
        <v>14</v>
      </c>
      <c r="K270" s="9">
        <f>VLOOKUP(B270,[2]Combined!C$1:G$640,5,0)</f>
        <v>0</v>
      </c>
      <c r="L270" s="9">
        <f>VLOOKUP(B270,[2]Combined!C$1:H$640,6,0)</f>
        <v>0</v>
      </c>
      <c r="M270" s="9">
        <f>VLOOKUP(B270,[2]Combined!C$1:I$640,7,0)</f>
        <v>0</v>
      </c>
      <c r="N270" s="9">
        <f>VLOOKUP(B270,[2]Combined!C$1:K$640,9,0)</f>
        <v>0</v>
      </c>
      <c r="O270" s="10">
        <f>VLOOKUP(B270,[3]Combined!C$1:D$640,2,0)</f>
        <v>3</v>
      </c>
      <c r="P270" s="10">
        <f>VLOOKUP(B270,[3]Combined!C$1:E$640,3,0)</f>
        <v>3</v>
      </c>
      <c r="Q270" s="10">
        <f>VLOOKUP(B270,[3]Combined!C$1:G$640,5,0)</f>
        <v>0</v>
      </c>
      <c r="R270" s="10">
        <f>VLOOKUP(B270,[3]Combined!C$1:H$640,6,0)</f>
        <v>3</v>
      </c>
      <c r="S270" s="10">
        <f>VLOOKUP(B270,[3]Combined!C$1:I$640,7,0)</f>
        <v>3</v>
      </c>
      <c r="T270" s="10">
        <f>VLOOKUP(B270,[3]Combined!C$1:K$640,9,0)</f>
        <v>0</v>
      </c>
      <c r="U270" s="11">
        <v>15</v>
      </c>
      <c r="V270" s="11">
        <v>15</v>
      </c>
      <c r="W270" s="11">
        <f>VLOOKUP(B270,[4]Combined!C$1:G$640,5,0)</f>
        <v>0</v>
      </c>
      <c r="X270" s="11">
        <v>2</v>
      </c>
      <c r="Y270" s="11">
        <v>2</v>
      </c>
      <c r="Z270" s="11">
        <f>VLOOKUP(B270,[4]Combined!C$1:K$640,9,0)</f>
        <v>0</v>
      </c>
      <c r="AA270" s="12">
        <v>6</v>
      </c>
      <c r="AB270" s="12">
        <v>7</v>
      </c>
      <c r="AC270" s="12">
        <f>VLOOKUP(B270,[5]Combined!C$1:G$640,5,0)</f>
        <v>0</v>
      </c>
      <c r="AD270" s="12">
        <v>1</v>
      </c>
      <c r="AE270" s="12">
        <v>1</v>
      </c>
      <c r="AF270" s="12">
        <f>VLOOKUP(B270,[5]Combined!C$1:K$640,9,0)</f>
        <v>0</v>
      </c>
      <c r="AG270" s="14">
        <f t="shared" si="32"/>
        <v>52</v>
      </c>
      <c r="AH270" s="14">
        <f t="shared" si="33"/>
        <v>0</v>
      </c>
      <c r="AI270" s="14">
        <f t="shared" si="34"/>
        <v>0</v>
      </c>
      <c r="AJ270" s="14">
        <f t="shared" si="35"/>
        <v>50</v>
      </c>
      <c r="AK270" s="14">
        <f t="shared" si="36"/>
        <v>50</v>
      </c>
      <c r="AL270" s="14">
        <f t="shared" si="37"/>
        <v>96.15384615384616</v>
      </c>
      <c r="AM270" s="14">
        <f t="shared" si="38"/>
        <v>5</v>
      </c>
      <c r="AN270" s="7" t="s">
        <v>281</v>
      </c>
      <c r="AO270" s="7">
        <v>10</v>
      </c>
      <c r="AP270" s="7">
        <v>10</v>
      </c>
      <c r="AQ270" s="7">
        <f t="shared" si="39"/>
        <v>25</v>
      </c>
    </row>
    <row r="271" spans="1:43" x14ac:dyDescent="0.25">
      <c r="A271" s="7">
        <v>270</v>
      </c>
      <c r="B271" s="7" t="s">
        <v>301</v>
      </c>
      <c r="C271" s="8">
        <f>VLOOKUP(B271,[1]Combined!$B$1:$C$640,2,0)</f>
        <v>6</v>
      </c>
      <c r="D271" s="8">
        <f>VLOOKUP(B271,[1]Combined!$B$1:$D$640,3,0)</f>
        <v>6</v>
      </c>
      <c r="E271" s="8">
        <f>VLOOKUP(B271,[1]Combined!$B$1:$F$640,5,0)</f>
        <v>0</v>
      </c>
      <c r="F271" s="8">
        <f>VLOOKUP(B271,[1]Combined!$B$1:$G$640,6,0)</f>
        <v>1</v>
      </c>
      <c r="G271" s="8">
        <f>VLOOKUP(B271,[1]Combined!$B$1:$H$640,7,0)</f>
        <v>1</v>
      </c>
      <c r="H271" s="8">
        <f>VLOOKUP(B271,[1]Combined!$B$1:$J$640,9,0)</f>
        <v>0</v>
      </c>
      <c r="I271" s="9">
        <f>VLOOKUP(B271,[2]Combined!C$1:D$640,2,0)</f>
        <v>14</v>
      </c>
      <c r="J271" s="9">
        <f>VLOOKUP(B271,[2]Combined!C$1:E$640,3,0)</f>
        <v>14</v>
      </c>
      <c r="K271" s="9">
        <f>VLOOKUP(B271,[2]Combined!C$1:G$640,5,0)</f>
        <v>0</v>
      </c>
      <c r="L271" s="9">
        <f>VLOOKUP(B271,[2]Combined!C$1:H$640,6,0)</f>
        <v>2</v>
      </c>
      <c r="M271" s="9">
        <f>VLOOKUP(B271,[2]Combined!C$1:I$640,7,0)</f>
        <v>2</v>
      </c>
      <c r="N271" s="9">
        <f>VLOOKUP(B271,[2]Combined!C$1:K$640,9,0)</f>
        <v>0</v>
      </c>
      <c r="O271" s="10">
        <f>VLOOKUP(B271,[3]Combined!C$1:D$640,2,0)</f>
        <v>3</v>
      </c>
      <c r="P271" s="10">
        <f>VLOOKUP(B271,[3]Combined!C$1:E$640,3,0)</f>
        <v>3</v>
      </c>
      <c r="Q271" s="10">
        <f>VLOOKUP(B271,[3]Combined!C$1:G$640,5,0)</f>
        <v>0</v>
      </c>
      <c r="R271" s="10">
        <f>VLOOKUP(B271,[3]Combined!C$1:H$640,6,0)</f>
        <v>1</v>
      </c>
      <c r="S271" s="10">
        <f>VLOOKUP(B271,[3]Combined!C$1:I$640,7,0)</f>
        <v>1</v>
      </c>
      <c r="T271" s="10">
        <f>VLOOKUP(B271,[3]Combined!C$1:K$640,9,0)</f>
        <v>0</v>
      </c>
      <c r="U271" s="11">
        <v>15</v>
      </c>
      <c r="V271" s="11">
        <v>15</v>
      </c>
      <c r="W271" s="11">
        <f>VLOOKUP(B271,[4]Combined!C$1:G$640,5,0)</f>
        <v>0</v>
      </c>
      <c r="X271" s="11">
        <f>VLOOKUP(B271,[4]Combined!C$1:H$640,6,0)</f>
        <v>3</v>
      </c>
      <c r="Y271" s="11">
        <f>VLOOKUP(B271,[4]Combined!C$1:I$640,7,0)</f>
        <v>3</v>
      </c>
      <c r="Z271" s="11">
        <f>VLOOKUP(B271,[4]Combined!C$1:K$640,9,0)</f>
        <v>0</v>
      </c>
      <c r="AA271" s="12">
        <v>7</v>
      </c>
      <c r="AB271" s="12">
        <v>7</v>
      </c>
      <c r="AC271" s="12">
        <f>VLOOKUP(B271,[5]Combined!C$1:G$640,5,0)</f>
        <v>0</v>
      </c>
      <c r="AD271" s="12">
        <f>VLOOKUP(B271,[5]Combined!C$1:H$640,6,0)</f>
        <v>1</v>
      </c>
      <c r="AE271" s="12">
        <f>VLOOKUP(B271,[5]Combined!C$1:I$640,7,0)</f>
        <v>1</v>
      </c>
      <c r="AF271" s="12">
        <f>VLOOKUP(B271,[5]Combined!C$1:K$640,9,0)</f>
        <v>0</v>
      </c>
      <c r="AG271" s="14">
        <f t="shared" si="32"/>
        <v>53</v>
      </c>
      <c r="AH271" s="14">
        <f t="shared" si="33"/>
        <v>0</v>
      </c>
      <c r="AI271" s="14">
        <f t="shared" si="34"/>
        <v>0</v>
      </c>
      <c r="AJ271" s="14">
        <f t="shared" si="35"/>
        <v>53</v>
      </c>
      <c r="AK271" s="14">
        <f t="shared" si="36"/>
        <v>53</v>
      </c>
      <c r="AL271" s="14">
        <f t="shared" si="37"/>
        <v>100</v>
      </c>
      <c r="AM271" s="14">
        <f t="shared" si="38"/>
        <v>5</v>
      </c>
      <c r="AN271" s="7" t="s">
        <v>273</v>
      </c>
      <c r="AO271" s="7">
        <f>VLOOKUP(B271,[6]F!B$1:K$50,10,0)</f>
        <v>9</v>
      </c>
      <c r="AP271" s="7">
        <v>10</v>
      </c>
      <c r="AQ271" s="7">
        <f t="shared" si="39"/>
        <v>24</v>
      </c>
    </row>
    <row r="272" spans="1:43" x14ac:dyDescent="0.25">
      <c r="A272" s="7">
        <v>271</v>
      </c>
      <c r="B272" s="7" t="s">
        <v>302</v>
      </c>
      <c r="C272" s="8">
        <f>VLOOKUP(B272,[1]Combined!$B$1:$C$640,2,0)</f>
        <v>5</v>
      </c>
      <c r="D272" s="8">
        <f>VLOOKUP(B272,[1]Combined!$B$1:$D$640,3,0)</f>
        <v>6</v>
      </c>
      <c r="E272" s="8">
        <f>VLOOKUP(B272,[1]Combined!$B$1:$F$640,5,0)</f>
        <v>0</v>
      </c>
      <c r="F272" s="8">
        <f>VLOOKUP(B272,[1]Combined!$B$1:$G$640,6,0)</f>
        <v>0</v>
      </c>
      <c r="G272" s="8">
        <f>VLOOKUP(B272,[1]Combined!$B$1:$H$640,7,0)</f>
        <v>0</v>
      </c>
      <c r="H272" s="8">
        <f>VLOOKUP(B272,[1]Combined!$B$1:$J$640,9,0)</f>
        <v>0</v>
      </c>
      <c r="I272" s="9">
        <f>VLOOKUP(B272,[2]Combined!C$1:D$640,2,0)</f>
        <v>11</v>
      </c>
      <c r="J272" s="9">
        <f>VLOOKUP(B272,[2]Combined!C$1:E$640,3,0)</f>
        <v>14</v>
      </c>
      <c r="K272" s="9">
        <f>VLOOKUP(B272,[2]Combined!C$1:G$640,5,0)</f>
        <v>0</v>
      </c>
      <c r="L272" s="9">
        <f>VLOOKUP(B272,[2]Combined!C$1:H$640,6,0)</f>
        <v>0</v>
      </c>
      <c r="M272" s="9">
        <f>VLOOKUP(B272,[2]Combined!C$1:I$640,7,0)</f>
        <v>0</v>
      </c>
      <c r="N272" s="9">
        <f>VLOOKUP(B272,[2]Combined!C$1:K$640,9,0)</f>
        <v>0</v>
      </c>
      <c r="O272" s="10">
        <f>VLOOKUP(B272,[3]Combined!C$1:D$640,2,0)</f>
        <v>2</v>
      </c>
      <c r="P272" s="10">
        <f>VLOOKUP(B272,[3]Combined!C$1:E$640,3,0)</f>
        <v>3</v>
      </c>
      <c r="Q272" s="10">
        <f>VLOOKUP(B272,[3]Combined!C$1:G$640,5,0)</f>
        <v>0</v>
      </c>
      <c r="R272" s="10">
        <f>VLOOKUP(B272,[3]Combined!C$1:H$640,6,0)</f>
        <v>2</v>
      </c>
      <c r="S272" s="10">
        <f>VLOOKUP(B272,[3]Combined!C$1:I$640,7,0)</f>
        <v>2</v>
      </c>
      <c r="T272" s="10">
        <f>VLOOKUP(B272,[3]Combined!C$1:K$640,9,0)</f>
        <v>0</v>
      </c>
      <c r="U272" s="11">
        <v>13</v>
      </c>
      <c r="V272" s="11">
        <v>15</v>
      </c>
      <c r="W272" s="11">
        <f>VLOOKUP(B272,[4]Combined!C$1:G$640,5,0)</f>
        <v>0</v>
      </c>
      <c r="X272" s="11">
        <f>VLOOKUP(B272,[4]Combined!C$1:H$640,6,0)</f>
        <v>1</v>
      </c>
      <c r="Y272" s="11">
        <f>VLOOKUP(B272,[4]Combined!C$1:I$640,7,0)</f>
        <v>3</v>
      </c>
      <c r="Z272" s="11">
        <f>VLOOKUP(B272,[4]Combined!C$1:K$640,9,0)</f>
        <v>0</v>
      </c>
      <c r="AA272" s="12">
        <v>5</v>
      </c>
      <c r="AB272" s="12">
        <v>7</v>
      </c>
      <c r="AC272" s="12">
        <f>VLOOKUP(B272,[5]Combined!C$1:G$640,5,0)</f>
        <v>0</v>
      </c>
      <c r="AD272" s="12">
        <f>VLOOKUP(B272,[5]Combined!C$1:H$640,6,0)</f>
        <v>1</v>
      </c>
      <c r="AE272" s="12">
        <f>VLOOKUP(B272,[5]Combined!C$1:I$640,7,0)</f>
        <v>1</v>
      </c>
      <c r="AF272" s="12">
        <f>VLOOKUP(B272,[5]Combined!C$1:K$640,9,0)</f>
        <v>0</v>
      </c>
      <c r="AG272" s="14">
        <f t="shared" si="32"/>
        <v>51</v>
      </c>
      <c r="AH272" s="14">
        <f t="shared" si="33"/>
        <v>0</v>
      </c>
      <c r="AI272" s="14">
        <f t="shared" si="34"/>
        <v>0</v>
      </c>
      <c r="AJ272" s="14">
        <f t="shared" si="35"/>
        <v>40</v>
      </c>
      <c r="AK272" s="14">
        <f t="shared" si="36"/>
        <v>40</v>
      </c>
      <c r="AL272" s="14">
        <f t="shared" si="37"/>
        <v>78.431372549019613</v>
      </c>
      <c r="AM272" s="14">
        <f t="shared" si="38"/>
        <v>3</v>
      </c>
      <c r="AN272" s="7" t="s">
        <v>275</v>
      </c>
      <c r="AO272" s="7">
        <f>VLOOKUP(B272,[6]F!B$1:K$50,10,0)</f>
        <v>7</v>
      </c>
      <c r="AP272" s="7">
        <v>10</v>
      </c>
      <c r="AQ272" s="7">
        <f t="shared" si="39"/>
        <v>20</v>
      </c>
    </row>
    <row r="273" spans="1:43" x14ac:dyDescent="0.25">
      <c r="A273" s="7">
        <v>272</v>
      </c>
      <c r="B273" s="7" t="s">
        <v>303</v>
      </c>
      <c r="C273" s="8">
        <f>VLOOKUP(B273,[1]Combined!$B$1:$C$640,2,0)</f>
        <v>6</v>
      </c>
      <c r="D273" s="8">
        <f>VLOOKUP(B273,[1]Combined!$B$1:$D$640,3,0)</f>
        <v>6</v>
      </c>
      <c r="E273" s="8">
        <f>VLOOKUP(B273,[1]Combined!$B$1:$F$640,5,0)</f>
        <v>0</v>
      </c>
      <c r="F273" s="8">
        <f>VLOOKUP(B273,[1]Combined!$B$1:$G$640,6,0)</f>
        <v>1</v>
      </c>
      <c r="G273" s="8">
        <f>VLOOKUP(B273,[1]Combined!$B$1:$H$640,7,0)</f>
        <v>1</v>
      </c>
      <c r="H273" s="8">
        <f>VLOOKUP(B273,[1]Combined!$B$1:$J$640,9,0)</f>
        <v>0</v>
      </c>
      <c r="I273" s="9">
        <f>VLOOKUP(B273,[2]Combined!C$1:D$640,2,0)</f>
        <v>12</v>
      </c>
      <c r="J273" s="9">
        <f>VLOOKUP(B273,[2]Combined!C$1:E$640,3,0)</f>
        <v>14</v>
      </c>
      <c r="K273" s="9">
        <f>VLOOKUP(B273,[2]Combined!C$1:G$640,5,0)</f>
        <v>0</v>
      </c>
      <c r="L273" s="9">
        <f>VLOOKUP(B273,[2]Combined!C$1:H$640,6,0)</f>
        <v>1</v>
      </c>
      <c r="M273" s="9">
        <f>VLOOKUP(B273,[2]Combined!C$1:I$640,7,0)</f>
        <v>1</v>
      </c>
      <c r="N273" s="9">
        <f>VLOOKUP(B273,[2]Combined!C$1:K$640,9,0)</f>
        <v>0</v>
      </c>
      <c r="O273" s="10">
        <f>VLOOKUP(B273,[3]Combined!C$1:D$640,2,0)</f>
        <v>2</v>
      </c>
      <c r="P273" s="10">
        <f>VLOOKUP(B273,[3]Combined!C$1:E$640,3,0)</f>
        <v>3</v>
      </c>
      <c r="Q273" s="10">
        <f>VLOOKUP(B273,[3]Combined!C$1:G$640,5,0)</f>
        <v>0</v>
      </c>
      <c r="R273" s="10">
        <f>VLOOKUP(B273,[3]Combined!C$1:H$640,6,0)</f>
        <v>1</v>
      </c>
      <c r="S273" s="10">
        <f>VLOOKUP(B273,[3]Combined!C$1:I$640,7,0)</f>
        <v>2</v>
      </c>
      <c r="T273" s="10">
        <f>VLOOKUP(B273,[3]Combined!C$1:K$640,9,0)</f>
        <v>0</v>
      </c>
      <c r="U273" s="11">
        <v>15</v>
      </c>
      <c r="V273" s="11">
        <v>15</v>
      </c>
      <c r="W273" s="11">
        <f>VLOOKUP(B273,[4]Combined!C$1:G$640,5,0)</f>
        <v>0</v>
      </c>
      <c r="X273" s="11">
        <v>3</v>
      </c>
      <c r="Y273" s="11">
        <v>4</v>
      </c>
      <c r="Z273" s="11">
        <f>VLOOKUP(B273,[4]Combined!C$1:K$640,9,0)</f>
        <v>0</v>
      </c>
      <c r="AA273" s="12">
        <v>7</v>
      </c>
      <c r="AB273" s="12">
        <v>7</v>
      </c>
      <c r="AC273" s="12">
        <f>VLOOKUP(B273,[5]Combined!C$1:G$640,5,0)</f>
        <v>0</v>
      </c>
      <c r="AD273" s="12">
        <v>1</v>
      </c>
      <c r="AE273" s="12">
        <v>1</v>
      </c>
      <c r="AF273" s="12">
        <f>VLOOKUP(B273,[5]Combined!C$1:K$640,9,0)</f>
        <v>0</v>
      </c>
      <c r="AG273" s="14">
        <f t="shared" si="32"/>
        <v>54</v>
      </c>
      <c r="AH273" s="14">
        <f t="shared" si="33"/>
        <v>0</v>
      </c>
      <c r="AI273" s="14">
        <f t="shared" si="34"/>
        <v>0</v>
      </c>
      <c r="AJ273" s="14">
        <f t="shared" si="35"/>
        <v>49</v>
      </c>
      <c r="AK273" s="14">
        <f t="shared" si="36"/>
        <v>49</v>
      </c>
      <c r="AL273" s="14">
        <f t="shared" si="37"/>
        <v>90.740740740740748</v>
      </c>
      <c r="AM273" s="14">
        <f t="shared" si="38"/>
        <v>5</v>
      </c>
      <c r="AN273" s="7" t="s">
        <v>277</v>
      </c>
      <c r="AO273" s="7">
        <v>9</v>
      </c>
      <c r="AP273" s="7">
        <v>10</v>
      </c>
      <c r="AQ273" s="7">
        <f t="shared" si="39"/>
        <v>24</v>
      </c>
    </row>
    <row r="274" spans="1:43" x14ac:dyDescent="0.25">
      <c r="A274" s="7">
        <v>273</v>
      </c>
      <c r="B274" s="7" t="s">
        <v>304</v>
      </c>
      <c r="C274" s="8">
        <f>VLOOKUP(B274,[1]Combined!$B$1:$C$640,2,0)</f>
        <v>6</v>
      </c>
      <c r="D274" s="8">
        <f>VLOOKUP(B274,[1]Combined!$B$1:$D$640,3,0)</f>
        <v>6</v>
      </c>
      <c r="E274" s="8">
        <f>VLOOKUP(B274,[1]Combined!$B$1:$F$640,5,0)</f>
        <v>0</v>
      </c>
      <c r="F274" s="8">
        <f>VLOOKUP(B274,[1]Combined!$B$1:$G$640,6,0)</f>
        <v>2</v>
      </c>
      <c r="G274" s="8">
        <f>VLOOKUP(B274,[1]Combined!$B$1:$H$640,7,0)</f>
        <v>2</v>
      </c>
      <c r="H274" s="8">
        <f>VLOOKUP(B274,[1]Combined!$B$1:$J$640,9,0)</f>
        <v>0</v>
      </c>
      <c r="I274" s="9">
        <f>VLOOKUP(B274,[2]Combined!C$1:D$640,2,0)</f>
        <v>14</v>
      </c>
      <c r="J274" s="9">
        <f>VLOOKUP(B274,[2]Combined!C$1:E$640,3,0)</f>
        <v>14</v>
      </c>
      <c r="K274" s="9">
        <f>VLOOKUP(B274,[2]Combined!C$1:G$640,5,0)</f>
        <v>0</v>
      </c>
      <c r="L274" s="9">
        <f>VLOOKUP(B274,[2]Combined!C$1:H$640,6,0)</f>
        <v>5</v>
      </c>
      <c r="M274" s="9">
        <f>VLOOKUP(B274,[2]Combined!C$1:I$640,7,0)</f>
        <v>5</v>
      </c>
      <c r="N274" s="9">
        <f>VLOOKUP(B274,[2]Combined!C$1:K$640,9,0)</f>
        <v>0</v>
      </c>
      <c r="O274" s="10">
        <f>VLOOKUP(B274,[3]Combined!C$1:D$640,2,0)</f>
        <v>2</v>
      </c>
      <c r="P274" s="10">
        <f>VLOOKUP(B274,[3]Combined!C$1:E$640,3,0)</f>
        <v>3</v>
      </c>
      <c r="Q274" s="10">
        <f>VLOOKUP(B274,[3]Combined!C$1:G$640,5,0)</f>
        <v>0</v>
      </c>
      <c r="R274" s="10">
        <f>VLOOKUP(B274,[3]Combined!C$1:H$640,6,0)</f>
        <v>3</v>
      </c>
      <c r="S274" s="10">
        <f>VLOOKUP(B274,[3]Combined!C$1:I$640,7,0)</f>
        <v>3</v>
      </c>
      <c r="T274" s="10">
        <f>VLOOKUP(B274,[3]Combined!C$1:K$640,9,0)</f>
        <v>0</v>
      </c>
      <c r="U274" s="11">
        <v>15</v>
      </c>
      <c r="V274" s="11">
        <v>15</v>
      </c>
      <c r="W274" s="11">
        <f>VLOOKUP(B274,[4]Combined!C$1:G$640,5,0)</f>
        <v>0</v>
      </c>
      <c r="X274" s="11">
        <v>6</v>
      </c>
      <c r="Y274" s="11">
        <v>6</v>
      </c>
      <c r="Z274" s="11">
        <f>VLOOKUP(B274,[4]Combined!C$1:K$640,9,0)</f>
        <v>0</v>
      </c>
      <c r="AA274" s="12">
        <v>6</v>
      </c>
      <c r="AB274" s="12">
        <v>7</v>
      </c>
      <c r="AC274" s="12">
        <f>VLOOKUP(B274,[5]Combined!C$1:G$640,5,0)</f>
        <v>0</v>
      </c>
      <c r="AD274" s="12">
        <v>2</v>
      </c>
      <c r="AE274" s="12">
        <v>2</v>
      </c>
      <c r="AF274" s="12">
        <f>VLOOKUP(B274,[5]Combined!C$1:K$640,9,0)</f>
        <v>0</v>
      </c>
      <c r="AG274" s="14">
        <f t="shared" si="32"/>
        <v>63</v>
      </c>
      <c r="AH274" s="14">
        <f t="shared" si="33"/>
        <v>0</v>
      </c>
      <c r="AI274" s="14">
        <f t="shared" si="34"/>
        <v>0</v>
      </c>
      <c r="AJ274" s="14">
        <f t="shared" si="35"/>
        <v>61</v>
      </c>
      <c r="AK274" s="14">
        <f t="shared" si="36"/>
        <v>61</v>
      </c>
      <c r="AL274" s="14">
        <f t="shared" si="37"/>
        <v>96.825396825396822</v>
      </c>
      <c r="AM274" s="14">
        <f t="shared" si="38"/>
        <v>5</v>
      </c>
      <c r="AN274" s="7" t="s">
        <v>279</v>
      </c>
      <c r="AO274" s="7">
        <v>10</v>
      </c>
      <c r="AP274" s="7">
        <v>9</v>
      </c>
      <c r="AQ274" s="7">
        <f t="shared" si="39"/>
        <v>24</v>
      </c>
    </row>
    <row r="275" spans="1:43" x14ac:dyDescent="0.25">
      <c r="A275" s="7">
        <v>274</v>
      </c>
      <c r="B275" s="7" t="s">
        <v>305</v>
      </c>
      <c r="C275" s="8">
        <f>VLOOKUP(B275,[1]Combined!$B$1:$C$640,2,0)</f>
        <v>6</v>
      </c>
      <c r="D275" s="8">
        <f>VLOOKUP(B275,[1]Combined!$B$1:$D$640,3,0)</f>
        <v>6</v>
      </c>
      <c r="E275" s="8">
        <f>VLOOKUP(B275,[1]Combined!$B$1:$F$640,5,0)</f>
        <v>0</v>
      </c>
      <c r="F275" s="8">
        <f>VLOOKUP(B275,[1]Combined!$B$1:$G$640,6,0)</f>
        <v>0</v>
      </c>
      <c r="G275" s="8">
        <f>VLOOKUP(B275,[1]Combined!$B$1:$H$640,7,0)</f>
        <v>1</v>
      </c>
      <c r="H275" s="8">
        <f>VLOOKUP(B275,[1]Combined!$B$1:$J$640,9,0)</f>
        <v>0</v>
      </c>
      <c r="I275" s="9">
        <f>VLOOKUP(B275,[2]Combined!C$1:D$640,2,0)</f>
        <v>13</v>
      </c>
      <c r="J275" s="9">
        <f>VLOOKUP(B275,[2]Combined!C$1:E$640,3,0)</f>
        <v>14</v>
      </c>
      <c r="K275" s="9">
        <f>VLOOKUP(B275,[2]Combined!C$1:G$640,5,0)</f>
        <v>0</v>
      </c>
      <c r="L275" s="9">
        <f>VLOOKUP(B275,[2]Combined!C$1:H$640,6,0)</f>
        <v>0</v>
      </c>
      <c r="M275" s="9">
        <f>VLOOKUP(B275,[2]Combined!C$1:I$640,7,0)</f>
        <v>0</v>
      </c>
      <c r="N275" s="9">
        <f>VLOOKUP(B275,[2]Combined!C$1:K$640,9,0)</f>
        <v>0</v>
      </c>
      <c r="O275" s="10">
        <f>VLOOKUP(B275,[3]Combined!C$1:D$640,2,0)</f>
        <v>0</v>
      </c>
      <c r="P275" s="10">
        <f>VLOOKUP(B275,[3]Combined!C$1:E$640,3,0)</f>
        <v>3</v>
      </c>
      <c r="Q275" s="10">
        <f>VLOOKUP(B275,[3]Combined!C$1:G$640,5,0)</f>
        <v>0</v>
      </c>
      <c r="R275" s="10">
        <f>VLOOKUP(B275,[3]Combined!C$1:H$640,6,0)</f>
        <v>2</v>
      </c>
      <c r="S275" s="10">
        <f>VLOOKUP(B275,[3]Combined!C$1:I$640,7,0)</f>
        <v>3</v>
      </c>
      <c r="T275" s="10">
        <f>VLOOKUP(B275,[3]Combined!C$1:K$640,9,0)</f>
        <v>0</v>
      </c>
      <c r="U275" s="11">
        <v>10</v>
      </c>
      <c r="V275" s="11">
        <v>15</v>
      </c>
      <c r="W275" s="11">
        <f>VLOOKUP(B275,[4]Combined!C$1:G$640,5,0)</f>
        <v>0</v>
      </c>
      <c r="X275" s="11">
        <f>VLOOKUP(B275,[4]Combined!C$1:H$640,6,0)</f>
        <v>0</v>
      </c>
      <c r="Y275" s="11">
        <f>VLOOKUP(B275,[4]Combined!C$1:I$640,7,0)</f>
        <v>0</v>
      </c>
      <c r="Z275" s="11">
        <f>VLOOKUP(B275,[4]Combined!C$1:K$640,9,0)</f>
        <v>0</v>
      </c>
      <c r="AA275" s="12">
        <v>6</v>
      </c>
      <c r="AB275" s="12">
        <v>7</v>
      </c>
      <c r="AC275" s="12">
        <f>VLOOKUP(B275,[5]Combined!C$1:G$640,5,0)</f>
        <v>0</v>
      </c>
      <c r="AD275" s="12">
        <f>VLOOKUP(B275,[5]Combined!C$1:H$640,6,0)</f>
        <v>0</v>
      </c>
      <c r="AE275" s="12">
        <f>VLOOKUP(B275,[5]Combined!C$1:I$640,7,0)</f>
        <v>0</v>
      </c>
      <c r="AF275" s="12">
        <f>VLOOKUP(B275,[5]Combined!C$1:K$640,9,0)</f>
        <v>0</v>
      </c>
      <c r="AG275" s="14">
        <f t="shared" si="32"/>
        <v>49</v>
      </c>
      <c r="AH275" s="14">
        <f t="shared" si="33"/>
        <v>0</v>
      </c>
      <c r="AI275" s="14">
        <f t="shared" si="34"/>
        <v>0</v>
      </c>
      <c r="AJ275" s="14">
        <f t="shared" si="35"/>
        <v>37</v>
      </c>
      <c r="AK275" s="14">
        <f t="shared" si="36"/>
        <v>37</v>
      </c>
      <c r="AL275" s="14">
        <f t="shared" si="37"/>
        <v>75.510204081632651</v>
      </c>
      <c r="AM275" s="14">
        <f t="shared" si="38"/>
        <v>3</v>
      </c>
      <c r="AN275" s="7" t="s">
        <v>281</v>
      </c>
      <c r="AO275" s="7">
        <f>VLOOKUP(B275,[6]F!B$1:K$50,10,0)</f>
        <v>0</v>
      </c>
      <c r="AP275" s="7">
        <v>10</v>
      </c>
      <c r="AQ275" s="7">
        <f t="shared" si="39"/>
        <v>13</v>
      </c>
    </row>
    <row r="276" spans="1:43" x14ac:dyDescent="0.25">
      <c r="A276" s="7">
        <v>275</v>
      </c>
      <c r="B276" s="7" t="s">
        <v>306</v>
      </c>
      <c r="C276" s="8">
        <f>VLOOKUP(B276,[1]Combined!$B$1:$C$640,2,0)</f>
        <v>6</v>
      </c>
      <c r="D276" s="8">
        <f>VLOOKUP(B276,[1]Combined!$B$1:$D$640,3,0)</f>
        <v>6</v>
      </c>
      <c r="E276" s="8">
        <f>VLOOKUP(B276,[1]Combined!$B$1:$F$640,5,0)</f>
        <v>0</v>
      </c>
      <c r="F276" s="8">
        <f>VLOOKUP(B276,[1]Combined!$B$1:$G$640,6,0)</f>
        <v>1</v>
      </c>
      <c r="G276" s="8">
        <f>VLOOKUP(B276,[1]Combined!$B$1:$H$640,7,0)</f>
        <v>1</v>
      </c>
      <c r="H276" s="8">
        <f>VLOOKUP(B276,[1]Combined!$B$1:$J$640,9,0)</f>
        <v>0</v>
      </c>
      <c r="I276" s="9">
        <f>VLOOKUP(B276,[2]Combined!C$1:D$640,2,0)</f>
        <v>12</v>
      </c>
      <c r="J276" s="9">
        <f>VLOOKUP(B276,[2]Combined!C$1:E$640,3,0)</f>
        <v>14</v>
      </c>
      <c r="K276" s="9">
        <f>VLOOKUP(B276,[2]Combined!C$1:G$640,5,0)</f>
        <v>0</v>
      </c>
      <c r="L276" s="9">
        <f>VLOOKUP(B276,[2]Combined!C$1:H$640,6,0)</f>
        <v>2</v>
      </c>
      <c r="M276" s="9">
        <f>VLOOKUP(B276,[2]Combined!C$1:I$640,7,0)</f>
        <v>2</v>
      </c>
      <c r="N276" s="9">
        <f>VLOOKUP(B276,[2]Combined!C$1:K$640,9,0)</f>
        <v>0</v>
      </c>
      <c r="O276" s="10">
        <f>VLOOKUP(B276,[3]Combined!C$1:D$640,2,0)</f>
        <v>1</v>
      </c>
      <c r="P276" s="10">
        <f>VLOOKUP(B276,[3]Combined!C$1:E$640,3,0)</f>
        <v>3</v>
      </c>
      <c r="Q276" s="10">
        <f>VLOOKUP(B276,[3]Combined!C$1:G$640,5,0)</f>
        <v>0</v>
      </c>
      <c r="R276" s="10">
        <f>VLOOKUP(B276,[3]Combined!C$1:H$640,6,0)</f>
        <v>0</v>
      </c>
      <c r="S276" s="10">
        <f>VLOOKUP(B276,[3]Combined!C$1:I$640,7,0)</f>
        <v>1</v>
      </c>
      <c r="T276" s="10">
        <f>VLOOKUP(B276,[3]Combined!C$1:K$640,9,0)</f>
        <v>0</v>
      </c>
      <c r="U276" s="11">
        <v>13</v>
      </c>
      <c r="V276" s="11">
        <v>15</v>
      </c>
      <c r="W276" s="11">
        <f>VLOOKUP(B276,[4]Combined!C$1:G$640,5,0)</f>
        <v>0</v>
      </c>
      <c r="X276" s="11">
        <f>VLOOKUP(B276,[4]Combined!C$1:H$640,6,0)</f>
        <v>3</v>
      </c>
      <c r="Y276" s="11">
        <f>VLOOKUP(B276,[4]Combined!C$1:I$640,7,0)</f>
        <v>3</v>
      </c>
      <c r="Z276" s="11">
        <f>VLOOKUP(B276,[4]Combined!C$1:K$640,9,0)</f>
        <v>0</v>
      </c>
      <c r="AA276" s="12">
        <v>6</v>
      </c>
      <c r="AB276" s="12">
        <v>7</v>
      </c>
      <c r="AC276" s="12">
        <f>VLOOKUP(B276,[5]Combined!C$1:G$640,5,0)</f>
        <v>0</v>
      </c>
      <c r="AD276" s="12">
        <f>VLOOKUP(B276,[5]Combined!C$1:H$640,6,0)</f>
        <v>1</v>
      </c>
      <c r="AE276" s="12">
        <f>VLOOKUP(B276,[5]Combined!C$1:I$640,7,0)</f>
        <v>1</v>
      </c>
      <c r="AF276" s="12">
        <f>VLOOKUP(B276,[5]Combined!C$1:K$640,9,0)</f>
        <v>0</v>
      </c>
      <c r="AG276" s="14">
        <f t="shared" si="32"/>
        <v>53</v>
      </c>
      <c r="AH276" s="14">
        <f t="shared" si="33"/>
        <v>0</v>
      </c>
      <c r="AI276" s="14">
        <f t="shared" si="34"/>
        <v>0</v>
      </c>
      <c r="AJ276" s="14">
        <f t="shared" si="35"/>
        <v>45</v>
      </c>
      <c r="AK276" s="14">
        <f t="shared" si="36"/>
        <v>45</v>
      </c>
      <c r="AL276" s="14">
        <f t="shared" si="37"/>
        <v>84.905660377358487</v>
      </c>
      <c r="AM276" s="14">
        <f t="shared" si="38"/>
        <v>4</v>
      </c>
      <c r="AN276" s="7" t="s">
        <v>273</v>
      </c>
      <c r="AO276" s="7">
        <f>VLOOKUP(B276,[6]F!B$1:K$50,10,0)</f>
        <v>9</v>
      </c>
      <c r="AP276" s="7">
        <v>10</v>
      </c>
      <c r="AQ276" s="7">
        <f t="shared" si="39"/>
        <v>23</v>
      </c>
    </row>
    <row r="277" spans="1:43" x14ac:dyDescent="0.25">
      <c r="A277" s="7">
        <v>276</v>
      </c>
      <c r="B277" s="7" t="s">
        <v>307</v>
      </c>
      <c r="C277" s="8">
        <f>VLOOKUP(B277,[1]Combined!$B$1:$C$640,2,0)</f>
        <v>5</v>
      </c>
      <c r="D277" s="8">
        <f>VLOOKUP(B277,[1]Combined!$B$1:$D$640,3,0)</f>
        <v>6</v>
      </c>
      <c r="E277" s="8">
        <f>VLOOKUP(B277,[1]Combined!$B$1:$F$640,5,0)</f>
        <v>0</v>
      </c>
      <c r="F277" s="8">
        <f>VLOOKUP(B277,[1]Combined!$B$1:$G$640,6,0)</f>
        <v>0</v>
      </c>
      <c r="G277" s="8">
        <f>VLOOKUP(B277,[1]Combined!$B$1:$H$640,7,0)</f>
        <v>0</v>
      </c>
      <c r="H277" s="8">
        <f>VLOOKUP(B277,[1]Combined!$B$1:$J$640,9,0)</f>
        <v>0</v>
      </c>
      <c r="I277" s="9">
        <f>VLOOKUP(B277,[2]Combined!C$1:D$640,2,0)</f>
        <v>14</v>
      </c>
      <c r="J277" s="9">
        <f>VLOOKUP(B277,[2]Combined!C$1:E$640,3,0)</f>
        <v>14</v>
      </c>
      <c r="K277" s="9">
        <f>VLOOKUP(B277,[2]Combined!C$1:G$640,5,0)</f>
        <v>0</v>
      </c>
      <c r="L277" s="9">
        <f>VLOOKUP(B277,[2]Combined!C$1:H$640,6,0)</f>
        <v>0</v>
      </c>
      <c r="M277" s="9">
        <f>VLOOKUP(B277,[2]Combined!C$1:I$640,7,0)</f>
        <v>0</v>
      </c>
      <c r="N277" s="9">
        <f>VLOOKUP(B277,[2]Combined!C$1:K$640,9,0)</f>
        <v>0</v>
      </c>
      <c r="O277" s="10">
        <f>VLOOKUP(B277,[3]Combined!C$1:D$640,2,0)</f>
        <v>2</v>
      </c>
      <c r="P277" s="10">
        <f>VLOOKUP(B277,[3]Combined!C$1:E$640,3,0)</f>
        <v>3</v>
      </c>
      <c r="Q277" s="10">
        <f>VLOOKUP(B277,[3]Combined!C$1:G$640,5,0)</f>
        <v>0</v>
      </c>
      <c r="R277" s="10">
        <f>VLOOKUP(B277,[3]Combined!C$1:H$640,6,0)</f>
        <v>1</v>
      </c>
      <c r="S277" s="10">
        <f>VLOOKUP(B277,[3]Combined!C$1:I$640,7,0)</f>
        <v>2</v>
      </c>
      <c r="T277" s="10">
        <f>VLOOKUP(B277,[3]Combined!C$1:K$640,9,0)</f>
        <v>0</v>
      </c>
      <c r="U277" s="11">
        <v>13</v>
      </c>
      <c r="V277" s="11">
        <v>15</v>
      </c>
      <c r="W277" s="11">
        <v>2</v>
      </c>
      <c r="X277" s="11">
        <f>VLOOKUP(B277,[4]Combined!C$1:H$640,6,0)</f>
        <v>1</v>
      </c>
      <c r="Y277" s="11">
        <f>VLOOKUP(B277,[4]Combined!C$1:I$640,7,0)</f>
        <v>3</v>
      </c>
      <c r="Z277" s="11">
        <f>VLOOKUP(B277,[4]Combined!C$1:K$640,9,0)</f>
        <v>0</v>
      </c>
      <c r="AA277" s="12">
        <v>7</v>
      </c>
      <c r="AB277" s="12">
        <v>7</v>
      </c>
      <c r="AC277" s="12">
        <f>VLOOKUP(B277,[5]Combined!C$1:G$640,5,0)</f>
        <v>0</v>
      </c>
      <c r="AD277" s="12">
        <f>VLOOKUP(B277,[5]Combined!C$1:H$640,6,0)</f>
        <v>1</v>
      </c>
      <c r="AE277" s="12">
        <f>VLOOKUP(B277,[5]Combined!C$1:I$640,7,0)</f>
        <v>1</v>
      </c>
      <c r="AF277" s="12">
        <f>VLOOKUP(B277,[5]Combined!C$1:K$640,9,0)</f>
        <v>0</v>
      </c>
      <c r="AG277" s="14">
        <f t="shared" si="32"/>
        <v>51</v>
      </c>
      <c r="AH277" s="14">
        <f t="shared" si="33"/>
        <v>2</v>
      </c>
      <c r="AI277" s="14">
        <f t="shared" si="34"/>
        <v>2</v>
      </c>
      <c r="AJ277" s="14">
        <f t="shared" si="35"/>
        <v>44</v>
      </c>
      <c r="AK277" s="14">
        <f t="shared" si="36"/>
        <v>46</v>
      </c>
      <c r="AL277" s="14">
        <f t="shared" si="37"/>
        <v>90.196078431372555</v>
      </c>
      <c r="AM277" s="14">
        <f t="shared" si="38"/>
        <v>5</v>
      </c>
      <c r="AN277" s="7" t="s">
        <v>275</v>
      </c>
      <c r="AO277" s="7">
        <f>VLOOKUP(B277,[6]F!B$1:K$50,10,0)</f>
        <v>8</v>
      </c>
      <c r="AP277" s="7">
        <v>10</v>
      </c>
      <c r="AQ277" s="7">
        <f t="shared" si="39"/>
        <v>23</v>
      </c>
    </row>
    <row r="278" spans="1:43" x14ac:dyDescent="0.25">
      <c r="A278" s="7">
        <v>277</v>
      </c>
      <c r="B278" s="7" t="s">
        <v>308</v>
      </c>
      <c r="C278" s="8">
        <f>VLOOKUP(B278,[1]Combined!$B$1:$C$640,2,0)</f>
        <v>6</v>
      </c>
      <c r="D278" s="8">
        <f>VLOOKUP(B278,[1]Combined!$B$1:$D$640,3,0)</f>
        <v>6</v>
      </c>
      <c r="E278" s="8">
        <f>VLOOKUP(B278,[1]Combined!$B$1:$F$640,5,0)</f>
        <v>0</v>
      </c>
      <c r="F278" s="8">
        <f>VLOOKUP(B278,[1]Combined!$B$1:$G$640,6,0)</f>
        <v>1</v>
      </c>
      <c r="G278" s="8">
        <f>VLOOKUP(B278,[1]Combined!$B$1:$H$640,7,0)</f>
        <v>1</v>
      </c>
      <c r="H278" s="8">
        <f>VLOOKUP(B278,[1]Combined!$B$1:$J$640,9,0)</f>
        <v>0</v>
      </c>
      <c r="I278" s="9">
        <f>VLOOKUP(B278,[2]Combined!C$1:D$640,2,0)</f>
        <v>8</v>
      </c>
      <c r="J278" s="9">
        <f>VLOOKUP(B278,[2]Combined!C$1:E$640,3,0)</f>
        <v>14</v>
      </c>
      <c r="K278" s="9">
        <f>VLOOKUP(B278,[2]Combined!C$1:G$640,5,0)</f>
        <v>0</v>
      </c>
      <c r="L278" s="9">
        <f>VLOOKUP(B278,[2]Combined!C$1:H$640,6,0)</f>
        <v>1</v>
      </c>
      <c r="M278" s="9">
        <f>VLOOKUP(B278,[2]Combined!C$1:I$640,7,0)</f>
        <v>1</v>
      </c>
      <c r="N278" s="9">
        <f>VLOOKUP(B278,[2]Combined!C$1:K$640,9,0)</f>
        <v>0</v>
      </c>
      <c r="O278" s="10">
        <f>VLOOKUP(B278,[3]Combined!C$1:D$640,2,0)</f>
        <v>2</v>
      </c>
      <c r="P278" s="10">
        <f>VLOOKUP(B278,[3]Combined!C$1:E$640,3,0)</f>
        <v>3</v>
      </c>
      <c r="Q278" s="10">
        <f>VLOOKUP(B278,[3]Combined!C$1:G$640,5,0)</f>
        <v>0</v>
      </c>
      <c r="R278" s="10">
        <f>VLOOKUP(B278,[3]Combined!C$1:H$640,6,0)</f>
        <v>1</v>
      </c>
      <c r="S278" s="10">
        <f>VLOOKUP(B278,[3]Combined!C$1:I$640,7,0)</f>
        <v>2</v>
      </c>
      <c r="T278" s="10">
        <f>VLOOKUP(B278,[3]Combined!C$1:K$640,9,0)</f>
        <v>0</v>
      </c>
      <c r="U278" s="11">
        <v>11</v>
      </c>
      <c r="V278" s="11">
        <v>15</v>
      </c>
      <c r="W278" s="11">
        <f>VLOOKUP(B278,[4]Combined!C$1:G$640,5,0)</f>
        <v>0</v>
      </c>
      <c r="X278" s="11">
        <v>2</v>
      </c>
      <c r="Y278" s="11">
        <v>4</v>
      </c>
      <c r="Z278" s="11">
        <f>VLOOKUP(B278,[4]Combined!C$1:K$640,9,0)</f>
        <v>0</v>
      </c>
      <c r="AA278" s="12">
        <v>6</v>
      </c>
      <c r="AB278" s="12">
        <v>7</v>
      </c>
      <c r="AC278" s="12">
        <f>VLOOKUP(B278,[5]Combined!C$1:G$640,5,0)</f>
        <v>0</v>
      </c>
      <c r="AD278" s="12">
        <f>VLOOKUP(B278,[5]Combined!C$1:H$640,6,0)</f>
        <v>0</v>
      </c>
      <c r="AE278" s="12">
        <v>1</v>
      </c>
      <c r="AF278" s="12">
        <f>VLOOKUP(B278,[5]Combined!C$1:K$640,9,0)</f>
        <v>0</v>
      </c>
      <c r="AG278" s="14">
        <f t="shared" si="32"/>
        <v>54</v>
      </c>
      <c r="AH278" s="14">
        <f t="shared" si="33"/>
        <v>0</v>
      </c>
      <c r="AI278" s="14">
        <f t="shared" si="34"/>
        <v>0</v>
      </c>
      <c r="AJ278" s="14">
        <f t="shared" si="35"/>
        <v>38</v>
      </c>
      <c r="AK278" s="14">
        <f t="shared" si="36"/>
        <v>38</v>
      </c>
      <c r="AL278" s="14">
        <f t="shared" si="37"/>
        <v>70.370370370370367</v>
      </c>
      <c r="AM278" s="14">
        <f t="shared" si="38"/>
        <v>2</v>
      </c>
      <c r="AN278" s="7" t="s">
        <v>277</v>
      </c>
      <c r="AO278" s="7">
        <v>8</v>
      </c>
      <c r="AP278" s="7">
        <v>9</v>
      </c>
      <c r="AQ278" s="7">
        <f t="shared" si="39"/>
        <v>19</v>
      </c>
    </row>
    <row r="279" spans="1:43" x14ac:dyDescent="0.25">
      <c r="A279" s="7">
        <v>278</v>
      </c>
      <c r="B279" s="7" t="s">
        <v>309</v>
      </c>
      <c r="C279" s="8">
        <f>VLOOKUP(B279,[1]Combined!$B$1:$C$640,2,0)</f>
        <v>5</v>
      </c>
      <c r="D279" s="8">
        <f>VLOOKUP(B279,[1]Combined!$B$1:$D$640,3,0)</f>
        <v>6</v>
      </c>
      <c r="E279" s="8">
        <f>VLOOKUP(B279,[1]Combined!$B$1:$F$640,5,0)</f>
        <v>0</v>
      </c>
      <c r="F279" s="8">
        <f>VLOOKUP(B279,[1]Combined!$B$1:$G$640,6,0)</f>
        <v>2</v>
      </c>
      <c r="G279" s="8">
        <f>VLOOKUP(B279,[1]Combined!$B$1:$H$640,7,0)</f>
        <v>2</v>
      </c>
      <c r="H279" s="8">
        <f>VLOOKUP(B279,[1]Combined!$B$1:$J$640,9,0)</f>
        <v>0</v>
      </c>
      <c r="I279" s="9">
        <f>VLOOKUP(B279,[2]Combined!C$1:D$640,2,0)</f>
        <v>12</v>
      </c>
      <c r="J279" s="9">
        <f>VLOOKUP(B279,[2]Combined!C$1:E$640,3,0)</f>
        <v>14</v>
      </c>
      <c r="K279" s="9">
        <f>VLOOKUP(B279,[2]Combined!C$1:G$640,5,0)</f>
        <v>0</v>
      </c>
      <c r="L279" s="9">
        <f>VLOOKUP(B279,[2]Combined!C$1:H$640,6,0)</f>
        <v>5</v>
      </c>
      <c r="M279" s="9">
        <f>VLOOKUP(B279,[2]Combined!C$1:I$640,7,0)</f>
        <v>5</v>
      </c>
      <c r="N279" s="9">
        <f>VLOOKUP(B279,[2]Combined!C$1:K$640,9,0)</f>
        <v>0</v>
      </c>
      <c r="O279" s="10">
        <f>VLOOKUP(B279,[3]Combined!C$1:D$640,2,0)</f>
        <v>3</v>
      </c>
      <c r="P279" s="10">
        <f>VLOOKUP(B279,[3]Combined!C$1:E$640,3,0)</f>
        <v>3</v>
      </c>
      <c r="Q279" s="10">
        <f>VLOOKUP(B279,[3]Combined!C$1:G$640,5,0)</f>
        <v>0</v>
      </c>
      <c r="R279" s="10">
        <f>VLOOKUP(B279,[3]Combined!C$1:H$640,6,0)</f>
        <v>3</v>
      </c>
      <c r="S279" s="10">
        <f>VLOOKUP(B279,[3]Combined!C$1:I$640,7,0)</f>
        <v>3</v>
      </c>
      <c r="T279" s="10">
        <f>VLOOKUP(B279,[3]Combined!C$1:K$640,9,0)</f>
        <v>0</v>
      </c>
      <c r="U279" s="11">
        <v>15</v>
      </c>
      <c r="V279" s="11">
        <v>15</v>
      </c>
      <c r="W279" s="11">
        <f>VLOOKUP(B279,[4]Combined!C$1:G$640,5,0)</f>
        <v>0</v>
      </c>
      <c r="X279" s="11">
        <v>6</v>
      </c>
      <c r="Y279" s="11">
        <v>6</v>
      </c>
      <c r="Z279" s="11">
        <f>VLOOKUP(B279,[4]Combined!C$1:K$640,9,0)</f>
        <v>0</v>
      </c>
      <c r="AA279" s="12">
        <v>6</v>
      </c>
      <c r="AB279" s="12">
        <v>7</v>
      </c>
      <c r="AC279" s="12">
        <f>VLOOKUP(B279,[5]Combined!C$1:G$640,5,0)</f>
        <v>0</v>
      </c>
      <c r="AD279" s="12">
        <v>2</v>
      </c>
      <c r="AE279" s="12">
        <v>2</v>
      </c>
      <c r="AF279" s="12">
        <f>VLOOKUP(B279,[5]Combined!C$1:K$640,9,0)</f>
        <v>0</v>
      </c>
      <c r="AG279" s="14">
        <f t="shared" si="32"/>
        <v>63</v>
      </c>
      <c r="AH279" s="14">
        <f t="shared" si="33"/>
        <v>0</v>
      </c>
      <c r="AI279" s="14">
        <f t="shared" si="34"/>
        <v>0</v>
      </c>
      <c r="AJ279" s="14">
        <f t="shared" si="35"/>
        <v>59</v>
      </c>
      <c r="AK279" s="14">
        <f t="shared" si="36"/>
        <v>59</v>
      </c>
      <c r="AL279" s="14">
        <f t="shared" si="37"/>
        <v>93.650793650793645</v>
      </c>
      <c r="AM279" s="14">
        <f t="shared" si="38"/>
        <v>5</v>
      </c>
      <c r="AN279" s="7" t="s">
        <v>279</v>
      </c>
      <c r="AO279" s="7">
        <v>10</v>
      </c>
      <c r="AP279" s="7">
        <v>10</v>
      </c>
      <c r="AQ279" s="7">
        <f t="shared" si="39"/>
        <v>25</v>
      </c>
    </row>
    <row r="280" spans="1:43" x14ac:dyDescent="0.25">
      <c r="A280" s="7">
        <v>279</v>
      </c>
      <c r="B280" s="7" t="s">
        <v>310</v>
      </c>
      <c r="C280" s="8">
        <f>VLOOKUP(B280,[1]Combined!$B$1:$C$640,2,0)</f>
        <v>5</v>
      </c>
      <c r="D280" s="8">
        <f>VLOOKUP(B280,[1]Combined!$B$1:$D$640,3,0)</f>
        <v>6</v>
      </c>
      <c r="E280" s="8">
        <f>VLOOKUP(B280,[1]Combined!$B$1:$F$640,5,0)</f>
        <v>0</v>
      </c>
      <c r="F280" s="8">
        <f>VLOOKUP(B280,[1]Combined!$B$1:$G$640,6,0)</f>
        <v>0</v>
      </c>
      <c r="G280" s="8">
        <f>VLOOKUP(B280,[1]Combined!$B$1:$H$640,7,0)</f>
        <v>1</v>
      </c>
      <c r="H280" s="8">
        <f>VLOOKUP(B280,[1]Combined!$B$1:$J$640,9,0)</f>
        <v>0</v>
      </c>
      <c r="I280" s="9">
        <f>VLOOKUP(B280,[2]Combined!C$1:D$640,2,0)</f>
        <v>12</v>
      </c>
      <c r="J280" s="9">
        <f>VLOOKUP(B280,[2]Combined!C$1:E$640,3,0)</f>
        <v>14</v>
      </c>
      <c r="K280" s="9">
        <f>VLOOKUP(B280,[2]Combined!C$1:G$640,5,0)</f>
        <v>0</v>
      </c>
      <c r="L280" s="9">
        <f>VLOOKUP(B280,[2]Combined!C$1:H$640,6,0)</f>
        <v>0</v>
      </c>
      <c r="M280" s="9">
        <f>VLOOKUP(B280,[2]Combined!C$1:I$640,7,0)</f>
        <v>0</v>
      </c>
      <c r="N280" s="9">
        <f>VLOOKUP(B280,[2]Combined!C$1:K$640,9,0)</f>
        <v>0</v>
      </c>
      <c r="O280" s="10">
        <f>VLOOKUP(B280,[3]Combined!C$1:D$640,2,0)</f>
        <v>2</v>
      </c>
      <c r="P280" s="10">
        <f>VLOOKUP(B280,[3]Combined!C$1:E$640,3,0)</f>
        <v>3</v>
      </c>
      <c r="Q280" s="10">
        <f>VLOOKUP(B280,[3]Combined!C$1:G$640,5,0)</f>
        <v>0</v>
      </c>
      <c r="R280" s="10">
        <f>VLOOKUP(B280,[3]Combined!C$1:H$640,6,0)</f>
        <v>3</v>
      </c>
      <c r="S280" s="10">
        <f>VLOOKUP(B280,[3]Combined!C$1:I$640,7,0)</f>
        <v>3</v>
      </c>
      <c r="T280" s="10">
        <f>VLOOKUP(B280,[3]Combined!C$1:K$640,9,0)</f>
        <v>0</v>
      </c>
      <c r="U280" s="11">
        <v>10</v>
      </c>
      <c r="V280" s="11">
        <v>15</v>
      </c>
      <c r="W280" s="11">
        <f>VLOOKUP(B280,[4]Combined!C$1:G$640,5,0)</f>
        <v>0</v>
      </c>
      <c r="X280" s="11">
        <v>1</v>
      </c>
      <c r="Y280" s="11">
        <v>2</v>
      </c>
      <c r="Z280" s="11">
        <f>VLOOKUP(B280,[4]Combined!C$1:K$640,9,0)</f>
        <v>0</v>
      </c>
      <c r="AA280" s="12">
        <v>6</v>
      </c>
      <c r="AB280" s="12">
        <v>7</v>
      </c>
      <c r="AC280" s="12">
        <f>VLOOKUP(B280,[5]Combined!C$1:G$640,5,0)</f>
        <v>0</v>
      </c>
      <c r="AD280" s="12">
        <v>1</v>
      </c>
      <c r="AE280" s="12">
        <v>1</v>
      </c>
      <c r="AF280" s="12">
        <f>VLOOKUP(B280,[5]Combined!C$1:K$640,9,0)</f>
        <v>0</v>
      </c>
      <c r="AG280" s="14">
        <f t="shared" si="32"/>
        <v>52</v>
      </c>
      <c r="AH280" s="14">
        <f t="shared" si="33"/>
        <v>0</v>
      </c>
      <c r="AI280" s="14">
        <f t="shared" si="34"/>
        <v>0</v>
      </c>
      <c r="AJ280" s="14">
        <f t="shared" si="35"/>
        <v>40</v>
      </c>
      <c r="AK280" s="14">
        <f t="shared" si="36"/>
        <v>40</v>
      </c>
      <c r="AL280" s="14">
        <f t="shared" si="37"/>
        <v>76.923076923076934</v>
      </c>
      <c r="AM280" s="14">
        <f t="shared" si="38"/>
        <v>3</v>
      </c>
      <c r="AN280" s="7" t="s">
        <v>281</v>
      </c>
      <c r="AO280" s="7">
        <v>8</v>
      </c>
      <c r="AP280" s="7">
        <v>9</v>
      </c>
      <c r="AQ280" s="7">
        <f t="shared" si="39"/>
        <v>20</v>
      </c>
    </row>
    <row r="281" spans="1:43" x14ac:dyDescent="0.25">
      <c r="A281" s="7">
        <v>280</v>
      </c>
      <c r="B281" s="7" t="s">
        <v>311</v>
      </c>
      <c r="C281" s="8">
        <f>VLOOKUP(B281,[1]Combined!$B$1:$C$640,2,0)</f>
        <v>6</v>
      </c>
      <c r="D281" s="8">
        <f>VLOOKUP(B281,[1]Combined!$B$1:$D$640,3,0)</f>
        <v>6</v>
      </c>
      <c r="E281" s="8">
        <f>VLOOKUP(B281,[1]Combined!$B$1:$F$640,5,0)</f>
        <v>0</v>
      </c>
      <c r="F281" s="8">
        <f>VLOOKUP(B281,[1]Combined!$B$1:$G$640,6,0)</f>
        <v>1</v>
      </c>
      <c r="G281" s="8">
        <f>VLOOKUP(B281,[1]Combined!$B$1:$H$640,7,0)</f>
        <v>1</v>
      </c>
      <c r="H281" s="8">
        <f>VLOOKUP(B281,[1]Combined!$B$1:$J$640,9,0)</f>
        <v>0</v>
      </c>
      <c r="I281" s="9">
        <f>VLOOKUP(B281,[2]Combined!C$1:D$640,2,0)</f>
        <v>11</v>
      </c>
      <c r="J281" s="9">
        <f>VLOOKUP(B281,[2]Combined!C$1:E$640,3,0)</f>
        <v>14</v>
      </c>
      <c r="K281" s="9">
        <f>VLOOKUP(B281,[2]Combined!C$1:G$640,5,0)</f>
        <v>0</v>
      </c>
      <c r="L281" s="9">
        <f>VLOOKUP(B281,[2]Combined!C$1:H$640,6,0)</f>
        <v>1</v>
      </c>
      <c r="M281" s="9">
        <f>VLOOKUP(B281,[2]Combined!C$1:I$640,7,0)</f>
        <v>2</v>
      </c>
      <c r="N281" s="9">
        <f>VLOOKUP(B281,[2]Combined!C$1:K$640,9,0)</f>
        <v>0</v>
      </c>
      <c r="O281" s="10">
        <f>VLOOKUP(B281,[3]Combined!C$1:D$640,2,0)</f>
        <v>2</v>
      </c>
      <c r="P281" s="10">
        <f>VLOOKUP(B281,[3]Combined!C$1:E$640,3,0)</f>
        <v>3</v>
      </c>
      <c r="Q281" s="10">
        <f>VLOOKUP(B281,[3]Combined!C$1:G$640,5,0)</f>
        <v>0</v>
      </c>
      <c r="R281" s="10">
        <f>VLOOKUP(B281,[3]Combined!C$1:H$640,6,0)</f>
        <v>1</v>
      </c>
      <c r="S281" s="10">
        <f>VLOOKUP(B281,[3]Combined!C$1:I$640,7,0)</f>
        <v>1</v>
      </c>
      <c r="T281" s="10">
        <f>VLOOKUP(B281,[3]Combined!C$1:K$640,9,0)</f>
        <v>0</v>
      </c>
      <c r="U281" s="11">
        <v>15</v>
      </c>
      <c r="V281" s="11">
        <v>15</v>
      </c>
      <c r="W281" s="11">
        <f>VLOOKUP(B281,[4]Combined!C$1:G$640,5,0)</f>
        <v>0</v>
      </c>
      <c r="X281" s="11">
        <f>VLOOKUP(B281,[4]Combined!C$1:H$640,6,0)</f>
        <v>3</v>
      </c>
      <c r="Y281" s="11">
        <f>VLOOKUP(B281,[4]Combined!C$1:I$640,7,0)</f>
        <v>3</v>
      </c>
      <c r="Z281" s="11">
        <f>VLOOKUP(B281,[4]Combined!C$1:K$640,9,0)</f>
        <v>0</v>
      </c>
      <c r="AA281" s="12">
        <v>7</v>
      </c>
      <c r="AB281" s="12">
        <v>7</v>
      </c>
      <c r="AC281" s="12">
        <f>VLOOKUP(B281,[5]Combined!C$1:G$640,5,0)</f>
        <v>0</v>
      </c>
      <c r="AD281" s="12">
        <f>VLOOKUP(B281,[5]Combined!C$1:H$640,6,0)</f>
        <v>1</v>
      </c>
      <c r="AE281" s="12">
        <f>VLOOKUP(B281,[5]Combined!C$1:I$640,7,0)</f>
        <v>1</v>
      </c>
      <c r="AF281" s="12">
        <f>VLOOKUP(B281,[5]Combined!C$1:K$640,9,0)</f>
        <v>0</v>
      </c>
      <c r="AG281" s="14">
        <f t="shared" si="32"/>
        <v>53</v>
      </c>
      <c r="AH281" s="14">
        <f t="shared" si="33"/>
        <v>0</v>
      </c>
      <c r="AI281" s="14">
        <f t="shared" si="34"/>
        <v>0</v>
      </c>
      <c r="AJ281" s="14">
        <f t="shared" si="35"/>
        <v>48</v>
      </c>
      <c r="AK281" s="14">
        <f t="shared" si="36"/>
        <v>48</v>
      </c>
      <c r="AL281" s="14">
        <f t="shared" si="37"/>
        <v>90.566037735849065</v>
      </c>
      <c r="AM281" s="14">
        <f t="shared" si="38"/>
        <v>5</v>
      </c>
      <c r="AN281" s="7" t="s">
        <v>273</v>
      </c>
      <c r="AO281" s="7">
        <f>VLOOKUP(B281,[6]F!B$1:K$50,10,0)</f>
        <v>7</v>
      </c>
      <c r="AP281" s="7">
        <v>8</v>
      </c>
      <c r="AQ281" s="7">
        <f t="shared" si="39"/>
        <v>20</v>
      </c>
    </row>
    <row r="282" spans="1:43" x14ac:dyDescent="0.25">
      <c r="A282" s="7">
        <v>281</v>
      </c>
      <c r="B282" s="7" t="s">
        <v>312</v>
      </c>
      <c r="C282" s="8">
        <f>VLOOKUP(B282,[1]Combined!$B$1:$C$640,2,0)</f>
        <v>6</v>
      </c>
      <c r="D282" s="8">
        <f>VLOOKUP(B282,[1]Combined!$B$1:$D$640,3,0)</f>
        <v>6</v>
      </c>
      <c r="E282" s="8">
        <f>VLOOKUP(B282,[1]Combined!$B$1:$F$640,5,0)</f>
        <v>0</v>
      </c>
      <c r="F282" s="8">
        <f>VLOOKUP(B282,[1]Combined!$B$1:$G$640,6,0)</f>
        <v>0</v>
      </c>
      <c r="G282" s="8">
        <f>VLOOKUP(B282,[1]Combined!$B$1:$H$640,7,0)</f>
        <v>0</v>
      </c>
      <c r="H282" s="8">
        <f>VLOOKUP(B282,[1]Combined!$B$1:$J$640,9,0)</f>
        <v>0</v>
      </c>
      <c r="I282" s="9">
        <f>VLOOKUP(B282,[2]Combined!C$1:D$640,2,0)</f>
        <v>14</v>
      </c>
      <c r="J282" s="9">
        <f>VLOOKUP(B282,[2]Combined!C$1:E$640,3,0)</f>
        <v>14</v>
      </c>
      <c r="K282" s="9">
        <f>VLOOKUP(B282,[2]Combined!C$1:G$640,5,0)</f>
        <v>0</v>
      </c>
      <c r="L282" s="9">
        <f>VLOOKUP(B282,[2]Combined!C$1:H$640,6,0)</f>
        <v>0</v>
      </c>
      <c r="M282" s="9">
        <f>VLOOKUP(B282,[2]Combined!C$1:I$640,7,0)</f>
        <v>0</v>
      </c>
      <c r="N282" s="9">
        <f>VLOOKUP(B282,[2]Combined!C$1:K$640,9,0)</f>
        <v>0</v>
      </c>
      <c r="O282" s="10">
        <f>VLOOKUP(B282,[3]Combined!C$1:D$640,2,0)</f>
        <v>3</v>
      </c>
      <c r="P282" s="10">
        <f>VLOOKUP(B282,[3]Combined!C$1:E$640,3,0)</f>
        <v>3</v>
      </c>
      <c r="Q282" s="10">
        <f>VLOOKUP(B282,[3]Combined!C$1:G$640,5,0)</f>
        <v>0</v>
      </c>
      <c r="R282" s="10">
        <f>VLOOKUP(B282,[3]Combined!C$1:H$640,6,0)</f>
        <v>2</v>
      </c>
      <c r="S282" s="10">
        <f>VLOOKUP(B282,[3]Combined!C$1:I$640,7,0)</f>
        <v>2</v>
      </c>
      <c r="T282" s="10">
        <f>VLOOKUP(B282,[3]Combined!C$1:K$640,9,0)</f>
        <v>0</v>
      </c>
      <c r="U282" s="11">
        <v>15</v>
      </c>
      <c r="V282" s="11">
        <v>15</v>
      </c>
      <c r="W282" s="11">
        <f>VLOOKUP(B282,[4]Combined!C$1:G$640,5,0)</f>
        <v>0</v>
      </c>
      <c r="X282" s="11">
        <f>VLOOKUP(B282,[4]Combined!C$1:H$640,6,0)</f>
        <v>2</v>
      </c>
      <c r="Y282" s="11">
        <f>VLOOKUP(B282,[4]Combined!C$1:I$640,7,0)</f>
        <v>3</v>
      </c>
      <c r="Z282" s="11">
        <f>VLOOKUP(B282,[4]Combined!C$1:K$640,9,0)</f>
        <v>0</v>
      </c>
      <c r="AA282" s="12">
        <v>7</v>
      </c>
      <c r="AB282" s="12">
        <v>7</v>
      </c>
      <c r="AC282" s="12">
        <f>VLOOKUP(B282,[5]Combined!C$1:G$640,5,0)</f>
        <v>0</v>
      </c>
      <c r="AD282" s="12">
        <f>VLOOKUP(B282,[5]Combined!C$1:H$640,6,0)</f>
        <v>1</v>
      </c>
      <c r="AE282" s="12">
        <f>VLOOKUP(B282,[5]Combined!C$1:I$640,7,0)</f>
        <v>1</v>
      </c>
      <c r="AF282" s="12">
        <f>VLOOKUP(B282,[5]Combined!C$1:K$640,9,0)</f>
        <v>0</v>
      </c>
      <c r="AG282" s="14">
        <f t="shared" si="32"/>
        <v>51</v>
      </c>
      <c r="AH282" s="14">
        <f t="shared" si="33"/>
        <v>0</v>
      </c>
      <c r="AI282" s="14">
        <f t="shared" si="34"/>
        <v>0</v>
      </c>
      <c r="AJ282" s="14">
        <f t="shared" si="35"/>
        <v>50</v>
      </c>
      <c r="AK282" s="14">
        <f t="shared" si="36"/>
        <v>50</v>
      </c>
      <c r="AL282" s="14">
        <f t="shared" si="37"/>
        <v>98.039215686274503</v>
      </c>
      <c r="AM282" s="14">
        <f t="shared" si="38"/>
        <v>5</v>
      </c>
      <c r="AN282" s="7" t="s">
        <v>275</v>
      </c>
      <c r="AO282" s="7">
        <f>VLOOKUP(B282,[6]F!B$1:K$50,10,0)</f>
        <v>8</v>
      </c>
      <c r="AP282" s="7">
        <v>9</v>
      </c>
      <c r="AQ282" s="7">
        <f t="shared" si="39"/>
        <v>22</v>
      </c>
    </row>
    <row r="283" spans="1:43" x14ac:dyDescent="0.25">
      <c r="A283" s="7">
        <v>282</v>
      </c>
      <c r="B283" s="7" t="s">
        <v>313</v>
      </c>
      <c r="C283" s="8">
        <f>VLOOKUP(B283,[1]Combined!$B$1:$C$640,2,0)</f>
        <v>6</v>
      </c>
      <c r="D283" s="8">
        <f>VLOOKUP(B283,[1]Combined!$B$1:$D$640,3,0)</f>
        <v>6</v>
      </c>
      <c r="E283" s="8">
        <f>VLOOKUP(B283,[1]Combined!$B$1:$F$640,5,0)</f>
        <v>0</v>
      </c>
      <c r="F283" s="8">
        <f>VLOOKUP(B283,[1]Combined!$B$1:$G$640,6,0)</f>
        <v>1</v>
      </c>
      <c r="G283" s="8">
        <f>VLOOKUP(B283,[1]Combined!$B$1:$H$640,7,0)</f>
        <v>1</v>
      </c>
      <c r="H283" s="8">
        <f>VLOOKUP(B283,[1]Combined!$B$1:$J$640,9,0)</f>
        <v>0</v>
      </c>
      <c r="I283" s="9">
        <f>VLOOKUP(B283,[2]Combined!C$1:D$640,2,0)</f>
        <v>13</v>
      </c>
      <c r="J283" s="9">
        <f>VLOOKUP(B283,[2]Combined!C$1:E$640,3,0)</f>
        <v>14</v>
      </c>
      <c r="K283" s="9">
        <f>VLOOKUP(B283,[2]Combined!C$1:G$640,5,0)</f>
        <v>0</v>
      </c>
      <c r="L283" s="9">
        <f>VLOOKUP(B283,[2]Combined!C$1:H$640,6,0)</f>
        <v>1</v>
      </c>
      <c r="M283" s="9">
        <f>VLOOKUP(B283,[2]Combined!C$1:I$640,7,0)</f>
        <v>1</v>
      </c>
      <c r="N283" s="9">
        <f>VLOOKUP(B283,[2]Combined!C$1:K$640,9,0)</f>
        <v>0</v>
      </c>
      <c r="O283" s="10">
        <f>VLOOKUP(B283,[3]Combined!C$1:D$640,2,0)</f>
        <v>2</v>
      </c>
      <c r="P283" s="10">
        <f>VLOOKUP(B283,[3]Combined!C$1:E$640,3,0)</f>
        <v>3</v>
      </c>
      <c r="Q283" s="10">
        <f>VLOOKUP(B283,[3]Combined!C$1:G$640,5,0)</f>
        <v>0</v>
      </c>
      <c r="R283" s="10">
        <f>VLOOKUP(B283,[3]Combined!C$1:H$640,6,0)</f>
        <v>2</v>
      </c>
      <c r="S283" s="10">
        <f>VLOOKUP(B283,[3]Combined!C$1:I$640,7,0)</f>
        <v>2</v>
      </c>
      <c r="T283" s="10">
        <f>VLOOKUP(B283,[3]Combined!C$1:K$640,9,0)</f>
        <v>0</v>
      </c>
      <c r="U283" s="11">
        <v>15</v>
      </c>
      <c r="V283" s="11">
        <v>15</v>
      </c>
      <c r="W283" s="11">
        <f>VLOOKUP(B283,[4]Combined!C$1:G$640,5,0)</f>
        <v>0</v>
      </c>
      <c r="X283" s="11">
        <v>4</v>
      </c>
      <c r="Y283" s="11">
        <v>4</v>
      </c>
      <c r="Z283" s="11">
        <f>VLOOKUP(B283,[4]Combined!C$1:K$640,9,0)</f>
        <v>0</v>
      </c>
      <c r="AA283" s="12">
        <v>7</v>
      </c>
      <c r="AB283" s="12">
        <v>7</v>
      </c>
      <c r="AC283" s="12">
        <f>VLOOKUP(B283,[5]Combined!C$1:G$640,5,0)</f>
        <v>0</v>
      </c>
      <c r="AD283" s="12">
        <v>1</v>
      </c>
      <c r="AE283" s="12">
        <v>1</v>
      </c>
      <c r="AF283" s="12">
        <f>VLOOKUP(B283,[5]Combined!C$1:K$640,9,0)</f>
        <v>0</v>
      </c>
      <c r="AG283" s="14">
        <f t="shared" si="32"/>
        <v>54</v>
      </c>
      <c r="AH283" s="14">
        <f t="shared" si="33"/>
        <v>0</v>
      </c>
      <c r="AI283" s="14">
        <f t="shared" si="34"/>
        <v>0</v>
      </c>
      <c r="AJ283" s="14">
        <f t="shared" si="35"/>
        <v>52</v>
      </c>
      <c r="AK283" s="14">
        <f t="shared" si="36"/>
        <v>52</v>
      </c>
      <c r="AL283" s="14">
        <f t="shared" si="37"/>
        <v>96.296296296296291</v>
      </c>
      <c r="AM283" s="14">
        <f t="shared" si="38"/>
        <v>5</v>
      </c>
      <c r="AN283" s="7" t="s">
        <v>277</v>
      </c>
      <c r="AO283" s="7">
        <v>8</v>
      </c>
      <c r="AP283" s="7">
        <v>10</v>
      </c>
      <c r="AQ283" s="7">
        <f t="shared" si="39"/>
        <v>23</v>
      </c>
    </row>
    <row r="284" spans="1:43" x14ac:dyDescent="0.25">
      <c r="A284" s="7">
        <v>283</v>
      </c>
      <c r="B284" s="7" t="s">
        <v>314</v>
      </c>
      <c r="C284" s="8">
        <f>VLOOKUP(B284,[1]Combined!$B$1:$C$640,2,0)</f>
        <v>6</v>
      </c>
      <c r="D284" s="8">
        <f>VLOOKUP(B284,[1]Combined!$B$1:$D$640,3,0)</f>
        <v>6</v>
      </c>
      <c r="E284" s="8">
        <f>VLOOKUP(B284,[1]Combined!$B$1:$F$640,5,0)</f>
        <v>0</v>
      </c>
      <c r="F284" s="8">
        <f>VLOOKUP(B284,[1]Combined!$B$1:$G$640,6,0)</f>
        <v>2</v>
      </c>
      <c r="G284" s="8">
        <f>VLOOKUP(B284,[1]Combined!$B$1:$H$640,7,0)</f>
        <v>2</v>
      </c>
      <c r="H284" s="8">
        <f>VLOOKUP(B284,[1]Combined!$B$1:$J$640,9,0)</f>
        <v>0</v>
      </c>
      <c r="I284" s="9">
        <f>VLOOKUP(B284,[2]Combined!C$1:D$640,2,0)</f>
        <v>13</v>
      </c>
      <c r="J284" s="9">
        <f>VLOOKUP(B284,[2]Combined!C$1:E$640,3,0)</f>
        <v>14</v>
      </c>
      <c r="K284" s="9">
        <f>VLOOKUP(B284,[2]Combined!C$1:G$640,5,0)</f>
        <v>0</v>
      </c>
      <c r="L284" s="9">
        <f>VLOOKUP(B284,[2]Combined!C$1:H$640,6,0)</f>
        <v>4</v>
      </c>
      <c r="M284" s="9">
        <f>VLOOKUP(B284,[2]Combined!C$1:I$640,7,0)</f>
        <v>5</v>
      </c>
      <c r="N284" s="9">
        <f>VLOOKUP(B284,[2]Combined!C$1:K$640,9,0)</f>
        <v>0</v>
      </c>
      <c r="O284" s="10">
        <f>VLOOKUP(B284,[3]Combined!C$1:D$640,2,0)</f>
        <v>3</v>
      </c>
      <c r="P284" s="10">
        <f>VLOOKUP(B284,[3]Combined!C$1:E$640,3,0)</f>
        <v>3</v>
      </c>
      <c r="Q284" s="10">
        <f>VLOOKUP(B284,[3]Combined!C$1:G$640,5,0)</f>
        <v>0</v>
      </c>
      <c r="R284" s="10">
        <f>VLOOKUP(B284,[3]Combined!C$1:H$640,6,0)</f>
        <v>3</v>
      </c>
      <c r="S284" s="10">
        <f>VLOOKUP(B284,[3]Combined!C$1:I$640,7,0)</f>
        <v>3</v>
      </c>
      <c r="T284" s="10">
        <f>VLOOKUP(B284,[3]Combined!C$1:K$640,9,0)</f>
        <v>0</v>
      </c>
      <c r="U284" s="11">
        <v>15</v>
      </c>
      <c r="V284" s="11">
        <v>15</v>
      </c>
      <c r="W284" s="11">
        <f>VLOOKUP(B284,[4]Combined!C$1:G$640,5,0)</f>
        <v>0</v>
      </c>
      <c r="X284" s="11">
        <v>6</v>
      </c>
      <c r="Y284" s="11">
        <v>6</v>
      </c>
      <c r="Z284" s="11">
        <f>VLOOKUP(B284,[4]Combined!C$1:K$640,9,0)</f>
        <v>0</v>
      </c>
      <c r="AA284" s="12">
        <v>7</v>
      </c>
      <c r="AB284" s="12">
        <v>7</v>
      </c>
      <c r="AC284" s="12">
        <f>VLOOKUP(B284,[5]Combined!C$1:G$640,5,0)</f>
        <v>0</v>
      </c>
      <c r="AD284" s="12">
        <v>2</v>
      </c>
      <c r="AE284" s="12">
        <v>2</v>
      </c>
      <c r="AF284" s="12">
        <f>VLOOKUP(B284,[5]Combined!C$1:K$640,9,0)</f>
        <v>0</v>
      </c>
      <c r="AG284" s="14">
        <f t="shared" si="32"/>
        <v>63</v>
      </c>
      <c r="AH284" s="14">
        <f t="shared" si="33"/>
        <v>0</v>
      </c>
      <c r="AI284" s="14">
        <f t="shared" si="34"/>
        <v>0</v>
      </c>
      <c r="AJ284" s="14">
        <f t="shared" si="35"/>
        <v>61</v>
      </c>
      <c r="AK284" s="14">
        <f t="shared" si="36"/>
        <v>61</v>
      </c>
      <c r="AL284" s="14">
        <f t="shared" si="37"/>
        <v>96.825396825396822</v>
      </c>
      <c r="AM284" s="14">
        <f t="shared" si="38"/>
        <v>5</v>
      </c>
      <c r="AN284" s="7" t="s">
        <v>279</v>
      </c>
      <c r="AO284" s="7">
        <v>10</v>
      </c>
      <c r="AP284" s="7">
        <v>10</v>
      </c>
      <c r="AQ284" s="7">
        <f t="shared" si="39"/>
        <v>25</v>
      </c>
    </row>
    <row r="285" spans="1:43" x14ac:dyDescent="0.25">
      <c r="A285" s="7">
        <v>284</v>
      </c>
      <c r="B285" s="7" t="s">
        <v>315</v>
      </c>
      <c r="C285" s="8">
        <f>VLOOKUP(B285,[1]Combined!$B$1:$C$640,2,0)</f>
        <v>5</v>
      </c>
      <c r="D285" s="8">
        <f>VLOOKUP(B285,[1]Combined!$B$1:$D$640,3,0)</f>
        <v>6</v>
      </c>
      <c r="E285" s="8">
        <f>VLOOKUP(B285,[1]Combined!$B$1:$F$640,5,0)</f>
        <v>0</v>
      </c>
      <c r="F285" s="8">
        <f>VLOOKUP(B285,[1]Combined!$B$1:$G$640,6,0)</f>
        <v>0</v>
      </c>
      <c r="G285" s="8">
        <f>VLOOKUP(B285,[1]Combined!$B$1:$H$640,7,0)</f>
        <v>1</v>
      </c>
      <c r="H285" s="8">
        <f>VLOOKUP(B285,[1]Combined!$B$1:$J$640,9,0)</f>
        <v>0</v>
      </c>
      <c r="I285" s="9">
        <f>VLOOKUP(B285,[2]Combined!C$1:D$640,2,0)</f>
        <v>10</v>
      </c>
      <c r="J285" s="9">
        <f>VLOOKUP(B285,[2]Combined!C$1:E$640,3,0)</f>
        <v>14</v>
      </c>
      <c r="K285" s="9">
        <f>VLOOKUP(B285,[2]Combined!C$1:G$640,5,0)</f>
        <v>0</v>
      </c>
      <c r="L285" s="9">
        <f>VLOOKUP(B285,[2]Combined!C$1:H$640,6,0)</f>
        <v>0</v>
      </c>
      <c r="M285" s="9">
        <f>VLOOKUP(B285,[2]Combined!C$1:I$640,7,0)</f>
        <v>0</v>
      </c>
      <c r="N285" s="9">
        <f>VLOOKUP(B285,[2]Combined!C$1:K$640,9,0)</f>
        <v>0</v>
      </c>
      <c r="O285" s="10">
        <f>VLOOKUP(B285,[3]Combined!C$1:D$640,2,0)</f>
        <v>1</v>
      </c>
      <c r="P285" s="10">
        <f>VLOOKUP(B285,[3]Combined!C$1:E$640,3,0)</f>
        <v>3</v>
      </c>
      <c r="Q285" s="10">
        <f>VLOOKUP(B285,[3]Combined!C$1:G$640,5,0)</f>
        <v>0</v>
      </c>
      <c r="R285" s="10">
        <f>VLOOKUP(B285,[3]Combined!C$1:H$640,6,0)</f>
        <v>3</v>
      </c>
      <c r="S285" s="10">
        <f>VLOOKUP(B285,[3]Combined!C$1:I$640,7,0)</f>
        <v>3</v>
      </c>
      <c r="T285" s="10">
        <f>VLOOKUP(B285,[3]Combined!C$1:K$640,9,0)</f>
        <v>0</v>
      </c>
      <c r="U285" s="11">
        <v>15</v>
      </c>
      <c r="V285" s="11">
        <v>15</v>
      </c>
      <c r="W285" s="11">
        <f>VLOOKUP(B285,[4]Combined!C$1:G$640,5,0)</f>
        <v>0</v>
      </c>
      <c r="X285" s="11">
        <v>1</v>
      </c>
      <c r="Y285" s="11">
        <v>2</v>
      </c>
      <c r="Z285" s="11">
        <f>VLOOKUP(B285,[4]Combined!C$1:K$640,9,0)</f>
        <v>0</v>
      </c>
      <c r="AA285" s="12">
        <v>4</v>
      </c>
      <c r="AB285" s="12">
        <v>7</v>
      </c>
      <c r="AC285" s="12">
        <f>VLOOKUP(B285,[5]Combined!C$1:G$640,5,0)</f>
        <v>0</v>
      </c>
      <c r="AD285" s="12">
        <v>1</v>
      </c>
      <c r="AE285" s="12">
        <v>1</v>
      </c>
      <c r="AF285" s="12">
        <f>VLOOKUP(B285,[5]Combined!C$1:K$640,9,0)</f>
        <v>0</v>
      </c>
      <c r="AG285" s="14">
        <f t="shared" si="32"/>
        <v>52</v>
      </c>
      <c r="AH285" s="14">
        <f t="shared" si="33"/>
        <v>0</v>
      </c>
      <c r="AI285" s="14">
        <f t="shared" si="34"/>
        <v>0</v>
      </c>
      <c r="AJ285" s="14">
        <f t="shared" si="35"/>
        <v>40</v>
      </c>
      <c r="AK285" s="14">
        <f t="shared" si="36"/>
        <v>40</v>
      </c>
      <c r="AL285" s="14">
        <f t="shared" si="37"/>
        <v>76.923076923076934</v>
      </c>
      <c r="AM285" s="14">
        <f t="shared" si="38"/>
        <v>3</v>
      </c>
      <c r="AN285" s="7" t="s">
        <v>281</v>
      </c>
      <c r="AO285" s="7">
        <v>8</v>
      </c>
      <c r="AP285" s="7">
        <v>9</v>
      </c>
      <c r="AQ285" s="7">
        <f t="shared" si="39"/>
        <v>20</v>
      </c>
    </row>
    <row r="286" spans="1:43" x14ac:dyDescent="0.25">
      <c r="A286" s="7">
        <v>285</v>
      </c>
      <c r="B286" s="7" t="s">
        <v>316</v>
      </c>
      <c r="C286" s="8">
        <f>VLOOKUP(B286,[1]Combined!$B$1:$C$640,2,0)</f>
        <v>6</v>
      </c>
      <c r="D286" s="8">
        <f>VLOOKUP(B286,[1]Combined!$B$1:$D$640,3,0)</f>
        <v>6</v>
      </c>
      <c r="E286" s="8">
        <f>VLOOKUP(B286,[1]Combined!$B$1:$F$640,5,0)</f>
        <v>0</v>
      </c>
      <c r="F286" s="8">
        <f>VLOOKUP(B286,[1]Combined!$B$1:$G$640,6,0)</f>
        <v>1</v>
      </c>
      <c r="G286" s="8">
        <f>VLOOKUP(B286,[1]Combined!$B$1:$H$640,7,0)</f>
        <v>1</v>
      </c>
      <c r="H286" s="8">
        <f>VLOOKUP(B286,[1]Combined!$B$1:$J$640,9,0)</f>
        <v>0</v>
      </c>
      <c r="I286" s="9">
        <f>VLOOKUP(B286,[2]Combined!C$1:D$640,2,0)</f>
        <v>10</v>
      </c>
      <c r="J286" s="9">
        <f>VLOOKUP(B286,[2]Combined!C$1:E$640,3,0)</f>
        <v>14</v>
      </c>
      <c r="K286" s="9">
        <f>VLOOKUP(B286,[2]Combined!C$1:G$640,5,0)</f>
        <v>0</v>
      </c>
      <c r="L286" s="9">
        <f>VLOOKUP(B286,[2]Combined!C$1:H$640,6,0)</f>
        <v>2</v>
      </c>
      <c r="M286" s="9">
        <f>VLOOKUP(B286,[2]Combined!C$1:I$640,7,0)</f>
        <v>2</v>
      </c>
      <c r="N286" s="9">
        <f>VLOOKUP(B286,[2]Combined!C$1:K$640,9,0)</f>
        <v>0</v>
      </c>
      <c r="O286" s="10">
        <f>VLOOKUP(B286,[3]Combined!C$1:D$640,2,0)</f>
        <v>2</v>
      </c>
      <c r="P286" s="10">
        <f>VLOOKUP(B286,[3]Combined!C$1:E$640,3,0)</f>
        <v>3</v>
      </c>
      <c r="Q286" s="10">
        <f>VLOOKUP(B286,[3]Combined!C$1:G$640,5,0)</f>
        <v>0</v>
      </c>
      <c r="R286" s="10">
        <f>VLOOKUP(B286,[3]Combined!C$1:H$640,6,0)</f>
        <v>0</v>
      </c>
      <c r="S286" s="10">
        <f>VLOOKUP(B286,[3]Combined!C$1:I$640,7,0)</f>
        <v>1</v>
      </c>
      <c r="T286" s="10">
        <f>VLOOKUP(B286,[3]Combined!C$1:K$640,9,0)</f>
        <v>0</v>
      </c>
      <c r="U286" s="11">
        <v>15</v>
      </c>
      <c r="V286" s="11">
        <v>15</v>
      </c>
      <c r="W286" s="11">
        <f>VLOOKUP(B286,[4]Combined!C$1:G$640,5,0)</f>
        <v>0</v>
      </c>
      <c r="X286" s="11">
        <f>VLOOKUP(B286,[4]Combined!C$1:H$640,6,0)</f>
        <v>3</v>
      </c>
      <c r="Y286" s="11">
        <f>VLOOKUP(B286,[4]Combined!C$1:I$640,7,0)</f>
        <v>3</v>
      </c>
      <c r="Z286" s="11">
        <f>VLOOKUP(B286,[4]Combined!C$1:K$640,9,0)</f>
        <v>0</v>
      </c>
      <c r="AA286" s="12">
        <v>7</v>
      </c>
      <c r="AB286" s="12">
        <v>7</v>
      </c>
      <c r="AC286" s="12">
        <f>VLOOKUP(B286,[5]Combined!C$1:G$640,5,0)</f>
        <v>0</v>
      </c>
      <c r="AD286" s="12">
        <f>VLOOKUP(B286,[5]Combined!C$1:H$640,6,0)</f>
        <v>1</v>
      </c>
      <c r="AE286" s="12">
        <f>VLOOKUP(B286,[5]Combined!C$1:I$640,7,0)</f>
        <v>1</v>
      </c>
      <c r="AF286" s="12">
        <f>VLOOKUP(B286,[5]Combined!C$1:K$640,9,0)</f>
        <v>0</v>
      </c>
      <c r="AG286" s="14">
        <f t="shared" si="32"/>
        <v>53</v>
      </c>
      <c r="AH286" s="14">
        <f t="shared" si="33"/>
        <v>0</v>
      </c>
      <c r="AI286" s="14">
        <f t="shared" si="34"/>
        <v>0</v>
      </c>
      <c r="AJ286" s="14">
        <f t="shared" si="35"/>
        <v>47</v>
      </c>
      <c r="AK286" s="14">
        <f t="shared" si="36"/>
        <v>47</v>
      </c>
      <c r="AL286" s="14">
        <f t="shared" si="37"/>
        <v>88.679245283018872</v>
      </c>
      <c r="AM286" s="14">
        <f t="shared" si="38"/>
        <v>5</v>
      </c>
      <c r="AN286" s="7" t="s">
        <v>273</v>
      </c>
      <c r="AO286" s="7">
        <f>VLOOKUP(B286,[6]F!B$1:K$50,10,0)</f>
        <v>8</v>
      </c>
      <c r="AP286" s="7">
        <v>10</v>
      </c>
      <c r="AQ286" s="7">
        <f t="shared" si="39"/>
        <v>23</v>
      </c>
    </row>
    <row r="287" spans="1:43" x14ac:dyDescent="0.25">
      <c r="A287" s="7">
        <v>286</v>
      </c>
      <c r="B287" s="7" t="s">
        <v>317</v>
      </c>
      <c r="C287" s="8">
        <f>VLOOKUP(B287,[1]Combined!$B$1:$C$640,2,0)</f>
        <v>6</v>
      </c>
      <c r="D287" s="8">
        <f>VLOOKUP(B287,[1]Combined!$B$1:$D$640,3,0)</f>
        <v>6</v>
      </c>
      <c r="E287" s="8">
        <f>VLOOKUP(B287,[1]Combined!$B$1:$F$640,5,0)</f>
        <v>0</v>
      </c>
      <c r="F287" s="8">
        <f>VLOOKUP(B287,[1]Combined!$B$1:$G$640,6,0)</f>
        <v>0</v>
      </c>
      <c r="G287" s="8">
        <f>VLOOKUP(B287,[1]Combined!$B$1:$H$640,7,0)</f>
        <v>0</v>
      </c>
      <c r="H287" s="8">
        <f>VLOOKUP(B287,[1]Combined!$B$1:$J$640,9,0)</f>
        <v>0</v>
      </c>
      <c r="I287" s="9">
        <f>VLOOKUP(B287,[2]Combined!C$1:D$640,2,0)</f>
        <v>13</v>
      </c>
      <c r="J287" s="9">
        <f>VLOOKUP(B287,[2]Combined!C$1:E$640,3,0)</f>
        <v>14</v>
      </c>
      <c r="K287" s="9">
        <f>VLOOKUP(B287,[2]Combined!C$1:G$640,5,0)</f>
        <v>0</v>
      </c>
      <c r="L287" s="9">
        <f>VLOOKUP(B287,[2]Combined!C$1:H$640,6,0)</f>
        <v>0</v>
      </c>
      <c r="M287" s="9">
        <f>VLOOKUP(B287,[2]Combined!C$1:I$640,7,0)</f>
        <v>0</v>
      </c>
      <c r="N287" s="9">
        <f>VLOOKUP(B287,[2]Combined!C$1:K$640,9,0)</f>
        <v>0</v>
      </c>
      <c r="O287" s="10">
        <f>VLOOKUP(B287,[3]Combined!C$1:D$640,2,0)</f>
        <v>2</v>
      </c>
      <c r="P287" s="10">
        <f>VLOOKUP(B287,[3]Combined!C$1:E$640,3,0)</f>
        <v>3</v>
      </c>
      <c r="Q287" s="10">
        <f>VLOOKUP(B287,[3]Combined!C$1:G$640,5,0)</f>
        <v>0</v>
      </c>
      <c r="R287" s="10">
        <f>VLOOKUP(B287,[3]Combined!C$1:H$640,6,0)</f>
        <v>2</v>
      </c>
      <c r="S287" s="10">
        <f>VLOOKUP(B287,[3]Combined!C$1:I$640,7,0)</f>
        <v>2</v>
      </c>
      <c r="T287" s="10">
        <f>VLOOKUP(B287,[3]Combined!C$1:K$640,9,0)</f>
        <v>0</v>
      </c>
      <c r="U287" s="11">
        <v>15</v>
      </c>
      <c r="V287" s="11">
        <v>15</v>
      </c>
      <c r="W287" s="11">
        <f>VLOOKUP(B287,[4]Combined!C$1:G$640,5,0)</f>
        <v>0</v>
      </c>
      <c r="X287" s="11">
        <f>VLOOKUP(B287,[4]Combined!C$1:H$640,6,0)</f>
        <v>1</v>
      </c>
      <c r="Y287" s="11">
        <f>VLOOKUP(B287,[4]Combined!C$1:I$640,7,0)</f>
        <v>3</v>
      </c>
      <c r="Z287" s="11">
        <f>VLOOKUP(B287,[4]Combined!C$1:K$640,9,0)</f>
        <v>0</v>
      </c>
      <c r="AA287" s="12">
        <v>5</v>
      </c>
      <c r="AB287" s="12">
        <v>7</v>
      </c>
      <c r="AC287" s="12">
        <f>VLOOKUP(B287,[5]Combined!C$1:G$640,5,0)</f>
        <v>0</v>
      </c>
      <c r="AD287" s="12">
        <f>VLOOKUP(B287,[5]Combined!C$1:H$640,6,0)</f>
        <v>1</v>
      </c>
      <c r="AE287" s="12">
        <f>VLOOKUP(B287,[5]Combined!C$1:I$640,7,0)</f>
        <v>1</v>
      </c>
      <c r="AF287" s="12">
        <f>VLOOKUP(B287,[5]Combined!C$1:K$640,9,0)</f>
        <v>0</v>
      </c>
      <c r="AG287" s="14">
        <f t="shared" si="32"/>
        <v>51</v>
      </c>
      <c r="AH287" s="14">
        <f t="shared" si="33"/>
        <v>0</v>
      </c>
      <c r="AI287" s="14">
        <f t="shared" si="34"/>
        <v>0</v>
      </c>
      <c r="AJ287" s="14">
        <f t="shared" si="35"/>
        <v>45</v>
      </c>
      <c r="AK287" s="14">
        <f t="shared" si="36"/>
        <v>45</v>
      </c>
      <c r="AL287" s="14">
        <f t="shared" si="37"/>
        <v>88.235294117647058</v>
      </c>
      <c r="AM287" s="14">
        <f t="shared" si="38"/>
        <v>5</v>
      </c>
      <c r="AN287" s="7" t="s">
        <v>275</v>
      </c>
      <c r="AO287" s="7">
        <f>VLOOKUP(B287,[6]F!B$1:K$50,10,0)</f>
        <v>8</v>
      </c>
      <c r="AP287" s="7">
        <v>7</v>
      </c>
      <c r="AQ287" s="7">
        <f t="shared" si="39"/>
        <v>20</v>
      </c>
    </row>
    <row r="288" spans="1:43" x14ac:dyDescent="0.25">
      <c r="A288" s="7">
        <v>287</v>
      </c>
      <c r="B288" s="7" t="s">
        <v>318</v>
      </c>
      <c r="C288" s="8">
        <f>VLOOKUP(B288,[1]Combined!$B$1:$C$640,2,0)</f>
        <v>6</v>
      </c>
      <c r="D288" s="8">
        <f>VLOOKUP(B288,[1]Combined!$B$1:$D$640,3,0)</f>
        <v>6</v>
      </c>
      <c r="E288" s="8">
        <f>VLOOKUP(B288,[1]Combined!$B$1:$F$640,5,0)</f>
        <v>0</v>
      </c>
      <c r="F288" s="8">
        <f>VLOOKUP(B288,[1]Combined!$B$1:$G$640,6,0)</f>
        <v>1</v>
      </c>
      <c r="G288" s="8">
        <f>VLOOKUP(B288,[1]Combined!$B$1:$H$640,7,0)</f>
        <v>1</v>
      </c>
      <c r="H288" s="8">
        <f>VLOOKUP(B288,[1]Combined!$B$1:$J$640,9,0)</f>
        <v>0</v>
      </c>
      <c r="I288" s="9">
        <f>VLOOKUP(B288,[2]Combined!C$1:D$640,2,0)</f>
        <v>13</v>
      </c>
      <c r="J288" s="9">
        <f>VLOOKUP(B288,[2]Combined!C$1:E$640,3,0)</f>
        <v>14</v>
      </c>
      <c r="K288" s="9">
        <f>VLOOKUP(B288,[2]Combined!C$1:G$640,5,0)</f>
        <v>0</v>
      </c>
      <c r="L288" s="9">
        <f>VLOOKUP(B288,[2]Combined!C$1:H$640,6,0)</f>
        <v>1</v>
      </c>
      <c r="M288" s="9">
        <f>VLOOKUP(B288,[2]Combined!C$1:I$640,7,0)</f>
        <v>1</v>
      </c>
      <c r="N288" s="9">
        <f>VLOOKUP(B288,[2]Combined!C$1:K$640,9,0)</f>
        <v>0</v>
      </c>
      <c r="O288" s="10">
        <f>VLOOKUP(B288,[3]Combined!C$1:D$640,2,0)</f>
        <v>3</v>
      </c>
      <c r="P288" s="10">
        <f>VLOOKUP(B288,[3]Combined!C$1:E$640,3,0)</f>
        <v>3</v>
      </c>
      <c r="Q288" s="10">
        <f>VLOOKUP(B288,[3]Combined!C$1:G$640,5,0)</f>
        <v>0</v>
      </c>
      <c r="R288" s="10">
        <f>VLOOKUP(B288,[3]Combined!C$1:H$640,6,0)</f>
        <v>1</v>
      </c>
      <c r="S288" s="10">
        <f>VLOOKUP(B288,[3]Combined!C$1:I$640,7,0)</f>
        <v>2</v>
      </c>
      <c r="T288" s="10">
        <f>VLOOKUP(B288,[3]Combined!C$1:K$640,9,0)</f>
        <v>0</v>
      </c>
      <c r="U288" s="11">
        <v>14</v>
      </c>
      <c r="V288" s="11">
        <v>15</v>
      </c>
      <c r="W288" s="11">
        <f>VLOOKUP(B288,[4]Combined!C$1:G$640,5,0)</f>
        <v>0</v>
      </c>
      <c r="X288" s="11">
        <v>4</v>
      </c>
      <c r="Y288" s="11">
        <v>4</v>
      </c>
      <c r="Z288" s="11">
        <f>VLOOKUP(B288,[4]Combined!C$1:K$640,9,0)</f>
        <v>0</v>
      </c>
      <c r="AA288" s="12">
        <v>7</v>
      </c>
      <c r="AB288" s="12">
        <v>7</v>
      </c>
      <c r="AC288" s="12">
        <v>1</v>
      </c>
      <c r="AD288" s="12">
        <v>1</v>
      </c>
      <c r="AE288" s="12">
        <v>1</v>
      </c>
      <c r="AF288" s="12">
        <f>VLOOKUP(B288,[5]Combined!C$1:K$640,9,0)</f>
        <v>0</v>
      </c>
      <c r="AG288" s="14">
        <f t="shared" si="32"/>
        <v>54</v>
      </c>
      <c r="AH288" s="14">
        <f t="shared" si="33"/>
        <v>1</v>
      </c>
      <c r="AI288" s="14">
        <f t="shared" si="34"/>
        <v>1</v>
      </c>
      <c r="AJ288" s="14">
        <f t="shared" si="35"/>
        <v>51</v>
      </c>
      <c r="AK288" s="14">
        <f t="shared" si="36"/>
        <v>52</v>
      </c>
      <c r="AL288" s="14">
        <f t="shared" si="37"/>
        <v>96.296296296296291</v>
      </c>
      <c r="AM288" s="14">
        <f t="shared" si="38"/>
        <v>5</v>
      </c>
      <c r="AN288" s="7" t="s">
        <v>277</v>
      </c>
      <c r="AO288" s="7">
        <v>9</v>
      </c>
      <c r="AP288" s="7">
        <v>8</v>
      </c>
      <c r="AQ288" s="7">
        <f t="shared" si="39"/>
        <v>22</v>
      </c>
    </row>
    <row r="289" spans="1:43" x14ac:dyDescent="0.25">
      <c r="A289" s="7">
        <v>288</v>
      </c>
      <c r="B289" s="7" t="s">
        <v>319</v>
      </c>
      <c r="C289" s="8">
        <f>VLOOKUP(B289,[1]Combined!$B$1:$C$640,2,0)</f>
        <v>6</v>
      </c>
      <c r="D289" s="8">
        <f>VLOOKUP(B289,[1]Combined!$B$1:$D$640,3,0)</f>
        <v>6</v>
      </c>
      <c r="E289" s="8">
        <f>VLOOKUP(B289,[1]Combined!$B$1:$F$640,5,0)</f>
        <v>0</v>
      </c>
      <c r="F289" s="8">
        <f>VLOOKUP(B289,[1]Combined!$B$1:$G$640,6,0)</f>
        <v>2</v>
      </c>
      <c r="G289" s="8">
        <f>VLOOKUP(B289,[1]Combined!$B$1:$H$640,7,0)</f>
        <v>2</v>
      </c>
      <c r="H289" s="8">
        <f>VLOOKUP(B289,[1]Combined!$B$1:$J$640,9,0)</f>
        <v>0</v>
      </c>
      <c r="I289" s="9">
        <f>VLOOKUP(B289,[2]Combined!C$1:D$640,2,0)</f>
        <v>8</v>
      </c>
      <c r="J289" s="9">
        <f>VLOOKUP(B289,[2]Combined!C$1:E$640,3,0)</f>
        <v>14</v>
      </c>
      <c r="K289" s="9">
        <f>VLOOKUP(B289,[2]Combined!C$1:G$640,5,0)</f>
        <v>0</v>
      </c>
      <c r="L289" s="9">
        <f>VLOOKUP(B289,[2]Combined!C$1:H$640,6,0)</f>
        <v>4</v>
      </c>
      <c r="M289" s="9">
        <f>VLOOKUP(B289,[2]Combined!C$1:I$640,7,0)</f>
        <v>5</v>
      </c>
      <c r="N289" s="9">
        <f>VLOOKUP(B289,[2]Combined!C$1:K$640,9,0)</f>
        <v>0</v>
      </c>
      <c r="O289" s="10">
        <f>VLOOKUP(B289,[3]Combined!C$1:D$640,2,0)</f>
        <v>1</v>
      </c>
      <c r="P289" s="10">
        <f>VLOOKUP(B289,[3]Combined!C$1:E$640,3,0)</f>
        <v>3</v>
      </c>
      <c r="Q289" s="10">
        <f>VLOOKUP(B289,[3]Combined!C$1:G$640,5,0)</f>
        <v>0</v>
      </c>
      <c r="R289" s="10">
        <f>VLOOKUP(B289,[3]Combined!C$1:H$640,6,0)</f>
        <v>3</v>
      </c>
      <c r="S289" s="10">
        <f>VLOOKUP(B289,[3]Combined!C$1:I$640,7,0)</f>
        <v>3</v>
      </c>
      <c r="T289" s="10">
        <f>VLOOKUP(B289,[3]Combined!C$1:K$640,9,0)</f>
        <v>0</v>
      </c>
      <c r="U289" s="11">
        <v>15</v>
      </c>
      <c r="V289" s="11">
        <v>15</v>
      </c>
      <c r="W289" s="11">
        <f>VLOOKUP(B289,[4]Combined!C$1:G$640,5,0)</f>
        <v>0</v>
      </c>
      <c r="X289" s="11">
        <v>6</v>
      </c>
      <c r="Y289" s="11">
        <v>6</v>
      </c>
      <c r="Z289" s="11">
        <f>VLOOKUP(B289,[4]Combined!C$1:K$640,9,0)</f>
        <v>0</v>
      </c>
      <c r="AA289" s="12">
        <v>7</v>
      </c>
      <c r="AB289" s="12">
        <v>7</v>
      </c>
      <c r="AC289" s="12">
        <f>VLOOKUP(B289,[5]Combined!C$1:G$640,5,0)</f>
        <v>0</v>
      </c>
      <c r="AD289" s="12">
        <v>2</v>
      </c>
      <c r="AE289" s="12">
        <v>2</v>
      </c>
      <c r="AF289" s="12">
        <f>VLOOKUP(B289,[5]Combined!C$1:K$640,9,0)</f>
        <v>0</v>
      </c>
      <c r="AG289" s="14">
        <f t="shared" si="32"/>
        <v>63</v>
      </c>
      <c r="AH289" s="14">
        <f t="shared" si="33"/>
        <v>0</v>
      </c>
      <c r="AI289" s="14">
        <f t="shared" si="34"/>
        <v>0</v>
      </c>
      <c r="AJ289" s="14">
        <f t="shared" si="35"/>
        <v>54</v>
      </c>
      <c r="AK289" s="14">
        <f t="shared" si="36"/>
        <v>54</v>
      </c>
      <c r="AL289" s="14">
        <f t="shared" si="37"/>
        <v>85.714285714285708</v>
      </c>
      <c r="AM289" s="14">
        <f t="shared" si="38"/>
        <v>5</v>
      </c>
      <c r="AN289" s="7" t="s">
        <v>279</v>
      </c>
      <c r="AO289" s="7">
        <v>10</v>
      </c>
      <c r="AP289" s="7">
        <v>9</v>
      </c>
      <c r="AQ289" s="7">
        <f t="shared" si="39"/>
        <v>24</v>
      </c>
    </row>
    <row r="290" spans="1:43" x14ac:dyDescent="0.25">
      <c r="A290" s="7">
        <v>289</v>
      </c>
      <c r="B290" s="7" t="s">
        <v>320</v>
      </c>
      <c r="C290" s="8">
        <f>VLOOKUP(B290,[1]Combined!$B$1:$C$640,2,0)</f>
        <v>6</v>
      </c>
      <c r="D290" s="8">
        <f>VLOOKUP(B290,[1]Combined!$B$1:$D$640,3,0)</f>
        <v>6</v>
      </c>
      <c r="E290" s="8">
        <f>VLOOKUP(B290,[1]Combined!$B$1:$F$640,5,0)</f>
        <v>0</v>
      </c>
      <c r="F290" s="8">
        <f>VLOOKUP(B290,[1]Combined!$B$1:$G$640,6,0)</f>
        <v>0</v>
      </c>
      <c r="G290" s="8">
        <f>VLOOKUP(B290,[1]Combined!$B$1:$H$640,7,0)</f>
        <v>1</v>
      </c>
      <c r="H290" s="8">
        <f>VLOOKUP(B290,[1]Combined!$B$1:$J$640,9,0)</f>
        <v>0</v>
      </c>
      <c r="I290" s="9">
        <f>VLOOKUP(B290,[2]Combined!C$1:D$640,2,0)</f>
        <v>12</v>
      </c>
      <c r="J290" s="9">
        <f>VLOOKUP(B290,[2]Combined!C$1:E$640,3,0)</f>
        <v>14</v>
      </c>
      <c r="K290" s="9">
        <f>VLOOKUP(B290,[2]Combined!C$1:G$640,5,0)</f>
        <v>0</v>
      </c>
      <c r="L290" s="9">
        <f>VLOOKUP(B290,[2]Combined!C$1:H$640,6,0)</f>
        <v>0</v>
      </c>
      <c r="M290" s="9">
        <f>VLOOKUP(B290,[2]Combined!C$1:I$640,7,0)</f>
        <v>0</v>
      </c>
      <c r="N290" s="9">
        <f>VLOOKUP(B290,[2]Combined!C$1:K$640,9,0)</f>
        <v>0</v>
      </c>
      <c r="O290" s="10">
        <f>VLOOKUP(B290,[3]Combined!C$1:D$640,2,0)</f>
        <v>2</v>
      </c>
      <c r="P290" s="10">
        <f>VLOOKUP(B290,[3]Combined!C$1:E$640,3,0)</f>
        <v>3</v>
      </c>
      <c r="Q290" s="10">
        <f>VLOOKUP(B290,[3]Combined!C$1:G$640,5,0)</f>
        <v>0</v>
      </c>
      <c r="R290" s="10">
        <f>VLOOKUP(B290,[3]Combined!C$1:H$640,6,0)</f>
        <v>2</v>
      </c>
      <c r="S290" s="10">
        <f>VLOOKUP(B290,[3]Combined!C$1:I$640,7,0)</f>
        <v>3</v>
      </c>
      <c r="T290" s="10">
        <f>VLOOKUP(B290,[3]Combined!C$1:K$640,9,0)</f>
        <v>0</v>
      </c>
      <c r="U290" s="11">
        <v>10</v>
      </c>
      <c r="V290" s="11">
        <v>15</v>
      </c>
      <c r="W290" s="11">
        <f>VLOOKUP(B290,[4]Combined!C$1:G$640,5,0)</f>
        <v>0</v>
      </c>
      <c r="X290" s="11">
        <v>1</v>
      </c>
      <c r="Y290" s="11">
        <v>2</v>
      </c>
      <c r="Z290" s="11">
        <f>VLOOKUP(B290,[4]Combined!C$1:K$640,9,0)</f>
        <v>0</v>
      </c>
      <c r="AA290" s="12">
        <v>4</v>
      </c>
      <c r="AB290" s="12">
        <v>7</v>
      </c>
      <c r="AC290" s="12">
        <f>VLOOKUP(B290,[5]Combined!C$1:G$640,5,0)</f>
        <v>0</v>
      </c>
      <c r="AD290" s="12">
        <f>VLOOKUP(B290,[5]Combined!C$1:H$640,6,0)</f>
        <v>0</v>
      </c>
      <c r="AE290" s="12">
        <f>VLOOKUP(B290,[5]Combined!C$1:I$640,7,0)</f>
        <v>0</v>
      </c>
      <c r="AF290" s="12">
        <f>VLOOKUP(B290,[5]Combined!C$1:K$640,9,0)</f>
        <v>0</v>
      </c>
      <c r="AG290" s="14">
        <f t="shared" si="32"/>
        <v>51</v>
      </c>
      <c r="AH290" s="14">
        <f t="shared" si="33"/>
        <v>0</v>
      </c>
      <c r="AI290" s="14">
        <f t="shared" si="34"/>
        <v>0</v>
      </c>
      <c r="AJ290" s="14">
        <f t="shared" si="35"/>
        <v>37</v>
      </c>
      <c r="AK290" s="14">
        <f t="shared" si="36"/>
        <v>37</v>
      </c>
      <c r="AL290" s="14">
        <f t="shared" si="37"/>
        <v>72.549019607843135</v>
      </c>
      <c r="AM290" s="14">
        <f t="shared" si="38"/>
        <v>2</v>
      </c>
      <c r="AN290" s="7" t="s">
        <v>281</v>
      </c>
      <c r="AO290" s="7">
        <v>7</v>
      </c>
      <c r="AP290" s="7">
        <v>8</v>
      </c>
      <c r="AQ290" s="7">
        <f t="shared" si="39"/>
        <v>17</v>
      </c>
    </row>
    <row r="291" spans="1:43" x14ac:dyDescent="0.25">
      <c r="A291" s="7">
        <v>290</v>
      </c>
      <c r="B291" s="7" t="s">
        <v>321</v>
      </c>
      <c r="C291" s="8">
        <f>VLOOKUP(B291,[1]Combined!$B$1:$C$640,2,0)</f>
        <v>6</v>
      </c>
      <c r="D291" s="8">
        <f>VLOOKUP(B291,[1]Combined!$B$1:$D$640,3,0)</f>
        <v>6</v>
      </c>
      <c r="E291" s="8">
        <f>VLOOKUP(B291,[1]Combined!$B$1:$F$640,5,0)</f>
        <v>0</v>
      </c>
      <c r="F291" s="8">
        <f>VLOOKUP(B291,[1]Combined!$B$1:$G$640,6,0)</f>
        <v>1</v>
      </c>
      <c r="G291" s="8">
        <f>VLOOKUP(B291,[1]Combined!$B$1:$H$640,7,0)</f>
        <v>1</v>
      </c>
      <c r="H291" s="8">
        <f>VLOOKUP(B291,[1]Combined!$B$1:$J$640,9,0)</f>
        <v>0</v>
      </c>
      <c r="I291" s="9">
        <f>VLOOKUP(B291,[2]Combined!C$1:D$640,2,0)</f>
        <v>13</v>
      </c>
      <c r="J291" s="9">
        <f>VLOOKUP(B291,[2]Combined!C$1:E$640,3,0)</f>
        <v>14</v>
      </c>
      <c r="K291" s="9">
        <f>VLOOKUP(B291,[2]Combined!C$1:G$640,5,0)</f>
        <v>0</v>
      </c>
      <c r="L291" s="9">
        <f>VLOOKUP(B291,[2]Combined!C$1:H$640,6,0)</f>
        <v>2</v>
      </c>
      <c r="M291" s="9">
        <f>VLOOKUP(B291,[2]Combined!C$1:I$640,7,0)</f>
        <v>2</v>
      </c>
      <c r="N291" s="9">
        <f>VLOOKUP(B291,[2]Combined!C$1:K$640,9,0)</f>
        <v>0</v>
      </c>
      <c r="O291" s="10">
        <f>VLOOKUP(B291,[3]Combined!C$1:D$640,2,0)</f>
        <v>1</v>
      </c>
      <c r="P291" s="10">
        <f>VLOOKUP(B291,[3]Combined!C$1:E$640,3,0)</f>
        <v>3</v>
      </c>
      <c r="Q291" s="10">
        <f>VLOOKUP(B291,[3]Combined!C$1:G$640,5,0)</f>
        <v>0</v>
      </c>
      <c r="R291" s="10">
        <f>VLOOKUP(B291,[3]Combined!C$1:H$640,6,0)</f>
        <v>1</v>
      </c>
      <c r="S291" s="10">
        <f>VLOOKUP(B291,[3]Combined!C$1:I$640,7,0)</f>
        <v>1</v>
      </c>
      <c r="T291" s="10">
        <f>VLOOKUP(B291,[3]Combined!C$1:K$640,9,0)</f>
        <v>0</v>
      </c>
      <c r="U291" s="11">
        <v>13</v>
      </c>
      <c r="V291" s="11">
        <v>15</v>
      </c>
      <c r="W291" s="11">
        <f>VLOOKUP(B291,[4]Combined!C$1:G$640,5,0)</f>
        <v>0</v>
      </c>
      <c r="X291" s="11">
        <f>VLOOKUP(B291,[4]Combined!C$1:H$640,6,0)</f>
        <v>2</v>
      </c>
      <c r="Y291" s="11">
        <f>VLOOKUP(B291,[4]Combined!C$1:I$640,7,0)</f>
        <v>3</v>
      </c>
      <c r="Z291" s="11">
        <f>VLOOKUP(B291,[4]Combined!C$1:K$640,9,0)</f>
        <v>0</v>
      </c>
      <c r="AA291" s="12">
        <v>5</v>
      </c>
      <c r="AB291" s="12">
        <v>7</v>
      </c>
      <c r="AC291" s="12">
        <f>VLOOKUP(B291,[5]Combined!C$1:G$640,5,0)</f>
        <v>0</v>
      </c>
      <c r="AD291" s="12">
        <f>VLOOKUP(B291,[5]Combined!C$1:H$640,6,0)</f>
        <v>1</v>
      </c>
      <c r="AE291" s="12">
        <f>VLOOKUP(B291,[5]Combined!C$1:I$640,7,0)</f>
        <v>1</v>
      </c>
      <c r="AF291" s="12">
        <f>VLOOKUP(B291,[5]Combined!C$1:K$640,9,0)</f>
        <v>0</v>
      </c>
      <c r="AG291" s="14">
        <f t="shared" si="32"/>
        <v>53</v>
      </c>
      <c r="AH291" s="14">
        <f t="shared" si="33"/>
        <v>0</v>
      </c>
      <c r="AI291" s="14">
        <f t="shared" si="34"/>
        <v>0</v>
      </c>
      <c r="AJ291" s="14">
        <f t="shared" si="35"/>
        <v>45</v>
      </c>
      <c r="AK291" s="14">
        <f t="shared" si="36"/>
        <v>45</v>
      </c>
      <c r="AL291" s="14">
        <f t="shared" si="37"/>
        <v>84.905660377358487</v>
      </c>
      <c r="AM291" s="14">
        <f t="shared" si="38"/>
        <v>4</v>
      </c>
      <c r="AN291" s="7" t="s">
        <v>273</v>
      </c>
      <c r="AO291" s="7">
        <f>VLOOKUP(B291,[6]F!B$1:K$50,10,0)</f>
        <v>8</v>
      </c>
      <c r="AP291" s="7">
        <v>9</v>
      </c>
      <c r="AQ291" s="7">
        <f t="shared" si="39"/>
        <v>21</v>
      </c>
    </row>
    <row r="292" spans="1:43" x14ac:dyDescent="0.25">
      <c r="A292" s="7">
        <v>291</v>
      </c>
      <c r="B292" s="7" t="s">
        <v>322</v>
      </c>
      <c r="C292" s="8">
        <f>VLOOKUP(B292,[1]Combined!$B$1:$C$640,2,0)</f>
        <v>6</v>
      </c>
      <c r="D292" s="8">
        <f>VLOOKUP(B292,[1]Combined!$B$1:$D$640,3,0)</f>
        <v>6</v>
      </c>
      <c r="E292" s="8">
        <f>VLOOKUP(B292,[1]Combined!$B$1:$F$640,5,0)</f>
        <v>0</v>
      </c>
      <c r="F292" s="8">
        <f>VLOOKUP(B292,[1]Combined!$B$1:$G$640,6,0)</f>
        <v>0</v>
      </c>
      <c r="G292" s="8">
        <f>VLOOKUP(B292,[1]Combined!$B$1:$H$640,7,0)</f>
        <v>0</v>
      </c>
      <c r="H292" s="8">
        <f>VLOOKUP(B292,[1]Combined!$B$1:$J$640,9,0)</f>
        <v>0</v>
      </c>
      <c r="I292" s="9">
        <f>VLOOKUP(B292,[2]Combined!C$1:D$640,2,0)</f>
        <v>11</v>
      </c>
      <c r="J292" s="9">
        <f>VLOOKUP(B292,[2]Combined!C$1:E$640,3,0)</f>
        <v>14</v>
      </c>
      <c r="K292" s="9">
        <f>VLOOKUP(B292,[2]Combined!C$1:G$640,5,0)</f>
        <v>0</v>
      </c>
      <c r="L292" s="9">
        <f>VLOOKUP(B292,[2]Combined!C$1:H$640,6,0)</f>
        <v>0</v>
      </c>
      <c r="M292" s="9">
        <f>VLOOKUP(B292,[2]Combined!C$1:I$640,7,0)</f>
        <v>0</v>
      </c>
      <c r="N292" s="9">
        <f>VLOOKUP(B292,[2]Combined!C$1:K$640,9,0)</f>
        <v>0</v>
      </c>
      <c r="O292" s="10">
        <f>VLOOKUP(B292,[3]Combined!C$1:D$640,2,0)</f>
        <v>2</v>
      </c>
      <c r="P292" s="10">
        <f>VLOOKUP(B292,[3]Combined!C$1:E$640,3,0)</f>
        <v>3</v>
      </c>
      <c r="Q292" s="10">
        <f>VLOOKUP(B292,[3]Combined!C$1:G$640,5,0)</f>
        <v>0</v>
      </c>
      <c r="R292" s="10">
        <f>VLOOKUP(B292,[3]Combined!C$1:H$640,6,0)</f>
        <v>0</v>
      </c>
      <c r="S292" s="10">
        <f>VLOOKUP(B292,[3]Combined!C$1:I$640,7,0)</f>
        <v>2</v>
      </c>
      <c r="T292" s="10">
        <f>VLOOKUP(B292,[3]Combined!C$1:K$640,9,0)</f>
        <v>0</v>
      </c>
      <c r="U292" s="11">
        <v>15</v>
      </c>
      <c r="V292" s="11">
        <v>15</v>
      </c>
      <c r="W292" s="11">
        <f>VLOOKUP(B292,[4]Combined!C$1:G$640,5,0)</f>
        <v>0</v>
      </c>
      <c r="X292" s="11">
        <f>VLOOKUP(B292,[4]Combined!C$1:H$640,6,0)</f>
        <v>0</v>
      </c>
      <c r="Y292" s="11">
        <f>VLOOKUP(B292,[4]Combined!C$1:I$640,7,0)</f>
        <v>3</v>
      </c>
      <c r="Z292" s="11">
        <f>VLOOKUP(B292,[4]Combined!C$1:K$640,9,0)</f>
        <v>1</v>
      </c>
      <c r="AA292" s="12">
        <v>6</v>
      </c>
      <c r="AB292" s="12">
        <v>7</v>
      </c>
      <c r="AC292" s="12">
        <f>VLOOKUP(B292,[5]Combined!C$1:G$640,5,0)</f>
        <v>0</v>
      </c>
      <c r="AD292" s="12">
        <f>VLOOKUP(B292,[5]Combined!C$1:H$640,6,0)</f>
        <v>1</v>
      </c>
      <c r="AE292" s="12">
        <f>VLOOKUP(B292,[5]Combined!C$1:I$640,7,0)</f>
        <v>1</v>
      </c>
      <c r="AF292" s="12">
        <f>VLOOKUP(B292,[5]Combined!C$1:K$640,9,0)</f>
        <v>0</v>
      </c>
      <c r="AG292" s="14">
        <f t="shared" si="32"/>
        <v>51</v>
      </c>
      <c r="AH292" s="14">
        <f t="shared" si="33"/>
        <v>1</v>
      </c>
      <c r="AI292" s="14">
        <f t="shared" si="34"/>
        <v>1</v>
      </c>
      <c r="AJ292" s="14">
        <f t="shared" si="35"/>
        <v>41</v>
      </c>
      <c r="AK292" s="14">
        <f t="shared" si="36"/>
        <v>42</v>
      </c>
      <c r="AL292" s="14">
        <f t="shared" si="37"/>
        <v>82.35294117647058</v>
      </c>
      <c r="AM292" s="14">
        <f t="shared" si="38"/>
        <v>4</v>
      </c>
      <c r="AN292" s="7" t="s">
        <v>275</v>
      </c>
      <c r="AO292" s="7">
        <f>VLOOKUP(B292,[6]F!B$1:K$50,10,0)</f>
        <v>7</v>
      </c>
      <c r="AP292" s="7">
        <v>9</v>
      </c>
      <c r="AQ292" s="7">
        <f t="shared" si="39"/>
        <v>20</v>
      </c>
    </row>
    <row r="293" spans="1:43" x14ac:dyDescent="0.25">
      <c r="A293" s="7">
        <v>292</v>
      </c>
      <c r="B293" s="7" t="s">
        <v>323</v>
      </c>
      <c r="C293" s="8">
        <f>VLOOKUP(B293,[1]Combined!$B$1:$C$640,2,0)</f>
        <v>4</v>
      </c>
      <c r="D293" s="8">
        <f>VLOOKUP(B293,[1]Combined!$B$1:$D$640,3,0)</f>
        <v>6</v>
      </c>
      <c r="E293" s="8">
        <f>VLOOKUP(B293,[1]Combined!$B$1:$F$640,5,0)</f>
        <v>0</v>
      </c>
      <c r="F293" s="8">
        <f>VLOOKUP(B293,[1]Combined!$B$1:$G$640,6,0)</f>
        <v>1</v>
      </c>
      <c r="G293" s="8">
        <f>VLOOKUP(B293,[1]Combined!$B$1:$H$640,7,0)</f>
        <v>1</v>
      </c>
      <c r="H293" s="8">
        <f>VLOOKUP(B293,[1]Combined!$B$1:$J$640,9,0)</f>
        <v>0</v>
      </c>
      <c r="I293" s="9">
        <f>VLOOKUP(B293,[2]Combined!C$1:D$640,2,0)</f>
        <v>10</v>
      </c>
      <c r="J293" s="9">
        <f>VLOOKUP(B293,[2]Combined!C$1:E$640,3,0)</f>
        <v>14</v>
      </c>
      <c r="K293" s="9">
        <f>VLOOKUP(B293,[2]Combined!C$1:G$640,5,0)</f>
        <v>0</v>
      </c>
      <c r="L293" s="9">
        <f>VLOOKUP(B293,[2]Combined!C$1:H$640,6,0)</f>
        <v>1</v>
      </c>
      <c r="M293" s="9">
        <f>VLOOKUP(B293,[2]Combined!C$1:I$640,7,0)</f>
        <v>1</v>
      </c>
      <c r="N293" s="9">
        <f>VLOOKUP(B293,[2]Combined!C$1:K$640,9,0)</f>
        <v>0</v>
      </c>
      <c r="O293" s="10">
        <f>VLOOKUP(B293,[3]Combined!C$1:D$640,2,0)</f>
        <v>1</v>
      </c>
      <c r="P293" s="10">
        <f>VLOOKUP(B293,[3]Combined!C$1:E$640,3,0)</f>
        <v>3</v>
      </c>
      <c r="Q293" s="10">
        <f>VLOOKUP(B293,[3]Combined!C$1:G$640,5,0)</f>
        <v>0</v>
      </c>
      <c r="R293" s="10">
        <f>VLOOKUP(B293,[3]Combined!C$1:H$640,6,0)</f>
        <v>0</v>
      </c>
      <c r="S293" s="10">
        <f>VLOOKUP(B293,[3]Combined!C$1:I$640,7,0)</f>
        <v>0</v>
      </c>
      <c r="T293" s="10">
        <f>VLOOKUP(B293,[3]Combined!C$1:K$640,9,0)</f>
        <v>0</v>
      </c>
      <c r="U293" s="11">
        <v>15</v>
      </c>
      <c r="V293" s="11">
        <v>15</v>
      </c>
      <c r="W293" s="11">
        <f>VLOOKUP(B293,[4]Combined!C$1:G$640,5,0)</f>
        <v>0</v>
      </c>
      <c r="X293" s="11">
        <v>1</v>
      </c>
      <c r="Y293" s="11">
        <v>4</v>
      </c>
      <c r="Z293" s="11">
        <f>VLOOKUP(B293,[4]Combined!C$1:K$640,9,0)</f>
        <v>0</v>
      </c>
      <c r="AA293" s="12">
        <v>7</v>
      </c>
      <c r="AB293" s="12">
        <v>7</v>
      </c>
      <c r="AC293" s="12">
        <f>VLOOKUP(B293,[5]Combined!C$1:G$640,5,0)</f>
        <v>0</v>
      </c>
      <c r="AD293" s="12">
        <f>VLOOKUP(B293,[5]Combined!C$1:H$640,6,0)</f>
        <v>0</v>
      </c>
      <c r="AE293" s="12">
        <v>1</v>
      </c>
      <c r="AF293" s="12">
        <f>VLOOKUP(B293,[5]Combined!C$1:K$640,9,0)</f>
        <v>0</v>
      </c>
      <c r="AG293" s="14">
        <f t="shared" si="32"/>
        <v>52</v>
      </c>
      <c r="AH293" s="14">
        <f t="shared" si="33"/>
        <v>0</v>
      </c>
      <c r="AI293" s="14">
        <f t="shared" si="34"/>
        <v>0</v>
      </c>
      <c r="AJ293" s="14">
        <f t="shared" si="35"/>
        <v>40</v>
      </c>
      <c r="AK293" s="14">
        <f t="shared" si="36"/>
        <v>40</v>
      </c>
      <c r="AL293" s="14">
        <f t="shared" si="37"/>
        <v>76.923076923076934</v>
      </c>
      <c r="AM293" s="14">
        <f t="shared" si="38"/>
        <v>3</v>
      </c>
      <c r="AN293" s="7" t="s">
        <v>277</v>
      </c>
      <c r="AO293" s="7">
        <v>5</v>
      </c>
      <c r="AP293" s="7">
        <v>9</v>
      </c>
      <c r="AQ293" s="7">
        <f t="shared" si="39"/>
        <v>17</v>
      </c>
    </row>
    <row r="294" spans="1:43" x14ac:dyDescent="0.25">
      <c r="A294" s="7">
        <v>293</v>
      </c>
      <c r="B294" s="7" t="s">
        <v>324</v>
      </c>
      <c r="C294" s="8">
        <f>VLOOKUP(B294,[1]Combined!$B$1:$C$640,2,0)</f>
        <v>6</v>
      </c>
      <c r="D294" s="8">
        <f>VLOOKUP(B294,[1]Combined!$B$1:$D$640,3,0)</f>
        <v>6</v>
      </c>
      <c r="E294" s="8">
        <f>VLOOKUP(B294,[1]Combined!$B$1:$F$640,5,0)</f>
        <v>0</v>
      </c>
      <c r="F294" s="8">
        <f>VLOOKUP(B294,[1]Combined!$B$1:$G$640,6,0)</f>
        <v>2</v>
      </c>
      <c r="G294" s="8">
        <f>VLOOKUP(B294,[1]Combined!$B$1:$H$640,7,0)</f>
        <v>2</v>
      </c>
      <c r="H294" s="8">
        <f>VLOOKUP(B294,[1]Combined!$B$1:$J$640,9,0)</f>
        <v>0</v>
      </c>
      <c r="I294" s="9">
        <f>VLOOKUP(B294,[2]Combined!C$1:D$640,2,0)</f>
        <v>13</v>
      </c>
      <c r="J294" s="9">
        <f>VLOOKUP(B294,[2]Combined!C$1:E$640,3,0)</f>
        <v>14</v>
      </c>
      <c r="K294" s="9">
        <f>VLOOKUP(B294,[2]Combined!C$1:G$640,5,0)</f>
        <v>0</v>
      </c>
      <c r="L294" s="9">
        <f>VLOOKUP(B294,[2]Combined!C$1:H$640,6,0)</f>
        <v>5</v>
      </c>
      <c r="M294" s="9">
        <f>VLOOKUP(B294,[2]Combined!C$1:I$640,7,0)</f>
        <v>5</v>
      </c>
      <c r="N294" s="9">
        <f>VLOOKUP(B294,[2]Combined!C$1:K$640,9,0)</f>
        <v>0</v>
      </c>
      <c r="O294" s="10">
        <f>VLOOKUP(B294,[3]Combined!C$1:D$640,2,0)</f>
        <v>2</v>
      </c>
      <c r="P294" s="10">
        <f>VLOOKUP(B294,[3]Combined!C$1:E$640,3,0)</f>
        <v>3</v>
      </c>
      <c r="Q294" s="10">
        <f>VLOOKUP(B294,[3]Combined!C$1:G$640,5,0)</f>
        <v>0</v>
      </c>
      <c r="R294" s="10">
        <f>VLOOKUP(B294,[3]Combined!C$1:H$640,6,0)</f>
        <v>3</v>
      </c>
      <c r="S294" s="10">
        <f>VLOOKUP(B294,[3]Combined!C$1:I$640,7,0)</f>
        <v>3</v>
      </c>
      <c r="T294" s="10">
        <f>VLOOKUP(B294,[3]Combined!C$1:K$640,9,0)</f>
        <v>0</v>
      </c>
      <c r="U294" s="11">
        <v>15</v>
      </c>
      <c r="V294" s="11">
        <v>15</v>
      </c>
      <c r="W294" s="11">
        <f>VLOOKUP(B294,[4]Combined!C$1:G$640,5,0)</f>
        <v>0</v>
      </c>
      <c r="X294" s="11">
        <v>2</v>
      </c>
      <c r="Y294" s="11">
        <v>6</v>
      </c>
      <c r="Z294" s="11">
        <f>VLOOKUP(B294,[4]Combined!C$1:K$640,9,0)</f>
        <v>0</v>
      </c>
      <c r="AA294" s="12">
        <v>7</v>
      </c>
      <c r="AB294" s="12">
        <v>7</v>
      </c>
      <c r="AC294" s="12">
        <f>VLOOKUP(B294,[5]Combined!C$1:G$640,5,0)</f>
        <v>0</v>
      </c>
      <c r="AD294" s="12">
        <f>VLOOKUP(B294,[5]Combined!C$1:H$640,6,0)</f>
        <v>0</v>
      </c>
      <c r="AE294" s="12">
        <v>2</v>
      </c>
      <c r="AF294" s="12">
        <f>VLOOKUP(B294,[5]Combined!C$1:K$640,9,0)</f>
        <v>0</v>
      </c>
      <c r="AG294" s="14">
        <f t="shared" si="32"/>
        <v>63</v>
      </c>
      <c r="AH294" s="14">
        <f t="shared" si="33"/>
        <v>0</v>
      </c>
      <c r="AI294" s="14">
        <f t="shared" si="34"/>
        <v>0</v>
      </c>
      <c r="AJ294" s="14">
        <f t="shared" si="35"/>
        <v>55</v>
      </c>
      <c r="AK294" s="14">
        <f t="shared" si="36"/>
        <v>55</v>
      </c>
      <c r="AL294" s="14">
        <f t="shared" si="37"/>
        <v>87.301587301587304</v>
      </c>
      <c r="AM294" s="14">
        <f t="shared" si="38"/>
        <v>5</v>
      </c>
      <c r="AN294" s="7" t="s">
        <v>279</v>
      </c>
      <c r="AO294" s="7">
        <v>9</v>
      </c>
      <c r="AP294" s="7">
        <v>7</v>
      </c>
      <c r="AQ294" s="7">
        <f t="shared" si="39"/>
        <v>21</v>
      </c>
    </row>
    <row r="295" spans="1:43" x14ac:dyDescent="0.25">
      <c r="A295" s="7">
        <v>294</v>
      </c>
      <c r="B295" s="7" t="s">
        <v>325</v>
      </c>
      <c r="C295" s="8">
        <f>VLOOKUP(B295,[1]Combined!$B$1:$C$640,2,0)</f>
        <v>9</v>
      </c>
      <c r="D295" s="8">
        <f>VLOOKUP(B295,[1]Combined!$B$1:$D$640,3,0)</f>
        <v>9</v>
      </c>
      <c r="E295" s="8">
        <f>VLOOKUP(B295,[1]Combined!$B$1:$F$640,5,0)</f>
        <v>0</v>
      </c>
      <c r="F295" s="8">
        <f>VLOOKUP(B295,[1]Combined!$B$1:$G$640,6,0)</f>
        <v>2</v>
      </c>
      <c r="G295" s="8">
        <f>VLOOKUP(B295,[1]Combined!$B$1:$H$640,7,0)</f>
        <v>2</v>
      </c>
      <c r="H295" s="8">
        <f>VLOOKUP(B295,[1]Combined!$B$1:$J$640,9,0)</f>
        <v>0</v>
      </c>
      <c r="I295" s="9">
        <f>VLOOKUP(B295,[2]Combined!C$1:D$640,2,0)</f>
        <v>13</v>
      </c>
      <c r="J295" s="9">
        <f>VLOOKUP(B295,[2]Combined!C$1:E$640,3,0)</f>
        <v>13</v>
      </c>
      <c r="K295" s="9">
        <f>VLOOKUP(B295,[2]Combined!C$1:G$640,5,0)</f>
        <v>0</v>
      </c>
      <c r="L295" s="9">
        <f>VLOOKUP(B295,[2]Combined!C$1:H$640,6,0)</f>
        <v>2</v>
      </c>
      <c r="M295" s="9">
        <f>VLOOKUP(B295,[2]Combined!C$1:I$640,7,0)</f>
        <v>2</v>
      </c>
      <c r="N295" s="9">
        <f>VLOOKUP(B295,[2]Combined!C$1:K$640,9,0)</f>
        <v>0</v>
      </c>
      <c r="O295" s="10">
        <f>VLOOKUP(B295,[3]Combined!C$1:D$640,2,0)</f>
        <v>13</v>
      </c>
      <c r="P295" s="10">
        <f>VLOOKUP(B295,[3]Combined!C$1:E$640,3,0)</f>
        <v>13</v>
      </c>
      <c r="Q295" s="10">
        <f>VLOOKUP(B295,[3]Combined!C$1:G$640,5,0)</f>
        <v>0</v>
      </c>
      <c r="R295" s="10">
        <f>VLOOKUP(B295,[3]Combined!C$1:H$640,6,0)</f>
        <v>1</v>
      </c>
      <c r="S295" s="10">
        <f>VLOOKUP(B295,[3]Combined!C$1:I$640,7,0)</f>
        <v>1</v>
      </c>
      <c r="T295" s="10">
        <f>VLOOKUP(B295,[3]Combined!C$1:K$640,9,0)</f>
        <v>0</v>
      </c>
      <c r="U295" s="11">
        <v>14</v>
      </c>
      <c r="V295" s="11">
        <v>15</v>
      </c>
      <c r="W295" s="11">
        <f>VLOOKUP(B295,[4]Combined!C$1:G$640,5,0)</f>
        <v>0</v>
      </c>
      <c r="X295" s="11">
        <v>2</v>
      </c>
      <c r="Y295" s="11">
        <v>2</v>
      </c>
      <c r="Z295" s="11">
        <f>VLOOKUP(B295,[4]Combined!C$1:K$640,9,0)</f>
        <v>0</v>
      </c>
      <c r="AA295" s="12">
        <v>4</v>
      </c>
      <c r="AB295" s="12">
        <v>4</v>
      </c>
      <c r="AC295" s="12">
        <f>VLOOKUP(B295,[5]Combined!C$1:G$640,5,0)</f>
        <v>0</v>
      </c>
      <c r="AD295" s="12">
        <v>1</v>
      </c>
      <c r="AE295" s="12">
        <v>1</v>
      </c>
      <c r="AF295" s="12">
        <f>VLOOKUP(B295,[5]Combined!C$1:K$640,9,0)</f>
        <v>0</v>
      </c>
      <c r="AG295" s="14">
        <f t="shared" si="32"/>
        <v>62</v>
      </c>
      <c r="AH295" s="14">
        <f t="shared" si="33"/>
        <v>0</v>
      </c>
      <c r="AI295" s="14">
        <f t="shared" si="34"/>
        <v>0</v>
      </c>
      <c r="AJ295" s="14">
        <f t="shared" si="35"/>
        <v>61</v>
      </c>
      <c r="AK295" s="14">
        <f t="shared" si="36"/>
        <v>61</v>
      </c>
      <c r="AL295" s="14">
        <f t="shared" si="37"/>
        <v>98.387096774193552</v>
      </c>
      <c r="AM295" s="14">
        <f t="shared" si="38"/>
        <v>5</v>
      </c>
      <c r="AN295" s="7" t="s">
        <v>732</v>
      </c>
      <c r="AO295" s="7">
        <v>10</v>
      </c>
      <c r="AP295" s="7">
        <v>9</v>
      </c>
      <c r="AQ295" s="7">
        <f t="shared" si="39"/>
        <v>24</v>
      </c>
    </row>
    <row r="296" spans="1:43" x14ac:dyDescent="0.25">
      <c r="A296" s="7">
        <v>295</v>
      </c>
      <c r="B296" s="7" t="s">
        <v>326</v>
      </c>
      <c r="C296" s="8">
        <f>VLOOKUP(B296,[1]Combined!$B$1:$C$640,2,0)</f>
        <v>9</v>
      </c>
      <c r="D296" s="8">
        <f>VLOOKUP(B296,[1]Combined!$B$1:$D$640,3,0)</f>
        <v>9</v>
      </c>
      <c r="E296" s="8">
        <f>VLOOKUP(B296,[1]Combined!$B$1:$F$640,5,0)</f>
        <v>0</v>
      </c>
      <c r="F296" s="8">
        <f>VLOOKUP(B296,[1]Combined!$B$1:$G$640,6,0)</f>
        <v>1</v>
      </c>
      <c r="G296" s="8">
        <f>VLOOKUP(B296,[1]Combined!$B$1:$H$640,7,0)</f>
        <v>1</v>
      </c>
      <c r="H296" s="8">
        <f>VLOOKUP(B296,[1]Combined!$B$1:$J$640,9,0)</f>
        <v>0</v>
      </c>
      <c r="I296" s="9">
        <f>VLOOKUP(B296,[2]Combined!C$1:D$640,2,0)</f>
        <v>11</v>
      </c>
      <c r="J296" s="9">
        <f>VLOOKUP(B296,[2]Combined!C$1:E$640,3,0)</f>
        <v>13</v>
      </c>
      <c r="K296" s="9">
        <f>VLOOKUP(B296,[2]Combined!C$1:G$640,5,0)</f>
        <v>0</v>
      </c>
      <c r="L296" s="9">
        <f>VLOOKUP(B296,[2]Combined!C$1:H$640,6,0)</f>
        <v>2</v>
      </c>
      <c r="M296" s="9">
        <f>VLOOKUP(B296,[2]Combined!C$1:I$640,7,0)</f>
        <v>3</v>
      </c>
      <c r="N296" s="9">
        <f>VLOOKUP(B296,[2]Combined!C$1:K$640,9,0)</f>
        <v>0</v>
      </c>
      <c r="O296" s="10">
        <f>VLOOKUP(B296,[3]Combined!C$1:D$640,2,0)</f>
        <v>10</v>
      </c>
      <c r="P296" s="10">
        <f>VLOOKUP(B296,[3]Combined!C$1:E$640,3,0)</f>
        <v>13</v>
      </c>
      <c r="Q296" s="10">
        <f>VLOOKUP(B296,[3]Combined!C$1:G$640,5,0)</f>
        <v>0</v>
      </c>
      <c r="R296" s="10">
        <f>VLOOKUP(B296,[3]Combined!C$1:H$640,6,0)</f>
        <v>1</v>
      </c>
      <c r="S296" s="10">
        <f>VLOOKUP(B296,[3]Combined!C$1:I$640,7,0)</f>
        <v>1</v>
      </c>
      <c r="T296" s="10">
        <f>VLOOKUP(B296,[3]Combined!C$1:K$640,9,0)</f>
        <v>0</v>
      </c>
      <c r="U296" s="11">
        <v>9</v>
      </c>
      <c r="V296" s="11">
        <v>15</v>
      </c>
      <c r="W296" s="11">
        <f>VLOOKUP(B296,[4]Combined!C$1:G$640,5,0)</f>
        <v>0</v>
      </c>
      <c r="X296" s="11">
        <v>1</v>
      </c>
      <c r="Y296" s="11">
        <v>3</v>
      </c>
      <c r="Z296" s="11">
        <f>VLOOKUP(B296,[4]Combined!C$1:K$640,9,0)</f>
        <v>0</v>
      </c>
      <c r="AA296" s="12">
        <v>4</v>
      </c>
      <c r="AB296" s="12">
        <v>4</v>
      </c>
      <c r="AC296" s="12">
        <f>VLOOKUP(B296,[5]Combined!C$1:G$640,5,0)</f>
        <v>0</v>
      </c>
      <c r="AD296" s="12">
        <v>1</v>
      </c>
      <c r="AE296" s="12">
        <v>1</v>
      </c>
      <c r="AF296" s="12">
        <f>VLOOKUP(B296,[5]Combined!C$1:K$640,9,0)</f>
        <v>0</v>
      </c>
      <c r="AG296" s="14">
        <f t="shared" si="32"/>
        <v>63</v>
      </c>
      <c r="AH296" s="14">
        <f t="shared" si="33"/>
        <v>0</v>
      </c>
      <c r="AI296" s="14">
        <f t="shared" si="34"/>
        <v>0</v>
      </c>
      <c r="AJ296" s="14">
        <f t="shared" si="35"/>
        <v>49</v>
      </c>
      <c r="AK296" s="14">
        <f t="shared" si="36"/>
        <v>49</v>
      </c>
      <c r="AL296" s="14">
        <f t="shared" si="37"/>
        <v>77.777777777777786</v>
      </c>
      <c r="AM296" s="14">
        <f t="shared" si="38"/>
        <v>3</v>
      </c>
      <c r="AN296" s="7" t="s">
        <v>733</v>
      </c>
      <c r="AO296" s="7">
        <v>9</v>
      </c>
      <c r="AP296" s="7">
        <v>10</v>
      </c>
      <c r="AQ296" s="7">
        <f t="shared" si="39"/>
        <v>22</v>
      </c>
    </row>
    <row r="297" spans="1:43" x14ac:dyDescent="0.25">
      <c r="A297" s="7">
        <v>296</v>
      </c>
      <c r="B297" s="7" t="s">
        <v>327</v>
      </c>
      <c r="C297" s="8">
        <f>VLOOKUP(B297,[1]Combined!$B$1:$C$640,2,0)</f>
        <v>8</v>
      </c>
      <c r="D297" s="8">
        <f>VLOOKUP(B297,[1]Combined!$B$1:$D$640,3,0)</f>
        <v>9</v>
      </c>
      <c r="E297" s="8">
        <f>VLOOKUP(B297,[1]Combined!$B$1:$F$640,5,0)</f>
        <v>0</v>
      </c>
      <c r="F297" s="8">
        <f>VLOOKUP(B297,[1]Combined!$B$1:$G$640,6,0)</f>
        <v>0</v>
      </c>
      <c r="G297" s="8">
        <f>VLOOKUP(B297,[1]Combined!$B$1:$H$640,7,0)</f>
        <v>2</v>
      </c>
      <c r="H297" s="8">
        <f>VLOOKUP(B297,[1]Combined!$B$1:$J$640,9,0)</f>
        <v>0</v>
      </c>
      <c r="I297" s="9">
        <f>VLOOKUP(B297,[2]Combined!C$1:D$640,2,0)</f>
        <v>7</v>
      </c>
      <c r="J297" s="9">
        <f>VLOOKUP(B297,[2]Combined!C$1:E$640,3,0)</f>
        <v>13</v>
      </c>
      <c r="K297" s="9">
        <f>VLOOKUP(B297,[2]Combined!C$1:G$640,5,0)</f>
        <v>0</v>
      </c>
      <c r="L297" s="9">
        <f>VLOOKUP(B297,[2]Combined!C$1:H$640,6,0)</f>
        <v>2</v>
      </c>
      <c r="M297" s="9">
        <f>VLOOKUP(B297,[2]Combined!C$1:I$640,7,0)</f>
        <v>3</v>
      </c>
      <c r="N297" s="9">
        <f>VLOOKUP(B297,[2]Combined!C$1:K$640,9,0)</f>
        <v>0</v>
      </c>
      <c r="O297" s="10">
        <f>VLOOKUP(B297,[3]Combined!C$1:D$640,2,0)</f>
        <v>10</v>
      </c>
      <c r="P297" s="10">
        <f>VLOOKUP(B297,[3]Combined!C$1:E$640,3,0)</f>
        <v>13</v>
      </c>
      <c r="Q297" s="10">
        <f>VLOOKUP(B297,[3]Combined!C$1:G$640,5,0)</f>
        <v>2</v>
      </c>
      <c r="R297" s="10">
        <f>VLOOKUP(B297,[3]Combined!C$1:H$640,6,0)</f>
        <v>2</v>
      </c>
      <c r="S297" s="10">
        <f>VLOOKUP(B297,[3]Combined!C$1:I$640,7,0)</f>
        <v>4</v>
      </c>
      <c r="T297" s="10">
        <f>VLOOKUP(B297,[3]Combined!C$1:K$640,9,0)</f>
        <v>0</v>
      </c>
      <c r="U297" s="11">
        <v>11</v>
      </c>
      <c r="V297" s="11">
        <v>15</v>
      </c>
      <c r="W297" s="11">
        <f>VLOOKUP(B297,[4]Combined!C$1:G$640,5,0)</f>
        <v>0</v>
      </c>
      <c r="X297" s="11">
        <v>2</v>
      </c>
      <c r="Y297" s="11">
        <v>3</v>
      </c>
      <c r="Z297" s="11">
        <f>VLOOKUP(B297,[4]Combined!C$1:K$640,9,0)</f>
        <v>0</v>
      </c>
      <c r="AA297" s="12">
        <v>2</v>
      </c>
      <c r="AB297" s="12">
        <v>4</v>
      </c>
      <c r="AC297" s="12">
        <f>VLOOKUP(B297,[5]Combined!C$1:G$640,5,0)</f>
        <v>0</v>
      </c>
      <c r="AD297" s="12">
        <v>1</v>
      </c>
      <c r="AE297" s="12">
        <v>1</v>
      </c>
      <c r="AF297" s="12">
        <f>VLOOKUP(B297,[5]Combined!C$1:K$640,9,0)</f>
        <v>0</v>
      </c>
      <c r="AG297" s="14">
        <f t="shared" si="32"/>
        <v>67</v>
      </c>
      <c r="AH297" s="14">
        <f t="shared" si="33"/>
        <v>2</v>
      </c>
      <c r="AI297" s="14">
        <f t="shared" si="34"/>
        <v>2</v>
      </c>
      <c r="AJ297" s="14">
        <f t="shared" si="35"/>
        <v>45</v>
      </c>
      <c r="AK297" s="14">
        <f t="shared" si="36"/>
        <v>47</v>
      </c>
      <c r="AL297" s="14">
        <f t="shared" si="37"/>
        <v>70.149253731343293</v>
      </c>
      <c r="AM297" s="14">
        <f t="shared" si="38"/>
        <v>2</v>
      </c>
      <c r="AN297" s="7" t="s">
        <v>734</v>
      </c>
      <c r="AO297" s="7">
        <v>7</v>
      </c>
      <c r="AP297" s="7">
        <v>7</v>
      </c>
      <c r="AQ297" s="7">
        <f t="shared" si="39"/>
        <v>16</v>
      </c>
    </row>
    <row r="298" spans="1:43" x14ac:dyDescent="0.25">
      <c r="A298" s="7">
        <v>297</v>
      </c>
      <c r="B298" s="7" t="s">
        <v>328</v>
      </c>
      <c r="C298" s="8">
        <f>VLOOKUP(B298,[1]Combined!$B$1:$C$640,2,0)</f>
        <v>9</v>
      </c>
      <c r="D298" s="8">
        <f>VLOOKUP(B298,[1]Combined!$B$1:$D$640,3,0)</f>
        <v>9</v>
      </c>
      <c r="E298" s="8">
        <f>VLOOKUP(B298,[1]Combined!$B$1:$F$640,5,0)</f>
        <v>0</v>
      </c>
      <c r="F298" s="8">
        <f>VLOOKUP(B298,[1]Combined!$B$1:$G$640,6,0)</f>
        <v>2</v>
      </c>
      <c r="G298" s="8">
        <f>VLOOKUP(B298,[1]Combined!$B$1:$H$640,7,0)</f>
        <v>2</v>
      </c>
      <c r="H298" s="8">
        <f>VLOOKUP(B298,[1]Combined!$B$1:$J$640,9,0)</f>
        <v>0</v>
      </c>
      <c r="I298" s="9">
        <f>VLOOKUP(B298,[2]Combined!C$1:D$640,2,0)</f>
        <v>11</v>
      </c>
      <c r="J298" s="9">
        <f>VLOOKUP(B298,[2]Combined!C$1:E$640,3,0)</f>
        <v>13</v>
      </c>
      <c r="K298" s="9">
        <f>VLOOKUP(B298,[2]Combined!C$1:G$640,5,0)</f>
        <v>0</v>
      </c>
      <c r="L298" s="9">
        <f>VLOOKUP(B298,[2]Combined!C$1:H$640,6,0)</f>
        <v>3</v>
      </c>
      <c r="M298" s="9">
        <f>VLOOKUP(B298,[2]Combined!C$1:I$640,7,0)</f>
        <v>3</v>
      </c>
      <c r="N298" s="9">
        <f>VLOOKUP(B298,[2]Combined!C$1:K$640,9,0)</f>
        <v>0</v>
      </c>
      <c r="O298" s="10">
        <f>VLOOKUP(B298,[3]Combined!C$1:D$640,2,0)</f>
        <v>10</v>
      </c>
      <c r="P298" s="10">
        <f>VLOOKUP(B298,[3]Combined!C$1:E$640,3,0)</f>
        <v>13</v>
      </c>
      <c r="Q298" s="10">
        <f>VLOOKUP(B298,[3]Combined!C$1:G$640,5,0)</f>
        <v>0</v>
      </c>
      <c r="R298" s="10">
        <f>VLOOKUP(B298,[3]Combined!C$1:H$640,6,0)</f>
        <v>2</v>
      </c>
      <c r="S298" s="10">
        <f>VLOOKUP(B298,[3]Combined!C$1:I$640,7,0)</f>
        <v>3</v>
      </c>
      <c r="T298" s="10">
        <f>VLOOKUP(B298,[3]Combined!C$1:K$640,9,0)</f>
        <v>0</v>
      </c>
      <c r="U298" s="11">
        <v>13</v>
      </c>
      <c r="V298" s="11">
        <v>15</v>
      </c>
      <c r="W298" s="11">
        <f>VLOOKUP(B298,[4]Combined!C$1:G$640,5,0)</f>
        <v>0</v>
      </c>
      <c r="X298" s="11">
        <v>3</v>
      </c>
      <c r="Y298" s="11">
        <v>3</v>
      </c>
      <c r="Z298" s="11">
        <f>VLOOKUP(B298,[4]Combined!C$1:K$640,9,0)</f>
        <v>0</v>
      </c>
      <c r="AA298" s="12">
        <v>4</v>
      </c>
      <c r="AB298" s="12">
        <v>4</v>
      </c>
      <c r="AC298" s="12">
        <f>VLOOKUP(B298,[5]Combined!C$1:G$640,5,0)</f>
        <v>0</v>
      </c>
      <c r="AD298" s="12">
        <v>1</v>
      </c>
      <c r="AE298" s="12">
        <v>1</v>
      </c>
      <c r="AF298" s="12">
        <f>VLOOKUP(B298,[5]Combined!C$1:K$640,9,0)</f>
        <v>0</v>
      </c>
      <c r="AG298" s="14">
        <f t="shared" si="32"/>
        <v>66</v>
      </c>
      <c r="AH298" s="14">
        <f t="shared" si="33"/>
        <v>0</v>
      </c>
      <c r="AI298" s="14">
        <f t="shared" si="34"/>
        <v>0</v>
      </c>
      <c r="AJ298" s="14">
        <f t="shared" si="35"/>
        <v>58</v>
      </c>
      <c r="AK298" s="14">
        <f t="shared" si="36"/>
        <v>58</v>
      </c>
      <c r="AL298" s="14">
        <f t="shared" si="37"/>
        <v>87.878787878787875</v>
      </c>
      <c r="AM298" s="14">
        <f t="shared" si="38"/>
        <v>5</v>
      </c>
      <c r="AN298" s="7" t="s">
        <v>735</v>
      </c>
      <c r="AO298" s="7">
        <v>6</v>
      </c>
      <c r="AP298" s="7">
        <v>4</v>
      </c>
      <c r="AQ298" s="7">
        <f t="shared" si="39"/>
        <v>15</v>
      </c>
    </row>
    <row r="299" spans="1:43" x14ac:dyDescent="0.25">
      <c r="A299" s="7">
        <v>298</v>
      </c>
      <c r="B299" s="7" t="s">
        <v>329</v>
      </c>
      <c r="C299" s="8">
        <f>VLOOKUP(B299,[1]Combined!$B$1:$C$640,2,0)</f>
        <v>9</v>
      </c>
      <c r="D299" s="8">
        <f>VLOOKUP(B299,[1]Combined!$B$1:$D$640,3,0)</f>
        <v>9</v>
      </c>
      <c r="E299" s="8">
        <f>VLOOKUP(B299,[1]Combined!$B$1:$F$640,5,0)</f>
        <v>0</v>
      </c>
      <c r="F299" s="8">
        <f>VLOOKUP(B299,[1]Combined!$B$1:$G$640,6,0)</f>
        <v>2</v>
      </c>
      <c r="G299" s="8">
        <f>VLOOKUP(B299,[1]Combined!$B$1:$H$640,7,0)</f>
        <v>2</v>
      </c>
      <c r="H299" s="8">
        <f>VLOOKUP(B299,[1]Combined!$B$1:$J$640,9,0)</f>
        <v>0</v>
      </c>
      <c r="I299" s="9">
        <f>VLOOKUP(B299,[2]Combined!C$1:D$640,2,0)</f>
        <v>12</v>
      </c>
      <c r="J299" s="9">
        <f>VLOOKUP(B299,[2]Combined!C$1:E$640,3,0)</f>
        <v>13</v>
      </c>
      <c r="K299" s="9">
        <f>VLOOKUP(B299,[2]Combined!C$1:G$640,5,0)</f>
        <v>0</v>
      </c>
      <c r="L299" s="9">
        <f>VLOOKUP(B299,[2]Combined!C$1:H$640,6,0)</f>
        <v>2</v>
      </c>
      <c r="M299" s="9">
        <f>VLOOKUP(B299,[2]Combined!C$1:I$640,7,0)</f>
        <v>2</v>
      </c>
      <c r="N299" s="9">
        <f>VLOOKUP(B299,[2]Combined!C$1:K$640,9,0)</f>
        <v>0</v>
      </c>
      <c r="O299" s="10">
        <f>VLOOKUP(B299,[3]Combined!C$1:D$640,2,0)</f>
        <v>9</v>
      </c>
      <c r="P299" s="10">
        <f>VLOOKUP(B299,[3]Combined!C$1:E$640,3,0)</f>
        <v>13</v>
      </c>
      <c r="Q299" s="10">
        <f>VLOOKUP(B299,[3]Combined!C$1:G$640,5,0)</f>
        <v>0</v>
      </c>
      <c r="R299" s="10">
        <f>VLOOKUP(B299,[3]Combined!C$1:H$640,6,0)</f>
        <v>3</v>
      </c>
      <c r="S299" s="10">
        <f>VLOOKUP(B299,[3]Combined!C$1:I$640,7,0)</f>
        <v>3</v>
      </c>
      <c r="T299" s="10">
        <f>VLOOKUP(B299,[3]Combined!C$1:K$640,9,0)</f>
        <v>0</v>
      </c>
      <c r="U299" s="11">
        <v>12</v>
      </c>
      <c r="V299" s="11">
        <v>15</v>
      </c>
      <c r="W299" s="11">
        <f>VLOOKUP(B299,[4]Combined!C$1:G$640,5,0)</f>
        <v>0</v>
      </c>
      <c r="X299" s="11">
        <v>3</v>
      </c>
      <c r="Y299" s="11">
        <v>3</v>
      </c>
      <c r="Z299" s="11">
        <f>VLOOKUP(B299,[4]Combined!C$1:K$640,9,0)</f>
        <v>0</v>
      </c>
      <c r="AA299" s="12">
        <v>4</v>
      </c>
      <c r="AB299" s="12">
        <v>4</v>
      </c>
      <c r="AC299" s="12">
        <f>VLOOKUP(B299,[5]Combined!C$1:G$640,5,0)</f>
        <v>0</v>
      </c>
      <c r="AD299" s="12">
        <v>1</v>
      </c>
      <c r="AE299" s="12">
        <v>1</v>
      </c>
      <c r="AF299" s="12">
        <f>VLOOKUP(B299,[5]Combined!C$1:K$640,9,0)</f>
        <v>0</v>
      </c>
      <c r="AG299" s="14">
        <f t="shared" si="32"/>
        <v>65</v>
      </c>
      <c r="AH299" s="14">
        <f t="shared" si="33"/>
        <v>0</v>
      </c>
      <c r="AI299" s="14">
        <f t="shared" si="34"/>
        <v>0</v>
      </c>
      <c r="AJ299" s="14">
        <f t="shared" si="35"/>
        <v>57</v>
      </c>
      <c r="AK299" s="14">
        <f t="shared" si="36"/>
        <v>57</v>
      </c>
      <c r="AL299" s="14">
        <f t="shared" si="37"/>
        <v>87.692307692307693</v>
      </c>
      <c r="AM299" s="14">
        <f t="shared" si="38"/>
        <v>5</v>
      </c>
      <c r="AN299" s="7" t="s">
        <v>730</v>
      </c>
      <c r="AO299" s="7">
        <v>10</v>
      </c>
      <c r="AP299" s="7">
        <v>9</v>
      </c>
      <c r="AQ299" s="7">
        <f t="shared" si="39"/>
        <v>24</v>
      </c>
    </row>
    <row r="300" spans="1:43" x14ac:dyDescent="0.25">
      <c r="A300" s="7">
        <v>299</v>
      </c>
      <c r="B300" s="7" t="s">
        <v>330</v>
      </c>
      <c r="C300" s="8">
        <f>VLOOKUP(B300,[1]Combined!$B$1:$C$640,2,0)</f>
        <v>8</v>
      </c>
      <c r="D300" s="8">
        <f>VLOOKUP(B300,[1]Combined!$B$1:$D$640,3,0)</f>
        <v>9</v>
      </c>
      <c r="E300" s="8">
        <f>VLOOKUP(B300,[1]Combined!$B$1:$F$640,5,0)</f>
        <v>0</v>
      </c>
      <c r="F300" s="8">
        <f>VLOOKUP(B300,[1]Combined!$B$1:$G$640,6,0)</f>
        <v>1</v>
      </c>
      <c r="G300" s="8">
        <f>VLOOKUP(B300,[1]Combined!$B$1:$H$640,7,0)</f>
        <v>1</v>
      </c>
      <c r="H300" s="8">
        <f>VLOOKUP(B300,[1]Combined!$B$1:$J$640,9,0)</f>
        <v>0</v>
      </c>
      <c r="I300" s="9">
        <f>VLOOKUP(B300,[2]Combined!C$1:D$640,2,0)</f>
        <v>10</v>
      </c>
      <c r="J300" s="9">
        <f>VLOOKUP(B300,[2]Combined!C$1:E$640,3,0)</f>
        <v>13</v>
      </c>
      <c r="K300" s="9">
        <f>VLOOKUP(B300,[2]Combined!C$1:G$640,5,0)</f>
        <v>0</v>
      </c>
      <c r="L300" s="9">
        <f>VLOOKUP(B300,[2]Combined!C$1:H$640,6,0)</f>
        <v>3</v>
      </c>
      <c r="M300" s="9">
        <f>VLOOKUP(B300,[2]Combined!C$1:I$640,7,0)</f>
        <v>3</v>
      </c>
      <c r="N300" s="9">
        <f>VLOOKUP(B300,[2]Combined!C$1:K$640,9,0)</f>
        <v>0</v>
      </c>
      <c r="O300" s="10">
        <f>VLOOKUP(B300,[3]Combined!C$1:D$640,2,0)</f>
        <v>12</v>
      </c>
      <c r="P300" s="10">
        <f>VLOOKUP(B300,[3]Combined!C$1:E$640,3,0)</f>
        <v>13</v>
      </c>
      <c r="Q300" s="10">
        <f>VLOOKUP(B300,[3]Combined!C$1:G$640,5,0)</f>
        <v>0</v>
      </c>
      <c r="R300" s="10">
        <f>VLOOKUP(B300,[3]Combined!C$1:H$640,6,0)</f>
        <v>1</v>
      </c>
      <c r="S300" s="10">
        <f>VLOOKUP(B300,[3]Combined!C$1:I$640,7,0)</f>
        <v>1</v>
      </c>
      <c r="T300" s="10">
        <f>VLOOKUP(B300,[3]Combined!C$1:K$640,9,0)</f>
        <v>0</v>
      </c>
      <c r="U300" s="11">
        <v>11</v>
      </c>
      <c r="V300" s="11">
        <v>15</v>
      </c>
      <c r="W300" s="11">
        <f>VLOOKUP(B300,[4]Combined!C$1:G$640,5,0)</f>
        <v>0</v>
      </c>
      <c r="X300" s="11">
        <v>3</v>
      </c>
      <c r="Y300" s="11">
        <v>3</v>
      </c>
      <c r="Z300" s="11">
        <f>VLOOKUP(B300,[4]Combined!C$1:K$640,9,0)</f>
        <v>0</v>
      </c>
      <c r="AA300" s="12">
        <v>4</v>
      </c>
      <c r="AB300" s="12">
        <v>4</v>
      </c>
      <c r="AC300" s="12">
        <f>VLOOKUP(B300,[5]Combined!C$1:G$640,5,0)</f>
        <v>0</v>
      </c>
      <c r="AD300" s="12">
        <v>1</v>
      </c>
      <c r="AE300" s="12">
        <v>1</v>
      </c>
      <c r="AF300" s="12">
        <f>VLOOKUP(B300,[5]Combined!C$1:K$640,9,0)</f>
        <v>0</v>
      </c>
      <c r="AG300" s="14">
        <f t="shared" si="32"/>
        <v>63</v>
      </c>
      <c r="AH300" s="14">
        <f t="shared" si="33"/>
        <v>0</v>
      </c>
      <c r="AI300" s="14">
        <f t="shared" si="34"/>
        <v>0</v>
      </c>
      <c r="AJ300" s="14">
        <f t="shared" si="35"/>
        <v>54</v>
      </c>
      <c r="AK300" s="14">
        <f t="shared" si="36"/>
        <v>54</v>
      </c>
      <c r="AL300" s="14">
        <f t="shared" si="37"/>
        <v>85.714285714285708</v>
      </c>
      <c r="AM300" s="14">
        <f t="shared" si="38"/>
        <v>5</v>
      </c>
      <c r="AN300" s="7" t="s">
        <v>733</v>
      </c>
      <c r="AO300" s="7">
        <v>10</v>
      </c>
      <c r="AP300" s="7">
        <v>10</v>
      </c>
      <c r="AQ300" s="7">
        <f t="shared" si="39"/>
        <v>25</v>
      </c>
    </row>
    <row r="301" spans="1:43" x14ac:dyDescent="0.25">
      <c r="A301" s="7">
        <v>300</v>
      </c>
      <c r="B301" s="7" t="s">
        <v>331</v>
      </c>
      <c r="C301" s="8">
        <f>VLOOKUP(B301,[1]Combined!$B$1:$C$640,2,0)</f>
        <v>9</v>
      </c>
      <c r="D301" s="8">
        <f>VLOOKUP(B301,[1]Combined!$B$1:$D$640,3,0)</f>
        <v>9</v>
      </c>
      <c r="E301" s="8">
        <f>VLOOKUP(B301,[1]Combined!$B$1:$F$640,5,0)</f>
        <v>0</v>
      </c>
      <c r="F301" s="8">
        <f>VLOOKUP(B301,[1]Combined!$B$1:$G$640,6,0)</f>
        <v>2</v>
      </c>
      <c r="G301" s="8">
        <f>VLOOKUP(B301,[1]Combined!$B$1:$H$640,7,0)</f>
        <v>2</v>
      </c>
      <c r="H301" s="8">
        <f>VLOOKUP(B301,[1]Combined!$B$1:$J$640,9,0)</f>
        <v>0</v>
      </c>
      <c r="I301" s="9">
        <f>VLOOKUP(B301,[2]Combined!C$1:D$640,2,0)</f>
        <v>13</v>
      </c>
      <c r="J301" s="9">
        <f>VLOOKUP(B301,[2]Combined!C$1:E$640,3,0)</f>
        <v>13</v>
      </c>
      <c r="K301" s="9">
        <f>VLOOKUP(B301,[2]Combined!C$1:G$640,5,0)</f>
        <v>0</v>
      </c>
      <c r="L301" s="9">
        <f>VLOOKUP(B301,[2]Combined!C$1:H$640,6,0)</f>
        <v>3</v>
      </c>
      <c r="M301" s="9">
        <f>VLOOKUP(B301,[2]Combined!C$1:I$640,7,0)</f>
        <v>3</v>
      </c>
      <c r="N301" s="9">
        <f>VLOOKUP(B301,[2]Combined!C$1:K$640,9,0)</f>
        <v>0</v>
      </c>
      <c r="O301" s="10">
        <f>VLOOKUP(B301,[3]Combined!C$1:D$640,2,0)</f>
        <v>12</v>
      </c>
      <c r="P301" s="10">
        <f>VLOOKUP(B301,[3]Combined!C$1:E$640,3,0)</f>
        <v>13</v>
      </c>
      <c r="Q301" s="10">
        <f>VLOOKUP(B301,[3]Combined!C$1:G$640,5,0)</f>
        <v>0</v>
      </c>
      <c r="R301" s="10">
        <f>VLOOKUP(B301,[3]Combined!C$1:H$640,6,0)</f>
        <v>4</v>
      </c>
      <c r="S301" s="10">
        <f>VLOOKUP(B301,[3]Combined!C$1:I$640,7,0)</f>
        <v>4</v>
      </c>
      <c r="T301" s="10">
        <f>VLOOKUP(B301,[3]Combined!C$1:K$640,9,0)</f>
        <v>0</v>
      </c>
      <c r="U301" s="11">
        <v>11</v>
      </c>
      <c r="V301" s="11">
        <v>15</v>
      </c>
      <c r="W301" s="11">
        <f>VLOOKUP(B301,[4]Combined!C$1:G$640,5,0)</f>
        <v>0</v>
      </c>
      <c r="X301" s="11">
        <v>2</v>
      </c>
      <c r="Y301" s="11">
        <v>3</v>
      </c>
      <c r="Z301" s="11">
        <f>VLOOKUP(B301,[4]Combined!C$1:K$640,9,0)</f>
        <v>0</v>
      </c>
      <c r="AA301" s="12">
        <v>2</v>
      </c>
      <c r="AB301" s="12">
        <v>4</v>
      </c>
      <c r="AC301" s="12">
        <f>VLOOKUP(B301,[5]Combined!C$1:G$640,5,0)</f>
        <v>0</v>
      </c>
      <c r="AD301" s="12">
        <v>1</v>
      </c>
      <c r="AE301" s="12">
        <v>1</v>
      </c>
      <c r="AF301" s="12">
        <f>VLOOKUP(B301,[5]Combined!C$1:K$640,9,0)</f>
        <v>0</v>
      </c>
      <c r="AG301" s="14">
        <f t="shared" si="32"/>
        <v>67</v>
      </c>
      <c r="AH301" s="14">
        <f t="shared" si="33"/>
        <v>0</v>
      </c>
      <c r="AI301" s="14">
        <f t="shared" si="34"/>
        <v>0</v>
      </c>
      <c r="AJ301" s="14">
        <f t="shared" si="35"/>
        <v>59</v>
      </c>
      <c r="AK301" s="14">
        <f t="shared" si="36"/>
        <v>59</v>
      </c>
      <c r="AL301" s="14">
        <f t="shared" si="37"/>
        <v>88.059701492537314</v>
      </c>
      <c r="AM301" s="14">
        <f t="shared" si="38"/>
        <v>5</v>
      </c>
      <c r="AN301" s="7" t="s">
        <v>734</v>
      </c>
      <c r="AO301" s="7">
        <v>9</v>
      </c>
      <c r="AP301" s="7">
        <v>7</v>
      </c>
      <c r="AQ301" s="7">
        <f t="shared" si="39"/>
        <v>21</v>
      </c>
    </row>
    <row r="302" spans="1:43" x14ac:dyDescent="0.25">
      <c r="A302" s="7">
        <v>301</v>
      </c>
      <c r="B302" s="7" t="s">
        <v>332</v>
      </c>
      <c r="C302" s="8">
        <f>VLOOKUP(B302,[1]Combined!$B$1:$C$640,2,0)</f>
        <v>7</v>
      </c>
      <c r="D302" s="8">
        <f>VLOOKUP(B302,[1]Combined!$B$1:$D$640,3,0)</f>
        <v>9</v>
      </c>
      <c r="E302" s="8">
        <f>VLOOKUP(B302,[1]Combined!$B$1:$F$640,5,0)</f>
        <v>0</v>
      </c>
      <c r="F302" s="8">
        <f>VLOOKUP(B302,[1]Combined!$B$1:$G$640,6,0)</f>
        <v>2</v>
      </c>
      <c r="G302" s="8">
        <f>VLOOKUP(B302,[1]Combined!$B$1:$H$640,7,0)</f>
        <v>2</v>
      </c>
      <c r="H302" s="8">
        <f>VLOOKUP(B302,[1]Combined!$B$1:$J$640,9,0)</f>
        <v>0</v>
      </c>
      <c r="I302" s="9">
        <f>VLOOKUP(B302,[2]Combined!C$1:D$640,2,0)</f>
        <v>8</v>
      </c>
      <c r="J302" s="9">
        <f>VLOOKUP(B302,[2]Combined!C$1:E$640,3,0)</f>
        <v>13</v>
      </c>
      <c r="K302" s="9">
        <f>VLOOKUP(B302,[2]Combined!C$1:G$640,5,0)</f>
        <v>0</v>
      </c>
      <c r="L302" s="9">
        <f>VLOOKUP(B302,[2]Combined!C$1:H$640,6,0)</f>
        <v>2</v>
      </c>
      <c r="M302" s="9">
        <f>VLOOKUP(B302,[2]Combined!C$1:I$640,7,0)</f>
        <v>3</v>
      </c>
      <c r="N302" s="9">
        <f>VLOOKUP(B302,[2]Combined!C$1:K$640,9,0)</f>
        <v>0</v>
      </c>
      <c r="O302" s="10">
        <f>VLOOKUP(B302,[3]Combined!C$1:D$640,2,0)</f>
        <v>5</v>
      </c>
      <c r="P302" s="10">
        <f>VLOOKUP(B302,[3]Combined!C$1:E$640,3,0)</f>
        <v>13</v>
      </c>
      <c r="Q302" s="10">
        <f>VLOOKUP(B302,[3]Combined!C$1:G$640,5,0)</f>
        <v>0</v>
      </c>
      <c r="R302" s="10">
        <f>VLOOKUP(B302,[3]Combined!C$1:H$640,6,0)</f>
        <v>1</v>
      </c>
      <c r="S302" s="10">
        <f>VLOOKUP(B302,[3]Combined!C$1:I$640,7,0)</f>
        <v>3</v>
      </c>
      <c r="T302" s="10">
        <f>VLOOKUP(B302,[3]Combined!C$1:K$640,9,0)</f>
        <v>0</v>
      </c>
      <c r="U302" s="11">
        <v>3</v>
      </c>
      <c r="V302" s="11">
        <v>15</v>
      </c>
      <c r="W302" s="11">
        <f>VLOOKUP(B302,[4]Combined!C$1:G$640,5,0)</f>
        <v>0</v>
      </c>
      <c r="X302" s="11">
        <f>VLOOKUP(B302,[4]Combined!C$1:H$640,6,0)</f>
        <v>0</v>
      </c>
      <c r="Y302" s="11">
        <v>3</v>
      </c>
      <c r="Z302" s="11">
        <f>VLOOKUP(B302,[4]Combined!C$1:K$640,9,0)</f>
        <v>0</v>
      </c>
      <c r="AA302" s="12">
        <v>1</v>
      </c>
      <c r="AB302" s="12">
        <v>4</v>
      </c>
      <c r="AC302" s="12">
        <f>VLOOKUP(B302,[5]Combined!C$1:G$640,5,0)</f>
        <v>0</v>
      </c>
      <c r="AD302" s="12">
        <f>VLOOKUP(B302,[5]Combined!C$1:H$640,6,0)</f>
        <v>0</v>
      </c>
      <c r="AE302" s="12">
        <v>1</v>
      </c>
      <c r="AF302" s="12">
        <f>VLOOKUP(B302,[5]Combined!C$1:K$640,9,0)</f>
        <v>0</v>
      </c>
      <c r="AG302" s="14">
        <f t="shared" si="32"/>
        <v>66</v>
      </c>
      <c r="AH302" s="14">
        <f t="shared" si="33"/>
        <v>0</v>
      </c>
      <c r="AI302" s="14">
        <f t="shared" si="34"/>
        <v>0</v>
      </c>
      <c r="AJ302" s="14">
        <f t="shared" si="35"/>
        <v>29</v>
      </c>
      <c r="AK302" s="14">
        <f t="shared" si="36"/>
        <v>29</v>
      </c>
      <c r="AL302" s="14">
        <f t="shared" si="37"/>
        <v>43.939393939393938</v>
      </c>
      <c r="AM302" s="14">
        <f t="shared" si="38"/>
        <v>0</v>
      </c>
      <c r="AN302" s="7" t="s">
        <v>735</v>
      </c>
      <c r="AO302" s="7">
        <v>8</v>
      </c>
      <c r="AP302" s="7">
        <v>7</v>
      </c>
      <c r="AQ302" s="7">
        <f t="shared" si="39"/>
        <v>15</v>
      </c>
    </row>
    <row r="303" spans="1:43" x14ac:dyDescent="0.25">
      <c r="A303" s="7">
        <v>302</v>
      </c>
      <c r="B303" s="7" t="s">
        <v>333</v>
      </c>
      <c r="C303" s="8">
        <f>VLOOKUP(B303,[1]Combined!$B$1:$C$640,2,0)</f>
        <v>9</v>
      </c>
      <c r="D303" s="8">
        <f>VLOOKUP(B303,[1]Combined!$B$1:$D$640,3,0)</f>
        <v>9</v>
      </c>
      <c r="E303" s="8">
        <f>VLOOKUP(B303,[1]Combined!$B$1:$F$640,5,0)</f>
        <v>0</v>
      </c>
      <c r="F303" s="8">
        <f>VLOOKUP(B303,[1]Combined!$B$1:$G$640,6,0)</f>
        <v>2</v>
      </c>
      <c r="G303" s="8">
        <f>VLOOKUP(B303,[1]Combined!$B$1:$H$640,7,0)</f>
        <v>2</v>
      </c>
      <c r="H303" s="8">
        <f>VLOOKUP(B303,[1]Combined!$B$1:$J$640,9,0)</f>
        <v>0</v>
      </c>
      <c r="I303" s="9">
        <f>VLOOKUP(B303,[2]Combined!C$1:D$640,2,0)</f>
        <v>13</v>
      </c>
      <c r="J303" s="9">
        <f>VLOOKUP(B303,[2]Combined!C$1:E$640,3,0)</f>
        <v>13</v>
      </c>
      <c r="K303" s="9">
        <f>VLOOKUP(B303,[2]Combined!C$1:G$640,5,0)</f>
        <v>0</v>
      </c>
      <c r="L303" s="9">
        <f>VLOOKUP(B303,[2]Combined!C$1:H$640,6,0)</f>
        <v>2</v>
      </c>
      <c r="M303" s="9">
        <f>VLOOKUP(B303,[2]Combined!C$1:I$640,7,0)</f>
        <v>2</v>
      </c>
      <c r="N303" s="9">
        <f>VLOOKUP(B303,[2]Combined!C$1:K$640,9,0)</f>
        <v>0</v>
      </c>
      <c r="O303" s="10">
        <f>VLOOKUP(B303,[3]Combined!C$1:D$640,2,0)</f>
        <v>13</v>
      </c>
      <c r="P303" s="10">
        <f>VLOOKUP(B303,[3]Combined!C$1:E$640,3,0)</f>
        <v>13</v>
      </c>
      <c r="Q303" s="10">
        <f>VLOOKUP(B303,[3]Combined!C$1:G$640,5,0)</f>
        <v>0</v>
      </c>
      <c r="R303" s="10">
        <f>VLOOKUP(B303,[3]Combined!C$1:H$640,6,0)</f>
        <v>3</v>
      </c>
      <c r="S303" s="10">
        <f>VLOOKUP(B303,[3]Combined!C$1:I$640,7,0)</f>
        <v>3</v>
      </c>
      <c r="T303" s="10">
        <f>VLOOKUP(B303,[3]Combined!C$1:K$640,9,0)</f>
        <v>0</v>
      </c>
      <c r="U303" s="11">
        <v>15</v>
      </c>
      <c r="V303" s="11">
        <v>15</v>
      </c>
      <c r="W303" s="11">
        <f>VLOOKUP(B303,[4]Combined!C$1:G$640,5,0)</f>
        <v>0</v>
      </c>
      <c r="X303" s="11">
        <v>3</v>
      </c>
      <c r="Y303" s="11">
        <v>3</v>
      </c>
      <c r="Z303" s="11">
        <f>VLOOKUP(B303,[4]Combined!C$1:K$640,9,0)</f>
        <v>0</v>
      </c>
      <c r="AA303" s="12">
        <v>4</v>
      </c>
      <c r="AB303" s="12">
        <v>4</v>
      </c>
      <c r="AC303" s="12">
        <f>VLOOKUP(B303,[5]Combined!C$1:G$640,5,0)</f>
        <v>0</v>
      </c>
      <c r="AD303" s="12">
        <v>1</v>
      </c>
      <c r="AE303" s="12">
        <v>1</v>
      </c>
      <c r="AF303" s="12">
        <f>VLOOKUP(B303,[5]Combined!C$1:K$640,9,0)</f>
        <v>0</v>
      </c>
      <c r="AG303" s="14">
        <f t="shared" si="32"/>
        <v>65</v>
      </c>
      <c r="AH303" s="14">
        <f t="shared" si="33"/>
        <v>0</v>
      </c>
      <c r="AI303" s="14">
        <f t="shared" si="34"/>
        <v>0</v>
      </c>
      <c r="AJ303" s="14">
        <f t="shared" si="35"/>
        <v>65</v>
      </c>
      <c r="AK303" s="14">
        <f t="shared" si="36"/>
        <v>65</v>
      </c>
      <c r="AL303" s="14">
        <f t="shared" si="37"/>
        <v>100</v>
      </c>
      <c r="AM303" s="14">
        <f t="shared" si="38"/>
        <v>5</v>
      </c>
      <c r="AN303" s="7" t="s">
        <v>730</v>
      </c>
      <c r="AO303" s="7">
        <v>10</v>
      </c>
      <c r="AP303" s="7">
        <v>10</v>
      </c>
      <c r="AQ303" s="7">
        <f t="shared" si="39"/>
        <v>25</v>
      </c>
    </row>
    <row r="304" spans="1:43" x14ac:dyDescent="0.25">
      <c r="A304" s="7">
        <v>303</v>
      </c>
      <c r="B304" s="7" t="s">
        <v>334</v>
      </c>
      <c r="C304" s="8">
        <f>VLOOKUP(B304,[1]Combined!$B$1:$C$640,2,0)</f>
        <v>8</v>
      </c>
      <c r="D304" s="8">
        <f>VLOOKUP(B304,[1]Combined!$B$1:$D$640,3,0)</f>
        <v>9</v>
      </c>
      <c r="E304" s="8">
        <f>VLOOKUP(B304,[1]Combined!$B$1:$F$640,5,0)</f>
        <v>0</v>
      </c>
      <c r="F304" s="8">
        <f>VLOOKUP(B304,[1]Combined!$B$1:$G$640,6,0)</f>
        <v>2</v>
      </c>
      <c r="G304" s="8">
        <f>VLOOKUP(B304,[1]Combined!$B$1:$H$640,7,0)</f>
        <v>2</v>
      </c>
      <c r="H304" s="8">
        <f>VLOOKUP(B304,[1]Combined!$B$1:$J$640,9,0)</f>
        <v>0</v>
      </c>
      <c r="I304" s="9">
        <f>VLOOKUP(B304,[2]Combined!C$1:D$640,2,0)</f>
        <v>12</v>
      </c>
      <c r="J304" s="9">
        <f>VLOOKUP(B304,[2]Combined!C$1:E$640,3,0)</f>
        <v>13</v>
      </c>
      <c r="K304" s="9">
        <f>VLOOKUP(B304,[2]Combined!C$1:G$640,5,0)</f>
        <v>0</v>
      </c>
      <c r="L304" s="9">
        <f>VLOOKUP(B304,[2]Combined!C$1:H$640,6,0)</f>
        <v>2</v>
      </c>
      <c r="M304" s="9">
        <f>VLOOKUP(B304,[2]Combined!C$1:I$640,7,0)</f>
        <v>2</v>
      </c>
      <c r="N304" s="9">
        <f>VLOOKUP(B304,[2]Combined!C$1:K$640,9,0)</f>
        <v>0</v>
      </c>
      <c r="O304" s="10">
        <f>VLOOKUP(B304,[3]Combined!C$1:D$640,2,0)</f>
        <v>13</v>
      </c>
      <c r="P304" s="10">
        <f>VLOOKUP(B304,[3]Combined!C$1:E$640,3,0)</f>
        <v>13</v>
      </c>
      <c r="Q304" s="10">
        <f>VLOOKUP(B304,[3]Combined!C$1:G$640,5,0)</f>
        <v>0</v>
      </c>
      <c r="R304" s="10">
        <f>VLOOKUP(B304,[3]Combined!C$1:H$640,6,0)</f>
        <v>1</v>
      </c>
      <c r="S304" s="10">
        <f>VLOOKUP(B304,[3]Combined!C$1:I$640,7,0)</f>
        <v>1</v>
      </c>
      <c r="T304" s="10">
        <f>VLOOKUP(B304,[3]Combined!C$1:K$640,9,0)</f>
        <v>0</v>
      </c>
      <c r="U304" s="11">
        <v>13</v>
      </c>
      <c r="V304" s="11">
        <v>15</v>
      </c>
      <c r="W304" s="11">
        <f>VLOOKUP(B304,[4]Combined!C$1:G$640,5,0)</f>
        <v>0</v>
      </c>
      <c r="X304" s="11">
        <v>2</v>
      </c>
      <c r="Y304" s="11">
        <v>2</v>
      </c>
      <c r="Z304" s="11">
        <f>VLOOKUP(B304,[4]Combined!C$1:K$640,9,0)</f>
        <v>0</v>
      </c>
      <c r="AA304" s="12">
        <v>2</v>
      </c>
      <c r="AB304" s="12">
        <v>4</v>
      </c>
      <c r="AC304" s="12">
        <f>VLOOKUP(B304,[5]Combined!C$1:G$640,5,0)</f>
        <v>0</v>
      </c>
      <c r="AD304" s="12">
        <v>1</v>
      </c>
      <c r="AE304" s="12">
        <v>1</v>
      </c>
      <c r="AF304" s="12">
        <f>VLOOKUP(B304,[5]Combined!C$1:K$640,9,0)</f>
        <v>0</v>
      </c>
      <c r="AG304" s="14">
        <f t="shared" si="32"/>
        <v>62</v>
      </c>
      <c r="AH304" s="14">
        <f t="shared" si="33"/>
        <v>0</v>
      </c>
      <c r="AI304" s="14">
        <f t="shared" si="34"/>
        <v>0</v>
      </c>
      <c r="AJ304" s="14">
        <f t="shared" si="35"/>
        <v>56</v>
      </c>
      <c r="AK304" s="14">
        <f t="shared" si="36"/>
        <v>56</v>
      </c>
      <c r="AL304" s="14">
        <f t="shared" si="37"/>
        <v>90.322580645161281</v>
      </c>
      <c r="AM304" s="14">
        <f t="shared" si="38"/>
        <v>5</v>
      </c>
      <c r="AN304" s="7" t="s">
        <v>732</v>
      </c>
      <c r="AO304" s="7">
        <v>7</v>
      </c>
      <c r="AP304" s="7">
        <v>6</v>
      </c>
      <c r="AQ304" s="7">
        <f t="shared" si="39"/>
        <v>18</v>
      </c>
    </row>
    <row r="305" spans="1:43" x14ac:dyDescent="0.25">
      <c r="A305" s="7">
        <v>304</v>
      </c>
      <c r="B305" s="7" t="s">
        <v>335</v>
      </c>
      <c r="C305" s="8">
        <f>VLOOKUP(B305,[1]Combined!$B$1:$C$640,2,0)</f>
        <v>8</v>
      </c>
      <c r="D305" s="8">
        <f>VLOOKUP(B305,[1]Combined!$B$1:$D$640,3,0)</f>
        <v>9</v>
      </c>
      <c r="E305" s="8">
        <f>VLOOKUP(B305,[1]Combined!$B$1:$F$640,5,0)</f>
        <v>0</v>
      </c>
      <c r="F305" s="8">
        <f>VLOOKUP(B305,[1]Combined!$B$1:$G$640,6,0)</f>
        <v>1</v>
      </c>
      <c r="G305" s="8">
        <f>VLOOKUP(B305,[1]Combined!$B$1:$H$640,7,0)</f>
        <v>1</v>
      </c>
      <c r="H305" s="8">
        <f>VLOOKUP(B305,[1]Combined!$B$1:$J$640,9,0)</f>
        <v>0</v>
      </c>
      <c r="I305" s="9">
        <f>VLOOKUP(B305,[2]Combined!C$1:D$640,2,0)</f>
        <v>7</v>
      </c>
      <c r="J305" s="9">
        <f>VLOOKUP(B305,[2]Combined!C$1:E$640,3,0)</f>
        <v>13</v>
      </c>
      <c r="K305" s="9">
        <f>VLOOKUP(B305,[2]Combined!C$1:G$640,5,0)</f>
        <v>0</v>
      </c>
      <c r="L305" s="9">
        <f>VLOOKUP(B305,[2]Combined!C$1:H$640,6,0)</f>
        <v>1</v>
      </c>
      <c r="M305" s="9">
        <f>VLOOKUP(B305,[2]Combined!C$1:I$640,7,0)</f>
        <v>3</v>
      </c>
      <c r="N305" s="9">
        <f>VLOOKUP(B305,[2]Combined!C$1:K$640,9,0)</f>
        <v>0</v>
      </c>
      <c r="O305" s="10">
        <f>VLOOKUP(B305,[3]Combined!C$1:D$640,2,0)</f>
        <v>4</v>
      </c>
      <c r="P305" s="10">
        <f>VLOOKUP(B305,[3]Combined!C$1:E$640,3,0)</f>
        <v>13</v>
      </c>
      <c r="Q305" s="10">
        <f>VLOOKUP(B305,[3]Combined!C$1:G$640,5,0)</f>
        <v>0</v>
      </c>
      <c r="R305" s="10">
        <f>VLOOKUP(B305,[3]Combined!C$1:H$640,6,0)</f>
        <v>1</v>
      </c>
      <c r="S305" s="10">
        <f>VLOOKUP(B305,[3]Combined!C$1:I$640,7,0)</f>
        <v>1</v>
      </c>
      <c r="T305" s="10">
        <f>VLOOKUP(B305,[3]Combined!C$1:K$640,9,0)</f>
        <v>0</v>
      </c>
      <c r="U305" s="11">
        <v>10</v>
      </c>
      <c r="V305" s="11">
        <v>15</v>
      </c>
      <c r="W305" s="11">
        <f>VLOOKUP(B305,[4]Combined!C$1:G$640,5,0)</f>
        <v>0</v>
      </c>
      <c r="X305" s="11">
        <f>VLOOKUP(B305,[4]Combined!C$1:H$640,6,0)</f>
        <v>0</v>
      </c>
      <c r="Y305" s="11">
        <v>3</v>
      </c>
      <c r="Z305" s="11">
        <f>VLOOKUP(B305,[4]Combined!C$1:K$640,9,0)</f>
        <v>0</v>
      </c>
      <c r="AA305" s="12">
        <f>VLOOKUP(B305,[5]Combined!C$1:D$640,2,0)</f>
        <v>0</v>
      </c>
      <c r="AB305" s="12">
        <v>4</v>
      </c>
      <c r="AC305" s="12">
        <f>VLOOKUP(B305,[5]Combined!C$1:G$640,5,0)</f>
        <v>0</v>
      </c>
      <c r="AD305" s="12">
        <f>VLOOKUP(B305,[5]Combined!C$1:H$640,6,0)</f>
        <v>0</v>
      </c>
      <c r="AE305" s="12">
        <v>1</v>
      </c>
      <c r="AF305" s="12">
        <f>VLOOKUP(B305,[5]Combined!C$1:K$640,9,0)</f>
        <v>0</v>
      </c>
      <c r="AG305" s="14">
        <f t="shared" si="32"/>
        <v>63</v>
      </c>
      <c r="AH305" s="14">
        <f t="shared" si="33"/>
        <v>0</v>
      </c>
      <c r="AI305" s="14">
        <f t="shared" si="34"/>
        <v>0</v>
      </c>
      <c r="AJ305" s="14">
        <f t="shared" si="35"/>
        <v>32</v>
      </c>
      <c r="AK305" s="14">
        <f t="shared" si="36"/>
        <v>32</v>
      </c>
      <c r="AL305" s="14">
        <f t="shared" si="37"/>
        <v>50.793650793650791</v>
      </c>
      <c r="AM305" s="14">
        <f t="shared" si="38"/>
        <v>0</v>
      </c>
      <c r="AN305" s="7" t="s">
        <v>733</v>
      </c>
      <c r="AO305" s="7">
        <v>5</v>
      </c>
      <c r="AP305" s="7">
        <v>5</v>
      </c>
      <c r="AQ305" s="7">
        <f t="shared" si="39"/>
        <v>10</v>
      </c>
    </row>
    <row r="306" spans="1:43" x14ac:dyDescent="0.25">
      <c r="A306" s="7">
        <v>305</v>
      </c>
      <c r="B306" s="7" t="s">
        <v>336</v>
      </c>
      <c r="C306" s="8">
        <f>VLOOKUP(B306,[1]Combined!$B$1:$C$640,2,0)</f>
        <v>9</v>
      </c>
      <c r="D306" s="8">
        <f>VLOOKUP(B306,[1]Combined!$B$1:$D$640,3,0)</f>
        <v>9</v>
      </c>
      <c r="E306" s="8">
        <f>VLOOKUP(B306,[1]Combined!$B$1:$F$640,5,0)</f>
        <v>0</v>
      </c>
      <c r="F306" s="8">
        <f>VLOOKUP(B306,[1]Combined!$B$1:$G$640,6,0)</f>
        <v>2</v>
      </c>
      <c r="G306" s="8">
        <f>VLOOKUP(B306,[1]Combined!$B$1:$H$640,7,0)</f>
        <v>2</v>
      </c>
      <c r="H306" s="8">
        <f>VLOOKUP(B306,[1]Combined!$B$1:$J$640,9,0)</f>
        <v>0</v>
      </c>
      <c r="I306" s="9">
        <f>VLOOKUP(B306,[2]Combined!C$1:D$640,2,0)</f>
        <v>12</v>
      </c>
      <c r="J306" s="9">
        <f>VLOOKUP(B306,[2]Combined!C$1:E$640,3,0)</f>
        <v>13</v>
      </c>
      <c r="K306" s="9">
        <f>VLOOKUP(B306,[2]Combined!C$1:G$640,5,0)</f>
        <v>0</v>
      </c>
      <c r="L306" s="9">
        <f>VLOOKUP(B306,[2]Combined!C$1:H$640,6,0)</f>
        <v>3</v>
      </c>
      <c r="M306" s="9">
        <f>VLOOKUP(B306,[2]Combined!C$1:I$640,7,0)</f>
        <v>3</v>
      </c>
      <c r="N306" s="9">
        <f>VLOOKUP(B306,[2]Combined!C$1:K$640,9,0)</f>
        <v>0</v>
      </c>
      <c r="O306" s="10">
        <f>VLOOKUP(B306,[3]Combined!C$1:D$640,2,0)</f>
        <v>13</v>
      </c>
      <c r="P306" s="10">
        <f>VLOOKUP(B306,[3]Combined!C$1:E$640,3,0)</f>
        <v>13</v>
      </c>
      <c r="Q306" s="10">
        <f>VLOOKUP(B306,[3]Combined!C$1:G$640,5,0)</f>
        <v>0</v>
      </c>
      <c r="R306" s="10">
        <f>VLOOKUP(B306,[3]Combined!C$1:H$640,6,0)</f>
        <v>4</v>
      </c>
      <c r="S306" s="10">
        <f>VLOOKUP(B306,[3]Combined!C$1:I$640,7,0)</f>
        <v>4</v>
      </c>
      <c r="T306" s="10">
        <f>VLOOKUP(B306,[3]Combined!C$1:K$640,9,0)</f>
        <v>0</v>
      </c>
      <c r="U306" s="11">
        <v>15</v>
      </c>
      <c r="V306" s="11">
        <v>15</v>
      </c>
      <c r="W306" s="11">
        <f>VLOOKUP(B306,[4]Combined!C$1:G$640,5,0)</f>
        <v>0</v>
      </c>
      <c r="X306" s="11">
        <v>3</v>
      </c>
      <c r="Y306" s="11">
        <v>3</v>
      </c>
      <c r="Z306" s="11">
        <v>0</v>
      </c>
      <c r="AA306" s="12">
        <v>3</v>
      </c>
      <c r="AB306" s="12">
        <v>4</v>
      </c>
      <c r="AC306" s="12">
        <f>VLOOKUP(B306,[5]Combined!C$1:G$640,5,0)</f>
        <v>0</v>
      </c>
      <c r="AD306" s="12">
        <v>1</v>
      </c>
      <c r="AE306" s="12">
        <v>1</v>
      </c>
      <c r="AF306" s="12">
        <f>VLOOKUP(B306,[5]Combined!C$1:K$640,9,0)</f>
        <v>0</v>
      </c>
      <c r="AG306" s="14">
        <f t="shared" si="32"/>
        <v>67</v>
      </c>
      <c r="AH306" s="14">
        <f t="shared" si="33"/>
        <v>0</v>
      </c>
      <c r="AI306" s="14">
        <f t="shared" si="34"/>
        <v>0</v>
      </c>
      <c r="AJ306" s="14">
        <f t="shared" si="35"/>
        <v>65</v>
      </c>
      <c r="AK306" s="14">
        <f t="shared" si="36"/>
        <v>65</v>
      </c>
      <c r="AL306" s="14">
        <f t="shared" si="37"/>
        <v>97.014925373134332</v>
      </c>
      <c r="AM306" s="14">
        <f t="shared" si="38"/>
        <v>5</v>
      </c>
      <c r="AN306" s="7" t="s">
        <v>734</v>
      </c>
      <c r="AO306" s="7">
        <v>10</v>
      </c>
      <c r="AP306" s="7">
        <v>10</v>
      </c>
      <c r="AQ306" s="7">
        <f t="shared" si="39"/>
        <v>25</v>
      </c>
    </row>
    <row r="307" spans="1:43" x14ac:dyDescent="0.25">
      <c r="A307" s="7">
        <v>306</v>
      </c>
      <c r="B307" s="7" t="s">
        <v>337</v>
      </c>
      <c r="C307" s="8">
        <f>VLOOKUP(B307,[1]Combined!$B$1:$C$640,2,0)</f>
        <v>9</v>
      </c>
      <c r="D307" s="8">
        <f>VLOOKUP(B307,[1]Combined!$B$1:$D$640,3,0)</f>
        <v>9</v>
      </c>
      <c r="E307" s="8">
        <f>VLOOKUP(B307,[1]Combined!$B$1:$F$640,5,0)</f>
        <v>0</v>
      </c>
      <c r="F307" s="8">
        <f>VLOOKUP(B307,[1]Combined!$B$1:$G$640,6,0)</f>
        <v>2</v>
      </c>
      <c r="G307" s="8">
        <f>VLOOKUP(B307,[1]Combined!$B$1:$H$640,7,0)</f>
        <v>2</v>
      </c>
      <c r="H307" s="8">
        <f>VLOOKUP(B307,[1]Combined!$B$1:$J$640,9,0)</f>
        <v>0</v>
      </c>
      <c r="I307" s="9">
        <f>VLOOKUP(B307,[2]Combined!C$1:D$640,2,0)</f>
        <v>13</v>
      </c>
      <c r="J307" s="9">
        <f>VLOOKUP(B307,[2]Combined!C$1:E$640,3,0)</f>
        <v>13</v>
      </c>
      <c r="K307" s="9">
        <f>VLOOKUP(B307,[2]Combined!C$1:G$640,5,0)</f>
        <v>0</v>
      </c>
      <c r="L307" s="9">
        <f>VLOOKUP(B307,[2]Combined!C$1:H$640,6,0)</f>
        <v>2</v>
      </c>
      <c r="M307" s="9">
        <f>VLOOKUP(B307,[2]Combined!C$1:I$640,7,0)</f>
        <v>3</v>
      </c>
      <c r="N307" s="9">
        <f>VLOOKUP(B307,[2]Combined!C$1:K$640,9,0)</f>
        <v>0</v>
      </c>
      <c r="O307" s="10">
        <f>VLOOKUP(B307,[3]Combined!C$1:D$640,2,0)</f>
        <v>12</v>
      </c>
      <c r="P307" s="10">
        <f>VLOOKUP(B307,[3]Combined!C$1:E$640,3,0)</f>
        <v>13</v>
      </c>
      <c r="Q307" s="10">
        <f>VLOOKUP(B307,[3]Combined!C$1:G$640,5,0)</f>
        <v>0</v>
      </c>
      <c r="R307" s="10">
        <f>VLOOKUP(B307,[3]Combined!C$1:H$640,6,0)</f>
        <v>3</v>
      </c>
      <c r="S307" s="10">
        <f>VLOOKUP(B307,[3]Combined!C$1:I$640,7,0)</f>
        <v>3</v>
      </c>
      <c r="T307" s="10">
        <f>VLOOKUP(B307,[3]Combined!C$1:K$640,9,0)</f>
        <v>0</v>
      </c>
      <c r="U307" s="11">
        <v>13</v>
      </c>
      <c r="V307" s="11">
        <v>15</v>
      </c>
      <c r="W307" s="11">
        <f>VLOOKUP(B307,[4]Combined!C$1:G$640,5,0)</f>
        <v>0</v>
      </c>
      <c r="X307" s="11">
        <f>VLOOKUP(B307,[4]Combined!C$1:H$640,6,0)</f>
        <v>0</v>
      </c>
      <c r="Y307" s="11">
        <v>3</v>
      </c>
      <c r="Z307" s="11">
        <f>VLOOKUP(B307,[4]Combined!C$1:K$640,9,0)</f>
        <v>0</v>
      </c>
      <c r="AA307" s="12">
        <v>4</v>
      </c>
      <c r="AB307" s="12">
        <v>4</v>
      </c>
      <c r="AC307" s="12">
        <f>VLOOKUP(B307,[5]Combined!C$1:G$640,5,0)</f>
        <v>0</v>
      </c>
      <c r="AD307" s="12">
        <v>1</v>
      </c>
      <c r="AE307" s="12">
        <v>1</v>
      </c>
      <c r="AF307" s="12">
        <f>VLOOKUP(B307,[5]Combined!C$1:K$640,9,0)</f>
        <v>0</v>
      </c>
      <c r="AG307" s="14">
        <f t="shared" si="32"/>
        <v>66</v>
      </c>
      <c r="AH307" s="14">
        <f t="shared" si="33"/>
        <v>0</v>
      </c>
      <c r="AI307" s="14">
        <f t="shared" si="34"/>
        <v>0</v>
      </c>
      <c r="AJ307" s="14">
        <f t="shared" si="35"/>
        <v>59</v>
      </c>
      <c r="AK307" s="14">
        <f t="shared" si="36"/>
        <v>59</v>
      </c>
      <c r="AL307" s="14">
        <f t="shared" si="37"/>
        <v>89.393939393939391</v>
      </c>
      <c r="AM307" s="14">
        <f t="shared" si="38"/>
        <v>5</v>
      </c>
      <c r="AN307" s="7" t="s">
        <v>735</v>
      </c>
      <c r="AO307" s="7">
        <v>10</v>
      </c>
      <c r="AP307" s="7">
        <v>9</v>
      </c>
      <c r="AQ307" s="7">
        <f t="shared" si="39"/>
        <v>24</v>
      </c>
    </row>
    <row r="308" spans="1:43" x14ac:dyDescent="0.25">
      <c r="A308" s="7">
        <v>307</v>
      </c>
      <c r="B308" s="7" t="s">
        <v>338</v>
      </c>
      <c r="C308" s="8">
        <f>VLOOKUP(B308,[1]Combined!$B$1:$C$640,2,0)</f>
        <v>9</v>
      </c>
      <c r="D308" s="8">
        <f>VLOOKUP(B308,[1]Combined!$B$1:$D$640,3,0)</f>
        <v>9</v>
      </c>
      <c r="E308" s="8">
        <f>VLOOKUP(B308,[1]Combined!$B$1:$F$640,5,0)</f>
        <v>0</v>
      </c>
      <c r="F308" s="8">
        <f>VLOOKUP(B308,[1]Combined!$B$1:$G$640,6,0)</f>
        <v>2</v>
      </c>
      <c r="G308" s="8">
        <f>VLOOKUP(B308,[1]Combined!$B$1:$H$640,7,0)</f>
        <v>2</v>
      </c>
      <c r="H308" s="8">
        <f>VLOOKUP(B308,[1]Combined!$B$1:$J$640,9,0)</f>
        <v>0</v>
      </c>
      <c r="I308" s="9">
        <f>VLOOKUP(B308,[2]Combined!C$1:D$640,2,0)</f>
        <v>12</v>
      </c>
      <c r="J308" s="9">
        <f>VLOOKUP(B308,[2]Combined!C$1:E$640,3,0)</f>
        <v>13</v>
      </c>
      <c r="K308" s="9">
        <f>VLOOKUP(B308,[2]Combined!C$1:G$640,5,0)</f>
        <v>0</v>
      </c>
      <c r="L308" s="9">
        <f>VLOOKUP(B308,[2]Combined!C$1:H$640,6,0)</f>
        <v>2</v>
      </c>
      <c r="M308" s="9">
        <f>VLOOKUP(B308,[2]Combined!C$1:I$640,7,0)</f>
        <v>2</v>
      </c>
      <c r="N308" s="9">
        <f>VLOOKUP(B308,[2]Combined!C$1:K$640,9,0)</f>
        <v>0</v>
      </c>
      <c r="O308" s="10">
        <f>VLOOKUP(B308,[3]Combined!C$1:D$640,2,0)</f>
        <v>11</v>
      </c>
      <c r="P308" s="10">
        <f>VLOOKUP(B308,[3]Combined!C$1:E$640,3,0)</f>
        <v>13</v>
      </c>
      <c r="Q308" s="10">
        <f>VLOOKUP(B308,[3]Combined!C$1:G$640,5,0)</f>
        <v>0</v>
      </c>
      <c r="R308" s="10">
        <f>VLOOKUP(B308,[3]Combined!C$1:H$640,6,0)</f>
        <v>2</v>
      </c>
      <c r="S308" s="10">
        <f>VLOOKUP(B308,[3]Combined!C$1:I$640,7,0)</f>
        <v>3</v>
      </c>
      <c r="T308" s="10">
        <f>VLOOKUP(B308,[3]Combined!C$1:K$640,9,0)</f>
        <v>0</v>
      </c>
      <c r="U308" s="11">
        <v>13</v>
      </c>
      <c r="V308" s="11">
        <v>15</v>
      </c>
      <c r="W308" s="11">
        <f>VLOOKUP(B308,[4]Combined!C$1:G$640,5,0)</f>
        <v>0</v>
      </c>
      <c r="X308" s="11">
        <v>3</v>
      </c>
      <c r="Y308" s="11">
        <v>3</v>
      </c>
      <c r="Z308" s="11">
        <f>VLOOKUP(B308,[4]Combined!C$1:K$640,9,0)</f>
        <v>0</v>
      </c>
      <c r="AA308" s="12">
        <v>3</v>
      </c>
      <c r="AB308" s="12">
        <v>4</v>
      </c>
      <c r="AC308" s="12">
        <f>VLOOKUP(B308,[5]Combined!C$1:G$640,5,0)</f>
        <v>0</v>
      </c>
      <c r="AD308" s="12">
        <v>1</v>
      </c>
      <c r="AE308" s="12">
        <v>1</v>
      </c>
      <c r="AF308" s="12">
        <f>VLOOKUP(B308,[5]Combined!C$1:K$640,9,0)</f>
        <v>0</v>
      </c>
      <c r="AG308" s="14">
        <f t="shared" si="32"/>
        <v>65</v>
      </c>
      <c r="AH308" s="14">
        <f t="shared" si="33"/>
        <v>0</v>
      </c>
      <c r="AI308" s="14">
        <f t="shared" si="34"/>
        <v>0</v>
      </c>
      <c r="AJ308" s="14">
        <f t="shared" si="35"/>
        <v>58</v>
      </c>
      <c r="AK308" s="14">
        <f t="shared" si="36"/>
        <v>58</v>
      </c>
      <c r="AL308" s="14">
        <f t="shared" si="37"/>
        <v>89.230769230769241</v>
      </c>
      <c r="AM308" s="14">
        <f t="shared" si="38"/>
        <v>5</v>
      </c>
      <c r="AN308" s="7" t="s">
        <v>730</v>
      </c>
      <c r="AO308" s="7">
        <v>9</v>
      </c>
      <c r="AP308" s="7">
        <v>9</v>
      </c>
      <c r="AQ308" s="7">
        <f t="shared" si="39"/>
        <v>23</v>
      </c>
    </row>
    <row r="309" spans="1:43" x14ac:dyDescent="0.25">
      <c r="A309" s="7">
        <v>308</v>
      </c>
      <c r="B309" s="7" t="s">
        <v>339</v>
      </c>
      <c r="C309" s="8">
        <f>VLOOKUP(B309,[1]Combined!$B$1:$C$640,2,0)</f>
        <v>8</v>
      </c>
      <c r="D309" s="8">
        <f>VLOOKUP(B309,[1]Combined!$B$1:$D$640,3,0)</f>
        <v>9</v>
      </c>
      <c r="E309" s="8">
        <f>VLOOKUP(B309,[1]Combined!$B$1:$F$640,5,0)</f>
        <v>0</v>
      </c>
      <c r="F309" s="8">
        <f>VLOOKUP(B309,[1]Combined!$B$1:$G$640,6,0)</f>
        <v>2</v>
      </c>
      <c r="G309" s="8">
        <f>VLOOKUP(B309,[1]Combined!$B$1:$H$640,7,0)</f>
        <v>2</v>
      </c>
      <c r="H309" s="8">
        <f>VLOOKUP(B309,[1]Combined!$B$1:$J$640,9,0)</f>
        <v>0</v>
      </c>
      <c r="I309" s="9">
        <f>VLOOKUP(B309,[2]Combined!C$1:D$640,2,0)</f>
        <v>9</v>
      </c>
      <c r="J309" s="9">
        <f>VLOOKUP(B309,[2]Combined!C$1:E$640,3,0)</f>
        <v>13</v>
      </c>
      <c r="K309" s="9">
        <f>VLOOKUP(B309,[2]Combined!C$1:G$640,5,0)</f>
        <v>0</v>
      </c>
      <c r="L309" s="9">
        <f>VLOOKUP(B309,[2]Combined!C$1:H$640,6,0)</f>
        <v>1</v>
      </c>
      <c r="M309" s="9">
        <f>VLOOKUP(B309,[2]Combined!C$1:I$640,7,0)</f>
        <v>2</v>
      </c>
      <c r="N309" s="9">
        <f>VLOOKUP(B309,[2]Combined!C$1:K$640,9,0)</f>
        <v>0</v>
      </c>
      <c r="O309" s="10">
        <f>VLOOKUP(B309,[3]Combined!C$1:D$640,2,0)</f>
        <v>9</v>
      </c>
      <c r="P309" s="10">
        <f>VLOOKUP(B309,[3]Combined!C$1:E$640,3,0)</f>
        <v>13</v>
      </c>
      <c r="Q309" s="10">
        <f>VLOOKUP(B309,[3]Combined!C$1:G$640,5,0)</f>
        <v>0</v>
      </c>
      <c r="R309" s="10">
        <f>VLOOKUP(B309,[3]Combined!C$1:H$640,6,0)</f>
        <v>1</v>
      </c>
      <c r="S309" s="10">
        <f>VLOOKUP(B309,[3]Combined!C$1:I$640,7,0)</f>
        <v>1</v>
      </c>
      <c r="T309" s="10">
        <f>VLOOKUP(B309,[3]Combined!C$1:K$640,9,0)</f>
        <v>0</v>
      </c>
      <c r="U309" s="11">
        <v>11</v>
      </c>
      <c r="V309" s="11">
        <v>15</v>
      </c>
      <c r="W309" s="11">
        <f>VLOOKUP(B309,[4]Combined!C$1:G$640,5,0)</f>
        <v>0</v>
      </c>
      <c r="X309" s="11">
        <f>VLOOKUP(B309,[4]Combined!C$1:H$640,6,0)</f>
        <v>0</v>
      </c>
      <c r="Y309" s="11">
        <v>2</v>
      </c>
      <c r="Z309" s="11">
        <f>VLOOKUP(B309,[4]Combined!C$1:K$640,9,0)</f>
        <v>0</v>
      </c>
      <c r="AA309" s="12">
        <v>2</v>
      </c>
      <c r="AB309" s="12">
        <v>4</v>
      </c>
      <c r="AC309" s="12">
        <f>VLOOKUP(B309,[5]Combined!C$1:G$640,5,0)</f>
        <v>0</v>
      </c>
      <c r="AD309" s="12">
        <v>1</v>
      </c>
      <c r="AE309" s="12">
        <v>1</v>
      </c>
      <c r="AF309" s="12">
        <f>VLOOKUP(B309,[5]Combined!C$1:K$640,9,0)</f>
        <v>0</v>
      </c>
      <c r="AG309" s="14">
        <f t="shared" si="32"/>
        <v>62</v>
      </c>
      <c r="AH309" s="14">
        <f t="shared" si="33"/>
        <v>0</v>
      </c>
      <c r="AI309" s="14">
        <f t="shared" si="34"/>
        <v>0</v>
      </c>
      <c r="AJ309" s="14">
        <f t="shared" si="35"/>
        <v>44</v>
      </c>
      <c r="AK309" s="14">
        <f t="shared" si="36"/>
        <v>44</v>
      </c>
      <c r="AL309" s="14">
        <f t="shared" si="37"/>
        <v>70.967741935483872</v>
      </c>
      <c r="AM309" s="14">
        <f t="shared" si="38"/>
        <v>2</v>
      </c>
      <c r="AN309" s="7" t="s">
        <v>732</v>
      </c>
      <c r="AO309" s="7">
        <v>8</v>
      </c>
      <c r="AP309" s="7">
        <v>7</v>
      </c>
      <c r="AQ309" s="7">
        <f t="shared" si="39"/>
        <v>17</v>
      </c>
    </row>
    <row r="310" spans="1:43" x14ac:dyDescent="0.25">
      <c r="A310" s="7">
        <v>309</v>
      </c>
      <c r="B310" s="7" t="s">
        <v>340</v>
      </c>
      <c r="C310" s="8">
        <f>VLOOKUP(B310,[1]Combined!$B$1:$C$640,2,0)</f>
        <v>9</v>
      </c>
      <c r="D310" s="8">
        <f>VLOOKUP(B310,[1]Combined!$B$1:$D$640,3,0)</f>
        <v>9</v>
      </c>
      <c r="E310" s="8">
        <f>VLOOKUP(B310,[1]Combined!$B$1:$F$640,5,0)</f>
        <v>0</v>
      </c>
      <c r="F310" s="8">
        <f>VLOOKUP(B310,[1]Combined!$B$1:$G$640,6,0)</f>
        <v>1</v>
      </c>
      <c r="G310" s="8">
        <f>VLOOKUP(B310,[1]Combined!$B$1:$H$640,7,0)</f>
        <v>1</v>
      </c>
      <c r="H310" s="8">
        <f>VLOOKUP(B310,[1]Combined!$B$1:$J$640,9,0)</f>
        <v>0</v>
      </c>
      <c r="I310" s="9">
        <f>VLOOKUP(B310,[2]Combined!C$1:D$640,2,0)</f>
        <v>9</v>
      </c>
      <c r="J310" s="9">
        <f>VLOOKUP(B310,[2]Combined!C$1:E$640,3,0)</f>
        <v>13</v>
      </c>
      <c r="K310" s="9">
        <f>VLOOKUP(B310,[2]Combined!C$1:G$640,5,0)</f>
        <v>0</v>
      </c>
      <c r="L310" s="9">
        <f>VLOOKUP(B310,[2]Combined!C$1:H$640,6,0)</f>
        <v>3</v>
      </c>
      <c r="M310" s="9">
        <f>VLOOKUP(B310,[2]Combined!C$1:I$640,7,0)</f>
        <v>3</v>
      </c>
      <c r="N310" s="9">
        <f>VLOOKUP(B310,[2]Combined!C$1:K$640,9,0)</f>
        <v>0</v>
      </c>
      <c r="O310" s="10">
        <f>VLOOKUP(B310,[3]Combined!C$1:D$640,2,0)</f>
        <v>9</v>
      </c>
      <c r="P310" s="10">
        <f>VLOOKUP(B310,[3]Combined!C$1:E$640,3,0)</f>
        <v>13</v>
      </c>
      <c r="Q310" s="10">
        <f>VLOOKUP(B310,[3]Combined!C$1:G$640,5,0)</f>
        <v>0</v>
      </c>
      <c r="R310" s="10">
        <f>VLOOKUP(B310,[3]Combined!C$1:H$640,6,0)</f>
        <v>1</v>
      </c>
      <c r="S310" s="10">
        <f>VLOOKUP(B310,[3]Combined!C$1:I$640,7,0)</f>
        <v>1</v>
      </c>
      <c r="T310" s="10">
        <f>VLOOKUP(B310,[3]Combined!C$1:K$640,9,0)</f>
        <v>0</v>
      </c>
      <c r="U310" s="11">
        <v>8</v>
      </c>
      <c r="V310" s="11">
        <v>15</v>
      </c>
      <c r="W310" s="11">
        <f>VLOOKUP(B310,[4]Combined!C$1:G$640,5,0)</f>
        <v>0</v>
      </c>
      <c r="X310" s="11">
        <f>VLOOKUP(B310,[4]Combined!C$1:H$640,6,0)</f>
        <v>0</v>
      </c>
      <c r="Y310" s="11">
        <v>3</v>
      </c>
      <c r="Z310" s="11">
        <f>VLOOKUP(B310,[4]Combined!C$1:K$640,9,0)</f>
        <v>0</v>
      </c>
      <c r="AA310" s="12">
        <v>2</v>
      </c>
      <c r="AB310" s="12">
        <v>4</v>
      </c>
      <c r="AC310" s="12">
        <f>VLOOKUP(B310,[5]Combined!C$1:G$640,5,0)</f>
        <v>0</v>
      </c>
      <c r="AD310" s="12">
        <f>VLOOKUP(B310,[5]Combined!C$1:H$640,6,0)</f>
        <v>0</v>
      </c>
      <c r="AE310" s="12">
        <v>1</v>
      </c>
      <c r="AF310" s="12">
        <f>VLOOKUP(B310,[5]Combined!C$1:K$640,9,0)</f>
        <v>0</v>
      </c>
      <c r="AG310" s="14">
        <f t="shared" si="32"/>
        <v>63</v>
      </c>
      <c r="AH310" s="14">
        <f t="shared" si="33"/>
        <v>0</v>
      </c>
      <c r="AI310" s="14">
        <f t="shared" si="34"/>
        <v>0</v>
      </c>
      <c r="AJ310" s="14">
        <f t="shared" si="35"/>
        <v>42</v>
      </c>
      <c r="AK310" s="14">
        <f t="shared" si="36"/>
        <v>42</v>
      </c>
      <c r="AL310" s="14">
        <f t="shared" si="37"/>
        <v>66.666666666666657</v>
      </c>
      <c r="AM310" s="14">
        <f t="shared" si="38"/>
        <v>0</v>
      </c>
      <c r="AN310" s="7" t="s">
        <v>733</v>
      </c>
      <c r="AO310" s="7">
        <v>8</v>
      </c>
      <c r="AP310" s="7">
        <v>8</v>
      </c>
      <c r="AQ310" s="7">
        <f t="shared" si="39"/>
        <v>16</v>
      </c>
    </row>
    <row r="311" spans="1:43" x14ac:dyDescent="0.25">
      <c r="A311" s="7">
        <v>310</v>
      </c>
      <c r="B311" s="7" t="s">
        <v>341</v>
      </c>
      <c r="C311" s="8">
        <f>VLOOKUP(B311,[1]Combined!$B$1:$C$640,2,0)</f>
        <v>8</v>
      </c>
      <c r="D311" s="8">
        <f>VLOOKUP(B311,[1]Combined!$B$1:$D$640,3,0)</f>
        <v>9</v>
      </c>
      <c r="E311" s="8">
        <f>VLOOKUP(B311,[1]Combined!$B$1:$F$640,5,0)</f>
        <v>0</v>
      </c>
      <c r="F311" s="8">
        <f>VLOOKUP(B311,[1]Combined!$B$1:$G$640,6,0)</f>
        <v>2</v>
      </c>
      <c r="G311" s="8">
        <f>VLOOKUP(B311,[1]Combined!$B$1:$H$640,7,0)</f>
        <v>2</v>
      </c>
      <c r="H311" s="8">
        <f>VLOOKUP(B311,[1]Combined!$B$1:$J$640,9,0)</f>
        <v>0</v>
      </c>
      <c r="I311" s="9">
        <f>VLOOKUP(B311,[2]Combined!C$1:D$640,2,0)</f>
        <v>10</v>
      </c>
      <c r="J311" s="9">
        <f>VLOOKUP(B311,[2]Combined!C$1:E$640,3,0)</f>
        <v>13</v>
      </c>
      <c r="K311" s="9">
        <f>VLOOKUP(B311,[2]Combined!C$1:G$640,5,0)</f>
        <v>0</v>
      </c>
      <c r="L311" s="9">
        <f>VLOOKUP(B311,[2]Combined!C$1:H$640,6,0)</f>
        <v>3</v>
      </c>
      <c r="M311" s="9">
        <f>VLOOKUP(B311,[2]Combined!C$1:I$640,7,0)</f>
        <v>3</v>
      </c>
      <c r="N311" s="9">
        <f>VLOOKUP(B311,[2]Combined!C$1:K$640,9,0)</f>
        <v>0</v>
      </c>
      <c r="O311" s="10">
        <f>VLOOKUP(B311,[3]Combined!C$1:D$640,2,0)</f>
        <v>11</v>
      </c>
      <c r="P311" s="10">
        <f>VLOOKUP(B311,[3]Combined!C$1:E$640,3,0)</f>
        <v>13</v>
      </c>
      <c r="Q311" s="10">
        <f>VLOOKUP(B311,[3]Combined!C$1:G$640,5,0)</f>
        <v>0</v>
      </c>
      <c r="R311" s="10">
        <f>VLOOKUP(B311,[3]Combined!C$1:H$640,6,0)</f>
        <v>4</v>
      </c>
      <c r="S311" s="10">
        <f>VLOOKUP(B311,[3]Combined!C$1:I$640,7,0)</f>
        <v>4</v>
      </c>
      <c r="T311" s="10">
        <f>VLOOKUP(B311,[3]Combined!C$1:K$640,9,0)</f>
        <v>0</v>
      </c>
      <c r="U311" s="11">
        <v>10</v>
      </c>
      <c r="V311" s="11">
        <v>15</v>
      </c>
      <c r="W311" s="11">
        <f>VLOOKUP(B311,[4]Combined!C$1:G$640,5,0)</f>
        <v>0</v>
      </c>
      <c r="X311" s="11">
        <v>1</v>
      </c>
      <c r="Y311" s="11">
        <v>3</v>
      </c>
      <c r="Z311" s="11">
        <f>VLOOKUP(B311,[4]Combined!C$1:K$640,9,0)</f>
        <v>0</v>
      </c>
      <c r="AA311" s="12">
        <v>2</v>
      </c>
      <c r="AB311" s="12">
        <v>4</v>
      </c>
      <c r="AC311" s="12">
        <f>VLOOKUP(B311,[5]Combined!C$1:G$640,5,0)</f>
        <v>0</v>
      </c>
      <c r="AD311" s="12">
        <v>1</v>
      </c>
      <c r="AE311" s="12">
        <v>1</v>
      </c>
      <c r="AF311" s="12">
        <f>VLOOKUP(B311,[5]Combined!C$1:K$640,9,0)</f>
        <v>0</v>
      </c>
      <c r="AG311" s="14">
        <f t="shared" si="32"/>
        <v>67</v>
      </c>
      <c r="AH311" s="14">
        <f t="shared" si="33"/>
        <v>0</v>
      </c>
      <c r="AI311" s="14">
        <f t="shared" si="34"/>
        <v>0</v>
      </c>
      <c r="AJ311" s="14">
        <f t="shared" si="35"/>
        <v>52</v>
      </c>
      <c r="AK311" s="14">
        <f t="shared" si="36"/>
        <v>52</v>
      </c>
      <c r="AL311" s="14">
        <f t="shared" si="37"/>
        <v>77.611940298507463</v>
      </c>
      <c r="AM311" s="14">
        <f t="shared" si="38"/>
        <v>3</v>
      </c>
      <c r="AN311" s="7" t="s">
        <v>734</v>
      </c>
      <c r="AO311" s="7">
        <v>7</v>
      </c>
      <c r="AP311" s="7">
        <v>7</v>
      </c>
      <c r="AQ311" s="7">
        <f t="shared" si="39"/>
        <v>17</v>
      </c>
    </row>
    <row r="312" spans="1:43" x14ac:dyDescent="0.25">
      <c r="A312" s="7">
        <v>311</v>
      </c>
      <c r="B312" s="7" t="s">
        <v>342</v>
      </c>
      <c r="C312" s="8">
        <f>VLOOKUP(B312,[1]Combined!$B$1:$C$640,2,0)</f>
        <v>7</v>
      </c>
      <c r="D312" s="8">
        <f>VLOOKUP(B312,[1]Combined!$B$1:$D$640,3,0)</f>
        <v>9</v>
      </c>
      <c r="E312" s="8">
        <f>VLOOKUP(B312,[1]Combined!$B$1:$F$640,5,0)</f>
        <v>0</v>
      </c>
      <c r="F312" s="8">
        <f>VLOOKUP(B312,[1]Combined!$B$1:$G$640,6,0)</f>
        <v>2</v>
      </c>
      <c r="G312" s="8">
        <f>VLOOKUP(B312,[1]Combined!$B$1:$H$640,7,0)</f>
        <v>2</v>
      </c>
      <c r="H312" s="8">
        <f>VLOOKUP(B312,[1]Combined!$B$1:$J$640,9,0)</f>
        <v>0</v>
      </c>
      <c r="I312" s="9">
        <f>VLOOKUP(B312,[2]Combined!C$1:D$640,2,0)</f>
        <v>7</v>
      </c>
      <c r="J312" s="9">
        <f>VLOOKUP(B312,[2]Combined!C$1:E$640,3,0)</f>
        <v>13</v>
      </c>
      <c r="K312" s="9">
        <f>VLOOKUP(B312,[2]Combined!C$1:G$640,5,0)</f>
        <v>0</v>
      </c>
      <c r="L312" s="9">
        <f>VLOOKUP(B312,[2]Combined!C$1:H$640,6,0)</f>
        <v>2</v>
      </c>
      <c r="M312" s="9">
        <f>VLOOKUP(B312,[2]Combined!C$1:I$640,7,0)</f>
        <v>3</v>
      </c>
      <c r="N312" s="9">
        <f>VLOOKUP(B312,[2]Combined!C$1:K$640,9,0)</f>
        <v>0</v>
      </c>
      <c r="O312" s="10">
        <f>VLOOKUP(B312,[3]Combined!C$1:D$640,2,0)</f>
        <v>3</v>
      </c>
      <c r="P312" s="10">
        <f>VLOOKUP(B312,[3]Combined!C$1:E$640,3,0)</f>
        <v>13</v>
      </c>
      <c r="Q312" s="10">
        <f>VLOOKUP(B312,[3]Combined!C$1:G$640,5,0)</f>
        <v>6</v>
      </c>
      <c r="R312" s="10">
        <f>VLOOKUP(B312,[3]Combined!C$1:H$640,6,0)</f>
        <v>1</v>
      </c>
      <c r="S312" s="10">
        <f>VLOOKUP(B312,[3]Combined!C$1:I$640,7,0)</f>
        <v>3</v>
      </c>
      <c r="T312" s="10">
        <f>VLOOKUP(B312,[3]Combined!C$1:K$640,9,0)</f>
        <v>0</v>
      </c>
      <c r="U312" s="11">
        <v>7</v>
      </c>
      <c r="V312" s="11">
        <v>15</v>
      </c>
      <c r="W312" s="11">
        <v>5</v>
      </c>
      <c r="X312" s="11">
        <v>2</v>
      </c>
      <c r="Y312" s="11">
        <v>3</v>
      </c>
      <c r="Z312" s="11">
        <v>1</v>
      </c>
      <c r="AA312" s="12">
        <v>2</v>
      </c>
      <c r="AB312" s="12">
        <v>4</v>
      </c>
      <c r="AC312" s="12">
        <f>VLOOKUP(B312,[5]Combined!C$1:G$640,5,0)</f>
        <v>0</v>
      </c>
      <c r="AD312" s="12">
        <v>1</v>
      </c>
      <c r="AE312" s="12">
        <v>1</v>
      </c>
      <c r="AF312" s="12">
        <f>VLOOKUP(B312,[5]Combined!C$1:K$640,9,0)</f>
        <v>0</v>
      </c>
      <c r="AG312" s="14">
        <f t="shared" si="32"/>
        <v>66</v>
      </c>
      <c r="AH312" s="14">
        <f t="shared" si="33"/>
        <v>12</v>
      </c>
      <c r="AI312" s="14">
        <f t="shared" si="34"/>
        <v>12</v>
      </c>
      <c r="AJ312" s="14">
        <f t="shared" si="35"/>
        <v>34</v>
      </c>
      <c r="AK312" s="14">
        <f t="shared" si="36"/>
        <v>46</v>
      </c>
      <c r="AL312" s="14">
        <f t="shared" si="37"/>
        <v>69.696969696969703</v>
      </c>
      <c r="AM312" s="14">
        <f t="shared" si="38"/>
        <v>1</v>
      </c>
      <c r="AN312" s="7" t="s">
        <v>735</v>
      </c>
      <c r="AO312" s="7">
        <v>10</v>
      </c>
      <c r="AP312" s="7">
        <v>10</v>
      </c>
      <c r="AQ312" s="7">
        <f t="shared" si="39"/>
        <v>21</v>
      </c>
    </row>
    <row r="313" spans="1:43" x14ac:dyDescent="0.25">
      <c r="A313" s="7">
        <v>312</v>
      </c>
      <c r="B313" s="7" t="s">
        <v>343</v>
      </c>
      <c r="C313" s="8">
        <f>VLOOKUP(B313,[1]Combined!$B$1:$C$640,2,0)</f>
        <v>9</v>
      </c>
      <c r="D313" s="8">
        <f>VLOOKUP(B313,[1]Combined!$B$1:$D$640,3,0)</f>
        <v>9</v>
      </c>
      <c r="E313" s="8">
        <f>VLOOKUP(B313,[1]Combined!$B$1:$F$640,5,0)</f>
        <v>0</v>
      </c>
      <c r="F313" s="8">
        <f>VLOOKUP(B313,[1]Combined!$B$1:$G$640,6,0)</f>
        <v>2</v>
      </c>
      <c r="G313" s="8">
        <f>VLOOKUP(B313,[1]Combined!$B$1:$H$640,7,0)</f>
        <v>2</v>
      </c>
      <c r="H313" s="8">
        <f>VLOOKUP(B313,[1]Combined!$B$1:$J$640,9,0)</f>
        <v>0</v>
      </c>
      <c r="I313" s="9">
        <f>VLOOKUP(B313,[2]Combined!C$1:D$640,2,0)</f>
        <v>6</v>
      </c>
      <c r="J313" s="9">
        <f>VLOOKUP(B313,[2]Combined!C$1:E$640,3,0)</f>
        <v>13</v>
      </c>
      <c r="K313" s="9">
        <f>VLOOKUP(B313,[2]Combined!C$1:G$640,5,0)</f>
        <v>0</v>
      </c>
      <c r="L313" s="9">
        <f>VLOOKUP(B313,[2]Combined!C$1:H$640,6,0)</f>
        <v>2</v>
      </c>
      <c r="M313" s="9">
        <f>VLOOKUP(B313,[2]Combined!C$1:I$640,7,0)</f>
        <v>2</v>
      </c>
      <c r="N313" s="9">
        <f>VLOOKUP(B313,[2]Combined!C$1:K$640,9,0)</f>
        <v>0</v>
      </c>
      <c r="O313" s="10">
        <f>VLOOKUP(B313,[3]Combined!C$1:D$640,2,0)</f>
        <v>8</v>
      </c>
      <c r="P313" s="10">
        <f>VLOOKUP(B313,[3]Combined!C$1:E$640,3,0)</f>
        <v>13</v>
      </c>
      <c r="Q313" s="10">
        <f>VLOOKUP(B313,[3]Combined!C$1:G$640,5,0)</f>
        <v>0</v>
      </c>
      <c r="R313" s="10">
        <f>VLOOKUP(B313,[3]Combined!C$1:H$640,6,0)</f>
        <v>2</v>
      </c>
      <c r="S313" s="10">
        <f>VLOOKUP(B313,[3]Combined!C$1:I$640,7,0)</f>
        <v>3</v>
      </c>
      <c r="T313" s="10">
        <f>VLOOKUP(B313,[3]Combined!C$1:K$640,9,0)</f>
        <v>0</v>
      </c>
      <c r="U313" s="11">
        <v>10</v>
      </c>
      <c r="V313" s="11">
        <v>15</v>
      </c>
      <c r="W313" s="11">
        <f>VLOOKUP(B313,[4]Combined!C$1:G$640,5,0)</f>
        <v>0</v>
      </c>
      <c r="X313" s="11">
        <v>1</v>
      </c>
      <c r="Y313" s="11">
        <v>3</v>
      </c>
      <c r="Z313" s="11">
        <f>VLOOKUP(B313,[4]Combined!C$1:K$640,9,0)</f>
        <v>0</v>
      </c>
      <c r="AA313" s="12">
        <v>4</v>
      </c>
      <c r="AB313" s="12">
        <v>4</v>
      </c>
      <c r="AC313" s="12">
        <f>VLOOKUP(B313,[5]Combined!C$1:G$640,5,0)</f>
        <v>0</v>
      </c>
      <c r="AD313" s="12">
        <v>1</v>
      </c>
      <c r="AE313" s="12">
        <v>1</v>
      </c>
      <c r="AF313" s="12">
        <f>VLOOKUP(B313,[5]Combined!C$1:K$640,9,0)</f>
        <v>0</v>
      </c>
      <c r="AG313" s="14">
        <f t="shared" si="32"/>
        <v>65</v>
      </c>
      <c r="AH313" s="14">
        <f t="shared" si="33"/>
        <v>0</v>
      </c>
      <c r="AI313" s="14">
        <f t="shared" si="34"/>
        <v>0</v>
      </c>
      <c r="AJ313" s="14">
        <f t="shared" si="35"/>
        <v>45</v>
      </c>
      <c r="AK313" s="14">
        <f t="shared" si="36"/>
        <v>45</v>
      </c>
      <c r="AL313" s="14">
        <f t="shared" si="37"/>
        <v>69.230769230769226</v>
      </c>
      <c r="AM313" s="14">
        <f t="shared" si="38"/>
        <v>1</v>
      </c>
      <c r="AN313" s="7" t="s">
        <v>730</v>
      </c>
      <c r="AO313" s="7">
        <v>8</v>
      </c>
      <c r="AP313" s="7">
        <v>7</v>
      </c>
      <c r="AQ313" s="7">
        <f t="shared" si="39"/>
        <v>16</v>
      </c>
    </row>
    <row r="314" spans="1:43" x14ac:dyDescent="0.25">
      <c r="A314" s="7">
        <v>313</v>
      </c>
      <c r="B314" s="7" t="s">
        <v>344</v>
      </c>
      <c r="C314" s="8">
        <f>VLOOKUP(B314,[1]Combined!$B$1:$C$640,2,0)</f>
        <v>8</v>
      </c>
      <c r="D314" s="8">
        <f>VLOOKUP(B314,[1]Combined!$B$1:$D$640,3,0)</f>
        <v>9</v>
      </c>
      <c r="E314" s="8">
        <f>VLOOKUP(B314,[1]Combined!$B$1:$F$640,5,0)</f>
        <v>0</v>
      </c>
      <c r="F314" s="8">
        <f>VLOOKUP(B314,[1]Combined!$B$1:$G$640,6,0)</f>
        <v>2</v>
      </c>
      <c r="G314" s="8">
        <f>VLOOKUP(B314,[1]Combined!$B$1:$H$640,7,0)</f>
        <v>2</v>
      </c>
      <c r="H314" s="8">
        <f>VLOOKUP(B314,[1]Combined!$B$1:$J$640,9,0)</f>
        <v>0</v>
      </c>
      <c r="I314" s="9">
        <f>VLOOKUP(B314,[2]Combined!C$1:D$640,2,0)</f>
        <v>12</v>
      </c>
      <c r="J314" s="9">
        <f>VLOOKUP(B314,[2]Combined!C$1:E$640,3,0)</f>
        <v>13</v>
      </c>
      <c r="K314" s="9">
        <f>VLOOKUP(B314,[2]Combined!C$1:G$640,5,0)</f>
        <v>0</v>
      </c>
      <c r="L314" s="9">
        <f>VLOOKUP(B314,[2]Combined!C$1:H$640,6,0)</f>
        <v>2</v>
      </c>
      <c r="M314" s="9">
        <f>VLOOKUP(B314,[2]Combined!C$1:I$640,7,0)</f>
        <v>2</v>
      </c>
      <c r="N314" s="9">
        <f>VLOOKUP(B314,[2]Combined!C$1:K$640,9,0)</f>
        <v>0</v>
      </c>
      <c r="O314" s="10">
        <f>VLOOKUP(B314,[3]Combined!C$1:D$640,2,0)</f>
        <v>12</v>
      </c>
      <c r="P314" s="10">
        <f>VLOOKUP(B314,[3]Combined!C$1:E$640,3,0)</f>
        <v>13</v>
      </c>
      <c r="Q314" s="10">
        <f>VLOOKUP(B314,[3]Combined!C$1:G$640,5,0)</f>
        <v>0</v>
      </c>
      <c r="R314" s="10">
        <f>VLOOKUP(B314,[3]Combined!C$1:H$640,6,0)</f>
        <v>1</v>
      </c>
      <c r="S314" s="10">
        <f>VLOOKUP(B314,[3]Combined!C$1:I$640,7,0)</f>
        <v>1</v>
      </c>
      <c r="T314" s="10">
        <f>VLOOKUP(B314,[3]Combined!C$1:K$640,9,0)</f>
        <v>0</v>
      </c>
      <c r="U314" s="11">
        <v>7</v>
      </c>
      <c r="V314" s="11">
        <v>15</v>
      </c>
      <c r="W314" s="11">
        <v>6</v>
      </c>
      <c r="X314" s="11">
        <v>1</v>
      </c>
      <c r="Y314" s="11">
        <v>2</v>
      </c>
      <c r="Z314" s="11">
        <v>1</v>
      </c>
      <c r="AA314" s="12">
        <v>2</v>
      </c>
      <c r="AB314" s="12">
        <v>4</v>
      </c>
      <c r="AC314" s="12">
        <f>VLOOKUP(B314,[5]Combined!C$1:G$640,5,0)</f>
        <v>0</v>
      </c>
      <c r="AD314" s="12">
        <v>1</v>
      </c>
      <c r="AE314" s="12">
        <v>1</v>
      </c>
      <c r="AF314" s="12">
        <f>VLOOKUP(B314,[5]Combined!C$1:K$640,9,0)</f>
        <v>0</v>
      </c>
      <c r="AG314" s="14">
        <f t="shared" si="32"/>
        <v>62</v>
      </c>
      <c r="AH314" s="14">
        <f t="shared" si="33"/>
        <v>7</v>
      </c>
      <c r="AI314" s="14">
        <f t="shared" si="34"/>
        <v>7</v>
      </c>
      <c r="AJ314" s="14">
        <f t="shared" si="35"/>
        <v>48</v>
      </c>
      <c r="AK314" s="14">
        <f t="shared" si="36"/>
        <v>55</v>
      </c>
      <c r="AL314" s="14">
        <f t="shared" si="37"/>
        <v>88.709677419354833</v>
      </c>
      <c r="AM314" s="14">
        <f t="shared" si="38"/>
        <v>5</v>
      </c>
      <c r="AN314" s="7" t="s">
        <v>732</v>
      </c>
      <c r="AO314" s="7">
        <v>7</v>
      </c>
      <c r="AP314" s="7">
        <v>7</v>
      </c>
      <c r="AQ314" s="7">
        <f t="shared" si="39"/>
        <v>19</v>
      </c>
    </row>
    <row r="315" spans="1:43" x14ac:dyDescent="0.25">
      <c r="A315" s="7">
        <v>314</v>
      </c>
      <c r="B315" s="7" t="s">
        <v>345</v>
      </c>
      <c r="C315" s="8">
        <f>VLOOKUP(B315,[1]Combined!$B$1:$C$640,2,0)</f>
        <v>9</v>
      </c>
      <c r="D315" s="8">
        <f>VLOOKUP(B315,[1]Combined!$B$1:$D$640,3,0)</f>
        <v>9</v>
      </c>
      <c r="E315" s="8">
        <f>VLOOKUP(B315,[1]Combined!$B$1:$F$640,5,0)</f>
        <v>0</v>
      </c>
      <c r="F315" s="8">
        <f>VLOOKUP(B315,[1]Combined!$B$1:$G$640,6,0)</f>
        <v>1</v>
      </c>
      <c r="G315" s="8">
        <f>VLOOKUP(B315,[1]Combined!$B$1:$H$640,7,0)</f>
        <v>1</v>
      </c>
      <c r="H315" s="8">
        <f>VLOOKUP(B315,[1]Combined!$B$1:$J$640,9,0)</f>
        <v>0</v>
      </c>
      <c r="I315" s="9">
        <f>VLOOKUP(B315,[2]Combined!C$1:D$640,2,0)</f>
        <v>9</v>
      </c>
      <c r="J315" s="9">
        <f>VLOOKUP(B315,[2]Combined!C$1:E$640,3,0)</f>
        <v>13</v>
      </c>
      <c r="K315" s="9">
        <f>VLOOKUP(B315,[2]Combined!C$1:G$640,5,0)</f>
        <v>0</v>
      </c>
      <c r="L315" s="9">
        <f>VLOOKUP(B315,[2]Combined!C$1:H$640,6,0)</f>
        <v>1</v>
      </c>
      <c r="M315" s="9">
        <f>VLOOKUP(B315,[2]Combined!C$1:I$640,7,0)</f>
        <v>3</v>
      </c>
      <c r="N315" s="9">
        <f>VLOOKUP(B315,[2]Combined!C$1:K$640,9,0)</f>
        <v>0</v>
      </c>
      <c r="O315" s="10">
        <f>VLOOKUP(B315,[3]Combined!C$1:D$640,2,0)</f>
        <v>6</v>
      </c>
      <c r="P315" s="10">
        <f>VLOOKUP(B315,[3]Combined!C$1:E$640,3,0)</f>
        <v>13</v>
      </c>
      <c r="Q315" s="10">
        <f>VLOOKUP(B315,[3]Combined!C$1:G$640,5,0)</f>
        <v>0</v>
      </c>
      <c r="R315" s="10">
        <f>VLOOKUP(B315,[3]Combined!C$1:H$640,6,0)</f>
        <v>1</v>
      </c>
      <c r="S315" s="10">
        <f>VLOOKUP(B315,[3]Combined!C$1:I$640,7,0)</f>
        <v>1</v>
      </c>
      <c r="T315" s="10">
        <f>VLOOKUP(B315,[3]Combined!C$1:K$640,9,0)</f>
        <v>0</v>
      </c>
      <c r="U315" s="11">
        <v>5</v>
      </c>
      <c r="V315" s="11">
        <v>15</v>
      </c>
      <c r="W315" s="11">
        <f>VLOOKUP(B315,[4]Combined!C$1:G$640,5,0)</f>
        <v>0</v>
      </c>
      <c r="X315" s="11">
        <v>1</v>
      </c>
      <c r="Y315" s="11">
        <v>3</v>
      </c>
      <c r="Z315" s="11">
        <f>VLOOKUP(B315,[4]Combined!C$1:K$640,9,0)</f>
        <v>0</v>
      </c>
      <c r="AA315" s="12">
        <v>1</v>
      </c>
      <c r="AB315" s="12">
        <v>4</v>
      </c>
      <c r="AC315" s="12">
        <f>VLOOKUP(B315,[5]Combined!C$1:G$640,5,0)</f>
        <v>0</v>
      </c>
      <c r="AD315" s="12">
        <f>VLOOKUP(B315,[5]Combined!C$1:H$640,6,0)</f>
        <v>0</v>
      </c>
      <c r="AE315" s="12">
        <v>1</v>
      </c>
      <c r="AF315" s="12">
        <f>VLOOKUP(B315,[5]Combined!C$1:K$640,9,0)</f>
        <v>0</v>
      </c>
      <c r="AG315" s="14">
        <f t="shared" si="32"/>
        <v>63</v>
      </c>
      <c r="AH315" s="14">
        <f t="shared" si="33"/>
        <v>0</v>
      </c>
      <c r="AI315" s="14">
        <f t="shared" si="34"/>
        <v>0</v>
      </c>
      <c r="AJ315" s="14">
        <f t="shared" si="35"/>
        <v>34</v>
      </c>
      <c r="AK315" s="14">
        <f t="shared" si="36"/>
        <v>34</v>
      </c>
      <c r="AL315" s="14">
        <f t="shared" si="37"/>
        <v>53.968253968253968</v>
      </c>
      <c r="AM315" s="14">
        <f t="shared" si="38"/>
        <v>0</v>
      </c>
      <c r="AN315" s="7" t="s">
        <v>733</v>
      </c>
      <c r="AO315" s="7">
        <v>6</v>
      </c>
      <c r="AP315" s="7">
        <v>5</v>
      </c>
      <c r="AQ315" s="7">
        <f t="shared" si="39"/>
        <v>11</v>
      </c>
    </row>
    <row r="316" spans="1:43" x14ac:dyDescent="0.25">
      <c r="A316" s="7">
        <v>315</v>
      </c>
      <c r="B316" s="7" t="s">
        <v>346</v>
      </c>
      <c r="C316" s="8">
        <f>VLOOKUP(B316,[1]Combined!$B$1:$C$640,2,0)</f>
        <v>9</v>
      </c>
      <c r="D316" s="8">
        <f>VLOOKUP(B316,[1]Combined!$B$1:$D$640,3,0)</f>
        <v>9</v>
      </c>
      <c r="E316" s="8">
        <f>VLOOKUP(B316,[1]Combined!$B$1:$F$640,5,0)</f>
        <v>0</v>
      </c>
      <c r="F316" s="8">
        <f>VLOOKUP(B316,[1]Combined!$B$1:$G$640,6,0)</f>
        <v>2</v>
      </c>
      <c r="G316" s="8">
        <f>VLOOKUP(B316,[1]Combined!$B$1:$H$640,7,0)</f>
        <v>2</v>
      </c>
      <c r="H316" s="8">
        <f>VLOOKUP(B316,[1]Combined!$B$1:$J$640,9,0)</f>
        <v>0</v>
      </c>
      <c r="I316" s="9">
        <f>VLOOKUP(B316,[2]Combined!C$1:D$640,2,0)</f>
        <v>8</v>
      </c>
      <c r="J316" s="9">
        <f>VLOOKUP(B316,[2]Combined!C$1:E$640,3,0)</f>
        <v>13</v>
      </c>
      <c r="K316" s="9">
        <f>VLOOKUP(B316,[2]Combined!C$1:G$640,5,0)</f>
        <v>0</v>
      </c>
      <c r="L316" s="9">
        <f>VLOOKUP(B316,[2]Combined!C$1:H$640,6,0)</f>
        <v>2</v>
      </c>
      <c r="M316" s="9">
        <f>VLOOKUP(B316,[2]Combined!C$1:I$640,7,0)</f>
        <v>3</v>
      </c>
      <c r="N316" s="9">
        <f>VLOOKUP(B316,[2]Combined!C$1:K$640,9,0)</f>
        <v>0</v>
      </c>
      <c r="O316" s="10">
        <f>VLOOKUP(B316,[3]Combined!C$1:D$640,2,0)</f>
        <v>10</v>
      </c>
      <c r="P316" s="10">
        <f>VLOOKUP(B316,[3]Combined!C$1:E$640,3,0)</f>
        <v>13</v>
      </c>
      <c r="Q316" s="10">
        <f>VLOOKUP(B316,[3]Combined!C$1:G$640,5,0)</f>
        <v>0</v>
      </c>
      <c r="R316" s="10">
        <f>VLOOKUP(B316,[3]Combined!C$1:H$640,6,0)</f>
        <v>2</v>
      </c>
      <c r="S316" s="10">
        <f>VLOOKUP(B316,[3]Combined!C$1:I$640,7,0)</f>
        <v>4</v>
      </c>
      <c r="T316" s="10">
        <f>VLOOKUP(B316,[3]Combined!C$1:K$640,9,0)</f>
        <v>0</v>
      </c>
      <c r="U316" s="11">
        <v>11</v>
      </c>
      <c r="V316" s="11">
        <v>15</v>
      </c>
      <c r="W316" s="11">
        <f>VLOOKUP(B316,[4]Combined!C$1:G$640,5,0)</f>
        <v>0</v>
      </c>
      <c r="X316" s="11">
        <v>2</v>
      </c>
      <c r="Y316" s="11">
        <v>3</v>
      </c>
      <c r="Z316" s="11">
        <f>VLOOKUP(B316,[4]Combined!C$1:K$640,9,0)</f>
        <v>0</v>
      </c>
      <c r="AA316" s="12">
        <v>3</v>
      </c>
      <c r="AB316" s="12">
        <v>4</v>
      </c>
      <c r="AC316" s="12">
        <f>VLOOKUP(B316,[5]Combined!C$1:G$640,5,0)</f>
        <v>0</v>
      </c>
      <c r="AD316" s="12">
        <v>1</v>
      </c>
      <c r="AE316" s="12">
        <v>1</v>
      </c>
      <c r="AF316" s="12">
        <f>VLOOKUP(B316,[5]Combined!C$1:K$640,9,0)</f>
        <v>0</v>
      </c>
      <c r="AG316" s="14">
        <f t="shared" ref="AG316:AG379" si="40">SUM(D316,G316,J316,M316,P316,S316,V316,Y316,AB316,AE316)</f>
        <v>67</v>
      </c>
      <c r="AH316" s="14">
        <f t="shared" ref="AH316:AH379" si="41">SUM(E316,H316,K316,N316,Q316,T316,W316,Z316,AC316,AF316)</f>
        <v>0</v>
      </c>
      <c r="AI316" s="14">
        <f t="shared" ref="AI316:AI379" si="42">FLOOR(IF(AH316&lt;(1/3*(AG316)),AH316,(1/3*(AG316))),1)</f>
        <v>0</v>
      </c>
      <c r="AJ316" s="14">
        <f t="shared" ref="AJ316:AJ379" si="43">SUM(C316,F316,I316,L316,O316,R316,U316,X316,AA316,AD316)</f>
        <v>50</v>
      </c>
      <c r="AK316" s="14">
        <f t="shared" ref="AK316:AK379" si="44">IF(SUM(AJ316,AI316)&gt;AG316,AG316,SUM(AJ316,AI316))</f>
        <v>50</v>
      </c>
      <c r="AL316" s="14">
        <f t="shared" ref="AL316:AL379" si="45">(AK316/AG316)*100</f>
        <v>74.626865671641795</v>
      </c>
      <c r="AM316" s="14">
        <f t="shared" ref="AM316:AM379" si="46">IF(AL316&gt;=85,5,(IF(AND(AL316&gt;=80,AL316&lt;85),4,(IF(AND(AL316&gt;=75,AL316&lt;80),3,(IF(AND(AL316&gt;=70,AL316&lt;75),2,(IF(AND(AL316&gt;67,AL316&lt;70),1,0)))))))))</f>
        <v>2</v>
      </c>
      <c r="AN316" s="7" t="s">
        <v>734</v>
      </c>
      <c r="AO316" s="7">
        <v>8</v>
      </c>
      <c r="AP316" s="7">
        <v>8</v>
      </c>
      <c r="AQ316" s="7">
        <f t="shared" ref="AQ316:AQ379" si="47">SUM(AM316,AO316,AP316)</f>
        <v>18</v>
      </c>
    </row>
    <row r="317" spans="1:43" x14ac:dyDescent="0.25">
      <c r="A317" s="7">
        <v>316</v>
      </c>
      <c r="B317" s="7" t="s">
        <v>347</v>
      </c>
      <c r="C317" s="8">
        <f>VLOOKUP(B317,[1]Combined!$B$1:$C$640,2,0)</f>
        <v>9</v>
      </c>
      <c r="D317" s="8">
        <f>VLOOKUP(B317,[1]Combined!$B$1:$D$640,3,0)</f>
        <v>9</v>
      </c>
      <c r="E317" s="8">
        <f>VLOOKUP(B317,[1]Combined!$B$1:$F$640,5,0)</f>
        <v>0</v>
      </c>
      <c r="F317" s="8">
        <f>VLOOKUP(B317,[1]Combined!$B$1:$G$640,6,0)</f>
        <v>1</v>
      </c>
      <c r="G317" s="8">
        <f>VLOOKUP(B317,[1]Combined!$B$1:$H$640,7,0)</f>
        <v>2</v>
      </c>
      <c r="H317" s="8">
        <f>VLOOKUP(B317,[1]Combined!$B$1:$J$640,9,0)</f>
        <v>0</v>
      </c>
      <c r="I317" s="9">
        <f>VLOOKUP(B317,[2]Combined!C$1:D$640,2,0)</f>
        <v>11</v>
      </c>
      <c r="J317" s="9">
        <f>VLOOKUP(B317,[2]Combined!C$1:E$640,3,0)</f>
        <v>13</v>
      </c>
      <c r="K317" s="9">
        <f>VLOOKUP(B317,[2]Combined!C$1:G$640,5,0)</f>
        <v>0</v>
      </c>
      <c r="L317" s="9">
        <f>VLOOKUP(B317,[2]Combined!C$1:H$640,6,0)</f>
        <v>1</v>
      </c>
      <c r="M317" s="9">
        <f>VLOOKUP(B317,[2]Combined!C$1:I$640,7,0)</f>
        <v>3</v>
      </c>
      <c r="N317" s="9">
        <f>VLOOKUP(B317,[2]Combined!C$1:K$640,9,0)</f>
        <v>0</v>
      </c>
      <c r="O317" s="10">
        <f>VLOOKUP(B317,[3]Combined!C$1:D$640,2,0)</f>
        <v>6</v>
      </c>
      <c r="P317" s="10">
        <f>VLOOKUP(B317,[3]Combined!C$1:E$640,3,0)</f>
        <v>13</v>
      </c>
      <c r="Q317" s="10">
        <f>VLOOKUP(B317,[3]Combined!C$1:G$640,5,0)</f>
        <v>2</v>
      </c>
      <c r="R317" s="10">
        <f>VLOOKUP(B317,[3]Combined!C$1:H$640,6,0)</f>
        <v>1</v>
      </c>
      <c r="S317" s="10">
        <f>VLOOKUP(B317,[3]Combined!C$1:I$640,7,0)</f>
        <v>3</v>
      </c>
      <c r="T317" s="10">
        <f>VLOOKUP(B317,[3]Combined!C$1:K$640,9,0)</f>
        <v>0</v>
      </c>
      <c r="U317" s="11">
        <v>11</v>
      </c>
      <c r="V317" s="11">
        <v>15</v>
      </c>
      <c r="W317" s="11">
        <f>VLOOKUP(B317,[4]Combined!C$1:G$640,5,0)</f>
        <v>0</v>
      </c>
      <c r="X317" s="11">
        <v>1</v>
      </c>
      <c r="Y317" s="11">
        <v>3</v>
      </c>
      <c r="Z317" s="11">
        <f>VLOOKUP(B317,[4]Combined!C$1:K$640,9,0)</f>
        <v>0</v>
      </c>
      <c r="AA317" s="12">
        <v>2</v>
      </c>
      <c r="AB317" s="12">
        <v>4</v>
      </c>
      <c r="AC317" s="12">
        <f>VLOOKUP(B317,[5]Combined!C$1:G$640,5,0)</f>
        <v>0</v>
      </c>
      <c r="AD317" s="12">
        <v>1</v>
      </c>
      <c r="AE317" s="12">
        <v>1</v>
      </c>
      <c r="AF317" s="12">
        <f>VLOOKUP(B317,[5]Combined!C$1:K$640,9,0)</f>
        <v>0</v>
      </c>
      <c r="AG317" s="14">
        <f t="shared" si="40"/>
        <v>66</v>
      </c>
      <c r="AH317" s="14">
        <f t="shared" si="41"/>
        <v>2</v>
      </c>
      <c r="AI317" s="14">
        <f t="shared" si="42"/>
        <v>2</v>
      </c>
      <c r="AJ317" s="14">
        <f t="shared" si="43"/>
        <v>44</v>
      </c>
      <c r="AK317" s="14">
        <f t="shared" si="44"/>
        <v>46</v>
      </c>
      <c r="AL317" s="14">
        <f t="shared" si="45"/>
        <v>69.696969696969703</v>
      </c>
      <c r="AM317" s="14">
        <f t="shared" si="46"/>
        <v>1</v>
      </c>
      <c r="AN317" s="7" t="s">
        <v>735</v>
      </c>
      <c r="AO317" s="7">
        <v>6</v>
      </c>
      <c r="AP317" s="7">
        <v>4</v>
      </c>
      <c r="AQ317" s="7">
        <f t="shared" si="47"/>
        <v>11</v>
      </c>
    </row>
    <row r="318" spans="1:43" x14ac:dyDescent="0.25">
      <c r="A318" s="7">
        <v>317</v>
      </c>
      <c r="B318" s="7" t="s">
        <v>348</v>
      </c>
      <c r="C318" s="8">
        <f>VLOOKUP(B318,[1]Combined!$B$1:$C$640,2,0)</f>
        <v>7</v>
      </c>
      <c r="D318" s="8">
        <f>VLOOKUP(B318,[1]Combined!$B$1:$D$640,3,0)</f>
        <v>9</v>
      </c>
      <c r="E318" s="8">
        <f>VLOOKUP(B318,[1]Combined!$B$1:$F$640,5,0)</f>
        <v>0</v>
      </c>
      <c r="F318" s="8">
        <f>VLOOKUP(B318,[1]Combined!$B$1:$G$640,6,0)</f>
        <v>0</v>
      </c>
      <c r="G318" s="8">
        <f>VLOOKUP(B318,[1]Combined!$B$1:$H$640,7,0)</f>
        <v>2</v>
      </c>
      <c r="H318" s="8">
        <f>VLOOKUP(B318,[1]Combined!$B$1:$J$640,9,0)</f>
        <v>0</v>
      </c>
      <c r="I318" s="9">
        <f>VLOOKUP(B318,[2]Combined!C$1:D$640,2,0)</f>
        <v>7</v>
      </c>
      <c r="J318" s="9">
        <f>VLOOKUP(B318,[2]Combined!C$1:E$640,3,0)</f>
        <v>13</v>
      </c>
      <c r="K318" s="9">
        <f>VLOOKUP(B318,[2]Combined!C$1:G$640,5,0)</f>
        <v>0</v>
      </c>
      <c r="L318" s="9">
        <f>VLOOKUP(B318,[2]Combined!C$1:H$640,6,0)</f>
        <v>1</v>
      </c>
      <c r="M318" s="9">
        <f>VLOOKUP(B318,[2]Combined!C$1:I$640,7,0)</f>
        <v>2</v>
      </c>
      <c r="N318" s="9">
        <f>VLOOKUP(B318,[2]Combined!C$1:K$640,9,0)</f>
        <v>0</v>
      </c>
      <c r="O318" s="10">
        <f>VLOOKUP(B318,[3]Combined!C$1:D$640,2,0)</f>
        <v>7</v>
      </c>
      <c r="P318" s="10">
        <f>VLOOKUP(B318,[3]Combined!C$1:E$640,3,0)</f>
        <v>13</v>
      </c>
      <c r="Q318" s="10">
        <f>VLOOKUP(B318,[3]Combined!C$1:G$640,5,0)</f>
        <v>0</v>
      </c>
      <c r="R318" s="10">
        <f>VLOOKUP(B318,[3]Combined!C$1:H$640,6,0)</f>
        <v>2</v>
      </c>
      <c r="S318" s="10">
        <f>VLOOKUP(B318,[3]Combined!C$1:I$640,7,0)</f>
        <v>3</v>
      </c>
      <c r="T318" s="10">
        <f>VLOOKUP(B318,[3]Combined!C$1:K$640,9,0)</f>
        <v>0</v>
      </c>
      <c r="U318" s="11">
        <v>11</v>
      </c>
      <c r="V318" s="11">
        <v>15</v>
      </c>
      <c r="W318" s="11">
        <f>VLOOKUP(B318,[4]Combined!C$1:G$640,5,0)</f>
        <v>0</v>
      </c>
      <c r="X318" s="11">
        <v>2</v>
      </c>
      <c r="Y318" s="11">
        <v>3</v>
      </c>
      <c r="Z318" s="11">
        <f>VLOOKUP(B318,[4]Combined!C$1:K$640,9,0)</f>
        <v>0</v>
      </c>
      <c r="AA318" s="12">
        <v>2</v>
      </c>
      <c r="AB318" s="12">
        <v>4</v>
      </c>
      <c r="AC318" s="12">
        <f>VLOOKUP(B318,[5]Combined!C$1:G$640,5,0)</f>
        <v>0</v>
      </c>
      <c r="AD318" s="12">
        <v>1</v>
      </c>
      <c r="AE318" s="12">
        <v>1</v>
      </c>
      <c r="AF318" s="12">
        <f>VLOOKUP(B318,[5]Combined!C$1:K$640,9,0)</f>
        <v>0</v>
      </c>
      <c r="AG318" s="14">
        <f t="shared" si="40"/>
        <v>65</v>
      </c>
      <c r="AH318" s="14">
        <f t="shared" si="41"/>
        <v>0</v>
      </c>
      <c r="AI318" s="14">
        <f t="shared" si="42"/>
        <v>0</v>
      </c>
      <c r="AJ318" s="14">
        <f t="shared" si="43"/>
        <v>40</v>
      </c>
      <c r="AK318" s="14">
        <f t="shared" si="44"/>
        <v>40</v>
      </c>
      <c r="AL318" s="14">
        <f t="shared" si="45"/>
        <v>61.53846153846154</v>
      </c>
      <c r="AM318" s="14">
        <f t="shared" si="46"/>
        <v>0</v>
      </c>
      <c r="AN318" s="7" t="s">
        <v>730</v>
      </c>
      <c r="AO318" s="7">
        <v>7</v>
      </c>
      <c r="AP318" s="7">
        <v>7</v>
      </c>
      <c r="AQ318" s="7">
        <f t="shared" si="47"/>
        <v>14</v>
      </c>
    </row>
    <row r="319" spans="1:43" x14ac:dyDescent="0.25">
      <c r="A319" s="7">
        <v>318</v>
      </c>
      <c r="B319" s="7" t="s">
        <v>349</v>
      </c>
      <c r="C319" s="8">
        <f>VLOOKUP(B319,[1]Combined!$B$1:$C$640,2,0)</f>
        <v>2</v>
      </c>
      <c r="D319" s="8">
        <f>VLOOKUP(B319,[1]Combined!$B$1:$D$640,3,0)</f>
        <v>9</v>
      </c>
      <c r="E319" s="8">
        <f>VLOOKUP(B319,[1]Combined!$B$1:$F$640,5,0)</f>
        <v>0</v>
      </c>
      <c r="F319" s="8">
        <f>VLOOKUP(B319,[1]Combined!$B$1:$G$640,6,0)</f>
        <v>0</v>
      </c>
      <c r="G319" s="8">
        <f>VLOOKUP(B319,[1]Combined!$B$1:$H$640,7,0)</f>
        <v>2</v>
      </c>
      <c r="H319" s="8">
        <f>VLOOKUP(B319,[1]Combined!$B$1:$J$640,9,0)</f>
        <v>0</v>
      </c>
      <c r="I319" s="9">
        <f>VLOOKUP(B319,[2]Combined!C$1:D$640,2,0)</f>
        <v>7</v>
      </c>
      <c r="J319" s="9">
        <f>VLOOKUP(B319,[2]Combined!C$1:E$640,3,0)</f>
        <v>13</v>
      </c>
      <c r="K319" s="9">
        <f>VLOOKUP(B319,[2]Combined!C$1:G$640,5,0)</f>
        <v>0</v>
      </c>
      <c r="L319" s="9">
        <f>VLOOKUP(B319,[2]Combined!C$1:H$640,6,0)</f>
        <v>2</v>
      </c>
      <c r="M319" s="9">
        <f>VLOOKUP(B319,[2]Combined!C$1:I$640,7,0)</f>
        <v>2</v>
      </c>
      <c r="N319" s="9">
        <f>VLOOKUP(B319,[2]Combined!C$1:K$640,9,0)</f>
        <v>0</v>
      </c>
      <c r="O319" s="10">
        <f>VLOOKUP(B319,[3]Combined!C$1:D$640,2,0)</f>
        <v>6</v>
      </c>
      <c r="P319" s="10">
        <f>VLOOKUP(B319,[3]Combined!C$1:E$640,3,0)</f>
        <v>13</v>
      </c>
      <c r="Q319" s="10">
        <f>VLOOKUP(B319,[3]Combined!C$1:G$640,5,0)</f>
        <v>3</v>
      </c>
      <c r="R319" s="10">
        <f>VLOOKUP(B319,[3]Combined!C$1:H$640,6,0)</f>
        <v>1</v>
      </c>
      <c r="S319" s="10">
        <f>VLOOKUP(B319,[3]Combined!C$1:I$640,7,0)</f>
        <v>1</v>
      </c>
      <c r="T319" s="10">
        <f>VLOOKUP(B319,[3]Combined!C$1:K$640,9,0)</f>
        <v>0</v>
      </c>
      <c r="U319" s="11">
        <v>7</v>
      </c>
      <c r="V319" s="11">
        <v>15</v>
      </c>
      <c r="W319" s="11">
        <f>VLOOKUP(B319,[4]Combined!C$1:G$640,5,0)</f>
        <v>0</v>
      </c>
      <c r="X319" s="11">
        <f>VLOOKUP(B319,[4]Combined!C$1:H$640,6,0)</f>
        <v>0</v>
      </c>
      <c r="Y319" s="11">
        <v>2</v>
      </c>
      <c r="Z319" s="11">
        <f>VLOOKUP(B319,[4]Combined!C$1:K$640,9,0)</f>
        <v>0</v>
      </c>
      <c r="AA319" s="12">
        <f>VLOOKUP(B319,[5]Combined!C$1:D$640,2,0)</f>
        <v>0</v>
      </c>
      <c r="AB319" s="12">
        <v>4</v>
      </c>
      <c r="AC319" s="12">
        <f>VLOOKUP(B319,[5]Combined!C$1:G$640,5,0)</f>
        <v>0</v>
      </c>
      <c r="AD319" s="12">
        <f>VLOOKUP(B319,[5]Combined!C$1:H$640,6,0)</f>
        <v>0</v>
      </c>
      <c r="AE319" s="12">
        <v>1</v>
      </c>
      <c r="AF319" s="12">
        <f>VLOOKUP(B319,[5]Combined!C$1:K$640,9,0)</f>
        <v>0</v>
      </c>
      <c r="AG319" s="14">
        <f t="shared" si="40"/>
        <v>62</v>
      </c>
      <c r="AH319" s="14">
        <f t="shared" si="41"/>
        <v>3</v>
      </c>
      <c r="AI319" s="14">
        <f t="shared" si="42"/>
        <v>3</v>
      </c>
      <c r="AJ319" s="14">
        <f t="shared" si="43"/>
        <v>25</v>
      </c>
      <c r="AK319" s="14">
        <f t="shared" si="44"/>
        <v>28</v>
      </c>
      <c r="AL319" s="14">
        <f t="shared" si="45"/>
        <v>45.161290322580641</v>
      </c>
      <c r="AM319" s="14">
        <f t="shared" si="46"/>
        <v>0</v>
      </c>
      <c r="AN319" s="7" t="s">
        <v>732</v>
      </c>
      <c r="AO319" s="7">
        <v>5</v>
      </c>
      <c r="AP319" s="7">
        <v>5</v>
      </c>
      <c r="AQ319" s="7">
        <f t="shared" si="47"/>
        <v>10</v>
      </c>
    </row>
    <row r="320" spans="1:43" x14ac:dyDescent="0.25">
      <c r="A320" s="7">
        <v>319</v>
      </c>
      <c r="B320" s="7" t="s">
        <v>350</v>
      </c>
      <c r="C320" s="8">
        <f>VLOOKUP(B320,[1]Combined!$B$1:$C$640,2,0)</f>
        <v>5</v>
      </c>
      <c r="D320" s="8">
        <f>VLOOKUP(B320,[1]Combined!$B$1:$D$640,3,0)</f>
        <v>9</v>
      </c>
      <c r="E320" s="8">
        <f>VLOOKUP(B320,[1]Combined!$B$1:$F$640,5,0)</f>
        <v>0</v>
      </c>
      <c r="F320" s="8">
        <f>VLOOKUP(B320,[1]Combined!$B$1:$G$640,6,0)</f>
        <v>1</v>
      </c>
      <c r="G320" s="8">
        <f>VLOOKUP(B320,[1]Combined!$B$1:$H$640,7,0)</f>
        <v>1</v>
      </c>
      <c r="H320" s="8">
        <f>VLOOKUP(B320,[1]Combined!$B$1:$J$640,9,0)</f>
        <v>0</v>
      </c>
      <c r="I320" s="9">
        <f>VLOOKUP(B320,[2]Combined!C$1:D$640,2,0)</f>
        <v>6</v>
      </c>
      <c r="J320" s="9">
        <f>VLOOKUP(B320,[2]Combined!C$1:E$640,3,0)</f>
        <v>13</v>
      </c>
      <c r="K320" s="9">
        <f>VLOOKUP(B320,[2]Combined!C$1:G$640,5,0)</f>
        <v>0</v>
      </c>
      <c r="L320" s="9">
        <f>VLOOKUP(B320,[2]Combined!C$1:H$640,6,0)</f>
        <v>1</v>
      </c>
      <c r="M320" s="9">
        <f>VLOOKUP(B320,[2]Combined!C$1:I$640,7,0)</f>
        <v>3</v>
      </c>
      <c r="N320" s="9">
        <f>VLOOKUP(B320,[2]Combined!C$1:K$640,9,0)</f>
        <v>0</v>
      </c>
      <c r="O320" s="10">
        <f>VLOOKUP(B320,[3]Combined!C$1:D$640,2,0)</f>
        <v>8</v>
      </c>
      <c r="P320" s="10">
        <f>VLOOKUP(B320,[3]Combined!C$1:E$640,3,0)</f>
        <v>13</v>
      </c>
      <c r="Q320" s="10">
        <f>VLOOKUP(B320,[3]Combined!C$1:G$640,5,0)</f>
        <v>0</v>
      </c>
      <c r="R320" s="10">
        <f>VLOOKUP(B320,[3]Combined!C$1:H$640,6,0)</f>
        <v>1</v>
      </c>
      <c r="S320" s="10">
        <f>VLOOKUP(B320,[3]Combined!C$1:I$640,7,0)</f>
        <v>1</v>
      </c>
      <c r="T320" s="10">
        <f>VLOOKUP(B320,[3]Combined!C$1:K$640,9,0)</f>
        <v>0</v>
      </c>
      <c r="U320" s="11">
        <v>10</v>
      </c>
      <c r="V320" s="11">
        <v>15</v>
      </c>
      <c r="W320" s="11">
        <v>3</v>
      </c>
      <c r="X320" s="11">
        <v>1</v>
      </c>
      <c r="Y320" s="11">
        <v>3</v>
      </c>
      <c r="Z320" s="11">
        <v>2</v>
      </c>
      <c r="AA320" s="12">
        <v>4</v>
      </c>
      <c r="AB320" s="12">
        <v>4</v>
      </c>
      <c r="AC320" s="12">
        <f>VLOOKUP(B320,[5]Combined!C$1:G$640,5,0)</f>
        <v>0</v>
      </c>
      <c r="AD320" s="12">
        <v>1</v>
      </c>
      <c r="AE320" s="12">
        <v>1</v>
      </c>
      <c r="AF320" s="12">
        <f>VLOOKUP(B320,[5]Combined!C$1:K$640,9,0)</f>
        <v>0</v>
      </c>
      <c r="AG320" s="14">
        <f t="shared" si="40"/>
        <v>63</v>
      </c>
      <c r="AH320" s="14">
        <f t="shared" si="41"/>
        <v>5</v>
      </c>
      <c r="AI320" s="14">
        <f t="shared" si="42"/>
        <v>5</v>
      </c>
      <c r="AJ320" s="14">
        <f t="shared" si="43"/>
        <v>38</v>
      </c>
      <c r="AK320" s="14">
        <f t="shared" si="44"/>
        <v>43</v>
      </c>
      <c r="AL320" s="14">
        <f t="shared" si="45"/>
        <v>68.253968253968253</v>
      </c>
      <c r="AM320" s="14">
        <f t="shared" si="46"/>
        <v>1</v>
      </c>
      <c r="AN320" s="7" t="s">
        <v>733</v>
      </c>
      <c r="AO320" s="7">
        <v>10</v>
      </c>
      <c r="AP320" s="7">
        <v>10</v>
      </c>
      <c r="AQ320" s="7">
        <f t="shared" si="47"/>
        <v>21</v>
      </c>
    </row>
    <row r="321" spans="1:43" x14ac:dyDescent="0.25">
      <c r="A321" s="7">
        <v>320</v>
      </c>
      <c r="B321" s="7" t="s">
        <v>351</v>
      </c>
      <c r="C321" s="8">
        <f>VLOOKUP(B321,[1]Combined!$B$1:$C$640,2,0)</f>
        <v>8</v>
      </c>
      <c r="D321" s="8">
        <f>VLOOKUP(B321,[1]Combined!$B$1:$D$640,3,0)</f>
        <v>9</v>
      </c>
      <c r="E321" s="8">
        <f>VLOOKUP(B321,[1]Combined!$B$1:$F$640,5,0)</f>
        <v>0</v>
      </c>
      <c r="F321" s="8">
        <f>VLOOKUP(B321,[1]Combined!$B$1:$G$640,6,0)</f>
        <v>1</v>
      </c>
      <c r="G321" s="8">
        <f>VLOOKUP(B321,[1]Combined!$B$1:$H$640,7,0)</f>
        <v>2</v>
      </c>
      <c r="H321" s="8">
        <f>VLOOKUP(B321,[1]Combined!$B$1:$J$640,9,0)</f>
        <v>0</v>
      </c>
      <c r="I321" s="9">
        <f>VLOOKUP(B321,[2]Combined!C$1:D$640,2,0)</f>
        <v>10</v>
      </c>
      <c r="J321" s="9">
        <f>VLOOKUP(B321,[2]Combined!C$1:E$640,3,0)</f>
        <v>13</v>
      </c>
      <c r="K321" s="9">
        <f>VLOOKUP(B321,[2]Combined!C$1:G$640,5,0)</f>
        <v>0</v>
      </c>
      <c r="L321" s="9">
        <f>VLOOKUP(B321,[2]Combined!C$1:H$640,6,0)</f>
        <v>3</v>
      </c>
      <c r="M321" s="9">
        <f>VLOOKUP(B321,[2]Combined!C$1:I$640,7,0)</f>
        <v>3</v>
      </c>
      <c r="N321" s="9">
        <f>VLOOKUP(B321,[2]Combined!C$1:K$640,9,0)</f>
        <v>0</v>
      </c>
      <c r="O321" s="10">
        <f>VLOOKUP(B321,[3]Combined!C$1:D$640,2,0)</f>
        <v>7</v>
      </c>
      <c r="P321" s="10">
        <f>VLOOKUP(B321,[3]Combined!C$1:E$640,3,0)</f>
        <v>13</v>
      </c>
      <c r="Q321" s="10">
        <f>VLOOKUP(B321,[3]Combined!C$1:G$640,5,0)</f>
        <v>0</v>
      </c>
      <c r="R321" s="10">
        <f>VLOOKUP(B321,[3]Combined!C$1:H$640,6,0)</f>
        <v>3</v>
      </c>
      <c r="S321" s="10">
        <f>VLOOKUP(B321,[3]Combined!C$1:I$640,7,0)</f>
        <v>4</v>
      </c>
      <c r="T321" s="10">
        <f>VLOOKUP(B321,[3]Combined!C$1:K$640,9,0)</f>
        <v>0</v>
      </c>
      <c r="U321" s="11">
        <v>12</v>
      </c>
      <c r="V321" s="11">
        <v>15</v>
      </c>
      <c r="W321" s="11">
        <f>VLOOKUP(B321,[4]Combined!C$1:G$640,5,0)</f>
        <v>0</v>
      </c>
      <c r="X321" s="11">
        <v>2</v>
      </c>
      <c r="Y321" s="11">
        <v>3</v>
      </c>
      <c r="Z321" s="11">
        <f>VLOOKUP(B321,[4]Combined!C$1:K$640,9,0)</f>
        <v>0</v>
      </c>
      <c r="AA321" s="12">
        <v>2</v>
      </c>
      <c r="AB321" s="12">
        <v>4</v>
      </c>
      <c r="AC321" s="12">
        <f>VLOOKUP(B321,[5]Combined!C$1:G$640,5,0)</f>
        <v>0</v>
      </c>
      <c r="AD321" s="12">
        <v>1</v>
      </c>
      <c r="AE321" s="12">
        <v>1</v>
      </c>
      <c r="AF321" s="12">
        <f>VLOOKUP(B321,[5]Combined!C$1:K$640,9,0)</f>
        <v>0</v>
      </c>
      <c r="AG321" s="14">
        <f t="shared" si="40"/>
        <v>67</v>
      </c>
      <c r="AH321" s="14">
        <f t="shared" si="41"/>
        <v>0</v>
      </c>
      <c r="AI321" s="14">
        <f t="shared" si="42"/>
        <v>0</v>
      </c>
      <c r="AJ321" s="14">
        <f t="shared" si="43"/>
        <v>49</v>
      </c>
      <c r="AK321" s="14">
        <f t="shared" si="44"/>
        <v>49</v>
      </c>
      <c r="AL321" s="14">
        <f t="shared" si="45"/>
        <v>73.134328358208961</v>
      </c>
      <c r="AM321" s="14">
        <f t="shared" si="46"/>
        <v>2</v>
      </c>
      <c r="AN321" s="7" t="s">
        <v>734</v>
      </c>
      <c r="AO321" s="7">
        <v>8</v>
      </c>
      <c r="AP321" s="7">
        <v>7</v>
      </c>
      <c r="AQ321" s="7">
        <f t="shared" si="47"/>
        <v>17</v>
      </c>
    </row>
    <row r="322" spans="1:43" x14ac:dyDescent="0.25">
      <c r="A322" s="7">
        <v>321</v>
      </c>
      <c r="B322" s="7" t="s">
        <v>352</v>
      </c>
      <c r="C322" s="8">
        <f>VLOOKUP(B322,[1]Combined!$B$1:$C$640,2,0)</f>
        <v>9</v>
      </c>
      <c r="D322" s="8">
        <f>VLOOKUP(B322,[1]Combined!$B$1:$D$640,3,0)</f>
        <v>9</v>
      </c>
      <c r="E322" s="8">
        <f>VLOOKUP(B322,[1]Combined!$B$1:$F$640,5,0)</f>
        <v>0</v>
      </c>
      <c r="F322" s="8">
        <f>VLOOKUP(B322,[1]Combined!$B$1:$G$640,6,0)</f>
        <v>2</v>
      </c>
      <c r="G322" s="8">
        <f>VLOOKUP(B322,[1]Combined!$B$1:$H$640,7,0)</f>
        <v>2</v>
      </c>
      <c r="H322" s="8">
        <f>VLOOKUP(B322,[1]Combined!$B$1:$J$640,9,0)</f>
        <v>0</v>
      </c>
      <c r="I322" s="9">
        <f>VLOOKUP(B322,[2]Combined!C$1:D$640,2,0)</f>
        <v>13</v>
      </c>
      <c r="J322" s="9">
        <f>VLOOKUP(B322,[2]Combined!C$1:E$640,3,0)</f>
        <v>13</v>
      </c>
      <c r="K322" s="9">
        <f>VLOOKUP(B322,[2]Combined!C$1:G$640,5,0)</f>
        <v>0</v>
      </c>
      <c r="L322" s="9">
        <f>VLOOKUP(B322,[2]Combined!C$1:H$640,6,0)</f>
        <v>3</v>
      </c>
      <c r="M322" s="9">
        <f>VLOOKUP(B322,[2]Combined!C$1:I$640,7,0)</f>
        <v>3</v>
      </c>
      <c r="N322" s="9">
        <f>VLOOKUP(B322,[2]Combined!C$1:K$640,9,0)</f>
        <v>0</v>
      </c>
      <c r="O322" s="10">
        <f>VLOOKUP(B322,[3]Combined!C$1:D$640,2,0)</f>
        <v>12</v>
      </c>
      <c r="P322" s="10">
        <f>VLOOKUP(B322,[3]Combined!C$1:E$640,3,0)</f>
        <v>13</v>
      </c>
      <c r="Q322" s="10">
        <f>VLOOKUP(B322,[3]Combined!C$1:G$640,5,0)</f>
        <v>0</v>
      </c>
      <c r="R322" s="10">
        <f>VLOOKUP(B322,[3]Combined!C$1:H$640,6,0)</f>
        <v>2</v>
      </c>
      <c r="S322" s="10">
        <f>VLOOKUP(B322,[3]Combined!C$1:I$640,7,0)</f>
        <v>3</v>
      </c>
      <c r="T322" s="10">
        <f>VLOOKUP(B322,[3]Combined!C$1:K$640,9,0)</f>
        <v>0</v>
      </c>
      <c r="U322" s="11">
        <v>14</v>
      </c>
      <c r="V322" s="11">
        <v>15</v>
      </c>
      <c r="W322" s="11">
        <f>VLOOKUP(B322,[4]Combined!C$1:G$640,5,0)</f>
        <v>0</v>
      </c>
      <c r="X322" s="11">
        <v>3</v>
      </c>
      <c r="Y322" s="11">
        <v>3</v>
      </c>
      <c r="Z322" s="11">
        <f>VLOOKUP(B322,[4]Combined!C$1:K$640,9,0)</f>
        <v>0</v>
      </c>
      <c r="AA322" s="12">
        <v>3</v>
      </c>
      <c r="AB322" s="12">
        <v>4</v>
      </c>
      <c r="AC322" s="12">
        <f>VLOOKUP(B322,[5]Combined!C$1:G$640,5,0)</f>
        <v>0</v>
      </c>
      <c r="AD322" s="12">
        <v>1</v>
      </c>
      <c r="AE322" s="12">
        <v>1</v>
      </c>
      <c r="AF322" s="12">
        <f>VLOOKUP(B322,[5]Combined!C$1:K$640,9,0)</f>
        <v>0</v>
      </c>
      <c r="AG322" s="14">
        <f t="shared" si="40"/>
        <v>66</v>
      </c>
      <c r="AH322" s="14">
        <f t="shared" si="41"/>
        <v>0</v>
      </c>
      <c r="AI322" s="14">
        <f t="shared" si="42"/>
        <v>0</v>
      </c>
      <c r="AJ322" s="14">
        <f t="shared" si="43"/>
        <v>62</v>
      </c>
      <c r="AK322" s="14">
        <f t="shared" si="44"/>
        <v>62</v>
      </c>
      <c r="AL322" s="14">
        <f t="shared" si="45"/>
        <v>93.939393939393938</v>
      </c>
      <c r="AM322" s="14">
        <f t="shared" si="46"/>
        <v>5</v>
      </c>
      <c r="AN322" s="7" t="s">
        <v>735</v>
      </c>
      <c r="AO322" s="7">
        <v>7</v>
      </c>
      <c r="AP322" s="7">
        <v>7</v>
      </c>
      <c r="AQ322" s="7">
        <f t="shared" si="47"/>
        <v>19</v>
      </c>
    </row>
    <row r="323" spans="1:43" x14ac:dyDescent="0.25">
      <c r="A323" s="7">
        <v>322</v>
      </c>
      <c r="B323" s="7" t="s">
        <v>353</v>
      </c>
      <c r="C323" s="8">
        <f>VLOOKUP(B323,[1]Combined!$B$1:$C$640,2,0)</f>
        <v>8</v>
      </c>
      <c r="D323" s="8">
        <f>VLOOKUP(B323,[1]Combined!$B$1:$D$640,3,0)</f>
        <v>9</v>
      </c>
      <c r="E323" s="8">
        <f>VLOOKUP(B323,[1]Combined!$B$1:$F$640,5,0)</f>
        <v>0</v>
      </c>
      <c r="F323" s="8">
        <f>VLOOKUP(B323,[1]Combined!$B$1:$G$640,6,0)</f>
        <v>2</v>
      </c>
      <c r="G323" s="8">
        <f>VLOOKUP(B323,[1]Combined!$B$1:$H$640,7,0)</f>
        <v>2</v>
      </c>
      <c r="H323" s="8">
        <f>VLOOKUP(B323,[1]Combined!$B$1:$J$640,9,0)</f>
        <v>0</v>
      </c>
      <c r="I323" s="9">
        <f>VLOOKUP(B323,[2]Combined!C$1:D$640,2,0)</f>
        <v>7</v>
      </c>
      <c r="J323" s="9">
        <f>VLOOKUP(B323,[2]Combined!C$1:E$640,3,0)</f>
        <v>13</v>
      </c>
      <c r="K323" s="9">
        <f>VLOOKUP(B323,[2]Combined!C$1:G$640,5,0)</f>
        <v>0</v>
      </c>
      <c r="L323" s="9">
        <f>VLOOKUP(B323,[2]Combined!C$1:H$640,6,0)</f>
        <v>0</v>
      </c>
      <c r="M323" s="9">
        <f>VLOOKUP(B323,[2]Combined!C$1:I$640,7,0)</f>
        <v>2</v>
      </c>
      <c r="N323" s="9">
        <f>VLOOKUP(B323,[2]Combined!C$1:K$640,9,0)</f>
        <v>0</v>
      </c>
      <c r="O323" s="10">
        <f>VLOOKUP(B323,[3]Combined!C$1:D$640,2,0)</f>
        <v>7</v>
      </c>
      <c r="P323" s="10">
        <f>VLOOKUP(B323,[3]Combined!C$1:E$640,3,0)</f>
        <v>13</v>
      </c>
      <c r="Q323" s="10">
        <f>VLOOKUP(B323,[3]Combined!C$1:G$640,5,0)</f>
        <v>0</v>
      </c>
      <c r="R323" s="10">
        <f>VLOOKUP(B323,[3]Combined!C$1:H$640,6,0)</f>
        <v>3</v>
      </c>
      <c r="S323" s="10">
        <f>VLOOKUP(B323,[3]Combined!C$1:I$640,7,0)</f>
        <v>3</v>
      </c>
      <c r="T323" s="10">
        <f>VLOOKUP(B323,[3]Combined!C$1:K$640,9,0)</f>
        <v>0</v>
      </c>
      <c r="U323" s="11">
        <v>7</v>
      </c>
      <c r="V323" s="11">
        <v>15</v>
      </c>
      <c r="W323" s="11">
        <f>VLOOKUP(B323,[4]Combined!C$1:G$640,5,0)</f>
        <v>0</v>
      </c>
      <c r="X323" s="11">
        <v>2</v>
      </c>
      <c r="Y323" s="11">
        <v>3</v>
      </c>
      <c r="Z323" s="11">
        <f>VLOOKUP(B323,[4]Combined!C$1:K$640,9,0)</f>
        <v>0</v>
      </c>
      <c r="AA323" s="12">
        <f>VLOOKUP(B323,[5]Combined!C$1:D$640,2,0)</f>
        <v>0</v>
      </c>
      <c r="AB323" s="12">
        <v>4</v>
      </c>
      <c r="AC323" s="12">
        <f>VLOOKUP(B323,[5]Combined!C$1:G$640,5,0)</f>
        <v>0</v>
      </c>
      <c r="AD323" s="12">
        <f>VLOOKUP(B323,[5]Combined!C$1:H$640,6,0)</f>
        <v>0</v>
      </c>
      <c r="AE323" s="12">
        <v>1</v>
      </c>
      <c r="AF323" s="12">
        <f>VLOOKUP(B323,[5]Combined!C$1:K$640,9,0)</f>
        <v>0</v>
      </c>
      <c r="AG323" s="14">
        <f t="shared" si="40"/>
        <v>65</v>
      </c>
      <c r="AH323" s="14">
        <f t="shared" si="41"/>
        <v>0</v>
      </c>
      <c r="AI323" s="14">
        <f t="shared" si="42"/>
        <v>0</v>
      </c>
      <c r="AJ323" s="14">
        <f t="shared" si="43"/>
        <v>36</v>
      </c>
      <c r="AK323" s="14">
        <f t="shared" si="44"/>
        <v>36</v>
      </c>
      <c r="AL323" s="14">
        <f t="shared" si="45"/>
        <v>55.384615384615387</v>
      </c>
      <c r="AM323" s="14">
        <f t="shared" si="46"/>
        <v>0</v>
      </c>
      <c r="AN323" s="7" t="s">
        <v>730</v>
      </c>
      <c r="AO323" s="7">
        <v>7</v>
      </c>
      <c r="AP323" s="7">
        <v>6</v>
      </c>
      <c r="AQ323" s="7">
        <f t="shared" si="47"/>
        <v>13</v>
      </c>
    </row>
    <row r="324" spans="1:43" x14ac:dyDescent="0.25">
      <c r="A324" s="7">
        <v>323</v>
      </c>
      <c r="B324" s="7" t="s">
        <v>354</v>
      </c>
      <c r="C324" s="8">
        <f>VLOOKUP(B324,[1]Combined!$B$1:$C$640,2,0)</f>
        <v>8</v>
      </c>
      <c r="D324" s="8">
        <f>VLOOKUP(B324,[1]Combined!$B$1:$D$640,3,0)</f>
        <v>9</v>
      </c>
      <c r="E324" s="8">
        <f>VLOOKUP(B324,[1]Combined!$B$1:$F$640,5,0)</f>
        <v>0</v>
      </c>
      <c r="F324" s="8">
        <f>VLOOKUP(B324,[1]Combined!$B$1:$G$640,6,0)</f>
        <v>2</v>
      </c>
      <c r="G324" s="8">
        <f>VLOOKUP(B324,[1]Combined!$B$1:$H$640,7,0)</f>
        <v>2</v>
      </c>
      <c r="H324" s="8">
        <f>VLOOKUP(B324,[1]Combined!$B$1:$J$640,9,0)</f>
        <v>0</v>
      </c>
      <c r="I324" s="9">
        <f>VLOOKUP(B324,[2]Combined!C$1:D$640,2,0)</f>
        <v>3</v>
      </c>
      <c r="J324" s="9">
        <f>VLOOKUP(B324,[2]Combined!C$1:E$640,3,0)</f>
        <v>13</v>
      </c>
      <c r="K324" s="9">
        <f>VLOOKUP(B324,[2]Combined!C$1:G$640,5,0)</f>
        <v>0</v>
      </c>
      <c r="L324" s="9">
        <f>VLOOKUP(B324,[2]Combined!C$1:H$640,6,0)</f>
        <v>0</v>
      </c>
      <c r="M324" s="9">
        <f>VLOOKUP(B324,[2]Combined!C$1:I$640,7,0)</f>
        <v>2</v>
      </c>
      <c r="N324" s="9">
        <f>VLOOKUP(B324,[2]Combined!C$1:K$640,9,0)</f>
        <v>0</v>
      </c>
      <c r="O324" s="10">
        <f>VLOOKUP(B324,[3]Combined!C$1:D$640,2,0)</f>
        <v>6</v>
      </c>
      <c r="P324" s="10">
        <f>VLOOKUP(B324,[3]Combined!C$1:E$640,3,0)</f>
        <v>13</v>
      </c>
      <c r="Q324" s="10">
        <f>VLOOKUP(B324,[3]Combined!C$1:G$640,5,0)</f>
        <v>0</v>
      </c>
      <c r="R324" s="10">
        <f>VLOOKUP(B324,[3]Combined!C$1:H$640,6,0)</f>
        <v>1</v>
      </c>
      <c r="S324" s="10">
        <f>VLOOKUP(B324,[3]Combined!C$1:I$640,7,0)</f>
        <v>1</v>
      </c>
      <c r="T324" s="10">
        <f>VLOOKUP(B324,[3]Combined!C$1:K$640,9,0)</f>
        <v>0</v>
      </c>
      <c r="U324" s="11">
        <v>5</v>
      </c>
      <c r="V324" s="11">
        <v>15</v>
      </c>
      <c r="W324" s="11">
        <v>7</v>
      </c>
      <c r="X324" s="11">
        <f>VLOOKUP(B324,[4]Combined!C$1:H$640,6,0)</f>
        <v>0</v>
      </c>
      <c r="Y324" s="11">
        <v>2</v>
      </c>
      <c r="Z324" s="11">
        <v>2</v>
      </c>
      <c r="AA324" s="12">
        <v>1</v>
      </c>
      <c r="AB324" s="12">
        <v>4</v>
      </c>
      <c r="AC324" s="12">
        <f>VLOOKUP(B324,[5]Combined!C$1:G$640,5,0)</f>
        <v>0</v>
      </c>
      <c r="AD324" s="12">
        <v>0</v>
      </c>
      <c r="AE324" s="12">
        <v>1</v>
      </c>
      <c r="AF324" s="12">
        <f>VLOOKUP(B324,[5]Combined!C$1:K$640,9,0)</f>
        <v>0</v>
      </c>
      <c r="AG324" s="14">
        <f t="shared" si="40"/>
        <v>62</v>
      </c>
      <c r="AH324" s="14">
        <f t="shared" si="41"/>
        <v>9</v>
      </c>
      <c r="AI324" s="14">
        <f t="shared" si="42"/>
        <v>9</v>
      </c>
      <c r="AJ324" s="14">
        <f t="shared" si="43"/>
        <v>26</v>
      </c>
      <c r="AK324" s="14">
        <f t="shared" si="44"/>
        <v>35</v>
      </c>
      <c r="AL324" s="14">
        <f t="shared" si="45"/>
        <v>56.451612903225815</v>
      </c>
      <c r="AM324" s="14">
        <f t="shared" si="46"/>
        <v>0</v>
      </c>
      <c r="AN324" s="7" t="s">
        <v>732</v>
      </c>
      <c r="AO324" s="7">
        <v>6</v>
      </c>
      <c r="AP324" s="7">
        <v>6</v>
      </c>
      <c r="AQ324" s="7">
        <f t="shared" si="47"/>
        <v>12</v>
      </c>
    </row>
    <row r="325" spans="1:43" x14ac:dyDescent="0.25">
      <c r="A325" s="7">
        <v>324</v>
      </c>
      <c r="B325" s="7" t="s">
        <v>355</v>
      </c>
      <c r="C325" s="8">
        <f>VLOOKUP(B325,[1]Combined!$B$1:$C$640,2,0)</f>
        <v>8</v>
      </c>
      <c r="D325" s="8">
        <f>VLOOKUP(B325,[1]Combined!$B$1:$D$640,3,0)</f>
        <v>9</v>
      </c>
      <c r="E325" s="8">
        <f>VLOOKUP(B325,[1]Combined!$B$1:$F$640,5,0)</f>
        <v>0</v>
      </c>
      <c r="F325" s="8">
        <f>VLOOKUP(B325,[1]Combined!$B$1:$G$640,6,0)</f>
        <v>0</v>
      </c>
      <c r="G325" s="8">
        <f>VLOOKUP(B325,[1]Combined!$B$1:$H$640,7,0)</f>
        <v>1</v>
      </c>
      <c r="H325" s="8">
        <f>VLOOKUP(B325,[1]Combined!$B$1:$J$640,9,0)</f>
        <v>0</v>
      </c>
      <c r="I325" s="9">
        <f>VLOOKUP(B325,[2]Combined!C$1:D$640,2,0)</f>
        <v>9</v>
      </c>
      <c r="J325" s="9">
        <f>VLOOKUP(B325,[2]Combined!C$1:E$640,3,0)</f>
        <v>13</v>
      </c>
      <c r="K325" s="9">
        <f>VLOOKUP(B325,[2]Combined!C$1:G$640,5,0)</f>
        <v>0</v>
      </c>
      <c r="L325" s="9">
        <f>VLOOKUP(B325,[2]Combined!C$1:H$640,6,0)</f>
        <v>2</v>
      </c>
      <c r="M325" s="9">
        <f>VLOOKUP(B325,[2]Combined!C$1:I$640,7,0)</f>
        <v>3</v>
      </c>
      <c r="N325" s="9">
        <f>VLOOKUP(B325,[2]Combined!C$1:K$640,9,0)</f>
        <v>0</v>
      </c>
      <c r="O325" s="10">
        <f>VLOOKUP(B325,[3]Combined!C$1:D$640,2,0)</f>
        <v>9</v>
      </c>
      <c r="P325" s="10">
        <f>VLOOKUP(B325,[3]Combined!C$1:E$640,3,0)</f>
        <v>13</v>
      </c>
      <c r="Q325" s="10">
        <f>VLOOKUP(B325,[3]Combined!C$1:G$640,5,0)</f>
        <v>0</v>
      </c>
      <c r="R325" s="10">
        <f>VLOOKUP(B325,[3]Combined!C$1:H$640,6,0)</f>
        <v>1</v>
      </c>
      <c r="S325" s="10">
        <f>VLOOKUP(B325,[3]Combined!C$1:I$640,7,0)</f>
        <v>1</v>
      </c>
      <c r="T325" s="10">
        <f>VLOOKUP(B325,[3]Combined!C$1:K$640,9,0)</f>
        <v>0</v>
      </c>
      <c r="U325" s="11">
        <v>11</v>
      </c>
      <c r="V325" s="11">
        <v>15</v>
      </c>
      <c r="W325" s="11">
        <f>VLOOKUP(B325,[4]Combined!C$1:G$640,5,0)</f>
        <v>0</v>
      </c>
      <c r="X325" s="11">
        <v>1</v>
      </c>
      <c r="Y325" s="11">
        <v>3</v>
      </c>
      <c r="Z325" s="11">
        <f>VLOOKUP(B325,[4]Combined!C$1:K$640,9,0)</f>
        <v>0</v>
      </c>
      <c r="AA325" s="12">
        <v>3</v>
      </c>
      <c r="AB325" s="12">
        <v>4</v>
      </c>
      <c r="AC325" s="12">
        <f>VLOOKUP(B325,[5]Combined!C$1:G$640,5,0)</f>
        <v>0</v>
      </c>
      <c r="AD325" s="12">
        <v>1</v>
      </c>
      <c r="AE325" s="12">
        <v>1</v>
      </c>
      <c r="AF325" s="12">
        <f>VLOOKUP(B325,[5]Combined!C$1:K$640,9,0)</f>
        <v>0</v>
      </c>
      <c r="AG325" s="14">
        <f t="shared" si="40"/>
        <v>63</v>
      </c>
      <c r="AH325" s="14">
        <f t="shared" si="41"/>
        <v>0</v>
      </c>
      <c r="AI325" s="14">
        <f t="shared" si="42"/>
        <v>0</v>
      </c>
      <c r="AJ325" s="14">
        <f t="shared" si="43"/>
        <v>45</v>
      </c>
      <c r="AK325" s="14">
        <f t="shared" si="44"/>
        <v>45</v>
      </c>
      <c r="AL325" s="14">
        <f t="shared" si="45"/>
        <v>71.428571428571431</v>
      </c>
      <c r="AM325" s="14">
        <f t="shared" si="46"/>
        <v>2</v>
      </c>
      <c r="AN325" s="7" t="s">
        <v>733</v>
      </c>
      <c r="AO325" s="7">
        <v>8</v>
      </c>
      <c r="AP325" s="7">
        <v>7</v>
      </c>
      <c r="AQ325" s="7">
        <f t="shared" si="47"/>
        <v>17</v>
      </c>
    </row>
    <row r="326" spans="1:43" x14ac:dyDescent="0.25">
      <c r="A326" s="7">
        <v>325</v>
      </c>
      <c r="B326" s="7" t="s">
        <v>356</v>
      </c>
      <c r="C326" s="8">
        <f>VLOOKUP(B326,[1]Combined!$B$1:$C$640,2,0)</f>
        <v>8</v>
      </c>
      <c r="D326" s="8">
        <f>VLOOKUP(B326,[1]Combined!$B$1:$D$640,3,0)</f>
        <v>9</v>
      </c>
      <c r="E326" s="8">
        <f>VLOOKUP(B326,[1]Combined!$B$1:$F$640,5,0)</f>
        <v>0</v>
      </c>
      <c r="F326" s="8">
        <f>VLOOKUP(B326,[1]Combined!$B$1:$G$640,6,0)</f>
        <v>1</v>
      </c>
      <c r="G326" s="8">
        <f>VLOOKUP(B326,[1]Combined!$B$1:$H$640,7,0)</f>
        <v>2</v>
      </c>
      <c r="H326" s="8">
        <f>VLOOKUP(B326,[1]Combined!$B$1:$J$640,9,0)</f>
        <v>0</v>
      </c>
      <c r="I326" s="9">
        <f>VLOOKUP(B326,[2]Combined!C$1:D$640,2,0)</f>
        <v>7</v>
      </c>
      <c r="J326" s="9">
        <f>VLOOKUP(B326,[2]Combined!C$1:E$640,3,0)</f>
        <v>13</v>
      </c>
      <c r="K326" s="9">
        <f>VLOOKUP(B326,[2]Combined!C$1:G$640,5,0)</f>
        <v>0</v>
      </c>
      <c r="L326" s="9">
        <f>VLOOKUP(B326,[2]Combined!C$1:H$640,6,0)</f>
        <v>1</v>
      </c>
      <c r="M326" s="9">
        <f>VLOOKUP(B326,[2]Combined!C$1:I$640,7,0)</f>
        <v>3</v>
      </c>
      <c r="N326" s="9">
        <f>VLOOKUP(B326,[2]Combined!C$1:K$640,9,0)</f>
        <v>0</v>
      </c>
      <c r="O326" s="10">
        <f>VLOOKUP(B326,[3]Combined!C$1:D$640,2,0)</f>
        <v>7</v>
      </c>
      <c r="P326" s="10">
        <f>VLOOKUP(B326,[3]Combined!C$1:E$640,3,0)</f>
        <v>13</v>
      </c>
      <c r="Q326" s="10">
        <f>VLOOKUP(B326,[3]Combined!C$1:G$640,5,0)</f>
        <v>0</v>
      </c>
      <c r="R326" s="10">
        <f>VLOOKUP(B326,[3]Combined!C$1:H$640,6,0)</f>
        <v>3</v>
      </c>
      <c r="S326" s="10">
        <f>VLOOKUP(B326,[3]Combined!C$1:I$640,7,0)</f>
        <v>4</v>
      </c>
      <c r="T326" s="10">
        <f>VLOOKUP(B326,[3]Combined!C$1:K$640,9,0)</f>
        <v>0</v>
      </c>
      <c r="U326" s="11">
        <v>12</v>
      </c>
      <c r="V326" s="11">
        <v>15</v>
      </c>
      <c r="W326" s="11">
        <f>VLOOKUP(B326,[4]Combined!C$1:G$640,5,0)</f>
        <v>0</v>
      </c>
      <c r="X326" s="11">
        <v>3</v>
      </c>
      <c r="Y326" s="11">
        <v>3</v>
      </c>
      <c r="Z326" s="11">
        <f>VLOOKUP(B326,[4]Combined!C$1:K$640,9,0)</f>
        <v>0</v>
      </c>
      <c r="AA326" s="12">
        <v>3</v>
      </c>
      <c r="AB326" s="12">
        <v>4</v>
      </c>
      <c r="AC326" s="12">
        <f>VLOOKUP(B326,[5]Combined!C$1:G$640,5,0)</f>
        <v>0</v>
      </c>
      <c r="AD326" s="12">
        <v>1</v>
      </c>
      <c r="AE326" s="12">
        <v>1</v>
      </c>
      <c r="AF326" s="12">
        <f>VLOOKUP(B326,[5]Combined!C$1:K$640,9,0)</f>
        <v>0</v>
      </c>
      <c r="AG326" s="14">
        <f t="shared" si="40"/>
        <v>67</v>
      </c>
      <c r="AH326" s="14">
        <f t="shared" si="41"/>
        <v>0</v>
      </c>
      <c r="AI326" s="14">
        <f t="shared" si="42"/>
        <v>0</v>
      </c>
      <c r="AJ326" s="14">
        <f t="shared" si="43"/>
        <v>46</v>
      </c>
      <c r="AK326" s="14">
        <f t="shared" si="44"/>
        <v>46</v>
      </c>
      <c r="AL326" s="14">
        <f t="shared" si="45"/>
        <v>68.656716417910445</v>
      </c>
      <c r="AM326" s="14">
        <f t="shared" si="46"/>
        <v>1</v>
      </c>
      <c r="AN326" s="7" t="s">
        <v>734</v>
      </c>
      <c r="AO326" s="7">
        <v>10</v>
      </c>
      <c r="AP326" s="7">
        <v>9</v>
      </c>
      <c r="AQ326" s="7">
        <f t="shared" si="47"/>
        <v>20</v>
      </c>
    </row>
    <row r="327" spans="1:43" x14ac:dyDescent="0.25">
      <c r="A327" s="7">
        <v>326</v>
      </c>
      <c r="B327" s="7" t="s">
        <v>357</v>
      </c>
      <c r="C327" s="8">
        <f>VLOOKUP(B327,[1]Combined!$B$1:$C$640,2,0)</f>
        <v>8</v>
      </c>
      <c r="D327" s="8">
        <f>VLOOKUP(B327,[1]Combined!$B$1:$D$640,3,0)</f>
        <v>9</v>
      </c>
      <c r="E327" s="8">
        <f>VLOOKUP(B327,[1]Combined!$B$1:$F$640,5,0)</f>
        <v>0</v>
      </c>
      <c r="F327" s="8">
        <f>VLOOKUP(B327,[1]Combined!$B$1:$G$640,6,0)</f>
        <v>2</v>
      </c>
      <c r="G327" s="8">
        <f>VLOOKUP(B327,[1]Combined!$B$1:$H$640,7,0)</f>
        <v>2</v>
      </c>
      <c r="H327" s="8">
        <f>VLOOKUP(B327,[1]Combined!$B$1:$J$640,9,0)</f>
        <v>0</v>
      </c>
      <c r="I327" s="9">
        <f>VLOOKUP(B327,[2]Combined!C$1:D$640,2,0)</f>
        <v>7</v>
      </c>
      <c r="J327" s="9">
        <f>VLOOKUP(B327,[2]Combined!C$1:E$640,3,0)</f>
        <v>13</v>
      </c>
      <c r="K327" s="9">
        <f>VLOOKUP(B327,[2]Combined!C$1:G$640,5,0)</f>
        <v>0</v>
      </c>
      <c r="L327" s="9">
        <f>VLOOKUP(B327,[2]Combined!C$1:H$640,6,0)</f>
        <v>2</v>
      </c>
      <c r="M327" s="9">
        <f>VLOOKUP(B327,[2]Combined!C$1:I$640,7,0)</f>
        <v>3</v>
      </c>
      <c r="N327" s="9">
        <f>VLOOKUP(B327,[2]Combined!C$1:K$640,9,0)</f>
        <v>0</v>
      </c>
      <c r="O327" s="10">
        <f>VLOOKUP(B327,[3]Combined!C$1:D$640,2,0)</f>
        <v>13</v>
      </c>
      <c r="P327" s="10">
        <f>VLOOKUP(B327,[3]Combined!C$1:E$640,3,0)</f>
        <v>13</v>
      </c>
      <c r="Q327" s="10">
        <f>VLOOKUP(B327,[3]Combined!C$1:G$640,5,0)</f>
        <v>0</v>
      </c>
      <c r="R327" s="10">
        <f>VLOOKUP(B327,[3]Combined!C$1:H$640,6,0)</f>
        <v>3</v>
      </c>
      <c r="S327" s="10">
        <f>VLOOKUP(B327,[3]Combined!C$1:I$640,7,0)</f>
        <v>3</v>
      </c>
      <c r="T327" s="10">
        <f>VLOOKUP(B327,[3]Combined!C$1:K$640,9,0)</f>
        <v>0</v>
      </c>
      <c r="U327" s="11">
        <v>12</v>
      </c>
      <c r="V327" s="11">
        <v>15</v>
      </c>
      <c r="W327" s="11">
        <f>VLOOKUP(B327,[4]Combined!C$1:G$640,5,0)</f>
        <v>0</v>
      </c>
      <c r="X327" s="11">
        <v>2</v>
      </c>
      <c r="Y327" s="11">
        <v>3</v>
      </c>
      <c r="Z327" s="11">
        <f>VLOOKUP(B327,[4]Combined!C$1:K$640,9,0)</f>
        <v>0</v>
      </c>
      <c r="AA327" s="12">
        <f>VLOOKUP(B327,[5]Combined!C$1:D$640,2,0)</f>
        <v>0</v>
      </c>
      <c r="AB327" s="12">
        <v>4</v>
      </c>
      <c r="AC327" s="12">
        <f>VLOOKUP(B327,[5]Combined!C$1:G$640,5,0)</f>
        <v>0</v>
      </c>
      <c r="AD327" s="12">
        <f>VLOOKUP(B327,[5]Combined!C$1:H$640,6,0)</f>
        <v>0</v>
      </c>
      <c r="AE327" s="12">
        <v>1</v>
      </c>
      <c r="AF327" s="12">
        <f>VLOOKUP(B327,[5]Combined!C$1:K$640,9,0)</f>
        <v>0</v>
      </c>
      <c r="AG327" s="14">
        <f t="shared" si="40"/>
        <v>66</v>
      </c>
      <c r="AH327" s="14">
        <f t="shared" si="41"/>
        <v>0</v>
      </c>
      <c r="AI327" s="14">
        <f t="shared" si="42"/>
        <v>0</v>
      </c>
      <c r="AJ327" s="14">
        <f t="shared" si="43"/>
        <v>49</v>
      </c>
      <c r="AK327" s="14">
        <f t="shared" si="44"/>
        <v>49</v>
      </c>
      <c r="AL327" s="14">
        <f t="shared" si="45"/>
        <v>74.242424242424249</v>
      </c>
      <c r="AM327" s="14">
        <f t="shared" si="46"/>
        <v>2</v>
      </c>
      <c r="AN327" s="7" t="s">
        <v>735</v>
      </c>
      <c r="AO327" s="7">
        <v>7</v>
      </c>
      <c r="AP327" s="7">
        <v>6</v>
      </c>
      <c r="AQ327" s="7">
        <f t="shared" si="47"/>
        <v>15</v>
      </c>
    </row>
    <row r="328" spans="1:43" x14ac:dyDescent="0.25">
      <c r="A328" s="7">
        <v>327</v>
      </c>
      <c r="B328" s="7" t="s">
        <v>358</v>
      </c>
      <c r="C328" s="8">
        <f>VLOOKUP(B328,[1]Combined!$B$1:$C$640,2,0)</f>
        <v>8</v>
      </c>
      <c r="D328" s="8">
        <f>VLOOKUP(B328,[1]Combined!$B$1:$D$640,3,0)</f>
        <v>9</v>
      </c>
      <c r="E328" s="8">
        <f>VLOOKUP(B328,[1]Combined!$B$1:$F$640,5,0)</f>
        <v>0</v>
      </c>
      <c r="F328" s="8">
        <f>VLOOKUP(B328,[1]Combined!$B$1:$G$640,6,0)</f>
        <v>2</v>
      </c>
      <c r="G328" s="8">
        <f>VLOOKUP(B328,[1]Combined!$B$1:$H$640,7,0)</f>
        <v>2</v>
      </c>
      <c r="H328" s="8">
        <f>VLOOKUP(B328,[1]Combined!$B$1:$J$640,9,0)</f>
        <v>0</v>
      </c>
      <c r="I328" s="9">
        <f>VLOOKUP(B328,[2]Combined!C$1:D$640,2,0)</f>
        <v>10</v>
      </c>
      <c r="J328" s="9">
        <f>VLOOKUP(B328,[2]Combined!C$1:E$640,3,0)</f>
        <v>13</v>
      </c>
      <c r="K328" s="9">
        <f>VLOOKUP(B328,[2]Combined!C$1:G$640,5,0)</f>
        <v>0</v>
      </c>
      <c r="L328" s="9">
        <f>VLOOKUP(B328,[2]Combined!C$1:H$640,6,0)</f>
        <v>2</v>
      </c>
      <c r="M328" s="9">
        <f>VLOOKUP(B328,[2]Combined!C$1:I$640,7,0)</f>
        <v>2</v>
      </c>
      <c r="N328" s="9">
        <f>VLOOKUP(B328,[2]Combined!C$1:K$640,9,0)</f>
        <v>0</v>
      </c>
      <c r="O328" s="10">
        <f>VLOOKUP(B328,[3]Combined!C$1:D$640,2,0)</f>
        <v>11</v>
      </c>
      <c r="P328" s="10">
        <f>VLOOKUP(B328,[3]Combined!C$1:E$640,3,0)</f>
        <v>13</v>
      </c>
      <c r="Q328" s="10">
        <f>VLOOKUP(B328,[3]Combined!C$1:G$640,5,0)</f>
        <v>0</v>
      </c>
      <c r="R328" s="10">
        <f>VLOOKUP(B328,[3]Combined!C$1:H$640,6,0)</f>
        <v>3</v>
      </c>
      <c r="S328" s="10">
        <f>VLOOKUP(B328,[3]Combined!C$1:I$640,7,0)</f>
        <v>3</v>
      </c>
      <c r="T328" s="10">
        <f>VLOOKUP(B328,[3]Combined!C$1:K$640,9,0)</f>
        <v>0</v>
      </c>
      <c r="U328" s="11">
        <v>10</v>
      </c>
      <c r="V328" s="11">
        <v>15</v>
      </c>
      <c r="W328" s="11">
        <f>VLOOKUP(B328,[4]Combined!C$1:G$640,5,0)</f>
        <v>0</v>
      </c>
      <c r="X328" s="11">
        <v>3</v>
      </c>
      <c r="Y328" s="11">
        <v>3</v>
      </c>
      <c r="Z328" s="11">
        <f>VLOOKUP(B328,[4]Combined!C$1:K$640,9,0)</f>
        <v>0</v>
      </c>
      <c r="AA328" s="12">
        <v>3</v>
      </c>
      <c r="AB328" s="12">
        <v>4</v>
      </c>
      <c r="AC328" s="12">
        <f>VLOOKUP(B328,[5]Combined!C$1:G$640,5,0)</f>
        <v>0</v>
      </c>
      <c r="AD328" s="12">
        <v>1</v>
      </c>
      <c r="AE328" s="12">
        <v>1</v>
      </c>
      <c r="AF328" s="12">
        <f>VLOOKUP(B328,[5]Combined!C$1:K$640,9,0)</f>
        <v>0</v>
      </c>
      <c r="AG328" s="14">
        <f t="shared" si="40"/>
        <v>65</v>
      </c>
      <c r="AH328" s="14">
        <f t="shared" si="41"/>
        <v>0</v>
      </c>
      <c r="AI328" s="14">
        <f t="shared" si="42"/>
        <v>0</v>
      </c>
      <c r="AJ328" s="14">
        <f t="shared" si="43"/>
        <v>53</v>
      </c>
      <c r="AK328" s="14">
        <f t="shared" si="44"/>
        <v>53</v>
      </c>
      <c r="AL328" s="14">
        <f t="shared" si="45"/>
        <v>81.538461538461533</v>
      </c>
      <c r="AM328" s="14">
        <f t="shared" si="46"/>
        <v>4</v>
      </c>
      <c r="AN328" s="7" t="s">
        <v>730</v>
      </c>
      <c r="AO328" s="7">
        <v>8</v>
      </c>
      <c r="AP328" s="7">
        <v>8</v>
      </c>
      <c r="AQ328" s="7">
        <f t="shared" si="47"/>
        <v>20</v>
      </c>
    </row>
    <row r="329" spans="1:43" x14ac:dyDescent="0.25">
      <c r="A329" s="7">
        <v>328</v>
      </c>
      <c r="B329" s="7" t="s">
        <v>359</v>
      </c>
      <c r="C329" s="8">
        <f>VLOOKUP(B329,[1]Combined!$B$1:$C$640,2,0)</f>
        <v>8</v>
      </c>
      <c r="D329" s="8">
        <f>VLOOKUP(B329,[1]Combined!$B$1:$D$640,3,0)</f>
        <v>9</v>
      </c>
      <c r="E329" s="8">
        <f>VLOOKUP(B329,[1]Combined!$B$1:$F$640,5,0)</f>
        <v>0</v>
      </c>
      <c r="F329" s="8">
        <f>VLOOKUP(B329,[1]Combined!$B$1:$G$640,6,0)</f>
        <v>2</v>
      </c>
      <c r="G329" s="8">
        <f>VLOOKUP(B329,[1]Combined!$B$1:$H$640,7,0)</f>
        <v>2</v>
      </c>
      <c r="H329" s="8">
        <f>VLOOKUP(B329,[1]Combined!$B$1:$J$640,9,0)</f>
        <v>0</v>
      </c>
      <c r="I329" s="9">
        <f>VLOOKUP(B329,[2]Combined!C$1:D$640,2,0)</f>
        <v>12</v>
      </c>
      <c r="J329" s="9">
        <f>VLOOKUP(B329,[2]Combined!C$1:E$640,3,0)</f>
        <v>13</v>
      </c>
      <c r="K329" s="9">
        <f>VLOOKUP(B329,[2]Combined!C$1:G$640,5,0)</f>
        <v>0</v>
      </c>
      <c r="L329" s="9">
        <f>VLOOKUP(B329,[2]Combined!C$1:H$640,6,0)</f>
        <v>1</v>
      </c>
      <c r="M329" s="9">
        <f>VLOOKUP(B329,[2]Combined!C$1:I$640,7,0)</f>
        <v>2</v>
      </c>
      <c r="N329" s="9">
        <f>VLOOKUP(B329,[2]Combined!C$1:K$640,9,0)</f>
        <v>0</v>
      </c>
      <c r="O329" s="10">
        <f>VLOOKUP(B329,[3]Combined!C$1:D$640,2,0)</f>
        <v>13</v>
      </c>
      <c r="P329" s="10">
        <f>VLOOKUP(B329,[3]Combined!C$1:E$640,3,0)</f>
        <v>13</v>
      </c>
      <c r="Q329" s="10">
        <f>VLOOKUP(B329,[3]Combined!C$1:G$640,5,0)</f>
        <v>0</v>
      </c>
      <c r="R329" s="10">
        <f>VLOOKUP(B329,[3]Combined!C$1:H$640,6,0)</f>
        <v>1</v>
      </c>
      <c r="S329" s="10">
        <f>VLOOKUP(B329,[3]Combined!C$1:I$640,7,0)</f>
        <v>1</v>
      </c>
      <c r="T329" s="10">
        <f>VLOOKUP(B329,[3]Combined!C$1:K$640,9,0)</f>
        <v>0</v>
      </c>
      <c r="U329" s="11">
        <v>14</v>
      </c>
      <c r="V329" s="11">
        <v>15</v>
      </c>
      <c r="W329" s="11">
        <f>VLOOKUP(B329,[4]Combined!C$1:G$640,5,0)</f>
        <v>0</v>
      </c>
      <c r="X329" s="11">
        <v>2</v>
      </c>
      <c r="Y329" s="11">
        <v>2</v>
      </c>
      <c r="Z329" s="11">
        <f>VLOOKUP(B329,[4]Combined!C$1:K$640,9,0)</f>
        <v>0</v>
      </c>
      <c r="AA329" s="12">
        <v>3</v>
      </c>
      <c r="AB329" s="12">
        <v>4</v>
      </c>
      <c r="AC329" s="12">
        <f>VLOOKUP(B329,[5]Combined!C$1:G$640,5,0)</f>
        <v>0</v>
      </c>
      <c r="AD329" s="12">
        <v>1</v>
      </c>
      <c r="AE329" s="12">
        <v>1</v>
      </c>
      <c r="AF329" s="12">
        <f>VLOOKUP(B329,[5]Combined!C$1:K$640,9,0)</f>
        <v>0</v>
      </c>
      <c r="AG329" s="14">
        <f t="shared" si="40"/>
        <v>62</v>
      </c>
      <c r="AH329" s="14">
        <f t="shared" si="41"/>
        <v>0</v>
      </c>
      <c r="AI329" s="14">
        <f t="shared" si="42"/>
        <v>0</v>
      </c>
      <c r="AJ329" s="14">
        <f t="shared" si="43"/>
        <v>57</v>
      </c>
      <c r="AK329" s="14">
        <f t="shared" si="44"/>
        <v>57</v>
      </c>
      <c r="AL329" s="14">
        <f t="shared" si="45"/>
        <v>91.935483870967744</v>
      </c>
      <c r="AM329" s="14">
        <f t="shared" si="46"/>
        <v>5</v>
      </c>
      <c r="AN329" s="7" t="s">
        <v>732</v>
      </c>
      <c r="AO329" s="7">
        <v>9</v>
      </c>
      <c r="AP329" s="7">
        <v>8</v>
      </c>
      <c r="AQ329" s="7">
        <f t="shared" si="47"/>
        <v>22</v>
      </c>
    </row>
    <row r="330" spans="1:43" x14ac:dyDescent="0.25">
      <c r="A330" s="7">
        <v>329</v>
      </c>
      <c r="B330" s="7" t="s">
        <v>360</v>
      </c>
      <c r="C330" s="8">
        <f>VLOOKUP(B330,[1]Combined!$B$1:$C$640,2,0)</f>
        <v>8</v>
      </c>
      <c r="D330" s="8">
        <f>VLOOKUP(B330,[1]Combined!$B$1:$D$640,3,0)</f>
        <v>9</v>
      </c>
      <c r="E330" s="8">
        <f>VLOOKUP(B330,[1]Combined!$B$1:$F$640,5,0)</f>
        <v>0</v>
      </c>
      <c r="F330" s="8">
        <f>VLOOKUP(B330,[1]Combined!$B$1:$G$640,6,0)</f>
        <v>0</v>
      </c>
      <c r="G330" s="8">
        <f>VLOOKUP(B330,[1]Combined!$B$1:$H$640,7,0)</f>
        <v>1</v>
      </c>
      <c r="H330" s="8">
        <f>VLOOKUP(B330,[1]Combined!$B$1:$J$640,9,0)</f>
        <v>0</v>
      </c>
      <c r="I330" s="9">
        <f>VLOOKUP(B330,[2]Combined!C$1:D$640,2,0)</f>
        <v>9</v>
      </c>
      <c r="J330" s="9">
        <f>VLOOKUP(B330,[2]Combined!C$1:E$640,3,0)</f>
        <v>13</v>
      </c>
      <c r="K330" s="9">
        <f>VLOOKUP(B330,[2]Combined!C$1:G$640,5,0)</f>
        <v>0</v>
      </c>
      <c r="L330" s="9">
        <f>VLOOKUP(B330,[2]Combined!C$1:H$640,6,0)</f>
        <v>2</v>
      </c>
      <c r="M330" s="9">
        <f>VLOOKUP(B330,[2]Combined!C$1:I$640,7,0)</f>
        <v>3</v>
      </c>
      <c r="N330" s="9">
        <f>VLOOKUP(B330,[2]Combined!C$1:K$640,9,0)</f>
        <v>0</v>
      </c>
      <c r="O330" s="10">
        <f>VLOOKUP(B330,[3]Combined!C$1:D$640,2,0)</f>
        <v>10</v>
      </c>
      <c r="P330" s="10">
        <f>VLOOKUP(B330,[3]Combined!C$1:E$640,3,0)</f>
        <v>13</v>
      </c>
      <c r="Q330" s="10">
        <f>VLOOKUP(B330,[3]Combined!C$1:G$640,5,0)</f>
        <v>0</v>
      </c>
      <c r="R330" s="10">
        <f>VLOOKUP(B330,[3]Combined!C$1:H$640,6,0)</f>
        <v>1</v>
      </c>
      <c r="S330" s="10">
        <f>VLOOKUP(B330,[3]Combined!C$1:I$640,7,0)</f>
        <v>1</v>
      </c>
      <c r="T330" s="10">
        <f>VLOOKUP(B330,[3]Combined!C$1:K$640,9,0)</f>
        <v>0</v>
      </c>
      <c r="U330" s="11">
        <v>8</v>
      </c>
      <c r="V330" s="11">
        <v>15</v>
      </c>
      <c r="W330" s="11">
        <f>VLOOKUP(B330,[4]Combined!C$1:G$640,5,0)</f>
        <v>0</v>
      </c>
      <c r="X330" s="11">
        <v>3</v>
      </c>
      <c r="Y330" s="11">
        <v>3</v>
      </c>
      <c r="Z330" s="11">
        <f>VLOOKUP(B330,[4]Combined!C$1:K$640,9,0)</f>
        <v>0</v>
      </c>
      <c r="AA330" s="12">
        <v>1</v>
      </c>
      <c r="AB330" s="12">
        <v>4</v>
      </c>
      <c r="AC330" s="12">
        <f>VLOOKUP(B330,[5]Combined!C$1:G$640,5,0)</f>
        <v>0</v>
      </c>
      <c r="AD330" s="12">
        <f>VLOOKUP(B330,[5]Combined!C$1:H$640,6,0)</f>
        <v>0</v>
      </c>
      <c r="AE330" s="12">
        <v>1</v>
      </c>
      <c r="AF330" s="12">
        <f>VLOOKUP(B330,[5]Combined!C$1:K$640,9,0)</f>
        <v>0</v>
      </c>
      <c r="AG330" s="14">
        <f t="shared" si="40"/>
        <v>63</v>
      </c>
      <c r="AH330" s="14">
        <f t="shared" si="41"/>
        <v>0</v>
      </c>
      <c r="AI330" s="14">
        <f t="shared" si="42"/>
        <v>0</v>
      </c>
      <c r="AJ330" s="14">
        <f t="shared" si="43"/>
        <v>42</v>
      </c>
      <c r="AK330" s="14">
        <f t="shared" si="44"/>
        <v>42</v>
      </c>
      <c r="AL330" s="14">
        <f t="shared" si="45"/>
        <v>66.666666666666657</v>
      </c>
      <c r="AM330" s="14">
        <f t="shared" si="46"/>
        <v>0</v>
      </c>
      <c r="AN330" s="7" t="s">
        <v>733</v>
      </c>
      <c r="AO330" s="7">
        <v>9</v>
      </c>
      <c r="AP330" s="7">
        <v>9</v>
      </c>
      <c r="AQ330" s="7">
        <f t="shared" si="47"/>
        <v>18</v>
      </c>
    </row>
    <row r="331" spans="1:43" x14ac:dyDescent="0.25">
      <c r="A331" s="7">
        <v>330</v>
      </c>
      <c r="B331" s="7" t="s">
        <v>361</v>
      </c>
      <c r="C331" s="8">
        <f>VLOOKUP(B331,[1]Combined!$B$1:$C$640,2,0)</f>
        <v>7</v>
      </c>
      <c r="D331" s="8">
        <f>VLOOKUP(B331,[1]Combined!$B$1:$D$640,3,0)</f>
        <v>9</v>
      </c>
      <c r="E331" s="8">
        <f>VLOOKUP(B331,[1]Combined!$B$1:$F$640,5,0)</f>
        <v>0</v>
      </c>
      <c r="F331" s="8">
        <f>VLOOKUP(B331,[1]Combined!$B$1:$G$640,6,0)</f>
        <v>1</v>
      </c>
      <c r="G331" s="8">
        <f>VLOOKUP(B331,[1]Combined!$B$1:$H$640,7,0)</f>
        <v>2</v>
      </c>
      <c r="H331" s="8">
        <f>VLOOKUP(B331,[1]Combined!$B$1:$J$640,9,0)</f>
        <v>0</v>
      </c>
      <c r="I331" s="9">
        <f>VLOOKUP(B331,[2]Combined!C$1:D$640,2,0)</f>
        <v>9</v>
      </c>
      <c r="J331" s="9">
        <f>VLOOKUP(B331,[2]Combined!C$1:E$640,3,0)</f>
        <v>13</v>
      </c>
      <c r="K331" s="9">
        <f>VLOOKUP(B331,[2]Combined!C$1:G$640,5,0)</f>
        <v>0</v>
      </c>
      <c r="L331" s="9">
        <f>VLOOKUP(B331,[2]Combined!C$1:H$640,6,0)</f>
        <v>2</v>
      </c>
      <c r="M331" s="9">
        <f>VLOOKUP(B331,[2]Combined!C$1:I$640,7,0)</f>
        <v>3</v>
      </c>
      <c r="N331" s="9">
        <f>VLOOKUP(B331,[2]Combined!C$1:K$640,9,0)</f>
        <v>0</v>
      </c>
      <c r="O331" s="10">
        <f>VLOOKUP(B331,[3]Combined!C$1:D$640,2,0)</f>
        <v>6</v>
      </c>
      <c r="P331" s="10">
        <f>VLOOKUP(B331,[3]Combined!C$1:E$640,3,0)</f>
        <v>13</v>
      </c>
      <c r="Q331" s="10">
        <f>VLOOKUP(B331,[3]Combined!C$1:G$640,5,0)</f>
        <v>0</v>
      </c>
      <c r="R331" s="10">
        <f>VLOOKUP(B331,[3]Combined!C$1:H$640,6,0)</f>
        <v>2</v>
      </c>
      <c r="S331" s="10">
        <f>VLOOKUP(B331,[3]Combined!C$1:I$640,7,0)</f>
        <v>4</v>
      </c>
      <c r="T331" s="10">
        <f>VLOOKUP(B331,[3]Combined!C$1:K$640,9,0)</f>
        <v>0</v>
      </c>
      <c r="U331" s="11">
        <v>9</v>
      </c>
      <c r="V331" s="11">
        <v>15</v>
      </c>
      <c r="W331" s="11">
        <f>VLOOKUP(B331,[4]Combined!C$1:G$640,5,0)</f>
        <v>0</v>
      </c>
      <c r="X331" s="11">
        <v>2</v>
      </c>
      <c r="Y331" s="11">
        <v>3</v>
      </c>
      <c r="Z331" s="11">
        <f>VLOOKUP(B331,[4]Combined!C$1:K$640,9,0)</f>
        <v>0</v>
      </c>
      <c r="AA331" s="12">
        <v>1</v>
      </c>
      <c r="AB331" s="12">
        <v>4</v>
      </c>
      <c r="AC331" s="12">
        <f>VLOOKUP(B331,[5]Combined!C$1:G$640,5,0)</f>
        <v>0</v>
      </c>
      <c r="AD331" s="12">
        <v>1</v>
      </c>
      <c r="AE331" s="12">
        <v>1</v>
      </c>
      <c r="AF331" s="12">
        <f>VLOOKUP(B331,[5]Combined!C$1:K$640,9,0)</f>
        <v>0</v>
      </c>
      <c r="AG331" s="14">
        <f t="shared" si="40"/>
        <v>67</v>
      </c>
      <c r="AH331" s="14">
        <f t="shared" si="41"/>
        <v>0</v>
      </c>
      <c r="AI331" s="14">
        <f t="shared" si="42"/>
        <v>0</v>
      </c>
      <c r="AJ331" s="14">
        <f t="shared" si="43"/>
        <v>40</v>
      </c>
      <c r="AK331" s="14">
        <f t="shared" si="44"/>
        <v>40</v>
      </c>
      <c r="AL331" s="14">
        <f t="shared" si="45"/>
        <v>59.701492537313428</v>
      </c>
      <c r="AM331" s="14">
        <f t="shared" si="46"/>
        <v>0</v>
      </c>
      <c r="AN331" s="7" t="s">
        <v>734</v>
      </c>
      <c r="AO331" s="7">
        <v>8</v>
      </c>
      <c r="AP331" s="7">
        <v>6</v>
      </c>
      <c r="AQ331" s="7">
        <f t="shared" si="47"/>
        <v>14</v>
      </c>
    </row>
    <row r="332" spans="1:43" x14ac:dyDescent="0.25">
      <c r="A332" s="7">
        <v>331</v>
      </c>
      <c r="B332" s="7" t="s">
        <v>362</v>
      </c>
      <c r="C332" s="8">
        <f>VLOOKUP(B332,[1]Combined!$B$1:$C$640,2,0)</f>
        <v>9</v>
      </c>
      <c r="D332" s="8">
        <f>VLOOKUP(B332,[1]Combined!$B$1:$D$640,3,0)</f>
        <v>9</v>
      </c>
      <c r="E332" s="8">
        <f>VLOOKUP(B332,[1]Combined!$B$1:$F$640,5,0)</f>
        <v>0</v>
      </c>
      <c r="F332" s="8">
        <f>VLOOKUP(B332,[1]Combined!$B$1:$G$640,6,0)</f>
        <v>2</v>
      </c>
      <c r="G332" s="8">
        <f>VLOOKUP(B332,[1]Combined!$B$1:$H$640,7,0)</f>
        <v>2</v>
      </c>
      <c r="H332" s="8">
        <f>VLOOKUP(B332,[1]Combined!$B$1:$J$640,9,0)</f>
        <v>0</v>
      </c>
      <c r="I332" s="9">
        <f>VLOOKUP(B332,[2]Combined!C$1:D$640,2,0)</f>
        <v>13</v>
      </c>
      <c r="J332" s="9">
        <f>VLOOKUP(B332,[2]Combined!C$1:E$640,3,0)</f>
        <v>13</v>
      </c>
      <c r="K332" s="9">
        <f>VLOOKUP(B332,[2]Combined!C$1:G$640,5,0)</f>
        <v>0</v>
      </c>
      <c r="L332" s="9">
        <f>VLOOKUP(B332,[2]Combined!C$1:H$640,6,0)</f>
        <v>3</v>
      </c>
      <c r="M332" s="9">
        <f>VLOOKUP(B332,[2]Combined!C$1:I$640,7,0)</f>
        <v>3</v>
      </c>
      <c r="N332" s="9">
        <f>VLOOKUP(B332,[2]Combined!C$1:K$640,9,0)</f>
        <v>0</v>
      </c>
      <c r="O332" s="10">
        <f>VLOOKUP(B332,[3]Combined!C$1:D$640,2,0)</f>
        <v>12</v>
      </c>
      <c r="P332" s="10">
        <f>VLOOKUP(B332,[3]Combined!C$1:E$640,3,0)</f>
        <v>13</v>
      </c>
      <c r="Q332" s="10">
        <f>VLOOKUP(B332,[3]Combined!C$1:G$640,5,0)</f>
        <v>0</v>
      </c>
      <c r="R332" s="10">
        <f>VLOOKUP(B332,[3]Combined!C$1:H$640,6,0)</f>
        <v>3</v>
      </c>
      <c r="S332" s="10">
        <f>VLOOKUP(B332,[3]Combined!C$1:I$640,7,0)</f>
        <v>3</v>
      </c>
      <c r="T332" s="10">
        <f>VLOOKUP(B332,[3]Combined!C$1:K$640,9,0)</f>
        <v>0</v>
      </c>
      <c r="U332" s="11">
        <v>12</v>
      </c>
      <c r="V332" s="11">
        <v>15</v>
      </c>
      <c r="W332" s="11">
        <f>VLOOKUP(B332,[4]Combined!C$1:G$640,5,0)</f>
        <v>0</v>
      </c>
      <c r="X332" s="11">
        <v>3</v>
      </c>
      <c r="Y332" s="11">
        <v>3</v>
      </c>
      <c r="Z332" s="11">
        <f>VLOOKUP(B332,[4]Combined!C$1:K$640,9,0)</f>
        <v>0</v>
      </c>
      <c r="AA332" s="12">
        <v>4</v>
      </c>
      <c r="AB332" s="12">
        <v>4</v>
      </c>
      <c r="AC332" s="12">
        <f>VLOOKUP(B332,[5]Combined!C$1:G$640,5,0)</f>
        <v>0</v>
      </c>
      <c r="AD332" s="12">
        <v>1</v>
      </c>
      <c r="AE332" s="12">
        <v>1</v>
      </c>
      <c r="AF332" s="12">
        <f>VLOOKUP(B332,[5]Combined!C$1:K$640,9,0)</f>
        <v>0</v>
      </c>
      <c r="AG332" s="14">
        <f t="shared" si="40"/>
        <v>66</v>
      </c>
      <c r="AH332" s="14">
        <f t="shared" si="41"/>
        <v>0</v>
      </c>
      <c r="AI332" s="14">
        <f t="shared" si="42"/>
        <v>0</v>
      </c>
      <c r="AJ332" s="14">
        <f t="shared" si="43"/>
        <v>62</v>
      </c>
      <c r="AK332" s="14">
        <f t="shared" si="44"/>
        <v>62</v>
      </c>
      <c r="AL332" s="14">
        <f t="shared" si="45"/>
        <v>93.939393939393938</v>
      </c>
      <c r="AM332" s="14">
        <f t="shared" si="46"/>
        <v>5</v>
      </c>
      <c r="AN332" s="7" t="s">
        <v>735</v>
      </c>
      <c r="AO332" s="7">
        <v>9</v>
      </c>
      <c r="AP332" s="7">
        <v>8</v>
      </c>
      <c r="AQ332" s="7">
        <f t="shared" si="47"/>
        <v>22</v>
      </c>
    </row>
    <row r="333" spans="1:43" x14ac:dyDescent="0.25">
      <c r="A333" s="7">
        <v>332</v>
      </c>
      <c r="B333" s="7" t="s">
        <v>363</v>
      </c>
      <c r="C333" s="8">
        <f>VLOOKUP(B333,[1]Combined!$B$1:$C$640,2,0)</f>
        <v>9</v>
      </c>
      <c r="D333" s="8">
        <f>VLOOKUP(B333,[1]Combined!$B$1:$D$640,3,0)</f>
        <v>9</v>
      </c>
      <c r="E333" s="8">
        <f>VLOOKUP(B333,[1]Combined!$B$1:$F$640,5,0)</f>
        <v>0</v>
      </c>
      <c r="F333" s="8">
        <f>VLOOKUP(B333,[1]Combined!$B$1:$G$640,6,0)</f>
        <v>2</v>
      </c>
      <c r="G333" s="8">
        <f>VLOOKUP(B333,[1]Combined!$B$1:$H$640,7,0)</f>
        <v>2</v>
      </c>
      <c r="H333" s="8">
        <f>VLOOKUP(B333,[1]Combined!$B$1:$J$640,9,0)</f>
        <v>0</v>
      </c>
      <c r="I333" s="9">
        <f>VLOOKUP(B333,[2]Combined!C$1:D$640,2,0)</f>
        <v>4</v>
      </c>
      <c r="J333" s="9">
        <f>VLOOKUP(B333,[2]Combined!C$1:E$640,3,0)</f>
        <v>13</v>
      </c>
      <c r="K333" s="9">
        <f>VLOOKUP(B333,[2]Combined!C$1:G$640,5,0)</f>
        <v>0</v>
      </c>
      <c r="L333" s="9">
        <f>VLOOKUP(B333,[2]Combined!C$1:H$640,6,0)</f>
        <v>1</v>
      </c>
      <c r="M333" s="9">
        <f>VLOOKUP(B333,[2]Combined!C$1:I$640,7,0)</f>
        <v>2</v>
      </c>
      <c r="N333" s="9">
        <f>VLOOKUP(B333,[2]Combined!C$1:K$640,9,0)</f>
        <v>0</v>
      </c>
      <c r="O333" s="10">
        <f>VLOOKUP(B333,[3]Combined!C$1:D$640,2,0)</f>
        <v>5</v>
      </c>
      <c r="P333" s="10">
        <f>VLOOKUP(B333,[3]Combined!C$1:E$640,3,0)</f>
        <v>13</v>
      </c>
      <c r="Q333" s="10">
        <f>VLOOKUP(B333,[3]Combined!C$1:G$640,5,0)</f>
        <v>0</v>
      </c>
      <c r="R333" s="10">
        <f>VLOOKUP(B333,[3]Combined!C$1:H$640,6,0)</f>
        <v>3</v>
      </c>
      <c r="S333" s="10">
        <f>VLOOKUP(B333,[3]Combined!C$1:I$640,7,0)</f>
        <v>3</v>
      </c>
      <c r="T333" s="10">
        <f>VLOOKUP(B333,[3]Combined!C$1:K$640,9,0)</f>
        <v>0</v>
      </c>
      <c r="U333" s="11">
        <v>14</v>
      </c>
      <c r="V333" s="11">
        <v>15</v>
      </c>
      <c r="W333" s="11">
        <f>VLOOKUP(B333,[4]Combined!C$1:G$640,5,0)</f>
        <v>0</v>
      </c>
      <c r="X333" s="11">
        <v>3</v>
      </c>
      <c r="Y333" s="11">
        <v>3</v>
      </c>
      <c r="Z333" s="11">
        <f>VLOOKUP(B333,[4]Combined!C$1:K$640,9,0)</f>
        <v>0</v>
      </c>
      <c r="AA333" s="12">
        <v>3</v>
      </c>
      <c r="AB333" s="12">
        <v>4</v>
      </c>
      <c r="AC333" s="12">
        <f>VLOOKUP(B333,[5]Combined!C$1:G$640,5,0)</f>
        <v>0</v>
      </c>
      <c r="AD333" s="12">
        <v>1</v>
      </c>
      <c r="AE333" s="12">
        <v>1</v>
      </c>
      <c r="AF333" s="12">
        <f>VLOOKUP(B333,[5]Combined!C$1:K$640,9,0)</f>
        <v>0</v>
      </c>
      <c r="AG333" s="14">
        <f t="shared" si="40"/>
        <v>65</v>
      </c>
      <c r="AH333" s="14">
        <f t="shared" si="41"/>
        <v>0</v>
      </c>
      <c r="AI333" s="14">
        <f t="shared" si="42"/>
        <v>0</v>
      </c>
      <c r="AJ333" s="14">
        <f t="shared" si="43"/>
        <v>45</v>
      </c>
      <c r="AK333" s="14">
        <f t="shared" si="44"/>
        <v>45</v>
      </c>
      <c r="AL333" s="14">
        <f t="shared" si="45"/>
        <v>69.230769230769226</v>
      </c>
      <c r="AM333" s="14">
        <f t="shared" si="46"/>
        <v>1</v>
      </c>
      <c r="AN333" s="7" t="s">
        <v>730</v>
      </c>
      <c r="AO333" s="7">
        <v>8</v>
      </c>
      <c r="AP333" s="7">
        <v>7</v>
      </c>
      <c r="AQ333" s="7">
        <f t="shared" si="47"/>
        <v>16</v>
      </c>
    </row>
    <row r="334" spans="1:43" x14ac:dyDescent="0.25">
      <c r="A334" s="7">
        <v>333</v>
      </c>
      <c r="B334" s="7" t="s">
        <v>364</v>
      </c>
      <c r="C334" s="8">
        <f>VLOOKUP(B334,[1]Combined!$B$1:$C$640,2,0)</f>
        <v>9</v>
      </c>
      <c r="D334" s="8">
        <f>VLOOKUP(B334,[1]Combined!$B$1:$D$640,3,0)</f>
        <v>9</v>
      </c>
      <c r="E334" s="8">
        <f>VLOOKUP(B334,[1]Combined!$B$1:$F$640,5,0)</f>
        <v>0</v>
      </c>
      <c r="F334" s="8">
        <f>VLOOKUP(B334,[1]Combined!$B$1:$G$640,6,0)</f>
        <v>1</v>
      </c>
      <c r="G334" s="8">
        <f>VLOOKUP(B334,[1]Combined!$B$1:$H$640,7,0)</f>
        <v>2</v>
      </c>
      <c r="H334" s="8">
        <f>VLOOKUP(B334,[1]Combined!$B$1:$J$640,9,0)</f>
        <v>0</v>
      </c>
      <c r="I334" s="9">
        <f>VLOOKUP(B334,[2]Combined!C$1:D$640,2,0)</f>
        <v>5</v>
      </c>
      <c r="J334" s="9">
        <f>VLOOKUP(B334,[2]Combined!C$1:E$640,3,0)</f>
        <v>13</v>
      </c>
      <c r="K334" s="9">
        <f>VLOOKUP(B334,[2]Combined!C$1:G$640,5,0)</f>
        <v>0</v>
      </c>
      <c r="L334" s="9">
        <f>VLOOKUP(B334,[2]Combined!C$1:H$640,6,0)</f>
        <v>1</v>
      </c>
      <c r="M334" s="9">
        <f>VLOOKUP(B334,[2]Combined!C$1:I$640,7,0)</f>
        <v>2</v>
      </c>
      <c r="N334" s="9">
        <f>VLOOKUP(B334,[2]Combined!C$1:K$640,9,0)</f>
        <v>0</v>
      </c>
      <c r="O334" s="10">
        <f>VLOOKUP(B334,[3]Combined!C$1:D$640,2,0)</f>
        <v>6</v>
      </c>
      <c r="P334" s="10">
        <f>VLOOKUP(B334,[3]Combined!C$1:E$640,3,0)</f>
        <v>13</v>
      </c>
      <c r="Q334" s="10">
        <f>VLOOKUP(B334,[3]Combined!C$1:G$640,5,0)</f>
        <v>0</v>
      </c>
      <c r="R334" s="10">
        <f>VLOOKUP(B334,[3]Combined!C$1:H$640,6,0)</f>
        <v>1</v>
      </c>
      <c r="S334" s="10">
        <f>VLOOKUP(B334,[3]Combined!C$1:I$640,7,0)</f>
        <v>1</v>
      </c>
      <c r="T334" s="10">
        <f>VLOOKUP(B334,[3]Combined!C$1:K$640,9,0)</f>
        <v>0</v>
      </c>
      <c r="U334" s="11">
        <v>8</v>
      </c>
      <c r="V334" s="11">
        <v>15</v>
      </c>
      <c r="W334" s="11">
        <f>VLOOKUP(B334,[4]Combined!C$1:G$640,5,0)</f>
        <v>0</v>
      </c>
      <c r="X334" s="11">
        <f>VLOOKUP(B334,[4]Combined!C$1:H$640,6,0)</f>
        <v>0</v>
      </c>
      <c r="Y334" s="11">
        <v>2</v>
      </c>
      <c r="Z334" s="11">
        <f>VLOOKUP(B334,[4]Combined!C$1:K$640,9,0)</f>
        <v>0</v>
      </c>
      <c r="AA334" s="12">
        <v>2</v>
      </c>
      <c r="AB334" s="12">
        <v>4</v>
      </c>
      <c r="AC334" s="12">
        <f>VLOOKUP(B334,[5]Combined!C$1:G$640,5,0)</f>
        <v>0</v>
      </c>
      <c r="AD334" s="12">
        <v>1</v>
      </c>
      <c r="AE334" s="12">
        <v>1</v>
      </c>
      <c r="AF334" s="12">
        <f>VLOOKUP(B334,[5]Combined!C$1:K$640,9,0)</f>
        <v>0</v>
      </c>
      <c r="AG334" s="14">
        <f t="shared" si="40"/>
        <v>62</v>
      </c>
      <c r="AH334" s="14">
        <f t="shared" si="41"/>
        <v>0</v>
      </c>
      <c r="AI334" s="14">
        <f t="shared" si="42"/>
        <v>0</v>
      </c>
      <c r="AJ334" s="14">
        <f t="shared" si="43"/>
        <v>34</v>
      </c>
      <c r="AK334" s="14">
        <f t="shared" si="44"/>
        <v>34</v>
      </c>
      <c r="AL334" s="14">
        <f t="shared" si="45"/>
        <v>54.838709677419352</v>
      </c>
      <c r="AM334" s="14">
        <f t="shared" si="46"/>
        <v>0</v>
      </c>
      <c r="AN334" s="7" t="s">
        <v>732</v>
      </c>
      <c r="AO334" s="7">
        <v>8</v>
      </c>
      <c r="AP334" s="7">
        <v>8</v>
      </c>
      <c r="AQ334" s="7">
        <f t="shared" si="47"/>
        <v>16</v>
      </c>
    </row>
    <row r="335" spans="1:43" x14ac:dyDescent="0.25">
      <c r="A335" s="7">
        <v>334</v>
      </c>
      <c r="B335" s="7" t="s">
        <v>365</v>
      </c>
      <c r="C335" s="8">
        <f>VLOOKUP(B335,[1]Combined!$B$1:$C$640,2,0)</f>
        <v>8</v>
      </c>
      <c r="D335" s="8">
        <f>VLOOKUP(B335,[1]Combined!$B$1:$D$640,3,0)</f>
        <v>9</v>
      </c>
      <c r="E335" s="8">
        <f>VLOOKUP(B335,[1]Combined!$B$1:$F$640,5,0)</f>
        <v>0</v>
      </c>
      <c r="F335" s="8">
        <f>VLOOKUP(B335,[1]Combined!$B$1:$G$640,6,0)</f>
        <v>1</v>
      </c>
      <c r="G335" s="8">
        <f>VLOOKUP(B335,[1]Combined!$B$1:$H$640,7,0)</f>
        <v>1</v>
      </c>
      <c r="H335" s="8">
        <f>VLOOKUP(B335,[1]Combined!$B$1:$J$640,9,0)</f>
        <v>0</v>
      </c>
      <c r="I335" s="9">
        <f>VLOOKUP(B335,[2]Combined!C$1:D$640,2,0)</f>
        <v>12</v>
      </c>
      <c r="J335" s="9">
        <f>VLOOKUP(B335,[2]Combined!C$1:E$640,3,0)</f>
        <v>13</v>
      </c>
      <c r="K335" s="9">
        <f>VLOOKUP(B335,[2]Combined!C$1:G$640,5,0)</f>
        <v>0</v>
      </c>
      <c r="L335" s="9">
        <f>VLOOKUP(B335,[2]Combined!C$1:H$640,6,0)</f>
        <v>3</v>
      </c>
      <c r="M335" s="9">
        <f>VLOOKUP(B335,[2]Combined!C$1:I$640,7,0)</f>
        <v>3</v>
      </c>
      <c r="N335" s="9">
        <f>VLOOKUP(B335,[2]Combined!C$1:K$640,9,0)</f>
        <v>0</v>
      </c>
      <c r="O335" s="10">
        <f>VLOOKUP(B335,[3]Combined!C$1:D$640,2,0)</f>
        <v>11</v>
      </c>
      <c r="P335" s="10">
        <f>VLOOKUP(B335,[3]Combined!C$1:E$640,3,0)</f>
        <v>13</v>
      </c>
      <c r="Q335" s="10">
        <f>VLOOKUP(B335,[3]Combined!C$1:G$640,5,0)</f>
        <v>0</v>
      </c>
      <c r="R335" s="10">
        <f>VLOOKUP(B335,[3]Combined!C$1:H$640,6,0)</f>
        <v>1</v>
      </c>
      <c r="S335" s="10">
        <f>VLOOKUP(B335,[3]Combined!C$1:I$640,7,0)</f>
        <v>1</v>
      </c>
      <c r="T335" s="10">
        <f>VLOOKUP(B335,[3]Combined!C$1:K$640,9,0)</f>
        <v>0</v>
      </c>
      <c r="U335" s="11">
        <v>12</v>
      </c>
      <c r="V335" s="11">
        <v>15</v>
      </c>
      <c r="W335" s="11">
        <f>VLOOKUP(B335,[4]Combined!C$1:G$640,5,0)</f>
        <v>0</v>
      </c>
      <c r="X335" s="11">
        <v>3</v>
      </c>
      <c r="Y335" s="11">
        <v>3</v>
      </c>
      <c r="Z335" s="11">
        <f>VLOOKUP(B335,[4]Combined!C$1:K$640,9,0)</f>
        <v>0</v>
      </c>
      <c r="AA335" s="12">
        <v>4</v>
      </c>
      <c r="AB335" s="12">
        <v>4</v>
      </c>
      <c r="AC335" s="12">
        <f>VLOOKUP(B335,[5]Combined!C$1:G$640,5,0)</f>
        <v>0</v>
      </c>
      <c r="AD335" s="12">
        <v>1</v>
      </c>
      <c r="AE335" s="12">
        <v>1</v>
      </c>
      <c r="AF335" s="12">
        <f>VLOOKUP(B335,[5]Combined!C$1:K$640,9,0)</f>
        <v>0</v>
      </c>
      <c r="AG335" s="14">
        <f t="shared" si="40"/>
        <v>63</v>
      </c>
      <c r="AH335" s="14">
        <f t="shared" si="41"/>
        <v>0</v>
      </c>
      <c r="AI335" s="14">
        <f t="shared" si="42"/>
        <v>0</v>
      </c>
      <c r="AJ335" s="14">
        <f t="shared" si="43"/>
        <v>56</v>
      </c>
      <c r="AK335" s="14">
        <f t="shared" si="44"/>
        <v>56</v>
      </c>
      <c r="AL335" s="14">
        <f t="shared" si="45"/>
        <v>88.888888888888886</v>
      </c>
      <c r="AM335" s="14">
        <f t="shared" si="46"/>
        <v>5</v>
      </c>
      <c r="AN335" s="7" t="s">
        <v>733</v>
      </c>
      <c r="AO335" s="7">
        <v>9</v>
      </c>
      <c r="AP335" s="7">
        <v>9</v>
      </c>
      <c r="AQ335" s="7">
        <f t="shared" si="47"/>
        <v>23</v>
      </c>
    </row>
    <row r="336" spans="1:43" x14ac:dyDescent="0.25">
      <c r="A336" s="7">
        <v>335</v>
      </c>
      <c r="B336" s="7" t="s">
        <v>366</v>
      </c>
      <c r="C336" s="8">
        <f>VLOOKUP(B336,[1]Combined!$B$1:$C$640,2,0)</f>
        <v>6</v>
      </c>
      <c r="D336" s="8">
        <f>VLOOKUP(B336,[1]Combined!$B$1:$D$640,3,0)</f>
        <v>9</v>
      </c>
      <c r="E336" s="8">
        <f>VLOOKUP(B336,[1]Combined!$B$1:$F$640,5,0)</f>
        <v>0</v>
      </c>
      <c r="F336" s="8">
        <f>VLOOKUP(B336,[1]Combined!$B$1:$G$640,6,0)</f>
        <v>0</v>
      </c>
      <c r="G336" s="8">
        <f>VLOOKUP(B336,[1]Combined!$B$1:$H$640,7,0)</f>
        <v>2</v>
      </c>
      <c r="H336" s="8">
        <f>VLOOKUP(B336,[1]Combined!$B$1:$J$640,9,0)</f>
        <v>0</v>
      </c>
      <c r="I336" s="9">
        <f>VLOOKUP(B336,[2]Combined!C$1:D$640,2,0)</f>
        <v>10</v>
      </c>
      <c r="J336" s="9">
        <f>VLOOKUP(B336,[2]Combined!C$1:E$640,3,0)</f>
        <v>13</v>
      </c>
      <c r="K336" s="9">
        <f>VLOOKUP(B336,[2]Combined!C$1:G$640,5,0)</f>
        <v>0</v>
      </c>
      <c r="L336" s="9">
        <f>VLOOKUP(B336,[2]Combined!C$1:H$640,6,0)</f>
        <v>3</v>
      </c>
      <c r="M336" s="9">
        <f>VLOOKUP(B336,[2]Combined!C$1:I$640,7,0)</f>
        <v>3</v>
      </c>
      <c r="N336" s="9">
        <f>VLOOKUP(B336,[2]Combined!C$1:K$640,9,0)</f>
        <v>0</v>
      </c>
      <c r="O336" s="10">
        <f>VLOOKUP(B336,[3]Combined!C$1:D$640,2,0)</f>
        <v>5</v>
      </c>
      <c r="P336" s="10">
        <f>VLOOKUP(B336,[3]Combined!C$1:E$640,3,0)</f>
        <v>13</v>
      </c>
      <c r="Q336" s="10">
        <f>VLOOKUP(B336,[3]Combined!C$1:G$640,5,0)</f>
        <v>0</v>
      </c>
      <c r="R336" s="10">
        <f>VLOOKUP(B336,[3]Combined!C$1:H$640,6,0)</f>
        <v>2</v>
      </c>
      <c r="S336" s="10">
        <f>VLOOKUP(B336,[3]Combined!C$1:I$640,7,0)</f>
        <v>4</v>
      </c>
      <c r="T336" s="10">
        <f>VLOOKUP(B336,[3]Combined!C$1:K$640,9,0)</f>
        <v>0</v>
      </c>
      <c r="U336" s="11">
        <v>9</v>
      </c>
      <c r="V336" s="11">
        <v>15</v>
      </c>
      <c r="W336" s="11">
        <f>VLOOKUP(B336,[4]Combined!C$1:G$640,5,0)</f>
        <v>0</v>
      </c>
      <c r="X336" s="11">
        <v>2</v>
      </c>
      <c r="Y336" s="11">
        <v>3</v>
      </c>
      <c r="Z336" s="11">
        <f>VLOOKUP(B336,[4]Combined!C$1:K$640,9,0)</f>
        <v>0</v>
      </c>
      <c r="AA336" s="12">
        <f>VLOOKUP(B336,[5]Combined!C$1:D$640,2,0)</f>
        <v>0</v>
      </c>
      <c r="AB336" s="12">
        <v>4</v>
      </c>
      <c r="AC336" s="12">
        <f>VLOOKUP(B336,[5]Combined!C$1:G$640,5,0)</f>
        <v>0</v>
      </c>
      <c r="AD336" s="12">
        <v>1</v>
      </c>
      <c r="AE336" s="12">
        <v>1</v>
      </c>
      <c r="AF336" s="12">
        <f>VLOOKUP(B336,[5]Combined!C$1:K$640,9,0)</f>
        <v>0</v>
      </c>
      <c r="AG336" s="14">
        <f t="shared" si="40"/>
        <v>67</v>
      </c>
      <c r="AH336" s="14">
        <f t="shared" si="41"/>
        <v>0</v>
      </c>
      <c r="AI336" s="14">
        <f t="shared" si="42"/>
        <v>0</v>
      </c>
      <c r="AJ336" s="14">
        <f t="shared" si="43"/>
        <v>38</v>
      </c>
      <c r="AK336" s="14">
        <f t="shared" si="44"/>
        <v>38</v>
      </c>
      <c r="AL336" s="14">
        <f t="shared" si="45"/>
        <v>56.71641791044776</v>
      </c>
      <c r="AM336" s="14">
        <f t="shared" si="46"/>
        <v>0</v>
      </c>
      <c r="AN336" s="7" t="s">
        <v>734</v>
      </c>
      <c r="AO336" s="7">
        <v>5</v>
      </c>
      <c r="AP336" s="7">
        <v>5</v>
      </c>
      <c r="AQ336" s="7">
        <f t="shared" si="47"/>
        <v>10</v>
      </c>
    </row>
    <row r="337" spans="1:43" x14ac:dyDescent="0.25">
      <c r="A337" s="7">
        <v>336</v>
      </c>
      <c r="B337" s="7" t="s">
        <v>367</v>
      </c>
      <c r="C337" s="8">
        <f>VLOOKUP(B337,[1]Combined!$B$1:$C$640,2,0)</f>
        <v>1</v>
      </c>
      <c r="D337" s="8">
        <f>VLOOKUP(B337,[1]Combined!$B$1:$D$640,3,0)</f>
        <v>9</v>
      </c>
      <c r="E337" s="8">
        <f>VLOOKUP(B337,[1]Combined!$B$1:$F$640,5,0)</f>
        <v>0</v>
      </c>
      <c r="F337" s="8">
        <f>VLOOKUP(B337,[1]Combined!$B$1:$G$640,6,0)</f>
        <v>0</v>
      </c>
      <c r="G337" s="8">
        <f>VLOOKUP(B337,[1]Combined!$B$1:$H$640,7,0)</f>
        <v>2</v>
      </c>
      <c r="H337" s="8">
        <f>VLOOKUP(B337,[1]Combined!$B$1:$J$640,9,0)</f>
        <v>0</v>
      </c>
      <c r="I337" s="9">
        <f>VLOOKUP(B337,[2]Combined!C$1:D$640,2,0)</f>
        <v>0</v>
      </c>
      <c r="J337" s="9">
        <f>VLOOKUP(B337,[2]Combined!C$1:E$640,3,0)</f>
        <v>13</v>
      </c>
      <c r="K337" s="9">
        <f>VLOOKUP(B337,[2]Combined!C$1:G$640,5,0)</f>
        <v>0</v>
      </c>
      <c r="L337" s="9">
        <f>VLOOKUP(B337,[2]Combined!C$1:H$640,6,0)</f>
        <v>0</v>
      </c>
      <c r="M337" s="9">
        <f>VLOOKUP(B337,[2]Combined!C$1:I$640,7,0)</f>
        <v>3</v>
      </c>
      <c r="N337" s="9">
        <f>VLOOKUP(B337,[2]Combined!C$1:K$640,9,0)</f>
        <v>0</v>
      </c>
      <c r="O337" s="10">
        <f>VLOOKUP(B337,[3]Combined!C$1:D$640,2,0)</f>
        <v>0</v>
      </c>
      <c r="P337" s="10">
        <f>VLOOKUP(B337,[3]Combined!C$1:E$640,3,0)</f>
        <v>13</v>
      </c>
      <c r="Q337" s="10">
        <f>VLOOKUP(B337,[3]Combined!C$1:G$640,5,0)</f>
        <v>0</v>
      </c>
      <c r="R337" s="10">
        <f>VLOOKUP(B337,[3]Combined!C$1:H$640,6,0)</f>
        <v>0</v>
      </c>
      <c r="S337" s="10">
        <f>VLOOKUP(B337,[3]Combined!C$1:I$640,7,0)</f>
        <v>3</v>
      </c>
      <c r="T337" s="10">
        <f>VLOOKUP(B337,[3]Combined!C$1:K$640,9,0)</f>
        <v>0</v>
      </c>
      <c r="U337" s="11">
        <v>0</v>
      </c>
      <c r="V337" s="11">
        <v>15</v>
      </c>
      <c r="W337" s="11">
        <f>VLOOKUP(B337,[4]Combined!C$1:G$640,5,0)</f>
        <v>0</v>
      </c>
      <c r="X337" s="11">
        <f>VLOOKUP(B337,[4]Combined!C$1:H$640,6,0)</f>
        <v>0</v>
      </c>
      <c r="Y337" s="11">
        <v>3</v>
      </c>
      <c r="Z337" s="11">
        <f>VLOOKUP(B337,[4]Combined!C$1:K$640,9,0)</f>
        <v>0</v>
      </c>
      <c r="AA337" s="12">
        <f>VLOOKUP(B337,[5]Combined!C$1:D$640,2,0)</f>
        <v>0</v>
      </c>
      <c r="AB337" s="12">
        <v>4</v>
      </c>
      <c r="AC337" s="12">
        <f>VLOOKUP(B337,[5]Combined!C$1:G$640,5,0)</f>
        <v>0</v>
      </c>
      <c r="AD337" s="12">
        <f>VLOOKUP(B337,[5]Combined!C$1:H$640,6,0)</f>
        <v>0</v>
      </c>
      <c r="AE337" s="12">
        <v>0</v>
      </c>
      <c r="AF337" s="12">
        <f>VLOOKUP(B337,[5]Combined!C$1:K$640,9,0)</f>
        <v>0</v>
      </c>
      <c r="AG337" s="14">
        <f t="shared" si="40"/>
        <v>65</v>
      </c>
      <c r="AH337" s="14">
        <f t="shared" si="41"/>
        <v>0</v>
      </c>
      <c r="AI337" s="14">
        <f t="shared" si="42"/>
        <v>0</v>
      </c>
      <c r="AJ337" s="14">
        <f t="shared" si="43"/>
        <v>1</v>
      </c>
      <c r="AK337" s="14">
        <f t="shared" si="44"/>
        <v>1</v>
      </c>
      <c r="AL337" s="14">
        <f t="shared" si="45"/>
        <v>1.5384615384615385</v>
      </c>
      <c r="AM337" s="14">
        <f t="shared" si="46"/>
        <v>0</v>
      </c>
      <c r="AN337" s="7" t="s">
        <v>735</v>
      </c>
      <c r="AO337" s="7">
        <v>0</v>
      </c>
      <c r="AP337" s="7">
        <v>0</v>
      </c>
      <c r="AQ337" s="7">
        <f t="shared" si="47"/>
        <v>0</v>
      </c>
    </row>
    <row r="338" spans="1:43" x14ac:dyDescent="0.25">
      <c r="A338" s="7">
        <v>337</v>
      </c>
      <c r="B338" s="7" t="s">
        <v>368</v>
      </c>
      <c r="C338" s="8">
        <f>VLOOKUP(B338,[1]Combined!$B$1:$C$640,2,0)</f>
        <v>8</v>
      </c>
      <c r="D338" s="8">
        <f>VLOOKUP(B338,[1]Combined!$B$1:$D$640,3,0)</f>
        <v>9</v>
      </c>
      <c r="E338" s="8">
        <f>VLOOKUP(B338,[1]Combined!$B$1:$F$640,5,0)</f>
        <v>0</v>
      </c>
      <c r="F338" s="8">
        <f>VLOOKUP(B338,[1]Combined!$B$1:$G$640,6,0)</f>
        <v>1</v>
      </c>
      <c r="G338" s="8">
        <f>VLOOKUP(B338,[1]Combined!$B$1:$H$640,7,0)</f>
        <v>2</v>
      </c>
      <c r="H338" s="8">
        <f>VLOOKUP(B338,[1]Combined!$B$1:$J$640,9,0)</f>
        <v>0</v>
      </c>
      <c r="I338" s="9">
        <f>VLOOKUP(B338,[2]Combined!C$1:D$640,2,0)</f>
        <v>10</v>
      </c>
      <c r="J338" s="9">
        <f>VLOOKUP(B338,[2]Combined!C$1:E$640,3,0)</f>
        <v>13</v>
      </c>
      <c r="K338" s="9">
        <f>VLOOKUP(B338,[2]Combined!C$1:G$640,5,0)</f>
        <v>0</v>
      </c>
      <c r="L338" s="9">
        <f>VLOOKUP(B338,[2]Combined!C$1:H$640,6,0)</f>
        <v>0</v>
      </c>
      <c r="M338" s="9">
        <f>VLOOKUP(B338,[2]Combined!C$1:I$640,7,0)</f>
        <v>2</v>
      </c>
      <c r="N338" s="9">
        <f>VLOOKUP(B338,[2]Combined!C$1:K$640,9,0)</f>
        <v>0</v>
      </c>
      <c r="O338" s="10">
        <f>VLOOKUP(B338,[3]Combined!C$1:D$640,2,0)</f>
        <v>9</v>
      </c>
      <c r="P338" s="10">
        <f>VLOOKUP(B338,[3]Combined!C$1:E$640,3,0)</f>
        <v>13</v>
      </c>
      <c r="Q338" s="10">
        <f>VLOOKUP(B338,[3]Combined!C$1:G$640,5,0)</f>
        <v>0</v>
      </c>
      <c r="R338" s="10">
        <f>VLOOKUP(B338,[3]Combined!C$1:H$640,6,0)</f>
        <v>3</v>
      </c>
      <c r="S338" s="10">
        <f>VLOOKUP(B338,[3]Combined!C$1:I$640,7,0)</f>
        <v>3</v>
      </c>
      <c r="T338" s="10">
        <f>VLOOKUP(B338,[3]Combined!C$1:K$640,9,0)</f>
        <v>0</v>
      </c>
      <c r="U338" s="11">
        <v>10</v>
      </c>
      <c r="V338" s="11">
        <v>15</v>
      </c>
      <c r="W338" s="11">
        <f>VLOOKUP(B338,[4]Combined!C$1:G$640,5,0)</f>
        <v>0</v>
      </c>
      <c r="X338" s="11">
        <v>3</v>
      </c>
      <c r="Y338" s="11">
        <v>3</v>
      </c>
      <c r="Z338" s="11">
        <f>VLOOKUP(B338,[4]Combined!C$1:K$640,9,0)</f>
        <v>0</v>
      </c>
      <c r="AA338" s="12">
        <v>2</v>
      </c>
      <c r="AB338" s="12">
        <v>4</v>
      </c>
      <c r="AC338" s="12">
        <f>VLOOKUP(B338,[5]Combined!C$1:G$640,5,0)</f>
        <v>0</v>
      </c>
      <c r="AD338" s="12">
        <v>1</v>
      </c>
      <c r="AE338" s="12">
        <v>1</v>
      </c>
      <c r="AF338" s="12">
        <f>VLOOKUP(B338,[5]Combined!C$1:K$640,9,0)</f>
        <v>0</v>
      </c>
      <c r="AG338" s="14">
        <f t="shared" si="40"/>
        <v>65</v>
      </c>
      <c r="AH338" s="14">
        <f t="shared" si="41"/>
        <v>0</v>
      </c>
      <c r="AI338" s="14">
        <f t="shared" si="42"/>
        <v>0</v>
      </c>
      <c r="AJ338" s="14">
        <f t="shared" si="43"/>
        <v>47</v>
      </c>
      <c r="AK338" s="14">
        <f t="shared" si="44"/>
        <v>47</v>
      </c>
      <c r="AL338" s="14">
        <f t="shared" si="45"/>
        <v>72.307692307692307</v>
      </c>
      <c r="AM338" s="14">
        <f t="shared" si="46"/>
        <v>2</v>
      </c>
      <c r="AN338" s="7" t="s">
        <v>730</v>
      </c>
      <c r="AO338" s="7">
        <v>6</v>
      </c>
      <c r="AP338" s="7">
        <v>6</v>
      </c>
      <c r="AQ338" s="7">
        <f t="shared" si="47"/>
        <v>14</v>
      </c>
    </row>
    <row r="339" spans="1:43" x14ac:dyDescent="0.25">
      <c r="A339" s="7">
        <v>338</v>
      </c>
      <c r="B339" s="7" t="s">
        <v>369</v>
      </c>
      <c r="C339" s="8">
        <f>VLOOKUP(B339,[1]Combined!$B$1:$C$640,2,0)</f>
        <v>8</v>
      </c>
      <c r="D339" s="8">
        <f>VLOOKUP(B339,[1]Combined!$B$1:$D$640,3,0)</f>
        <v>9</v>
      </c>
      <c r="E339" s="8">
        <f>VLOOKUP(B339,[1]Combined!$B$1:$F$640,5,0)</f>
        <v>0</v>
      </c>
      <c r="F339" s="8">
        <f>VLOOKUP(B339,[1]Combined!$B$1:$G$640,6,0)</f>
        <v>2</v>
      </c>
      <c r="G339" s="8">
        <f>VLOOKUP(B339,[1]Combined!$B$1:$H$640,7,0)</f>
        <v>2</v>
      </c>
      <c r="H339" s="8">
        <f>VLOOKUP(B339,[1]Combined!$B$1:$J$640,9,0)</f>
        <v>0</v>
      </c>
      <c r="I339" s="9">
        <f>VLOOKUP(B339,[2]Combined!C$1:D$640,2,0)</f>
        <v>9</v>
      </c>
      <c r="J339" s="9">
        <f>VLOOKUP(B339,[2]Combined!C$1:E$640,3,0)</f>
        <v>13</v>
      </c>
      <c r="K339" s="9">
        <f>VLOOKUP(B339,[2]Combined!C$1:G$640,5,0)</f>
        <v>0</v>
      </c>
      <c r="L339" s="9">
        <f>VLOOKUP(B339,[2]Combined!C$1:H$640,6,0)</f>
        <v>0</v>
      </c>
      <c r="M339" s="9">
        <f>VLOOKUP(B339,[2]Combined!C$1:I$640,7,0)</f>
        <v>2</v>
      </c>
      <c r="N339" s="9">
        <f>VLOOKUP(B339,[2]Combined!C$1:K$640,9,0)</f>
        <v>0</v>
      </c>
      <c r="O339" s="10">
        <f>VLOOKUP(B339,[3]Combined!C$1:D$640,2,0)</f>
        <v>8</v>
      </c>
      <c r="P339" s="10">
        <f>VLOOKUP(B339,[3]Combined!C$1:E$640,3,0)</f>
        <v>13</v>
      </c>
      <c r="Q339" s="10">
        <f>VLOOKUP(B339,[3]Combined!C$1:G$640,5,0)</f>
        <v>0</v>
      </c>
      <c r="R339" s="10">
        <f>VLOOKUP(B339,[3]Combined!C$1:H$640,6,0)</f>
        <v>1</v>
      </c>
      <c r="S339" s="10">
        <f>VLOOKUP(B339,[3]Combined!C$1:I$640,7,0)</f>
        <v>1</v>
      </c>
      <c r="T339" s="10">
        <f>VLOOKUP(B339,[3]Combined!C$1:K$640,9,0)</f>
        <v>0</v>
      </c>
      <c r="U339" s="11">
        <v>9</v>
      </c>
      <c r="V339" s="11">
        <v>15</v>
      </c>
      <c r="W339" s="11">
        <f>VLOOKUP(B339,[4]Combined!C$1:G$640,5,0)</f>
        <v>0</v>
      </c>
      <c r="X339" s="11">
        <f>VLOOKUP(B339,[4]Combined!C$1:H$640,6,0)</f>
        <v>0</v>
      </c>
      <c r="Y339" s="11">
        <v>2</v>
      </c>
      <c r="Z339" s="11">
        <f>VLOOKUP(B339,[4]Combined!C$1:K$640,9,0)</f>
        <v>0</v>
      </c>
      <c r="AA339" s="12">
        <f>VLOOKUP(B339,[5]Combined!C$1:D$640,2,0)</f>
        <v>0</v>
      </c>
      <c r="AB339" s="12">
        <v>4</v>
      </c>
      <c r="AC339" s="12">
        <f>VLOOKUP(B339,[5]Combined!C$1:G$640,5,0)</f>
        <v>0</v>
      </c>
      <c r="AD339" s="12">
        <f>VLOOKUP(B339,[5]Combined!C$1:H$640,6,0)</f>
        <v>0</v>
      </c>
      <c r="AE339" s="12">
        <v>1</v>
      </c>
      <c r="AF339" s="12">
        <f>VLOOKUP(B339,[5]Combined!C$1:K$640,9,0)</f>
        <v>0</v>
      </c>
      <c r="AG339" s="14">
        <f t="shared" si="40"/>
        <v>62</v>
      </c>
      <c r="AH339" s="14">
        <f t="shared" si="41"/>
        <v>0</v>
      </c>
      <c r="AI339" s="14">
        <f t="shared" si="42"/>
        <v>0</v>
      </c>
      <c r="AJ339" s="14">
        <f t="shared" si="43"/>
        <v>37</v>
      </c>
      <c r="AK339" s="14">
        <f t="shared" si="44"/>
        <v>37</v>
      </c>
      <c r="AL339" s="14">
        <f t="shared" si="45"/>
        <v>59.677419354838712</v>
      </c>
      <c r="AM339" s="14">
        <f t="shared" si="46"/>
        <v>0</v>
      </c>
      <c r="AN339" s="7" t="s">
        <v>732</v>
      </c>
      <c r="AO339" s="7">
        <v>7</v>
      </c>
      <c r="AP339" s="7">
        <v>6</v>
      </c>
      <c r="AQ339" s="7">
        <f t="shared" si="47"/>
        <v>13</v>
      </c>
    </row>
    <row r="340" spans="1:43" x14ac:dyDescent="0.25">
      <c r="A340" s="7">
        <v>339</v>
      </c>
      <c r="B340" s="7" t="s">
        <v>370</v>
      </c>
      <c r="C340" s="8">
        <f>VLOOKUP(B340,[1]Combined!$B$1:$C$640,2,0)</f>
        <v>7</v>
      </c>
      <c r="D340" s="8">
        <f>VLOOKUP(B340,[1]Combined!$B$1:$D$640,3,0)</f>
        <v>9</v>
      </c>
      <c r="E340" s="8">
        <f>VLOOKUP(B340,[1]Combined!$B$1:$F$640,5,0)</f>
        <v>0</v>
      </c>
      <c r="F340" s="8">
        <f>VLOOKUP(B340,[1]Combined!$B$1:$G$640,6,0)</f>
        <v>0</v>
      </c>
      <c r="G340" s="8">
        <f>VLOOKUP(B340,[1]Combined!$B$1:$H$640,7,0)</f>
        <v>1</v>
      </c>
      <c r="H340" s="8">
        <f>VLOOKUP(B340,[1]Combined!$B$1:$J$640,9,0)</f>
        <v>0</v>
      </c>
      <c r="I340" s="9">
        <f>VLOOKUP(B340,[2]Combined!C$1:D$640,2,0)</f>
        <v>3</v>
      </c>
      <c r="J340" s="9">
        <f>VLOOKUP(B340,[2]Combined!C$1:E$640,3,0)</f>
        <v>13</v>
      </c>
      <c r="K340" s="9">
        <f>VLOOKUP(B340,[2]Combined!C$1:G$640,5,0)</f>
        <v>0</v>
      </c>
      <c r="L340" s="9">
        <f>VLOOKUP(B340,[2]Combined!C$1:H$640,6,0)</f>
        <v>0</v>
      </c>
      <c r="M340" s="9">
        <f>VLOOKUP(B340,[2]Combined!C$1:I$640,7,0)</f>
        <v>3</v>
      </c>
      <c r="N340" s="9">
        <f>VLOOKUP(B340,[2]Combined!C$1:K$640,9,0)</f>
        <v>0</v>
      </c>
      <c r="O340" s="10">
        <f>VLOOKUP(B340,[3]Combined!C$1:D$640,2,0)</f>
        <v>10</v>
      </c>
      <c r="P340" s="10">
        <f>VLOOKUP(B340,[3]Combined!C$1:E$640,3,0)</f>
        <v>13</v>
      </c>
      <c r="Q340" s="10">
        <f>VLOOKUP(B340,[3]Combined!C$1:G$640,5,0)</f>
        <v>0</v>
      </c>
      <c r="R340" s="10">
        <f>VLOOKUP(B340,[3]Combined!C$1:H$640,6,0)</f>
        <v>1</v>
      </c>
      <c r="S340" s="10">
        <f>VLOOKUP(B340,[3]Combined!C$1:I$640,7,0)</f>
        <v>1</v>
      </c>
      <c r="T340" s="10">
        <f>VLOOKUP(B340,[3]Combined!C$1:K$640,9,0)</f>
        <v>0</v>
      </c>
      <c r="U340" s="11">
        <v>9</v>
      </c>
      <c r="V340" s="11">
        <v>15</v>
      </c>
      <c r="W340" s="11">
        <v>4</v>
      </c>
      <c r="X340" s="11">
        <v>1</v>
      </c>
      <c r="Y340" s="11">
        <v>3</v>
      </c>
      <c r="Z340" s="11">
        <v>2</v>
      </c>
      <c r="AA340" s="12">
        <f>VLOOKUP(B340,[5]Combined!C$1:D$640,2,0)</f>
        <v>0</v>
      </c>
      <c r="AB340" s="12">
        <v>4</v>
      </c>
      <c r="AC340" s="12">
        <f>VLOOKUP(B340,[5]Combined!C$1:G$640,5,0)</f>
        <v>0</v>
      </c>
      <c r="AD340" s="12">
        <f>VLOOKUP(B340,[5]Combined!C$1:H$640,6,0)</f>
        <v>0</v>
      </c>
      <c r="AE340" s="12">
        <v>1</v>
      </c>
      <c r="AF340" s="12">
        <f>VLOOKUP(B340,[5]Combined!C$1:K$640,9,0)</f>
        <v>0</v>
      </c>
      <c r="AG340" s="14">
        <f t="shared" si="40"/>
        <v>63</v>
      </c>
      <c r="AH340" s="14">
        <f t="shared" si="41"/>
        <v>6</v>
      </c>
      <c r="AI340" s="14">
        <f t="shared" si="42"/>
        <v>6</v>
      </c>
      <c r="AJ340" s="14">
        <f t="shared" si="43"/>
        <v>31</v>
      </c>
      <c r="AK340" s="14">
        <f t="shared" si="44"/>
        <v>37</v>
      </c>
      <c r="AL340" s="14">
        <f t="shared" si="45"/>
        <v>58.730158730158735</v>
      </c>
      <c r="AM340" s="14">
        <f t="shared" si="46"/>
        <v>0</v>
      </c>
      <c r="AN340" s="7" t="s">
        <v>733</v>
      </c>
      <c r="AO340" s="7">
        <v>8</v>
      </c>
      <c r="AP340" s="7">
        <v>7</v>
      </c>
      <c r="AQ340" s="7">
        <f t="shared" si="47"/>
        <v>15</v>
      </c>
    </row>
    <row r="341" spans="1:43" x14ac:dyDescent="0.25">
      <c r="A341" s="7">
        <v>340</v>
      </c>
      <c r="B341" s="7" t="s">
        <v>371</v>
      </c>
      <c r="C341" s="8">
        <f>VLOOKUP(B341,[1]Combined!$B$1:$C$640,2,0)</f>
        <v>4</v>
      </c>
      <c r="D341" s="8">
        <f>VLOOKUP(B341,[1]Combined!$B$1:$D$640,3,0)</f>
        <v>9</v>
      </c>
      <c r="E341" s="8">
        <f>VLOOKUP(B341,[1]Combined!$B$1:$F$640,5,0)</f>
        <v>0</v>
      </c>
      <c r="F341" s="8">
        <f>VLOOKUP(B341,[1]Combined!$B$1:$G$640,6,0)</f>
        <v>0</v>
      </c>
      <c r="G341" s="8">
        <f>VLOOKUP(B341,[1]Combined!$B$1:$H$640,7,0)</f>
        <v>2</v>
      </c>
      <c r="H341" s="8">
        <f>VLOOKUP(B341,[1]Combined!$B$1:$J$640,9,0)</f>
        <v>0</v>
      </c>
      <c r="I341" s="9">
        <f>VLOOKUP(B341,[2]Combined!C$1:D$640,2,0)</f>
        <v>2</v>
      </c>
      <c r="J341" s="9">
        <f>VLOOKUP(B341,[2]Combined!C$1:E$640,3,0)</f>
        <v>13</v>
      </c>
      <c r="K341" s="9">
        <f>VLOOKUP(B341,[2]Combined!C$1:G$640,5,0)</f>
        <v>0</v>
      </c>
      <c r="L341" s="9">
        <f>VLOOKUP(B341,[2]Combined!C$1:H$640,6,0)</f>
        <v>0</v>
      </c>
      <c r="M341" s="9">
        <f>VLOOKUP(B341,[2]Combined!C$1:I$640,7,0)</f>
        <v>3</v>
      </c>
      <c r="N341" s="9">
        <f>VLOOKUP(B341,[2]Combined!C$1:K$640,9,0)</f>
        <v>0</v>
      </c>
      <c r="O341" s="10">
        <f>VLOOKUP(B341,[3]Combined!C$1:D$640,2,0)</f>
        <v>7</v>
      </c>
      <c r="P341" s="10">
        <f>VLOOKUP(B341,[3]Combined!C$1:E$640,3,0)</f>
        <v>13</v>
      </c>
      <c r="Q341" s="10">
        <f>VLOOKUP(B341,[3]Combined!C$1:G$640,5,0)</f>
        <v>0</v>
      </c>
      <c r="R341" s="10">
        <f>VLOOKUP(B341,[3]Combined!C$1:H$640,6,0)</f>
        <v>1</v>
      </c>
      <c r="S341" s="10">
        <f>VLOOKUP(B341,[3]Combined!C$1:I$640,7,0)</f>
        <v>4</v>
      </c>
      <c r="T341" s="10">
        <f>VLOOKUP(B341,[3]Combined!C$1:K$640,9,0)</f>
        <v>0</v>
      </c>
      <c r="U341" s="11">
        <f>VLOOKUP(B341,[4]Combined!C$1:D$640,2,0)</f>
        <v>0</v>
      </c>
      <c r="V341" s="11">
        <v>15</v>
      </c>
      <c r="W341" s="11">
        <f>VLOOKUP(B341,[4]Combined!C$1:G$640,5,0)</f>
        <v>0</v>
      </c>
      <c r="X341" s="11">
        <f>VLOOKUP(B341,[4]Combined!C$1:H$640,6,0)</f>
        <v>0</v>
      </c>
      <c r="Y341" s="11">
        <v>3</v>
      </c>
      <c r="Z341" s="11">
        <f>VLOOKUP(B341,[4]Combined!C$1:K$640,9,0)</f>
        <v>0</v>
      </c>
      <c r="AA341" s="12">
        <v>1</v>
      </c>
      <c r="AB341" s="12">
        <v>4</v>
      </c>
      <c r="AC341" s="12">
        <f>VLOOKUP(B341,[5]Combined!C$1:G$640,5,0)</f>
        <v>0</v>
      </c>
      <c r="AD341" s="12">
        <v>1</v>
      </c>
      <c r="AE341" s="12">
        <v>1</v>
      </c>
      <c r="AF341" s="12">
        <f>VLOOKUP(B341,[5]Combined!C$1:K$640,9,0)</f>
        <v>0</v>
      </c>
      <c r="AG341" s="14">
        <f t="shared" si="40"/>
        <v>67</v>
      </c>
      <c r="AH341" s="14">
        <f t="shared" si="41"/>
        <v>0</v>
      </c>
      <c r="AI341" s="14">
        <f t="shared" si="42"/>
        <v>0</v>
      </c>
      <c r="AJ341" s="14">
        <f t="shared" si="43"/>
        <v>16</v>
      </c>
      <c r="AK341" s="14">
        <f t="shared" si="44"/>
        <v>16</v>
      </c>
      <c r="AL341" s="14">
        <f t="shared" si="45"/>
        <v>23.880597014925371</v>
      </c>
      <c r="AM341" s="14">
        <f t="shared" si="46"/>
        <v>0</v>
      </c>
      <c r="AN341" s="7" t="s">
        <v>734</v>
      </c>
      <c r="AO341" s="7">
        <v>5</v>
      </c>
      <c r="AP341" s="7">
        <v>6</v>
      </c>
      <c r="AQ341" s="7">
        <f t="shared" si="47"/>
        <v>11</v>
      </c>
    </row>
    <row r="342" spans="1:43" x14ac:dyDescent="0.25">
      <c r="A342" s="7">
        <v>341</v>
      </c>
      <c r="B342" s="7" t="s">
        <v>372</v>
      </c>
      <c r="C342" s="8">
        <f>VLOOKUP(B342,[1]Combined!$B$1:$C$640,2,0)</f>
        <v>7</v>
      </c>
      <c r="D342" s="8">
        <f>VLOOKUP(B342,[1]Combined!$B$1:$D$640,3,0)</f>
        <v>9</v>
      </c>
      <c r="E342" s="8">
        <f>VLOOKUP(B342,[1]Combined!$B$1:$F$640,5,0)</f>
        <v>0</v>
      </c>
      <c r="F342" s="8">
        <f>VLOOKUP(B342,[1]Combined!$B$1:$G$640,6,0)</f>
        <v>0</v>
      </c>
      <c r="G342" s="8">
        <f>VLOOKUP(B342,[1]Combined!$B$1:$H$640,7,0)</f>
        <v>2</v>
      </c>
      <c r="H342" s="8">
        <f>VLOOKUP(B342,[1]Combined!$B$1:$J$640,9,0)</f>
        <v>0</v>
      </c>
      <c r="I342" s="9">
        <f>VLOOKUP(B342,[2]Combined!C$1:D$640,2,0)</f>
        <v>14</v>
      </c>
      <c r="J342" s="9">
        <f>VLOOKUP(B342,[2]Combined!C$1:E$640,3,0)</f>
        <v>15</v>
      </c>
      <c r="K342" s="9">
        <f>VLOOKUP(B342,[2]Combined!C$1:G$640,5,0)</f>
        <v>0</v>
      </c>
      <c r="L342" s="9">
        <f>VLOOKUP(B342,[2]Combined!C$1:H$640,6,0)</f>
        <v>0</v>
      </c>
      <c r="M342" s="9">
        <f>VLOOKUP(B342,[2]Combined!C$1:I$640,7,0)</f>
        <v>0</v>
      </c>
      <c r="N342" s="9">
        <f>VLOOKUP(B342,[2]Combined!C$1:K$640,9,0)</f>
        <v>0</v>
      </c>
      <c r="O342" s="10">
        <f>VLOOKUP(B342,[3]Combined!C$1:D$640,2,0)</f>
        <v>7</v>
      </c>
      <c r="P342" s="10">
        <f>VLOOKUP(B342,[3]Combined!C$1:E$640,3,0)</f>
        <v>10</v>
      </c>
      <c r="Q342" s="10">
        <f>VLOOKUP(B342,[3]Combined!C$1:G$640,5,0)</f>
        <v>0</v>
      </c>
      <c r="R342" s="10">
        <f>VLOOKUP(B342,[3]Combined!C$1:H$640,6,0)</f>
        <v>4</v>
      </c>
      <c r="S342" s="10">
        <f>VLOOKUP(B342,[3]Combined!C$1:I$640,7,0)</f>
        <v>5</v>
      </c>
      <c r="T342" s="10">
        <f>VLOOKUP(B342,[3]Combined!C$1:K$640,9,0)</f>
        <v>0</v>
      </c>
      <c r="U342" s="11">
        <v>11</v>
      </c>
      <c r="V342" s="11">
        <v>14</v>
      </c>
      <c r="W342" s="11">
        <f>VLOOKUP(B342,[4]Combined!C$1:G$640,5,0)</f>
        <v>0</v>
      </c>
      <c r="X342" s="11">
        <v>2</v>
      </c>
      <c r="Y342" s="11">
        <v>3</v>
      </c>
      <c r="Z342" s="11">
        <f>VLOOKUP(B342,[4]Combined!C$1:K$640,9,0)</f>
        <v>0</v>
      </c>
      <c r="AA342" s="12">
        <v>1</v>
      </c>
      <c r="AB342" s="12">
        <v>5</v>
      </c>
      <c r="AC342" s="12">
        <f>VLOOKUP(B342,[5]Combined!C$1:G$640,5,0)</f>
        <v>0</v>
      </c>
      <c r="AD342" s="12">
        <v>1</v>
      </c>
      <c r="AE342" s="12">
        <v>1</v>
      </c>
      <c r="AF342" s="12">
        <f>VLOOKUP(B342,[5]Combined!C$1:K$640,9,0)</f>
        <v>0</v>
      </c>
      <c r="AG342" s="14">
        <f t="shared" si="40"/>
        <v>64</v>
      </c>
      <c r="AH342" s="14">
        <f t="shared" si="41"/>
        <v>0</v>
      </c>
      <c r="AI342" s="14">
        <f t="shared" si="42"/>
        <v>0</v>
      </c>
      <c r="AJ342" s="14">
        <f t="shared" si="43"/>
        <v>47</v>
      </c>
      <c r="AK342" s="14">
        <f t="shared" si="44"/>
        <v>47</v>
      </c>
      <c r="AL342" s="14">
        <f t="shared" si="45"/>
        <v>73.4375</v>
      </c>
      <c r="AM342" s="14">
        <f t="shared" si="46"/>
        <v>2</v>
      </c>
      <c r="AN342" s="7" t="s">
        <v>373</v>
      </c>
      <c r="AO342" s="7">
        <v>7</v>
      </c>
      <c r="AP342" s="7">
        <v>7</v>
      </c>
      <c r="AQ342" s="7">
        <f t="shared" si="47"/>
        <v>16</v>
      </c>
    </row>
    <row r="343" spans="1:43" x14ac:dyDescent="0.25">
      <c r="A343" s="7">
        <v>342</v>
      </c>
      <c r="B343" s="7" t="s">
        <v>374</v>
      </c>
      <c r="C343" s="8">
        <f>VLOOKUP(B343,[1]Combined!$B$1:$C$640,2,0)</f>
        <v>9</v>
      </c>
      <c r="D343" s="8">
        <f>VLOOKUP(B343,[1]Combined!$B$1:$D$640,3,0)</f>
        <v>9</v>
      </c>
      <c r="E343" s="8">
        <f>VLOOKUP(B343,[1]Combined!$B$1:$F$640,5,0)</f>
        <v>0</v>
      </c>
      <c r="F343" s="8">
        <f>VLOOKUP(B343,[1]Combined!$B$1:$G$640,6,0)</f>
        <v>2</v>
      </c>
      <c r="G343" s="8">
        <f>VLOOKUP(B343,[1]Combined!$B$1:$H$640,7,0)</f>
        <v>2</v>
      </c>
      <c r="H343" s="8">
        <f>VLOOKUP(B343,[1]Combined!$B$1:$J$640,9,0)</f>
        <v>0</v>
      </c>
      <c r="I343" s="9">
        <f>VLOOKUP(B343,[2]Combined!C$1:D$640,2,0)</f>
        <v>15</v>
      </c>
      <c r="J343" s="9">
        <f>VLOOKUP(B343,[2]Combined!C$1:E$640,3,0)</f>
        <v>15</v>
      </c>
      <c r="K343" s="9">
        <f>VLOOKUP(B343,[2]Combined!C$1:G$640,5,0)</f>
        <v>0</v>
      </c>
      <c r="L343" s="9">
        <f>VLOOKUP(B343,[2]Combined!C$1:H$640,6,0)</f>
        <v>0</v>
      </c>
      <c r="M343" s="9">
        <f>VLOOKUP(B343,[2]Combined!C$1:I$640,7,0)</f>
        <v>0</v>
      </c>
      <c r="N343" s="9">
        <f>VLOOKUP(B343,[2]Combined!C$1:K$640,9,0)</f>
        <v>0</v>
      </c>
      <c r="O343" s="10">
        <f>VLOOKUP(B343,[3]Combined!C$1:D$640,2,0)</f>
        <v>10</v>
      </c>
      <c r="P343" s="10">
        <f>VLOOKUP(B343,[3]Combined!C$1:E$640,3,0)</f>
        <v>10</v>
      </c>
      <c r="Q343" s="10">
        <f>VLOOKUP(B343,[3]Combined!C$1:G$640,5,0)</f>
        <v>0</v>
      </c>
      <c r="R343" s="10">
        <f>VLOOKUP(B343,[3]Combined!C$1:H$640,6,0)</f>
        <v>2</v>
      </c>
      <c r="S343" s="10">
        <f>VLOOKUP(B343,[3]Combined!C$1:I$640,7,0)</f>
        <v>2</v>
      </c>
      <c r="T343" s="10">
        <f>VLOOKUP(B343,[3]Combined!C$1:K$640,9,0)</f>
        <v>0</v>
      </c>
      <c r="U343" s="11">
        <v>11</v>
      </c>
      <c r="V343" s="11">
        <v>14</v>
      </c>
      <c r="W343" s="11">
        <f>VLOOKUP(B343,[4]Combined!C$1:G$640,5,0)</f>
        <v>0</v>
      </c>
      <c r="X343" s="11">
        <v>3</v>
      </c>
      <c r="Y343" s="11">
        <v>3</v>
      </c>
      <c r="Z343" s="11">
        <f>VLOOKUP(B343,[4]Combined!C$1:K$640,9,0)</f>
        <v>0</v>
      </c>
      <c r="AA343" s="12">
        <v>3</v>
      </c>
      <c r="AB343" s="12">
        <v>5</v>
      </c>
      <c r="AC343" s="12">
        <f>VLOOKUP(B343,[5]Combined!C$1:G$640,5,0)</f>
        <v>0</v>
      </c>
      <c r="AD343" s="12">
        <v>2</v>
      </c>
      <c r="AE343" s="12">
        <v>2</v>
      </c>
      <c r="AF343" s="12">
        <f>VLOOKUP(B343,[5]Combined!C$1:K$640,9,0)</f>
        <v>0</v>
      </c>
      <c r="AG343" s="14">
        <f t="shared" si="40"/>
        <v>62</v>
      </c>
      <c r="AH343" s="14">
        <f t="shared" si="41"/>
        <v>0</v>
      </c>
      <c r="AI343" s="14">
        <f t="shared" si="42"/>
        <v>0</v>
      </c>
      <c r="AJ343" s="14">
        <f t="shared" si="43"/>
        <v>57</v>
      </c>
      <c r="AK343" s="14">
        <f t="shared" si="44"/>
        <v>57</v>
      </c>
      <c r="AL343" s="14">
        <f t="shared" si="45"/>
        <v>91.935483870967744</v>
      </c>
      <c r="AM343" s="14">
        <f t="shared" si="46"/>
        <v>5</v>
      </c>
      <c r="AN343" s="7" t="s">
        <v>375</v>
      </c>
      <c r="AO343" s="7">
        <v>9</v>
      </c>
      <c r="AP343" s="7">
        <v>5</v>
      </c>
      <c r="AQ343" s="7">
        <f t="shared" si="47"/>
        <v>19</v>
      </c>
    </row>
    <row r="344" spans="1:43" x14ac:dyDescent="0.25">
      <c r="A344" s="7">
        <v>343</v>
      </c>
      <c r="B344" s="7" t="s">
        <v>376</v>
      </c>
      <c r="C344" s="8">
        <f>VLOOKUP(B344,[1]Combined!$B$1:$C$640,2,0)</f>
        <v>6</v>
      </c>
      <c r="D344" s="8">
        <f>VLOOKUP(B344,[1]Combined!$B$1:$D$640,3,0)</f>
        <v>9</v>
      </c>
      <c r="E344" s="8">
        <f>VLOOKUP(B344,[1]Combined!$B$1:$F$640,5,0)</f>
        <v>0</v>
      </c>
      <c r="F344" s="8">
        <f>VLOOKUP(B344,[1]Combined!$B$1:$G$640,6,0)</f>
        <v>0</v>
      </c>
      <c r="G344" s="8">
        <f>VLOOKUP(B344,[1]Combined!$B$1:$H$640,7,0)</f>
        <v>2</v>
      </c>
      <c r="H344" s="8">
        <f>VLOOKUP(B344,[1]Combined!$B$1:$J$640,9,0)</f>
        <v>0</v>
      </c>
      <c r="I344" s="9">
        <f>VLOOKUP(B344,[2]Combined!C$1:D$640,2,0)</f>
        <v>14</v>
      </c>
      <c r="J344" s="9">
        <f>VLOOKUP(B344,[2]Combined!C$1:E$640,3,0)</f>
        <v>15</v>
      </c>
      <c r="K344" s="9">
        <f>VLOOKUP(B344,[2]Combined!C$1:G$640,5,0)</f>
        <v>0</v>
      </c>
      <c r="L344" s="9">
        <f>VLOOKUP(B344,[2]Combined!C$1:H$640,6,0)</f>
        <v>4</v>
      </c>
      <c r="M344" s="9">
        <f>VLOOKUP(B344,[2]Combined!C$1:I$640,7,0)</f>
        <v>4</v>
      </c>
      <c r="N344" s="9">
        <f>VLOOKUP(B344,[2]Combined!C$1:K$640,9,0)</f>
        <v>0</v>
      </c>
      <c r="O344" s="10">
        <f>VLOOKUP(B344,[3]Combined!C$1:D$640,2,0)</f>
        <v>9</v>
      </c>
      <c r="P344" s="10">
        <f>VLOOKUP(B344,[3]Combined!C$1:E$640,3,0)</f>
        <v>10</v>
      </c>
      <c r="Q344" s="10">
        <f>VLOOKUP(B344,[3]Combined!C$1:G$640,5,0)</f>
        <v>0</v>
      </c>
      <c r="R344" s="10">
        <f>VLOOKUP(B344,[3]Combined!C$1:H$640,6,0)</f>
        <v>2</v>
      </c>
      <c r="S344" s="10">
        <f>VLOOKUP(B344,[3]Combined!C$1:I$640,7,0)</f>
        <v>2</v>
      </c>
      <c r="T344" s="10">
        <f>VLOOKUP(B344,[3]Combined!C$1:K$640,9,0)</f>
        <v>0</v>
      </c>
      <c r="U344" s="11">
        <v>8</v>
      </c>
      <c r="V344" s="11">
        <v>14</v>
      </c>
      <c r="W344" s="11">
        <f>VLOOKUP(B344,[4]Combined!C$1:G$640,5,0)</f>
        <v>0</v>
      </c>
      <c r="X344" s="11">
        <v>3</v>
      </c>
      <c r="Y344" s="11">
        <v>3</v>
      </c>
      <c r="Z344" s="11">
        <f>VLOOKUP(B344,[4]Combined!C$1:K$640,9,0)</f>
        <v>0</v>
      </c>
      <c r="AA344" s="12">
        <v>2</v>
      </c>
      <c r="AB344" s="12">
        <v>5</v>
      </c>
      <c r="AC344" s="12">
        <f>VLOOKUP(B344,[5]Combined!C$1:G$640,5,0)</f>
        <v>0</v>
      </c>
      <c r="AD344" s="12">
        <v>2</v>
      </c>
      <c r="AE344" s="12">
        <v>2</v>
      </c>
      <c r="AF344" s="12">
        <f>VLOOKUP(B344,[5]Combined!C$1:K$640,9,0)</f>
        <v>0</v>
      </c>
      <c r="AG344" s="14">
        <f t="shared" si="40"/>
        <v>66</v>
      </c>
      <c r="AH344" s="14">
        <f t="shared" si="41"/>
        <v>0</v>
      </c>
      <c r="AI344" s="14">
        <f t="shared" si="42"/>
        <v>0</v>
      </c>
      <c r="AJ344" s="14">
        <f t="shared" si="43"/>
        <v>50</v>
      </c>
      <c r="AK344" s="14">
        <f t="shared" si="44"/>
        <v>50</v>
      </c>
      <c r="AL344" s="14">
        <f t="shared" si="45"/>
        <v>75.757575757575751</v>
      </c>
      <c r="AM344" s="14">
        <f t="shared" si="46"/>
        <v>3</v>
      </c>
      <c r="AN344" s="7" t="s">
        <v>377</v>
      </c>
      <c r="AO344" s="7">
        <v>9</v>
      </c>
      <c r="AP344" s="7">
        <v>5</v>
      </c>
      <c r="AQ344" s="7">
        <f t="shared" si="47"/>
        <v>17</v>
      </c>
    </row>
    <row r="345" spans="1:43" x14ac:dyDescent="0.25">
      <c r="A345" s="7">
        <v>344</v>
      </c>
      <c r="B345" s="7" t="s">
        <v>378</v>
      </c>
      <c r="C345" s="8">
        <f>VLOOKUP(B345,[1]Combined!$B$1:$C$640,2,0)</f>
        <v>9</v>
      </c>
      <c r="D345" s="8">
        <f>VLOOKUP(B345,[1]Combined!$B$1:$D$640,3,0)</f>
        <v>9</v>
      </c>
      <c r="E345" s="8">
        <f>VLOOKUP(B345,[1]Combined!$B$1:$F$640,5,0)</f>
        <v>0</v>
      </c>
      <c r="F345" s="8">
        <f>VLOOKUP(B345,[1]Combined!$B$1:$G$640,6,0)</f>
        <v>2</v>
      </c>
      <c r="G345" s="8">
        <f>VLOOKUP(B345,[1]Combined!$B$1:$H$640,7,0)</f>
        <v>2</v>
      </c>
      <c r="H345" s="8">
        <f>VLOOKUP(B345,[1]Combined!$B$1:$J$640,9,0)</f>
        <v>0</v>
      </c>
      <c r="I345" s="9">
        <f>VLOOKUP(B345,[2]Combined!C$1:D$640,2,0)</f>
        <v>14</v>
      </c>
      <c r="J345" s="9">
        <f>VLOOKUP(B345,[2]Combined!C$1:E$640,3,0)</f>
        <v>15</v>
      </c>
      <c r="K345" s="9">
        <f>VLOOKUP(B345,[2]Combined!C$1:G$640,5,0)</f>
        <v>0</v>
      </c>
      <c r="L345" s="9">
        <f>VLOOKUP(B345,[2]Combined!C$1:H$640,6,0)</f>
        <v>3</v>
      </c>
      <c r="M345" s="9">
        <f>VLOOKUP(B345,[2]Combined!C$1:I$640,7,0)</f>
        <v>3</v>
      </c>
      <c r="N345" s="9">
        <f>VLOOKUP(B345,[2]Combined!C$1:K$640,9,0)</f>
        <v>0</v>
      </c>
      <c r="O345" s="10">
        <f>VLOOKUP(B345,[3]Combined!C$1:D$640,2,0)</f>
        <v>9</v>
      </c>
      <c r="P345" s="10">
        <f>VLOOKUP(B345,[3]Combined!C$1:E$640,3,0)</f>
        <v>10</v>
      </c>
      <c r="Q345" s="10">
        <f>VLOOKUP(B345,[3]Combined!C$1:G$640,5,0)</f>
        <v>0</v>
      </c>
      <c r="R345" s="10">
        <f>VLOOKUP(B345,[3]Combined!C$1:H$640,6,0)</f>
        <v>3</v>
      </c>
      <c r="S345" s="10">
        <f>VLOOKUP(B345,[3]Combined!C$1:I$640,7,0)</f>
        <v>3</v>
      </c>
      <c r="T345" s="10">
        <f>VLOOKUP(B345,[3]Combined!C$1:K$640,9,0)</f>
        <v>0</v>
      </c>
      <c r="U345" s="11">
        <v>12</v>
      </c>
      <c r="V345" s="11">
        <v>14</v>
      </c>
      <c r="W345" s="11">
        <f>VLOOKUP(B345,[4]Combined!C$1:G$640,5,0)</f>
        <v>0</v>
      </c>
      <c r="X345" s="11">
        <v>2</v>
      </c>
      <c r="Y345" s="11">
        <v>3</v>
      </c>
      <c r="Z345" s="11">
        <f>VLOOKUP(B345,[4]Combined!C$1:K$640,9,0)</f>
        <v>0</v>
      </c>
      <c r="AA345" s="12">
        <v>4</v>
      </c>
      <c r="AB345" s="12">
        <v>5</v>
      </c>
      <c r="AC345" s="12">
        <f>VLOOKUP(B345,[5]Combined!C$1:G$640,5,0)</f>
        <v>0</v>
      </c>
      <c r="AD345" s="12">
        <v>1</v>
      </c>
      <c r="AE345" s="12">
        <v>1</v>
      </c>
      <c r="AF345" s="12">
        <f>VLOOKUP(B345,[5]Combined!C$1:K$640,9,0)</f>
        <v>0</v>
      </c>
      <c r="AG345" s="14">
        <f t="shared" si="40"/>
        <v>65</v>
      </c>
      <c r="AH345" s="14">
        <f t="shared" si="41"/>
        <v>0</v>
      </c>
      <c r="AI345" s="14">
        <f t="shared" si="42"/>
        <v>0</v>
      </c>
      <c r="AJ345" s="14">
        <f t="shared" si="43"/>
        <v>59</v>
      </c>
      <c r="AK345" s="14">
        <f t="shared" si="44"/>
        <v>59</v>
      </c>
      <c r="AL345" s="14">
        <f t="shared" si="45"/>
        <v>90.769230769230774</v>
      </c>
      <c r="AM345" s="14">
        <f t="shared" si="46"/>
        <v>5</v>
      </c>
      <c r="AN345" s="7" t="s">
        <v>379</v>
      </c>
      <c r="AO345" s="7">
        <v>9</v>
      </c>
      <c r="AP345" s="7">
        <v>6</v>
      </c>
      <c r="AQ345" s="7">
        <f t="shared" si="47"/>
        <v>20</v>
      </c>
    </row>
    <row r="346" spans="1:43" x14ac:dyDescent="0.25">
      <c r="A346" s="7">
        <v>345</v>
      </c>
      <c r="B346" s="7" t="s">
        <v>380</v>
      </c>
      <c r="C346" s="8">
        <f>VLOOKUP(B346,[1]Combined!$B$1:$C$640,2,0)</f>
        <v>6</v>
      </c>
      <c r="D346" s="8">
        <f>VLOOKUP(B346,[1]Combined!$B$1:$D$640,3,0)</f>
        <v>9</v>
      </c>
      <c r="E346" s="8">
        <f>VLOOKUP(B346,[1]Combined!$B$1:$F$640,5,0)</f>
        <v>0</v>
      </c>
      <c r="F346" s="8">
        <f>VLOOKUP(B346,[1]Combined!$B$1:$G$640,6,0)</f>
        <v>2</v>
      </c>
      <c r="G346" s="8">
        <f>VLOOKUP(B346,[1]Combined!$B$1:$H$640,7,0)</f>
        <v>2</v>
      </c>
      <c r="H346" s="8">
        <f>VLOOKUP(B346,[1]Combined!$B$1:$J$640,9,0)</f>
        <v>0</v>
      </c>
      <c r="I346" s="9">
        <f>VLOOKUP(B346,[2]Combined!C$1:D$640,2,0)</f>
        <v>11</v>
      </c>
      <c r="J346" s="9">
        <f>VLOOKUP(B346,[2]Combined!C$1:E$640,3,0)</f>
        <v>15</v>
      </c>
      <c r="K346" s="9">
        <f>VLOOKUP(B346,[2]Combined!C$1:G$640,5,0)</f>
        <v>0</v>
      </c>
      <c r="L346" s="9">
        <f>VLOOKUP(B346,[2]Combined!C$1:H$640,6,0)</f>
        <v>3</v>
      </c>
      <c r="M346" s="9">
        <f>VLOOKUP(B346,[2]Combined!C$1:I$640,7,0)</f>
        <v>3</v>
      </c>
      <c r="N346" s="9">
        <f>VLOOKUP(B346,[2]Combined!C$1:K$640,9,0)</f>
        <v>0</v>
      </c>
      <c r="O346" s="10">
        <f>VLOOKUP(B346,[3]Combined!C$1:D$640,2,0)</f>
        <v>7</v>
      </c>
      <c r="P346" s="10">
        <f>VLOOKUP(B346,[3]Combined!C$1:E$640,3,0)</f>
        <v>10</v>
      </c>
      <c r="Q346" s="10">
        <f>VLOOKUP(B346,[3]Combined!C$1:G$640,5,0)</f>
        <v>0</v>
      </c>
      <c r="R346" s="10">
        <f>VLOOKUP(B346,[3]Combined!C$1:H$640,6,0)</f>
        <v>3</v>
      </c>
      <c r="S346" s="10">
        <f>VLOOKUP(B346,[3]Combined!C$1:I$640,7,0)</f>
        <v>3</v>
      </c>
      <c r="T346" s="10">
        <f>VLOOKUP(B346,[3]Combined!C$1:K$640,9,0)</f>
        <v>0</v>
      </c>
      <c r="U346" s="11">
        <v>5</v>
      </c>
      <c r="V346" s="11">
        <v>14</v>
      </c>
      <c r="W346" s="11">
        <f>VLOOKUP(B346,[4]Combined!C$1:G$640,5,0)</f>
        <v>0</v>
      </c>
      <c r="X346" s="11">
        <v>1</v>
      </c>
      <c r="Y346" s="11">
        <v>3</v>
      </c>
      <c r="Z346" s="11">
        <f>VLOOKUP(B346,[4]Combined!C$1:K$640,9,0)</f>
        <v>0</v>
      </c>
      <c r="AA346" s="12">
        <f>VLOOKUP(B346,[5]Combined!C$1:D$640,2,0)</f>
        <v>0</v>
      </c>
      <c r="AB346" s="12">
        <v>5</v>
      </c>
      <c r="AC346" s="12">
        <f>VLOOKUP(B346,[5]Combined!C$1:G$640,5,0)</f>
        <v>0</v>
      </c>
      <c r="AD346" s="12">
        <v>1</v>
      </c>
      <c r="AE346" s="12">
        <v>1</v>
      </c>
      <c r="AF346" s="12">
        <f>VLOOKUP(B346,[5]Combined!C$1:K$640,9,0)</f>
        <v>0</v>
      </c>
      <c r="AG346" s="14">
        <f t="shared" si="40"/>
        <v>65</v>
      </c>
      <c r="AH346" s="14">
        <f t="shared" si="41"/>
        <v>0</v>
      </c>
      <c r="AI346" s="14">
        <f t="shared" si="42"/>
        <v>0</v>
      </c>
      <c r="AJ346" s="14">
        <f t="shared" si="43"/>
        <v>39</v>
      </c>
      <c r="AK346" s="14">
        <f t="shared" si="44"/>
        <v>39</v>
      </c>
      <c r="AL346" s="14">
        <f t="shared" si="45"/>
        <v>60</v>
      </c>
      <c r="AM346" s="14">
        <f t="shared" si="46"/>
        <v>0</v>
      </c>
      <c r="AN346" s="7" t="s">
        <v>381</v>
      </c>
      <c r="AO346" s="7">
        <v>7</v>
      </c>
      <c r="AP346" s="7">
        <v>5</v>
      </c>
      <c r="AQ346" s="7">
        <f t="shared" si="47"/>
        <v>12</v>
      </c>
    </row>
    <row r="347" spans="1:43" x14ac:dyDescent="0.25">
      <c r="A347" s="7">
        <v>346</v>
      </c>
      <c r="B347" s="7" t="s">
        <v>382</v>
      </c>
      <c r="C347" s="8">
        <f>VLOOKUP(B347,[1]Combined!$B$1:$C$640,2,0)</f>
        <v>9</v>
      </c>
      <c r="D347" s="8">
        <f>VLOOKUP(B347,[1]Combined!$B$1:$D$640,3,0)</f>
        <v>9</v>
      </c>
      <c r="E347" s="8">
        <f>VLOOKUP(B347,[1]Combined!$B$1:$F$640,5,0)</f>
        <v>0</v>
      </c>
      <c r="F347" s="8">
        <f>VLOOKUP(B347,[1]Combined!$B$1:$G$640,6,0)</f>
        <v>1</v>
      </c>
      <c r="G347" s="8">
        <f>VLOOKUP(B347,[1]Combined!$B$1:$H$640,7,0)</f>
        <v>2</v>
      </c>
      <c r="H347" s="8">
        <f>VLOOKUP(B347,[1]Combined!$B$1:$J$640,9,0)</f>
        <v>0</v>
      </c>
      <c r="I347" s="9">
        <f>VLOOKUP(B347,[2]Combined!C$1:D$640,2,0)</f>
        <v>12</v>
      </c>
      <c r="J347" s="9">
        <f>VLOOKUP(B347,[2]Combined!C$1:E$640,3,0)</f>
        <v>15</v>
      </c>
      <c r="K347" s="9">
        <f>VLOOKUP(B347,[2]Combined!C$1:G$640,5,0)</f>
        <v>0</v>
      </c>
      <c r="L347" s="9">
        <f>VLOOKUP(B347,[2]Combined!C$1:H$640,6,0)</f>
        <v>0</v>
      </c>
      <c r="M347" s="9">
        <f>VLOOKUP(B347,[2]Combined!C$1:I$640,7,0)</f>
        <v>0</v>
      </c>
      <c r="N347" s="9">
        <f>VLOOKUP(B347,[2]Combined!C$1:K$640,9,0)</f>
        <v>0</v>
      </c>
      <c r="O347" s="10">
        <f>VLOOKUP(B347,[3]Combined!C$1:D$640,2,0)</f>
        <v>7</v>
      </c>
      <c r="P347" s="10">
        <f>VLOOKUP(B347,[3]Combined!C$1:E$640,3,0)</f>
        <v>10</v>
      </c>
      <c r="Q347" s="10">
        <f>VLOOKUP(B347,[3]Combined!C$1:G$640,5,0)</f>
        <v>0</v>
      </c>
      <c r="R347" s="10">
        <f>VLOOKUP(B347,[3]Combined!C$1:H$640,6,0)</f>
        <v>5</v>
      </c>
      <c r="S347" s="10">
        <f>VLOOKUP(B347,[3]Combined!C$1:I$640,7,0)</f>
        <v>5</v>
      </c>
      <c r="T347" s="10">
        <f>VLOOKUP(B347,[3]Combined!C$1:K$640,9,0)</f>
        <v>0</v>
      </c>
      <c r="U347" s="11">
        <v>9</v>
      </c>
      <c r="V347" s="11">
        <v>14</v>
      </c>
      <c r="W347" s="11">
        <f>VLOOKUP(B347,[4]Combined!C$1:G$640,5,0)</f>
        <v>0</v>
      </c>
      <c r="X347" s="11">
        <v>3</v>
      </c>
      <c r="Y347" s="11">
        <v>3</v>
      </c>
      <c r="Z347" s="11">
        <f>VLOOKUP(B347,[4]Combined!C$1:K$640,9,0)</f>
        <v>0</v>
      </c>
      <c r="AA347" s="12">
        <v>2</v>
      </c>
      <c r="AB347" s="12">
        <v>5</v>
      </c>
      <c r="AC347" s="12">
        <f>VLOOKUP(B347,[5]Combined!C$1:G$640,5,0)</f>
        <v>0</v>
      </c>
      <c r="AD347" s="12">
        <v>1</v>
      </c>
      <c r="AE347" s="12">
        <v>1</v>
      </c>
      <c r="AF347" s="12">
        <f>VLOOKUP(B347,[5]Combined!C$1:K$640,9,0)</f>
        <v>0</v>
      </c>
      <c r="AG347" s="14">
        <f t="shared" si="40"/>
        <v>64</v>
      </c>
      <c r="AH347" s="14">
        <f t="shared" si="41"/>
        <v>0</v>
      </c>
      <c r="AI347" s="14">
        <f t="shared" si="42"/>
        <v>0</v>
      </c>
      <c r="AJ347" s="14">
        <f t="shared" si="43"/>
        <v>49</v>
      </c>
      <c r="AK347" s="14">
        <f t="shared" si="44"/>
        <v>49</v>
      </c>
      <c r="AL347" s="14">
        <f t="shared" si="45"/>
        <v>76.5625</v>
      </c>
      <c r="AM347" s="14">
        <f t="shared" si="46"/>
        <v>3</v>
      </c>
      <c r="AN347" s="7" t="s">
        <v>373</v>
      </c>
      <c r="AO347" s="7">
        <v>10</v>
      </c>
      <c r="AP347" s="7">
        <v>9</v>
      </c>
      <c r="AQ347" s="7">
        <f t="shared" si="47"/>
        <v>22</v>
      </c>
    </row>
    <row r="348" spans="1:43" x14ac:dyDescent="0.25">
      <c r="A348" s="7">
        <v>347</v>
      </c>
      <c r="B348" s="7" t="s">
        <v>383</v>
      </c>
      <c r="C348" s="8">
        <f>VLOOKUP(B348,[1]Combined!$B$1:$C$640,2,0)</f>
        <v>9</v>
      </c>
      <c r="D348" s="8">
        <f>VLOOKUP(B348,[1]Combined!$B$1:$D$640,3,0)</f>
        <v>9</v>
      </c>
      <c r="E348" s="8">
        <f>VLOOKUP(B348,[1]Combined!$B$1:$F$640,5,0)</f>
        <v>0</v>
      </c>
      <c r="F348" s="8">
        <f>VLOOKUP(B348,[1]Combined!$B$1:$G$640,6,0)</f>
        <v>2</v>
      </c>
      <c r="G348" s="8">
        <f>VLOOKUP(B348,[1]Combined!$B$1:$H$640,7,0)</f>
        <v>2</v>
      </c>
      <c r="H348" s="8">
        <f>VLOOKUP(B348,[1]Combined!$B$1:$J$640,9,0)</f>
        <v>0</v>
      </c>
      <c r="I348" s="9">
        <f>VLOOKUP(B348,[2]Combined!C$1:D$640,2,0)</f>
        <v>9</v>
      </c>
      <c r="J348" s="9">
        <f>VLOOKUP(B348,[2]Combined!C$1:E$640,3,0)</f>
        <v>15</v>
      </c>
      <c r="K348" s="9">
        <f>VLOOKUP(B348,[2]Combined!C$1:G$640,5,0)</f>
        <v>0</v>
      </c>
      <c r="L348" s="9">
        <f>VLOOKUP(B348,[2]Combined!C$1:H$640,6,0)</f>
        <v>0</v>
      </c>
      <c r="M348" s="9">
        <f>VLOOKUP(B348,[2]Combined!C$1:I$640,7,0)</f>
        <v>0</v>
      </c>
      <c r="N348" s="9">
        <f>VLOOKUP(B348,[2]Combined!C$1:K$640,9,0)</f>
        <v>0</v>
      </c>
      <c r="O348" s="10">
        <f>VLOOKUP(B348,[3]Combined!C$1:D$640,2,0)</f>
        <v>5</v>
      </c>
      <c r="P348" s="10">
        <f>VLOOKUP(B348,[3]Combined!C$1:E$640,3,0)</f>
        <v>10</v>
      </c>
      <c r="Q348" s="10">
        <f>VLOOKUP(B348,[3]Combined!C$1:G$640,5,0)</f>
        <v>0</v>
      </c>
      <c r="R348" s="10">
        <f>VLOOKUP(B348,[3]Combined!C$1:H$640,6,0)</f>
        <v>1</v>
      </c>
      <c r="S348" s="10">
        <f>VLOOKUP(B348,[3]Combined!C$1:I$640,7,0)</f>
        <v>2</v>
      </c>
      <c r="T348" s="10">
        <f>VLOOKUP(B348,[3]Combined!C$1:K$640,9,0)</f>
        <v>0</v>
      </c>
      <c r="U348" s="11">
        <v>4</v>
      </c>
      <c r="V348" s="11">
        <v>14</v>
      </c>
      <c r="W348" s="11">
        <f>VLOOKUP(B348,[4]Combined!C$1:G$640,5,0)</f>
        <v>0</v>
      </c>
      <c r="X348" s="11">
        <v>3</v>
      </c>
      <c r="Y348" s="11">
        <v>3</v>
      </c>
      <c r="Z348" s="11">
        <f>VLOOKUP(B348,[4]Combined!C$1:K$640,9,0)</f>
        <v>0</v>
      </c>
      <c r="AA348" s="12">
        <v>1</v>
      </c>
      <c r="AB348" s="12">
        <v>5</v>
      </c>
      <c r="AC348" s="12">
        <f>VLOOKUP(B348,[5]Combined!C$1:G$640,5,0)</f>
        <v>0</v>
      </c>
      <c r="AD348" s="12">
        <v>2</v>
      </c>
      <c r="AE348" s="12">
        <v>2</v>
      </c>
      <c r="AF348" s="12">
        <f>VLOOKUP(B348,[5]Combined!C$1:K$640,9,0)</f>
        <v>0</v>
      </c>
      <c r="AG348" s="14">
        <f t="shared" si="40"/>
        <v>62</v>
      </c>
      <c r="AH348" s="14">
        <f t="shared" si="41"/>
        <v>0</v>
      </c>
      <c r="AI348" s="14">
        <f t="shared" si="42"/>
        <v>0</v>
      </c>
      <c r="AJ348" s="14">
        <f t="shared" si="43"/>
        <v>36</v>
      </c>
      <c r="AK348" s="14">
        <f t="shared" si="44"/>
        <v>36</v>
      </c>
      <c r="AL348" s="14">
        <f t="shared" si="45"/>
        <v>58.064516129032263</v>
      </c>
      <c r="AM348" s="14">
        <f t="shared" si="46"/>
        <v>0</v>
      </c>
      <c r="AN348" s="7" t="s">
        <v>375</v>
      </c>
      <c r="AO348" s="7">
        <v>8</v>
      </c>
      <c r="AP348" s="7">
        <v>8</v>
      </c>
      <c r="AQ348" s="7">
        <f t="shared" si="47"/>
        <v>16</v>
      </c>
    </row>
    <row r="349" spans="1:43" x14ac:dyDescent="0.25">
      <c r="A349" s="7">
        <v>348</v>
      </c>
      <c r="B349" s="7" t="s">
        <v>384</v>
      </c>
      <c r="C349" s="8">
        <f>VLOOKUP(B349,[1]Combined!$B$1:$C$640,2,0)</f>
        <v>8</v>
      </c>
      <c r="D349" s="8">
        <f>VLOOKUP(B349,[1]Combined!$B$1:$D$640,3,0)</f>
        <v>9</v>
      </c>
      <c r="E349" s="8">
        <f>VLOOKUP(B349,[1]Combined!$B$1:$F$640,5,0)</f>
        <v>0</v>
      </c>
      <c r="F349" s="8">
        <f>VLOOKUP(B349,[1]Combined!$B$1:$G$640,6,0)</f>
        <v>1</v>
      </c>
      <c r="G349" s="8">
        <f>VLOOKUP(B349,[1]Combined!$B$1:$H$640,7,0)</f>
        <v>2</v>
      </c>
      <c r="H349" s="8">
        <f>VLOOKUP(B349,[1]Combined!$B$1:$J$640,9,0)</f>
        <v>0</v>
      </c>
      <c r="I349" s="9">
        <f>VLOOKUP(B349,[2]Combined!C$1:D$640,2,0)</f>
        <v>10</v>
      </c>
      <c r="J349" s="9">
        <f>VLOOKUP(B349,[2]Combined!C$1:E$640,3,0)</f>
        <v>15</v>
      </c>
      <c r="K349" s="9">
        <f>VLOOKUP(B349,[2]Combined!C$1:G$640,5,0)</f>
        <v>0</v>
      </c>
      <c r="L349" s="9">
        <f>VLOOKUP(B349,[2]Combined!C$1:H$640,6,0)</f>
        <v>3</v>
      </c>
      <c r="M349" s="9">
        <f>VLOOKUP(B349,[2]Combined!C$1:I$640,7,0)</f>
        <v>4</v>
      </c>
      <c r="N349" s="9">
        <f>VLOOKUP(B349,[2]Combined!C$1:K$640,9,0)</f>
        <v>0</v>
      </c>
      <c r="O349" s="10">
        <f>VLOOKUP(B349,[3]Combined!C$1:D$640,2,0)</f>
        <v>8</v>
      </c>
      <c r="P349" s="10">
        <f>VLOOKUP(B349,[3]Combined!C$1:E$640,3,0)</f>
        <v>10</v>
      </c>
      <c r="Q349" s="10">
        <f>VLOOKUP(B349,[3]Combined!C$1:G$640,5,0)</f>
        <v>0</v>
      </c>
      <c r="R349" s="10">
        <f>VLOOKUP(B349,[3]Combined!C$1:H$640,6,0)</f>
        <v>2</v>
      </c>
      <c r="S349" s="10">
        <f>VLOOKUP(B349,[3]Combined!C$1:I$640,7,0)</f>
        <v>2</v>
      </c>
      <c r="T349" s="10">
        <f>VLOOKUP(B349,[3]Combined!C$1:K$640,9,0)</f>
        <v>0</v>
      </c>
      <c r="U349" s="11">
        <v>9</v>
      </c>
      <c r="V349" s="11">
        <v>14</v>
      </c>
      <c r="W349" s="11">
        <f>VLOOKUP(B349,[4]Combined!C$1:G$640,5,0)</f>
        <v>0</v>
      </c>
      <c r="X349" s="11">
        <v>3</v>
      </c>
      <c r="Y349" s="11">
        <v>3</v>
      </c>
      <c r="Z349" s="11">
        <f>VLOOKUP(B349,[4]Combined!C$1:K$640,9,0)</f>
        <v>0</v>
      </c>
      <c r="AA349" s="12">
        <v>4</v>
      </c>
      <c r="AB349" s="12">
        <v>5</v>
      </c>
      <c r="AC349" s="12">
        <f>VLOOKUP(B349,[5]Combined!C$1:G$640,5,0)</f>
        <v>0</v>
      </c>
      <c r="AD349" s="12">
        <v>2</v>
      </c>
      <c r="AE349" s="12">
        <v>2</v>
      </c>
      <c r="AF349" s="12">
        <f>VLOOKUP(B349,[5]Combined!C$1:K$640,9,0)</f>
        <v>0</v>
      </c>
      <c r="AG349" s="14">
        <f t="shared" si="40"/>
        <v>66</v>
      </c>
      <c r="AH349" s="14">
        <f t="shared" si="41"/>
        <v>0</v>
      </c>
      <c r="AI349" s="14">
        <f t="shared" si="42"/>
        <v>0</v>
      </c>
      <c r="AJ349" s="14">
        <f t="shared" si="43"/>
        <v>50</v>
      </c>
      <c r="AK349" s="14">
        <f t="shared" si="44"/>
        <v>50</v>
      </c>
      <c r="AL349" s="14">
        <f t="shared" si="45"/>
        <v>75.757575757575751</v>
      </c>
      <c r="AM349" s="14">
        <f t="shared" si="46"/>
        <v>3</v>
      </c>
      <c r="AN349" s="7" t="s">
        <v>377</v>
      </c>
      <c r="AO349" s="7">
        <v>8</v>
      </c>
      <c r="AP349" s="7">
        <v>6</v>
      </c>
      <c r="AQ349" s="7">
        <f t="shared" si="47"/>
        <v>17</v>
      </c>
    </row>
    <row r="350" spans="1:43" x14ac:dyDescent="0.25">
      <c r="A350" s="7">
        <v>349</v>
      </c>
      <c r="B350" s="7" t="s">
        <v>385</v>
      </c>
      <c r="C350" s="8">
        <f>VLOOKUP(B350,[1]Combined!$B$1:$C$640,2,0)</f>
        <v>9</v>
      </c>
      <c r="D350" s="8">
        <f>VLOOKUP(B350,[1]Combined!$B$1:$D$640,3,0)</f>
        <v>9</v>
      </c>
      <c r="E350" s="8">
        <f>VLOOKUP(B350,[1]Combined!$B$1:$F$640,5,0)</f>
        <v>0</v>
      </c>
      <c r="F350" s="8">
        <f>VLOOKUP(B350,[1]Combined!$B$1:$G$640,6,0)</f>
        <v>2</v>
      </c>
      <c r="G350" s="8">
        <f>VLOOKUP(B350,[1]Combined!$B$1:$H$640,7,0)</f>
        <v>2</v>
      </c>
      <c r="H350" s="8">
        <f>VLOOKUP(B350,[1]Combined!$B$1:$J$640,9,0)</f>
        <v>0</v>
      </c>
      <c r="I350" s="9">
        <f>VLOOKUP(B350,[2]Combined!C$1:D$640,2,0)</f>
        <v>15</v>
      </c>
      <c r="J350" s="9">
        <f>VLOOKUP(B350,[2]Combined!C$1:E$640,3,0)</f>
        <v>15</v>
      </c>
      <c r="K350" s="9">
        <f>VLOOKUP(B350,[2]Combined!C$1:G$640,5,0)</f>
        <v>0</v>
      </c>
      <c r="L350" s="9">
        <f>VLOOKUP(B350,[2]Combined!C$1:H$640,6,0)</f>
        <v>3</v>
      </c>
      <c r="M350" s="9">
        <f>VLOOKUP(B350,[2]Combined!C$1:I$640,7,0)</f>
        <v>3</v>
      </c>
      <c r="N350" s="9">
        <f>VLOOKUP(B350,[2]Combined!C$1:K$640,9,0)</f>
        <v>0</v>
      </c>
      <c r="O350" s="10">
        <f>VLOOKUP(B350,[3]Combined!C$1:D$640,2,0)</f>
        <v>9</v>
      </c>
      <c r="P350" s="10">
        <f>VLOOKUP(B350,[3]Combined!C$1:E$640,3,0)</f>
        <v>10</v>
      </c>
      <c r="Q350" s="10">
        <f>VLOOKUP(B350,[3]Combined!C$1:G$640,5,0)</f>
        <v>0</v>
      </c>
      <c r="R350" s="10">
        <f>VLOOKUP(B350,[3]Combined!C$1:H$640,6,0)</f>
        <v>2</v>
      </c>
      <c r="S350" s="10">
        <f>VLOOKUP(B350,[3]Combined!C$1:I$640,7,0)</f>
        <v>3</v>
      </c>
      <c r="T350" s="10">
        <f>VLOOKUP(B350,[3]Combined!C$1:K$640,9,0)</f>
        <v>0</v>
      </c>
      <c r="U350" s="11">
        <v>11</v>
      </c>
      <c r="V350" s="11">
        <v>14</v>
      </c>
      <c r="W350" s="11">
        <f>VLOOKUP(B350,[4]Combined!C$1:G$640,5,0)</f>
        <v>0</v>
      </c>
      <c r="X350" s="11">
        <v>3</v>
      </c>
      <c r="Y350" s="11">
        <v>3</v>
      </c>
      <c r="Z350" s="11">
        <f>VLOOKUP(B350,[4]Combined!C$1:K$640,9,0)</f>
        <v>0</v>
      </c>
      <c r="AA350" s="12">
        <v>3</v>
      </c>
      <c r="AB350" s="12">
        <v>5</v>
      </c>
      <c r="AC350" s="12">
        <f>VLOOKUP(B350,[5]Combined!C$1:G$640,5,0)</f>
        <v>0</v>
      </c>
      <c r="AD350" s="12">
        <v>1</v>
      </c>
      <c r="AE350" s="12">
        <v>1</v>
      </c>
      <c r="AF350" s="12">
        <f>VLOOKUP(B350,[5]Combined!C$1:K$640,9,0)</f>
        <v>0</v>
      </c>
      <c r="AG350" s="14">
        <f t="shared" si="40"/>
        <v>65</v>
      </c>
      <c r="AH350" s="14">
        <f t="shared" si="41"/>
        <v>0</v>
      </c>
      <c r="AI350" s="14">
        <f t="shared" si="42"/>
        <v>0</v>
      </c>
      <c r="AJ350" s="14">
        <f t="shared" si="43"/>
        <v>58</v>
      </c>
      <c r="AK350" s="14">
        <f t="shared" si="44"/>
        <v>58</v>
      </c>
      <c r="AL350" s="14">
        <f t="shared" si="45"/>
        <v>89.230769230769241</v>
      </c>
      <c r="AM350" s="14">
        <f t="shared" si="46"/>
        <v>5</v>
      </c>
      <c r="AN350" s="7" t="s">
        <v>379</v>
      </c>
      <c r="AO350" s="7">
        <v>10</v>
      </c>
      <c r="AP350" s="7">
        <v>7</v>
      </c>
      <c r="AQ350" s="7">
        <f t="shared" si="47"/>
        <v>22</v>
      </c>
    </row>
    <row r="351" spans="1:43" x14ac:dyDescent="0.25">
      <c r="A351" s="7">
        <v>350</v>
      </c>
      <c r="B351" s="7" t="s">
        <v>386</v>
      </c>
      <c r="C351" s="8">
        <f>VLOOKUP(B351,[1]Combined!$B$1:$C$640,2,0)</f>
        <v>8</v>
      </c>
      <c r="D351" s="8">
        <f>VLOOKUP(B351,[1]Combined!$B$1:$D$640,3,0)</f>
        <v>9</v>
      </c>
      <c r="E351" s="8">
        <f>VLOOKUP(B351,[1]Combined!$B$1:$F$640,5,0)</f>
        <v>0</v>
      </c>
      <c r="F351" s="8">
        <f>VLOOKUP(B351,[1]Combined!$B$1:$G$640,6,0)</f>
        <v>2</v>
      </c>
      <c r="G351" s="8">
        <f>VLOOKUP(B351,[1]Combined!$B$1:$H$640,7,0)</f>
        <v>2</v>
      </c>
      <c r="H351" s="8">
        <f>VLOOKUP(B351,[1]Combined!$B$1:$J$640,9,0)</f>
        <v>0</v>
      </c>
      <c r="I351" s="9">
        <f>VLOOKUP(B351,[2]Combined!C$1:D$640,2,0)</f>
        <v>15</v>
      </c>
      <c r="J351" s="9">
        <f>VLOOKUP(B351,[2]Combined!C$1:E$640,3,0)</f>
        <v>15</v>
      </c>
      <c r="K351" s="9">
        <f>VLOOKUP(B351,[2]Combined!C$1:G$640,5,0)</f>
        <v>0</v>
      </c>
      <c r="L351" s="9">
        <f>VLOOKUP(B351,[2]Combined!C$1:H$640,6,0)</f>
        <v>3</v>
      </c>
      <c r="M351" s="9">
        <f>VLOOKUP(B351,[2]Combined!C$1:I$640,7,0)</f>
        <v>3</v>
      </c>
      <c r="N351" s="9">
        <f>VLOOKUP(B351,[2]Combined!C$1:K$640,9,0)</f>
        <v>0</v>
      </c>
      <c r="O351" s="10">
        <f>VLOOKUP(B351,[3]Combined!C$1:D$640,2,0)</f>
        <v>9</v>
      </c>
      <c r="P351" s="10">
        <f>VLOOKUP(B351,[3]Combined!C$1:E$640,3,0)</f>
        <v>10</v>
      </c>
      <c r="Q351" s="10">
        <f>VLOOKUP(B351,[3]Combined!C$1:G$640,5,0)</f>
        <v>0</v>
      </c>
      <c r="R351" s="10">
        <f>VLOOKUP(B351,[3]Combined!C$1:H$640,6,0)</f>
        <v>3</v>
      </c>
      <c r="S351" s="10">
        <f>VLOOKUP(B351,[3]Combined!C$1:I$640,7,0)</f>
        <v>3</v>
      </c>
      <c r="T351" s="10">
        <f>VLOOKUP(B351,[3]Combined!C$1:K$640,9,0)</f>
        <v>0</v>
      </c>
      <c r="U351" s="11">
        <v>12</v>
      </c>
      <c r="V351" s="11">
        <v>14</v>
      </c>
      <c r="W351" s="11">
        <f>VLOOKUP(B351,[4]Combined!C$1:G$640,5,0)</f>
        <v>0</v>
      </c>
      <c r="X351" s="11">
        <v>3</v>
      </c>
      <c r="Y351" s="11">
        <v>3</v>
      </c>
      <c r="Z351" s="11">
        <f>VLOOKUP(B351,[4]Combined!C$1:K$640,9,0)</f>
        <v>0</v>
      </c>
      <c r="AA351" s="12">
        <v>3</v>
      </c>
      <c r="AB351" s="12">
        <v>5</v>
      </c>
      <c r="AC351" s="12">
        <f>VLOOKUP(B351,[5]Combined!C$1:G$640,5,0)</f>
        <v>0</v>
      </c>
      <c r="AD351" s="12">
        <v>1</v>
      </c>
      <c r="AE351" s="12">
        <v>1</v>
      </c>
      <c r="AF351" s="12">
        <f>VLOOKUP(B351,[5]Combined!C$1:K$640,9,0)</f>
        <v>0</v>
      </c>
      <c r="AG351" s="14">
        <f t="shared" si="40"/>
        <v>65</v>
      </c>
      <c r="AH351" s="14">
        <f t="shared" si="41"/>
        <v>0</v>
      </c>
      <c r="AI351" s="14">
        <f t="shared" si="42"/>
        <v>0</v>
      </c>
      <c r="AJ351" s="14">
        <f t="shared" si="43"/>
        <v>59</v>
      </c>
      <c r="AK351" s="14">
        <f t="shared" si="44"/>
        <v>59</v>
      </c>
      <c r="AL351" s="14">
        <f t="shared" si="45"/>
        <v>90.769230769230774</v>
      </c>
      <c r="AM351" s="14">
        <f t="shared" si="46"/>
        <v>5</v>
      </c>
      <c r="AN351" s="7" t="s">
        <v>381</v>
      </c>
      <c r="AO351" s="7">
        <v>8</v>
      </c>
      <c r="AP351" s="7">
        <v>7</v>
      </c>
      <c r="AQ351" s="7">
        <f t="shared" si="47"/>
        <v>20</v>
      </c>
    </row>
    <row r="352" spans="1:43" x14ac:dyDescent="0.25">
      <c r="A352" s="7">
        <v>351</v>
      </c>
      <c r="B352" s="7" t="s">
        <v>387</v>
      </c>
      <c r="C352" s="8">
        <f>VLOOKUP(B352,[1]Combined!$B$1:$C$640,2,0)</f>
        <v>9</v>
      </c>
      <c r="D352" s="8">
        <f>VLOOKUP(B352,[1]Combined!$B$1:$D$640,3,0)</f>
        <v>9</v>
      </c>
      <c r="E352" s="8">
        <f>VLOOKUP(B352,[1]Combined!$B$1:$F$640,5,0)</f>
        <v>0</v>
      </c>
      <c r="F352" s="8">
        <f>VLOOKUP(B352,[1]Combined!$B$1:$G$640,6,0)</f>
        <v>1</v>
      </c>
      <c r="G352" s="8">
        <f>VLOOKUP(B352,[1]Combined!$B$1:$H$640,7,0)</f>
        <v>2</v>
      </c>
      <c r="H352" s="8">
        <f>VLOOKUP(B352,[1]Combined!$B$1:$J$640,9,0)</f>
        <v>0</v>
      </c>
      <c r="I352" s="9">
        <f>VLOOKUP(B352,[2]Combined!C$1:D$640,2,0)</f>
        <v>13</v>
      </c>
      <c r="J352" s="9">
        <f>VLOOKUP(B352,[2]Combined!C$1:E$640,3,0)</f>
        <v>15</v>
      </c>
      <c r="K352" s="9">
        <f>VLOOKUP(B352,[2]Combined!C$1:G$640,5,0)</f>
        <v>0</v>
      </c>
      <c r="L352" s="9">
        <f>VLOOKUP(B352,[2]Combined!C$1:H$640,6,0)</f>
        <v>0</v>
      </c>
      <c r="M352" s="9">
        <f>VLOOKUP(B352,[2]Combined!C$1:I$640,7,0)</f>
        <v>0</v>
      </c>
      <c r="N352" s="9">
        <f>VLOOKUP(B352,[2]Combined!C$1:K$640,9,0)</f>
        <v>0</v>
      </c>
      <c r="O352" s="10">
        <f>VLOOKUP(B352,[3]Combined!C$1:D$640,2,0)</f>
        <v>8</v>
      </c>
      <c r="P352" s="10">
        <f>VLOOKUP(B352,[3]Combined!C$1:E$640,3,0)</f>
        <v>10</v>
      </c>
      <c r="Q352" s="10">
        <f>VLOOKUP(B352,[3]Combined!C$1:G$640,5,0)</f>
        <v>0</v>
      </c>
      <c r="R352" s="10">
        <f>VLOOKUP(B352,[3]Combined!C$1:H$640,6,0)</f>
        <v>5</v>
      </c>
      <c r="S352" s="10">
        <f>VLOOKUP(B352,[3]Combined!C$1:I$640,7,0)</f>
        <v>5</v>
      </c>
      <c r="T352" s="10">
        <f>VLOOKUP(B352,[3]Combined!C$1:K$640,9,0)</f>
        <v>0</v>
      </c>
      <c r="U352" s="11">
        <v>14</v>
      </c>
      <c r="V352" s="11">
        <v>14</v>
      </c>
      <c r="W352" s="11">
        <f>VLOOKUP(B352,[4]Combined!C$1:G$640,5,0)</f>
        <v>0</v>
      </c>
      <c r="X352" s="11">
        <v>3</v>
      </c>
      <c r="Y352" s="11">
        <v>3</v>
      </c>
      <c r="Z352" s="11">
        <f>VLOOKUP(B352,[4]Combined!C$1:K$640,9,0)</f>
        <v>0</v>
      </c>
      <c r="AA352" s="12">
        <v>4</v>
      </c>
      <c r="AB352" s="12">
        <v>5</v>
      </c>
      <c r="AC352" s="12">
        <f>VLOOKUP(B352,[5]Combined!C$1:G$640,5,0)</f>
        <v>0</v>
      </c>
      <c r="AD352" s="12">
        <v>1</v>
      </c>
      <c r="AE352" s="12">
        <v>1</v>
      </c>
      <c r="AF352" s="12">
        <f>VLOOKUP(B352,[5]Combined!C$1:K$640,9,0)</f>
        <v>0</v>
      </c>
      <c r="AG352" s="14">
        <f t="shared" si="40"/>
        <v>64</v>
      </c>
      <c r="AH352" s="14">
        <f t="shared" si="41"/>
        <v>0</v>
      </c>
      <c r="AI352" s="14">
        <f t="shared" si="42"/>
        <v>0</v>
      </c>
      <c r="AJ352" s="14">
        <f t="shared" si="43"/>
        <v>58</v>
      </c>
      <c r="AK352" s="14">
        <f t="shared" si="44"/>
        <v>58</v>
      </c>
      <c r="AL352" s="14">
        <f t="shared" si="45"/>
        <v>90.625</v>
      </c>
      <c r="AM352" s="14">
        <f t="shared" si="46"/>
        <v>5</v>
      </c>
      <c r="AN352" s="7" t="s">
        <v>373</v>
      </c>
      <c r="AO352" s="7">
        <v>8</v>
      </c>
      <c r="AP352" s="7">
        <v>9</v>
      </c>
      <c r="AQ352" s="7">
        <f t="shared" si="47"/>
        <v>22</v>
      </c>
    </row>
    <row r="353" spans="1:43" x14ac:dyDescent="0.25">
      <c r="A353" s="7">
        <v>352</v>
      </c>
      <c r="B353" s="7" t="s">
        <v>388</v>
      </c>
      <c r="C353" s="8">
        <f>VLOOKUP(B353,[1]Combined!$B$1:$C$640,2,0)</f>
        <v>9</v>
      </c>
      <c r="D353" s="8">
        <f>VLOOKUP(B353,[1]Combined!$B$1:$D$640,3,0)</f>
        <v>9</v>
      </c>
      <c r="E353" s="8">
        <f>VLOOKUP(B353,[1]Combined!$B$1:$F$640,5,0)</f>
        <v>0</v>
      </c>
      <c r="F353" s="8">
        <f>VLOOKUP(B353,[1]Combined!$B$1:$G$640,6,0)</f>
        <v>2</v>
      </c>
      <c r="G353" s="8">
        <f>VLOOKUP(B353,[1]Combined!$B$1:$H$640,7,0)</f>
        <v>2</v>
      </c>
      <c r="H353" s="8">
        <f>VLOOKUP(B353,[1]Combined!$B$1:$J$640,9,0)</f>
        <v>0</v>
      </c>
      <c r="I353" s="9">
        <f>VLOOKUP(B353,[2]Combined!C$1:D$640,2,0)</f>
        <v>12</v>
      </c>
      <c r="J353" s="9">
        <f>VLOOKUP(B353,[2]Combined!C$1:E$640,3,0)</f>
        <v>15</v>
      </c>
      <c r="K353" s="9">
        <f>VLOOKUP(B353,[2]Combined!C$1:G$640,5,0)</f>
        <v>0</v>
      </c>
      <c r="L353" s="9">
        <f>VLOOKUP(B353,[2]Combined!C$1:H$640,6,0)</f>
        <v>0</v>
      </c>
      <c r="M353" s="9">
        <f>VLOOKUP(B353,[2]Combined!C$1:I$640,7,0)</f>
        <v>0</v>
      </c>
      <c r="N353" s="9">
        <f>VLOOKUP(B353,[2]Combined!C$1:K$640,9,0)</f>
        <v>0</v>
      </c>
      <c r="O353" s="10">
        <f>VLOOKUP(B353,[3]Combined!C$1:D$640,2,0)</f>
        <v>6</v>
      </c>
      <c r="P353" s="10">
        <f>VLOOKUP(B353,[3]Combined!C$1:E$640,3,0)</f>
        <v>10</v>
      </c>
      <c r="Q353" s="10">
        <f>VLOOKUP(B353,[3]Combined!C$1:G$640,5,0)</f>
        <v>0</v>
      </c>
      <c r="R353" s="10">
        <f>VLOOKUP(B353,[3]Combined!C$1:H$640,6,0)</f>
        <v>1</v>
      </c>
      <c r="S353" s="10">
        <f>VLOOKUP(B353,[3]Combined!C$1:I$640,7,0)</f>
        <v>2</v>
      </c>
      <c r="T353" s="10">
        <f>VLOOKUP(B353,[3]Combined!C$1:K$640,9,0)</f>
        <v>0</v>
      </c>
      <c r="U353" s="11">
        <v>9</v>
      </c>
      <c r="V353" s="11">
        <v>14</v>
      </c>
      <c r="W353" s="11">
        <f>VLOOKUP(B353,[4]Combined!C$1:G$640,5,0)</f>
        <v>0</v>
      </c>
      <c r="X353" s="11">
        <v>3</v>
      </c>
      <c r="Y353" s="11">
        <v>3</v>
      </c>
      <c r="Z353" s="11">
        <f>VLOOKUP(B353,[4]Combined!C$1:K$640,9,0)</f>
        <v>0</v>
      </c>
      <c r="AA353" s="12">
        <v>2</v>
      </c>
      <c r="AB353" s="12">
        <v>5</v>
      </c>
      <c r="AC353" s="12">
        <f>VLOOKUP(B353,[5]Combined!C$1:G$640,5,0)</f>
        <v>0</v>
      </c>
      <c r="AD353" s="12">
        <v>2</v>
      </c>
      <c r="AE353" s="12">
        <v>2</v>
      </c>
      <c r="AF353" s="12">
        <f>VLOOKUP(B353,[5]Combined!C$1:K$640,9,0)</f>
        <v>0</v>
      </c>
      <c r="AG353" s="14">
        <f t="shared" si="40"/>
        <v>62</v>
      </c>
      <c r="AH353" s="14">
        <f t="shared" si="41"/>
        <v>0</v>
      </c>
      <c r="AI353" s="14">
        <f t="shared" si="42"/>
        <v>0</v>
      </c>
      <c r="AJ353" s="14">
        <f t="shared" si="43"/>
        <v>46</v>
      </c>
      <c r="AK353" s="14">
        <f t="shared" si="44"/>
        <v>46</v>
      </c>
      <c r="AL353" s="14">
        <f t="shared" si="45"/>
        <v>74.193548387096769</v>
      </c>
      <c r="AM353" s="14">
        <f t="shared" si="46"/>
        <v>2</v>
      </c>
      <c r="AN353" s="7" t="s">
        <v>375</v>
      </c>
      <c r="AO353" s="7">
        <v>7</v>
      </c>
      <c r="AP353" s="7">
        <v>7</v>
      </c>
      <c r="AQ353" s="7">
        <f t="shared" si="47"/>
        <v>16</v>
      </c>
    </row>
    <row r="354" spans="1:43" x14ac:dyDescent="0.25">
      <c r="A354" s="7">
        <v>353</v>
      </c>
      <c r="B354" s="7" t="s">
        <v>389</v>
      </c>
      <c r="C354" s="8">
        <f>VLOOKUP(B354,[1]Combined!$B$1:$C$640,2,0)</f>
        <v>9</v>
      </c>
      <c r="D354" s="8">
        <f>VLOOKUP(B354,[1]Combined!$B$1:$D$640,3,0)</f>
        <v>9</v>
      </c>
      <c r="E354" s="8">
        <f>VLOOKUP(B354,[1]Combined!$B$1:$F$640,5,0)</f>
        <v>0</v>
      </c>
      <c r="F354" s="8">
        <f>VLOOKUP(B354,[1]Combined!$B$1:$G$640,6,0)</f>
        <v>2</v>
      </c>
      <c r="G354" s="8">
        <f>VLOOKUP(B354,[1]Combined!$B$1:$H$640,7,0)</f>
        <v>2</v>
      </c>
      <c r="H354" s="8">
        <f>VLOOKUP(B354,[1]Combined!$B$1:$J$640,9,0)</f>
        <v>0</v>
      </c>
      <c r="I354" s="9">
        <f>VLOOKUP(B354,[2]Combined!C$1:D$640,2,0)</f>
        <v>15</v>
      </c>
      <c r="J354" s="9">
        <f>VLOOKUP(B354,[2]Combined!C$1:E$640,3,0)</f>
        <v>15</v>
      </c>
      <c r="K354" s="9">
        <f>VLOOKUP(B354,[2]Combined!C$1:G$640,5,0)</f>
        <v>0</v>
      </c>
      <c r="L354" s="9">
        <f>VLOOKUP(B354,[2]Combined!C$1:H$640,6,0)</f>
        <v>4</v>
      </c>
      <c r="M354" s="9">
        <f>VLOOKUP(B354,[2]Combined!C$1:I$640,7,0)</f>
        <v>4</v>
      </c>
      <c r="N354" s="9">
        <f>VLOOKUP(B354,[2]Combined!C$1:K$640,9,0)</f>
        <v>0</v>
      </c>
      <c r="O354" s="10">
        <f>VLOOKUP(B354,[3]Combined!C$1:D$640,2,0)</f>
        <v>8</v>
      </c>
      <c r="P354" s="10">
        <f>VLOOKUP(B354,[3]Combined!C$1:E$640,3,0)</f>
        <v>10</v>
      </c>
      <c r="Q354" s="10">
        <f>VLOOKUP(B354,[3]Combined!C$1:G$640,5,0)</f>
        <v>0</v>
      </c>
      <c r="R354" s="10">
        <f>VLOOKUP(B354,[3]Combined!C$1:H$640,6,0)</f>
        <v>2</v>
      </c>
      <c r="S354" s="10">
        <f>VLOOKUP(B354,[3]Combined!C$1:I$640,7,0)</f>
        <v>2</v>
      </c>
      <c r="T354" s="10">
        <f>VLOOKUP(B354,[3]Combined!C$1:K$640,9,0)</f>
        <v>0</v>
      </c>
      <c r="U354" s="11">
        <v>14</v>
      </c>
      <c r="V354" s="11">
        <v>14</v>
      </c>
      <c r="W354" s="11">
        <f>VLOOKUP(B354,[4]Combined!C$1:G$640,5,0)</f>
        <v>0</v>
      </c>
      <c r="X354" s="11">
        <v>3</v>
      </c>
      <c r="Y354" s="11">
        <v>3</v>
      </c>
      <c r="Z354" s="11">
        <f>VLOOKUP(B354,[4]Combined!C$1:K$640,9,0)</f>
        <v>0</v>
      </c>
      <c r="AA354" s="12">
        <v>4</v>
      </c>
      <c r="AB354" s="12">
        <v>5</v>
      </c>
      <c r="AC354" s="12">
        <f>VLOOKUP(B354,[5]Combined!C$1:G$640,5,0)</f>
        <v>0</v>
      </c>
      <c r="AD354" s="12">
        <v>2</v>
      </c>
      <c r="AE354" s="12">
        <v>2</v>
      </c>
      <c r="AF354" s="12">
        <f>VLOOKUP(B354,[5]Combined!C$1:K$640,9,0)</f>
        <v>0</v>
      </c>
      <c r="AG354" s="14">
        <f t="shared" si="40"/>
        <v>66</v>
      </c>
      <c r="AH354" s="14">
        <f t="shared" si="41"/>
        <v>0</v>
      </c>
      <c r="AI354" s="14">
        <f t="shared" si="42"/>
        <v>0</v>
      </c>
      <c r="AJ354" s="14">
        <f t="shared" si="43"/>
        <v>63</v>
      </c>
      <c r="AK354" s="14">
        <f t="shared" si="44"/>
        <v>63</v>
      </c>
      <c r="AL354" s="14">
        <f t="shared" si="45"/>
        <v>95.454545454545453</v>
      </c>
      <c r="AM354" s="14">
        <f t="shared" si="46"/>
        <v>5</v>
      </c>
      <c r="AN354" s="7" t="s">
        <v>377</v>
      </c>
      <c r="AO354" s="7">
        <v>9</v>
      </c>
      <c r="AP354" s="7">
        <v>6</v>
      </c>
      <c r="AQ354" s="7">
        <f t="shared" si="47"/>
        <v>20</v>
      </c>
    </row>
    <row r="355" spans="1:43" x14ac:dyDescent="0.25">
      <c r="A355" s="7">
        <v>354</v>
      </c>
      <c r="B355" s="7" t="s">
        <v>390</v>
      </c>
      <c r="C355" s="8">
        <f>VLOOKUP(B355,[1]Combined!$B$1:$C$640,2,0)</f>
        <v>7</v>
      </c>
      <c r="D355" s="8">
        <f>VLOOKUP(B355,[1]Combined!$B$1:$D$640,3,0)</f>
        <v>9</v>
      </c>
      <c r="E355" s="8">
        <f>VLOOKUP(B355,[1]Combined!$B$1:$F$640,5,0)</f>
        <v>0</v>
      </c>
      <c r="F355" s="8">
        <f>VLOOKUP(B355,[1]Combined!$B$1:$G$640,6,0)</f>
        <v>2</v>
      </c>
      <c r="G355" s="8">
        <f>VLOOKUP(B355,[1]Combined!$B$1:$H$640,7,0)</f>
        <v>2</v>
      </c>
      <c r="H355" s="8">
        <f>VLOOKUP(B355,[1]Combined!$B$1:$J$640,9,0)</f>
        <v>0</v>
      </c>
      <c r="I355" s="9">
        <f>VLOOKUP(B355,[2]Combined!C$1:D$640,2,0)</f>
        <v>8</v>
      </c>
      <c r="J355" s="9">
        <f>VLOOKUP(B355,[2]Combined!C$1:E$640,3,0)</f>
        <v>15</v>
      </c>
      <c r="K355" s="9">
        <f>VLOOKUP(B355,[2]Combined!C$1:G$640,5,0)</f>
        <v>0</v>
      </c>
      <c r="L355" s="9">
        <f>VLOOKUP(B355,[2]Combined!C$1:H$640,6,0)</f>
        <v>3</v>
      </c>
      <c r="M355" s="9">
        <f>VLOOKUP(B355,[2]Combined!C$1:I$640,7,0)</f>
        <v>3</v>
      </c>
      <c r="N355" s="9">
        <f>VLOOKUP(B355,[2]Combined!C$1:K$640,9,0)</f>
        <v>0</v>
      </c>
      <c r="O355" s="10">
        <f>VLOOKUP(B355,[3]Combined!C$1:D$640,2,0)</f>
        <v>5</v>
      </c>
      <c r="P355" s="10">
        <f>VLOOKUP(B355,[3]Combined!C$1:E$640,3,0)</f>
        <v>10</v>
      </c>
      <c r="Q355" s="10">
        <f>VLOOKUP(B355,[3]Combined!C$1:G$640,5,0)</f>
        <v>0</v>
      </c>
      <c r="R355" s="10">
        <f>VLOOKUP(B355,[3]Combined!C$1:H$640,6,0)</f>
        <v>3</v>
      </c>
      <c r="S355" s="10">
        <f>VLOOKUP(B355,[3]Combined!C$1:I$640,7,0)</f>
        <v>3</v>
      </c>
      <c r="T355" s="10">
        <f>VLOOKUP(B355,[3]Combined!C$1:K$640,9,0)</f>
        <v>0</v>
      </c>
      <c r="U355" s="11">
        <v>5</v>
      </c>
      <c r="V355" s="11">
        <v>14</v>
      </c>
      <c r="W355" s="11">
        <v>2</v>
      </c>
      <c r="X355" s="11">
        <v>2</v>
      </c>
      <c r="Y355" s="11">
        <v>3</v>
      </c>
      <c r="Z355" s="11">
        <f>VLOOKUP(B355,[4]Combined!C$1:K$640,9,0)</f>
        <v>0</v>
      </c>
      <c r="AA355" s="12">
        <v>2</v>
      </c>
      <c r="AB355" s="12">
        <v>5</v>
      </c>
      <c r="AC355" s="12">
        <f>VLOOKUP(B355,[5]Combined!C$1:G$640,5,0)</f>
        <v>0</v>
      </c>
      <c r="AD355" s="12">
        <v>1</v>
      </c>
      <c r="AE355" s="12">
        <v>1</v>
      </c>
      <c r="AF355" s="12">
        <f>VLOOKUP(B355,[5]Combined!C$1:K$640,9,0)</f>
        <v>0</v>
      </c>
      <c r="AG355" s="14">
        <f t="shared" si="40"/>
        <v>65</v>
      </c>
      <c r="AH355" s="14">
        <f t="shared" si="41"/>
        <v>2</v>
      </c>
      <c r="AI355" s="14">
        <f t="shared" si="42"/>
        <v>2</v>
      </c>
      <c r="AJ355" s="14">
        <f t="shared" si="43"/>
        <v>38</v>
      </c>
      <c r="AK355" s="14">
        <f t="shared" si="44"/>
        <v>40</v>
      </c>
      <c r="AL355" s="14">
        <f t="shared" si="45"/>
        <v>61.53846153846154</v>
      </c>
      <c r="AM355" s="14">
        <f t="shared" si="46"/>
        <v>0</v>
      </c>
      <c r="AN355" s="7" t="s">
        <v>379</v>
      </c>
      <c r="AO355" s="7">
        <v>10</v>
      </c>
      <c r="AP355" s="7">
        <v>5</v>
      </c>
      <c r="AQ355" s="7">
        <f t="shared" si="47"/>
        <v>15</v>
      </c>
    </row>
    <row r="356" spans="1:43" x14ac:dyDescent="0.25">
      <c r="A356" s="7">
        <v>355</v>
      </c>
      <c r="B356" s="7" t="s">
        <v>391</v>
      </c>
      <c r="C356" s="8">
        <f>VLOOKUP(B356,[1]Combined!$B$1:$C$640,2,0)</f>
        <v>8</v>
      </c>
      <c r="D356" s="8">
        <f>VLOOKUP(B356,[1]Combined!$B$1:$D$640,3,0)</f>
        <v>9</v>
      </c>
      <c r="E356" s="8">
        <f>VLOOKUP(B356,[1]Combined!$B$1:$F$640,5,0)</f>
        <v>0</v>
      </c>
      <c r="F356" s="8">
        <f>VLOOKUP(B356,[1]Combined!$B$1:$G$640,6,0)</f>
        <v>2</v>
      </c>
      <c r="G356" s="8">
        <f>VLOOKUP(B356,[1]Combined!$B$1:$H$640,7,0)</f>
        <v>2</v>
      </c>
      <c r="H356" s="8">
        <f>VLOOKUP(B356,[1]Combined!$B$1:$J$640,9,0)</f>
        <v>0</v>
      </c>
      <c r="I356" s="9">
        <f>VLOOKUP(B356,[2]Combined!C$1:D$640,2,0)</f>
        <v>12</v>
      </c>
      <c r="J356" s="9">
        <f>VLOOKUP(B356,[2]Combined!C$1:E$640,3,0)</f>
        <v>15</v>
      </c>
      <c r="K356" s="9">
        <f>VLOOKUP(B356,[2]Combined!C$1:G$640,5,0)</f>
        <v>0</v>
      </c>
      <c r="L356" s="9">
        <f>VLOOKUP(B356,[2]Combined!C$1:H$640,6,0)</f>
        <v>3</v>
      </c>
      <c r="M356" s="9">
        <f>VLOOKUP(B356,[2]Combined!C$1:I$640,7,0)</f>
        <v>3</v>
      </c>
      <c r="N356" s="9">
        <f>VLOOKUP(B356,[2]Combined!C$1:K$640,9,0)</f>
        <v>0</v>
      </c>
      <c r="O356" s="10">
        <f>VLOOKUP(B356,[3]Combined!C$1:D$640,2,0)</f>
        <v>9</v>
      </c>
      <c r="P356" s="10">
        <f>VLOOKUP(B356,[3]Combined!C$1:E$640,3,0)</f>
        <v>10</v>
      </c>
      <c r="Q356" s="10">
        <f>VLOOKUP(B356,[3]Combined!C$1:G$640,5,0)</f>
        <v>0</v>
      </c>
      <c r="R356" s="10">
        <f>VLOOKUP(B356,[3]Combined!C$1:H$640,6,0)</f>
        <v>3</v>
      </c>
      <c r="S356" s="10">
        <f>VLOOKUP(B356,[3]Combined!C$1:I$640,7,0)</f>
        <v>3</v>
      </c>
      <c r="T356" s="10">
        <f>VLOOKUP(B356,[3]Combined!C$1:K$640,9,0)</f>
        <v>0</v>
      </c>
      <c r="U356" s="11">
        <v>9</v>
      </c>
      <c r="V356" s="11">
        <v>14</v>
      </c>
      <c r="W356" s="11">
        <f>VLOOKUP(B356,[4]Combined!C$1:G$640,5,0)</f>
        <v>0</v>
      </c>
      <c r="X356" s="11">
        <v>1</v>
      </c>
      <c r="Y356" s="11">
        <v>3</v>
      </c>
      <c r="Z356" s="11">
        <f>VLOOKUP(B356,[4]Combined!C$1:K$640,9,0)</f>
        <v>0</v>
      </c>
      <c r="AA356" s="12">
        <v>3</v>
      </c>
      <c r="AB356" s="12">
        <v>5</v>
      </c>
      <c r="AC356" s="12">
        <f>VLOOKUP(B356,[5]Combined!C$1:G$640,5,0)</f>
        <v>0</v>
      </c>
      <c r="AD356" s="12">
        <v>1</v>
      </c>
      <c r="AE356" s="12">
        <v>1</v>
      </c>
      <c r="AF356" s="12">
        <f>VLOOKUP(B356,[5]Combined!C$1:K$640,9,0)</f>
        <v>0</v>
      </c>
      <c r="AG356" s="14">
        <f t="shared" si="40"/>
        <v>65</v>
      </c>
      <c r="AH356" s="14">
        <f t="shared" si="41"/>
        <v>0</v>
      </c>
      <c r="AI356" s="14">
        <f t="shared" si="42"/>
        <v>0</v>
      </c>
      <c r="AJ356" s="14">
        <f t="shared" si="43"/>
        <v>51</v>
      </c>
      <c r="AK356" s="14">
        <f t="shared" si="44"/>
        <v>51</v>
      </c>
      <c r="AL356" s="14">
        <f t="shared" si="45"/>
        <v>78.461538461538467</v>
      </c>
      <c r="AM356" s="14">
        <f t="shared" si="46"/>
        <v>3</v>
      </c>
      <c r="AN356" s="7" t="s">
        <v>381</v>
      </c>
      <c r="AO356" s="7">
        <v>7</v>
      </c>
      <c r="AP356" s="7">
        <v>8</v>
      </c>
      <c r="AQ356" s="7">
        <f t="shared" si="47"/>
        <v>18</v>
      </c>
    </row>
    <row r="357" spans="1:43" x14ac:dyDescent="0.25">
      <c r="A357" s="7">
        <v>356</v>
      </c>
      <c r="B357" s="7" t="s">
        <v>392</v>
      </c>
      <c r="C357" s="8">
        <f>VLOOKUP(B357,[1]Combined!$B$1:$C$640,2,0)</f>
        <v>9</v>
      </c>
      <c r="D357" s="8">
        <f>VLOOKUP(B357,[1]Combined!$B$1:$D$640,3,0)</f>
        <v>9</v>
      </c>
      <c r="E357" s="8">
        <f>VLOOKUP(B357,[1]Combined!$B$1:$F$640,5,0)</f>
        <v>0</v>
      </c>
      <c r="F357" s="8">
        <f>VLOOKUP(B357,[1]Combined!$B$1:$G$640,6,0)</f>
        <v>1</v>
      </c>
      <c r="G357" s="8">
        <f>VLOOKUP(B357,[1]Combined!$B$1:$H$640,7,0)</f>
        <v>2</v>
      </c>
      <c r="H357" s="8">
        <f>VLOOKUP(B357,[1]Combined!$B$1:$J$640,9,0)</f>
        <v>0</v>
      </c>
      <c r="I357" s="9">
        <f>VLOOKUP(B357,[2]Combined!C$1:D$640,2,0)</f>
        <v>15</v>
      </c>
      <c r="J357" s="9">
        <f>VLOOKUP(B357,[2]Combined!C$1:E$640,3,0)</f>
        <v>15</v>
      </c>
      <c r="K357" s="9">
        <f>VLOOKUP(B357,[2]Combined!C$1:G$640,5,0)</f>
        <v>0</v>
      </c>
      <c r="L357" s="9">
        <f>VLOOKUP(B357,[2]Combined!C$1:H$640,6,0)</f>
        <v>0</v>
      </c>
      <c r="M357" s="9">
        <f>VLOOKUP(B357,[2]Combined!C$1:I$640,7,0)</f>
        <v>0</v>
      </c>
      <c r="N357" s="9">
        <f>VLOOKUP(B357,[2]Combined!C$1:K$640,9,0)</f>
        <v>0</v>
      </c>
      <c r="O357" s="10">
        <f>VLOOKUP(B357,[3]Combined!C$1:D$640,2,0)</f>
        <v>10</v>
      </c>
      <c r="P357" s="10">
        <f>VLOOKUP(B357,[3]Combined!C$1:E$640,3,0)</f>
        <v>10</v>
      </c>
      <c r="Q357" s="10">
        <f>VLOOKUP(B357,[3]Combined!C$1:G$640,5,0)</f>
        <v>0</v>
      </c>
      <c r="R357" s="10">
        <f>VLOOKUP(B357,[3]Combined!C$1:H$640,6,0)</f>
        <v>5</v>
      </c>
      <c r="S357" s="10">
        <f>VLOOKUP(B357,[3]Combined!C$1:I$640,7,0)</f>
        <v>5</v>
      </c>
      <c r="T357" s="10">
        <f>VLOOKUP(B357,[3]Combined!C$1:K$640,9,0)</f>
        <v>0</v>
      </c>
      <c r="U357" s="11">
        <v>14</v>
      </c>
      <c r="V357" s="11">
        <v>14</v>
      </c>
      <c r="W357" s="11">
        <f>VLOOKUP(B357,[4]Combined!C$1:G$640,5,0)</f>
        <v>0</v>
      </c>
      <c r="X357" s="11">
        <v>3</v>
      </c>
      <c r="Y357" s="11">
        <v>3</v>
      </c>
      <c r="Z357" s="11">
        <f>VLOOKUP(B357,[4]Combined!C$1:K$640,9,0)</f>
        <v>0</v>
      </c>
      <c r="AA357" s="12">
        <v>5</v>
      </c>
      <c r="AB357" s="12">
        <v>5</v>
      </c>
      <c r="AC357" s="12">
        <f>VLOOKUP(B357,[5]Combined!C$1:G$640,5,0)</f>
        <v>0</v>
      </c>
      <c r="AD357" s="12">
        <v>1</v>
      </c>
      <c r="AE357" s="12">
        <v>1</v>
      </c>
      <c r="AF357" s="12">
        <f>VLOOKUP(B357,[5]Combined!C$1:K$640,9,0)</f>
        <v>0</v>
      </c>
      <c r="AG357" s="14">
        <f t="shared" si="40"/>
        <v>64</v>
      </c>
      <c r="AH357" s="14">
        <f t="shared" si="41"/>
        <v>0</v>
      </c>
      <c r="AI357" s="14">
        <f t="shared" si="42"/>
        <v>0</v>
      </c>
      <c r="AJ357" s="14">
        <f t="shared" si="43"/>
        <v>63</v>
      </c>
      <c r="AK357" s="14">
        <f t="shared" si="44"/>
        <v>63</v>
      </c>
      <c r="AL357" s="14">
        <f t="shared" si="45"/>
        <v>98.4375</v>
      </c>
      <c r="AM357" s="14">
        <f t="shared" si="46"/>
        <v>5</v>
      </c>
      <c r="AN357" s="7" t="s">
        <v>373</v>
      </c>
      <c r="AO357" s="7">
        <v>10</v>
      </c>
      <c r="AP357" s="7">
        <v>8</v>
      </c>
      <c r="AQ357" s="7">
        <f t="shared" si="47"/>
        <v>23</v>
      </c>
    </row>
    <row r="358" spans="1:43" x14ac:dyDescent="0.25">
      <c r="A358" s="7">
        <v>357</v>
      </c>
      <c r="B358" s="7" t="s">
        <v>393</v>
      </c>
      <c r="C358" s="8">
        <f>VLOOKUP(B358,[1]Combined!$B$1:$C$640,2,0)</f>
        <v>9</v>
      </c>
      <c r="D358" s="8">
        <f>VLOOKUP(B358,[1]Combined!$B$1:$D$640,3,0)</f>
        <v>9</v>
      </c>
      <c r="E358" s="8">
        <f>VLOOKUP(B358,[1]Combined!$B$1:$F$640,5,0)</f>
        <v>0</v>
      </c>
      <c r="F358" s="8">
        <f>VLOOKUP(B358,[1]Combined!$B$1:$G$640,6,0)</f>
        <v>1</v>
      </c>
      <c r="G358" s="8">
        <f>VLOOKUP(B358,[1]Combined!$B$1:$H$640,7,0)</f>
        <v>2</v>
      </c>
      <c r="H358" s="8">
        <f>VLOOKUP(B358,[1]Combined!$B$1:$J$640,9,0)</f>
        <v>0</v>
      </c>
      <c r="I358" s="9">
        <f>VLOOKUP(B358,[2]Combined!C$1:D$640,2,0)</f>
        <v>12</v>
      </c>
      <c r="J358" s="9">
        <f>VLOOKUP(B358,[2]Combined!C$1:E$640,3,0)</f>
        <v>15</v>
      </c>
      <c r="K358" s="9">
        <f>VLOOKUP(B358,[2]Combined!C$1:G$640,5,0)</f>
        <v>0</v>
      </c>
      <c r="L358" s="9">
        <f>VLOOKUP(B358,[2]Combined!C$1:H$640,6,0)</f>
        <v>0</v>
      </c>
      <c r="M358" s="9">
        <f>VLOOKUP(B358,[2]Combined!C$1:I$640,7,0)</f>
        <v>0</v>
      </c>
      <c r="N358" s="9">
        <f>VLOOKUP(B358,[2]Combined!C$1:K$640,9,0)</f>
        <v>0</v>
      </c>
      <c r="O358" s="10">
        <f>VLOOKUP(B358,[3]Combined!C$1:D$640,2,0)</f>
        <v>3</v>
      </c>
      <c r="P358" s="10">
        <f>VLOOKUP(B358,[3]Combined!C$1:E$640,3,0)</f>
        <v>10</v>
      </c>
      <c r="Q358" s="10">
        <f>VLOOKUP(B358,[3]Combined!C$1:G$640,5,0)</f>
        <v>0</v>
      </c>
      <c r="R358" s="10">
        <f>VLOOKUP(B358,[3]Combined!C$1:H$640,6,0)</f>
        <v>1</v>
      </c>
      <c r="S358" s="10">
        <f>VLOOKUP(B358,[3]Combined!C$1:I$640,7,0)</f>
        <v>2</v>
      </c>
      <c r="T358" s="10">
        <f>VLOOKUP(B358,[3]Combined!C$1:K$640,9,0)</f>
        <v>0</v>
      </c>
      <c r="U358" s="11">
        <v>2</v>
      </c>
      <c r="V358" s="11">
        <v>14</v>
      </c>
      <c r="W358" s="11">
        <f>VLOOKUP(B358,[4]Combined!C$1:G$640,5,0)</f>
        <v>0</v>
      </c>
      <c r="X358" s="11">
        <v>3</v>
      </c>
      <c r="Y358" s="11">
        <v>3</v>
      </c>
      <c r="Z358" s="11">
        <f>VLOOKUP(B358,[4]Combined!C$1:K$640,9,0)</f>
        <v>0</v>
      </c>
      <c r="AA358" s="12">
        <f>VLOOKUP(B358,[5]Combined!C$1:D$640,2,0)</f>
        <v>0</v>
      </c>
      <c r="AB358" s="12">
        <v>5</v>
      </c>
      <c r="AC358" s="12">
        <f>VLOOKUP(B358,[5]Combined!C$1:G$640,5,0)</f>
        <v>0</v>
      </c>
      <c r="AD358" s="12">
        <v>2</v>
      </c>
      <c r="AE358" s="12">
        <v>2</v>
      </c>
      <c r="AF358" s="12">
        <f>VLOOKUP(B358,[5]Combined!C$1:K$640,9,0)</f>
        <v>0</v>
      </c>
      <c r="AG358" s="14">
        <f t="shared" si="40"/>
        <v>62</v>
      </c>
      <c r="AH358" s="14">
        <f t="shared" si="41"/>
        <v>0</v>
      </c>
      <c r="AI358" s="14">
        <f t="shared" si="42"/>
        <v>0</v>
      </c>
      <c r="AJ358" s="14">
        <f t="shared" si="43"/>
        <v>33</v>
      </c>
      <c r="AK358" s="14">
        <f t="shared" si="44"/>
        <v>33</v>
      </c>
      <c r="AL358" s="14">
        <f t="shared" si="45"/>
        <v>53.225806451612897</v>
      </c>
      <c r="AM358" s="14">
        <f t="shared" si="46"/>
        <v>0</v>
      </c>
      <c r="AN358" s="7" t="s">
        <v>375</v>
      </c>
      <c r="AO358" s="7">
        <v>9</v>
      </c>
      <c r="AP358" s="7">
        <v>0</v>
      </c>
      <c r="AQ358" s="7">
        <f t="shared" si="47"/>
        <v>9</v>
      </c>
    </row>
    <row r="359" spans="1:43" x14ac:dyDescent="0.25">
      <c r="A359" s="7">
        <v>358</v>
      </c>
      <c r="B359" s="7" t="s">
        <v>394</v>
      </c>
      <c r="C359" s="8">
        <f>VLOOKUP(B359,[1]Combined!$B$1:$C$640,2,0)</f>
        <v>9</v>
      </c>
      <c r="D359" s="8">
        <f>VLOOKUP(B359,[1]Combined!$B$1:$D$640,3,0)</f>
        <v>9</v>
      </c>
      <c r="E359" s="8">
        <f>VLOOKUP(B359,[1]Combined!$B$1:$F$640,5,0)</f>
        <v>0</v>
      </c>
      <c r="F359" s="8">
        <f>VLOOKUP(B359,[1]Combined!$B$1:$G$640,6,0)</f>
        <v>2</v>
      </c>
      <c r="G359" s="8">
        <f>VLOOKUP(B359,[1]Combined!$B$1:$H$640,7,0)</f>
        <v>2</v>
      </c>
      <c r="H359" s="8">
        <f>VLOOKUP(B359,[1]Combined!$B$1:$J$640,9,0)</f>
        <v>0</v>
      </c>
      <c r="I359" s="9">
        <f>VLOOKUP(B359,[2]Combined!C$1:D$640,2,0)</f>
        <v>14</v>
      </c>
      <c r="J359" s="9">
        <f>VLOOKUP(B359,[2]Combined!C$1:E$640,3,0)</f>
        <v>15</v>
      </c>
      <c r="K359" s="9">
        <f>VLOOKUP(B359,[2]Combined!C$1:G$640,5,0)</f>
        <v>0</v>
      </c>
      <c r="L359" s="9">
        <f>VLOOKUP(B359,[2]Combined!C$1:H$640,6,0)</f>
        <v>4</v>
      </c>
      <c r="M359" s="9">
        <f>VLOOKUP(B359,[2]Combined!C$1:I$640,7,0)</f>
        <v>4</v>
      </c>
      <c r="N359" s="9">
        <f>VLOOKUP(B359,[2]Combined!C$1:K$640,9,0)</f>
        <v>0</v>
      </c>
      <c r="O359" s="10">
        <f>VLOOKUP(B359,[3]Combined!C$1:D$640,2,0)</f>
        <v>10</v>
      </c>
      <c r="P359" s="10">
        <f>VLOOKUP(B359,[3]Combined!C$1:E$640,3,0)</f>
        <v>10</v>
      </c>
      <c r="Q359" s="10">
        <f>VLOOKUP(B359,[3]Combined!C$1:G$640,5,0)</f>
        <v>0</v>
      </c>
      <c r="R359" s="10">
        <f>VLOOKUP(B359,[3]Combined!C$1:H$640,6,0)</f>
        <v>2</v>
      </c>
      <c r="S359" s="10">
        <f>VLOOKUP(B359,[3]Combined!C$1:I$640,7,0)</f>
        <v>2</v>
      </c>
      <c r="T359" s="10">
        <f>VLOOKUP(B359,[3]Combined!C$1:K$640,9,0)</f>
        <v>0</v>
      </c>
      <c r="U359" s="11">
        <v>11</v>
      </c>
      <c r="V359" s="11">
        <v>14</v>
      </c>
      <c r="W359" s="11">
        <f>VLOOKUP(B359,[4]Combined!C$1:G$640,5,0)</f>
        <v>0</v>
      </c>
      <c r="X359" s="11">
        <v>3</v>
      </c>
      <c r="Y359" s="11">
        <v>3</v>
      </c>
      <c r="Z359" s="11">
        <f>VLOOKUP(B359,[4]Combined!C$1:K$640,9,0)</f>
        <v>0</v>
      </c>
      <c r="AA359" s="12">
        <v>4</v>
      </c>
      <c r="AB359" s="12">
        <v>5</v>
      </c>
      <c r="AC359" s="12">
        <f>VLOOKUP(B359,[5]Combined!C$1:G$640,5,0)</f>
        <v>0</v>
      </c>
      <c r="AD359" s="12">
        <v>2</v>
      </c>
      <c r="AE359" s="12">
        <v>2</v>
      </c>
      <c r="AF359" s="12">
        <f>VLOOKUP(B359,[5]Combined!C$1:K$640,9,0)</f>
        <v>0</v>
      </c>
      <c r="AG359" s="14">
        <f t="shared" si="40"/>
        <v>66</v>
      </c>
      <c r="AH359" s="14">
        <f t="shared" si="41"/>
        <v>0</v>
      </c>
      <c r="AI359" s="14">
        <f t="shared" si="42"/>
        <v>0</v>
      </c>
      <c r="AJ359" s="14">
        <f t="shared" si="43"/>
        <v>61</v>
      </c>
      <c r="AK359" s="14">
        <f t="shared" si="44"/>
        <v>61</v>
      </c>
      <c r="AL359" s="14">
        <f t="shared" si="45"/>
        <v>92.424242424242422</v>
      </c>
      <c r="AM359" s="14">
        <f t="shared" si="46"/>
        <v>5</v>
      </c>
      <c r="AN359" s="7" t="s">
        <v>377</v>
      </c>
      <c r="AO359" s="7">
        <v>8</v>
      </c>
      <c r="AP359" s="7">
        <v>8</v>
      </c>
      <c r="AQ359" s="7">
        <f t="shared" si="47"/>
        <v>21</v>
      </c>
    </row>
    <row r="360" spans="1:43" x14ac:dyDescent="0.25">
      <c r="A360" s="7">
        <v>359</v>
      </c>
      <c r="B360" s="7" t="s">
        <v>395</v>
      </c>
      <c r="C360" s="8">
        <f>VLOOKUP(B360,[1]Combined!$B$1:$C$640,2,0)</f>
        <v>9</v>
      </c>
      <c r="D360" s="8">
        <f>VLOOKUP(B360,[1]Combined!$B$1:$D$640,3,0)</f>
        <v>9</v>
      </c>
      <c r="E360" s="8">
        <f>VLOOKUP(B360,[1]Combined!$B$1:$F$640,5,0)</f>
        <v>0</v>
      </c>
      <c r="F360" s="8">
        <f>VLOOKUP(B360,[1]Combined!$B$1:$G$640,6,0)</f>
        <v>2</v>
      </c>
      <c r="G360" s="8">
        <f>VLOOKUP(B360,[1]Combined!$B$1:$H$640,7,0)</f>
        <v>2</v>
      </c>
      <c r="H360" s="8">
        <f>VLOOKUP(B360,[1]Combined!$B$1:$J$640,9,0)</f>
        <v>0</v>
      </c>
      <c r="I360" s="9">
        <f>VLOOKUP(B360,[2]Combined!C$1:D$640,2,0)</f>
        <v>15</v>
      </c>
      <c r="J360" s="9">
        <f>VLOOKUP(B360,[2]Combined!C$1:E$640,3,0)</f>
        <v>15</v>
      </c>
      <c r="K360" s="9">
        <f>VLOOKUP(B360,[2]Combined!C$1:G$640,5,0)</f>
        <v>0</v>
      </c>
      <c r="L360" s="9">
        <f>VLOOKUP(B360,[2]Combined!C$1:H$640,6,0)</f>
        <v>3</v>
      </c>
      <c r="M360" s="9">
        <f>VLOOKUP(B360,[2]Combined!C$1:I$640,7,0)</f>
        <v>3</v>
      </c>
      <c r="N360" s="9">
        <f>VLOOKUP(B360,[2]Combined!C$1:K$640,9,0)</f>
        <v>0</v>
      </c>
      <c r="O360" s="10">
        <f>VLOOKUP(B360,[3]Combined!C$1:D$640,2,0)</f>
        <v>10</v>
      </c>
      <c r="P360" s="10">
        <f>VLOOKUP(B360,[3]Combined!C$1:E$640,3,0)</f>
        <v>10</v>
      </c>
      <c r="Q360" s="10">
        <f>VLOOKUP(B360,[3]Combined!C$1:G$640,5,0)</f>
        <v>0</v>
      </c>
      <c r="R360" s="10">
        <f>VLOOKUP(B360,[3]Combined!C$1:H$640,6,0)</f>
        <v>2</v>
      </c>
      <c r="S360" s="10">
        <f>VLOOKUP(B360,[3]Combined!C$1:I$640,7,0)</f>
        <v>3</v>
      </c>
      <c r="T360" s="10">
        <f>VLOOKUP(B360,[3]Combined!C$1:K$640,9,0)</f>
        <v>0</v>
      </c>
      <c r="U360" s="11">
        <v>12</v>
      </c>
      <c r="V360" s="11">
        <v>14</v>
      </c>
      <c r="W360" s="11">
        <f>VLOOKUP(B360,[4]Combined!C$1:G$640,5,0)</f>
        <v>0</v>
      </c>
      <c r="X360" s="11">
        <v>2</v>
      </c>
      <c r="Y360" s="11">
        <v>3</v>
      </c>
      <c r="Z360" s="11">
        <f>VLOOKUP(B360,[4]Combined!C$1:K$640,9,0)</f>
        <v>0</v>
      </c>
      <c r="AA360" s="12">
        <v>4</v>
      </c>
      <c r="AB360" s="12">
        <v>5</v>
      </c>
      <c r="AC360" s="12">
        <f>VLOOKUP(B360,[5]Combined!C$1:G$640,5,0)</f>
        <v>0</v>
      </c>
      <c r="AD360" s="12">
        <v>1</v>
      </c>
      <c r="AE360" s="12">
        <v>1</v>
      </c>
      <c r="AF360" s="12">
        <f>VLOOKUP(B360,[5]Combined!C$1:K$640,9,0)</f>
        <v>0</v>
      </c>
      <c r="AG360" s="14">
        <f t="shared" si="40"/>
        <v>65</v>
      </c>
      <c r="AH360" s="14">
        <f t="shared" si="41"/>
        <v>0</v>
      </c>
      <c r="AI360" s="14">
        <f t="shared" si="42"/>
        <v>0</v>
      </c>
      <c r="AJ360" s="14">
        <f t="shared" si="43"/>
        <v>60</v>
      </c>
      <c r="AK360" s="14">
        <f t="shared" si="44"/>
        <v>60</v>
      </c>
      <c r="AL360" s="14">
        <f t="shared" si="45"/>
        <v>92.307692307692307</v>
      </c>
      <c r="AM360" s="14">
        <f t="shared" si="46"/>
        <v>5</v>
      </c>
      <c r="AN360" s="7" t="s">
        <v>379</v>
      </c>
      <c r="AO360" s="7">
        <v>9</v>
      </c>
      <c r="AP360" s="7">
        <v>6</v>
      </c>
      <c r="AQ360" s="7">
        <f t="shared" si="47"/>
        <v>20</v>
      </c>
    </row>
    <row r="361" spans="1:43" x14ac:dyDescent="0.25">
      <c r="A361" s="7">
        <v>360</v>
      </c>
      <c r="B361" s="7" t="s">
        <v>396</v>
      </c>
      <c r="C361" s="8">
        <f>VLOOKUP(B361,[1]Combined!$B$1:$C$640,2,0)</f>
        <v>8</v>
      </c>
      <c r="D361" s="8">
        <f>VLOOKUP(B361,[1]Combined!$B$1:$D$640,3,0)</f>
        <v>9</v>
      </c>
      <c r="E361" s="8">
        <f>VLOOKUP(B361,[1]Combined!$B$1:$F$640,5,0)</f>
        <v>0</v>
      </c>
      <c r="F361" s="8">
        <f>VLOOKUP(B361,[1]Combined!$B$1:$G$640,6,0)</f>
        <v>2</v>
      </c>
      <c r="G361" s="8">
        <f>VLOOKUP(B361,[1]Combined!$B$1:$H$640,7,0)</f>
        <v>2</v>
      </c>
      <c r="H361" s="8">
        <f>VLOOKUP(B361,[1]Combined!$B$1:$J$640,9,0)</f>
        <v>0</v>
      </c>
      <c r="I361" s="9">
        <f>VLOOKUP(B361,[2]Combined!C$1:D$640,2,0)</f>
        <v>13</v>
      </c>
      <c r="J361" s="9">
        <f>VLOOKUP(B361,[2]Combined!C$1:E$640,3,0)</f>
        <v>15</v>
      </c>
      <c r="K361" s="9">
        <f>VLOOKUP(B361,[2]Combined!C$1:G$640,5,0)</f>
        <v>0</v>
      </c>
      <c r="L361" s="9">
        <f>VLOOKUP(B361,[2]Combined!C$1:H$640,6,0)</f>
        <v>3</v>
      </c>
      <c r="M361" s="9">
        <f>VLOOKUP(B361,[2]Combined!C$1:I$640,7,0)</f>
        <v>3</v>
      </c>
      <c r="N361" s="9">
        <f>VLOOKUP(B361,[2]Combined!C$1:K$640,9,0)</f>
        <v>0</v>
      </c>
      <c r="O361" s="10">
        <f>VLOOKUP(B361,[3]Combined!C$1:D$640,2,0)</f>
        <v>9</v>
      </c>
      <c r="P361" s="10">
        <f>VLOOKUP(B361,[3]Combined!C$1:E$640,3,0)</f>
        <v>10</v>
      </c>
      <c r="Q361" s="10">
        <f>VLOOKUP(B361,[3]Combined!C$1:G$640,5,0)</f>
        <v>0</v>
      </c>
      <c r="R361" s="10">
        <f>VLOOKUP(B361,[3]Combined!C$1:H$640,6,0)</f>
        <v>3</v>
      </c>
      <c r="S361" s="10">
        <f>VLOOKUP(B361,[3]Combined!C$1:I$640,7,0)</f>
        <v>3</v>
      </c>
      <c r="T361" s="10">
        <f>VLOOKUP(B361,[3]Combined!C$1:K$640,9,0)</f>
        <v>0</v>
      </c>
      <c r="U361" s="11">
        <v>11</v>
      </c>
      <c r="V361" s="11">
        <v>14</v>
      </c>
      <c r="W361" s="11">
        <f>VLOOKUP(B361,[4]Combined!C$1:G$640,5,0)</f>
        <v>0</v>
      </c>
      <c r="X361" s="11">
        <v>2</v>
      </c>
      <c r="Y361" s="11">
        <v>3</v>
      </c>
      <c r="Z361" s="11">
        <f>VLOOKUP(B361,[4]Combined!C$1:K$640,9,0)</f>
        <v>0</v>
      </c>
      <c r="AA361" s="12">
        <v>1</v>
      </c>
      <c r="AB361" s="12">
        <v>5</v>
      </c>
      <c r="AC361" s="12">
        <f>VLOOKUP(B361,[5]Combined!C$1:G$640,5,0)</f>
        <v>0</v>
      </c>
      <c r="AD361" s="12">
        <v>1</v>
      </c>
      <c r="AE361" s="12">
        <v>1</v>
      </c>
      <c r="AF361" s="12">
        <f>VLOOKUP(B361,[5]Combined!C$1:K$640,9,0)</f>
        <v>0</v>
      </c>
      <c r="AG361" s="14">
        <f t="shared" si="40"/>
        <v>65</v>
      </c>
      <c r="AH361" s="14">
        <f t="shared" si="41"/>
        <v>0</v>
      </c>
      <c r="AI361" s="14">
        <f t="shared" si="42"/>
        <v>0</v>
      </c>
      <c r="AJ361" s="14">
        <f t="shared" si="43"/>
        <v>53</v>
      </c>
      <c r="AK361" s="14">
        <f t="shared" si="44"/>
        <v>53</v>
      </c>
      <c r="AL361" s="14">
        <f t="shared" si="45"/>
        <v>81.538461538461533</v>
      </c>
      <c r="AM361" s="14">
        <f t="shared" si="46"/>
        <v>4</v>
      </c>
      <c r="AN361" s="7" t="s">
        <v>381</v>
      </c>
      <c r="AO361" s="7">
        <v>7</v>
      </c>
      <c r="AP361" s="7">
        <v>10</v>
      </c>
      <c r="AQ361" s="7">
        <f t="shared" si="47"/>
        <v>21</v>
      </c>
    </row>
    <row r="362" spans="1:43" x14ac:dyDescent="0.25">
      <c r="A362" s="7">
        <v>361</v>
      </c>
      <c r="B362" s="7" t="s">
        <v>397</v>
      </c>
      <c r="C362" s="8">
        <f>VLOOKUP(B362,[1]Combined!$B$1:$C$640,2,0)</f>
        <v>7</v>
      </c>
      <c r="D362" s="8">
        <f>VLOOKUP(B362,[1]Combined!$B$1:$D$640,3,0)</f>
        <v>9</v>
      </c>
      <c r="E362" s="8">
        <f>VLOOKUP(B362,[1]Combined!$B$1:$F$640,5,0)</f>
        <v>0</v>
      </c>
      <c r="F362" s="8">
        <f>VLOOKUP(B362,[1]Combined!$B$1:$G$640,6,0)</f>
        <v>1</v>
      </c>
      <c r="G362" s="8">
        <f>VLOOKUP(B362,[1]Combined!$B$1:$H$640,7,0)</f>
        <v>2</v>
      </c>
      <c r="H362" s="8">
        <f>VLOOKUP(B362,[1]Combined!$B$1:$J$640,9,0)</f>
        <v>0</v>
      </c>
      <c r="I362" s="9">
        <f>VLOOKUP(B362,[2]Combined!C$1:D$640,2,0)</f>
        <v>14</v>
      </c>
      <c r="J362" s="9">
        <f>VLOOKUP(B362,[2]Combined!C$1:E$640,3,0)</f>
        <v>15</v>
      </c>
      <c r="K362" s="9">
        <f>VLOOKUP(B362,[2]Combined!C$1:G$640,5,0)</f>
        <v>0</v>
      </c>
      <c r="L362" s="9">
        <f>VLOOKUP(B362,[2]Combined!C$1:H$640,6,0)</f>
        <v>0</v>
      </c>
      <c r="M362" s="9">
        <f>VLOOKUP(B362,[2]Combined!C$1:I$640,7,0)</f>
        <v>0</v>
      </c>
      <c r="N362" s="9">
        <f>VLOOKUP(B362,[2]Combined!C$1:K$640,9,0)</f>
        <v>0</v>
      </c>
      <c r="O362" s="10">
        <f>VLOOKUP(B362,[3]Combined!C$1:D$640,2,0)</f>
        <v>0</v>
      </c>
      <c r="P362" s="10">
        <f>VLOOKUP(B362,[3]Combined!C$1:E$640,3,0)</f>
        <v>10</v>
      </c>
      <c r="Q362" s="10">
        <f>VLOOKUP(B362,[3]Combined!C$1:G$640,5,0)</f>
        <v>0</v>
      </c>
      <c r="R362" s="10">
        <f>VLOOKUP(B362,[3]Combined!C$1:H$640,6,0)</f>
        <v>2</v>
      </c>
      <c r="S362" s="10">
        <f>VLOOKUP(B362,[3]Combined!C$1:I$640,7,0)</f>
        <v>5</v>
      </c>
      <c r="T362" s="10">
        <f>VLOOKUP(B362,[3]Combined!C$1:K$640,9,0)</f>
        <v>0</v>
      </c>
      <c r="U362" s="11">
        <f>VLOOKUP(B362,[4]Combined!C$1:D$640,2,0)</f>
        <v>0</v>
      </c>
      <c r="V362" s="11">
        <v>14</v>
      </c>
      <c r="W362" s="11">
        <f>VLOOKUP(B362,[4]Combined!C$1:G$640,5,0)</f>
        <v>0</v>
      </c>
      <c r="X362" s="11">
        <v>0</v>
      </c>
      <c r="Y362" s="11">
        <v>3</v>
      </c>
      <c r="Z362" s="11">
        <f>VLOOKUP(B362,[4]Combined!C$1:K$640,9,0)</f>
        <v>0</v>
      </c>
      <c r="AA362" s="12">
        <f>VLOOKUP(B362,[5]Combined!C$1:D$640,2,0)</f>
        <v>0</v>
      </c>
      <c r="AB362" s="12">
        <v>5</v>
      </c>
      <c r="AC362" s="12">
        <f>VLOOKUP(B362,[5]Combined!C$1:G$640,5,0)</f>
        <v>0</v>
      </c>
      <c r="AD362" s="12">
        <v>0</v>
      </c>
      <c r="AE362" s="12">
        <v>1</v>
      </c>
      <c r="AF362" s="12">
        <f>VLOOKUP(B362,[5]Combined!C$1:K$640,9,0)</f>
        <v>0</v>
      </c>
      <c r="AG362" s="14">
        <f t="shared" si="40"/>
        <v>64</v>
      </c>
      <c r="AH362" s="14">
        <f t="shared" si="41"/>
        <v>0</v>
      </c>
      <c r="AI362" s="14">
        <f t="shared" si="42"/>
        <v>0</v>
      </c>
      <c r="AJ362" s="14">
        <f t="shared" si="43"/>
        <v>24</v>
      </c>
      <c r="AK362" s="14">
        <f t="shared" si="44"/>
        <v>24</v>
      </c>
      <c r="AL362" s="14">
        <f t="shared" si="45"/>
        <v>37.5</v>
      </c>
      <c r="AM362" s="14">
        <f t="shared" si="46"/>
        <v>0</v>
      </c>
      <c r="AN362" s="7" t="s">
        <v>373</v>
      </c>
      <c r="AO362" s="7">
        <v>4</v>
      </c>
      <c r="AP362" s="7">
        <v>0</v>
      </c>
      <c r="AQ362" s="7">
        <f t="shared" si="47"/>
        <v>4</v>
      </c>
    </row>
    <row r="363" spans="1:43" x14ac:dyDescent="0.25">
      <c r="A363" s="7">
        <v>362</v>
      </c>
      <c r="B363" s="7" t="s">
        <v>398</v>
      </c>
      <c r="C363" s="8">
        <f>VLOOKUP(B363,[1]Combined!$B$1:$C$640,2,0)</f>
        <v>7</v>
      </c>
      <c r="D363" s="8">
        <f>VLOOKUP(B363,[1]Combined!$B$1:$D$640,3,0)</f>
        <v>9</v>
      </c>
      <c r="E363" s="8">
        <f>VLOOKUP(B363,[1]Combined!$B$1:$F$640,5,0)</f>
        <v>0</v>
      </c>
      <c r="F363" s="8">
        <f>VLOOKUP(B363,[1]Combined!$B$1:$G$640,6,0)</f>
        <v>2</v>
      </c>
      <c r="G363" s="8">
        <f>VLOOKUP(B363,[1]Combined!$B$1:$H$640,7,0)</f>
        <v>2</v>
      </c>
      <c r="H363" s="8">
        <f>VLOOKUP(B363,[1]Combined!$B$1:$J$640,9,0)</f>
        <v>0</v>
      </c>
      <c r="I363" s="9">
        <f>VLOOKUP(B363,[2]Combined!C$1:D$640,2,0)</f>
        <v>15</v>
      </c>
      <c r="J363" s="9">
        <f>VLOOKUP(B363,[2]Combined!C$1:E$640,3,0)</f>
        <v>15</v>
      </c>
      <c r="K363" s="9">
        <f>VLOOKUP(B363,[2]Combined!C$1:G$640,5,0)</f>
        <v>0</v>
      </c>
      <c r="L363" s="9">
        <f>VLOOKUP(B363,[2]Combined!C$1:H$640,6,0)</f>
        <v>0</v>
      </c>
      <c r="M363" s="9">
        <f>VLOOKUP(B363,[2]Combined!C$1:I$640,7,0)</f>
        <v>0</v>
      </c>
      <c r="N363" s="9">
        <f>VLOOKUP(B363,[2]Combined!C$1:K$640,9,0)</f>
        <v>0</v>
      </c>
      <c r="O363" s="10">
        <f>VLOOKUP(B363,[3]Combined!C$1:D$640,2,0)</f>
        <v>9</v>
      </c>
      <c r="P363" s="10">
        <f>VLOOKUP(B363,[3]Combined!C$1:E$640,3,0)</f>
        <v>10</v>
      </c>
      <c r="Q363" s="10">
        <f>VLOOKUP(B363,[3]Combined!C$1:G$640,5,0)</f>
        <v>0</v>
      </c>
      <c r="R363" s="10">
        <f>VLOOKUP(B363,[3]Combined!C$1:H$640,6,0)</f>
        <v>2</v>
      </c>
      <c r="S363" s="10">
        <f>VLOOKUP(B363,[3]Combined!C$1:I$640,7,0)</f>
        <v>2</v>
      </c>
      <c r="T363" s="10">
        <f>VLOOKUP(B363,[3]Combined!C$1:K$640,9,0)</f>
        <v>0</v>
      </c>
      <c r="U363" s="11">
        <v>9</v>
      </c>
      <c r="V363" s="11">
        <v>14</v>
      </c>
      <c r="W363" s="11">
        <f>VLOOKUP(B363,[4]Combined!C$1:G$640,5,0)</f>
        <v>0</v>
      </c>
      <c r="X363" s="11">
        <v>3</v>
      </c>
      <c r="Y363" s="11">
        <v>3</v>
      </c>
      <c r="Z363" s="11">
        <f>VLOOKUP(B363,[4]Combined!C$1:K$640,9,0)</f>
        <v>0</v>
      </c>
      <c r="AA363" s="12">
        <f>VLOOKUP(B363,[5]Combined!C$1:D$640,2,0)</f>
        <v>0</v>
      </c>
      <c r="AB363" s="12">
        <v>5</v>
      </c>
      <c r="AC363" s="12">
        <f>VLOOKUP(B363,[5]Combined!C$1:G$640,5,0)</f>
        <v>0</v>
      </c>
      <c r="AD363" s="12">
        <v>2</v>
      </c>
      <c r="AE363" s="12">
        <v>2</v>
      </c>
      <c r="AF363" s="12">
        <f>VLOOKUP(B363,[5]Combined!C$1:K$640,9,0)</f>
        <v>0</v>
      </c>
      <c r="AG363" s="14">
        <f t="shared" si="40"/>
        <v>62</v>
      </c>
      <c r="AH363" s="14">
        <f t="shared" si="41"/>
        <v>0</v>
      </c>
      <c r="AI363" s="14">
        <f t="shared" si="42"/>
        <v>0</v>
      </c>
      <c r="AJ363" s="14">
        <f t="shared" si="43"/>
        <v>49</v>
      </c>
      <c r="AK363" s="14">
        <f t="shared" si="44"/>
        <v>49</v>
      </c>
      <c r="AL363" s="14">
        <f t="shared" si="45"/>
        <v>79.032258064516128</v>
      </c>
      <c r="AM363" s="14">
        <f t="shared" si="46"/>
        <v>3</v>
      </c>
      <c r="AN363" s="7" t="s">
        <v>375</v>
      </c>
      <c r="AO363" s="7">
        <v>9</v>
      </c>
      <c r="AP363" s="7">
        <v>7</v>
      </c>
      <c r="AQ363" s="7">
        <f t="shared" si="47"/>
        <v>19</v>
      </c>
    </row>
    <row r="364" spans="1:43" x14ac:dyDescent="0.25">
      <c r="A364" s="7">
        <v>363</v>
      </c>
      <c r="B364" s="7" t="s">
        <v>399</v>
      </c>
      <c r="C364" s="8">
        <f>VLOOKUP(B364,[1]Combined!$B$1:$C$640,2,0)</f>
        <v>8</v>
      </c>
      <c r="D364" s="8">
        <f>VLOOKUP(B364,[1]Combined!$B$1:$D$640,3,0)</f>
        <v>9</v>
      </c>
      <c r="E364" s="8">
        <f>VLOOKUP(B364,[1]Combined!$B$1:$F$640,5,0)</f>
        <v>0</v>
      </c>
      <c r="F364" s="8">
        <f>VLOOKUP(B364,[1]Combined!$B$1:$G$640,6,0)</f>
        <v>0</v>
      </c>
      <c r="G364" s="8">
        <f>VLOOKUP(B364,[1]Combined!$B$1:$H$640,7,0)</f>
        <v>2</v>
      </c>
      <c r="H364" s="8">
        <f>VLOOKUP(B364,[1]Combined!$B$1:$J$640,9,0)</f>
        <v>0</v>
      </c>
      <c r="I364" s="9">
        <f>VLOOKUP(B364,[2]Combined!C$1:D$640,2,0)</f>
        <v>10</v>
      </c>
      <c r="J364" s="9">
        <f>VLOOKUP(B364,[2]Combined!C$1:E$640,3,0)</f>
        <v>15</v>
      </c>
      <c r="K364" s="9">
        <f>VLOOKUP(B364,[2]Combined!C$1:G$640,5,0)</f>
        <v>0</v>
      </c>
      <c r="L364" s="9">
        <f>VLOOKUP(B364,[2]Combined!C$1:H$640,6,0)</f>
        <v>2</v>
      </c>
      <c r="M364" s="9">
        <f>VLOOKUP(B364,[2]Combined!C$1:I$640,7,0)</f>
        <v>4</v>
      </c>
      <c r="N364" s="9">
        <f>VLOOKUP(B364,[2]Combined!C$1:K$640,9,0)</f>
        <v>0</v>
      </c>
      <c r="O364" s="10">
        <f>VLOOKUP(B364,[3]Combined!C$1:D$640,2,0)</f>
        <v>7</v>
      </c>
      <c r="P364" s="10">
        <f>VLOOKUP(B364,[3]Combined!C$1:E$640,3,0)</f>
        <v>10</v>
      </c>
      <c r="Q364" s="10">
        <f>VLOOKUP(B364,[3]Combined!C$1:G$640,5,0)</f>
        <v>0</v>
      </c>
      <c r="R364" s="10">
        <f>VLOOKUP(B364,[3]Combined!C$1:H$640,6,0)</f>
        <v>2</v>
      </c>
      <c r="S364" s="10">
        <f>VLOOKUP(B364,[3]Combined!C$1:I$640,7,0)</f>
        <v>2</v>
      </c>
      <c r="T364" s="10">
        <f>VLOOKUP(B364,[3]Combined!C$1:K$640,9,0)</f>
        <v>0</v>
      </c>
      <c r="U364" s="11">
        <v>11</v>
      </c>
      <c r="V364" s="11">
        <v>14</v>
      </c>
      <c r="W364" s="11">
        <f>VLOOKUP(B364,[4]Combined!C$1:G$640,5,0)</f>
        <v>0</v>
      </c>
      <c r="X364" s="11">
        <v>3</v>
      </c>
      <c r="Y364" s="11">
        <v>3</v>
      </c>
      <c r="Z364" s="11">
        <f>VLOOKUP(B364,[4]Combined!C$1:K$640,9,0)</f>
        <v>0</v>
      </c>
      <c r="AA364" s="12">
        <v>2</v>
      </c>
      <c r="AB364" s="12">
        <v>5</v>
      </c>
      <c r="AC364" s="12">
        <f>VLOOKUP(B364,[5]Combined!C$1:G$640,5,0)</f>
        <v>0</v>
      </c>
      <c r="AD364" s="12">
        <v>2</v>
      </c>
      <c r="AE364" s="12">
        <v>2</v>
      </c>
      <c r="AF364" s="12">
        <f>VLOOKUP(B364,[5]Combined!C$1:K$640,9,0)</f>
        <v>0</v>
      </c>
      <c r="AG364" s="14">
        <f t="shared" si="40"/>
        <v>66</v>
      </c>
      <c r="AH364" s="14">
        <f t="shared" si="41"/>
        <v>0</v>
      </c>
      <c r="AI364" s="14">
        <f t="shared" si="42"/>
        <v>0</v>
      </c>
      <c r="AJ364" s="14">
        <f t="shared" si="43"/>
        <v>47</v>
      </c>
      <c r="AK364" s="14">
        <f t="shared" si="44"/>
        <v>47</v>
      </c>
      <c r="AL364" s="14">
        <f t="shared" si="45"/>
        <v>71.212121212121218</v>
      </c>
      <c r="AM364" s="14">
        <f t="shared" si="46"/>
        <v>2</v>
      </c>
      <c r="AN364" s="7" t="s">
        <v>377</v>
      </c>
      <c r="AO364" s="7">
        <v>8</v>
      </c>
      <c r="AP364" s="7">
        <v>7</v>
      </c>
      <c r="AQ364" s="7">
        <f t="shared" si="47"/>
        <v>17</v>
      </c>
    </row>
    <row r="365" spans="1:43" x14ac:dyDescent="0.25">
      <c r="A365" s="7">
        <v>364</v>
      </c>
      <c r="B365" s="7" t="s">
        <v>400</v>
      </c>
      <c r="C365" s="8">
        <f>VLOOKUP(B365,[1]Combined!$B$1:$C$640,2,0)</f>
        <v>9</v>
      </c>
      <c r="D365" s="8">
        <f>VLOOKUP(B365,[1]Combined!$B$1:$D$640,3,0)</f>
        <v>9</v>
      </c>
      <c r="E365" s="8">
        <f>VLOOKUP(B365,[1]Combined!$B$1:$F$640,5,0)</f>
        <v>0</v>
      </c>
      <c r="F365" s="8">
        <f>VLOOKUP(B365,[1]Combined!$B$1:$G$640,6,0)</f>
        <v>2</v>
      </c>
      <c r="G365" s="8">
        <f>VLOOKUP(B365,[1]Combined!$B$1:$H$640,7,0)</f>
        <v>2</v>
      </c>
      <c r="H365" s="8">
        <f>VLOOKUP(B365,[1]Combined!$B$1:$J$640,9,0)</f>
        <v>0</v>
      </c>
      <c r="I365" s="9">
        <f>VLOOKUP(B365,[2]Combined!C$1:D$640,2,0)</f>
        <v>15</v>
      </c>
      <c r="J365" s="9">
        <f>VLOOKUP(B365,[2]Combined!C$1:E$640,3,0)</f>
        <v>15</v>
      </c>
      <c r="K365" s="9">
        <f>VLOOKUP(B365,[2]Combined!C$1:G$640,5,0)</f>
        <v>0</v>
      </c>
      <c r="L365" s="9">
        <f>VLOOKUP(B365,[2]Combined!C$1:H$640,6,0)</f>
        <v>3</v>
      </c>
      <c r="M365" s="9">
        <f>VLOOKUP(B365,[2]Combined!C$1:I$640,7,0)</f>
        <v>3</v>
      </c>
      <c r="N365" s="9">
        <f>VLOOKUP(B365,[2]Combined!C$1:K$640,9,0)</f>
        <v>0</v>
      </c>
      <c r="O365" s="10">
        <f>VLOOKUP(B365,[3]Combined!C$1:D$640,2,0)</f>
        <v>8</v>
      </c>
      <c r="P365" s="10">
        <f>VLOOKUP(B365,[3]Combined!C$1:E$640,3,0)</f>
        <v>10</v>
      </c>
      <c r="Q365" s="10">
        <f>VLOOKUP(B365,[3]Combined!C$1:G$640,5,0)</f>
        <v>0</v>
      </c>
      <c r="R365" s="10">
        <f>VLOOKUP(B365,[3]Combined!C$1:H$640,6,0)</f>
        <v>2</v>
      </c>
      <c r="S365" s="10">
        <f>VLOOKUP(B365,[3]Combined!C$1:I$640,7,0)</f>
        <v>3</v>
      </c>
      <c r="T365" s="10">
        <f>VLOOKUP(B365,[3]Combined!C$1:K$640,9,0)</f>
        <v>0</v>
      </c>
      <c r="U365" s="11">
        <v>10</v>
      </c>
      <c r="V365" s="11">
        <v>14</v>
      </c>
      <c r="W365" s="11">
        <f>VLOOKUP(B365,[4]Combined!C$1:G$640,5,0)</f>
        <v>0</v>
      </c>
      <c r="X365" s="11">
        <v>2</v>
      </c>
      <c r="Y365" s="11">
        <v>3</v>
      </c>
      <c r="Z365" s="11">
        <f>VLOOKUP(B365,[4]Combined!C$1:K$640,9,0)</f>
        <v>0</v>
      </c>
      <c r="AA365" s="12">
        <v>2</v>
      </c>
      <c r="AB365" s="12">
        <v>5</v>
      </c>
      <c r="AC365" s="12">
        <f>VLOOKUP(B365,[5]Combined!C$1:G$640,5,0)</f>
        <v>0</v>
      </c>
      <c r="AD365" s="12">
        <v>1</v>
      </c>
      <c r="AE365" s="12">
        <v>1</v>
      </c>
      <c r="AF365" s="12">
        <f>VLOOKUP(B365,[5]Combined!C$1:K$640,9,0)</f>
        <v>0</v>
      </c>
      <c r="AG365" s="14">
        <f t="shared" si="40"/>
        <v>65</v>
      </c>
      <c r="AH365" s="14">
        <f t="shared" si="41"/>
        <v>0</v>
      </c>
      <c r="AI365" s="14">
        <f t="shared" si="42"/>
        <v>0</v>
      </c>
      <c r="AJ365" s="14">
        <f t="shared" si="43"/>
        <v>54</v>
      </c>
      <c r="AK365" s="14">
        <f t="shared" si="44"/>
        <v>54</v>
      </c>
      <c r="AL365" s="14">
        <f t="shared" si="45"/>
        <v>83.07692307692308</v>
      </c>
      <c r="AM365" s="14">
        <f t="shared" si="46"/>
        <v>4</v>
      </c>
      <c r="AN365" s="7" t="s">
        <v>379</v>
      </c>
      <c r="AO365" s="7">
        <v>9</v>
      </c>
      <c r="AP365" s="7">
        <v>8</v>
      </c>
      <c r="AQ365" s="7">
        <f t="shared" si="47"/>
        <v>21</v>
      </c>
    </row>
    <row r="366" spans="1:43" x14ac:dyDescent="0.25">
      <c r="A366" s="7">
        <v>365</v>
      </c>
      <c r="B366" s="7" t="s">
        <v>401</v>
      </c>
      <c r="C366" s="8">
        <f>VLOOKUP(B366,[1]Combined!$B$1:$C$640,2,0)</f>
        <v>9</v>
      </c>
      <c r="D366" s="8">
        <f>VLOOKUP(B366,[1]Combined!$B$1:$D$640,3,0)</f>
        <v>9</v>
      </c>
      <c r="E366" s="8">
        <f>VLOOKUP(B366,[1]Combined!$B$1:$F$640,5,0)</f>
        <v>0</v>
      </c>
      <c r="F366" s="8">
        <f>VLOOKUP(B366,[1]Combined!$B$1:$G$640,6,0)</f>
        <v>2</v>
      </c>
      <c r="G366" s="8">
        <f>VLOOKUP(B366,[1]Combined!$B$1:$H$640,7,0)</f>
        <v>2</v>
      </c>
      <c r="H366" s="8">
        <f>VLOOKUP(B366,[1]Combined!$B$1:$J$640,9,0)</f>
        <v>0</v>
      </c>
      <c r="I366" s="9">
        <f>VLOOKUP(B366,[2]Combined!C$1:D$640,2,0)</f>
        <v>12</v>
      </c>
      <c r="J366" s="9">
        <f>VLOOKUP(B366,[2]Combined!C$1:E$640,3,0)</f>
        <v>15</v>
      </c>
      <c r="K366" s="9">
        <f>VLOOKUP(B366,[2]Combined!C$1:G$640,5,0)</f>
        <v>0</v>
      </c>
      <c r="L366" s="9">
        <f>VLOOKUP(B366,[2]Combined!C$1:H$640,6,0)</f>
        <v>2</v>
      </c>
      <c r="M366" s="9">
        <f>VLOOKUP(B366,[2]Combined!C$1:I$640,7,0)</f>
        <v>3</v>
      </c>
      <c r="N366" s="9">
        <f>VLOOKUP(B366,[2]Combined!C$1:K$640,9,0)</f>
        <v>0</v>
      </c>
      <c r="O366" s="10">
        <f>VLOOKUP(B366,[3]Combined!C$1:D$640,2,0)</f>
        <v>5</v>
      </c>
      <c r="P366" s="10">
        <f>VLOOKUP(B366,[3]Combined!C$1:E$640,3,0)</f>
        <v>10</v>
      </c>
      <c r="Q366" s="10">
        <f>VLOOKUP(B366,[3]Combined!C$1:G$640,5,0)</f>
        <v>0</v>
      </c>
      <c r="R366" s="10">
        <f>VLOOKUP(B366,[3]Combined!C$1:H$640,6,0)</f>
        <v>1</v>
      </c>
      <c r="S366" s="10">
        <f>VLOOKUP(B366,[3]Combined!C$1:I$640,7,0)</f>
        <v>3</v>
      </c>
      <c r="T366" s="10">
        <f>VLOOKUP(B366,[3]Combined!C$1:K$640,9,0)</f>
        <v>0</v>
      </c>
      <c r="U366" s="11">
        <v>6</v>
      </c>
      <c r="V366" s="11">
        <v>14</v>
      </c>
      <c r="W366" s="11">
        <f>VLOOKUP(B366,[4]Combined!C$1:G$640,5,0)</f>
        <v>0</v>
      </c>
      <c r="X366" s="11">
        <v>0</v>
      </c>
      <c r="Y366" s="11">
        <v>3</v>
      </c>
      <c r="Z366" s="11">
        <f>VLOOKUP(B366,[4]Combined!C$1:K$640,9,0)</f>
        <v>0</v>
      </c>
      <c r="AA366" s="12">
        <f>VLOOKUP(B366,[5]Combined!C$1:D$640,2,0)</f>
        <v>0</v>
      </c>
      <c r="AB366" s="12">
        <v>5</v>
      </c>
      <c r="AC366" s="12">
        <f>VLOOKUP(B366,[5]Combined!C$1:G$640,5,0)</f>
        <v>0</v>
      </c>
      <c r="AD366" s="12">
        <v>1</v>
      </c>
      <c r="AE366" s="12">
        <v>1</v>
      </c>
      <c r="AF366" s="12">
        <f>VLOOKUP(B366,[5]Combined!C$1:K$640,9,0)</f>
        <v>0</v>
      </c>
      <c r="AG366" s="14">
        <f t="shared" si="40"/>
        <v>65</v>
      </c>
      <c r="AH366" s="14">
        <f t="shared" si="41"/>
        <v>0</v>
      </c>
      <c r="AI366" s="14">
        <f t="shared" si="42"/>
        <v>0</v>
      </c>
      <c r="AJ366" s="14">
        <f t="shared" si="43"/>
        <v>38</v>
      </c>
      <c r="AK366" s="14">
        <f t="shared" si="44"/>
        <v>38</v>
      </c>
      <c r="AL366" s="14">
        <f t="shared" si="45"/>
        <v>58.461538461538467</v>
      </c>
      <c r="AM366" s="14">
        <f t="shared" si="46"/>
        <v>0</v>
      </c>
      <c r="AN366" s="7" t="s">
        <v>381</v>
      </c>
      <c r="AO366" s="7">
        <v>7</v>
      </c>
      <c r="AP366" s="7">
        <v>6</v>
      </c>
      <c r="AQ366" s="7">
        <f t="shared" si="47"/>
        <v>13</v>
      </c>
    </row>
    <row r="367" spans="1:43" x14ac:dyDescent="0.25">
      <c r="A367" s="7">
        <v>366</v>
      </c>
      <c r="B367" s="7" t="s">
        <v>402</v>
      </c>
      <c r="C367" s="8">
        <f>VLOOKUP(B367,[1]Combined!$B$1:$C$640,2,0)</f>
        <v>8</v>
      </c>
      <c r="D367" s="8">
        <f>VLOOKUP(B367,[1]Combined!$B$1:$D$640,3,0)</f>
        <v>9</v>
      </c>
      <c r="E367" s="8">
        <f>VLOOKUP(B367,[1]Combined!$B$1:$F$640,5,0)</f>
        <v>0</v>
      </c>
      <c r="F367" s="8">
        <f>VLOOKUP(B367,[1]Combined!$B$1:$G$640,6,0)</f>
        <v>1</v>
      </c>
      <c r="G367" s="8">
        <f>VLOOKUP(B367,[1]Combined!$B$1:$H$640,7,0)</f>
        <v>0</v>
      </c>
      <c r="H367" s="8">
        <f>VLOOKUP(B367,[1]Combined!$B$1:$J$640,9,0)</f>
        <v>0</v>
      </c>
      <c r="I367" s="9">
        <f>VLOOKUP(B367,[2]Combined!C$1:D$640,2,0)</f>
        <v>10</v>
      </c>
      <c r="J367" s="9">
        <f>VLOOKUP(B367,[2]Combined!C$1:E$640,3,0)</f>
        <v>15</v>
      </c>
      <c r="K367" s="9">
        <f>VLOOKUP(B367,[2]Combined!C$1:G$640,5,0)</f>
        <v>0</v>
      </c>
      <c r="L367" s="9">
        <f>VLOOKUP(B367,[2]Combined!C$1:H$640,6,0)</f>
        <v>0</v>
      </c>
      <c r="M367" s="9">
        <f>VLOOKUP(B367,[2]Combined!C$1:I$640,7,0)</f>
        <v>0</v>
      </c>
      <c r="N367" s="9">
        <f>VLOOKUP(B367,[2]Combined!C$1:K$640,9,0)</f>
        <v>0</v>
      </c>
      <c r="O367" s="10">
        <f>VLOOKUP(B367,[3]Combined!C$1:D$640,2,0)</f>
        <v>7</v>
      </c>
      <c r="P367" s="10">
        <f>VLOOKUP(B367,[3]Combined!C$1:E$640,3,0)</f>
        <v>10</v>
      </c>
      <c r="Q367" s="10">
        <f>VLOOKUP(B367,[3]Combined!C$1:G$640,5,0)</f>
        <v>0</v>
      </c>
      <c r="R367" s="10">
        <f>VLOOKUP(B367,[3]Combined!C$1:H$640,6,0)</f>
        <v>3</v>
      </c>
      <c r="S367" s="10">
        <f>VLOOKUP(B367,[3]Combined!C$1:I$640,7,0)</f>
        <v>5</v>
      </c>
      <c r="T367" s="10">
        <f>VLOOKUP(B367,[3]Combined!C$1:K$640,9,0)</f>
        <v>0</v>
      </c>
      <c r="U367" s="11">
        <v>10</v>
      </c>
      <c r="V367" s="11">
        <v>14</v>
      </c>
      <c r="W367" s="11">
        <f>VLOOKUP(B367,[4]Combined!C$1:G$640,5,0)</f>
        <v>0</v>
      </c>
      <c r="X367" s="11">
        <v>3</v>
      </c>
      <c r="Y367" s="11">
        <v>3</v>
      </c>
      <c r="Z367" s="11">
        <f>VLOOKUP(B367,[4]Combined!C$1:K$640,9,0)</f>
        <v>0</v>
      </c>
      <c r="AA367" s="12">
        <v>3</v>
      </c>
      <c r="AB367" s="12">
        <v>5</v>
      </c>
      <c r="AC367" s="12">
        <f>VLOOKUP(B367,[5]Combined!C$1:G$640,5,0)</f>
        <v>0</v>
      </c>
      <c r="AD367" s="12">
        <v>1</v>
      </c>
      <c r="AE367" s="12">
        <v>1</v>
      </c>
      <c r="AF367" s="12">
        <f>VLOOKUP(B367,[5]Combined!C$1:K$640,9,0)</f>
        <v>0</v>
      </c>
      <c r="AG367" s="14">
        <f t="shared" si="40"/>
        <v>62</v>
      </c>
      <c r="AH367" s="14">
        <f t="shared" si="41"/>
        <v>0</v>
      </c>
      <c r="AI367" s="14">
        <f t="shared" si="42"/>
        <v>0</v>
      </c>
      <c r="AJ367" s="14">
        <f t="shared" si="43"/>
        <v>46</v>
      </c>
      <c r="AK367" s="14">
        <f t="shared" si="44"/>
        <v>46</v>
      </c>
      <c r="AL367" s="14">
        <f t="shared" si="45"/>
        <v>74.193548387096769</v>
      </c>
      <c r="AM367" s="14">
        <f t="shared" si="46"/>
        <v>2</v>
      </c>
      <c r="AN367" s="7" t="s">
        <v>373</v>
      </c>
      <c r="AO367" s="7">
        <v>9</v>
      </c>
      <c r="AP367" s="7">
        <v>8</v>
      </c>
      <c r="AQ367" s="7">
        <f t="shared" si="47"/>
        <v>19</v>
      </c>
    </row>
    <row r="368" spans="1:43" x14ac:dyDescent="0.25">
      <c r="A368" s="7">
        <v>367</v>
      </c>
      <c r="B368" s="7" t="s">
        <v>403</v>
      </c>
      <c r="C368" s="8">
        <f>VLOOKUP(B368,[1]Combined!$B$1:$C$640,2,0)</f>
        <v>7</v>
      </c>
      <c r="D368" s="8">
        <f>VLOOKUP(B368,[1]Combined!$B$1:$D$640,3,0)</f>
        <v>9</v>
      </c>
      <c r="E368" s="8">
        <f>VLOOKUP(B368,[1]Combined!$B$1:$F$640,5,0)</f>
        <v>0</v>
      </c>
      <c r="F368" s="8">
        <f>VLOOKUP(B368,[1]Combined!$B$1:$G$640,6,0)</f>
        <v>2</v>
      </c>
      <c r="G368" s="8">
        <f>VLOOKUP(B368,[1]Combined!$B$1:$H$640,7,0)</f>
        <v>2</v>
      </c>
      <c r="H368" s="8">
        <f>VLOOKUP(B368,[1]Combined!$B$1:$J$640,9,0)</f>
        <v>0</v>
      </c>
      <c r="I368" s="9">
        <f>VLOOKUP(B368,[2]Combined!C$1:D$640,2,0)</f>
        <v>9</v>
      </c>
      <c r="J368" s="9">
        <f>VLOOKUP(B368,[2]Combined!C$1:E$640,3,0)</f>
        <v>15</v>
      </c>
      <c r="K368" s="9">
        <f>VLOOKUP(B368,[2]Combined!C$1:G$640,5,0)</f>
        <v>0</v>
      </c>
      <c r="L368" s="9">
        <f>VLOOKUP(B368,[2]Combined!C$1:H$640,6,0)</f>
        <v>0</v>
      </c>
      <c r="M368" s="9">
        <f>VLOOKUP(B368,[2]Combined!C$1:I$640,7,0)</f>
        <v>0</v>
      </c>
      <c r="N368" s="9">
        <f>VLOOKUP(B368,[2]Combined!C$1:K$640,9,0)</f>
        <v>0</v>
      </c>
      <c r="O368" s="10">
        <f>VLOOKUP(B368,[3]Combined!C$1:D$640,2,0)</f>
        <v>7</v>
      </c>
      <c r="P368" s="10">
        <f>VLOOKUP(B368,[3]Combined!C$1:E$640,3,0)</f>
        <v>10</v>
      </c>
      <c r="Q368" s="10">
        <f>VLOOKUP(B368,[3]Combined!C$1:G$640,5,0)</f>
        <v>0</v>
      </c>
      <c r="R368" s="10">
        <f>VLOOKUP(B368,[3]Combined!C$1:H$640,6,0)</f>
        <v>1</v>
      </c>
      <c r="S368" s="10">
        <f>VLOOKUP(B368,[3]Combined!C$1:I$640,7,0)</f>
        <v>2</v>
      </c>
      <c r="T368" s="10">
        <f>VLOOKUP(B368,[3]Combined!C$1:K$640,9,0)</f>
        <v>0</v>
      </c>
      <c r="U368" s="11">
        <v>5</v>
      </c>
      <c r="V368" s="11">
        <v>14</v>
      </c>
      <c r="W368" s="11">
        <v>3</v>
      </c>
      <c r="X368" s="11">
        <v>3</v>
      </c>
      <c r="Y368" s="11">
        <v>3</v>
      </c>
      <c r="Z368" s="11">
        <f>VLOOKUP(B368,[4]Combined!C$1:K$640,9,0)</f>
        <v>0</v>
      </c>
      <c r="AA368" s="12">
        <v>2</v>
      </c>
      <c r="AB368" s="12">
        <v>5</v>
      </c>
      <c r="AC368" s="12">
        <v>1</v>
      </c>
      <c r="AD368" s="12">
        <v>2</v>
      </c>
      <c r="AE368" s="12">
        <v>2</v>
      </c>
      <c r="AF368" s="12">
        <f>VLOOKUP(B368,[5]Combined!C$1:K$640,9,0)</f>
        <v>0</v>
      </c>
      <c r="AG368" s="14">
        <f t="shared" si="40"/>
        <v>62</v>
      </c>
      <c r="AH368" s="14">
        <f t="shared" si="41"/>
        <v>4</v>
      </c>
      <c r="AI368" s="14">
        <f t="shared" si="42"/>
        <v>4</v>
      </c>
      <c r="AJ368" s="14">
        <f t="shared" si="43"/>
        <v>38</v>
      </c>
      <c r="AK368" s="14">
        <f t="shared" si="44"/>
        <v>42</v>
      </c>
      <c r="AL368" s="14">
        <f t="shared" si="45"/>
        <v>67.741935483870961</v>
      </c>
      <c r="AM368" s="14">
        <f t="shared" si="46"/>
        <v>1</v>
      </c>
      <c r="AN368" s="7" t="s">
        <v>375</v>
      </c>
      <c r="AO368" s="7">
        <v>7</v>
      </c>
      <c r="AP368" s="7">
        <v>9</v>
      </c>
      <c r="AQ368" s="7">
        <f t="shared" si="47"/>
        <v>17</v>
      </c>
    </row>
    <row r="369" spans="1:43" x14ac:dyDescent="0.25">
      <c r="A369" s="7">
        <v>368</v>
      </c>
      <c r="B369" s="7" t="s">
        <v>404</v>
      </c>
      <c r="C369" s="8">
        <f>VLOOKUP(B369,[1]Combined!$B$1:$C$640,2,0)</f>
        <v>9</v>
      </c>
      <c r="D369" s="8">
        <f>VLOOKUP(B369,[1]Combined!$B$1:$D$640,3,0)</f>
        <v>9</v>
      </c>
      <c r="E369" s="8">
        <f>VLOOKUP(B369,[1]Combined!$B$1:$F$640,5,0)</f>
        <v>0</v>
      </c>
      <c r="F369" s="8">
        <f>VLOOKUP(B369,[1]Combined!$B$1:$G$640,6,0)</f>
        <v>1</v>
      </c>
      <c r="G369" s="8">
        <f>VLOOKUP(B369,[1]Combined!$B$1:$H$640,7,0)</f>
        <v>2</v>
      </c>
      <c r="H369" s="8">
        <f>VLOOKUP(B369,[1]Combined!$B$1:$J$640,9,0)</f>
        <v>0</v>
      </c>
      <c r="I369" s="9">
        <f>VLOOKUP(B369,[2]Combined!C$1:D$640,2,0)</f>
        <v>15</v>
      </c>
      <c r="J369" s="9">
        <f>VLOOKUP(B369,[2]Combined!C$1:E$640,3,0)</f>
        <v>15</v>
      </c>
      <c r="K369" s="9">
        <f>VLOOKUP(B369,[2]Combined!C$1:G$640,5,0)</f>
        <v>0</v>
      </c>
      <c r="L369" s="9">
        <f>VLOOKUP(B369,[2]Combined!C$1:H$640,6,0)</f>
        <v>3</v>
      </c>
      <c r="M369" s="9">
        <f>VLOOKUP(B369,[2]Combined!C$1:I$640,7,0)</f>
        <v>4</v>
      </c>
      <c r="N369" s="9">
        <f>VLOOKUP(B369,[2]Combined!C$1:K$640,9,0)</f>
        <v>0</v>
      </c>
      <c r="O369" s="10">
        <f>VLOOKUP(B369,[3]Combined!C$1:D$640,2,0)</f>
        <v>10</v>
      </c>
      <c r="P369" s="10">
        <f>VLOOKUP(B369,[3]Combined!C$1:E$640,3,0)</f>
        <v>10</v>
      </c>
      <c r="Q369" s="10">
        <f>VLOOKUP(B369,[3]Combined!C$1:G$640,5,0)</f>
        <v>0</v>
      </c>
      <c r="R369" s="10">
        <f>VLOOKUP(B369,[3]Combined!C$1:H$640,6,0)</f>
        <v>2</v>
      </c>
      <c r="S369" s="10">
        <f>VLOOKUP(B369,[3]Combined!C$1:I$640,7,0)</f>
        <v>2</v>
      </c>
      <c r="T369" s="10">
        <f>VLOOKUP(B369,[3]Combined!C$1:K$640,9,0)</f>
        <v>0</v>
      </c>
      <c r="U369" s="11">
        <v>14</v>
      </c>
      <c r="V369" s="11">
        <v>14</v>
      </c>
      <c r="W369" s="11">
        <f>VLOOKUP(B369,[4]Combined!C$1:G$640,5,0)</f>
        <v>0</v>
      </c>
      <c r="X369" s="11">
        <v>3</v>
      </c>
      <c r="Y369" s="11">
        <v>3</v>
      </c>
      <c r="Z369" s="11">
        <f>VLOOKUP(B369,[4]Combined!C$1:K$640,9,0)</f>
        <v>0</v>
      </c>
      <c r="AA369" s="12">
        <v>2</v>
      </c>
      <c r="AB369" s="12">
        <v>5</v>
      </c>
      <c r="AC369" s="12">
        <f>VLOOKUP(B369,[5]Combined!C$1:G$640,5,0)</f>
        <v>0</v>
      </c>
      <c r="AD369" s="12">
        <v>2</v>
      </c>
      <c r="AE369" s="12">
        <v>2</v>
      </c>
      <c r="AF369" s="12">
        <f>VLOOKUP(B369,[5]Combined!C$1:K$640,9,0)</f>
        <v>0</v>
      </c>
      <c r="AG369" s="14">
        <f t="shared" si="40"/>
        <v>66</v>
      </c>
      <c r="AH369" s="14">
        <f t="shared" si="41"/>
        <v>0</v>
      </c>
      <c r="AI369" s="14">
        <f t="shared" si="42"/>
        <v>0</v>
      </c>
      <c r="AJ369" s="14">
        <f t="shared" si="43"/>
        <v>61</v>
      </c>
      <c r="AK369" s="14">
        <f t="shared" si="44"/>
        <v>61</v>
      </c>
      <c r="AL369" s="14">
        <f t="shared" si="45"/>
        <v>92.424242424242422</v>
      </c>
      <c r="AM369" s="14">
        <f t="shared" si="46"/>
        <v>5</v>
      </c>
      <c r="AN369" s="7" t="s">
        <v>377</v>
      </c>
      <c r="AO369" s="7">
        <v>8</v>
      </c>
      <c r="AP369" s="7">
        <v>10</v>
      </c>
      <c r="AQ369" s="7">
        <f t="shared" si="47"/>
        <v>23</v>
      </c>
    </row>
    <row r="370" spans="1:43" x14ac:dyDescent="0.25">
      <c r="A370" s="7">
        <v>369</v>
      </c>
      <c r="B370" s="7" t="s">
        <v>405</v>
      </c>
      <c r="C370" s="8">
        <f>VLOOKUP(B370,[1]Combined!$B$1:$C$640,2,0)</f>
        <v>9</v>
      </c>
      <c r="D370" s="8">
        <f>VLOOKUP(B370,[1]Combined!$B$1:$D$640,3,0)</f>
        <v>9</v>
      </c>
      <c r="E370" s="8">
        <f>VLOOKUP(B370,[1]Combined!$B$1:$F$640,5,0)</f>
        <v>0</v>
      </c>
      <c r="F370" s="8">
        <f>VLOOKUP(B370,[1]Combined!$B$1:$G$640,6,0)</f>
        <v>2</v>
      </c>
      <c r="G370" s="8">
        <f>VLOOKUP(B370,[1]Combined!$B$1:$H$640,7,0)</f>
        <v>2</v>
      </c>
      <c r="H370" s="8">
        <f>VLOOKUP(B370,[1]Combined!$B$1:$J$640,9,0)</f>
        <v>0</v>
      </c>
      <c r="I370" s="9">
        <f>VLOOKUP(B370,[2]Combined!C$1:D$640,2,0)</f>
        <v>12</v>
      </c>
      <c r="J370" s="9">
        <f>VLOOKUP(B370,[2]Combined!C$1:E$640,3,0)</f>
        <v>15</v>
      </c>
      <c r="K370" s="9">
        <f>VLOOKUP(B370,[2]Combined!C$1:G$640,5,0)</f>
        <v>0</v>
      </c>
      <c r="L370" s="9">
        <f>VLOOKUP(B370,[2]Combined!C$1:H$640,6,0)</f>
        <v>3</v>
      </c>
      <c r="M370" s="9">
        <f>VLOOKUP(B370,[2]Combined!C$1:I$640,7,0)</f>
        <v>3</v>
      </c>
      <c r="N370" s="9">
        <f>VLOOKUP(B370,[2]Combined!C$1:K$640,9,0)</f>
        <v>0</v>
      </c>
      <c r="O370" s="10">
        <f>VLOOKUP(B370,[3]Combined!C$1:D$640,2,0)</f>
        <v>8</v>
      </c>
      <c r="P370" s="10">
        <f>VLOOKUP(B370,[3]Combined!C$1:E$640,3,0)</f>
        <v>10</v>
      </c>
      <c r="Q370" s="10">
        <f>VLOOKUP(B370,[3]Combined!C$1:G$640,5,0)</f>
        <v>0</v>
      </c>
      <c r="R370" s="10">
        <f>VLOOKUP(B370,[3]Combined!C$1:H$640,6,0)</f>
        <v>3</v>
      </c>
      <c r="S370" s="10">
        <f>VLOOKUP(B370,[3]Combined!C$1:I$640,7,0)</f>
        <v>3</v>
      </c>
      <c r="T370" s="10">
        <f>VLOOKUP(B370,[3]Combined!C$1:K$640,9,0)</f>
        <v>0</v>
      </c>
      <c r="U370" s="11">
        <v>10</v>
      </c>
      <c r="V370" s="11">
        <v>14</v>
      </c>
      <c r="W370" s="11">
        <f>VLOOKUP(B370,[4]Combined!C$1:G$640,5,0)</f>
        <v>0</v>
      </c>
      <c r="X370" s="11">
        <v>2</v>
      </c>
      <c r="Y370" s="11">
        <v>3</v>
      </c>
      <c r="Z370" s="11">
        <f>VLOOKUP(B370,[4]Combined!C$1:K$640,9,0)</f>
        <v>0</v>
      </c>
      <c r="AA370" s="12">
        <v>4</v>
      </c>
      <c r="AB370" s="12">
        <v>5</v>
      </c>
      <c r="AC370" s="12">
        <f>VLOOKUP(B370,[5]Combined!C$1:G$640,5,0)</f>
        <v>0</v>
      </c>
      <c r="AD370" s="12">
        <v>1</v>
      </c>
      <c r="AE370" s="12">
        <v>1</v>
      </c>
      <c r="AF370" s="12">
        <f>VLOOKUP(B370,[5]Combined!C$1:K$640,9,0)</f>
        <v>0</v>
      </c>
      <c r="AG370" s="14">
        <f t="shared" si="40"/>
        <v>65</v>
      </c>
      <c r="AH370" s="14">
        <f t="shared" si="41"/>
        <v>0</v>
      </c>
      <c r="AI370" s="14">
        <f t="shared" si="42"/>
        <v>0</v>
      </c>
      <c r="AJ370" s="14">
        <f t="shared" si="43"/>
        <v>54</v>
      </c>
      <c r="AK370" s="14">
        <f t="shared" si="44"/>
        <v>54</v>
      </c>
      <c r="AL370" s="14">
        <f t="shared" si="45"/>
        <v>83.07692307692308</v>
      </c>
      <c r="AM370" s="14">
        <f t="shared" si="46"/>
        <v>4</v>
      </c>
      <c r="AN370" s="7" t="s">
        <v>379</v>
      </c>
      <c r="AO370" s="7">
        <v>10</v>
      </c>
      <c r="AP370" s="7">
        <v>7</v>
      </c>
      <c r="AQ370" s="7">
        <f t="shared" si="47"/>
        <v>21</v>
      </c>
    </row>
    <row r="371" spans="1:43" x14ac:dyDescent="0.25">
      <c r="A371" s="7">
        <v>370</v>
      </c>
      <c r="B371" s="7" t="s">
        <v>406</v>
      </c>
      <c r="C371" s="8">
        <f>VLOOKUP(B371,[1]Combined!$B$1:$C$640,2,0)</f>
        <v>8</v>
      </c>
      <c r="D371" s="8">
        <f>VLOOKUP(B371,[1]Combined!$B$1:$D$640,3,0)</f>
        <v>9</v>
      </c>
      <c r="E371" s="8">
        <f>VLOOKUP(B371,[1]Combined!$B$1:$F$640,5,0)</f>
        <v>0</v>
      </c>
      <c r="F371" s="8">
        <f>VLOOKUP(B371,[1]Combined!$B$1:$G$640,6,0)</f>
        <v>2</v>
      </c>
      <c r="G371" s="8">
        <f>VLOOKUP(B371,[1]Combined!$B$1:$H$640,7,0)</f>
        <v>2</v>
      </c>
      <c r="H371" s="8">
        <f>VLOOKUP(B371,[1]Combined!$B$1:$J$640,9,0)</f>
        <v>0</v>
      </c>
      <c r="I371" s="9">
        <f>VLOOKUP(B371,[2]Combined!C$1:D$640,2,0)</f>
        <v>9</v>
      </c>
      <c r="J371" s="9">
        <f>VLOOKUP(B371,[2]Combined!C$1:E$640,3,0)</f>
        <v>15</v>
      </c>
      <c r="K371" s="9">
        <f>VLOOKUP(B371,[2]Combined!C$1:G$640,5,0)</f>
        <v>0</v>
      </c>
      <c r="L371" s="9">
        <f>VLOOKUP(B371,[2]Combined!C$1:H$640,6,0)</f>
        <v>1</v>
      </c>
      <c r="M371" s="9">
        <f>VLOOKUP(B371,[2]Combined!C$1:I$640,7,0)</f>
        <v>3</v>
      </c>
      <c r="N371" s="9">
        <f>VLOOKUP(B371,[2]Combined!C$1:K$640,9,0)</f>
        <v>0</v>
      </c>
      <c r="O371" s="10">
        <f>VLOOKUP(B371,[3]Combined!C$1:D$640,2,0)</f>
        <v>2</v>
      </c>
      <c r="P371" s="10">
        <f>VLOOKUP(B371,[3]Combined!C$1:E$640,3,0)</f>
        <v>10</v>
      </c>
      <c r="Q371" s="10">
        <f>VLOOKUP(B371,[3]Combined!C$1:G$640,5,0)</f>
        <v>0</v>
      </c>
      <c r="R371" s="10">
        <f>VLOOKUP(B371,[3]Combined!C$1:H$640,6,0)</f>
        <v>3</v>
      </c>
      <c r="S371" s="10">
        <f>VLOOKUP(B371,[3]Combined!C$1:I$640,7,0)</f>
        <v>3</v>
      </c>
      <c r="T371" s="10">
        <f>VLOOKUP(B371,[3]Combined!C$1:K$640,9,0)</f>
        <v>0</v>
      </c>
      <c r="U371" s="11">
        <v>4</v>
      </c>
      <c r="V371" s="11">
        <v>14</v>
      </c>
      <c r="W371" s="11">
        <f>VLOOKUP(B371,[4]Combined!C$1:G$640,5,0)</f>
        <v>0</v>
      </c>
      <c r="X371" s="11">
        <v>1</v>
      </c>
      <c r="Y371" s="11">
        <v>3</v>
      </c>
      <c r="Z371" s="11">
        <f>VLOOKUP(B371,[4]Combined!C$1:K$640,9,0)</f>
        <v>0</v>
      </c>
      <c r="AA371" s="12">
        <f>VLOOKUP(B371,[5]Combined!C$1:D$640,2,0)</f>
        <v>0</v>
      </c>
      <c r="AB371" s="12">
        <v>5</v>
      </c>
      <c r="AC371" s="12">
        <f>VLOOKUP(B371,[5]Combined!C$1:G$640,5,0)</f>
        <v>0</v>
      </c>
      <c r="AD371" s="12">
        <v>1</v>
      </c>
      <c r="AE371" s="12">
        <v>1</v>
      </c>
      <c r="AF371" s="12">
        <f>VLOOKUP(B371,[5]Combined!C$1:K$640,9,0)</f>
        <v>0</v>
      </c>
      <c r="AG371" s="14">
        <f t="shared" si="40"/>
        <v>65</v>
      </c>
      <c r="AH371" s="14">
        <f t="shared" si="41"/>
        <v>0</v>
      </c>
      <c r="AI371" s="14">
        <f t="shared" si="42"/>
        <v>0</v>
      </c>
      <c r="AJ371" s="14">
        <f t="shared" si="43"/>
        <v>31</v>
      </c>
      <c r="AK371" s="14">
        <f t="shared" si="44"/>
        <v>31</v>
      </c>
      <c r="AL371" s="14">
        <f t="shared" si="45"/>
        <v>47.692307692307693</v>
      </c>
      <c r="AM371" s="14">
        <f t="shared" si="46"/>
        <v>0</v>
      </c>
      <c r="AN371" s="7" t="s">
        <v>381</v>
      </c>
      <c r="AO371" s="7">
        <v>8</v>
      </c>
      <c r="AP371" s="7">
        <v>6</v>
      </c>
      <c r="AQ371" s="7">
        <f t="shared" si="47"/>
        <v>14</v>
      </c>
    </row>
    <row r="372" spans="1:43" x14ac:dyDescent="0.25">
      <c r="A372" s="7">
        <v>371</v>
      </c>
      <c r="B372" s="7" t="s">
        <v>407</v>
      </c>
      <c r="C372" s="8">
        <f>VLOOKUP(B372,[1]Combined!$B$1:$C$640,2,0)</f>
        <v>4</v>
      </c>
      <c r="D372" s="8">
        <f>VLOOKUP(B372,[1]Combined!$B$1:$D$640,3,0)</f>
        <v>9</v>
      </c>
      <c r="E372" s="8">
        <f>VLOOKUP(B372,[1]Combined!$B$1:$F$640,5,0)</f>
        <v>0</v>
      </c>
      <c r="F372" s="8">
        <f>VLOOKUP(B372,[1]Combined!$B$1:$G$640,6,0)</f>
        <v>1</v>
      </c>
      <c r="G372" s="8">
        <f>VLOOKUP(B372,[1]Combined!$B$1:$H$640,7,0)</f>
        <v>2</v>
      </c>
      <c r="H372" s="8">
        <f>VLOOKUP(B372,[1]Combined!$B$1:$J$640,9,0)</f>
        <v>0</v>
      </c>
      <c r="I372" s="9">
        <f>VLOOKUP(B372,[2]Combined!C$1:D$640,2,0)</f>
        <v>12</v>
      </c>
      <c r="J372" s="9">
        <f>VLOOKUP(B372,[2]Combined!C$1:E$640,3,0)</f>
        <v>15</v>
      </c>
      <c r="K372" s="9">
        <f>VLOOKUP(B372,[2]Combined!C$1:G$640,5,0)</f>
        <v>0</v>
      </c>
      <c r="L372" s="9">
        <f>VLOOKUP(B372,[2]Combined!C$1:H$640,6,0)</f>
        <v>0</v>
      </c>
      <c r="M372" s="9">
        <f>VLOOKUP(B372,[2]Combined!C$1:I$640,7,0)</f>
        <v>0</v>
      </c>
      <c r="N372" s="9">
        <f>VLOOKUP(B372,[2]Combined!C$1:K$640,9,0)</f>
        <v>0</v>
      </c>
      <c r="O372" s="10">
        <f>VLOOKUP(B372,[3]Combined!C$1:D$640,2,0)</f>
        <v>5</v>
      </c>
      <c r="P372" s="10">
        <f>VLOOKUP(B372,[3]Combined!C$1:E$640,3,0)</f>
        <v>10</v>
      </c>
      <c r="Q372" s="10">
        <f>VLOOKUP(B372,[3]Combined!C$1:G$640,5,0)</f>
        <v>0</v>
      </c>
      <c r="R372" s="10">
        <f>VLOOKUP(B372,[3]Combined!C$1:H$640,6,0)</f>
        <v>4</v>
      </c>
      <c r="S372" s="10">
        <f>VLOOKUP(B372,[3]Combined!C$1:I$640,7,0)</f>
        <v>5</v>
      </c>
      <c r="T372" s="10">
        <f>VLOOKUP(B372,[3]Combined!C$1:K$640,9,0)</f>
        <v>0</v>
      </c>
      <c r="U372" s="11">
        <v>3</v>
      </c>
      <c r="V372" s="11">
        <v>14</v>
      </c>
      <c r="W372" s="11">
        <f>VLOOKUP(B372,[4]Combined!C$1:G$640,5,0)</f>
        <v>0</v>
      </c>
      <c r="X372" s="11">
        <v>1</v>
      </c>
      <c r="Y372" s="11">
        <v>3</v>
      </c>
      <c r="Z372" s="11">
        <f>VLOOKUP(B372,[4]Combined!C$1:K$640,9,0)</f>
        <v>0</v>
      </c>
      <c r="AA372" s="12">
        <f>VLOOKUP(B372,[5]Combined!C$1:D$640,2,0)</f>
        <v>0</v>
      </c>
      <c r="AB372" s="12">
        <v>5</v>
      </c>
      <c r="AC372" s="12">
        <f>VLOOKUP(B372,[5]Combined!C$1:G$640,5,0)</f>
        <v>0</v>
      </c>
      <c r="AD372" s="12">
        <v>0</v>
      </c>
      <c r="AE372" s="12">
        <v>1</v>
      </c>
      <c r="AF372" s="12">
        <f>VLOOKUP(B372,[5]Combined!C$1:K$640,9,0)</f>
        <v>0</v>
      </c>
      <c r="AG372" s="14">
        <f t="shared" si="40"/>
        <v>64</v>
      </c>
      <c r="AH372" s="14">
        <f t="shared" si="41"/>
        <v>0</v>
      </c>
      <c r="AI372" s="14">
        <f t="shared" si="42"/>
        <v>0</v>
      </c>
      <c r="AJ372" s="14">
        <f t="shared" si="43"/>
        <v>30</v>
      </c>
      <c r="AK372" s="14">
        <f t="shared" si="44"/>
        <v>30</v>
      </c>
      <c r="AL372" s="14">
        <f t="shared" si="45"/>
        <v>46.875</v>
      </c>
      <c r="AM372" s="14">
        <f t="shared" si="46"/>
        <v>0</v>
      </c>
      <c r="AN372" s="7" t="s">
        <v>373</v>
      </c>
      <c r="AO372" s="7">
        <v>8</v>
      </c>
      <c r="AP372" s="7">
        <v>6</v>
      </c>
      <c r="AQ372" s="7">
        <f t="shared" si="47"/>
        <v>14</v>
      </c>
    </row>
    <row r="373" spans="1:43" x14ac:dyDescent="0.25">
      <c r="A373" s="7">
        <v>372</v>
      </c>
      <c r="B373" s="7" t="s">
        <v>408</v>
      </c>
      <c r="C373" s="8">
        <f>VLOOKUP(B373,[1]Combined!$B$1:$C$640,2,0)</f>
        <v>9</v>
      </c>
      <c r="D373" s="8">
        <f>VLOOKUP(B373,[1]Combined!$B$1:$D$640,3,0)</f>
        <v>9</v>
      </c>
      <c r="E373" s="8">
        <f>VLOOKUP(B373,[1]Combined!$B$1:$F$640,5,0)</f>
        <v>0</v>
      </c>
      <c r="F373" s="8">
        <f>VLOOKUP(B373,[1]Combined!$B$1:$G$640,6,0)</f>
        <v>2</v>
      </c>
      <c r="G373" s="8">
        <f>VLOOKUP(B373,[1]Combined!$B$1:$H$640,7,0)</f>
        <v>2</v>
      </c>
      <c r="H373" s="8">
        <f>VLOOKUP(B373,[1]Combined!$B$1:$J$640,9,0)</f>
        <v>0</v>
      </c>
      <c r="I373" s="9">
        <f>VLOOKUP(B373,[2]Combined!C$1:D$640,2,0)</f>
        <v>12</v>
      </c>
      <c r="J373" s="9">
        <f>VLOOKUP(B373,[2]Combined!C$1:E$640,3,0)</f>
        <v>15</v>
      </c>
      <c r="K373" s="9">
        <f>VLOOKUP(B373,[2]Combined!C$1:G$640,5,0)</f>
        <v>0</v>
      </c>
      <c r="L373" s="9">
        <f>VLOOKUP(B373,[2]Combined!C$1:H$640,6,0)</f>
        <v>0</v>
      </c>
      <c r="M373" s="9">
        <f>VLOOKUP(B373,[2]Combined!C$1:I$640,7,0)</f>
        <v>0</v>
      </c>
      <c r="N373" s="9">
        <f>VLOOKUP(B373,[2]Combined!C$1:K$640,9,0)</f>
        <v>0</v>
      </c>
      <c r="O373" s="10">
        <f>VLOOKUP(B373,[3]Combined!C$1:D$640,2,0)</f>
        <v>5</v>
      </c>
      <c r="P373" s="10">
        <f>VLOOKUP(B373,[3]Combined!C$1:E$640,3,0)</f>
        <v>10</v>
      </c>
      <c r="Q373" s="10">
        <f>VLOOKUP(B373,[3]Combined!C$1:G$640,5,0)</f>
        <v>0</v>
      </c>
      <c r="R373" s="10">
        <f>VLOOKUP(B373,[3]Combined!C$1:H$640,6,0)</f>
        <v>2</v>
      </c>
      <c r="S373" s="10">
        <f>VLOOKUP(B373,[3]Combined!C$1:I$640,7,0)</f>
        <v>2</v>
      </c>
      <c r="T373" s="10">
        <f>VLOOKUP(B373,[3]Combined!C$1:K$640,9,0)</f>
        <v>0</v>
      </c>
      <c r="U373" s="11">
        <v>6</v>
      </c>
      <c r="V373" s="11">
        <v>14</v>
      </c>
      <c r="W373" s="11">
        <f>VLOOKUP(B373,[4]Combined!C$1:G$640,5,0)</f>
        <v>0</v>
      </c>
      <c r="X373" s="11">
        <v>3</v>
      </c>
      <c r="Y373" s="11">
        <v>3</v>
      </c>
      <c r="Z373" s="11">
        <f>VLOOKUP(B373,[4]Combined!C$1:K$640,9,0)</f>
        <v>0</v>
      </c>
      <c r="AA373" s="12">
        <f>VLOOKUP(B373,[5]Combined!C$1:D$640,2,0)</f>
        <v>0</v>
      </c>
      <c r="AB373" s="12">
        <v>5</v>
      </c>
      <c r="AC373" s="12">
        <f>VLOOKUP(B373,[5]Combined!C$1:G$640,5,0)</f>
        <v>0</v>
      </c>
      <c r="AD373" s="12">
        <v>2</v>
      </c>
      <c r="AE373" s="12">
        <v>2</v>
      </c>
      <c r="AF373" s="12">
        <f>VLOOKUP(B373,[5]Combined!C$1:K$640,9,0)</f>
        <v>0</v>
      </c>
      <c r="AG373" s="14">
        <f t="shared" si="40"/>
        <v>62</v>
      </c>
      <c r="AH373" s="14">
        <f t="shared" si="41"/>
        <v>0</v>
      </c>
      <c r="AI373" s="14">
        <f t="shared" si="42"/>
        <v>0</v>
      </c>
      <c r="AJ373" s="14">
        <f t="shared" si="43"/>
        <v>41</v>
      </c>
      <c r="AK373" s="14">
        <f t="shared" si="44"/>
        <v>41</v>
      </c>
      <c r="AL373" s="14">
        <f t="shared" si="45"/>
        <v>66.129032258064512</v>
      </c>
      <c r="AM373" s="14">
        <f t="shared" si="46"/>
        <v>0</v>
      </c>
      <c r="AN373" s="7" t="s">
        <v>375</v>
      </c>
      <c r="AO373" s="7">
        <v>7</v>
      </c>
      <c r="AP373" s="7">
        <v>5</v>
      </c>
      <c r="AQ373" s="7">
        <f t="shared" si="47"/>
        <v>12</v>
      </c>
    </row>
    <row r="374" spans="1:43" x14ac:dyDescent="0.25">
      <c r="A374" s="7">
        <v>373</v>
      </c>
      <c r="B374" s="7" t="s">
        <v>409</v>
      </c>
      <c r="C374" s="8">
        <f>VLOOKUP(B374,[1]Combined!$B$1:$C$640,2,0)</f>
        <v>9</v>
      </c>
      <c r="D374" s="8">
        <f>VLOOKUP(B374,[1]Combined!$B$1:$D$640,3,0)</f>
        <v>9</v>
      </c>
      <c r="E374" s="8">
        <f>VLOOKUP(B374,[1]Combined!$B$1:$F$640,5,0)</f>
        <v>0</v>
      </c>
      <c r="F374" s="8">
        <f>VLOOKUP(B374,[1]Combined!$B$1:$G$640,6,0)</f>
        <v>1</v>
      </c>
      <c r="G374" s="8">
        <f>VLOOKUP(B374,[1]Combined!$B$1:$H$640,7,0)</f>
        <v>2</v>
      </c>
      <c r="H374" s="8">
        <f>VLOOKUP(B374,[1]Combined!$B$1:$J$640,9,0)</f>
        <v>0</v>
      </c>
      <c r="I374" s="9">
        <f>VLOOKUP(B374,[2]Combined!C$1:D$640,2,0)</f>
        <v>11</v>
      </c>
      <c r="J374" s="9">
        <f>VLOOKUP(B374,[2]Combined!C$1:E$640,3,0)</f>
        <v>15</v>
      </c>
      <c r="K374" s="9">
        <f>VLOOKUP(B374,[2]Combined!C$1:G$640,5,0)</f>
        <v>0</v>
      </c>
      <c r="L374" s="9">
        <f>VLOOKUP(B374,[2]Combined!C$1:H$640,6,0)</f>
        <v>3</v>
      </c>
      <c r="M374" s="9">
        <f>VLOOKUP(B374,[2]Combined!C$1:I$640,7,0)</f>
        <v>4</v>
      </c>
      <c r="N374" s="9">
        <f>VLOOKUP(B374,[2]Combined!C$1:K$640,9,0)</f>
        <v>0</v>
      </c>
      <c r="O374" s="10">
        <f>VLOOKUP(B374,[3]Combined!C$1:D$640,2,0)</f>
        <v>6</v>
      </c>
      <c r="P374" s="10">
        <f>VLOOKUP(B374,[3]Combined!C$1:E$640,3,0)</f>
        <v>10</v>
      </c>
      <c r="Q374" s="10">
        <f>VLOOKUP(B374,[3]Combined!C$1:G$640,5,0)</f>
        <v>0</v>
      </c>
      <c r="R374" s="10">
        <f>VLOOKUP(B374,[3]Combined!C$1:H$640,6,0)</f>
        <v>2</v>
      </c>
      <c r="S374" s="10">
        <f>VLOOKUP(B374,[3]Combined!C$1:I$640,7,0)</f>
        <v>2</v>
      </c>
      <c r="T374" s="10">
        <f>VLOOKUP(B374,[3]Combined!C$1:K$640,9,0)</f>
        <v>0</v>
      </c>
      <c r="U374" s="11">
        <v>8</v>
      </c>
      <c r="V374" s="11">
        <v>14</v>
      </c>
      <c r="W374" s="11">
        <f>VLOOKUP(B374,[4]Combined!C$1:G$640,5,0)</f>
        <v>0</v>
      </c>
      <c r="X374" s="11">
        <v>3</v>
      </c>
      <c r="Y374" s="11">
        <v>3</v>
      </c>
      <c r="Z374" s="11">
        <f>VLOOKUP(B374,[4]Combined!C$1:K$640,9,0)</f>
        <v>0</v>
      </c>
      <c r="AA374" s="12">
        <v>4</v>
      </c>
      <c r="AB374" s="12">
        <v>5</v>
      </c>
      <c r="AC374" s="12">
        <f>VLOOKUP(B374,[5]Combined!C$1:G$640,5,0)</f>
        <v>0</v>
      </c>
      <c r="AD374" s="12">
        <v>2</v>
      </c>
      <c r="AE374" s="12">
        <v>2</v>
      </c>
      <c r="AF374" s="12">
        <f>VLOOKUP(B374,[5]Combined!C$1:K$640,9,0)</f>
        <v>0</v>
      </c>
      <c r="AG374" s="14">
        <f t="shared" si="40"/>
        <v>66</v>
      </c>
      <c r="AH374" s="14">
        <f t="shared" si="41"/>
        <v>0</v>
      </c>
      <c r="AI374" s="14">
        <f t="shared" si="42"/>
        <v>0</v>
      </c>
      <c r="AJ374" s="14">
        <f t="shared" si="43"/>
        <v>49</v>
      </c>
      <c r="AK374" s="14">
        <f t="shared" si="44"/>
        <v>49</v>
      </c>
      <c r="AL374" s="14">
        <f t="shared" si="45"/>
        <v>74.242424242424249</v>
      </c>
      <c r="AM374" s="14">
        <f t="shared" si="46"/>
        <v>2</v>
      </c>
      <c r="AN374" s="7" t="s">
        <v>377</v>
      </c>
      <c r="AO374" s="7">
        <v>8</v>
      </c>
      <c r="AP374" s="7">
        <v>5</v>
      </c>
      <c r="AQ374" s="7">
        <f t="shared" si="47"/>
        <v>15</v>
      </c>
    </row>
    <row r="375" spans="1:43" x14ac:dyDescent="0.25">
      <c r="A375" s="7">
        <v>374</v>
      </c>
      <c r="B375" s="7" t="s">
        <v>410</v>
      </c>
      <c r="C375" s="8">
        <f>VLOOKUP(B375,[1]Combined!$B$1:$C$640,2,0)</f>
        <v>7</v>
      </c>
      <c r="D375" s="8">
        <f>VLOOKUP(B375,[1]Combined!$B$1:$D$640,3,0)</f>
        <v>9</v>
      </c>
      <c r="E375" s="8">
        <f>VLOOKUP(B375,[1]Combined!$B$1:$F$640,5,0)</f>
        <v>0</v>
      </c>
      <c r="F375" s="8">
        <f>VLOOKUP(B375,[1]Combined!$B$1:$G$640,6,0)</f>
        <v>2</v>
      </c>
      <c r="G375" s="8">
        <f>VLOOKUP(B375,[1]Combined!$B$1:$H$640,7,0)</f>
        <v>2</v>
      </c>
      <c r="H375" s="8">
        <f>VLOOKUP(B375,[1]Combined!$B$1:$J$640,9,0)</f>
        <v>0</v>
      </c>
      <c r="I375" s="9">
        <f>VLOOKUP(B375,[2]Combined!C$1:D$640,2,0)</f>
        <v>5</v>
      </c>
      <c r="J375" s="9">
        <f>VLOOKUP(B375,[2]Combined!C$1:E$640,3,0)</f>
        <v>15</v>
      </c>
      <c r="K375" s="9">
        <f>VLOOKUP(B375,[2]Combined!C$1:G$640,5,0)</f>
        <v>0</v>
      </c>
      <c r="L375" s="9">
        <f>VLOOKUP(B375,[2]Combined!C$1:H$640,6,0)</f>
        <v>1</v>
      </c>
      <c r="M375" s="9">
        <f>VLOOKUP(B375,[2]Combined!C$1:I$640,7,0)</f>
        <v>3</v>
      </c>
      <c r="N375" s="9">
        <f>VLOOKUP(B375,[2]Combined!C$1:K$640,9,0)</f>
        <v>0</v>
      </c>
      <c r="O375" s="10">
        <f>VLOOKUP(B375,[3]Combined!C$1:D$640,2,0)</f>
        <v>0</v>
      </c>
      <c r="P375" s="10">
        <f>VLOOKUP(B375,[3]Combined!C$1:E$640,3,0)</f>
        <v>10</v>
      </c>
      <c r="Q375" s="10">
        <f>VLOOKUP(B375,[3]Combined!C$1:G$640,5,0)</f>
        <v>0</v>
      </c>
      <c r="R375" s="10">
        <f>VLOOKUP(B375,[3]Combined!C$1:H$640,6,0)</f>
        <v>1</v>
      </c>
      <c r="S375" s="10">
        <f>VLOOKUP(B375,[3]Combined!C$1:I$640,7,0)</f>
        <v>3</v>
      </c>
      <c r="T375" s="10">
        <f>VLOOKUP(B375,[3]Combined!C$1:K$640,9,0)</f>
        <v>0</v>
      </c>
      <c r="U375" s="11">
        <v>6</v>
      </c>
      <c r="V375" s="11">
        <v>14</v>
      </c>
      <c r="W375" s="11">
        <v>6</v>
      </c>
      <c r="X375" s="11">
        <v>2</v>
      </c>
      <c r="Y375" s="11">
        <v>3</v>
      </c>
      <c r="Z375" s="11">
        <f>VLOOKUP(B375,[4]Combined!C$1:K$640,9,0)</f>
        <v>0</v>
      </c>
      <c r="AA375" s="12">
        <v>2</v>
      </c>
      <c r="AB375" s="12">
        <v>5</v>
      </c>
      <c r="AC375" s="12">
        <f>VLOOKUP(B375,[5]Combined!C$1:G$640,5,0)</f>
        <v>0</v>
      </c>
      <c r="AD375" s="12">
        <v>1</v>
      </c>
      <c r="AE375" s="12">
        <v>1</v>
      </c>
      <c r="AF375" s="12">
        <f>VLOOKUP(B375,[5]Combined!C$1:K$640,9,0)</f>
        <v>0</v>
      </c>
      <c r="AG375" s="14">
        <f t="shared" si="40"/>
        <v>65</v>
      </c>
      <c r="AH375" s="14">
        <f t="shared" si="41"/>
        <v>6</v>
      </c>
      <c r="AI375" s="14">
        <f t="shared" si="42"/>
        <v>6</v>
      </c>
      <c r="AJ375" s="14">
        <f t="shared" si="43"/>
        <v>27</v>
      </c>
      <c r="AK375" s="14">
        <f t="shared" si="44"/>
        <v>33</v>
      </c>
      <c r="AL375" s="14">
        <f t="shared" si="45"/>
        <v>50.769230769230766</v>
      </c>
      <c r="AM375" s="14">
        <f t="shared" si="46"/>
        <v>0</v>
      </c>
      <c r="AN375" s="7" t="s">
        <v>379</v>
      </c>
      <c r="AO375" s="7">
        <v>10</v>
      </c>
      <c r="AP375" s="7">
        <v>9</v>
      </c>
      <c r="AQ375" s="7">
        <f t="shared" si="47"/>
        <v>19</v>
      </c>
    </row>
    <row r="376" spans="1:43" x14ac:dyDescent="0.25">
      <c r="A376" s="7">
        <v>375</v>
      </c>
      <c r="B376" s="7" t="s">
        <v>411</v>
      </c>
      <c r="C376" s="8">
        <f>VLOOKUP(B376,[1]Combined!$B$1:$C$640,2,0)</f>
        <v>8</v>
      </c>
      <c r="D376" s="8">
        <f>VLOOKUP(B376,[1]Combined!$B$1:$D$640,3,0)</f>
        <v>9</v>
      </c>
      <c r="E376" s="8">
        <f>VLOOKUP(B376,[1]Combined!$B$1:$F$640,5,0)</f>
        <v>0</v>
      </c>
      <c r="F376" s="8">
        <f>VLOOKUP(B376,[1]Combined!$B$1:$G$640,6,0)</f>
        <v>2</v>
      </c>
      <c r="G376" s="8">
        <f>VLOOKUP(B376,[1]Combined!$B$1:$H$640,7,0)</f>
        <v>2</v>
      </c>
      <c r="H376" s="8">
        <f>VLOOKUP(B376,[1]Combined!$B$1:$J$640,9,0)</f>
        <v>0</v>
      </c>
      <c r="I376" s="9">
        <f>VLOOKUP(B376,[2]Combined!C$1:D$640,2,0)</f>
        <v>14</v>
      </c>
      <c r="J376" s="9">
        <f>VLOOKUP(B376,[2]Combined!C$1:E$640,3,0)</f>
        <v>15</v>
      </c>
      <c r="K376" s="9">
        <f>VLOOKUP(B376,[2]Combined!C$1:G$640,5,0)</f>
        <v>0</v>
      </c>
      <c r="L376" s="9">
        <f>VLOOKUP(B376,[2]Combined!C$1:H$640,6,0)</f>
        <v>2</v>
      </c>
      <c r="M376" s="9">
        <f>VLOOKUP(B376,[2]Combined!C$1:I$640,7,0)</f>
        <v>3</v>
      </c>
      <c r="N376" s="9">
        <f>VLOOKUP(B376,[2]Combined!C$1:K$640,9,0)</f>
        <v>0</v>
      </c>
      <c r="O376" s="10">
        <f>VLOOKUP(B376,[3]Combined!C$1:D$640,2,0)</f>
        <v>8</v>
      </c>
      <c r="P376" s="10">
        <f>VLOOKUP(B376,[3]Combined!C$1:E$640,3,0)</f>
        <v>10</v>
      </c>
      <c r="Q376" s="10">
        <f>VLOOKUP(B376,[3]Combined!C$1:G$640,5,0)</f>
        <v>0</v>
      </c>
      <c r="R376" s="10">
        <f>VLOOKUP(B376,[3]Combined!C$1:H$640,6,0)</f>
        <v>2</v>
      </c>
      <c r="S376" s="10">
        <f>VLOOKUP(B376,[3]Combined!C$1:I$640,7,0)</f>
        <v>3</v>
      </c>
      <c r="T376" s="10">
        <f>VLOOKUP(B376,[3]Combined!C$1:K$640,9,0)</f>
        <v>0</v>
      </c>
      <c r="U376" s="11">
        <v>7</v>
      </c>
      <c r="V376" s="11">
        <v>14</v>
      </c>
      <c r="W376" s="11">
        <f>VLOOKUP(B376,[4]Combined!C$1:G$640,5,0)</f>
        <v>0</v>
      </c>
      <c r="X376" s="11">
        <v>3</v>
      </c>
      <c r="Y376" s="11">
        <v>3</v>
      </c>
      <c r="Z376" s="11">
        <f>VLOOKUP(B376,[4]Combined!C$1:K$640,9,0)</f>
        <v>0</v>
      </c>
      <c r="AA376" s="12">
        <v>4</v>
      </c>
      <c r="AB376" s="12">
        <v>5</v>
      </c>
      <c r="AC376" s="12">
        <f>VLOOKUP(B376,[5]Combined!C$1:G$640,5,0)</f>
        <v>0</v>
      </c>
      <c r="AD376" s="12">
        <v>1</v>
      </c>
      <c r="AE376" s="12">
        <v>1</v>
      </c>
      <c r="AF376" s="12">
        <f>VLOOKUP(B376,[5]Combined!C$1:K$640,9,0)</f>
        <v>0</v>
      </c>
      <c r="AG376" s="14">
        <f t="shared" si="40"/>
        <v>65</v>
      </c>
      <c r="AH376" s="14">
        <f t="shared" si="41"/>
        <v>0</v>
      </c>
      <c r="AI376" s="14">
        <f t="shared" si="42"/>
        <v>0</v>
      </c>
      <c r="AJ376" s="14">
        <f t="shared" si="43"/>
        <v>51</v>
      </c>
      <c r="AK376" s="14">
        <f t="shared" si="44"/>
        <v>51</v>
      </c>
      <c r="AL376" s="14">
        <f t="shared" si="45"/>
        <v>78.461538461538467</v>
      </c>
      <c r="AM376" s="14">
        <f t="shared" si="46"/>
        <v>3</v>
      </c>
      <c r="AN376" s="7" t="s">
        <v>381</v>
      </c>
      <c r="AO376" s="7">
        <v>9</v>
      </c>
      <c r="AP376" s="7">
        <v>9</v>
      </c>
      <c r="AQ376" s="7">
        <f t="shared" si="47"/>
        <v>21</v>
      </c>
    </row>
    <row r="377" spans="1:43" x14ac:dyDescent="0.25">
      <c r="A377" s="7">
        <v>376</v>
      </c>
      <c r="B377" s="7" t="s">
        <v>412</v>
      </c>
      <c r="C377" s="8">
        <f>VLOOKUP(B377,[1]Combined!$B$1:$C$640,2,0)</f>
        <v>9</v>
      </c>
      <c r="D377" s="8">
        <f>VLOOKUP(B377,[1]Combined!$B$1:$D$640,3,0)</f>
        <v>9</v>
      </c>
      <c r="E377" s="8">
        <f>VLOOKUP(B377,[1]Combined!$B$1:$F$640,5,0)</f>
        <v>0</v>
      </c>
      <c r="F377" s="8">
        <f>VLOOKUP(B377,[1]Combined!$B$1:$G$640,6,0)</f>
        <v>1</v>
      </c>
      <c r="G377" s="8">
        <f>VLOOKUP(B377,[1]Combined!$B$1:$H$640,7,0)</f>
        <v>2</v>
      </c>
      <c r="H377" s="8">
        <f>VLOOKUP(B377,[1]Combined!$B$1:$J$640,9,0)</f>
        <v>0</v>
      </c>
      <c r="I377" s="9">
        <f>VLOOKUP(B377,[2]Combined!C$1:D$640,2,0)</f>
        <v>11</v>
      </c>
      <c r="J377" s="9">
        <f>VLOOKUP(B377,[2]Combined!C$1:E$640,3,0)</f>
        <v>15</v>
      </c>
      <c r="K377" s="9">
        <f>VLOOKUP(B377,[2]Combined!C$1:G$640,5,0)</f>
        <v>0</v>
      </c>
      <c r="L377" s="9">
        <f>VLOOKUP(B377,[2]Combined!C$1:H$640,6,0)</f>
        <v>0</v>
      </c>
      <c r="M377" s="9">
        <f>VLOOKUP(B377,[2]Combined!C$1:I$640,7,0)</f>
        <v>0</v>
      </c>
      <c r="N377" s="9">
        <f>VLOOKUP(B377,[2]Combined!C$1:K$640,9,0)</f>
        <v>0</v>
      </c>
      <c r="O377" s="10">
        <f>VLOOKUP(B377,[3]Combined!C$1:D$640,2,0)</f>
        <v>5</v>
      </c>
      <c r="P377" s="10">
        <f>VLOOKUP(B377,[3]Combined!C$1:E$640,3,0)</f>
        <v>10</v>
      </c>
      <c r="Q377" s="10">
        <f>VLOOKUP(B377,[3]Combined!C$1:G$640,5,0)</f>
        <v>0</v>
      </c>
      <c r="R377" s="10">
        <f>VLOOKUP(B377,[3]Combined!C$1:H$640,6,0)</f>
        <v>5</v>
      </c>
      <c r="S377" s="10">
        <f>VLOOKUP(B377,[3]Combined!C$1:I$640,7,0)</f>
        <v>5</v>
      </c>
      <c r="T377" s="10">
        <f>VLOOKUP(B377,[3]Combined!C$1:K$640,9,0)</f>
        <v>0</v>
      </c>
      <c r="U377" s="11">
        <v>6</v>
      </c>
      <c r="V377" s="11">
        <v>14</v>
      </c>
      <c r="W377" s="11">
        <f>VLOOKUP(B377,[4]Combined!C$1:G$640,5,0)</f>
        <v>0</v>
      </c>
      <c r="X377" s="11">
        <v>2</v>
      </c>
      <c r="Y377" s="11">
        <v>3</v>
      </c>
      <c r="Z377" s="11">
        <f>VLOOKUP(B377,[4]Combined!C$1:K$640,9,0)</f>
        <v>0</v>
      </c>
      <c r="AA377" s="12">
        <v>2</v>
      </c>
      <c r="AB377" s="12">
        <v>5</v>
      </c>
      <c r="AC377" s="12">
        <f>VLOOKUP(B377,[5]Combined!C$1:G$640,5,0)</f>
        <v>0</v>
      </c>
      <c r="AD377" s="12">
        <v>1</v>
      </c>
      <c r="AE377" s="12">
        <v>1</v>
      </c>
      <c r="AF377" s="12">
        <f>VLOOKUP(B377,[5]Combined!C$1:K$640,9,0)</f>
        <v>0</v>
      </c>
      <c r="AG377" s="14">
        <f t="shared" si="40"/>
        <v>64</v>
      </c>
      <c r="AH377" s="14">
        <f t="shared" si="41"/>
        <v>0</v>
      </c>
      <c r="AI377" s="14">
        <f t="shared" si="42"/>
        <v>0</v>
      </c>
      <c r="AJ377" s="14">
        <f t="shared" si="43"/>
        <v>42</v>
      </c>
      <c r="AK377" s="14">
        <f t="shared" si="44"/>
        <v>42</v>
      </c>
      <c r="AL377" s="14">
        <f t="shared" si="45"/>
        <v>65.625</v>
      </c>
      <c r="AM377" s="14">
        <f t="shared" si="46"/>
        <v>0</v>
      </c>
      <c r="AN377" s="7" t="s">
        <v>373</v>
      </c>
      <c r="AO377" s="7">
        <v>7</v>
      </c>
      <c r="AP377" s="7">
        <v>7</v>
      </c>
      <c r="AQ377" s="7">
        <f t="shared" si="47"/>
        <v>14</v>
      </c>
    </row>
    <row r="378" spans="1:43" x14ac:dyDescent="0.25">
      <c r="A378" s="7">
        <v>377</v>
      </c>
      <c r="B378" s="7" t="s">
        <v>413</v>
      </c>
      <c r="C378" s="8">
        <f>VLOOKUP(B378,[1]Combined!$B$1:$C$640,2,0)</f>
        <v>9</v>
      </c>
      <c r="D378" s="8">
        <f>VLOOKUP(B378,[1]Combined!$B$1:$D$640,3,0)</f>
        <v>9</v>
      </c>
      <c r="E378" s="8">
        <f>VLOOKUP(B378,[1]Combined!$B$1:$F$640,5,0)</f>
        <v>0</v>
      </c>
      <c r="F378" s="8">
        <f>VLOOKUP(B378,[1]Combined!$B$1:$G$640,6,0)</f>
        <v>2</v>
      </c>
      <c r="G378" s="8">
        <f>VLOOKUP(B378,[1]Combined!$B$1:$H$640,7,0)</f>
        <v>2</v>
      </c>
      <c r="H378" s="8">
        <f>VLOOKUP(B378,[1]Combined!$B$1:$J$640,9,0)</f>
        <v>0</v>
      </c>
      <c r="I378" s="9">
        <f>VLOOKUP(B378,[2]Combined!C$1:D$640,2,0)</f>
        <v>15</v>
      </c>
      <c r="J378" s="9">
        <f>VLOOKUP(B378,[2]Combined!C$1:E$640,3,0)</f>
        <v>15</v>
      </c>
      <c r="K378" s="9">
        <f>VLOOKUP(B378,[2]Combined!C$1:G$640,5,0)</f>
        <v>0</v>
      </c>
      <c r="L378" s="9">
        <f>VLOOKUP(B378,[2]Combined!C$1:H$640,6,0)</f>
        <v>0</v>
      </c>
      <c r="M378" s="9">
        <f>VLOOKUP(B378,[2]Combined!C$1:I$640,7,0)</f>
        <v>0</v>
      </c>
      <c r="N378" s="9">
        <f>VLOOKUP(B378,[2]Combined!C$1:K$640,9,0)</f>
        <v>0</v>
      </c>
      <c r="O378" s="10">
        <f>VLOOKUP(B378,[3]Combined!C$1:D$640,2,0)</f>
        <v>10</v>
      </c>
      <c r="P378" s="10">
        <f>VLOOKUP(B378,[3]Combined!C$1:E$640,3,0)</f>
        <v>10</v>
      </c>
      <c r="Q378" s="10">
        <f>VLOOKUP(B378,[3]Combined!C$1:G$640,5,0)</f>
        <v>0</v>
      </c>
      <c r="R378" s="10">
        <f>VLOOKUP(B378,[3]Combined!C$1:H$640,6,0)</f>
        <v>2</v>
      </c>
      <c r="S378" s="10">
        <f>VLOOKUP(B378,[3]Combined!C$1:I$640,7,0)</f>
        <v>2</v>
      </c>
      <c r="T378" s="10">
        <f>VLOOKUP(B378,[3]Combined!C$1:K$640,9,0)</f>
        <v>0</v>
      </c>
      <c r="U378" s="11">
        <v>14</v>
      </c>
      <c r="V378" s="11">
        <v>14</v>
      </c>
      <c r="W378" s="11">
        <f>VLOOKUP(B378,[4]Combined!C$1:G$640,5,0)</f>
        <v>0</v>
      </c>
      <c r="X378" s="11">
        <v>3</v>
      </c>
      <c r="Y378" s="11">
        <v>3</v>
      </c>
      <c r="Z378" s="11">
        <f>VLOOKUP(B378,[4]Combined!C$1:K$640,9,0)</f>
        <v>0</v>
      </c>
      <c r="AA378" s="12">
        <v>5</v>
      </c>
      <c r="AB378" s="12">
        <v>5</v>
      </c>
      <c r="AC378" s="12">
        <f>VLOOKUP(B378,[5]Combined!C$1:G$640,5,0)</f>
        <v>0</v>
      </c>
      <c r="AD378" s="12">
        <v>2</v>
      </c>
      <c r="AE378" s="12">
        <v>2</v>
      </c>
      <c r="AF378" s="12">
        <f>VLOOKUP(B378,[5]Combined!C$1:K$640,9,0)</f>
        <v>0</v>
      </c>
      <c r="AG378" s="14">
        <f t="shared" si="40"/>
        <v>62</v>
      </c>
      <c r="AH378" s="14">
        <f t="shared" si="41"/>
        <v>0</v>
      </c>
      <c r="AI378" s="14">
        <f t="shared" si="42"/>
        <v>0</v>
      </c>
      <c r="AJ378" s="14">
        <f t="shared" si="43"/>
        <v>62</v>
      </c>
      <c r="AK378" s="14">
        <f t="shared" si="44"/>
        <v>62</v>
      </c>
      <c r="AL378" s="14">
        <f t="shared" si="45"/>
        <v>100</v>
      </c>
      <c r="AM378" s="14">
        <f t="shared" si="46"/>
        <v>5</v>
      </c>
      <c r="AN378" s="7" t="s">
        <v>375</v>
      </c>
      <c r="AO378" s="7">
        <v>9</v>
      </c>
      <c r="AP378" s="7">
        <v>10</v>
      </c>
      <c r="AQ378" s="7">
        <f t="shared" si="47"/>
        <v>24</v>
      </c>
    </row>
    <row r="379" spans="1:43" x14ac:dyDescent="0.25">
      <c r="A379" s="7">
        <v>378</v>
      </c>
      <c r="B379" s="7" t="s">
        <v>414</v>
      </c>
      <c r="C379" s="8">
        <f>VLOOKUP(B379,[1]Combined!$B$1:$C$640,2,0)</f>
        <v>9</v>
      </c>
      <c r="D379" s="8">
        <f>VLOOKUP(B379,[1]Combined!$B$1:$D$640,3,0)</f>
        <v>9</v>
      </c>
      <c r="E379" s="8">
        <f>VLOOKUP(B379,[1]Combined!$B$1:$F$640,5,0)</f>
        <v>0</v>
      </c>
      <c r="F379" s="8">
        <f>VLOOKUP(B379,[1]Combined!$B$1:$G$640,6,0)</f>
        <v>0</v>
      </c>
      <c r="G379" s="8">
        <f>VLOOKUP(B379,[1]Combined!$B$1:$H$640,7,0)</f>
        <v>2</v>
      </c>
      <c r="H379" s="8">
        <f>VLOOKUP(B379,[1]Combined!$B$1:$J$640,9,0)</f>
        <v>0</v>
      </c>
      <c r="I379" s="9">
        <f>VLOOKUP(B379,[2]Combined!C$1:D$640,2,0)</f>
        <v>13</v>
      </c>
      <c r="J379" s="9">
        <f>VLOOKUP(B379,[2]Combined!C$1:E$640,3,0)</f>
        <v>15</v>
      </c>
      <c r="K379" s="9">
        <f>VLOOKUP(B379,[2]Combined!C$1:G$640,5,0)</f>
        <v>0</v>
      </c>
      <c r="L379" s="9">
        <f>VLOOKUP(B379,[2]Combined!C$1:H$640,6,0)</f>
        <v>2</v>
      </c>
      <c r="M379" s="9">
        <f>VLOOKUP(B379,[2]Combined!C$1:I$640,7,0)</f>
        <v>4</v>
      </c>
      <c r="N379" s="9">
        <f>VLOOKUP(B379,[2]Combined!C$1:K$640,9,0)</f>
        <v>0</v>
      </c>
      <c r="O379" s="10">
        <f>VLOOKUP(B379,[3]Combined!C$1:D$640,2,0)</f>
        <v>10</v>
      </c>
      <c r="P379" s="10">
        <f>VLOOKUP(B379,[3]Combined!C$1:E$640,3,0)</f>
        <v>10</v>
      </c>
      <c r="Q379" s="10">
        <f>VLOOKUP(B379,[3]Combined!C$1:G$640,5,0)</f>
        <v>0</v>
      </c>
      <c r="R379" s="10">
        <f>VLOOKUP(B379,[3]Combined!C$1:H$640,6,0)</f>
        <v>2</v>
      </c>
      <c r="S379" s="10">
        <f>VLOOKUP(B379,[3]Combined!C$1:I$640,7,0)</f>
        <v>2</v>
      </c>
      <c r="T379" s="10">
        <f>VLOOKUP(B379,[3]Combined!C$1:K$640,9,0)</f>
        <v>0</v>
      </c>
      <c r="U379" s="11">
        <v>12</v>
      </c>
      <c r="V379" s="11">
        <v>14</v>
      </c>
      <c r="W379" s="11">
        <f>VLOOKUP(B379,[4]Combined!C$1:G$640,5,0)</f>
        <v>0</v>
      </c>
      <c r="X379" s="11">
        <v>3</v>
      </c>
      <c r="Y379" s="11">
        <v>3</v>
      </c>
      <c r="Z379" s="11">
        <f>VLOOKUP(B379,[4]Combined!C$1:K$640,9,0)</f>
        <v>0</v>
      </c>
      <c r="AA379" s="12">
        <v>3</v>
      </c>
      <c r="AB379" s="12">
        <v>5</v>
      </c>
      <c r="AC379" s="12">
        <f>VLOOKUP(B379,[5]Combined!C$1:G$640,5,0)</f>
        <v>0</v>
      </c>
      <c r="AD379" s="12">
        <v>2</v>
      </c>
      <c r="AE379" s="12">
        <v>2</v>
      </c>
      <c r="AF379" s="12">
        <f>VLOOKUP(B379,[5]Combined!C$1:K$640,9,0)</f>
        <v>0</v>
      </c>
      <c r="AG379" s="14">
        <f t="shared" si="40"/>
        <v>66</v>
      </c>
      <c r="AH379" s="14">
        <f t="shared" si="41"/>
        <v>0</v>
      </c>
      <c r="AI379" s="14">
        <f t="shared" si="42"/>
        <v>0</v>
      </c>
      <c r="AJ379" s="14">
        <f t="shared" si="43"/>
        <v>56</v>
      </c>
      <c r="AK379" s="14">
        <f t="shared" si="44"/>
        <v>56</v>
      </c>
      <c r="AL379" s="14">
        <f t="shared" si="45"/>
        <v>84.848484848484844</v>
      </c>
      <c r="AM379" s="14">
        <f t="shared" si="46"/>
        <v>4</v>
      </c>
      <c r="AN379" s="7" t="s">
        <v>377</v>
      </c>
      <c r="AO379" s="7">
        <v>8</v>
      </c>
      <c r="AP379" s="7">
        <v>8</v>
      </c>
      <c r="AQ379" s="7">
        <f t="shared" si="47"/>
        <v>20</v>
      </c>
    </row>
    <row r="380" spans="1:43" x14ac:dyDescent="0.25">
      <c r="A380" s="7">
        <v>379</v>
      </c>
      <c r="B380" s="7" t="s">
        <v>415</v>
      </c>
      <c r="C380" s="8">
        <f>VLOOKUP(B380,[1]Combined!$B$1:$C$640,2,0)</f>
        <v>8</v>
      </c>
      <c r="D380" s="8">
        <f>VLOOKUP(B380,[1]Combined!$B$1:$D$640,3,0)</f>
        <v>9</v>
      </c>
      <c r="E380" s="8">
        <f>VLOOKUP(B380,[1]Combined!$B$1:$F$640,5,0)</f>
        <v>0</v>
      </c>
      <c r="F380" s="8">
        <f>VLOOKUP(B380,[1]Combined!$B$1:$G$640,6,0)</f>
        <v>1</v>
      </c>
      <c r="G380" s="8">
        <f>VLOOKUP(B380,[1]Combined!$B$1:$H$640,7,0)</f>
        <v>2</v>
      </c>
      <c r="H380" s="8">
        <f>VLOOKUP(B380,[1]Combined!$B$1:$J$640,9,0)</f>
        <v>0</v>
      </c>
      <c r="I380" s="9">
        <f>VLOOKUP(B380,[2]Combined!C$1:D$640,2,0)</f>
        <v>4</v>
      </c>
      <c r="J380" s="9">
        <f>VLOOKUP(B380,[2]Combined!C$1:E$640,3,0)</f>
        <v>15</v>
      </c>
      <c r="K380" s="9">
        <f>VLOOKUP(B380,[2]Combined!C$1:G$640,5,0)</f>
        <v>0</v>
      </c>
      <c r="L380" s="9">
        <f>VLOOKUP(B380,[2]Combined!C$1:H$640,6,0)</f>
        <v>0</v>
      </c>
      <c r="M380" s="9">
        <f>VLOOKUP(B380,[2]Combined!C$1:I$640,7,0)</f>
        <v>3</v>
      </c>
      <c r="N380" s="9">
        <f>VLOOKUP(B380,[2]Combined!C$1:K$640,9,0)</f>
        <v>0</v>
      </c>
      <c r="O380" s="10">
        <f>VLOOKUP(B380,[3]Combined!C$1:D$640,2,0)</f>
        <v>1</v>
      </c>
      <c r="P380" s="10">
        <f>VLOOKUP(B380,[3]Combined!C$1:E$640,3,0)</f>
        <v>10</v>
      </c>
      <c r="Q380" s="10">
        <f>VLOOKUP(B380,[3]Combined!C$1:G$640,5,0)</f>
        <v>0</v>
      </c>
      <c r="R380" s="10">
        <f>VLOOKUP(B380,[3]Combined!C$1:H$640,6,0)</f>
        <v>1</v>
      </c>
      <c r="S380" s="10">
        <f>VLOOKUP(B380,[3]Combined!C$1:I$640,7,0)</f>
        <v>3</v>
      </c>
      <c r="T380" s="10">
        <f>VLOOKUP(B380,[3]Combined!C$1:K$640,9,0)</f>
        <v>0</v>
      </c>
      <c r="U380" s="11">
        <v>5</v>
      </c>
      <c r="V380" s="11">
        <v>14</v>
      </c>
      <c r="W380" s="11">
        <f>VLOOKUP(B380,[4]Combined!C$1:G$640,5,0)</f>
        <v>0</v>
      </c>
      <c r="X380" s="11">
        <v>2</v>
      </c>
      <c r="Y380" s="11">
        <v>3</v>
      </c>
      <c r="Z380" s="11">
        <f>VLOOKUP(B380,[4]Combined!C$1:K$640,9,0)</f>
        <v>0</v>
      </c>
      <c r="AA380" s="12">
        <v>2</v>
      </c>
      <c r="AB380" s="12">
        <v>5</v>
      </c>
      <c r="AC380" s="12">
        <f>VLOOKUP(B380,[5]Combined!C$1:G$640,5,0)</f>
        <v>0</v>
      </c>
      <c r="AD380" s="12">
        <v>1</v>
      </c>
      <c r="AE380" s="12">
        <v>1</v>
      </c>
      <c r="AF380" s="12">
        <f>VLOOKUP(B380,[5]Combined!C$1:K$640,9,0)</f>
        <v>0</v>
      </c>
      <c r="AG380" s="14">
        <f t="shared" ref="AG380:AG442" si="48">SUM(D380,G380,J380,M380,P380,S380,V380,Y380,AB380,AE380)</f>
        <v>65</v>
      </c>
      <c r="AH380" s="14">
        <f t="shared" ref="AH380:AH442" si="49">SUM(E380,H380,K380,N380,Q380,T380,W380,Z380,AC380,AF380)</f>
        <v>0</v>
      </c>
      <c r="AI380" s="14">
        <f t="shared" ref="AI380:AI442" si="50">FLOOR(IF(AH380&lt;(1/3*(AG380)),AH380,(1/3*(AG380))),1)</f>
        <v>0</v>
      </c>
      <c r="AJ380" s="14">
        <f t="shared" ref="AJ380:AJ442" si="51">SUM(C380,F380,I380,L380,O380,R380,U380,X380,AA380,AD380)</f>
        <v>25</v>
      </c>
      <c r="AK380" s="14">
        <f t="shared" ref="AK380:AK442" si="52">IF(SUM(AJ380,AI380)&gt;AG380,AG380,SUM(AJ380,AI380))</f>
        <v>25</v>
      </c>
      <c r="AL380" s="14">
        <f t="shared" ref="AL380:AL442" si="53">(AK380/AG380)*100</f>
        <v>38.461538461538467</v>
      </c>
      <c r="AM380" s="14">
        <f t="shared" ref="AM380:AM442" si="54">IF(AL380&gt;=85,5,(IF(AND(AL380&gt;=80,AL380&lt;85),4,(IF(AND(AL380&gt;=75,AL380&lt;80),3,(IF(AND(AL380&gt;=70,AL380&lt;75),2,(IF(AND(AL380&gt;67,AL380&lt;70),1,0)))))))))</f>
        <v>0</v>
      </c>
      <c r="AN380" s="7" t="s">
        <v>379</v>
      </c>
      <c r="AO380" s="7">
        <v>0</v>
      </c>
      <c r="AP380" s="7">
        <v>6</v>
      </c>
      <c r="AQ380" s="7">
        <f t="shared" ref="AQ380:AQ442" si="55">SUM(AM380,AO380,AP380)</f>
        <v>6</v>
      </c>
    </row>
    <row r="381" spans="1:43" x14ac:dyDescent="0.25">
      <c r="A381" s="7">
        <v>380</v>
      </c>
      <c r="B381" s="7" t="s">
        <v>416</v>
      </c>
      <c r="C381" s="8">
        <f>VLOOKUP(B381,[1]Combined!$B$1:$C$640,2,0)</f>
        <v>8</v>
      </c>
      <c r="D381" s="8">
        <f>VLOOKUP(B381,[1]Combined!$B$1:$D$640,3,0)</f>
        <v>9</v>
      </c>
      <c r="E381" s="8">
        <f>VLOOKUP(B381,[1]Combined!$B$1:$F$640,5,0)</f>
        <v>0</v>
      </c>
      <c r="F381" s="8">
        <f>VLOOKUP(B381,[1]Combined!$B$1:$G$640,6,0)</f>
        <v>2</v>
      </c>
      <c r="G381" s="8">
        <f>VLOOKUP(B381,[1]Combined!$B$1:$H$640,7,0)</f>
        <v>2</v>
      </c>
      <c r="H381" s="8">
        <f>VLOOKUP(B381,[1]Combined!$B$1:$J$640,9,0)</f>
        <v>0</v>
      </c>
      <c r="I381" s="9">
        <f>VLOOKUP(B381,[2]Combined!C$1:D$640,2,0)</f>
        <v>14</v>
      </c>
      <c r="J381" s="9">
        <f>VLOOKUP(B381,[2]Combined!C$1:E$640,3,0)</f>
        <v>15</v>
      </c>
      <c r="K381" s="9">
        <f>VLOOKUP(B381,[2]Combined!C$1:G$640,5,0)</f>
        <v>0</v>
      </c>
      <c r="L381" s="9">
        <f>VLOOKUP(B381,[2]Combined!C$1:H$640,6,0)</f>
        <v>2</v>
      </c>
      <c r="M381" s="9">
        <f>VLOOKUP(B381,[2]Combined!C$1:I$640,7,0)</f>
        <v>3</v>
      </c>
      <c r="N381" s="9">
        <f>VLOOKUP(B381,[2]Combined!C$1:K$640,9,0)</f>
        <v>0</v>
      </c>
      <c r="O381" s="10">
        <f>VLOOKUP(B381,[3]Combined!C$1:D$640,2,0)</f>
        <v>7</v>
      </c>
      <c r="P381" s="10">
        <f>VLOOKUP(B381,[3]Combined!C$1:E$640,3,0)</f>
        <v>10</v>
      </c>
      <c r="Q381" s="10">
        <f>VLOOKUP(B381,[3]Combined!C$1:G$640,5,0)</f>
        <v>0</v>
      </c>
      <c r="R381" s="10">
        <f>VLOOKUP(B381,[3]Combined!C$1:H$640,6,0)</f>
        <v>3</v>
      </c>
      <c r="S381" s="10">
        <f>VLOOKUP(B381,[3]Combined!C$1:I$640,7,0)</f>
        <v>3</v>
      </c>
      <c r="T381" s="10">
        <f>VLOOKUP(B381,[3]Combined!C$1:K$640,9,0)</f>
        <v>0</v>
      </c>
      <c r="U381" s="11">
        <v>10</v>
      </c>
      <c r="V381" s="11">
        <v>14</v>
      </c>
      <c r="W381" s="11">
        <f>VLOOKUP(B381,[4]Combined!C$1:G$640,5,0)</f>
        <v>0</v>
      </c>
      <c r="X381" s="11">
        <v>3</v>
      </c>
      <c r="Y381" s="11">
        <v>3</v>
      </c>
      <c r="Z381" s="11">
        <f>VLOOKUP(B381,[4]Combined!C$1:K$640,9,0)</f>
        <v>0</v>
      </c>
      <c r="AA381" s="12">
        <v>3</v>
      </c>
      <c r="AB381" s="12">
        <v>5</v>
      </c>
      <c r="AC381" s="12">
        <f>VLOOKUP(B381,[5]Combined!C$1:G$640,5,0)</f>
        <v>0</v>
      </c>
      <c r="AD381" s="12">
        <v>1</v>
      </c>
      <c r="AE381" s="12">
        <v>1</v>
      </c>
      <c r="AF381" s="12">
        <f>VLOOKUP(B381,[5]Combined!C$1:K$640,9,0)</f>
        <v>0</v>
      </c>
      <c r="AG381" s="14">
        <f t="shared" si="48"/>
        <v>65</v>
      </c>
      <c r="AH381" s="14">
        <f t="shared" si="49"/>
        <v>0</v>
      </c>
      <c r="AI381" s="14">
        <f t="shared" si="50"/>
        <v>0</v>
      </c>
      <c r="AJ381" s="14">
        <f t="shared" si="51"/>
        <v>53</v>
      </c>
      <c r="AK381" s="14">
        <f t="shared" si="52"/>
        <v>53</v>
      </c>
      <c r="AL381" s="14">
        <f t="shared" si="53"/>
        <v>81.538461538461533</v>
      </c>
      <c r="AM381" s="14">
        <f t="shared" si="54"/>
        <v>4</v>
      </c>
      <c r="AN381" s="7" t="s">
        <v>381</v>
      </c>
      <c r="AO381" s="7">
        <v>7</v>
      </c>
      <c r="AP381" s="7">
        <v>7</v>
      </c>
      <c r="AQ381" s="7">
        <f t="shared" si="55"/>
        <v>18</v>
      </c>
    </row>
    <row r="382" spans="1:43" x14ac:dyDescent="0.25">
      <c r="A382" s="7">
        <v>381</v>
      </c>
      <c r="B382" s="7" t="s">
        <v>417</v>
      </c>
      <c r="C382" s="8">
        <f>VLOOKUP(B382,[1]Combined!$B$1:$C$640,2,0)</f>
        <v>9</v>
      </c>
      <c r="D382" s="8">
        <f>VLOOKUP(B382,[1]Combined!$B$1:$D$640,3,0)</f>
        <v>9</v>
      </c>
      <c r="E382" s="8">
        <f>VLOOKUP(B382,[1]Combined!$B$1:$F$640,5,0)</f>
        <v>0</v>
      </c>
      <c r="F382" s="8">
        <f>VLOOKUP(B382,[1]Combined!$B$1:$G$640,6,0)</f>
        <v>1</v>
      </c>
      <c r="G382" s="8">
        <f>VLOOKUP(B382,[1]Combined!$B$1:$H$640,7,0)</f>
        <v>2</v>
      </c>
      <c r="H382" s="8">
        <f>VLOOKUP(B382,[1]Combined!$B$1:$J$640,9,0)</f>
        <v>0</v>
      </c>
      <c r="I382" s="9">
        <f>VLOOKUP(B382,[2]Combined!C$1:D$640,2,0)</f>
        <v>14</v>
      </c>
      <c r="J382" s="9">
        <f>VLOOKUP(B382,[2]Combined!C$1:E$640,3,0)</f>
        <v>15</v>
      </c>
      <c r="K382" s="9">
        <f>VLOOKUP(B382,[2]Combined!C$1:G$640,5,0)</f>
        <v>0</v>
      </c>
      <c r="L382" s="9">
        <f>VLOOKUP(B382,[2]Combined!C$1:H$640,6,0)</f>
        <v>0</v>
      </c>
      <c r="M382" s="9">
        <f>VLOOKUP(B382,[2]Combined!C$1:I$640,7,0)</f>
        <v>0</v>
      </c>
      <c r="N382" s="9">
        <f>VLOOKUP(B382,[2]Combined!C$1:K$640,9,0)</f>
        <v>0</v>
      </c>
      <c r="O382" s="10">
        <f>VLOOKUP(B382,[3]Combined!C$1:D$640,2,0)</f>
        <v>9</v>
      </c>
      <c r="P382" s="10">
        <f>VLOOKUP(B382,[3]Combined!C$1:E$640,3,0)</f>
        <v>10</v>
      </c>
      <c r="Q382" s="10">
        <f>VLOOKUP(B382,[3]Combined!C$1:G$640,5,0)</f>
        <v>0</v>
      </c>
      <c r="R382" s="10">
        <f>VLOOKUP(B382,[3]Combined!C$1:H$640,6,0)</f>
        <v>5</v>
      </c>
      <c r="S382" s="10">
        <f>VLOOKUP(B382,[3]Combined!C$1:I$640,7,0)</f>
        <v>5</v>
      </c>
      <c r="T382" s="10">
        <f>VLOOKUP(B382,[3]Combined!C$1:K$640,9,0)</f>
        <v>0</v>
      </c>
      <c r="U382" s="11">
        <v>9</v>
      </c>
      <c r="V382" s="11">
        <v>14</v>
      </c>
      <c r="W382" s="11">
        <f>VLOOKUP(B382,[4]Combined!C$1:G$640,5,0)</f>
        <v>0</v>
      </c>
      <c r="X382" s="11">
        <v>3</v>
      </c>
      <c r="Y382" s="11">
        <v>3</v>
      </c>
      <c r="Z382" s="11">
        <f>VLOOKUP(B382,[4]Combined!C$1:K$640,9,0)</f>
        <v>0</v>
      </c>
      <c r="AA382" s="12">
        <v>3</v>
      </c>
      <c r="AB382" s="12">
        <v>5</v>
      </c>
      <c r="AC382" s="12">
        <f>VLOOKUP(B382,[5]Combined!C$1:G$640,5,0)</f>
        <v>0</v>
      </c>
      <c r="AD382" s="12">
        <v>1</v>
      </c>
      <c r="AE382" s="12">
        <v>1</v>
      </c>
      <c r="AF382" s="12">
        <f>VLOOKUP(B382,[5]Combined!C$1:K$640,9,0)</f>
        <v>0</v>
      </c>
      <c r="AG382" s="14">
        <f t="shared" si="48"/>
        <v>64</v>
      </c>
      <c r="AH382" s="14">
        <f t="shared" si="49"/>
        <v>0</v>
      </c>
      <c r="AI382" s="14">
        <f t="shared" si="50"/>
        <v>0</v>
      </c>
      <c r="AJ382" s="14">
        <f t="shared" si="51"/>
        <v>54</v>
      </c>
      <c r="AK382" s="14">
        <f t="shared" si="52"/>
        <v>54</v>
      </c>
      <c r="AL382" s="14">
        <f t="shared" si="53"/>
        <v>84.375</v>
      </c>
      <c r="AM382" s="14">
        <f t="shared" si="54"/>
        <v>4</v>
      </c>
      <c r="AN382" s="7" t="s">
        <v>373</v>
      </c>
      <c r="AO382" s="7">
        <v>9</v>
      </c>
      <c r="AP382" s="7">
        <v>8</v>
      </c>
      <c r="AQ382" s="7">
        <f t="shared" si="55"/>
        <v>21</v>
      </c>
    </row>
    <row r="383" spans="1:43" x14ac:dyDescent="0.25">
      <c r="A383" s="7">
        <v>382</v>
      </c>
      <c r="B383" s="7" t="s">
        <v>418</v>
      </c>
      <c r="C383" s="8">
        <f>VLOOKUP(B383,[1]Combined!$B$1:$C$640,2,0)</f>
        <v>9</v>
      </c>
      <c r="D383" s="8">
        <f>VLOOKUP(B383,[1]Combined!$B$1:$D$640,3,0)</f>
        <v>9</v>
      </c>
      <c r="E383" s="8">
        <f>VLOOKUP(B383,[1]Combined!$B$1:$F$640,5,0)</f>
        <v>0</v>
      </c>
      <c r="F383" s="8">
        <f>VLOOKUP(B383,[1]Combined!$B$1:$G$640,6,0)</f>
        <v>2</v>
      </c>
      <c r="G383" s="8">
        <f>VLOOKUP(B383,[1]Combined!$B$1:$H$640,7,0)</f>
        <v>2</v>
      </c>
      <c r="H383" s="8">
        <f>VLOOKUP(B383,[1]Combined!$B$1:$J$640,9,0)</f>
        <v>0</v>
      </c>
      <c r="I383" s="9">
        <f>VLOOKUP(B383,[2]Combined!C$1:D$640,2,0)</f>
        <v>10</v>
      </c>
      <c r="J383" s="9">
        <f>VLOOKUP(B383,[2]Combined!C$1:E$640,3,0)</f>
        <v>15</v>
      </c>
      <c r="K383" s="9">
        <f>VLOOKUP(B383,[2]Combined!C$1:G$640,5,0)</f>
        <v>0</v>
      </c>
      <c r="L383" s="9">
        <f>VLOOKUP(B383,[2]Combined!C$1:H$640,6,0)</f>
        <v>0</v>
      </c>
      <c r="M383" s="9">
        <f>VLOOKUP(B383,[2]Combined!C$1:I$640,7,0)</f>
        <v>0</v>
      </c>
      <c r="N383" s="9">
        <f>VLOOKUP(B383,[2]Combined!C$1:K$640,9,0)</f>
        <v>0</v>
      </c>
      <c r="O383" s="10">
        <f>VLOOKUP(B383,[3]Combined!C$1:D$640,2,0)</f>
        <v>2</v>
      </c>
      <c r="P383" s="10">
        <f>VLOOKUP(B383,[3]Combined!C$1:E$640,3,0)</f>
        <v>10</v>
      </c>
      <c r="Q383" s="10">
        <f>VLOOKUP(B383,[3]Combined!C$1:G$640,5,0)</f>
        <v>0</v>
      </c>
      <c r="R383" s="10">
        <f>VLOOKUP(B383,[3]Combined!C$1:H$640,6,0)</f>
        <v>1</v>
      </c>
      <c r="S383" s="10">
        <f>VLOOKUP(B383,[3]Combined!C$1:I$640,7,0)</f>
        <v>2</v>
      </c>
      <c r="T383" s="10">
        <f>VLOOKUP(B383,[3]Combined!C$1:K$640,9,0)</f>
        <v>0</v>
      </c>
      <c r="U383" s="11">
        <v>2</v>
      </c>
      <c r="V383" s="11">
        <v>14</v>
      </c>
      <c r="W383" s="11">
        <f>VLOOKUP(B383,[4]Combined!C$1:G$640,5,0)</f>
        <v>0</v>
      </c>
      <c r="X383" s="11">
        <v>3</v>
      </c>
      <c r="Y383" s="11">
        <v>3</v>
      </c>
      <c r="Z383" s="11">
        <f>VLOOKUP(B383,[4]Combined!C$1:K$640,9,0)</f>
        <v>0</v>
      </c>
      <c r="AA383" s="12">
        <f>VLOOKUP(B383,[5]Combined!C$1:D$640,2,0)</f>
        <v>0</v>
      </c>
      <c r="AB383" s="12">
        <v>5</v>
      </c>
      <c r="AC383" s="12">
        <f>VLOOKUP(B383,[5]Combined!C$1:G$640,5,0)</f>
        <v>0</v>
      </c>
      <c r="AD383" s="12">
        <f>VLOOKUP(B383,[5]Combined!C$1:H$640,6,0)</f>
        <v>0</v>
      </c>
      <c r="AE383" s="12">
        <v>2</v>
      </c>
      <c r="AF383" s="12">
        <f>VLOOKUP(B383,[5]Combined!C$1:K$640,9,0)</f>
        <v>0</v>
      </c>
      <c r="AG383" s="14">
        <f t="shared" si="48"/>
        <v>62</v>
      </c>
      <c r="AH383" s="14">
        <f t="shared" si="49"/>
        <v>0</v>
      </c>
      <c r="AI383" s="14">
        <f t="shared" si="50"/>
        <v>0</v>
      </c>
      <c r="AJ383" s="14">
        <f t="shared" si="51"/>
        <v>29</v>
      </c>
      <c r="AK383" s="14">
        <f t="shared" si="52"/>
        <v>29</v>
      </c>
      <c r="AL383" s="14">
        <f t="shared" si="53"/>
        <v>46.774193548387096</v>
      </c>
      <c r="AM383" s="14">
        <f t="shared" si="54"/>
        <v>0</v>
      </c>
      <c r="AN383" s="7" t="s">
        <v>375</v>
      </c>
      <c r="AO383" s="7">
        <v>0</v>
      </c>
      <c r="AP383" s="7">
        <v>5</v>
      </c>
      <c r="AQ383" s="7">
        <f t="shared" si="55"/>
        <v>5</v>
      </c>
    </row>
    <row r="384" spans="1:43" x14ac:dyDescent="0.25">
      <c r="A384" s="7">
        <v>383</v>
      </c>
      <c r="B384" s="7" t="s">
        <v>419</v>
      </c>
      <c r="C384" s="8">
        <f>VLOOKUP(B384,[1]Combined!$B$1:$C$640,2,0)</f>
        <v>6</v>
      </c>
      <c r="D384" s="8">
        <f>VLOOKUP(B384,[1]Combined!$B$1:$D$640,3,0)</f>
        <v>9</v>
      </c>
      <c r="E384" s="8">
        <f>VLOOKUP(B384,[1]Combined!$B$1:$F$640,5,0)</f>
        <v>0</v>
      </c>
      <c r="F384" s="8">
        <f>VLOOKUP(B384,[1]Combined!$B$1:$G$640,6,0)</f>
        <v>1</v>
      </c>
      <c r="G384" s="8">
        <f>VLOOKUP(B384,[1]Combined!$B$1:$H$640,7,0)</f>
        <v>2</v>
      </c>
      <c r="H384" s="8">
        <f>VLOOKUP(B384,[1]Combined!$B$1:$J$640,9,0)</f>
        <v>0</v>
      </c>
      <c r="I384" s="9">
        <f>VLOOKUP(B384,[2]Combined!C$1:D$640,2,0)</f>
        <v>5</v>
      </c>
      <c r="J384" s="9">
        <f>VLOOKUP(B384,[2]Combined!C$1:E$640,3,0)</f>
        <v>15</v>
      </c>
      <c r="K384" s="9">
        <f>VLOOKUP(B384,[2]Combined!C$1:G$640,5,0)</f>
        <v>0</v>
      </c>
      <c r="L384" s="9">
        <f>VLOOKUP(B384,[2]Combined!C$1:H$640,6,0)</f>
        <v>0</v>
      </c>
      <c r="M384" s="9">
        <f>VLOOKUP(B384,[2]Combined!C$1:I$640,7,0)</f>
        <v>4</v>
      </c>
      <c r="N384" s="9">
        <f>VLOOKUP(B384,[2]Combined!C$1:K$640,9,0)</f>
        <v>0</v>
      </c>
      <c r="O384" s="10">
        <f>VLOOKUP(B384,[3]Combined!C$1:D$640,2,0)</f>
        <v>3</v>
      </c>
      <c r="P384" s="10">
        <f>VLOOKUP(B384,[3]Combined!C$1:E$640,3,0)</f>
        <v>10</v>
      </c>
      <c r="Q384" s="10">
        <f>VLOOKUP(B384,[3]Combined!C$1:G$640,5,0)</f>
        <v>0</v>
      </c>
      <c r="R384" s="10">
        <f>VLOOKUP(B384,[3]Combined!C$1:H$640,6,0)</f>
        <v>2</v>
      </c>
      <c r="S384" s="10">
        <f>VLOOKUP(B384,[3]Combined!C$1:I$640,7,0)</f>
        <v>2</v>
      </c>
      <c r="T384" s="10">
        <f>VLOOKUP(B384,[3]Combined!C$1:K$640,9,0)</f>
        <v>0</v>
      </c>
      <c r="U384" s="11">
        <v>0</v>
      </c>
      <c r="V384" s="11">
        <v>14</v>
      </c>
      <c r="W384" s="11">
        <f>VLOOKUP(B384,[4]Combined!C$1:G$640,5,0)</f>
        <v>0</v>
      </c>
      <c r="X384" s="11">
        <v>3</v>
      </c>
      <c r="Y384" s="11">
        <v>3</v>
      </c>
      <c r="Z384" s="11">
        <f>VLOOKUP(B384,[4]Combined!C$1:K$640,9,0)</f>
        <v>0</v>
      </c>
      <c r="AA384" s="12">
        <f>VLOOKUP(B384,[5]Combined!C$1:D$640,2,0)</f>
        <v>0</v>
      </c>
      <c r="AB384" s="12">
        <v>5</v>
      </c>
      <c r="AC384" s="12">
        <f>VLOOKUP(B384,[5]Combined!C$1:G$640,5,0)</f>
        <v>0</v>
      </c>
      <c r="AD384" s="12">
        <v>0</v>
      </c>
      <c r="AE384" s="12">
        <v>2</v>
      </c>
      <c r="AF384" s="12">
        <f>VLOOKUP(B384,[5]Combined!C$1:K$640,9,0)</f>
        <v>0</v>
      </c>
      <c r="AG384" s="14">
        <f t="shared" si="48"/>
        <v>66</v>
      </c>
      <c r="AH384" s="14">
        <f t="shared" si="49"/>
        <v>0</v>
      </c>
      <c r="AI384" s="14">
        <f t="shared" si="50"/>
        <v>0</v>
      </c>
      <c r="AJ384" s="14">
        <f t="shared" si="51"/>
        <v>20</v>
      </c>
      <c r="AK384" s="14">
        <f t="shared" si="52"/>
        <v>20</v>
      </c>
      <c r="AL384" s="14">
        <f t="shared" si="53"/>
        <v>30.303030303030305</v>
      </c>
      <c r="AM384" s="14">
        <f t="shared" si="54"/>
        <v>0</v>
      </c>
      <c r="AN384" s="7" t="s">
        <v>377</v>
      </c>
      <c r="AO384" s="7">
        <v>0</v>
      </c>
      <c r="AP384" s="7">
        <v>0</v>
      </c>
      <c r="AQ384" s="7">
        <f t="shared" si="55"/>
        <v>0</v>
      </c>
    </row>
    <row r="385" spans="1:43" x14ac:dyDescent="0.25">
      <c r="A385" s="7">
        <v>384</v>
      </c>
      <c r="B385" s="7" t="s">
        <v>420</v>
      </c>
      <c r="C385" s="8">
        <f>VLOOKUP(B385,[1]Combined!$B$1:$C$640,2,0)</f>
        <v>7</v>
      </c>
      <c r="D385" s="8">
        <f>VLOOKUP(B385,[1]Combined!$B$1:$D$640,3,0)</f>
        <v>9</v>
      </c>
      <c r="E385" s="8">
        <f>VLOOKUP(B385,[1]Combined!$B$1:$F$640,5,0)</f>
        <v>0</v>
      </c>
      <c r="F385" s="8">
        <f>VLOOKUP(B385,[1]Combined!$B$1:$G$640,6,0)</f>
        <v>2</v>
      </c>
      <c r="G385" s="8">
        <f>VLOOKUP(B385,[1]Combined!$B$1:$H$640,7,0)</f>
        <v>2</v>
      </c>
      <c r="H385" s="8">
        <f>VLOOKUP(B385,[1]Combined!$B$1:$J$640,9,0)</f>
        <v>0</v>
      </c>
      <c r="I385" s="9">
        <f>VLOOKUP(B385,[2]Combined!C$1:D$640,2,0)</f>
        <v>13</v>
      </c>
      <c r="J385" s="9">
        <f>VLOOKUP(B385,[2]Combined!C$1:E$640,3,0)</f>
        <v>15</v>
      </c>
      <c r="K385" s="9">
        <f>VLOOKUP(B385,[2]Combined!C$1:G$640,5,0)</f>
        <v>0</v>
      </c>
      <c r="L385" s="9">
        <f>VLOOKUP(B385,[2]Combined!C$1:H$640,6,0)</f>
        <v>1</v>
      </c>
      <c r="M385" s="9">
        <f>VLOOKUP(B385,[2]Combined!C$1:I$640,7,0)</f>
        <v>3</v>
      </c>
      <c r="N385" s="9">
        <f>VLOOKUP(B385,[2]Combined!C$1:K$640,9,0)</f>
        <v>0</v>
      </c>
      <c r="O385" s="10">
        <f>VLOOKUP(B385,[3]Combined!C$1:D$640,2,0)</f>
        <v>5</v>
      </c>
      <c r="P385" s="10">
        <f>VLOOKUP(B385,[3]Combined!C$1:E$640,3,0)</f>
        <v>10</v>
      </c>
      <c r="Q385" s="10">
        <f>VLOOKUP(B385,[3]Combined!C$1:G$640,5,0)</f>
        <v>0</v>
      </c>
      <c r="R385" s="10">
        <f>VLOOKUP(B385,[3]Combined!C$1:H$640,6,0)</f>
        <v>1</v>
      </c>
      <c r="S385" s="10">
        <f>VLOOKUP(B385,[3]Combined!C$1:I$640,7,0)</f>
        <v>3</v>
      </c>
      <c r="T385" s="10">
        <f>VLOOKUP(B385,[3]Combined!C$1:K$640,9,0)</f>
        <v>0</v>
      </c>
      <c r="U385" s="11">
        <v>10</v>
      </c>
      <c r="V385" s="11">
        <v>14</v>
      </c>
      <c r="W385" s="11">
        <f>VLOOKUP(B385,[4]Combined!C$1:G$640,5,0)</f>
        <v>0</v>
      </c>
      <c r="X385" s="11">
        <v>2</v>
      </c>
      <c r="Y385" s="11">
        <v>3</v>
      </c>
      <c r="Z385" s="11">
        <f>VLOOKUP(B385,[4]Combined!C$1:K$640,9,0)</f>
        <v>0</v>
      </c>
      <c r="AA385" s="12">
        <v>1</v>
      </c>
      <c r="AB385" s="12">
        <v>5</v>
      </c>
      <c r="AC385" s="12">
        <f>VLOOKUP(B385,[5]Combined!C$1:G$640,5,0)</f>
        <v>0</v>
      </c>
      <c r="AD385" s="12">
        <v>1</v>
      </c>
      <c r="AE385" s="12">
        <v>1</v>
      </c>
      <c r="AF385" s="12">
        <f>VLOOKUP(B385,[5]Combined!C$1:K$640,9,0)</f>
        <v>0</v>
      </c>
      <c r="AG385" s="14">
        <f t="shared" si="48"/>
        <v>65</v>
      </c>
      <c r="AH385" s="14">
        <f t="shared" si="49"/>
        <v>0</v>
      </c>
      <c r="AI385" s="14">
        <f t="shared" si="50"/>
        <v>0</v>
      </c>
      <c r="AJ385" s="14">
        <f t="shared" si="51"/>
        <v>43</v>
      </c>
      <c r="AK385" s="14">
        <f t="shared" si="52"/>
        <v>43</v>
      </c>
      <c r="AL385" s="14">
        <f t="shared" si="53"/>
        <v>66.153846153846146</v>
      </c>
      <c r="AM385" s="14">
        <f t="shared" si="54"/>
        <v>0</v>
      </c>
      <c r="AN385" s="7" t="s">
        <v>379</v>
      </c>
      <c r="AO385" s="7">
        <v>0</v>
      </c>
      <c r="AP385" s="7">
        <v>5</v>
      </c>
      <c r="AQ385" s="7">
        <f t="shared" si="55"/>
        <v>5</v>
      </c>
    </row>
    <row r="386" spans="1:43" x14ac:dyDescent="0.25">
      <c r="A386" s="7">
        <v>385</v>
      </c>
      <c r="B386" s="7" t="s">
        <v>421</v>
      </c>
      <c r="C386" s="8">
        <f>VLOOKUP(B386,[1]Combined!$B$1:$C$640,2,0)</f>
        <v>8</v>
      </c>
      <c r="D386" s="8">
        <f>VLOOKUP(B386,[1]Combined!$B$1:$D$640,3,0)</f>
        <v>9</v>
      </c>
      <c r="E386" s="8">
        <f>VLOOKUP(B386,[1]Combined!$B$1:$F$640,5,0)</f>
        <v>0</v>
      </c>
      <c r="F386" s="8">
        <f>VLOOKUP(B386,[1]Combined!$B$1:$G$640,6,0)</f>
        <v>2</v>
      </c>
      <c r="G386" s="8">
        <f>VLOOKUP(B386,[1]Combined!$B$1:$H$640,7,0)</f>
        <v>2</v>
      </c>
      <c r="H386" s="8">
        <f>VLOOKUP(B386,[1]Combined!$B$1:$J$640,9,0)</f>
        <v>0</v>
      </c>
      <c r="I386" s="9">
        <f>VLOOKUP(B386,[2]Combined!C$1:D$640,2,0)</f>
        <v>13</v>
      </c>
      <c r="J386" s="9">
        <f>VLOOKUP(B386,[2]Combined!C$1:E$640,3,0)</f>
        <v>15</v>
      </c>
      <c r="K386" s="9">
        <f>VLOOKUP(B386,[2]Combined!C$1:G$640,5,0)</f>
        <v>0</v>
      </c>
      <c r="L386" s="9">
        <f>VLOOKUP(B386,[2]Combined!C$1:H$640,6,0)</f>
        <v>2</v>
      </c>
      <c r="M386" s="9">
        <f>VLOOKUP(B386,[2]Combined!C$1:I$640,7,0)</f>
        <v>3</v>
      </c>
      <c r="N386" s="9">
        <f>VLOOKUP(B386,[2]Combined!C$1:K$640,9,0)</f>
        <v>0</v>
      </c>
      <c r="O386" s="10">
        <f>VLOOKUP(B386,[3]Combined!C$1:D$640,2,0)</f>
        <v>5</v>
      </c>
      <c r="P386" s="10">
        <f>VLOOKUP(B386,[3]Combined!C$1:E$640,3,0)</f>
        <v>10</v>
      </c>
      <c r="Q386" s="10">
        <f>VLOOKUP(B386,[3]Combined!C$1:G$640,5,0)</f>
        <v>0</v>
      </c>
      <c r="R386" s="10">
        <f>VLOOKUP(B386,[3]Combined!C$1:H$640,6,0)</f>
        <v>2</v>
      </c>
      <c r="S386" s="10">
        <f>VLOOKUP(B386,[3]Combined!C$1:I$640,7,0)</f>
        <v>3</v>
      </c>
      <c r="T386" s="10">
        <f>VLOOKUP(B386,[3]Combined!C$1:K$640,9,0)</f>
        <v>0</v>
      </c>
      <c r="U386" s="11">
        <v>4</v>
      </c>
      <c r="V386" s="11">
        <v>14</v>
      </c>
      <c r="W386" s="11">
        <f>VLOOKUP(B386,[4]Combined!C$1:G$640,5,0)</f>
        <v>0</v>
      </c>
      <c r="X386" s="11">
        <v>2</v>
      </c>
      <c r="Y386" s="11">
        <v>3</v>
      </c>
      <c r="Z386" s="11">
        <f>VLOOKUP(B386,[4]Combined!C$1:K$640,9,0)</f>
        <v>0</v>
      </c>
      <c r="AA386" s="12">
        <v>2</v>
      </c>
      <c r="AB386" s="12">
        <v>5</v>
      </c>
      <c r="AC386" s="12">
        <f>VLOOKUP(B386,[5]Combined!C$1:G$640,5,0)</f>
        <v>0</v>
      </c>
      <c r="AD386" s="12">
        <v>0</v>
      </c>
      <c r="AE386" s="12">
        <v>1</v>
      </c>
      <c r="AF386" s="12">
        <f>VLOOKUP(B386,[5]Combined!C$1:K$640,9,0)</f>
        <v>0</v>
      </c>
      <c r="AG386" s="14">
        <f t="shared" si="48"/>
        <v>65</v>
      </c>
      <c r="AH386" s="14">
        <f t="shared" si="49"/>
        <v>0</v>
      </c>
      <c r="AI386" s="14">
        <f t="shared" si="50"/>
        <v>0</v>
      </c>
      <c r="AJ386" s="14">
        <f t="shared" si="51"/>
        <v>40</v>
      </c>
      <c r="AK386" s="14">
        <f t="shared" si="52"/>
        <v>40</v>
      </c>
      <c r="AL386" s="14">
        <f t="shared" si="53"/>
        <v>61.53846153846154</v>
      </c>
      <c r="AM386" s="14">
        <f t="shared" si="54"/>
        <v>0</v>
      </c>
      <c r="AN386" s="7" t="s">
        <v>381</v>
      </c>
      <c r="AO386" s="7">
        <v>7</v>
      </c>
      <c r="AP386" s="7">
        <v>6</v>
      </c>
      <c r="AQ386" s="7">
        <f t="shared" si="55"/>
        <v>13</v>
      </c>
    </row>
    <row r="387" spans="1:43" x14ac:dyDescent="0.25">
      <c r="A387" s="7">
        <v>386</v>
      </c>
      <c r="B387" s="7" t="s">
        <v>422</v>
      </c>
      <c r="C387" s="8">
        <f>VLOOKUP(B387,[1]Combined!$B$1:$C$640,2,0)</f>
        <v>9</v>
      </c>
      <c r="D387" s="8">
        <f>VLOOKUP(B387,[1]Combined!$B$1:$D$640,3,0)</f>
        <v>9</v>
      </c>
      <c r="E387" s="8">
        <f>VLOOKUP(B387,[1]Combined!$B$1:$F$640,5,0)</f>
        <v>0</v>
      </c>
      <c r="F387" s="8">
        <f>VLOOKUP(B387,[1]Combined!$B$1:$G$640,6,0)</f>
        <v>1</v>
      </c>
      <c r="G387" s="8">
        <f>VLOOKUP(B387,[1]Combined!$B$1:$H$640,7,0)</f>
        <v>2</v>
      </c>
      <c r="H387" s="8">
        <f>VLOOKUP(B387,[1]Combined!$B$1:$J$640,9,0)</f>
        <v>0</v>
      </c>
      <c r="I387" s="9">
        <f>VLOOKUP(B387,[2]Combined!C$1:D$640,2,0)</f>
        <v>13</v>
      </c>
      <c r="J387" s="9">
        <f>VLOOKUP(B387,[2]Combined!C$1:E$640,3,0)</f>
        <v>15</v>
      </c>
      <c r="K387" s="9">
        <f>VLOOKUP(B387,[2]Combined!C$1:G$640,5,0)</f>
        <v>0</v>
      </c>
      <c r="L387" s="9">
        <f>VLOOKUP(B387,[2]Combined!C$1:H$640,6,0)</f>
        <v>0</v>
      </c>
      <c r="M387" s="9">
        <f>VLOOKUP(B387,[2]Combined!C$1:I$640,7,0)</f>
        <v>0</v>
      </c>
      <c r="N387" s="9">
        <f>VLOOKUP(B387,[2]Combined!C$1:K$640,9,0)</f>
        <v>0</v>
      </c>
      <c r="O387" s="10">
        <f>VLOOKUP(B387,[3]Combined!C$1:D$640,2,0)</f>
        <v>6</v>
      </c>
      <c r="P387" s="10">
        <f>VLOOKUP(B387,[3]Combined!C$1:E$640,3,0)</f>
        <v>10</v>
      </c>
      <c r="Q387" s="10">
        <f>VLOOKUP(B387,[3]Combined!C$1:G$640,5,0)</f>
        <v>2</v>
      </c>
      <c r="R387" s="10">
        <f>VLOOKUP(B387,[3]Combined!C$1:H$640,6,0)</f>
        <v>4</v>
      </c>
      <c r="S387" s="10">
        <f>VLOOKUP(B387,[3]Combined!C$1:I$640,7,0)</f>
        <v>5</v>
      </c>
      <c r="T387" s="10">
        <f>VLOOKUP(B387,[3]Combined!C$1:K$640,9,0)</f>
        <v>0</v>
      </c>
      <c r="U387" s="11">
        <v>10</v>
      </c>
      <c r="V387" s="11">
        <v>14</v>
      </c>
      <c r="W387" s="11">
        <f>VLOOKUP(B387,[4]Combined!C$1:G$640,5,0)</f>
        <v>0</v>
      </c>
      <c r="X387" s="11">
        <v>3</v>
      </c>
      <c r="Y387" s="11">
        <v>3</v>
      </c>
      <c r="Z387" s="11">
        <f>VLOOKUP(B387,[4]Combined!C$1:K$640,9,0)</f>
        <v>0</v>
      </c>
      <c r="AA387" s="12">
        <v>4</v>
      </c>
      <c r="AB387" s="12">
        <v>5</v>
      </c>
      <c r="AC387" s="12">
        <f>VLOOKUP(B387,[5]Combined!C$1:G$640,5,0)</f>
        <v>0</v>
      </c>
      <c r="AD387" s="12">
        <v>1</v>
      </c>
      <c r="AE387" s="12">
        <v>1</v>
      </c>
      <c r="AF387" s="12">
        <f>VLOOKUP(B387,[5]Combined!C$1:K$640,9,0)</f>
        <v>0</v>
      </c>
      <c r="AG387" s="14">
        <f t="shared" si="48"/>
        <v>64</v>
      </c>
      <c r="AH387" s="14">
        <f t="shared" si="49"/>
        <v>2</v>
      </c>
      <c r="AI387" s="14">
        <f t="shared" si="50"/>
        <v>2</v>
      </c>
      <c r="AJ387" s="14">
        <f t="shared" si="51"/>
        <v>51</v>
      </c>
      <c r="AK387" s="14">
        <f t="shared" si="52"/>
        <v>53</v>
      </c>
      <c r="AL387" s="14">
        <f t="shared" si="53"/>
        <v>82.8125</v>
      </c>
      <c r="AM387" s="14">
        <f t="shared" si="54"/>
        <v>4</v>
      </c>
      <c r="AN387" s="7" t="s">
        <v>373</v>
      </c>
      <c r="AO387" s="7">
        <v>10</v>
      </c>
      <c r="AP387" s="7">
        <v>10</v>
      </c>
      <c r="AQ387" s="7">
        <f t="shared" si="55"/>
        <v>24</v>
      </c>
    </row>
    <row r="388" spans="1:43" x14ac:dyDescent="0.25">
      <c r="A388" s="7">
        <v>387</v>
      </c>
      <c r="B388" s="7" t="s">
        <v>423</v>
      </c>
      <c r="C388" s="8">
        <f>VLOOKUP(B388,[1]Combined!$B$1:$C$640,2,0)</f>
        <v>9</v>
      </c>
      <c r="D388" s="8">
        <f>VLOOKUP(B388,[1]Combined!$B$1:$D$640,3,0)</f>
        <v>9</v>
      </c>
      <c r="E388" s="8">
        <f>VLOOKUP(B388,[1]Combined!$B$1:$F$640,5,0)</f>
        <v>0</v>
      </c>
      <c r="F388" s="8">
        <f>VLOOKUP(B388,[1]Combined!$B$1:$G$640,6,0)</f>
        <v>2</v>
      </c>
      <c r="G388" s="8">
        <f>VLOOKUP(B388,[1]Combined!$B$1:$H$640,7,0)</f>
        <v>2</v>
      </c>
      <c r="H388" s="8">
        <f>VLOOKUP(B388,[1]Combined!$B$1:$J$640,9,0)</f>
        <v>0</v>
      </c>
      <c r="I388" s="9">
        <f>VLOOKUP(B388,[2]Combined!C$1:D$640,2,0)</f>
        <v>13</v>
      </c>
      <c r="J388" s="9">
        <f>VLOOKUP(B388,[2]Combined!C$1:E$640,3,0)</f>
        <v>15</v>
      </c>
      <c r="K388" s="9">
        <f>VLOOKUP(B388,[2]Combined!C$1:G$640,5,0)</f>
        <v>0</v>
      </c>
      <c r="L388" s="9">
        <f>VLOOKUP(B388,[2]Combined!C$1:H$640,6,0)</f>
        <v>0</v>
      </c>
      <c r="M388" s="9">
        <f>VLOOKUP(B388,[2]Combined!C$1:I$640,7,0)</f>
        <v>0</v>
      </c>
      <c r="N388" s="9">
        <f>VLOOKUP(B388,[2]Combined!C$1:K$640,9,0)</f>
        <v>0</v>
      </c>
      <c r="O388" s="10">
        <f>VLOOKUP(B388,[3]Combined!C$1:D$640,2,0)</f>
        <v>7</v>
      </c>
      <c r="P388" s="10">
        <f>VLOOKUP(B388,[3]Combined!C$1:E$640,3,0)</f>
        <v>10</v>
      </c>
      <c r="Q388" s="10">
        <f>VLOOKUP(B388,[3]Combined!C$1:G$640,5,0)</f>
        <v>2</v>
      </c>
      <c r="R388" s="10">
        <f>VLOOKUP(B388,[3]Combined!C$1:H$640,6,0)</f>
        <v>2</v>
      </c>
      <c r="S388" s="10">
        <f>VLOOKUP(B388,[3]Combined!C$1:I$640,7,0)</f>
        <v>2</v>
      </c>
      <c r="T388" s="10">
        <f>VLOOKUP(B388,[3]Combined!C$1:K$640,9,0)</f>
        <v>0</v>
      </c>
      <c r="U388" s="11">
        <v>5</v>
      </c>
      <c r="V388" s="11">
        <v>14</v>
      </c>
      <c r="W388" s="11">
        <v>4</v>
      </c>
      <c r="X388" s="11">
        <v>3</v>
      </c>
      <c r="Y388" s="11">
        <v>3</v>
      </c>
      <c r="Z388" s="11">
        <f>VLOOKUP(B388,[4]Combined!C$1:K$640,9,0)</f>
        <v>0</v>
      </c>
      <c r="AA388" s="12">
        <v>1</v>
      </c>
      <c r="AB388" s="12">
        <v>5</v>
      </c>
      <c r="AC388" s="12">
        <v>1</v>
      </c>
      <c r="AD388" s="12">
        <v>2</v>
      </c>
      <c r="AE388" s="12">
        <v>2</v>
      </c>
      <c r="AF388" s="12">
        <f>VLOOKUP(B388,[5]Combined!C$1:K$640,9,0)</f>
        <v>0</v>
      </c>
      <c r="AG388" s="14">
        <f t="shared" si="48"/>
        <v>62</v>
      </c>
      <c r="AH388" s="14">
        <f t="shared" si="49"/>
        <v>7</v>
      </c>
      <c r="AI388" s="14">
        <f t="shared" si="50"/>
        <v>7</v>
      </c>
      <c r="AJ388" s="14">
        <f t="shared" si="51"/>
        <v>44</v>
      </c>
      <c r="AK388" s="14">
        <f t="shared" si="52"/>
        <v>51</v>
      </c>
      <c r="AL388" s="14">
        <f t="shared" si="53"/>
        <v>82.258064516129039</v>
      </c>
      <c r="AM388" s="14">
        <f t="shared" si="54"/>
        <v>4</v>
      </c>
      <c r="AN388" s="7" t="s">
        <v>375</v>
      </c>
      <c r="AO388" s="7">
        <v>7</v>
      </c>
      <c r="AP388" s="7">
        <v>9</v>
      </c>
      <c r="AQ388" s="7">
        <f t="shared" si="55"/>
        <v>20</v>
      </c>
    </row>
    <row r="389" spans="1:43" x14ac:dyDescent="0.25">
      <c r="A389" s="7">
        <v>388</v>
      </c>
      <c r="B389" s="7" t="s">
        <v>424</v>
      </c>
      <c r="C389" s="8">
        <f>VLOOKUP(B389,[1]Combined!$B$1:$C$640,2,0)</f>
        <v>9</v>
      </c>
      <c r="D389" s="8">
        <f>VLOOKUP(B389,[1]Combined!$B$1:$D$640,3,0)</f>
        <v>9</v>
      </c>
      <c r="E389" s="8">
        <f>VLOOKUP(B389,[1]Combined!$B$1:$F$640,5,0)</f>
        <v>0</v>
      </c>
      <c r="F389" s="8">
        <f>VLOOKUP(B389,[1]Combined!$B$1:$G$640,6,0)</f>
        <v>2</v>
      </c>
      <c r="G389" s="8">
        <f>VLOOKUP(B389,[1]Combined!$B$1:$H$640,7,0)</f>
        <v>2</v>
      </c>
      <c r="H389" s="8">
        <f>VLOOKUP(B389,[1]Combined!$B$1:$J$640,9,0)</f>
        <v>0</v>
      </c>
      <c r="I389" s="9">
        <f>VLOOKUP(B389,[2]Combined!C$1:D$640,2,0)</f>
        <v>11</v>
      </c>
      <c r="J389" s="9">
        <f>VLOOKUP(B389,[2]Combined!C$1:E$640,3,0)</f>
        <v>15</v>
      </c>
      <c r="K389" s="9">
        <f>VLOOKUP(B389,[2]Combined!C$1:G$640,5,0)</f>
        <v>0</v>
      </c>
      <c r="L389" s="9">
        <f>VLOOKUP(B389,[2]Combined!C$1:H$640,6,0)</f>
        <v>3</v>
      </c>
      <c r="M389" s="9">
        <f>VLOOKUP(B389,[2]Combined!C$1:I$640,7,0)</f>
        <v>4</v>
      </c>
      <c r="N389" s="9">
        <f>VLOOKUP(B389,[2]Combined!C$1:K$640,9,0)</f>
        <v>0</v>
      </c>
      <c r="O389" s="10">
        <f>VLOOKUP(B389,[3]Combined!C$1:D$640,2,0)</f>
        <v>7</v>
      </c>
      <c r="P389" s="10">
        <f>VLOOKUP(B389,[3]Combined!C$1:E$640,3,0)</f>
        <v>10</v>
      </c>
      <c r="Q389" s="10">
        <f>VLOOKUP(B389,[3]Combined!C$1:G$640,5,0)</f>
        <v>0</v>
      </c>
      <c r="R389" s="10">
        <f>VLOOKUP(B389,[3]Combined!C$1:H$640,6,0)</f>
        <v>2</v>
      </c>
      <c r="S389" s="10">
        <f>VLOOKUP(B389,[3]Combined!C$1:I$640,7,0)</f>
        <v>2</v>
      </c>
      <c r="T389" s="10">
        <f>VLOOKUP(B389,[3]Combined!C$1:K$640,9,0)</f>
        <v>0</v>
      </c>
      <c r="U389" s="11">
        <v>5</v>
      </c>
      <c r="V389" s="11">
        <v>14</v>
      </c>
      <c r="W389" s="11">
        <f>VLOOKUP(B389,[4]Combined!C$1:G$640,5,0)</f>
        <v>0</v>
      </c>
      <c r="X389" s="11">
        <v>3</v>
      </c>
      <c r="Y389" s="11">
        <v>3</v>
      </c>
      <c r="Z389" s="11">
        <f>VLOOKUP(B389,[4]Combined!C$1:K$640,9,0)</f>
        <v>0</v>
      </c>
      <c r="AA389" s="12">
        <f>VLOOKUP(B389,[5]Combined!C$1:D$640,2,0)</f>
        <v>0</v>
      </c>
      <c r="AB389" s="12">
        <v>5</v>
      </c>
      <c r="AC389" s="12">
        <f>VLOOKUP(B389,[5]Combined!C$1:G$640,5,0)</f>
        <v>0</v>
      </c>
      <c r="AD389" s="12">
        <f>VLOOKUP(B389,[5]Combined!C$1:H$640,6,0)</f>
        <v>0</v>
      </c>
      <c r="AE389" s="12">
        <v>2</v>
      </c>
      <c r="AF389" s="12">
        <f>VLOOKUP(B389,[5]Combined!C$1:K$640,9,0)</f>
        <v>0</v>
      </c>
      <c r="AG389" s="14">
        <f t="shared" si="48"/>
        <v>66</v>
      </c>
      <c r="AH389" s="14">
        <f t="shared" si="49"/>
        <v>0</v>
      </c>
      <c r="AI389" s="14">
        <f t="shared" si="50"/>
        <v>0</v>
      </c>
      <c r="AJ389" s="14">
        <f t="shared" si="51"/>
        <v>42</v>
      </c>
      <c r="AK389" s="14">
        <f t="shared" si="52"/>
        <v>42</v>
      </c>
      <c r="AL389" s="14">
        <f t="shared" si="53"/>
        <v>63.636363636363633</v>
      </c>
      <c r="AM389" s="14">
        <f t="shared" si="54"/>
        <v>0</v>
      </c>
      <c r="AN389" s="7" t="s">
        <v>377</v>
      </c>
      <c r="AO389" s="7">
        <v>0</v>
      </c>
      <c r="AP389" s="7">
        <v>5</v>
      </c>
      <c r="AQ389" s="7">
        <f t="shared" si="55"/>
        <v>5</v>
      </c>
    </row>
    <row r="390" spans="1:43" x14ac:dyDescent="0.25">
      <c r="A390" s="7">
        <v>389</v>
      </c>
      <c r="B390" s="7" t="s">
        <v>425</v>
      </c>
      <c r="C390" s="8">
        <f>VLOOKUP(B390,[1]Combined!$B$1:$C$640,2,0)</f>
        <v>9</v>
      </c>
      <c r="D390" s="8">
        <f>VLOOKUP(B390,[1]Combined!$B$1:$D$640,3,0)</f>
        <v>9</v>
      </c>
      <c r="E390" s="8">
        <f>VLOOKUP(B390,[1]Combined!$B$1:$F$640,5,0)</f>
        <v>0</v>
      </c>
      <c r="F390" s="8">
        <f>VLOOKUP(B390,[1]Combined!$B$1:$G$640,6,0)</f>
        <v>2</v>
      </c>
      <c r="G390" s="8">
        <f>VLOOKUP(B390,[1]Combined!$B$1:$H$640,7,0)</f>
        <v>2</v>
      </c>
      <c r="H390" s="8">
        <f>VLOOKUP(B390,[1]Combined!$B$1:$J$640,9,0)</f>
        <v>0</v>
      </c>
      <c r="I390" s="9">
        <f>VLOOKUP(B390,[2]Combined!C$1:D$640,2,0)</f>
        <v>9</v>
      </c>
      <c r="J390" s="9">
        <f>VLOOKUP(B390,[2]Combined!C$1:E$640,3,0)</f>
        <v>15</v>
      </c>
      <c r="K390" s="9">
        <f>VLOOKUP(B390,[2]Combined!C$1:G$640,5,0)</f>
        <v>0</v>
      </c>
      <c r="L390" s="9">
        <f>VLOOKUP(B390,[2]Combined!C$1:H$640,6,0)</f>
        <v>2</v>
      </c>
      <c r="M390" s="9">
        <f>VLOOKUP(B390,[2]Combined!C$1:I$640,7,0)</f>
        <v>3</v>
      </c>
      <c r="N390" s="9">
        <f>VLOOKUP(B390,[2]Combined!C$1:K$640,9,0)</f>
        <v>0</v>
      </c>
      <c r="O390" s="10">
        <f>VLOOKUP(B390,[3]Combined!C$1:D$640,2,0)</f>
        <v>6</v>
      </c>
      <c r="P390" s="10">
        <f>VLOOKUP(B390,[3]Combined!C$1:E$640,3,0)</f>
        <v>10</v>
      </c>
      <c r="Q390" s="10">
        <f>VLOOKUP(B390,[3]Combined!C$1:G$640,5,0)</f>
        <v>2</v>
      </c>
      <c r="R390" s="10">
        <f>VLOOKUP(B390,[3]Combined!C$1:H$640,6,0)</f>
        <v>1</v>
      </c>
      <c r="S390" s="10">
        <f>VLOOKUP(B390,[3]Combined!C$1:I$640,7,0)</f>
        <v>3</v>
      </c>
      <c r="T390" s="10">
        <f>VLOOKUP(B390,[3]Combined!C$1:K$640,9,0)</f>
        <v>0</v>
      </c>
      <c r="U390" s="11">
        <v>2</v>
      </c>
      <c r="V390" s="11">
        <v>14</v>
      </c>
      <c r="W390" s="11">
        <f>VLOOKUP(B390,[4]Combined!C$1:G$640,5,0)</f>
        <v>0</v>
      </c>
      <c r="X390" s="11">
        <v>1</v>
      </c>
      <c r="Y390" s="11">
        <v>3</v>
      </c>
      <c r="Z390" s="11">
        <f>VLOOKUP(B390,[4]Combined!C$1:K$640,9,0)</f>
        <v>0</v>
      </c>
      <c r="AA390" s="12">
        <v>2</v>
      </c>
      <c r="AB390" s="12">
        <v>5</v>
      </c>
      <c r="AC390" s="12">
        <f>VLOOKUP(B390,[5]Combined!C$1:G$640,5,0)</f>
        <v>0</v>
      </c>
      <c r="AD390" s="12">
        <v>1</v>
      </c>
      <c r="AE390" s="12">
        <v>1</v>
      </c>
      <c r="AF390" s="12">
        <f>VLOOKUP(B390,[5]Combined!C$1:K$640,9,0)</f>
        <v>0</v>
      </c>
      <c r="AG390" s="14">
        <f t="shared" si="48"/>
        <v>65</v>
      </c>
      <c r="AH390" s="14">
        <f t="shared" si="49"/>
        <v>2</v>
      </c>
      <c r="AI390" s="14">
        <f t="shared" si="50"/>
        <v>2</v>
      </c>
      <c r="AJ390" s="14">
        <f t="shared" si="51"/>
        <v>35</v>
      </c>
      <c r="AK390" s="14">
        <f t="shared" si="52"/>
        <v>37</v>
      </c>
      <c r="AL390" s="14">
        <f t="shared" si="53"/>
        <v>56.92307692307692</v>
      </c>
      <c r="AM390" s="14">
        <f t="shared" si="54"/>
        <v>0</v>
      </c>
      <c r="AN390" s="7" t="s">
        <v>379</v>
      </c>
      <c r="AO390" s="7">
        <v>8</v>
      </c>
      <c r="AP390" s="7">
        <v>0</v>
      </c>
      <c r="AQ390" s="7">
        <f t="shared" si="55"/>
        <v>8</v>
      </c>
    </row>
    <row r="391" spans="1:43" x14ac:dyDescent="0.25">
      <c r="A391" s="7">
        <v>390</v>
      </c>
      <c r="B391" s="7" t="s">
        <v>426</v>
      </c>
      <c r="C391" s="8">
        <f>VLOOKUP(B391,[1]Combined!$B$1:$C$640,2,0)</f>
        <v>9</v>
      </c>
      <c r="D391" s="8">
        <f>VLOOKUP(B391,[1]Combined!$B$1:$D$640,3,0)</f>
        <v>9</v>
      </c>
      <c r="E391" s="8">
        <f>VLOOKUP(B391,[1]Combined!$B$1:$F$640,5,0)</f>
        <v>0</v>
      </c>
      <c r="F391" s="8">
        <f>VLOOKUP(B391,[1]Combined!$B$1:$G$640,6,0)</f>
        <v>2</v>
      </c>
      <c r="G391" s="8">
        <f>VLOOKUP(B391,[1]Combined!$B$1:$H$640,7,0)</f>
        <v>2</v>
      </c>
      <c r="H391" s="8">
        <f>VLOOKUP(B391,[1]Combined!$B$1:$J$640,9,0)</f>
        <v>0</v>
      </c>
      <c r="I391" s="9">
        <f>VLOOKUP(B391,[2]Combined!C$1:D$640,2,0)</f>
        <v>12</v>
      </c>
      <c r="J391" s="9">
        <f>VLOOKUP(B391,[2]Combined!C$1:E$640,3,0)</f>
        <v>14</v>
      </c>
      <c r="K391" s="9">
        <f>VLOOKUP(B391,[2]Combined!C$1:G$640,5,0)</f>
        <v>0</v>
      </c>
      <c r="L391" s="9">
        <f>VLOOKUP(B391,[2]Combined!C$1:H$640,6,0)</f>
        <v>3</v>
      </c>
      <c r="M391" s="9">
        <f>VLOOKUP(B391,[2]Combined!C$1:I$640,7,0)</f>
        <v>4</v>
      </c>
      <c r="N391" s="9">
        <f>VLOOKUP(B391,[2]Combined!C$1:K$640,9,0)</f>
        <v>0</v>
      </c>
      <c r="O391" s="10">
        <f>VLOOKUP(B391,[3]Combined!C$1:D$640,2,0)</f>
        <v>9</v>
      </c>
      <c r="P391" s="10">
        <f>VLOOKUP(B391,[3]Combined!C$1:E$640,3,0)</f>
        <v>14</v>
      </c>
      <c r="Q391" s="10">
        <f>VLOOKUP(B391,[3]Combined!C$1:G$640,5,0)</f>
        <v>0</v>
      </c>
      <c r="R391" s="10">
        <f>VLOOKUP(B391,[3]Combined!C$1:H$640,6,0)</f>
        <v>0</v>
      </c>
      <c r="S391" s="10">
        <f>VLOOKUP(B391,[3]Combined!C$1:I$640,7,0)</f>
        <v>0</v>
      </c>
      <c r="T391" s="10">
        <f>VLOOKUP(B391,[3]Combined!C$1:K$640,9,0)</f>
        <v>0</v>
      </c>
      <c r="U391" s="11">
        <v>14</v>
      </c>
      <c r="V391" s="11">
        <v>17</v>
      </c>
      <c r="W391" s="11">
        <f>VLOOKUP(B391,[4]Combined!C$1:G$640,5,0)</f>
        <v>0</v>
      </c>
      <c r="X391" s="11">
        <v>2</v>
      </c>
      <c r="Y391" s="11">
        <v>2</v>
      </c>
      <c r="Z391" s="11">
        <f>VLOOKUP(B391,[4]Combined!C$1:K$640,9,0)</f>
        <v>0</v>
      </c>
      <c r="AA391" s="12">
        <v>6</v>
      </c>
      <c r="AB391" s="12">
        <v>8</v>
      </c>
      <c r="AC391" s="12">
        <f>VLOOKUP(B391,[5]Combined!C$1:G$640,5,0)</f>
        <v>0</v>
      </c>
      <c r="AD391" s="12">
        <v>2</v>
      </c>
      <c r="AE391" s="12">
        <v>2</v>
      </c>
      <c r="AF391" s="12">
        <f>VLOOKUP(B391,[5]Combined!C$1:K$640,9,0)</f>
        <v>0</v>
      </c>
      <c r="AG391" s="14">
        <f t="shared" si="48"/>
        <v>72</v>
      </c>
      <c r="AH391" s="14">
        <f t="shared" si="49"/>
        <v>0</v>
      </c>
      <c r="AI391" s="14">
        <f t="shared" si="50"/>
        <v>0</v>
      </c>
      <c r="AJ391" s="14">
        <f t="shared" si="51"/>
        <v>59</v>
      </c>
      <c r="AK391" s="14">
        <f t="shared" si="52"/>
        <v>59</v>
      </c>
      <c r="AL391" s="14">
        <f t="shared" si="53"/>
        <v>81.944444444444443</v>
      </c>
      <c r="AM391" s="14">
        <f t="shared" si="54"/>
        <v>4</v>
      </c>
      <c r="AN391" s="7" t="s">
        <v>427</v>
      </c>
      <c r="AO391" s="7">
        <v>10</v>
      </c>
      <c r="AP391" s="7">
        <v>10</v>
      </c>
      <c r="AQ391" s="7">
        <f t="shared" si="55"/>
        <v>24</v>
      </c>
    </row>
    <row r="392" spans="1:43" x14ac:dyDescent="0.25">
      <c r="A392" s="7">
        <v>391</v>
      </c>
      <c r="B392" s="7" t="s">
        <v>428</v>
      </c>
      <c r="C392" s="8">
        <f>VLOOKUP(B392,[1]Combined!$B$1:$C$640,2,0)</f>
        <v>9</v>
      </c>
      <c r="D392" s="8">
        <f>VLOOKUP(B392,[1]Combined!$B$1:$D$640,3,0)</f>
        <v>9</v>
      </c>
      <c r="E392" s="8">
        <f>VLOOKUP(B392,[1]Combined!$B$1:$F$640,5,0)</f>
        <v>0</v>
      </c>
      <c r="F392" s="8">
        <f>VLOOKUP(B392,[1]Combined!$B$1:$G$640,6,0)</f>
        <v>2</v>
      </c>
      <c r="G392" s="8">
        <f>VLOOKUP(B392,[1]Combined!$B$1:$H$640,7,0)</f>
        <v>2</v>
      </c>
      <c r="H392" s="8">
        <f>VLOOKUP(B392,[1]Combined!$B$1:$J$640,9,0)</f>
        <v>0</v>
      </c>
      <c r="I392" s="9">
        <f>VLOOKUP(B392,[2]Combined!C$1:D$640,2,0)</f>
        <v>14</v>
      </c>
      <c r="J392" s="9">
        <f>VLOOKUP(B392,[2]Combined!C$1:E$640,3,0)</f>
        <v>14</v>
      </c>
      <c r="K392" s="9">
        <f>VLOOKUP(B392,[2]Combined!C$1:G$640,5,0)</f>
        <v>0</v>
      </c>
      <c r="L392" s="9">
        <f>VLOOKUP(B392,[2]Combined!C$1:H$640,6,0)</f>
        <v>3</v>
      </c>
      <c r="M392" s="9">
        <f>VLOOKUP(B392,[2]Combined!C$1:I$640,7,0)</f>
        <v>3</v>
      </c>
      <c r="N392" s="9">
        <f>VLOOKUP(B392,[2]Combined!C$1:K$640,9,0)</f>
        <v>0</v>
      </c>
      <c r="O392" s="10">
        <f>VLOOKUP(B392,[3]Combined!C$1:D$640,2,0)</f>
        <v>10</v>
      </c>
      <c r="P392" s="10">
        <f>VLOOKUP(B392,[3]Combined!C$1:E$640,3,0)</f>
        <v>14</v>
      </c>
      <c r="Q392" s="10">
        <f>VLOOKUP(B392,[3]Combined!C$1:G$640,5,0)</f>
        <v>0</v>
      </c>
      <c r="R392" s="10">
        <f>VLOOKUP(B392,[3]Combined!C$1:H$640,6,0)</f>
        <v>0</v>
      </c>
      <c r="S392" s="10">
        <f>VLOOKUP(B392,[3]Combined!C$1:I$640,7,0)</f>
        <v>0</v>
      </c>
      <c r="T392" s="10">
        <f>VLOOKUP(B392,[3]Combined!C$1:K$640,9,0)</f>
        <v>0</v>
      </c>
      <c r="U392" s="11">
        <v>14</v>
      </c>
      <c r="V392" s="11">
        <v>17</v>
      </c>
      <c r="W392" s="11">
        <f>VLOOKUP(B392,[4]Combined!C$1:G$640,5,0)</f>
        <v>0</v>
      </c>
      <c r="X392" s="11">
        <v>2</v>
      </c>
      <c r="Y392" s="11">
        <v>2</v>
      </c>
      <c r="Z392" s="11">
        <f>VLOOKUP(B392,[4]Combined!C$1:K$640,9,0)</f>
        <v>0</v>
      </c>
      <c r="AA392" s="12">
        <v>7</v>
      </c>
      <c r="AB392" s="12">
        <v>8</v>
      </c>
      <c r="AC392" s="12">
        <f>VLOOKUP(B392,[5]Combined!C$1:G$640,5,0)</f>
        <v>0</v>
      </c>
      <c r="AD392" s="12">
        <v>2</v>
      </c>
      <c r="AE392" s="12">
        <v>2</v>
      </c>
      <c r="AF392" s="12">
        <f>VLOOKUP(B392,[5]Combined!C$1:K$640,9,0)</f>
        <v>0</v>
      </c>
      <c r="AG392" s="14">
        <f t="shared" si="48"/>
        <v>71</v>
      </c>
      <c r="AH392" s="14">
        <f t="shared" si="49"/>
        <v>0</v>
      </c>
      <c r="AI392" s="14">
        <f t="shared" si="50"/>
        <v>0</v>
      </c>
      <c r="AJ392" s="14">
        <f t="shared" si="51"/>
        <v>63</v>
      </c>
      <c r="AK392" s="14">
        <f t="shared" si="52"/>
        <v>63</v>
      </c>
      <c r="AL392" s="14">
        <f t="shared" si="53"/>
        <v>88.732394366197184</v>
      </c>
      <c r="AM392" s="14">
        <f t="shared" si="54"/>
        <v>5</v>
      </c>
      <c r="AN392" s="7" t="s">
        <v>429</v>
      </c>
      <c r="AO392" s="7">
        <v>10</v>
      </c>
      <c r="AP392" s="7">
        <v>8</v>
      </c>
      <c r="AQ392" s="7">
        <f t="shared" si="55"/>
        <v>23</v>
      </c>
    </row>
    <row r="393" spans="1:43" x14ac:dyDescent="0.25">
      <c r="A393" s="7">
        <v>392</v>
      </c>
      <c r="B393" s="7" t="s">
        <v>430</v>
      </c>
      <c r="C393" s="8">
        <f>VLOOKUP(B393,[1]Combined!$B$1:$C$640,2,0)</f>
        <v>8</v>
      </c>
      <c r="D393" s="8">
        <f>VLOOKUP(B393,[1]Combined!$B$1:$D$640,3,0)</f>
        <v>9</v>
      </c>
      <c r="E393" s="8">
        <f>VLOOKUP(B393,[1]Combined!$B$1:$F$640,5,0)</f>
        <v>0</v>
      </c>
      <c r="F393" s="8">
        <f>VLOOKUP(B393,[1]Combined!$B$1:$G$640,6,0)</f>
        <v>0</v>
      </c>
      <c r="G393" s="8">
        <f>VLOOKUP(B393,[1]Combined!$B$1:$H$640,7,0)</f>
        <v>1</v>
      </c>
      <c r="H393" s="8">
        <f>VLOOKUP(B393,[1]Combined!$B$1:$J$640,9,0)</f>
        <v>0</v>
      </c>
      <c r="I393" s="9">
        <f>VLOOKUP(B393,[2]Combined!C$1:D$640,2,0)</f>
        <v>14</v>
      </c>
      <c r="J393" s="9">
        <f>VLOOKUP(B393,[2]Combined!C$1:E$640,3,0)</f>
        <v>14</v>
      </c>
      <c r="K393" s="9">
        <f>VLOOKUP(B393,[2]Combined!C$1:G$640,5,0)</f>
        <v>0</v>
      </c>
      <c r="L393" s="9">
        <v>3</v>
      </c>
      <c r="M393" s="9">
        <v>4</v>
      </c>
      <c r="N393" s="9">
        <f>VLOOKUP(B393,[2]Combined!C$1:K$640,9,0)</f>
        <v>0</v>
      </c>
      <c r="O393" s="10">
        <f>VLOOKUP(B393,[3]Combined!C$1:D$640,2,0)</f>
        <v>8</v>
      </c>
      <c r="P393" s="10">
        <f>VLOOKUP(B393,[3]Combined!C$1:E$640,3,0)</f>
        <v>14</v>
      </c>
      <c r="Q393" s="10">
        <f>VLOOKUP(B393,[3]Combined!C$1:G$640,5,0)</f>
        <v>0</v>
      </c>
      <c r="R393" s="10">
        <f>VLOOKUP(B393,[3]Combined!C$1:H$640,6,0)</f>
        <v>4</v>
      </c>
      <c r="S393" s="10">
        <f>VLOOKUP(B393,[3]Combined!C$1:I$640,7,0)</f>
        <v>4</v>
      </c>
      <c r="T393" s="10">
        <f>VLOOKUP(B393,[3]Combined!C$1:K$640,9,0)</f>
        <v>0</v>
      </c>
      <c r="U393" s="11">
        <v>13</v>
      </c>
      <c r="V393" s="11">
        <v>17</v>
      </c>
      <c r="W393" s="11">
        <f>VLOOKUP(B393,[4]Combined!C$1:G$640,5,0)</f>
        <v>0</v>
      </c>
      <c r="X393" s="11">
        <v>3</v>
      </c>
      <c r="Y393" s="11">
        <v>3</v>
      </c>
      <c r="Z393" s="11">
        <f>VLOOKUP(B393,[4]Combined!C$1:K$640,9,0)</f>
        <v>0</v>
      </c>
      <c r="AA393" s="12">
        <v>5</v>
      </c>
      <c r="AB393" s="12">
        <v>8</v>
      </c>
      <c r="AC393" s="12">
        <f>VLOOKUP(B393,[5]Combined!C$1:G$640,5,0)</f>
        <v>0</v>
      </c>
      <c r="AD393" s="12">
        <v>2</v>
      </c>
      <c r="AE393" s="12">
        <v>2</v>
      </c>
      <c r="AF393" s="12">
        <f>VLOOKUP(B393,[5]Combined!C$1:K$640,9,0)</f>
        <v>0</v>
      </c>
      <c r="AG393" s="14">
        <f t="shared" si="48"/>
        <v>76</v>
      </c>
      <c r="AH393" s="14">
        <f t="shared" si="49"/>
        <v>0</v>
      </c>
      <c r="AI393" s="14">
        <f t="shared" si="50"/>
        <v>0</v>
      </c>
      <c r="AJ393" s="14">
        <f t="shared" si="51"/>
        <v>60</v>
      </c>
      <c r="AK393" s="14">
        <f t="shared" si="52"/>
        <v>60</v>
      </c>
      <c r="AL393" s="14">
        <f t="shared" si="53"/>
        <v>78.94736842105263</v>
      </c>
      <c r="AM393" s="14">
        <f t="shared" si="54"/>
        <v>3</v>
      </c>
      <c r="AN393" s="7" t="s">
        <v>431</v>
      </c>
      <c r="AO393" s="7">
        <v>8</v>
      </c>
      <c r="AP393" s="7">
        <v>10</v>
      </c>
      <c r="AQ393" s="7">
        <f t="shared" si="55"/>
        <v>21</v>
      </c>
    </row>
    <row r="394" spans="1:43" x14ac:dyDescent="0.25">
      <c r="A394" s="7">
        <v>393</v>
      </c>
      <c r="B394" s="7" t="s">
        <v>433</v>
      </c>
      <c r="C394" s="8">
        <f>VLOOKUP(B394,[1]Combined!$B$1:$C$640,2,0)</f>
        <v>9</v>
      </c>
      <c r="D394" s="8">
        <f>VLOOKUP(B394,[1]Combined!$B$1:$D$640,3,0)</f>
        <v>9</v>
      </c>
      <c r="E394" s="8">
        <f>VLOOKUP(B394,[1]Combined!$B$1:$F$640,5,0)</f>
        <v>0</v>
      </c>
      <c r="F394" s="8">
        <f>VLOOKUP(B394,[1]Combined!$B$1:$G$640,6,0)</f>
        <v>2</v>
      </c>
      <c r="G394" s="8">
        <f>VLOOKUP(B394,[1]Combined!$B$1:$H$640,7,0)</f>
        <v>2</v>
      </c>
      <c r="H394" s="8">
        <f>VLOOKUP(B394,[1]Combined!$B$1:$J$640,9,0)</f>
        <v>0</v>
      </c>
      <c r="I394" s="9">
        <f>VLOOKUP(B394,[2]Combined!C$1:D$640,2,0)</f>
        <v>14</v>
      </c>
      <c r="J394" s="9">
        <f>VLOOKUP(B394,[2]Combined!C$1:E$640,3,0)</f>
        <v>14</v>
      </c>
      <c r="K394" s="9">
        <f>VLOOKUP(B394,[2]Combined!C$1:G$640,5,0)</f>
        <v>0</v>
      </c>
      <c r="L394" s="9">
        <f>VLOOKUP(B394,[2]Combined!C$1:H$640,6,0)</f>
        <v>3</v>
      </c>
      <c r="M394" s="9">
        <f>VLOOKUP(B394,[2]Combined!C$1:I$640,7,0)</f>
        <v>3</v>
      </c>
      <c r="N394" s="9">
        <f>VLOOKUP(B394,[2]Combined!C$1:K$640,9,0)</f>
        <v>0</v>
      </c>
      <c r="O394" s="10">
        <f>VLOOKUP(B394,[3]Combined!C$1:D$640,2,0)</f>
        <v>6</v>
      </c>
      <c r="P394" s="10">
        <f>VLOOKUP(B394,[3]Combined!C$1:E$640,3,0)</f>
        <v>14</v>
      </c>
      <c r="Q394" s="10">
        <f>VLOOKUP(B394,[3]Combined!C$1:G$640,5,0)</f>
        <v>0</v>
      </c>
      <c r="R394" s="10">
        <f>VLOOKUP(B394,[3]Combined!C$1:H$640,6,0)</f>
        <v>1</v>
      </c>
      <c r="S394" s="10">
        <f>VLOOKUP(B394,[3]Combined!C$1:I$640,7,0)</f>
        <v>4</v>
      </c>
      <c r="T394" s="10">
        <f>VLOOKUP(B394,[3]Combined!C$1:K$640,9,0)</f>
        <v>0</v>
      </c>
      <c r="U394" s="11">
        <v>12</v>
      </c>
      <c r="V394" s="11">
        <v>17</v>
      </c>
      <c r="W394" s="11">
        <f>VLOOKUP(B394,[4]Combined!C$1:G$640,5,0)</f>
        <v>0</v>
      </c>
      <c r="X394" s="11">
        <f>VLOOKUP(B394,[4]Combined!C$1:H$640,6,0)</f>
        <v>3</v>
      </c>
      <c r="Y394" s="11">
        <f>VLOOKUP(B394,[4]Combined!C$1:I$640,7,0)</f>
        <v>3</v>
      </c>
      <c r="Z394" s="11">
        <f>VLOOKUP(B394,[4]Combined!C$1:K$640,9,0)</f>
        <v>0</v>
      </c>
      <c r="AA394" s="12">
        <v>5</v>
      </c>
      <c r="AB394" s="12">
        <v>8</v>
      </c>
      <c r="AC394" s="12">
        <f>VLOOKUP(B394,[5]Combined!C$1:G$640,5,0)</f>
        <v>0</v>
      </c>
      <c r="AD394" s="12">
        <f>VLOOKUP(B394,[5]Combined!C$1:H$640,6,0)</f>
        <v>1</v>
      </c>
      <c r="AE394" s="12">
        <f>VLOOKUP(B394,[5]Combined!C$1:I$640,7,0)</f>
        <v>1</v>
      </c>
      <c r="AF394" s="12">
        <f>VLOOKUP(B394,[5]Combined!C$1:K$640,9,0)</f>
        <v>0</v>
      </c>
      <c r="AG394" s="14">
        <f t="shared" si="48"/>
        <v>75</v>
      </c>
      <c r="AH394" s="14">
        <f t="shared" si="49"/>
        <v>0</v>
      </c>
      <c r="AI394" s="14">
        <f t="shared" si="50"/>
        <v>0</v>
      </c>
      <c r="AJ394" s="14">
        <f t="shared" si="51"/>
        <v>56</v>
      </c>
      <c r="AK394" s="14">
        <f t="shared" si="52"/>
        <v>56</v>
      </c>
      <c r="AL394" s="14">
        <f t="shared" si="53"/>
        <v>74.666666666666671</v>
      </c>
      <c r="AM394" s="14">
        <f t="shared" si="54"/>
        <v>2</v>
      </c>
      <c r="AN394" s="7" t="s">
        <v>434</v>
      </c>
      <c r="AO394" s="7">
        <f>VLOOKUP(B394,[6]I!B$1:K$50,10,0)</f>
        <v>9</v>
      </c>
      <c r="AP394" s="7">
        <v>6</v>
      </c>
      <c r="AQ394" s="7">
        <f t="shared" si="55"/>
        <v>17</v>
      </c>
    </row>
    <row r="395" spans="1:43" x14ac:dyDescent="0.25">
      <c r="A395" s="7">
        <v>394</v>
      </c>
      <c r="B395" s="7" t="s">
        <v>435</v>
      </c>
      <c r="C395" s="8">
        <f>VLOOKUP(B395,[1]Combined!$B$1:$C$640,2,0)</f>
        <v>8</v>
      </c>
      <c r="D395" s="8">
        <f>VLOOKUP(B395,[1]Combined!$B$1:$D$640,3,0)</f>
        <v>9</v>
      </c>
      <c r="E395" s="8">
        <f>VLOOKUP(B395,[1]Combined!$B$1:$F$640,5,0)</f>
        <v>0</v>
      </c>
      <c r="F395" s="8">
        <f>VLOOKUP(B395,[1]Combined!$B$1:$G$640,6,0)</f>
        <v>2</v>
      </c>
      <c r="G395" s="8">
        <f>VLOOKUP(B395,[1]Combined!$B$1:$H$640,7,0)</f>
        <v>2</v>
      </c>
      <c r="H395" s="8">
        <f>VLOOKUP(B395,[1]Combined!$B$1:$J$640,9,0)</f>
        <v>0</v>
      </c>
      <c r="I395" s="9">
        <f>VLOOKUP(B395,[2]Combined!C$1:D$640,2,0)</f>
        <v>11</v>
      </c>
      <c r="J395" s="9">
        <f>VLOOKUP(B395,[2]Combined!C$1:E$640,3,0)</f>
        <v>14</v>
      </c>
      <c r="K395" s="9">
        <f>VLOOKUP(B395,[2]Combined!C$1:G$640,5,0)</f>
        <v>0</v>
      </c>
      <c r="L395" s="9">
        <f>VLOOKUP(B395,[2]Combined!C$1:H$640,6,0)</f>
        <v>3</v>
      </c>
      <c r="M395" s="9">
        <f>VLOOKUP(B395,[2]Combined!C$1:I$640,7,0)</f>
        <v>4</v>
      </c>
      <c r="N395" s="9">
        <f>VLOOKUP(B395,[2]Combined!C$1:K$640,9,0)</f>
        <v>0</v>
      </c>
      <c r="O395" s="10">
        <f>VLOOKUP(B395,[3]Combined!C$1:D$640,2,0)</f>
        <v>6</v>
      </c>
      <c r="P395" s="10">
        <f>VLOOKUP(B395,[3]Combined!C$1:E$640,3,0)</f>
        <v>14</v>
      </c>
      <c r="Q395" s="10">
        <f>VLOOKUP(B395,[3]Combined!C$1:G$640,5,0)</f>
        <v>0</v>
      </c>
      <c r="R395" s="10">
        <f>VLOOKUP(B395,[3]Combined!C$1:H$640,6,0)</f>
        <v>0</v>
      </c>
      <c r="S395" s="10">
        <f>VLOOKUP(B395,[3]Combined!C$1:I$640,7,0)</f>
        <v>0</v>
      </c>
      <c r="T395" s="10">
        <f>VLOOKUP(B395,[3]Combined!C$1:K$640,9,0)</f>
        <v>0</v>
      </c>
      <c r="U395" s="11">
        <v>12</v>
      </c>
      <c r="V395" s="11">
        <v>17</v>
      </c>
      <c r="W395" s="11">
        <f>VLOOKUP(B395,[4]Combined!C$1:G$640,5,0)</f>
        <v>0</v>
      </c>
      <c r="X395" s="11">
        <v>1</v>
      </c>
      <c r="Y395" s="11">
        <v>2</v>
      </c>
      <c r="Z395" s="11">
        <f>VLOOKUP(B395,[4]Combined!C$1:K$640,9,0)</f>
        <v>0</v>
      </c>
      <c r="AA395" s="12">
        <v>5</v>
      </c>
      <c r="AB395" s="12">
        <v>8</v>
      </c>
      <c r="AC395" s="12">
        <f>VLOOKUP(B395,[5]Combined!C$1:G$640,5,0)</f>
        <v>0</v>
      </c>
      <c r="AD395" s="12">
        <v>2</v>
      </c>
      <c r="AE395" s="12">
        <v>2</v>
      </c>
      <c r="AF395" s="12">
        <f>VLOOKUP(B395,[5]Combined!C$1:K$640,9,0)</f>
        <v>0</v>
      </c>
      <c r="AG395" s="14">
        <f t="shared" si="48"/>
        <v>72</v>
      </c>
      <c r="AH395" s="14">
        <f t="shared" si="49"/>
        <v>0</v>
      </c>
      <c r="AI395" s="14">
        <f t="shared" si="50"/>
        <v>0</v>
      </c>
      <c r="AJ395" s="14">
        <f t="shared" si="51"/>
        <v>50</v>
      </c>
      <c r="AK395" s="14">
        <f t="shared" si="52"/>
        <v>50</v>
      </c>
      <c r="AL395" s="14">
        <f t="shared" si="53"/>
        <v>69.444444444444443</v>
      </c>
      <c r="AM395" s="14">
        <f t="shared" si="54"/>
        <v>1</v>
      </c>
      <c r="AN395" s="7" t="s">
        <v>427</v>
      </c>
      <c r="AO395" s="7">
        <v>10</v>
      </c>
      <c r="AP395" s="7">
        <v>0</v>
      </c>
      <c r="AQ395" s="7">
        <f t="shared" si="55"/>
        <v>11</v>
      </c>
    </row>
    <row r="396" spans="1:43" x14ac:dyDescent="0.25">
      <c r="A396" s="7">
        <v>395</v>
      </c>
      <c r="B396" s="7" t="s">
        <v>436</v>
      </c>
      <c r="C396" s="8">
        <f>VLOOKUP(B396,[1]Combined!$B$1:$C$640,2,0)</f>
        <v>7</v>
      </c>
      <c r="D396" s="8">
        <f>VLOOKUP(B396,[1]Combined!$B$1:$D$640,3,0)</f>
        <v>9</v>
      </c>
      <c r="E396" s="8">
        <f>VLOOKUP(B396,[1]Combined!$B$1:$F$640,5,0)</f>
        <v>0</v>
      </c>
      <c r="F396" s="8">
        <f>VLOOKUP(B396,[1]Combined!$B$1:$G$640,6,0)</f>
        <v>2</v>
      </c>
      <c r="G396" s="8">
        <f>VLOOKUP(B396,[1]Combined!$B$1:$H$640,7,0)</f>
        <v>2</v>
      </c>
      <c r="H396" s="8">
        <f>VLOOKUP(B396,[1]Combined!$B$1:$J$640,9,0)</f>
        <v>0</v>
      </c>
      <c r="I396" s="9">
        <f>VLOOKUP(B396,[2]Combined!C$1:D$640,2,0)</f>
        <v>4</v>
      </c>
      <c r="J396" s="9">
        <f>VLOOKUP(B396,[2]Combined!C$1:E$640,3,0)</f>
        <v>14</v>
      </c>
      <c r="K396" s="9">
        <f>VLOOKUP(B396,[2]Combined!C$1:G$640,5,0)</f>
        <v>0</v>
      </c>
      <c r="L396" s="9">
        <f>VLOOKUP(B396,[2]Combined!C$1:H$640,6,0)</f>
        <v>1</v>
      </c>
      <c r="M396" s="9">
        <f>VLOOKUP(B396,[2]Combined!C$1:I$640,7,0)</f>
        <v>3</v>
      </c>
      <c r="N396" s="9">
        <f>VLOOKUP(B396,[2]Combined!C$1:K$640,9,0)</f>
        <v>0</v>
      </c>
      <c r="O396" s="10">
        <f>VLOOKUP(B396,[3]Combined!C$1:D$640,2,0)</f>
        <v>4</v>
      </c>
      <c r="P396" s="10">
        <f>VLOOKUP(B396,[3]Combined!C$1:E$640,3,0)</f>
        <v>14</v>
      </c>
      <c r="Q396" s="10">
        <f>VLOOKUP(B396,[3]Combined!C$1:G$640,5,0)</f>
        <v>0</v>
      </c>
      <c r="R396" s="10">
        <f>VLOOKUP(B396,[3]Combined!C$1:H$640,6,0)</f>
        <v>0</v>
      </c>
      <c r="S396" s="10">
        <f>VLOOKUP(B396,[3]Combined!C$1:I$640,7,0)</f>
        <v>0</v>
      </c>
      <c r="T396" s="10">
        <f>VLOOKUP(B396,[3]Combined!C$1:K$640,9,0)</f>
        <v>0</v>
      </c>
      <c r="U396" s="11">
        <v>10</v>
      </c>
      <c r="V396" s="11">
        <v>17</v>
      </c>
      <c r="W396" s="11">
        <f>VLOOKUP(B396,[4]Combined!C$1:G$640,5,0)</f>
        <v>0</v>
      </c>
      <c r="X396" s="11">
        <v>1</v>
      </c>
      <c r="Y396" s="11">
        <v>2</v>
      </c>
      <c r="Z396" s="11">
        <f>VLOOKUP(B396,[4]Combined!C$1:K$640,9,0)</f>
        <v>0</v>
      </c>
      <c r="AA396" s="12">
        <v>6</v>
      </c>
      <c r="AB396" s="12">
        <v>8</v>
      </c>
      <c r="AC396" s="12">
        <f>VLOOKUP(B396,[5]Combined!C$1:G$640,5,0)</f>
        <v>0</v>
      </c>
      <c r="AD396" s="12">
        <v>2</v>
      </c>
      <c r="AE396" s="12">
        <v>2</v>
      </c>
      <c r="AF396" s="12">
        <f>VLOOKUP(B396,[5]Combined!C$1:K$640,9,0)</f>
        <v>0</v>
      </c>
      <c r="AG396" s="14">
        <f t="shared" si="48"/>
        <v>71</v>
      </c>
      <c r="AH396" s="14">
        <f t="shared" si="49"/>
        <v>0</v>
      </c>
      <c r="AI396" s="14">
        <f t="shared" si="50"/>
        <v>0</v>
      </c>
      <c r="AJ396" s="14">
        <f t="shared" si="51"/>
        <v>37</v>
      </c>
      <c r="AK396" s="14">
        <f t="shared" si="52"/>
        <v>37</v>
      </c>
      <c r="AL396" s="14">
        <f t="shared" si="53"/>
        <v>52.112676056338024</v>
      </c>
      <c r="AM396" s="14">
        <f t="shared" si="54"/>
        <v>0</v>
      </c>
      <c r="AN396" s="7" t="s">
        <v>429</v>
      </c>
      <c r="AO396" s="7">
        <v>8</v>
      </c>
      <c r="AP396" s="7">
        <v>8</v>
      </c>
      <c r="AQ396" s="7">
        <f t="shared" si="55"/>
        <v>16</v>
      </c>
    </row>
    <row r="397" spans="1:43" x14ac:dyDescent="0.25">
      <c r="A397" s="7">
        <v>396</v>
      </c>
      <c r="B397" s="7" t="s">
        <v>437</v>
      </c>
      <c r="C397" s="8">
        <f>VLOOKUP(B397,[1]Combined!$B$1:$C$640,2,0)</f>
        <v>7</v>
      </c>
      <c r="D397" s="8">
        <f>VLOOKUP(B397,[1]Combined!$B$1:$D$640,3,0)</f>
        <v>9</v>
      </c>
      <c r="E397" s="8">
        <f>VLOOKUP(B397,[1]Combined!$B$1:$F$640,5,0)</f>
        <v>0</v>
      </c>
      <c r="F397" s="8">
        <f>VLOOKUP(B397,[1]Combined!$B$1:$G$640,6,0)</f>
        <v>0</v>
      </c>
      <c r="G397" s="8">
        <f>VLOOKUP(B397,[1]Combined!$B$1:$H$640,7,0)</f>
        <v>1</v>
      </c>
      <c r="H397" s="8">
        <f>VLOOKUP(B397,[1]Combined!$B$1:$J$640,9,0)</f>
        <v>0</v>
      </c>
      <c r="I397" s="9">
        <f>VLOOKUP(B397,[2]Combined!C$1:D$640,2,0)</f>
        <v>11</v>
      </c>
      <c r="J397" s="9">
        <f>VLOOKUP(B397,[2]Combined!C$1:E$640,3,0)</f>
        <v>14</v>
      </c>
      <c r="K397" s="9">
        <f>VLOOKUP(B397,[2]Combined!C$1:G$640,5,0)</f>
        <v>0</v>
      </c>
      <c r="L397" s="9">
        <v>3</v>
      </c>
      <c r="M397" s="9">
        <v>4</v>
      </c>
      <c r="N397" s="9">
        <f>VLOOKUP(B397,[2]Combined!C$1:K$640,9,0)</f>
        <v>0</v>
      </c>
      <c r="O397" s="10">
        <f>VLOOKUP(B397,[3]Combined!C$1:D$640,2,0)</f>
        <v>9</v>
      </c>
      <c r="P397" s="10">
        <f>VLOOKUP(B397,[3]Combined!C$1:E$640,3,0)</f>
        <v>14</v>
      </c>
      <c r="Q397" s="10">
        <f>VLOOKUP(B397,[3]Combined!C$1:G$640,5,0)</f>
        <v>0</v>
      </c>
      <c r="R397" s="10">
        <f>VLOOKUP(B397,[3]Combined!C$1:H$640,6,0)</f>
        <v>4</v>
      </c>
      <c r="S397" s="10">
        <f>VLOOKUP(B397,[3]Combined!C$1:I$640,7,0)</f>
        <v>4</v>
      </c>
      <c r="T397" s="10">
        <f>VLOOKUP(B397,[3]Combined!C$1:K$640,9,0)</f>
        <v>0</v>
      </c>
      <c r="U397" s="11">
        <v>14</v>
      </c>
      <c r="V397" s="11">
        <f>VLOOKUP(B397,[4]Combined!C$1:E$640,3,0)</f>
        <v>0</v>
      </c>
      <c r="W397" s="11">
        <f>VLOOKUP(B397,[4]Combined!C$1:G$640,5,0)</f>
        <v>0</v>
      </c>
      <c r="X397" s="11">
        <v>3</v>
      </c>
      <c r="Y397" s="11">
        <v>3</v>
      </c>
      <c r="Z397" s="11">
        <f>VLOOKUP(B397,[4]Combined!C$1:K$640,9,0)</f>
        <v>0</v>
      </c>
      <c r="AA397" s="12">
        <v>8</v>
      </c>
      <c r="AB397" s="12">
        <v>8</v>
      </c>
      <c r="AC397" s="12">
        <f>VLOOKUP(B397,[5]Combined!C$1:G$640,5,0)</f>
        <v>0</v>
      </c>
      <c r="AD397" s="12">
        <v>2</v>
      </c>
      <c r="AE397" s="12">
        <v>2</v>
      </c>
      <c r="AF397" s="12">
        <f>VLOOKUP(B397,[5]Combined!C$1:K$640,9,0)</f>
        <v>0</v>
      </c>
      <c r="AG397" s="14">
        <f t="shared" si="48"/>
        <v>59</v>
      </c>
      <c r="AH397" s="14">
        <f t="shared" si="49"/>
        <v>0</v>
      </c>
      <c r="AI397" s="14">
        <f t="shared" si="50"/>
        <v>0</v>
      </c>
      <c r="AJ397" s="14">
        <f t="shared" si="51"/>
        <v>61</v>
      </c>
      <c r="AK397" s="14">
        <f t="shared" si="52"/>
        <v>59</v>
      </c>
      <c r="AL397" s="14">
        <f t="shared" si="53"/>
        <v>100</v>
      </c>
      <c r="AM397" s="14">
        <f t="shared" si="54"/>
        <v>5</v>
      </c>
      <c r="AN397" s="7" t="s">
        <v>431</v>
      </c>
      <c r="AO397" s="7">
        <v>7</v>
      </c>
      <c r="AP397" s="7">
        <v>9</v>
      </c>
      <c r="AQ397" s="7">
        <f t="shared" si="55"/>
        <v>21</v>
      </c>
    </row>
    <row r="398" spans="1:43" x14ac:dyDescent="0.25">
      <c r="A398" s="7">
        <v>397</v>
      </c>
      <c r="B398" s="7" t="s">
        <v>438</v>
      </c>
      <c r="C398" s="8">
        <f>VLOOKUP(B398,[1]Combined!$B$1:$C$640,2,0)</f>
        <v>9</v>
      </c>
      <c r="D398" s="8">
        <f>VLOOKUP(B398,[1]Combined!$B$1:$D$640,3,0)</f>
        <v>9</v>
      </c>
      <c r="E398" s="8">
        <f>VLOOKUP(B398,[1]Combined!$B$1:$F$640,5,0)</f>
        <v>0</v>
      </c>
      <c r="F398" s="8">
        <f>VLOOKUP(B398,[1]Combined!$B$1:$G$640,6,0)</f>
        <v>2</v>
      </c>
      <c r="G398" s="8">
        <f>VLOOKUP(B398,[1]Combined!$B$1:$H$640,7,0)</f>
        <v>2</v>
      </c>
      <c r="H398" s="8">
        <f>VLOOKUP(B398,[1]Combined!$B$1:$J$640,9,0)</f>
        <v>0</v>
      </c>
      <c r="I398" s="9">
        <f>VLOOKUP(B398,[2]Combined!C$1:D$640,2,0)</f>
        <v>14</v>
      </c>
      <c r="J398" s="9">
        <f>VLOOKUP(B398,[2]Combined!C$1:E$640,3,0)</f>
        <v>14</v>
      </c>
      <c r="K398" s="9">
        <f>VLOOKUP(B398,[2]Combined!C$1:G$640,5,0)</f>
        <v>0</v>
      </c>
      <c r="L398" s="9">
        <f>VLOOKUP(B398,[2]Combined!C$1:H$640,6,0)</f>
        <v>3</v>
      </c>
      <c r="M398" s="9">
        <f>VLOOKUP(B398,[2]Combined!C$1:I$640,7,0)</f>
        <v>3</v>
      </c>
      <c r="N398" s="9">
        <f>VLOOKUP(B398,[2]Combined!C$1:K$640,9,0)</f>
        <v>0</v>
      </c>
      <c r="O398" s="10">
        <f>VLOOKUP(B398,[3]Combined!C$1:D$640,2,0)</f>
        <v>11</v>
      </c>
      <c r="P398" s="10">
        <f>VLOOKUP(B398,[3]Combined!C$1:E$640,3,0)</f>
        <v>14</v>
      </c>
      <c r="Q398" s="10">
        <f>VLOOKUP(B398,[3]Combined!C$1:G$640,5,0)</f>
        <v>0</v>
      </c>
      <c r="R398" s="10">
        <v>2</v>
      </c>
      <c r="S398" s="10">
        <v>2</v>
      </c>
      <c r="T398" s="10">
        <f>VLOOKUP(B398,[3]Combined!C$1:K$640,9,0)</f>
        <v>0</v>
      </c>
      <c r="U398" s="11">
        <v>14</v>
      </c>
      <c r="V398" s="11">
        <v>17</v>
      </c>
      <c r="W398" s="11">
        <f>VLOOKUP(B398,[4]Combined!C$1:G$640,5,0)</f>
        <v>0</v>
      </c>
      <c r="X398" s="11">
        <v>3</v>
      </c>
      <c r="Y398" s="11">
        <v>3</v>
      </c>
      <c r="Z398" s="11">
        <f>VLOOKUP(B398,[4]Combined!C$1:K$640,9,0)</f>
        <v>0</v>
      </c>
      <c r="AA398" s="12">
        <v>8</v>
      </c>
      <c r="AB398" s="12">
        <v>8</v>
      </c>
      <c r="AC398" s="12">
        <f>VLOOKUP(B398,[5]Combined!C$1:G$640,5,0)</f>
        <v>0</v>
      </c>
      <c r="AD398" s="12">
        <v>1</v>
      </c>
      <c r="AE398" s="12">
        <v>1</v>
      </c>
      <c r="AF398" s="12">
        <f>VLOOKUP(B398,[5]Combined!C$1:K$640,9,0)</f>
        <v>0</v>
      </c>
      <c r="AG398" s="14">
        <f t="shared" si="48"/>
        <v>73</v>
      </c>
      <c r="AH398" s="14">
        <f t="shared" si="49"/>
        <v>0</v>
      </c>
      <c r="AI398" s="14">
        <f t="shared" si="50"/>
        <v>0</v>
      </c>
      <c r="AJ398" s="14">
        <f t="shared" si="51"/>
        <v>67</v>
      </c>
      <c r="AK398" s="14">
        <f t="shared" si="52"/>
        <v>67</v>
      </c>
      <c r="AL398" s="14">
        <f t="shared" si="53"/>
        <v>91.780821917808225</v>
      </c>
      <c r="AM398" s="14">
        <f t="shared" si="54"/>
        <v>5</v>
      </c>
      <c r="AN398" s="7" t="s">
        <v>432</v>
      </c>
      <c r="AO398" s="7">
        <v>9</v>
      </c>
      <c r="AP398" s="7">
        <v>10</v>
      </c>
      <c r="AQ398" s="7">
        <f t="shared" si="55"/>
        <v>24</v>
      </c>
    </row>
    <row r="399" spans="1:43" x14ac:dyDescent="0.25">
      <c r="A399" s="7">
        <v>398</v>
      </c>
      <c r="B399" s="7" t="s">
        <v>439</v>
      </c>
      <c r="C399" s="8">
        <f>VLOOKUP(B399,[1]Combined!$B$1:$C$640,2,0)</f>
        <v>8</v>
      </c>
      <c r="D399" s="8">
        <f>VLOOKUP(B399,[1]Combined!$B$1:$D$640,3,0)</f>
        <v>9</v>
      </c>
      <c r="E399" s="8">
        <f>VLOOKUP(B399,[1]Combined!$B$1:$F$640,5,0)</f>
        <v>0</v>
      </c>
      <c r="F399" s="8">
        <f>VLOOKUP(B399,[1]Combined!$B$1:$G$640,6,0)</f>
        <v>2</v>
      </c>
      <c r="G399" s="8">
        <f>VLOOKUP(B399,[1]Combined!$B$1:$H$640,7,0)</f>
        <v>2</v>
      </c>
      <c r="H399" s="8">
        <f>VLOOKUP(B399,[1]Combined!$B$1:$J$640,9,0)</f>
        <v>0</v>
      </c>
      <c r="I399" s="9">
        <f>VLOOKUP(B399,[2]Combined!C$1:D$640,2,0)</f>
        <v>11</v>
      </c>
      <c r="J399" s="9">
        <f>VLOOKUP(B399,[2]Combined!C$1:E$640,3,0)</f>
        <v>14</v>
      </c>
      <c r="K399" s="9">
        <f>VLOOKUP(B399,[2]Combined!C$1:G$640,5,0)</f>
        <v>0</v>
      </c>
      <c r="L399" s="9">
        <f>VLOOKUP(B399,[2]Combined!C$1:H$640,6,0)</f>
        <v>3</v>
      </c>
      <c r="M399" s="9">
        <f>VLOOKUP(B399,[2]Combined!C$1:I$640,7,0)</f>
        <v>3</v>
      </c>
      <c r="N399" s="9">
        <f>VLOOKUP(B399,[2]Combined!C$1:K$640,9,0)</f>
        <v>0</v>
      </c>
      <c r="O399" s="10">
        <f>VLOOKUP(B399,[3]Combined!C$1:D$640,2,0)</f>
        <v>10</v>
      </c>
      <c r="P399" s="10">
        <f>VLOOKUP(B399,[3]Combined!C$1:E$640,3,0)</f>
        <v>14</v>
      </c>
      <c r="Q399" s="10">
        <f>VLOOKUP(B399,[3]Combined!C$1:G$640,5,0)</f>
        <v>0</v>
      </c>
      <c r="R399" s="10">
        <f>VLOOKUP(B399,[3]Combined!C$1:H$640,6,0)</f>
        <v>1</v>
      </c>
      <c r="S399" s="10">
        <f>VLOOKUP(B399,[3]Combined!C$1:I$640,7,0)</f>
        <v>4</v>
      </c>
      <c r="T399" s="10">
        <f>VLOOKUP(B399,[3]Combined!C$1:K$640,9,0)</f>
        <v>0</v>
      </c>
      <c r="U399" s="11">
        <v>12</v>
      </c>
      <c r="V399" s="11">
        <v>17</v>
      </c>
      <c r="W399" s="11">
        <f>VLOOKUP(B399,[4]Combined!C$1:G$640,5,0)</f>
        <v>0</v>
      </c>
      <c r="X399" s="11">
        <f>VLOOKUP(B399,[4]Combined!C$1:H$640,6,0)</f>
        <v>2</v>
      </c>
      <c r="Y399" s="11">
        <f>VLOOKUP(B399,[4]Combined!C$1:I$640,7,0)</f>
        <v>3</v>
      </c>
      <c r="Z399" s="11">
        <f>VLOOKUP(B399,[4]Combined!C$1:K$640,9,0)</f>
        <v>0</v>
      </c>
      <c r="AA399" s="12">
        <v>5</v>
      </c>
      <c r="AB399" s="12">
        <v>8</v>
      </c>
      <c r="AC399" s="12">
        <f>VLOOKUP(B399,[5]Combined!C$1:G$640,5,0)</f>
        <v>0</v>
      </c>
      <c r="AD399" s="12">
        <f>VLOOKUP(B399,[5]Combined!C$1:H$640,6,0)</f>
        <v>1</v>
      </c>
      <c r="AE399" s="12">
        <f>VLOOKUP(B399,[5]Combined!C$1:I$640,7,0)</f>
        <v>1</v>
      </c>
      <c r="AF399" s="12">
        <f>VLOOKUP(B399,[5]Combined!C$1:K$640,9,0)</f>
        <v>0</v>
      </c>
      <c r="AG399" s="14">
        <f t="shared" si="48"/>
        <v>75</v>
      </c>
      <c r="AH399" s="14">
        <f t="shared" si="49"/>
        <v>0</v>
      </c>
      <c r="AI399" s="14">
        <f t="shared" si="50"/>
        <v>0</v>
      </c>
      <c r="AJ399" s="14">
        <f t="shared" si="51"/>
        <v>55</v>
      </c>
      <c r="AK399" s="14">
        <f t="shared" si="52"/>
        <v>55</v>
      </c>
      <c r="AL399" s="14">
        <f t="shared" si="53"/>
        <v>73.333333333333329</v>
      </c>
      <c r="AM399" s="14">
        <f t="shared" si="54"/>
        <v>2</v>
      </c>
      <c r="AN399" s="7" t="s">
        <v>434</v>
      </c>
      <c r="AO399" s="7">
        <f>VLOOKUP(B399,[6]I!B$1:K$50,10,0)</f>
        <v>8</v>
      </c>
      <c r="AP399" s="7">
        <v>8</v>
      </c>
      <c r="AQ399" s="7">
        <f t="shared" si="55"/>
        <v>18</v>
      </c>
    </row>
    <row r="400" spans="1:43" x14ac:dyDescent="0.25">
      <c r="A400" s="7">
        <v>399</v>
      </c>
      <c r="B400" s="7" t="s">
        <v>440</v>
      </c>
      <c r="C400" s="8">
        <f>VLOOKUP(B400,[1]Combined!$B$1:$C$640,2,0)</f>
        <v>9</v>
      </c>
      <c r="D400" s="8">
        <f>VLOOKUP(B400,[1]Combined!$B$1:$D$640,3,0)</f>
        <v>9</v>
      </c>
      <c r="E400" s="8">
        <f>VLOOKUP(B400,[1]Combined!$B$1:$F$640,5,0)</f>
        <v>0</v>
      </c>
      <c r="F400" s="8">
        <f>VLOOKUP(B400,[1]Combined!$B$1:$G$640,6,0)</f>
        <v>2</v>
      </c>
      <c r="G400" s="8">
        <f>VLOOKUP(B400,[1]Combined!$B$1:$H$640,7,0)</f>
        <v>2</v>
      </c>
      <c r="H400" s="8">
        <f>VLOOKUP(B400,[1]Combined!$B$1:$J$640,9,0)</f>
        <v>0</v>
      </c>
      <c r="I400" s="9">
        <f>VLOOKUP(B400,[2]Combined!C$1:D$640,2,0)</f>
        <v>11</v>
      </c>
      <c r="J400" s="9">
        <f>VLOOKUP(B400,[2]Combined!C$1:E$640,3,0)</f>
        <v>14</v>
      </c>
      <c r="K400" s="9">
        <f>VLOOKUP(B400,[2]Combined!C$1:G$640,5,0)</f>
        <v>0</v>
      </c>
      <c r="L400" s="9">
        <f>VLOOKUP(B400,[2]Combined!C$1:H$640,6,0)</f>
        <v>3</v>
      </c>
      <c r="M400" s="9">
        <f>VLOOKUP(B400,[2]Combined!C$1:I$640,7,0)</f>
        <v>4</v>
      </c>
      <c r="N400" s="9">
        <f>VLOOKUP(B400,[2]Combined!C$1:K$640,9,0)</f>
        <v>0</v>
      </c>
      <c r="O400" s="10">
        <f>VLOOKUP(B400,[3]Combined!C$1:D$640,2,0)</f>
        <v>10</v>
      </c>
      <c r="P400" s="10">
        <f>VLOOKUP(B400,[3]Combined!C$1:E$640,3,0)</f>
        <v>14</v>
      </c>
      <c r="Q400" s="10">
        <f>VLOOKUP(B400,[3]Combined!C$1:G$640,5,0)</f>
        <v>0</v>
      </c>
      <c r="R400" s="10">
        <f>VLOOKUP(B400,[3]Combined!C$1:H$640,6,0)</f>
        <v>0</v>
      </c>
      <c r="S400" s="10">
        <f>VLOOKUP(B400,[3]Combined!C$1:I$640,7,0)</f>
        <v>0</v>
      </c>
      <c r="T400" s="10">
        <f>VLOOKUP(B400,[3]Combined!C$1:K$640,9,0)</f>
        <v>0</v>
      </c>
      <c r="U400" s="11">
        <v>15</v>
      </c>
      <c r="V400" s="11">
        <v>17</v>
      </c>
      <c r="W400" s="11">
        <f>VLOOKUP(B400,[4]Combined!C$1:G$640,5,0)</f>
        <v>0</v>
      </c>
      <c r="X400" s="11">
        <v>2</v>
      </c>
      <c r="Y400" s="11">
        <v>2</v>
      </c>
      <c r="Z400" s="11">
        <f>VLOOKUP(B400,[4]Combined!C$1:K$640,9,0)</f>
        <v>0</v>
      </c>
      <c r="AA400" s="12">
        <v>7</v>
      </c>
      <c r="AB400" s="12">
        <v>8</v>
      </c>
      <c r="AC400" s="12">
        <f>VLOOKUP(B400,[5]Combined!C$1:G$640,5,0)</f>
        <v>0</v>
      </c>
      <c r="AD400" s="12">
        <v>2</v>
      </c>
      <c r="AE400" s="12">
        <v>2</v>
      </c>
      <c r="AF400" s="12">
        <f>VLOOKUP(B400,[5]Combined!C$1:K$640,9,0)</f>
        <v>0</v>
      </c>
      <c r="AG400" s="14">
        <f t="shared" si="48"/>
        <v>72</v>
      </c>
      <c r="AH400" s="14">
        <f t="shared" si="49"/>
        <v>0</v>
      </c>
      <c r="AI400" s="14">
        <f t="shared" si="50"/>
        <v>0</v>
      </c>
      <c r="AJ400" s="14">
        <f t="shared" si="51"/>
        <v>61</v>
      </c>
      <c r="AK400" s="14">
        <f t="shared" si="52"/>
        <v>61</v>
      </c>
      <c r="AL400" s="14">
        <f t="shared" si="53"/>
        <v>84.722222222222214</v>
      </c>
      <c r="AM400" s="14">
        <f t="shared" si="54"/>
        <v>4</v>
      </c>
      <c r="AN400" s="7" t="s">
        <v>427</v>
      </c>
      <c r="AO400" s="7">
        <v>10</v>
      </c>
      <c r="AP400" s="7">
        <v>10</v>
      </c>
      <c r="AQ400" s="7">
        <f t="shared" si="55"/>
        <v>24</v>
      </c>
    </row>
    <row r="401" spans="1:43" x14ac:dyDescent="0.25">
      <c r="A401" s="7">
        <v>400</v>
      </c>
      <c r="B401" s="7" t="s">
        <v>441</v>
      </c>
      <c r="C401" s="8">
        <f>VLOOKUP(B401,[1]Combined!$B$1:$C$640,2,0)</f>
        <v>6</v>
      </c>
      <c r="D401" s="8">
        <f>VLOOKUP(B401,[1]Combined!$B$1:$D$640,3,0)</f>
        <v>9</v>
      </c>
      <c r="E401" s="8">
        <f>VLOOKUP(B401,[1]Combined!$B$1:$F$640,5,0)</f>
        <v>0</v>
      </c>
      <c r="F401" s="8">
        <f>VLOOKUP(B401,[1]Combined!$B$1:$G$640,6,0)</f>
        <v>1</v>
      </c>
      <c r="G401" s="8">
        <f>VLOOKUP(B401,[1]Combined!$B$1:$H$640,7,0)</f>
        <v>2</v>
      </c>
      <c r="H401" s="8">
        <f>VLOOKUP(B401,[1]Combined!$B$1:$J$640,9,0)</f>
        <v>0</v>
      </c>
      <c r="I401" s="9">
        <f>VLOOKUP(B401,[2]Combined!C$1:D$640,2,0)</f>
        <v>11</v>
      </c>
      <c r="J401" s="9">
        <f>VLOOKUP(B401,[2]Combined!C$1:E$640,3,0)</f>
        <v>14</v>
      </c>
      <c r="K401" s="9">
        <f>VLOOKUP(B401,[2]Combined!C$1:G$640,5,0)</f>
        <v>0</v>
      </c>
      <c r="L401" s="9">
        <f>VLOOKUP(B401,[2]Combined!C$1:H$640,6,0)</f>
        <v>2</v>
      </c>
      <c r="M401" s="9">
        <f>VLOOKUP(B401,[2]Combined!C$1:I$640,7,0)</f>
        <v>3</v>
      </c>
      <c r="N401" s="9">
        <f>VLOOKUP(B401,[2]Combined!C$1:K$640,9,0)</f>
        <v>0</v>
      </c>
      <c r="O401" s="10">
        <f>VLOOKUP(B401,[3]Combined!C$1:D$640,2,0)</f>
        <v>10</v>
      </c>
      <c r="P401" s="10">
        <f>VLOOKUP(B401,[3]Combined!C$1:E$640,3,0)</f>
        <v>14</v>
      </c>
      <c r="Q401" s="10">
        <f>VLOOKUP(B401,[3]Combined!C$1:G$640,5,0)</f>
        <v>0</v>
      </c>
      <c r="R401" s="10">
        <f>VLOOKUP(B401,[3]Combined!C$1:H$640,6,0)</f>
        <v>0</v>
      </c>
      <c r="S401" s="10">
        <f>VLOOKUP(B401,[3]Combined!C$1:I$640,7,0)</f>
        <v>0</v>
      </c>
      <c r="T401" s="10">
        <f>VLOOKUP(B401,[3]Combined!C$1:K$640,9,0)</f>
        <v>0</v>
      </c>
      <c r="U401" s="11">
        <v>14</v>
      </c>
      <c r="V401" s="11">
        <v>17</v>
      </c>
      <c r="W401" s="11">
        <f>VLOOKUP(B401,[4]Combined!C$1:G$640,5,0)</f>
        <v>0</v>
      </c>
      <c r="X401" s="11">
        <v>1</v>
      </c>
      <c r="Y401" s="11">
        <v>2</v>
      </c>
      <c r="Z401" s="11">
        <f>VLOOKUP(B401,[4]Combined!C$1:K$640,9,0)</f>
        <v>0</v>
      </c>
      <c r="AA401" s="12">
        <v>6</v>
      </c>
      <c r="AB401" s="12">
        <v>8</v>
      </c>
      <c r="AC401" s="12">
        <f>VLOOKUP(B401,[5]Combined!C$1:G$640,5,0)</f>
        <v>0</v>
      </c>
      <c r="AD401" s="12">
        <v>2</v>
      </c>
      <c r="AE401" s="12">
        <v>2</v>
      </c>
      <c r="AF401" s="12">
        <f>VLOOKUP(B401,[5]Combined!C$1:K$640,9,0)</f>
        <v>0</v>
      </c>
      <c r="AG401" s="14">
        <f t="shared" si="48"/>
        <v>71</v>
      </c>
      <c r="AH401" s="14">
        <f t="shared" si="49"/>
        <v>0</v>
      </c>
      <c r="AI401" s="14">
        <f t="shared" si="50"/>
        <v>0</v>
      </c>
      <c r="AJ401" s="14">
        <f t="shared" si="51"/>
        <v>53</v>
      </c>
      <c r="AK401" s="14">
        <f t="shared" si="52"/>
        <v>53</v>
      </c>
      <c r="AL401" s="14">
        <f t="shared" si="53"/>
        <v>74.647887323943664</v>
      </c>
      <c r="AM401" s="14">
        <f t="shared" si="54"/>
        <v>2</v>
      </c>
      <c r="AN401" s="7" t="s">
        <v>429</v>
      </c>
      <c r="AO401" s="7">
        <v>10</v>
      </c>
      <c r="AP401" s="7">
        <v>10</v>
      </c>
      <c r="AQ401" s="7">
        <f t="shared" si="55"/>
        <v>22</v>
      </c>
    </row>
    <row r="402" spans="1:43" x14ac:dyDescent="0.25">
      <c r="A402" s="7">
        <v>401</v>
      </c>
      <c r="B402" s="7" t="s">
        <v>442</v>
      </c>
      <c r="C402" s="8">
        <f>VLOOKUP(B402,[1]Combined!$B$1:$C$640,2,0)</f>
        <v>9</v>
      </c>
      <c r="D402" s="8">
        <f>VLOOKUP(B402,[1]Combined!$B$1:$D$640,3,0)</f>
        <v>9</v>
      </c>
      <c r="E402" s="8">
        <f>VLOOKUP(B402,[1]Combined!$B$1:$F$640,5,0)</f>
        <v>0</v>
      </c>
      <c r="F402" s="8">
        <f>VLOOKUP(B402,[1]Combined!$B$1:$G$640,6,0)</f>
        <v>0</v>
      </c>
      <c r="G402" s="8">
        <f>VLOOKUP(B402,[1]Combined!$B$1:$H$640,7,0)</f>
        <v>1</v>
      </c>
      <c r="H402" s="8">
        <f>VLOOKUP(B402,[1]Combined!$B$1:$J$640,9,0)</f>
        <v>0</v>
      </c>
      <c r="I402" s="9">
        <f>VLOOKUP(B402,[2]Combined!C$1:D$640,2,0)</f>
        <v>14</v>
      </c>
      <c r="J402" s="9">
        <f>VLOOKUP(B402,[2]Combined!C$1:E$640,3,0)</f>
        <v>14</v>
      </c>
      <c r="K402" s="9">
        <f>VLOOKUP(B402,[2]Combined!C$1:G$640,5,0)</f>
        <v>0</v>
      </c>
      <c r="L402" s="9">
        <v>3</v>
      </c>
      <c r="M402" s="9">
        <v>4</v>
      </c>
      <c r="N402" s="9">
        <f>VLOOKUP(B402,[2]Combined!C$1:K$640,9,0)</f>
        <v>0</v>
      </c>
      <c r="O402" s="10">
        <f>VLOOKUP(B402,[3]Combined!C$1:D$640,2,0)</f>
        <v>11</v>
      </c>
      <c r="P402" s="10">
        <f>VLOOKUP(B402,[3]Combined!C$1:E$640,3,0)</f>
        <v>14</v>
      </c>
      <c r="Q402" s="10">
        <f>VLOOKUP(B402,[3]Combined!C$1:G$640,5,0)</f>
        <v>0</v>
      </c>
      <c r="R402" s="10">
        <f>VLOOKUP(B402,[3]Combined!C$1:H$640,6,0)</f>
        <v>4</v>
      </c>
      <c r="S402" s="10">
        <f>VLOOKUP(B402,[3]Combined!C$1:I$640,7,0)</f>
        <v>4</v>
      </c>
      <c r="T402" s="10">
        <f>VLOOKUP(B402,[3]Combined!C$1:K$640,9,0)</f>
        <v>0</v>
      </c>
      <c r="U402" s="11">
        <v>14</v>
      </c>
      <c r="V402" s="11">
        <v>17</v>
      </c>
      <c r="W402" s="11">
        <f>VLOOKUP(B402,[4]Combined!C$1:G$640,5,0)</f>
        <v>0</v>
      </c>
      <c r="X402" s="11">
        <v>3</v>
      </c>
      <c r="Y402" s="11">
        <v>3</v>
      </c>
      <c r="Z402" s="11">
        <f>VLOOKUP(B402,[4]Combined!C$1:K$640,9,0)</f>
        <v>0</v>
      </c>
      <c r="AA402" s="12">
        <v>6</v>
      </c>
      <c r="AB402" s="12">
        <v>8</v>
      </c>
      <c r="AC402" s="12">
        <f>VLOOKUP(B402,[5]Combined!C$1:G$640,5,0)</f>
        <v>0</v>
      </c>
      <c r="AD402" s="12">
        <v>2</v>
      </c>
      <c r="AE402" s="12">
        <v>2</v>
      </c>
      <c r="AF402" s="12">
        <f>VLOOKUP(B402,[5]Combined!C$1:K$640,9,0)</f>
        <v>0</v>
      </c>
      <c r="AG402" s="14">
        <f t="shared" si="48"/>
        <v>76</v>
      </c>
      <c r="AH402" s="14">
        <f t="shared" si="49"/>
        <v>0</v>
      </c>
      <c r="AI402" s="14">
        <f t="shared" si="50"/>
        <v>0</v>
      </c>
      <c r="AJ402" s="14">
        <f t="shared" si="51"/>
        <v>66</v>
      </c>
      <c r="AK402" s="14">
        <f t="shared" si="52"/>
        <v>66</v>
      </c>
      <c r="AL402" s="14">
        <f t="shared" si="53"/>
        <v>86.842105263157904</v>
      </c>
      <c r="AM402" s="14">
        <f t="shared" si="54"/>
        <v>5</v>
      </c>
      <c r="AN402" s="7" t="s">
        <v>431</v>
      </c>
      <c r="AO402" s="7">
        <v>7</v>
      </c>
      <c r="AP402" s="7">
        <v>10</v>
      </c>
      <c r="AQ402" s="7">
        <f t="shared" si="55"/>
        <v>22</v>
      </c>
    </row>
    <row r="403" spans="1:43" x14ac:dyDescent="0.25">
      <c r="A403" s="7">
        <v>402</v>
      </c>
      <c r="B403" s="7" t="s">
        <v>443</v>
      </c>
      <c r="C403" s="8">
        <f>VLOOKUP(B403,[1]Combined!$B$1:$C$640,2,0)</f>
        <v>9</v>
      </c>
      <c r="D403" s="8">
        <f>VLOOKUP(B403,[1]Combined!$B$1:$D$640,3,0)</f>
        <v>9</v>
      </c>
      <c r="E403" s="8">
        <f>VLOOKUP(B403,[1]Combined!$B$1:$F$640,5,0)</f>
        <v>0</v>
      </c>
      <c r="F403" s="8">
        <f>VLOOKUP(B403,[1]Combined!$B$1:$G$640,6,0)</f>
        <v>2</v>
      </c>
      <c r="G403" s="8">
        <f>VLOOKUP(B403,[1]Combined!$B$1:$H$640,7,0)</f>
        <v>2</v>
      </c>
      <c r="H403" s="8">
        <f>VLOOKUP(B403,[1]Combined!$B$1:$J$640,9,0)</f>
        <v>0</v>
      </c>
      <c r="I403" s="9">
        <f>VLOOKUP(B403,[2]Combined!C$1:D$640,2,0)</f>
        <v>14</v>
      </c>
      <c r="J403" s="9">
        <f>VLOOKUP(B403,[2]Combined!C$1:E$640,3,0)</f>
        <v>14</v>
      </c>
      <c r="K403" s="9">
        <f>VLOOKUP(B403,[2]Combined!C$1:G$640,5,0)</f>
        <v>0</v>
      </c>
      <c r="L403" s="9">
        <f>VLOOKUP(B403,[2]Combined!C$1:H$640,6,0)</f>
        <v>1</v>
      </c>
      <c r="M403" s="9">
        <f>VLOOKUP(B403,[2]Combined!C$1:I$640,7,0)</f>
        <v>3</v>
      </c>
      <c r="N403" s="9">
        <f>VLOOKUP(B403,[2]Combined!C$1:K$640,9,0)</f>
        <v>0</v>
      </c>
      <c r="O403" s="10">
        <f>VLOOKUP(B403,[3]Combined!C$1:D$640,2,0)</f>
        <v>9</v>
      </c>
      <c r="P403" s="10">
        <f>VLOOKUP(B403,[3]Combined!C$1:E$640,3,0)</f>
        <v>14</v>
      </c>
      <c r="Q403" s="10">
        <f>VLOOKUP(B403,[3]Combined!C$1:G$640,5,0)</f>
        <v>0</v>
      </c>
      <c r="R403" s="10">
        <v>2</v>
      </c>
      <c r="S403" s="10">
        <v>2</v>
      </c>
      <c r="T403" s="10">
        <f>VLOOKUP(B403,[3]Combined!C$1:K$640,9,0)</f>
        <v>0</v>
      </c>
      <c r="U403" s="11">
        <v>14</v>
      </c>
      <c r="V403" s="11">
        <v>17</v>
      </c>
      <c r="W403" s="11">
        <f>VLOOKUP(B403,[4]Combined!C$1:G$640,5,0)</f>
        <v>0</v>
      </c>
      <c r="X403" s="11">
        <v>3</v>
      </c>
      <c r="Y403" s="11">
        <v>3</v>
      </c>
      <c r="Z403" s="11">
        <f>VLOOKUP(B403,[4]Combined!C$1:K$640,9,0)</f>
        <v>0</v>
      </c>
      <c r="AA403" s="12">
        <v>7</v>
      </c>
      <c r="AB403" s="12">
        <v>8</v>
      </c>
      <c r="AC403" s="12">
        <f>VLOOKUP(B403,[5]Combined!C$1:G$640,5,0)</f>
        <v>0</v>
      </c>
      <c r="AD403" s="12">
        <v>1</v>
      </c>
      <c r="AE403" s="12">
        <v>1</v>
      </c>
      <c r="AF403" s="12">
        <f>VLOOKUP(B403,[5]Combined!C$1:K$640,9,0)</f>
        <v>0</v>
      </c>
      <c r="AG403" s="14">
        <f t="shared" si="48"/>
        <v>73</v>
      </c>
      <c r="AH403" s="14">
        <f t="shared" si="49"/>
        <v>0</v>
      </c>
      <c r="AI403" s="14">
        <f t="shared" si="50"/>
        <v>0</v>
      </c>
      <c r="AJ403" s="14">
        <f t="shared" si="51"/>
        <v>62</v>
      </c>
      <c r="AK403" s="14">
        <f t="shared" si="52"/>
        <v>62</v>
      </c>
      <c r="AL403" s="14">
        <f t="shared" si="53"/>
        <v>84.93150684931507</v>
      </c>
      <c r="AM403" s="14">
        <f t="shared" si="54"/>
        <v>4</v>
      </c>
      <c r="AN403" s="7" t="s">
        <v>432</v>
      </c>
      <c r="AO403" s="7">
        <v>10</v>
      </c>
      <c r="AP403" s="7">
        <v>10</v>
      </c>
      <c r="AQ403" s="7">
        <f t="shared" si="55"/>
        <v>24</v>
      </c>
    </row>
    <row r="404" spans="1:43" x14ac:dyDescent="0.25">
      <c r="A404" s="7">
        <v>403</v>
      </c>
      <c r="B404" s="7" t="s">
        <v>444</v>
      </c>
      <c r="C404" s="8">
        <f>VLOOKUP(B404,[1]Combined!$B$1:$C$640,2,0)</f>
        <v>9</v>
      </c>
      <c r="D404" s="8">
        <f>VLOOKUP(B404,[1]Combined!$B$1:$D$640,3,0)</f>
        <v>9</v>
      </c>
      <c r="E404" s="8">
        <f>VLOOKUP(B404,[1]Combined!$B$1:$F$640,5,0)</f>
        <v>0</v>
      </c>
      <c r="F404" s="8">
        <f>VLOOKUP(B404,[1]Combined!$B$1:$G$640,6,0)</f>
        <v>2</v>
      </c>
      <c r="G404" s="8">
        <f>VLOOKUP(B404,[1]Combined!$B$1:$H$640,7,0)</f>
        <v>2</v>
      </c>
      <c r="H404" s="8">
        <f>VLOOKUP(B404,[1]Combined!$B$1:$J$640,9,0)</f>
        <v>0</v>
      </c>
      <c r="I404" s="9">
        <f>VLOOKUP(B404,[2]Combined!C$1:D$640,2,0)</f>
        <v>12</v>
      </c>
      <c r="J404" s="9">
        <f>VLOOKUP(B404,[2]Combined!C$1:E$640,3,0)</f>
        <v>14</v>
      </c>
      <c r="K404" s="9">
        <f>VLOOKUP(B404,[2]Combined!C$1:G$640,5,0)</f>
        <v>0</v>
      </c>
      <c r="L404" s="9">
        <f>VLOOKUP(B404,[2]Combined!C$1:H$640,6,0)</f>
        <v>3</v>
      </c>
      <c r="M404" s="9">
        <f>VLOOKUP(B404,[2]Combined!C$1:I$640,7,0)</f>
        <v>3</v>
      </c>
      <c r="N404" s="9">
        <f>VLOOKUP(B404,[2]Combined!C$1:K$640,9,0)</f>
        <v>0</v>
      </c>
      <c r="O404" s="10">
        <f>VLOOKUP(B404,[3]Combined!C$1:D$640,2,0)</f>
        <v>5</v>
      </c>
      <c r="P404" s="10">
        <f>VLOOKUP(B404,[3]Combined!C$1:E$640,3,0)</f>
        <v>14</v>
      </c>
      <c r="Q404" s="10">
        <f>VLOOKUP(B404,[3]Combined!C$1:G$640,5,0)</f>
        <v>0</v>
      </c>
      <c r="R404" s="10">
        <f>VLOOKUP(B404,[3]Combined!C$1:H$640,6,0)</f>
        <v>0</v>
      </c>
      <c r="S404" s="10">
        <f>VLOOKUP(B404,[3]Combined!C$1:I$640,7,0)</f>
        <v>4</v>
      </c>
      <c r="T404" s="10">
        <f>VLOOKUP(B404,[3]Combined!C$1:K$640,9,0)</f>
        <v>0</v>
      </c>
      <c r="U404" s="11">
        <v>15</v>
      </c>
      <c r="V404" s="11">
        <v>17</v>
      </c>
      <c r="W404" s="11">
        <f>VLOOKUP(B404,[4]Combined!C$1:G$640,5,0)</f>
        <v>0</v>
      </c>
      <c r="X404" s="11">
        <f>VLOOKUP(B404,[4]Combined!C$1:H$640,6,0)</f>
        <v>3</v>
      </c>
      <c r="Y404" s="11">
        <f>VLOOKUP(B404,[4]Combined!C$1:I$640,7,0)</f>
        <v>3</v>
      </c>
      <c r="Z404" s="11">
        <f>VLOOKUP(B404,[4]Combined!C$1:K$640,9,0)</f>
        <v>0</v>
      </c>
      <c r="AA404" s="12">
        <v>5</v>
      </c>
      <c r="AB404" s="12">
        <v>8</v>
      </c>
      <c r="AC404" s="12">
        <f>VLOOKUP(B404,[5]Combined!C$1:G$640,5,0)</f>
        <v>0</v>
      </c>
      <c r="AD404" s="12">
        <f>VLOOKUP(B404,[5]Combined!C$1:H$640,6,0)</f>
        <v>1</v>
      </c>
      <c r="AE404" s="12">
        <f>VLOOKUP(B404,[5]Combined!C$1:I$640,7,0)</f>
        <v>1</v>
      </c>
      <c r="AF404" s="12">
        <f>VLOOKUP(B404,[5]Combined!C$1:K$640,9,0)</f>
        <v>0</v>
      </c>
      <c r="AG404" s="14">
        <f t="shared" si="48"/>
        <v>75</v>
      </c>
      <c r="AH404" s="14">
        <f t="shared" si="49"/>
        <v>0</v>
      </c>
      <c r="AI404" s="14">
        <f t="shared" si="50"/>
        <v>0</v>
      </c>
      <c r="AJ404" s="14">
        <f t="shared" si="51"/>
        <v>55</v>
      </c>
      <c r="AK404" s="14">
        <f t="shared" si="52"/>
        <v>55</v>
      </c>
      <c r="AL404" s="14">
        <f t="shared" si="53"/>
        <v>73.333333333333329</v>
      </c>
      <c r="AM404" s="14">
        <f t="shared" si="54"/>
        <v>2</v>
      </c>
      <c r="AN404" s="7" t="s">
        <v>434</v>
      </c>
      <c r="AO404" s="7">
        <f>VLOOKUP(B404,[6]I!B$1:K$50,10,0)</f>
        <v>10</v>
      </c>
      <c r="AP404" s="7">
        <v>10</v>
      </c>
      <c r="AQ404" s="7">
        <f t="shared" si="55"/>
        <v>22</v>
      </c>
    </row>
    <row r="405" spans="1:43" x14ac:dyDescent="0.25">
      <c r="A405" s="7">
        <v>404</v>
      </c>
      <c r="B405" s="7" t="s">
        <v>445</v>
      </c>
      <c r="C405" s="8">
        <f>VLOOKUP(B405,[1]Combined!$B$1:$C$640,2,0)</f>
        <v>9</v>
      </c>
      <c r="D405" s="8">
        <f>VLOOKUP(B405,[1]Combined!$B$1:$D$640,3,0)</f>
        <v>9</v>
      </c>
      <c r="E405" s="8">
        <f>VLOOKUP(B405,[1]Combined!$B$1:$F$640,5,0)</f>
        <v>0</v>
      </c>
      <c r="F405" s="8">
        <f>VLOOKUP(B405,[1]Combined!$B$1:$G$640,6,0)</f>
        <v>2</v>
      </c>
      <c r="G405" s="8">
        <f>VLOOKUP(B405,[1]Combined!$B$1:$H$640,7,0)</f>
        <v>2</v>
      </c>
      <c r="H405" s="8">
        <f>VLOOKUP(B405,[1]Combined!$B$1:$J$640,9,0)</f>
        <v>0</v>
      </c>
      <c r="I405" s="9">
        <f>VLOOKUP(B405,[2]Combined!C$1:D$640,2,0)</f>
        <v>12</v>
      </c>
      <c r="J405" s="9">
        <f>VLOOKUP(B405,[2]Combined!C$1:E$640,3,0)</f>
        <v>14</v>
      </c>
      <c r="K405" s="9">
        <f>VLOOKUP(B405,[2]Combined!C$1:G$640,5,0)</f>
        <v>0</v>
      </c>
      <c r="L405" s="9">
        <f>VLOOKUP(B405,[2]Combined!C$1:H$640,6,0)</f>
        <v>2</v>
      </c>
      <c r="M405" s="9">
        <f>VLOOKUP(B405,[2]Combined!C$1:I$640,7,0)</f>
        <v>4</v>
      </c>
      <c r="N405" s="9">
        <f>VLOOKUP(B405,[2]Combined!C$1:K$640,9,0)</f>
        <v>0</v>
      </c>
      <c r="O405" s="10">
        <f>VLOOKUP(B405,[3]Combined!C$1:D$640,2,0)</f>
        <v>10</v>
      </c>
      <c r="P405" s="10">
        <f>VLOOKUP(B405,[3]Combined!C$1:E$640,3,0)</f>
        <v>14</v>
      </c>
      <c r="Q405" s="10">
        <f>VLOOKUP(B405,[3]Combined!C$1:G$640,5,0)</f>
        <v>0</v>
      </c>
      <c r="R405" s="10">
        <f>VLOOKUP(B405,[3]Combined!C$1:H$640,6,0)</f>
        <v>0</v>
      </c>
      <c r="S405" s="10">
        <f>VLOOKUP(B405,[3]Combined!C$1:I$640,7,0)</f>
        <v>0</v>
      </c>
      <c r="T405" s="10">
        <f>VLOOKUP(B405,[3]Combined!C$1:K$640,9,0)</f>
        <v>0</v>
      </c>
      <c r="U405" s="11">
        <v>15</v>
      </c>
      <c r="V405" s="11">
        <v>17</v>
      </c>
      <c r="W405" s="11">
        <f>VLOOKUP(B405,[4]Combined!C$1:G$640,5,0)</f>
        <v>0</v>
      </c>
      <c r="X405" s="11">
        <v>1</v>
      </c>
      <c r="Y405" s="11">
        <v>2</v>
      </c>
      <c r="Z405" s="11">
        <f>VLOOKUP(B405,[4]Combined!C$1:K$640,9,0)</f>
        <v>0</v>
      </c>
      <c r="AA405" s="12">
        <v>8</v>
      </c>
      <c r="AB405" s="12">
        <v>8</v>
      </c>
      <c r="AC405" s="12">
        <f>VLOOKUP(B405,[5]Combined!C$1:G$640,5,0)</f>
        <v>0</v>
      </c>
      <c r="AD405" s="12">
        <v>2</v>
      </c>
      <c r="AE405" s="12">
        <v>2</v>
      </c>
      <c r="AF405" s="12">
        <f>VLOOKUP(B405,[5]Combined!C$1:K$640,9,0)</f>
        <v>0</v>
      </c>
      <c r="AG405" s="14">
        <f t="shared" si="48"/>
        <v>72</v>
      </c>
      <c r="AH405" s="14">
        <f t="shared" si="49"/>
        <v>0</v>
      </c>
      <c r="AI405" s="14">
        <f t="shared" si="50"/>
        <v>0</v>
      </c>
      <c r="AJ405" s="14">
        <f t="shared" si="51"/>
        <v>61</v>
      </c>
      <c r="AK405" s="14">
        <f t="shared" si="52"/>
        <v>61</v>
      </c>
      <c r="AL405" s="14">
        <f t="shared" si="53"/>
        <v>84.722222222222214</v>
      </c>
      <c r="AM405" s="14">
        <f t="shared" si="54"/>
        <v>4</v>
      </c>
      <c r="AN405" s="7" t="s">
        <v>427</v>
      </c>
      <c r="AO405" s="7">
        <v>7</v>
      </c>
      <c r="AP405" s="7">
        <v>10</v>
      </c>
      <c r="AQ405" s="7">
        <f t="shared" si="55"/>
        <v>21</v>
      </c>
    </row>
    <row r="406" spans="1:43" x14ac:dyDescent="0.25">
      <c r="A406" s="7">
        <v>405</v>
      </c>
      <c r="B406" s="7" t="s">
        <v>446</v>
      </c>
      <c r="C406" s="8">
        <f>VLOOKUP(B406,[1]Combined!$B$1:$C$640,2,0)</f>
        <v>9</v>
      </c>
      <c r="D406" s="8">
        <f>VLOOKUP(B406,[1]Combined!$B$1:$D$640,3,0)</f>
        <v>9</v>
      </c>
      <c r="E406" s="8">
        <f>VLOOKUP(B406,[1]Combined!$B$1:$F$640,5,0)</f>
        <v>0</v>
      </c>
      <c r="F406" s="8">
        <f>VLOOKUP(B406,[1]Combined!$B$1:$G$640,6,0)</f>
        <v>2</v>
      </c>
      <c r="G406" s="8">
        <f>VLOOKUP(B406,[1]Combined!$B$1:$H$640,7,0)</f>
        <v>2</v>
      </c>
      <c r="H406" s="8">
        <f>VLOOKUP(B406,[1]Combined!$B$1:$J$640,9,0)</f>
        <v>0</v>
      </c>
      <c r="I406" s="9">
        <f>VLOOKUP(B406,[2]Combined!C$1:D$640,2,0)</f>
        <v>11</v>
      </c>
      <c r="J406" s="9">
        <f>VLOOKUP(B406,[2]Combined!C$1:E$640,3,0)</f>
        <v>14</v>
      </c>
      <c r="K406" s="9">
        <f>VLOOKUP(B406,[2]Combined!C$1:G$640,5,0)</f>
        <v>0</v>
      </c>
      <c r="L406" s="9">
        <f>VLOOKUP(B406,[2]Combined!C$1:H$640,6,0)</f>
        <v>2</v>
      </c>
      <c r="M406" s="9">
        <f>VLOOKUP(B406,[2]Combined!C$1:I$640,7,0)</f>
        <v>3</v>
      </c>
      <c r="N406" s="9">
        <f>VLOOKUP(B406,[2]Combined!C$1:K$640,9,0)</f>
        <v>0</v>
      </c>
      <c r="O406" s="10">
        <f>VLOOKUP(B406,[3]Combined!C$1:D$640,2,0)</f>
        <v>6</v>
      </c>
      <c r="P406" s="10">
        <f>VLOOKUP(B406,[3]Combined!C$1:E$640,3,0)</f>
        <v>14</v>
      </c>
      <c r="Q406" s="10">
        <f>VLOOKUP(B406,[3]Combined!C$1:G$640,5,0)</f>
        <v>0</v>
      </c>
      <c r="R406" s="10">
        <f>VLOOKUP(B406,[3]Combined!C$1:H$640,6,0)</f>
        <v>0</v>
      </c>
      <c r="S406" s="10">
        <f>VLOOKUP(B406,[3]Combined!C$1:I$640,7,0)</f>
        <v>0</v>
      </c>
      <c r="T406" s="10">
        <f>VLOOKUP(B406,[3]Combined!C$1:K$640,9,0)</f>
        <v>0</v>
      </c>
      <c r="U406" s="11">
        <v>14</v>
      </c>
      <c r="V406" s="11">
        <v>17</v>
      </c>
      <c r="W406" s="11">
        <f>VLOOKUP(B406,[4]Combined!C$1:G$640,5,0)</f>
        <v>0</v>
      </c>
      <c r="X406" s="11">
        <v>2</v>
      </c>
      <c r="Y406" s="11">
        <v>2</v>
      </c>
      <c r="Z406" s="11">
        <f>VLOOKUP(B406,[4]Combined!C$1:K$640,9,0)</f>
        <v>0</v>
      </c>
      <c r="AA406" s="12">
        <v>6</v>
      </c>
      <c r="AB406" s="12">
        <v>8</v>
      </c>
      <c r="AC406" s="12">
        <f>VLOOKUP(B406,[5]Combined!C$1:G$640,5,0)</f>
        <v>0</v>
      </c>
      <c r="AD406" s="12">
        <v>2</v>
      </c>
      <c r="AE406" s="12">
        <v>2</v>
      </c>
      <c r="AF406" s="12">
        <f>VLOOKUP(B406,[5]Combined!C$1:K$640,9,0)</f>
        <v>0</v>
      </c>
      <c r="AG406" s="14">
        <f t="shared" si="48"/>
        <v>71</v>
      </c>
      <c r="AH406" s="14">
        <f t="shared" si="49"/>
        <v>0</v>
      </c>
      <c r="AI406" s="14">
        <f t="shared" si="50"/>
        <v>0</v>
      </c>
      <c r="AJ406" s="14">
        <f t="shared" si="51"/>
        <v>54</v>
      </c>
      <c r="AK406" s="14">
        <f t="shared" si="52"/>
        <v>54</v>
      </c>
      <c r="AL406" s="14">
        <f t="shared" si="53"/>
        <v>76.056338028169009</v>
      </c>
      <c r="AM406" s="14">
        <f t="shared" si="54"/>
        <v>3</v>
      </c>
      <c r="AN406" s="7" t="s">
        <v>429</v>
      </c>
      <c r="AO406" s="7">
        <v>10</v>
      </c>
      <c r="AP406" s="7">
        <v>8</v>
      </c>
      <c r="AQ406" s="7">
        <f t="shared" si="55"/>
        <v>21</v>
      </c>
    </row>
    <row r="407" spans="1:43" x14ac:dyDescent="0.25">
      <c r="A407" s="7">
        <v>406</v>
      </c>
      <c r="B407" s="7" t="s">
        <v>447</v>
      </c>
      <c r="C407" s="8">
        <f>VLOOKUP(B407,[1]Combined!$B$1:$C$640,2,0)</f>
        <v>9</v>
      </c>
      <c r="D407" s="8">
        <f>VLOOKUP(B407,[1]Combined!$B$1:$D$640,3,0)</f>
        <v>9</v>
      </c>
      <c r="E407" s="8">
        <f>VLOOKUP(B407,[1]Combined!$B$1:$F$640,5,0)</f>
        <v>0</v>
      </c>
      <c r="F407" s="8">
        <f>VLOOKUP(B407,[1]Combined!$B$1:$G$640,6,0)</f>
        <v>0</v>
      </c>
      <c r="G407" s="8">
        <f>VLOOKUP(B407,[1]Combined!$B$1:$H$640,7,0)</f>
        <v>1</v>
      </c>
      <c r="H407" s="8">
        <f>VLOOKUP(B407,[1]Combined!$B$1:$J$640,9,0)</f>
        <v>0</v>
      </c>
      <c r="I407" s="9">
        <f>VLOOKUP(B407,[2]Combined!C$1:D$640,2,0)</f>
        <v>13</v>
      </c>
      <c r="J407" s="9">
        <f>VLOOKUP(B407,[2]Combined!C$1:E$640,3,0)</f>
        <v>14</v>
      </c>
      <c r="K407" s="9">
        <f>VLOOKUP(B407,[2]Combined!C$1:G$640,5,0)</f>
        <v>0</v>
      </c>
      <c r="L407" s="9">
        <v>3</v>
      </c>
      <c r="M407" s="9">
        <v>4</v>
      </c>
      <c r="N407" s="9">
        <f>VLOOKUP(B407,[2]Combined!C$1:K$640,9,0)</f>
        <v>0</v>
      </c>
      <c r="O407" s="10">
        <f>VLOOKUP(B407,[3]Combined!C$1:D$640,2,0)</f>
        <v>10</v>
      </c>
      <c r="P407" s="10">
        <f>VLOOKUP(B407,[3]Combined!C$1:E$640,3,0)</f>
        <v>14</v>
      </c>
      <c r="Q407" s="10">
        <f>VLOOKUP(B407,[3]Combined!C$1:G$640,5,0)</f>
        <v>0</v>
      </c>
      <c r="R407" s="10">
        <f>VLOOKUP(B407,[3]Combined!C$1:H$640,6,0)</f>
        <v>4</v>
      </c>
      <c r="S407" s="10">
        <f>VLOOKUP(B407,[3]Combined!C$1:I$640,7,0)</f>
        <v>4</v>
      </c>
      <c r="T407" s="10">
        <f>VLOOKUP(B407,[3]Combined!C$1:K$640,9,0)</f>
        <v>0</v>
      </c>
      <c r="U407" s="11">
        <v>16</v>
      </c>
      <c r="V407" s="11">
        <v>17</v>
      </c>
      <c r="W407" s="11">
        <f>VLOOKUP(B407,[4]Combined!C$1:G$640,5,0)</f>
        <v>0</v>
      </c>
      <c r="X407" s="11">
        <v>3</v>
      </c>
      <c r="Y407" s="11">
        <v>3</v>
      </c>
      <c r="Z407" s="11">
        <f>VLOOKUP(B407,[4]Combined!C$1:K$640,9,0)</f>
        <v>0</v>
      </c>
      <c r="AA407" s="12">
        <v>6</v>
      </c>
      <c r="AB407" s="12">
        <v>8</v>
      </c>
      <c r="AC407" s="12">
        <f>VLOOKUP(B407,[5]Combined!C$1:G$640,5,0)</f>
        <v>0</v>
      </c>
      <c r="AD407" s="12">
        <v>2</v>
      </c>
      <c r="AE407" s="12">
        <v>2</v>
      </c>
      <c r="AF407" s="12">
        <f>VLOOKUP(B407,[5]Combined!C$1:K$640,9,0)</f>
        <v>0</v>
      </c>
      <c r="AG407" s="14">
        <f t="shared" si="48"/>
        <v>76</v>
      </c>
      <c r="AH407" s="14">
        <f t="shared" si="49"/>
        <v>0</v>
      </c>
      <c r="AI407" s="14">
        <f t="shared" si="50"/>
        <v>0</v>
      </c>
      <c r="AJ407" s="14">
        <f t="shared" si="51"/>
        <v>66</v>
      </c>
      <c r="AK407" s="14">
        <f t="shared" si="52"/>
        <v>66</v>
      </c>
      <c r="AL407" s="14">
        <f t="shared" si="53"/>
        <v>86.842105263157904</v>
      </c>
      <c r="AM407" s="14">
        <f t="shared" si="54"/>
        <v>5</v>
      </c>
      <c r="AN407" s="7" t="s">
        <v>431</v>
      </c>
      <c r="AO407" s="7">
        <v>7</v>
      </c>
      <c r="AP407" s="7">
        <v>9</v>
      </c>
      <c r="AQ407" s="7">
        <f t="shared" si="55"/>
        <v>21</v>
      </c>
    </row>
    <row r="408" spans="1:43" x14ac:dyDescent="0.25">
      <c r="A408" s="7">
        <v>407</v>
      </c>
      <c r="B408" s="7" t="s">
        <v>448</v>
      </c>
      <c r="C408" s="8">
        <f>VLOOKUP(B408,[1]Combined!$B$1:$C$640,2,0)</f>
        <v>7</v>
      </c>
      <c r="D408" s="8">
        <f>VLOOKUP(B408,[1]Combined!$B$1:$D$640,3,0)</f>
        <v>9</v>
      </c>
      <c r="E408" s="8">
        <f>VLOOKUP(B408,[1]Combined!$B$1:$F$640,5,0)</f>
        <v>0</v>
      </c>
      <c r="F408" s="8">
        <f>VLOOKUP(B408,[1]Combined!$B$1:$G$640,6,0)</f>
        <v>2</v>
      </c>
      <c r="G408" s="8">
        <f>VLOOKUP(B408,[1]Combined!$B$1:$H$640,7,0)</f>
        <v>2</v>
      </c>
      <c r="H408" s="8">
        <f>VLOOKUP(B408,[1]Combined!$B$1:$J$640,9,0)</f>
        <v>0</v>
      </c>
      <c r="I408" s="9">
        <f>VLOOKUP(B408,[2]Combined!C$1:D$640,2,0)</f>
        <v>9</v>
      </c>
      <c r="J408" s="9">
        <f>VLOOKUP(B408,[2]Combined!C$1:E$640,3,0)</f>
        <v>14</v>
      </c>
      <c r="K408" s="9">
        <f>VLOOKUP(B408,[2]Combined!C$1:G$640,5,0)</f>
        <v>0</v>
      </c>
      <c r="L408" s="9">
        <f>VLOOKUP(B408,[2]Combined!C$1:H$640,6,0)</f>
        <v>1</v>
      </c>
      <c r="M408" s="9">
        <f>VLOOKUP(B408,[2]Combined!C$1:I$640,7,0)</f>
        <v>3</v>
      </c>
      <c r="N408" s="9">
        <f>VLOOKUP(B408,[2]Combined!C$1:K$640,9,0)</f>
        <v>0</v>
      </c>
      <c r="O408" s="10">
        <f>VLOOKUP(B408,[3]Combined!C$1:D$640,2,0)</f>
        <v>8</v>
      </c>
      <c r="P408" s="10">
        <f>VLOOKUP(B408,[3]Combined!C$1:E$640,3,0)</f>
        <v>14</v>
      </c>
      <c r="Q408" s="10">
        <f>VLOOKUP(B408,[3]Combined!C$1:G$640,5,0)</f>
        <v>0</v>
      </c>
      <c r="R408" s="10">
        <v>2</v>
      </c>
      <c r="S408" s="10">
        <v>2</v>
      </c>
      <c r="T408" s="10">
        <f>VLOOKUP(B408,[3]Combined!C$1:K$640,9,0)</f>
        <v>0</v>
      </c>
      <c r="U408" s="11">
        <v>13</v>
      </c>
      <c r="V408" s="11">
        <v>17</v>
      </c>
      <c r="W408" s="11">
        <f>VLOOKUP(B408,[4]Combined!C$1:G$640,5,0)</f>
        <v>0</v>
      </c>
      <c r="X408" s="11">
        <v>3</v>
      </c>
      <c r="Y408" s="11">
        <v>3</v>
      </c>
      <c r="Z408" s="11">
        <f>VLOOKUP(B408,[4]Combined!C$1:K$640,9,0)</f>
        <v>0</v>
      </c>
      <c r="AA408" s="12">
        <v>6</v>
      </c>
      <c r="AB408" s="12">
        <v>8</v>
      </c>
      <c r="AC408" s="12">
        <f>VLOOKUP(B408,[5]Combined!C$1:G$640,5,0)</f>
        <v>0</v>
      </c>
      <c r="AD408" s="12">
        <v>1</v>
      </c>
      <c r="AE408" s="12">
        <v>1</v>
      </c>
      <c r="AF408" s="12">
        <f>VLOOKUP(B408,[5]Combined!C$1:K$640,9,0)</f>
        <v>0</v>
      </c>
      <c r="AG408" s="14">
        <f t="shared" si="48"/>
        <v>73</v>
      </c>
      <c r="AH408" s="14">
        <f t="shared" si="49"/>
        <v>0</v>
      </c>
      <c r="AI408" s="14">
        <f t="shared" si="50"/>
        <v>0</v>
      </c>
      <c r="AJ408" s="14">
        <f t="shared" si="51"/>
        <v>52</v>
      </c>
      <c r="AK408" s="14">
        <f t="shared" si="52"/>
        <v>52</v>
      </c>
      <c r="AL408" s="14">
        <f t="shared" si="53"/>
        <v>71.232876712328761</v>
      </c>
      <c r="AM408" s="14">
        <f t="shared" si="54"/>
        <v>2</v>
      </c>
      <c r="AN408" s="7" t="s">
        <v>432</v>
      </c>
      <c r="AO408" s="7">
        <v>6</v>
      </c>
      <c r="AP408" s="7">
        <v>8</v>
      </c>
      <c r="AQ408" s="7">
        <f t="shared" si="55"/>
        <v>16</v>
      </c>
    </row>
    <row r="409" spans="1:43" x14ac:dyDescent="0.25">
      <c r="A409" s="7">
        <v>408</v>
      </c>
      <c r="B409" s="7" t="s">
        <v>449</v>
      </c>
      <c r="C409" s="8">
        <f>VLOOKUP(B409,[1]Combined!$B$1:$C$640,2,0)</f>
        <v>9</v>
      </c>
      <c r="D409" s="8">
        <f>VLOOKUP(B409,[1]Combined!$B$1:$D$640,3,0)</f>
        <v>9</v>
      </c>
      <c r="E409" s="8">
        <f>VLOOKUP(B409,[1]Combined!$B$1:$F$640,5,0)</f>
        <v>0</v>
      </c>
      <c r="F409" s="8">
        <f>VLOOKUP(B409,[1]Combined!$B$1:$G$640,6,0)</f>
        <v>2</v>
      </c>
      <c r="G409" s="8">
        <f>VLOOKUP(B409,[1]Combined!$B$1:$H$640,7,0)</f>
        <v>2</v>
      </c>
      <c r="H409" s="8">
        <f>VLOOKUP(B409,[1]Combined!$B$1:$J$640,9,0)</f>
        <v>0</v>
      </c>
      <c r="I409" s="9">
        <f>VLOOKUP(B409,[2]Combined!C$1:D$640,2,0)</f>
        <v>9</v>
      </c>
      <c r="J409" s="9">
        <f>VLOOKUP(B409,[2]Combined!C$1:E$640,3,0)</f>
        <v>14</v>
      </c>
      <c r="K409" s="9">
        <f>VLOOKUP(B409,[2]Combined!C$1:G$640,5,0)</f>
        <v>0</v>
      </c>
      <c r="L409" s="9">
        <f>VLOOKUP(B409,[2]Combined!C$1:H$640,6,0)</f>
        <v>3</v>
      </c>
      <c r="M409" s="9">
        <f>VLOOKUP(B409,[2]Combined!C$1:I$640,7,0)</f>
        <v>3</v>
      </c>
      <c r="N409" s="9">
        <f>VLOOKUP(B409,[2]Combined!C$1:K$640,9,0)</f>
        <v>0</v>
      </c>
      <c r="O409" s="10">
        <f>VLOOKUP(B409,[3]Combined!C$1:D$640,2,0)</f>
        <v>6</v>
      </c>
      <c r="P409" s="10">
        <f>VLOOKUP(B409,[3]Combined!C$1:E$640,3,0)</f>
        <v>14</v>
      </c>
      <c r="Q409" s="10">
        <f>VLOOKUP(B409,[3]Combined!C$1:G$640,5,0)</f>
        <v>0</v>
      </c>
      <c r="R409" s="10">
        <f>VLOOKUP(B409,[3]Combined!C$1:H$640,6,0)</f>
        <v>1</v>
      </c>
      <c r="S409" s="10">
        <f>VLOOKUP(B409,[3]Combined!C$1:I$640,7,0)</f>
        <v>4</v>
      </c>
      <c r="T409" s="10">
        <f>VLOOKUP(B409,[3]Combined!C$1:K$640,9,0)</f>
        <v>0</v>
      </c>
      <c r="U409" s="11">
        <v>13</v>
      </c>
      <c r="V409" s="11">
        <v>17</v>
      </c>
      <c r="W409" s="11">
        <f>VLOOKUP(B409,[4]Combined!C$1:G$640,5,0)</f>
        <v>0</v>
      </c>
      <c r="X409" s="11">
        <f>VLOOKUP(B409,[4]Combined!C$1:H$640,6,0)</f>
        <v>2</v>
      </c>
      <c r="Y409" s="11">
        <f>VLOOKUP(B409,[4]Combined!C$1:I$640,7,0)</f>
        <v>3</v>
      </c>
      <c r="Z409" s="11">
        <f>VLOOKUP(B409,[4]Combined!C$1:K$640,9,0)</f>
        <v>0</v>
      </c>
      <c r="AA409" s="12">
        <v>6</v>
      </c>
      <c r="AB409" s="12">
        <v>8</v>
      </c>
      <c r="AC409" s="12">
        <f>VLOOKUP(B409,[5]Combined!C$1:G$640,5,0)</f>
        <v>0</v>
      </c>
      <c r="AD409" s="12">
        <f>VLOOKUP(B409,[5]Combined!C$1:H$640,6,0)</f>
        <v>0</v>
      </c>
      <c r="AE409" s="12">
        <f>VLOOKUP(B409,[5]Combined!C$1:I$640,7,0)</f>
        <v>1</v>
      </c>
      <c r="AF409" s="12">
        <f>VLOOKUP(B409,[5]Combined!C$1:K$640,9,0)</f>
        <v>0</v>
      </c>
      <c r="AG409" s="14">
        <f t="shared" si="48"/>
        <v>75</v>
      </c>
      <c r="AH409" s="14">
        <f t="shared" si="49"/>
        <v>0</v>
      </c>
      <c r="AI409" s="14">
        <f t="shared" si="50"/>
        <v>0</v>
      </c>
      <c r="AJ409" s="14">
        <f t="shared" si="51"/>
        <v>51</v>
      </c>
      <c r="AK409" s="14">
        <f t="shared" si="52"/>
        <v>51</v>
      </c>
      <c r="AL409" s="14">
        <f t="shared" si="53"/>
        <v>68</v>
      </c>
      <c r="AM409" s="14">
        <f t="shared" si="54"/>
        <v>1</v>
      </c>
      <c r="AN409" s="7" t="s">
        <v>434</v>
      </c>
      <c r="AO409" s="7">
        <f>VLOOKUP(B409,[6]I!B$1:K$50,10,0)</f>
        <v>8</v>
      </c>
      <c r="AP409" s="7">
        <v>8</v>
      </c>
      <c r="AQ409" s="7">
        <f t="shared" si="55"/>
        <v>17</v>
      </c>
    </row>
    <row r="410" spans="1:43" x14ac:dyDescent="0.25">
      <c r="A410" s="7">
        <v>409</v>
      </c>
      <c r="B410" s="7" t="s">
        <v>450</v>
      </c>
      <c r="C410" s="8">
        <f>VLOOKUP(B410,[1]Combined!$B$1:$C$640,2,0)</f>
        <v>3</v>
      </c>
      <c r="D410" s="8">
        <f>VLOOKUP(B410,[1]Combined!$B$1:$D$640,3,0)</f>
        <v>9</v>
      </c>
      <c r="E410" s="8">
        <f>VLOOKUP(B410,[1]Combined!$B$1:$F$640,5,0)</f>
        <v>0</v>
      </c>
      <c r="F410" s="8">
        <f>VLOOKUP(B410,[1]Combined!$B$1:$G$640,6,0)</f>
        <v>0</v>
      </c>
      <c r="G410" s="8">
        <f>VLOOKUP(B410,[1]Combined!$B$1:$H$640,7,0)</f>
        <v>2</v>
      </c>
      <c r="H410" s="8">
        <f>VLOOKUP(B410,[1]Combined!$B$1:$J$640,9,0)</f>
        <v>0</v>
      </c>
      <c r="I410" s="9">
        <f>VLOOKUP(B410,[2]Combined!C$1:D$640,2,0)</f>
        <v>1</v>
      </c>
      <c r="J410" s="9">
        <f>VLOOKUP(B410,[2]Combined!C$1:E$640,3,0)</f>
        <v>14</v>
      </c>
      <c r="K410" s="9">
        <f>VLOOKUP(B410,[2]Combined!C$1:G$640,5,0)</f>
        <v>0</v>
      </c>
      <c r="L410" s="9">
        <f>VLOOKUP(B410,[2]Combined!C$1:H$640,6,0)</f>
        <v>0</v>
      </c>
      <c r="M410" s="9">
        <f>VLOOKUP(B410,[2]Combined!C$1:I$640,7,0)</f>
        <v>4</v>
      </c>
      <c r="N410" s="9">
        <f>VLOOKUP(B410,[2]Combined!C$1:K$640,9,0)</f>
        <v>0</v>
      </c>
      <c r="O410" s="10">
        <f>VLOOKUP(B410,[3]Combined!C$1:D$640,2,0)</f>
        <v>0</v>
      </c>
      <c r="P410" s="10">
        <f>VLOOKUP(B410,[3]Combined!C$1:E$640,3,0)</f>
        <v>14</v>
      </c>
      <c r="Q410" s="10">
        <f>VLOOKUP(B410,[3]Combined!C$1:G$640,5,0)</f>
        <v>0</v>
      </c>
      <c r="R410" s="10">
        <f>VLOOKUP(B410,[3]Combined!C$1:H$640,6,0)</f>
        <v>0</v>
      </c>
      <c r="S410" s="10">
        <f>VLOOKUP(B410,[3]Combined!C$1:I$640,7,0)</f>
        <v>0</v>
      </c>
      <c r="T410" s="10">
        <f>VLOOKUP(B410,[3]Combined!C$1:K$640,9,0)</f>
        <v>0</v>
      </c>
      <c r="U410" s="11">
        <v>7</v>
      </c>
      <c r="V410" s="11">
        <v>17</v>
      </c>
      <c r="W410" s="11">
        <f>VLOOKUP(B410,[4]Combined!C$1:G$640,5,0)</f>
        <v>0</v>
      </c>
      <c r="X410" s="11">
        <v>1</v>
      </c>
      <c r="Y410" s="11">
        <v>2</v>
      </c>
      <c r="Z410" s="11">
        <f>VLOOKUP(B410,[4]Combined!C$1:K$640,9,0)</f>
        <v>0</v>
      </c>
      <c r="AA410" s="12">
        <v>5</v>
      </c>
      <c r="AB410" s="12">
        <v>8</v>
      </c>
      <c r="AC410" s="12">
        <f>VLOOKUP(B410,[5]Combined!C$1:G$640,5,0)</f>
        <v>0</v>
      </c>
      <c r="AD410" s="12">
        <v>0</v>
      </c>
      <c r="AE410" s="12">
        <v>2</v>
      </c>
      <c r="AF410" s="12">
        <f>VLOOKUP(B410,[5]Combined!C$1:K$640,9,0)</f>
        <v>0</v>
      </c>
      <c r="AG410" s="14">
        <f t="shared" si="48"/>
        <v>72</v>
      </c>
      <c r="AH410" s="14">
        <f t="shared" si="49"/>
        <v>0</v>
      </c>
      <c r="AI410" s="14">
        <f t="shared" si="50"/>
        <v>0</v>
      </c>
      <c r="AJ410" s="14">
        <f t="shared" si="51"/>
        <v>17</v>
      </c>
      <c r="AK410" s="14">
        <f t="shared" si="52"/>
        <v>17</v>
      </c>
      <c r="AL410" s="14">
        <f t="shared" si="53"/>
        <v>23.611111111111111</v>
      </c>
      <c r="AM410" s="14">
        <f t="shared" si="54"/>
        <v>0</v>
      </c>
      <c r="AN410" s="7" t="s">
        <v>427</v>
      </c>
      <c r="AO410" s="7">
        <v>8</v>
      </c>
      <c r="AP410" s="7">
        <v>8</v>
      </c>
      <c r="AQ410" s="7">
        <f t="shared" si="55"/>
        <v>16</v>
      </c>
    </row>
    <row r="411" spans="1:43" x14ac:dyDescent="0.25">
      <c r="A411" s="7">
        <v>410</v>
      </c>
      <c r="B411" s="7" t="s">
        <v>451</v>
      </c>
      <c r="C411" s="8">
        <f>VLOOKUP(B411,[1]Combined!$B$1:$C$640,2,0)</f>
        <v>9</v>
      </c>
      <c r="D411" s="8">
        <f>VLOOKUP(B411,[1]Combined!$B$1:$D$640,3,0)</f>
        <v>9</v>
      </c>
      <c r="E411" s="8">
        <f>VLOOKUP(B411,[1]Combined!$B$1:$F$640,5,0)</f>
        <v>0</v>
      </c>
      <c r="F411" s="8">
        <f>VLOOKUP(B411,[1]Combined!$B$1:$G$640,6,0)</f>
        <v>1</v>
      </c>
      <c r="G411" s="8">
        <f>VLOOKUP(B411,[1]Combined!$B$1:$H$640,7,0)</f>
        <v>2</v>
      </c>
      <c r="H411" s="8">
        <f>VLOOKUP(B411,[1]Combined!$B$1:$J$640,9,0)</f>
        <v>0</v>
      </c>
      <c r="I411" s="9">
        <f>VLOOKUP(B411,[2]Combined!C$1:D$640,2,0)</f>
        <v>9</v>
      </c>
      <c r="J411" s="9">
        <f>VLOOKUP(B411,[2]Combined!C$1:E$640,3,0)</f>
        <v>14</v>
      </c>
      <c r="K411" s="9">
        <f>VLOOKUP(B411,[2]Combined!C$1:G$640,5,0)</f>
        <v>0</v>
      </c>
      <c r="L411" s="9">
        <f>VLOOKUP(B411,[2]Combined!C$1:H$640,6,0)</f>
        <v>2</v>
      </c>
      <c r="M411" s="9">
        <f>VLOOKUP(B411,[2]Combined!C$1:I$640,7,0)</f>
        <v>3</v>
      </c>
      <c r="N411" s="9">
        <f>VLOOKUP(B411,[2]Combined!C$1:K$640,9,0)</f>
        <v>0</v>
      </c>
      <c r="O411" s="10">
        <f>VLOOKUP(B411,[3]Combined!C$1:D$640,2,0)</f>
        <v>8</v>
      </c>
      <c r="P411" s="10">
        <f>VLOOKUP(B411,[3]Combined!C$1:E$640,3,0)</f>
        <v>14</v>
      </c>
      <c r="Q411" s="10">
        <f>VLOOKUP(B411,[3]Combined!C$1:G$640,5,0)</f>
        <v>0</v>
      </c>
      <c r="R411" s="10">
        <f>VLOOKUP(B411,[3]Combined!C$1:H$640,6,0)</f>
        <v>0</v>
      </c>
      <c r="S411" s="10">
        <f>VLOOKUP(B411,[3]Combined!C$1:I$640,7,0)</f>
        <v>0</v>
      </c>
      <c r="T411" s="10">
        <f>VLOOKUP(B411,[3]Combined!C$1:K$640,9,0)</f>
        <v>0</v>
      </c>
      <c r="U411" s="11">
        <v>12</v>
      </c>
      <c r="V411" s="11">
        <v>17</v>
      </c>
      <c r="W411" s="11">
        <f>VLOOKUP(B411,[4]Combined!C$1:G$640,5,0)</f>
        <v>0</v>
      </c>
      <c r="X411" s="11">
        <v>1</v>
      </c>
      <c r="Y411" s="11">
        <v>2</v>
      </c>
      <c r="Z411" s="11">
        <f>VLOOKUP(B411,[4]Combined!C$1:K$640,9,0)</f>
        <v>0</v>
      </c>
      <c r="AA411" s="12">
        <v>5</v>
      </c>
      <c r="AB411" s="12">
        <v>8</v>
      </c>
      <c r="AC411" s="12">
        <f>VLOOKUP(B411,[5]Combined!C$1:G$640,5,0)</f>
        <v>0</v>
      </c>
      <c r="AD411" s="12">
        <v>2</v>
      </c>
      <c r="AE411" s="12">
        <v>2</v>
      </c>
      <c r="AF411" s="12">
        <f>VLOOKUP(B411,[5]Combined!C$1:K$640,9,0)</f>
        <v>0</v>
      </c>
      <c r="AG411" s="14">
        <f t="shared" si="48"/>
        <v>71</v>
      </c>
      <c r="AH411" s="14">
        <f t="shared" si="49"/>
        <v>0</v>
      </c>
      <c r="AI411" s="14">
        <f t="shared" si="50"/>
        <v>0</v>
      </c>
      <c r="AJ411" s="14">
        <f t="shared" si="51"/>
        <v>49</v>
      </c>
      <c r="AK411" s="14">
        <f t="shared" si="52"/>
        <v>49</v>
      </c>
      <c r="AL411" s="14">
        <f t="shared" si="53"/>
        <v>69.014084507042256</v>
      </c>
      <c r="AM411" s="14">
        <f t="shared" si="54"/>
        <v>1</v>
      </c>
      <c r="AN411" s="7" t="s">
        <v>429</v>
      </c>
      <c r="AO411" s="7">
        <v>9</v>
      </c>
      <c r="AP411" s="7">
        <v>10</v>
      </c>
      <c r="AQ411" s="7">
        <f t="shared" si="55"/>
        <v>20</v>
      </c>
    </row>
    <row r="412" spans="1:43" x14ac:dyDescent="0.25">
      <c r="A412" s="7">
        <v>411</v>
      </c>
      <c r="B412" s="7" t="s">
        <v>452</v>
      </c>
      <c r="C412" s="8">
        <f>VLOOKUP(B412,[1]Combined!$B$1:$C$640,2,0)</f>
        <v>8</v>
      </c>
      <c r="D412" s="8">
        <f>VLOOKUP(B412,[1]Combined!$B$1:$D$640,3,0)</f>
        <v>9</v>
      </c>
      <c r="E412" s="8">
        <f>VLOOKUP(B412,[1]Combined!$B$1:$F$640,5,0)</f>
        <v>0</v>
      </c>
      <c r="F412" s="8">
        <f>VLOOKUP(B412,[1]Combined!$B$1:$G$640,6,0)</f>
        <v>0</v>
      </c>
      <c r="G412" s="8">
        <f>VLOOKUP(B412,[1]Combined!$B$1:$H$640,7,0)</f>
        <v>1</v>
      </c>
      <c r="H412" s="8">
        <f>VLOOKUP(B412,[1]Combined!$B$1:$J$640,9,0)</f>
        <v>0</v>
      </c>
      <c r="I412" s="9">
        <f>VLOOKUP(B412,[2]Combined!C$1:D$640,2,0)</f>
        <v>13</v>
      </c>
      <c r="J412" s="9">
        <f>VLOOKUP(B412,[2]Combined!C$1:E$640,3,0)</f>
        <v>14</v>
      </c>
      <c r="K412" s="9">
        <f>VLOOKUP(B412,[2]Combined!C$1:G$640,5,0)</f>
        <v>0</v>
      </c>
      <c r="L412" s="9">
        <v>4</v>
      </c>
      <c r="M412" s="9">
        <v>4</v>
      </c>
      <c r="N412" s="9">
        <f>VLOOKUP(B412,[2]Combined!C$1:K$640,9,0)</f>
        <v>0</v>
      </c>
      <c r="O412" s="10">
        <f>VLOOKUP(B412,[3]Combined!C$1:D$640,2,0)</f>
        <v>8</v>
      </c>
      <c r="P412" s="10">
        <f>VLOOKUP(B412,[3]Combined!C$1:E$640,3,0)</f>
        <v>14</v>
      </c>
      <c r="Q412" s="10">
        <f>VLOOKUP(B412,[3]Combined!C$1:G$640,5,0)</f>
        <v>0</v>
      </c>
      <c r="R412" s="10">
        <f>VLOOKUP(B412,[3]Combined!C$1:H$640,6,0)</f>
        <v>4</v>
      </c>
      <c r="S412" s="10">
        <f>VLOOKUP(B412,[3]Combined!C$1:I$640,7,0)</f>
        <v>4</v>
      </c>
      <c r="T412" s="10">
        <f>VLOOKUP(B412,[3]Combined!C$1:K$640,9,0)</f>
        <v>0</v>
      </c>
      <c r="U412" s="11">
        <v>13</v>
      </c>
      <c r="V412" s="11">
        <v>17</v>
      </c>
      <c r="W412" s="11">
        <f>VLOOKUP(B412,[4]Combined!C$1:G$640,5,0)</f>
        <v>0</v>
      </c>
      <c r="X412" s="11">
        <v>3</v>
      </c>
      <c r="Y412" s="11">
        <v>3</v>
      </c>
      <c r="Z412" s="11">
        <f>VLOOKUP(B412,[4]Combined!C$1:K$640,9,0)</f>
        <v>0</v>
      </c>
      <c r="AA412" s="12">
        <v>8</v>
      </c>
      <c r="AB412" s="12">
        <v>8</v>
      </c>
      <c r="AC412" s="12">
        <f>VLOOKUP(B412,[5]Combined!C$1:G$640,5,0)</f>
        <v>0</v>
      </c>
      <c r="AD412" s="12">
        <v>2</v>
      </c>
      <c r="AE412" s="12">
        <v>2</v>
      </c>
      <c r="AF412" s="12">
        <f>VLOOKUP(B412,[5]Combined!C$1:K$640,9,0)</f>
        <v>0</v>
      </c>
      <c r="AG412" s="14">
        <f t="shared" si="48"/>
        <v>76</v>
      </c>
      <c r="AH412" s="14">
        <f t="shared" si="49"/>
        <v>0</v>
      </c>
      <c r="AI412" s="14">
        <f t="shared" si="50"/>
        <v>0</v>
      </c>
      <c r="AJ412" s="14">
        <f t="shared" si="51"/>
        <v>63</v>
      </c>
      <c r="AK412" s="14">
        <f t="shared" si="52"/>
        <v>63</v>
      </c>
      <c r="AL412" s="14">
        <f t="shared" si="53"/>
        <v>82.89473684210526</v>
      </c>
      <c r="AM412" s="14">
        <f t="shared" si="54"/>
        <v>4</v>
      </c>
      <c r="AN412" s="7" t="s">
        <v>431</v>
      </c>
      <c r="AO412" s="7">
        <v>6</v>
      </c>
      <c r="AP412" s="7">
        <v>10</v>
      </c>
      <c r="AQ412" s="7">
        <f t="shared" si="55"/>
        <v>20</v>
      </c>
    </row>
    <row r="413" spans="1:43" x14ac:dyDescent="0.25">
      <c r="A413" s="7">
        <v>412</v>
      </c>
      <c r="B413" s="7" t="s">
        <v>453</v>
      </c>
      <c r="C413" s="8">
        <f>VLOOKUP(B413,[1]Combined!$B$1:$C$640,2,0)</f>
        <v>6</v>
      </c>
      <c r="D413" s="8">
        <f>VLOOKUP(B413,[1]Combined!$B$1:$D$640,3,0)</f>
        <v>9</v>
      </c>
      <c r="E413" s="8">
        <f>VLOOKUP(B413,[1]Combined!$B$1:$F$640,5,0)</f>
        <v>0</v>
      </c>
      <c r="F413" s="8">
        <f>VLOOKUP(B413,[1]Combined!$B$1:$G$640,6,0)</f>
        <v>2</v>
      </c>
      <c r="G413" s="8">
        <f>VLOOKUP(B413,[1]Combined!$B$1:$H$640,7,0)</f>
        <v>2</v>
      </c>
      <c r="H413" s="8">
        <f>VLOOKUP(B413,[1]Combined!$B$1:$J$640,9,0)</f>
        <v>0</v>
      </c>
      <c r="I413" s="9">
        <f>VLOOKUP(B413,[2]Combined!C$1:D$640,2,0)</f>
        <v>5</v>
      </c>
      <c r="J413" s="9">
        <f>VLOOKUP(B413,[2]Combined!C$1:E$640,3,0)</f>
        <v>14</v>
      </c>
      <c r="K413" s="9">
        <f>VLOOKUP(B413,[2]Combined!C$1:G$640,5,0)</f>
        <v>0</v>
      </c>
      <c r="L413" s="9">
        <f>VLOOKUP(B413,[2]Combined!C$1:H$640,6,0)</f>
        <v>2</v>
      </c>
      <c r="M413" s="9">
        <f>VLOOKUP(B413,[2]Combined!C$1:I$640,7,0)</f>
        <v>3</v>
      </c>
      <c r="N413" s="9">
        <f>VLOOKUP(B413,[2]Combined!C$1:K$640,9,0)</f>
        <v>0</v>
      </c>
      <c r="O413" s="10">
        <f>VLOOKUP(B413,[3]Combined!C$1:D$640,2,0)</f>
        <v>1</v>
      </c>
      <c r="P413" s="10">
        <f>VLOOKUP(B413,[3]Combined!C$1:E$640,3,0)</f>
        <v>14</v>
      </c>
      <c r="Q413" s="10">
        <f>VLOOKUP(B413,[3]Combined!C$1:G$640,5,0)</f>
        <v>0</v>
      </c>
      <c r="R413" s="10">
        <v>2</v>
      </c>
      <c r="S413" s="10">
        <v>2</v>
      </c>
      <c r="T413" s="10">
        <f>VLOOKUP(B413,[3]Combined!C$1:K$640,9,0)</f>
        <v>0</v>
      </c>
      <c r="U413" s="11">
        <v>12</v>
      </c>
      <c r="V413" s="11">
        <v>17</v>
      </c>
      <c r="W413" s="11">
        <f>VLOOKUP(B413,[4]Combined!C$1:G$640,5,0)</f>
        <v>0</v>
      </c>
      <c r="X413" s="11">
        <v>3</v>
      </c>
      <c r="Y413" s="11">
        <v>3</v>
      </c>
      <c r="Z413" s="11">
        <f>VLOOKUP(B413,[4]Combined!C$1:K$640,9,0)</f>
        <v>0</v>
      </c>
      <c r="AA413" s="12">
        <v>8</v>
      </c>
      <c r="AB413" s="12">
        <v>8</v>
      </c>
      <c r="AC413" s="12">
        <f>VLOOKUP(B413,[5]Combined!C$1:G$640,5,0)</f>
        <v>0</v>
      </c>
      <c r="AD413" s="12">
        <v>1</v>
      </c>
      <c r="AE413" s="12">
        <v>1</v>
      </c>
      <c r="AF413" s="12">
        <f>VLOOKUP(B413,[5]Combined!C$1:K$640,9,0)</f>
        <v>0</v>
      </c>
      <c r="AG413" s="14">
        <f t="shared" si="48"/>
        <v>73</v>
      </c>
      <c r="AH413" s="14">
        <f t="shared" si="49"/>
        <v>0</v>
      </c>
      <c r="AI413" s="14">
        <f t="shared" si="50"/>
        <v>0</v>
      </c>
      <c r="AJ413" s="14">
        <f t="shared" si="51"/>
        <v>42</v>
      </c>
      <c r="AK413" s="14">
        <f t="shared" si="52"/>
        <v>42</v>
      </c>
      <c r="AL413" s="14">
        <f t="shared" si="53"/>
        <v>57.534246575342465</v>
      </c>
      <c r="AM413" s="14">
        <f t="shared" si="54"/>
        <v>0</v>
      </c>
      <c r="AN413" s="7" t="s">
        <v>432</v>
      </c>
      <c r="AO413" s="7">
        <v>7</v>
      </c>
      <c r="AP413" s="7">
        <v>8</v>
      </c>
      <c r="AQ413" s="7">
        <f t="shared" si="55"/>
        <v>15</v>
      </c>
    </row>
    <row r="414" spans="1:43" x14ac:dyDescent="0.25">
      <c r="A414" s="7">
        <v>413</v>
      </c>
      <c r="B414" s="7" t="s">
        <v>454</v>
      </c>
      <c r="C414" s="8">
        <f>VLOOKUP(B414,[1]Combined!$B$1:$C$640,2,0)</f>
        <v>6</v>
      </c>
      <c r="D414" s="8">
        <f>VLOOKUP(B414,[1]Combined!$B$1:$D$640,3,0)</f>
        <v>9</v>
      </c>
      <c r="E414" s="8">
        <f>VLOOKUP(B414,[1]Combined!$B$1:$F$640,5,0)</f>
        <v>0</v>
      </c>
      <c r="F414" s="8">
        <f>VLOOKUP(B414,[1]Combined!$B$1:$G$640,6,0)</f>
        <v>1</v>
      </c>
      <c r="G414" s="8">
        <f>VLOOKUP(B414,[1]Combined!$B$1:$H$640,7,0)</f>
        <v>2</v>
      </c>
      <c r="H414" s="8">
        <f>VLOOKUP(B414,[1]Combined!$B$1:$J$640,9,0)</f>
        <v>0</v>
      </c>
      <c r="I414" s="9">
        <f>VLOOKUP(B414,[2]Combined!C$1:D$640,2,0)</f>
        <v>5</v>
      </c>
      <c r="J414" s="9">
        <f>VLOOKUP(B414,[2]Combined!C$1:E$640,3,0)</f>
        <v>14</v>
      </c>
      <c r="K414" s="9">
        <f>VLOOKUP(B414,[2]Combined!C$1:G$640,5,0)</f>
        <v>0</v>
      </c>
      <c r="L414" s="9">
        <f>VLOOKUP(B414,[2]Combined!C$1:H$640,6,0)</f>
        <v>1</v>
      </c>
      <c r="M414" s="9">
        <f>VLOOKUP(B414,[2]Combined!C$1:I$640,7,0)</f>
        <v>3</v>
      </c>
      <c r="N414" s="9">
        <f>VLOOKUP(B414,[2]Combined!C$1:K$640,9,0)</f>
        <v>0</v>
      </c>
      <c r="O414" s="10">
        <f>VLOOKUP(B414,[3]Combined!C$1:D$640,2,0)</f>
        <v>3</v>
      </c>
      <c r="P414" s="10">
        <f>VLOOKUP(B414,[3]Combined!C$1:E$640,3,0)</f>
        <v>14</v>
      </c>
      <c r="Q414" s="10">
        <f>VLOOKUP(B414,[3]Combined!C$1:G$640,5,0)</f>
        <v>0</v>
      </c>
      <c r="R414" s="10">
        <f>VLOOKUP(B414,[3]Combined!C$1:H$640,6,0)</f>
        <v>0</v>
      </c>
      <c r="S414" s="10">
        <f>VLOOKUP(B414,[3]Combined!C$1:I$640,7,0)</f>
        <v>4</v>
      </c>
      <c r="T414" s="10">
        <f>VLOOKUP(B414,[3]Combined!C$1:K$640,9,0)</f>
        <v>0</v>
      </c>
      <c r="U414" s="11">
        <v>8</v>
      </c>
      <c r="V414" s="11">
        <v>17</v>
      </c>
      <c r="W414" s="11">
        <f>VLOOKUP(B414,[4]Combined!C$1:G$640,5,0)</f>
        <v>0</v>
      </c>
      <c r="X414" s="11">
        <f>VLOOKUP(B414,[4]Combined!C$1:H$640,6,0)</f>
        <v>0</v>
      </c>
      <c r="Y414" s="11">
        <f>VLOOKUP(B414,[4]Combined!C$1:I$640,7,0)</f>
        <v>3</v>
      </c>
      <c r="Z414" s="11">
        <f>VLOOKUP(B414,[4]Combined!C$1:K$640,9,0)</f>
        <v>0</v>
      </c>
      <c r="AA414" s="12">
        <v>3</v>
      </c>
      <c r="AB414" s="12">
        <v>8</v>
      </c>
      <c r="AC414" s="12">
        <f>VLOOKUP(B414,[5]Combined!C$1:G$640,5,0)</f>
        <v>0</v>
      </c>
      <c r="AD414" s="12">
        <f>VLOOKUP(B414,[5]Combined!C$1:H$640,6,0)</f>
        <v>0</v>
      </c>
      <c r="AE414" s="12">
        <f>VLOOKUP(B414,[5]Combined!C$1:I$640,7,0)</f>
        <v>1</v>
      </c>
      <c r="AF414" s="12">
        <f>VLOOKUP(B414,[5]Combined!C$1:K$640,9,0)</f>
        <v>0</v>
      </c>
      <c r="AG414" s="14">
        <f t="shared" si="48"/>
        <v>75</v>
      </c>
      <c r="AH414" s="14">
        <f t="shared" si="49"/>
        <v>0</v>
      </c>
      <c r="AI414" s="14">
        <f t="shared" si="50"/>
        <v>0</v>
      </c>
      <c r="AJ414" s="14">
        <f t="shared" si="51"/>
        <v>27</v>
      </c>
      <c r="AK414" s="14">
        <f t="shared" si="52"/>
        <v>27</v>
      </c>
      <c r="AL414" s="14">
        <f t="shared" si="53"/>
        <v>36</v>
      </c>
      <c r="AM414" s="14">
        <f t="shared" si="54"/>
        <v>0</v>
      </c>
      <c r="AN414" s="7" t="s">
        <v>434</v>
      </c>
      <c r="AO414" s="7">
        <f>VLOOKUP(B414,[6]I!B$1:K$50,10,0)</f>
        <v>0</v>
      </c>
      <c r="AP414" s="7">
        <v>0</v>
      </c>
      <c r="AQ414" s="7">
        <f t="shared" si="55"/>
        <v>0</v>
      </c>
    </row>
    <row r="415" spans="1:43" x14ac:dyDescent="0.25">
      <c r="A415" s="7">
        <v>414</v>
      </c>
      <c r="B415" s="7" t="s">
        <v>455</v>
      </c>
      <c r="C415" s="8">
        <f>VLOOKUP(B415,[1]Combined!$B$1:$C$640,2,0)</f>
        <v>8</v>
      </c>
      <c r="D415" s="8">
        <f>VLOOKUP(B415,[1]Combined!$B$1:$D$640,3,0)</f>
        <v>9</v>
      </c>
      <c r="E415" s="8">
        <f>VLOOKUP(B415,[1]Combined!$B$1:$F$640,5,0)</f>
        <v>0</v>
      </c>
      <c r="F415" s="8">
        <f>VLOOKUP(B415,[1]Combined!$B$1:$G$640,6,0)</f>
        <v>2</v>
      </c>
      <c r="G415" s="8">
        <f>VLOOKUP(B415,[1]Combined!$B$1:$H$640,7,0)</f>
        <v>2</v>
      </c>
      <c r="H415" s="8">
        <f>VLOOKUP(B415,[1]Combined!$B$1:$J$640,9,0)</f>
        <v>0</v>
      </c>
      <c r="I415" s="9">
        <f>VLOOKUP(B415,[2]Combined!C$1:D$640,2,0)</f>
        <v>13</v>
      </c>
      <c r="J415" s="9">
        <f>VLOOKUP(B415,[2]Combined!C$1:E$640,3,0)</f>
        <v>14</v>
      </c>
      <c r="K415" s="9">
        <f>VLOOKUP(B415,[2]Combined!C$1:G$640,5,0)</f>
        <v>0</v>
      </c>
      <c r="L415" s="9">
        <f>VLOOKUP(B415,[2]Combined!C$1:H$640,6,0)</f>
        <v>2</v>
      </c>
      <c r="M415" s="9">
        <f>VLOOKUP(B415,[2]Combined!C$1:I$640,7,0)</f>
        <v>4</v>
      </c>
      <c r="N415" s="9">
        <f>VLOOKUP(B415,[2]Combined!C$1:K$640,9,0)</f>
        <v>0</v>
      </c>
      <c r="O415" s="10">
        <f>VLOOKUP(B415,[3]Combined!C$1:D$640,2,0)</f>
        <v>8</v>
      </c>
      <c r="P415" s="10">
        <f>VLOOKUP(B415,[3]Combined!C$1:E$640,3,0)</f>
        <v>14</v>
      </c>
      <c r="Q415" s="10">
        <f>VLOOKUP(B415,[3]Combined!C$1:G$640,5,0)</f>
        <v>0</v>
      </c>
      <c r="R415" s="10">
        <f>VLOOKUP(B415,[3]Combined!C$1:H$640,6,0)</f>
        <v>0</v>
      </c>
      <c r="S415" s="10">
        <f>VLOOKUP(B415,[3]Combined!C$1:I$640,7,0)</f>
        <v>0</v>
      </c>
      <c r="T415" s="10">
        <f>VLOOKUP(B415,[3]Combined!C$1:K$640,9,0)</f>
        <v>0</v>
      </c>
      <c r="U415" s="11">
        <v>17</v>
      </c>
      <c r="V415" s="11">
        <v>17</v>
      </c>
      <c r="W415" s="11">
        <f>VLOOKUP(B415,[4]Combined!C$1:G$640,5,0)</f>
        <v>0</v>
      </c>
      <c r="X415" s="11">
        <v>1</v>
      </c>
      <c r="Y415" s="11">
        <v>2</v>
      </c>
      <c r="Z415" s="11">
        <f>VLOOKUP(B415,[4]Combined!C$1:K$640,9,0)</f>
        <v>0</v>
      </c>
      <c r="AA415" s="12">
        <v>8</v>
      </c>
      <c r="AB415" s="12">
        <v>8</v>
      </c>
      <c r="AC415" s="12">
        <f>VLOOKUP(B415,[5]Combined!C$1:G$640,5,0)</f>
        <v>0</v>
      </c>
      <c r="AD415" s="12">
        <v>2</v>
      </c>
      <c r="AE415" s="12">
        <v>2</v>
      </c>
      <c r="AF415" s="12">
        <f>VLOOKUP(B415,[5]Combined!C$1:K$640,9,0)</f>
        <v>0</v>
      </c>
      <c r="AG415" s="14">
        <f t="shared" si="48"/>
        <v>72</v>
      </c>
      <c r="AH415" s="14">
        <f t="shared" si="49"/>
        <v>0</v>
      </c>
      <c r="AI415" s="14">
        <f t="shared" si="50"/>
        <v>0</v>
      </c>
      <c r="AJ415" s="14">
        <f t="shared" si="51"/>
        <v>61</v>
      </c>
      <c r="AK415" s="14">
        <f t="shared" si="52"/>
        <v>61</v>
      </c>
      <c r="AL415" s="14">
        <f t="shared" si="53"/>
        <v>84.722222222222214</v>
      </c>
      <c r="AM415" s="14">
        <f t="shared" si="54"/>
        <v>4</v>
      </c>
      <c r="AN415" s="7" t="s">
        <v>427</v>
      </c>
      <c r="AO415" s="7">
        <v>9</v>
      </c>
      <c r="AP415" s="7">
        <v>9</v>
      </c>
      <c r="AQ415" s="7">
        <f t="shared" si="55"/>
        <v>22</v>
      </c>
    </row>
    <row r="416" spans="1:43" x14ac:dyDescent="0.25">
      <c r="A416" s="7">
        <v>415</v>
      </c>
      <c r="B416" s="7" t="s">
        <v>456</v>
      </c>
      <c r="C416" s="8">
        <f>VLOOKUP(B416,[1]Combined!$B$1:$C$640,2,0)</f>
        <v>7</v>
      </c>
      <c r="D416" s="8">
        <f>VLOOKUP(B416,[1]Combined!$B$1:$D$640,3,0)</f>
        <v>9</v>
      </c>
      <c r="E416" s="8">
        <f>VLOOKUP(B416,[1]Combined!$B$1:$F$640,5,0)</f>
        <v>0</v>
      </c>
      <c r="F416" s="8">
        <f>VLOOKUP(B416,[1]Combined!$B$1:$G$640,6,0)</f>
        <v>2</v>
      </c>
      <c r="G416" s="8">
        <f>VLOOKUP(B416,[1]Combined!$B$1:$H$640,7,0)</f>
        <v>2</v>
      </c>
      <c r="H416" s="8">
        <f>VLOOKUP(B416,[1]Combined!$B$1:$J$640,9,0)</f>
        <v>0</v>
      </c>
      <c r="I416" s="9">
        <f>VLOOKUP(B416,[2]Combined!C$1:D$640,2,0)</f>
        <v>6</v>
      </c>
      <c r="J416" s="9">
        <f>VLOOKUP(B416,[2]Combined!C$1:E$640,3,0)</f>
        <v>14</v>
      </c>
      <c r="K416" s="9">
        <f>VLOOKUP(B416,[2]Combined!C$1:G$640,5,0)</f>
        <v>0</v>
      </c>
      <c r="L416" s="9">
        <f>VLOOKUP(B416,[2]Combined!C$1:H$640,6,0)</f>
        <v>0</v>
      </c>
      <c r="M416" s="9">
        <f>VLOOKUP(B416,[2]Combined!C$1:I$640,7,0)</f>
        <v>3</v>
      </c>
      <c r="N416" s="9">
        <f>VLOOKUP(B416,[2]Combined!C$1:K$640,9,0)</f>
        <v>0</v>
      </c>
      <c r="O416" s="10">
        <f>VLOOKUP(B416,[3]Combined!C$1:D$640,2,0)</f>
        <v>11</v>
      </c>
      <c r="P416" s="10">
        <f>VLOOKUP(B416,[3]Combined!C$1:E$640,3,0)</f>
        <v>14</v>
      </c>
      <c r="Q416" s="10">
        <f>VLOOKUP(B416,[3]Combined!C$1:G$640,5,0)</f>
        <v>0</v>
      </c>
      <c r="R416" s="10">
        <f>VLOOKUP(B416,[3]Combined!C$1:H$640,6,0)</f>
        <v>0</v>
      </c>
      <c r="S416" s="10">
        <f>VLOOKUP(B416,[3]Combined!C$1:I$640,7,0)</f>
        <v>0</v>
      </c>
      <c r="T416" s="10">
        <f>VLOOKUP(B416,[3]Combined!C$1:K$640,9,0)</f>
        <v>0</v>
      </c>
      <c r="U416" s="11">
        <v>17</v>
      </c>
      <c r="V416" s="11">
        <v>17</v>
      </c>
      <c r="W416" s="11">
        <f>VLOOKUP(B416,[4]Combined!C$1:G$640,5,0)</f>
        <v>0</v>
      </c>
      <c r="X416" s="11">
        <v>1</v>
      </c>
      <c r="Y416" s="11">
        <v>2</v>
      </c>
      <c r="Z416" s="11">
        <f>VLOOKUP(B416,[4]Combined!C$1:K$640,9,0)</f>
        <v>0</v>
      </c>
      <c r="AA416" s="12">
        <v>8</v>
      </c>
      <c r="AB416" s="12">
        <v>8</v>
      </c>
      <c r="AC416" s="12">
        <f>VLOOKUP(B416,[5]Combined!C$1:G$640,5,0)</f>
        <v>0</v>
      </c>
      <c r="AD416" s="12">
        <v>2</v>
      </c>
      <c r="AE416" s="12">
        <v>2</v>
      </c>
      <c r="AF416" s="12">
        <f>VLOOKUP(B416,[5]Combined!C$1:K$640,9,0)</f>
        <v>0</v>
      </c>
      <c r="AG416" s="14">
        <f t="shared" si="48"/>
        <v>71</v>
      </c>
      <c r="AH416" s="14">
        <f t="shared" si="49"/>
        <v>0</v>
      </c>
      <c r="AI416" s="14">
        <f t="shared" si="50"/>
        <v>0</v>
      </c>
      <c r="AJ416" s="14">
        <f t="shared" si="51"/>
        <v>54</v>
      </c>
      <c r="AK416" s="14">
        <f t="shared" si="52"/>
        <v>54</v>
      </c>
      <c r="AL416" s="14">
        <f t="shared" si="53"/>
        <v>76.056338028169009</v>
      </c>
      <c r="AM416" s="14">
        <f t="shared" si="54"/>
        <v>3</v>
      </c>
      <c r="AN416" s="7" t="s">
        <v>429</v>
      </c>
      <c r="AO416" s="7">
        <v>9</v>
      </c>
      <c r="AP416" s="7">
        <v>10</v>
      </c>
      <c r="AQ416" s="7">
        <f t="shared" si="55"/>
        <v>22</v>
      </c>
    </row>
    <row r="417" spans="1:43" x14ac:dyDescent="0.25">
      <c r="A417" s="7">
        <v>416</v>
      </c>
      <c r="B417" s="7" t="s">
        <v>457</v>
      </c>
      <c r="C417" s="8">
        <f>VLOOKUP(B417,[1]Combined!$B$1:$C$640,2,0)</f>
        <v>8</v>
      </c>
      <c r="D417" s="8">
        <f>VLOOKUP(B417,[1]Combined!$B$1:$D$640,3,0)</f>
        <v>9</v>
      </c>
      <c r="E417" s="8">
        <f>VLOOKUP(B417,[1]Combined!$B$1:$F$640,5,0)</f>
        <v>0</v>
      </c>
      <c r="F417" s="8">
        <f>VLOOKUP(B417,[1]Combined!$B$1:$G$640,6,0)</f>
        <v>0</v>
      </c>
      <c r="G417" s="8">
        <f>VLOOKUP(B417,[1]Combined!$B$1:$H$640,7,0)</f>
        <v>1</v>
      </c>
      <c r="H417" s="8">
        <f>VLOOKUP(B417,[1]Combined!$B$1:$J$640,9,0)</f>
        <v>0</v>
      </c>
      <c r="I417" s="9">
        <f>VLOOKUP(B417,[2]Combined!C$1:D$640,2,0)</f>
        <v>12</v>
      </c>
      <c r="J417" s="9">
        <f>VLOOKUP(B417,[2]Combined!C$1:E$640,3,0)</f>
        <v>14</v>
      </c>
      <c r="K417" s="9">
        <f>VLOOKUP(B417,[2]Combined!C$1:G$640,5,0)</f>
        <v>0</v>
      </c>
      <c r="L417" s="9">
        <v>4</v>
      </c>
      <c r="M417" s="9">
        <v>4</v>
      </c>
      <c r="N417" s="9">
        <f>VLOOKUP(B417,[2]Combined!C$1:K$640,9,0)</f>
        <v>0</v>
      </c>
      <c r="O417" s="10">
        <f>VLOOKUP(B417,[3]Combined!C$1:D$640,2,0)</f>
        <v>7</v>
      </c>
      <c r="P417" s="10">
        <f>VLOOKUP(B417,[3]Combined!C$1:E$640,3,0)</f>
        <v>14</v>
      </c>
      <c r="Q417" s="10">
        <f>VLOOKUP(B417,[3]Combined!C$1:G$640,5,0)</f>
        <v>0</v>
      </c>
      <c r="R417" s="10">
        <f>VLOOKUP(B417,[3]Combined!C$1:H$640,6,0)</f>
        <v>2</v>
      </c>
      <c r="S417" s="10">
        <f>VLOOKUP(B417,[3]Combined!C$1:I$640,7,0)</f>
        <v>4</v>
      </c>
      <c r="T417" s="10">
        <f>VLOOKUP(B417,[3]Combined!C$1:K$640,9,0)</f>
        <v>0</v>
      </c>
      <c r="U417" s="11">
        <v>11</v>
      </c>
      <c r="V417" s="11">
        <v>17</v>
      </c>
      <c r="W417" s="11">
        <f>VLOOKUP(B417,[4]Combined!C$1:G$640,5,0)</f>
        <v>0</v>
      </c>
      <c r="X417" s="11">
        <f>VLOOKUP(B417,[4]Combined!C$1:H$640,6,0)</f>
        <v>0</v>
      </c>
      <c r="Y417" s="11">
        <v>3</v>
      </c>
      <c r="Z417" s="11">
        <f>VLOOKUP(B417,[4]Combined!C$1:K$640,9,0)</f>
        <v>0</v>
      </c>
      <c r="AA417" s="12">
        <v>8</v>
      </c>
      <c r="AB417" s="12">
        <v>8</v>
      </c>
      <c r="AC417" s="12">
        <f>VLOOKUP(B417,[5]Combined!C$1:G$640,5,0)</f>
        <v>0</v>
      </c>
      <c r="AD417" s="12">
        <f>VLOOKUP(B417,[5]Combined!C$1:H$640,6,0)</f>
        <v>0</v>
      </c>
      <c r="AE417" s="12">
        <v>2</v>
      </c>
      <c r="AF417" s="12">
        <f>VLOOKUP(B417,[5]Combined!C$1:K$640,9,0)</f>
        <v>0</v>
      </c>
      <c r="AG417" s="14">
        <f t="shared" si="48"/>
        <v>76</v>
      </c>
      <c r="AH417" s="14">
        <f t="shared" si="49"/>
        <v>0</v>
      </c>
      <c r="AI417" s="14">
        <f t="shared" si="50"/>
        <v>0</v>
      </c>
      <c r="AJ417" s="14">
        <f t="shared" si="51"/>
        <v>52</v>
      </c>
      <c r="AK417" s="14">
        <f t="shared" si="52"/>
        <v>52</v>
      </c>
      <c r="AL417" s="14">
        <f t="shared" si="53"/>
        <v>68.421052631578945</v>
      </c>
      <c r="AM417" s="14">
        <f t="shared" si="54"/>
        <v>1</v>
      </c>
      <c r="AN417" s="7" t="s">
        <v>431</v>
      </c>
      <c r="AO417" s="7">
        <f>VLOOKUP(B417,[6]I!B$1:K$50,10,0)</f>
        <v>0</v>
      </c>
      <c r="AP417" s="7">
        <v>6</v>
      </c>
      <c r="AQ417" s="7">
        <f t="shared" si="55"/>
        <v>7</v>
      </c>
    </row>
    <row r="418" spans="1:43" x14ac:dyDescent="0.25">
      <c r="A418" s="7">
        <v>417</v>
      </c>
      <c r="B418" s="7" t="s">
        <v>458</v>
      </c>
      <c r="C418" s="8">
        <f>VLOOKUP(B418,[1]Combined!$B$1:$C$640,2,0)</f>
        <v>7</v>
      </c>
      <c r="D418" s="8">
        <f>VLOOKUP(B418,[1]Combined!$B$1:$D$640,3,0)</f>
        <v>9</v>
      </c>
      <c r="E418" s="8">
        <f>VLOOKUP(B418,[1]Combined!$B$1:$F$640,5,0)</f>
        <v>0</v>
      </c>
      <c r="F418" s="8">
        <f>VLOOKUP(B418,[1]Combined!$B$1:$G$640,6,0)</f>
        <v>2</v>
      </c>
      <c r="G418" s="8">
        <f>VLOOKUP(B418,[1]Combined!$B$1:$H$640,7,0)</f>
        <v>2</v>
      </c>
      <c r="H418" s="8">
        <f>VLOOKUP(B418,[1]Combined!$B$1:$J$640,9,0)</f>
        <v>0</v>
      </c>
      <c r="I418" s="9">
        <f>VLOOKUP(B418,[2]Combined!C$1:D$640,2,0)</f>
        <v>13</v>
      </c>
      <c r="J418" s="9">
        <f>VLOOKUP(B418,[2]Combined!C$1:E$640,3,0)</f>
        <v>14</v>
      </c>
      <c r="K418" s="9">
        <f>VLOOKUP(B418,[2]Combined!C$1:G$640,5,0)</f>
        <v>0</v>
      </c>
      <c r="L418" s="9">
        <f>VLOOKUP(B418,[2]Combined!C$1:H$640,6,0)</f>
        <v>3</v>
      </c>
      <c r="M418" s="9">
        <f>VLOOKUP(B418,[2]Combined!C$1:I$640,7,0)</f>
        <v>3</v>
      </c>
      <c r="N418" s="9">
        <f>VLOOKUP(B418,[2]Combined!C$1:K$640,9,0)</f>
        <v>0</v>
      </c>
      <c r="O418" s="10">
        <f>VLOOKUP(B418,[3]Combined!C$1:D$640,2,0)</f>
        <v>10</v>
      </c>
      <c r="P418" s="10">
        <f>VLOOKUP(B418,[3]Combined!C$1:E$640,3,0)</f>
        <v>14</v>
      </c>
      <c r="Q418" s="10">
        <f>VLOOKUP(B418,[3]Combined!C$1:G$640,5,0)</f>
        <v>0</v>
      </c>
      <c r="R418" s="10">
        <v>2</v>
      </c>
      <c r="S418" s="10">
        <v>2</v>
      </c>
      <c r="T418" s="10">
        <f>VLOOKUP(B418,[3]Combined!C$1:K$640,9,0)</f>
        <v>0</v>
      </c>
      <c r="U418" s="11">
        <v>9</v>
      </c>
      <c r="V418" s="11">
        <v>17</v>
      </c>
      <c r="W418" s="11">
        <f>VLOOKUP(B418,[4]Combined!C$1:G$640,5,0)</f>
        <v>0</v>
      </c>
      <c r="X418" s="11">
        <v>3</v>
      </c>
      <c r="Y418" s="11">
        <v>3</v>
      </c>
      <c r="Z418" s="11">
        <f>VLOOKUP(B418,[4]Combined!C$1:K$640,9,0)</f>
        <v>0</v>
      </c>
      <c r="AA418" s="12">
        <v>6</v>
      </c>
      <c r="AB418" s="12">
        <v>8</v>
      </c>
      <c r="AC418" s="12">
        <f>VLOOKUP(B418,[5]Combined!C$1:G$640,5,0)</f>
        <v>0</v>
      </c>
      <c r="AD418" s="12">
        <v>1</v>
      </c>
      <c r="AE418" s="12">
        <v>1</v>
      </c>
      <c r="AF418" s="12">
        <f>VLOOKUP(B418,[5]Combined!C$1:K$640,9,0)</f>
        <v>0</v>
      </c>
      <c r="AG418" s="14">
        <f t="shared" si="48"/>
        <v>73</v>
      </c>
      <c r="AH418" s="14">
        <f t="shared" si="49"/>
        <v>0</v>
      </c>
      <c r="AI418" s="14">
        <f t="shared" si="50"/>
        <v>0</v>
      </c>
      <c r="AJ418" s="14">
        <f t="shared" si="51"/>
        <v>56</v>
      </c>
      <c r="AK418" s="14">
        <f t="shared" si="52"/>
        <v>56</v>
      </c>
      <c r="AL418" s="14">
        <f t="shared" si="53"/>
        <v>76.712328767123282</v>
      </c>
      <c r="AM418" s="14">
        <f t="shared" si="54"/>
        <v>3</v>
      </c>
      <c r="AN418" s="7" t="s">
        <v>432</v>
      </c>
      <c r="AO418" s="7">
        <v>5</v>
      </c>
      <c r="AP418" s="7">
        <v>8</v>
      </c>
      <c r="AQ418" s="7">
        <f t="shared" si="55"/>
        <v>16</v>
      </c>
    </row>
    <row r="419" spans="1:43" x14ac:dyDescent="0.25">
      <c r="A419" s="7">
        <v>418</v>
      </c>
      <c r="B419" s="7" t="s">
        <v>459</v>
      </c>
      <c r="C419" s="8">
        <f>VLOOKUP(B419,[1]Combined!$B$1:$C$640,2,0)</f>
        <v>7</v>
      </c>
      <c r="D419" s="8">
        <f>VLOOKUP(B419,[1]Combined!$B$1:$D$640,3,0)</f>
        <v>9</v>
      </c>
      <c r="E419" s="8">
        <f>VLOOKUP(B419,[1]Combined!$B$1:$F$640,5,0)</f>
        <v>0</v>
      </c>
      <c r="F419" s="8">
        <f>VLOOKUP(B419,[1]Combined!$B$1:$G$640,6,0)</f>
        <v>2</v>
      </c>
      <c r="G419" s="8">
        <f>VLOOKUP(B419,[1]Combined!$B$1:$H$640,7,0)</f>
        <v>2</v>
      </c>
      <c r="H419" s="8">
        <f>VLOOKUP(B419,[1]Combined!$B$1:$J$640,9,0)</f>
        <v>0</v>
      </c>
      <c r="I419" s="9">
        <f>VLOOKUP(B419,[2]Combined!C$1:D$640,2,0)</f>
        <v>12</v>
      </c>
      <c r="J419" s="9">
        <f>VLOOKUP(B419,[2]Combined!C$1:E$640,3,0)</f>
        <v>14</v>
      </c>
      <c r="K419" s="9">
        <f>VLOOKUP(B419,[2]Combined!C$1:G$640,5,0)</f>
        <v>0</v>
      </c>
      <c r="L419" s="9">
        <f>VLOOKUP(B419,[2]Combined!C$1:H$640,6,0)</f>
        <v>3</v>
      </c>
      <c r="M419" s="9">
        <f>VLOOKUP(B419,[2]Combined!C$1:I$640,7,0)</f>
        <v>3</v>
      </c>
      <c r="N419" s="9">
        <f>VLOOKUP(B419,[2]Combined!C$1:K$640,9,0)</f>
        <v>0</v>
      </c>
      <c r="O419" s="10">
        <f>VLOOKUP(B419,[3]Combined!C$1:D$640,2,0)</f>
        <v>10</v>
      </c>
      <c r="P419" s="10">
        <f>VLOOKUP(B419,[3]Combined!C$1:E$640,3,0)</f>
        <v>14</v>
      </c>
      <c r="Q419" s="10">
        <f>VLOOKUP(B419,[3]Combined!C$1:G$640,5,0)</f>
        <v>0</v>
      </c>
      <c r="R419" s="10">
        <f>VLOOKUP(B419,[3]Combined!C$1:H$640,6,0)</f>
        <v>0</v>
      </c>
      <c r="S419" s="10">
        <f>VLOOKUP(B419,[3]Combined!C$1:I$640,7,0)</f>
        <v>4</v>
      </c>
      <c r="T419" s="10">
        <f>VLOOKUP(B419,[3]Combined!C$1:K$640,9,0)</f>
        <v>0</v>
      </c>
      <c r="U419" s="11">
        <v>16</v>
      </c>
      <c r="V419" s="11">
        <v>17</v>
      </c>
      <c r="W419" s="11">
        <f>VLOOKUP(B419,[4]Combined!C$1:G$640,5,0)</f>
        <v>0</v>
      </c>
      <c r="X419" s="11">
        <f>VLOOKUP(B419,[4]Combined!C$1:H$640,6,0)</f>
        <v>2</v>
      </c>
      <c r="Y419" s="11">
        <f>VLOOKUP(B419,[4]Combined!C$1:I$640,7,0)</f>
        <v>3</v>
      </c>
      <c r="Z419" s="11">
        <f>VLOOKUP(B419,[4]Combined!C$1:K$640,9,0)</f>
        <v>0</v>
      </c>
      <c r="AA419" s="12">
        <v>8</v>
      </c>
      <c r="AB419" s="12">
        <v>8</v>
      </c>
      <c r="AC419" s="12">
        <f>VLOOKUP(B419,[5]Combined!C$1:G$640,5,0)</f>
        <v>0</v>
      </c>
      <c r="AD419" s="12">
        <f>VLOOKUP(B419,[5]Combined!C$1:H$640,6,0)</f>
        <v>1</v>
      </c>
      <c r="AE419" s="12">
        <f>VLOOKUP(B419,[5]Combined!C$1:I$640,7,0)</f>
        <v>1</v>
      </c>
      <c r="AF419" s="12">
        <f>VLOOKUP(B419,[5]Combined!C$1:K$640,9,0)</f>
        <v>0</v>
      </c>
      <c r="AG419" s="14">
        <f t="shared" si="48"/>
        <v>75</v>
      </c>
      <c r="AH419" s="14">
        <f t="shared" si="49"/>
        <v>0</v>
      </c>
      <c r="AI419" s="14">
        <f t="shared" si="50"/>
        <v>0</v>
      </c>
      <c r="AJ419" s="14">
        <f t="shared" si="51"/>
        <v>61</v>
      </c>
      <c r="AK419" s="14">
        <f t="shared" si="52"/>
        <v>61</v>
      </c>
      <c r="AL419" s="14">
        <f t="shared" si="53"/>
        <v>81.333333333333329</v>
      </c>
      <c r="AM419" s="14">
        <f t="shared" si="54"/>
        <v>4</v>
      </c>
      <c r="AN419" s="7" t="s">
        <v>434</v>
      </c>
      <c r="AO419" s="7">
        <f>VLOOKUP(B419,[6]I!B$1:K$50,10,0)</f>
        <v>8</v>
      </c>
      <c r="AP419" s="7">
        <v>10</v>
      </c>
      <c r="AQ419" s="7">
        <f t="shared" si="55"/>
        <v>22</v>
      </c>
    </row>
    <row r="420" spans="1:43" x14ac:dyDescent="0.25">
      <c r="A420" s="7">
        <v>419</v>
      </c>
      <c r="B420" s="7" t="s">
        <v>460</v>
      </c>
      <c r="C420" s="8">
        <f>VLOOKUP(B420,[1]Combined!$B$1:$C$640,2,0)</f>
        <v>8</v>
      </c>
      <c r="D420" s="8">
        <f>VLOOKUP(B420,[1]Combined!$B$1:$D$640,3,0)</f>
        <v>9</v>
      </c>
      <c r="E420" s="8">
        <f>VLOOKUP(B420,[1]Combined!$B$1:$F$640,5,0)</f>
        <v>0</v>
      </c>
      <c r="F420" s="8">
        <f>VLOOKUP(B420,[1]Combined!$B$1:$G$640,6,0)</f>
        <v>0</v>
      </c>
      <c r="G420" s="8">
        <f>VLOOKUP(B420,[1]Combined!$B$1:$H$640,7,0)</f>
        <v>2</v>
      </c>
      <c r="H420" s="8">
        <f>VLOOKUP(B420,[1]Combined!$B$1:$J$640,9,0)</f>
        <v>0</v>
      </c>
      <c r="I420" s="9">
        <f>VLOOKUP(B420,[2]Combined!C$1:D$640,2,0)</f>
        <v>11</v>
      </c>
      <c r="J420" s="9">
        <f>VLOOKUP(B420,[2]Combined!C$1:E$640,3,0)</f>
        <v>14</v>
      </c>
      <c r="K420" s="9">
        <f>VLOOKUP(B420,[2]Combined!C$1:G$640,5,0)</f>
        <v>0</v>
      </c>
      <c r="L420" s="9">
        <f>VLOOKUP(B420,[2]Combined!C$1:H$640,6,0)</f>
        <v>0</v>
      </c>
      <c r="M420" s="9">
        <f>VLOOKUP(B420,[2]Combined!C$1:I$640,7,0)</f>
        <v>4</v>
      </c>
      <c r="N420" s="9">
        <f>VLOOKUP(B420,[2]Combined!C$1:K$640,9,0)</f>
        <v>0</v>
      </c>
      <c r="O420" s="10">
        <f>VLOOKUP(B420,[3]Combined!C$1:D$640,2,0)</f>
        <v>4</v>
      </c>
      <c r="P420" s="10">
        <f>VLOOKUP(B420,[3]Combined!C$1:E$640,3,0)</f>
        <v>14</v>
      </c>
      <c r="Q420" s="10">
        <f>VLOOKUP(B420,[3]Combined!C$1:G$640,5,0)</f>
        <v>0</v>
      </c>
      <c r="R420" s="10">
        <f>VLOOKUP(B420,[3]Combined!C$1:H$640,6,0)</f>
        <v>0</v>
      </c>
      <c r="S420" s="10">
        <f>VLOOKUP(B420,[3]Combined!C$1:I$640,7,0)</f>
        <v>0</v>
      </c>
      <c r="T420" s="10">
        <f>VLOOKUP(B420,[3]Combined!C$1:K$640,9,0)</f>
        <v>0</v>
      </c>
      <c r="U420" s="11">
        <v>12</v>
      </c>
      <c r="V420" s="11">
        <v>17</v>
      </c>
      <c r="W420" s="11">
        <f>VLOOKUP(B420,[4]Combined!C$1:G$640,5,0)</f>
        <v>0</v>
      </c>
      <c r="X420" s="11">
        <v>1</v>
      </c>
      <c r="Y420" s="11">
        <v>2</v>
      </c>
      <c r="Z420" s="11">
        <f>VLOOKUP(B420,[4]Combined!C$1:K$640,9,0)</f>
        <v>0</v>
      </c>
      <c r="AA420" s="12">
        <v>5</v>
      </c>
      <c r="AB420" s="12">
        <v>8</v>
      </c>
      <c r="AC420" s="12">
        <f>VLOOKUP(B420,[5]Combined!C$1:G$640,5,0)</f>
        <v>0</v>
      </c>
      <c r="AD420" s="12">
        <f>VLOOKUP(B420,[5]Combined!C$1:H$640,6,0)</f>
        <v>0</v>
      </c>
      <c r="AE420" s="12">
        <v>2</v>
      </c>
      <c r="AF420" s="12">
        <f>VLOOKUP(B420,[5]Combined!C$1:K$640,9,0)</f>
        <v>0</v>
      </c>
      <c r="AG420" s="14">
        <f t="shared" si="48"/>
        <v>72</v>
      </c>
      <c r="AH420" s="14">
        <f t="shared" si="49"/>
        <v>0</v>
      </c>
      <c r="AI420" s="14">
        <f t="shared" si="50"/>
        <v>0</v>
      </c>
      <c r="AJ420" s="14">
        <f t="shared" si="51"/>
        <v>41</v>
      </c>
      <c r="AK420" s="14">
        <f t="shared" si="52"/>
        <v>41</v>
      </c>
      <c r="AL420" s="14">
        <f t="shared" si="53"/>
        <v>56.944444444444443</v>
      </c>
      <c r="AM420" s="14">
        <f t="shared" si="54"/>
        <v>0</v>
      </c>
      <c r="AN420" s="7" t="s">
        <v>427</v>
      </c>
      <c r="AO420" s="7">
        <v>7</v>
      </c>
      <c r="AP420" s="7">
        <v>5</v>
      </c>
      <c r="AQ420" s="7">
        <f t="shared" si="55"/>
        <v>12</v>
      </c>
    </row>
    <row r="421" spans="1:43" x14ac:dyDescent="0.25">
      <c r="A421" s="7">
        <v>420</v>
      </c>
      <c r="B421" s="7" t="s">
        <v>461</v>
      </c>
      <c r="C421" s="8">
        <f>VLOOKUP(B421,[1]Combined!$B$1:$C$640,2,0)</f>
        <v>8</v>
      </c>
      <c r="D421" s="8">
        <f>VLOOKUP(B421,[1]Combined!$B$1:$D$640,3,0)</f>
        <v>9</v>
      </c>
      <c r="E421" s="8">
        <f>VLOOKUP(B421,[1]Combined!$B$1:$F$640,5,0)</f>
        <v>0</v>
      </c>
      <c r="F421" s="8">
        <f>VLOOKUP(B421,[1]Combined!$B$1:$G$640,6,0)</f>
        <v>2</v>
      </c>
      <c r="G421" s="8">
        <f>VLOOKUP(B421,[1]Combined!$B$1:$H$640,7,0)</f>
        <v>2</v>
      </c>
      <c r="H421" s="8">
        <f>VLOOKUP(B421,[1]Combined!$B$1:$J$640,9,0)</f>
        <v>0</v>
      </c>
      <c r="I421" s="9">
        <f>VLOOKUP(B421,[2]Combined!C$1:D$640,2,0)</f>
        <v>8</v>
      </c>
      <c r="J421" s="9">
        <f>VLOOKUP(B421,[2]Combined!C$1:E$640,3,0)</f>
        <v>14</v>
      </c>
      <c r="K421" s="9">
        <f>VLOOKUP(B421,[2]Combined!C$1:G$640,5,0)</f>
        <v>0</v>
      </c>
      <c r="L421" s="9">
        <f>VLOOKUP(B421,[2]Combined!C$1:H$640,6,0)</f>
        <v>2</v>
      </c>
      <c r="M421" s="9">
        <f>VLOOKUP(B421,[2]Combined!C$1:I$640,7,0)</f>
        <v>3</v>
      </c>
      <c r="N421" s="9">
        <f>VLOOKUP(B421,[2]Combined!C$1:K$640,9,0)</f>
        <v>0</v>
      </c>
      <c r="O421" s="10">
        <f>VLOOKUP(B421,[3]Combined!C$1:D$640,2,0)</f>
        <v>11</v>
      </c>
      <c r="P421" s="10">
        <f>VLOOKUP(B421,[3]Combined!C$1:E$640,3,0)</f>
        <v>14</v>
      </c>
      <c r="Q421" s="10">
        <f>VLOOKUP(B421,[3]Combined!C$1:G$640,5,0)</f>
        <v>0</v>
      </c>
      <c r="R421" s="10">
        <f>VLOOKUP(B421,[3]Combined!C$1:H$640,6,0)</f>
        <v>0</v>
      </c>
      <c r="S421" s="10">
        <f>VLOOKUP(B421,[3]Combined!C$1:I$640,7,0)</f>
        <v>0</v>
      </c>
      <c r="T421" s="10">
        <f>VLOOKUP(B421,[3]Combined!C$1:K$640,9,0)</f>
        <v>0</v>
      </c>
      <c r="U421" s="11">
        <v>16</v>
      </c>
      <c r="V421" s="11">
        <v>17</v>
      </c>
      <c r="W421" s="11">
        <f>VLOOKUP(B421,[4]Combined!C$1:G$640,5,0)</f>
        <v>0</v>
      </c>
      <c r="X421" s="11">
        <v>2</v>
      </c>
      <c r="Y421" s="11">
        <v>2</v>
      </c>
      <c r="Z421" s="11">
        <f>VLOOKUP(B421,[4]Combined!C$1:K$640,9,0)</f>
        <v>0</v>
      </c>
      <c r="AA421" s="12">
        <v>7</v>
      </c>
      <c r="AB421" s="12">
        <v>8</v>
      </c>
      <c r="AC421" s="12">
        <f>VLOOKUP(B421,[5]Combined!C$1:G$640,5,0)</f>
        <v>0</v>
      </c>
      <c r="AD421" s="12">
        <v>2</v>
      </c>
      <c r="AE421" s="12">
        <v>2</v>
      </c>
      <c r="AF421" s="12">
        <f>VLOOKUP(B421,[5]Combined!C$1:K$640,9,0)</f>
        <v>0</v>
      </c>
      <c r="AG421" s="14">
        <f t="shared" si="48"/>
        <v>71</v>
      </c>
      <c r="AH421" s="14">
        <f t="shared" si="49"/>
        <v>0</v>
      </c>
      <c r="AI421" s="14">
        <f t="shared" si="50"/>
        <v>0</v>
      </c>
      <c r="AJ421" s="14">
        <f t="shared" si="51"/>
        <v>58</v>
      </c>
      <c r="AK421" s="14">
        <f t="shared" si="52"/>
        <v>58</v>
      </c>
      <c r="AL421" s="14">
        <f t="shared" si="53"/>
        <v>81.690140845070431</v>
      </c>
      <c r="AM421" s="14">
        <f t="shared" si="54"/>
        <v>4</v>
      </c>
      <c r="AN421" s="7" t="s">
        <v>429</v>
      </c>
      <c r="AO421" s="7">
        <v>9</v>
      </c>
      <c r="AP421" s="7">
        <v>10</v>
      </c>
      <c r="AQ421" s="7">
        <f t="shared" si="55"/>
        <v>23</v>
      </c>
    </row>
    <row r="422" spans="1:43" x14ac:dyDescent="0.25">
      <c r="A422" s="7">
        <v>421</v>
      </c>
      <c r="B422" s="7" t="s">
        <v>462</v>
      </c>
      <c r="C422" s="8">
        <f>VLOOKUP(B422,[1]Combined!$B$1:$C$640,2,0)</f>
        <v>9</v>
      </c>
      <c r="D422" s="8">
        <f>VLOOKUP(B422,[1]Combined!$B$1:$D$640,3,0)</f>
        <v>9</v>
      </c>
      <c r="E422" s="8">
        <f>VLOOKUP(B422,[1]Combined!$B$1:$F$640,5,0)</f>
        <v>0</v>
      </c>
      <c r="F422" s="8">
        <f>VLOOKUP(B422,[1]Combined!$B$1:$G$640,6,0)</f>
        <v>0</v>
      </c>
      <c r="G422" s="8">
        <f>VLOOKUP(B422,[1]Combined!$B$1:$H$640,7,0)</f>
        <v>1</v>
      </c>
      <c r="H422" s="8">
        <f>VLOOKUP(B422,[1]Combined!$B$1:$J$640,9,0)</f>
        <v>0</v>
      </c>
      <c r="I422" s="9">
        <f>VLOOKUP(B422,[2]Combined!C$1:D$640,2,0)</f>
        <v>12</v>
      </c>
      <c r="J422" s="9">
        <f>VLOOKUP(B422,[2]Combined!C$1:E$640,3,0)</f>
        <v>14</v>
      </c>
      <c r="K422" s="9">
        <f>VLOOKUP(B422,[2]Combined!C$1:G$640,5,0)</f>
        <v>0</v>
      </c>
      <c r="L422" s="9">
        <v>4</v>
      </c>
      <c r="M422" s="9">
        <v>4</v>
      </c>
      <c r="N422" s="9">
        <f>VLOOKUP(B422,[2]Combined!C$1:K$640,9,0)</f>
        <v>0</v>
      </c>
      <c r="O422" s="10">
        <f>VLOOKUP(B422,[3]Combined!C$1:D$640,2,0)</f>
        <v>7</v>
      </c>
      <c r="P422" s="10">
        <f>VLOOKUP(B422,[3]Combined!C$1:E$640,3,0)</f>
        <v>14</v>
      </c>
      <c r="Q422" s="10">
        <f>VLOOKUP(B422,[3]Combined!C$1:G$640,5,0)</f>
        <v>0</v>
      </c>
      <c r="R422" s="10">
        <f>VLOOKUP(B422,[3]Combined!C$1:H$640,6,0)</f>
        <v>4</v>
      </c>
      <c r="S422" s="10">
        <f>VLOOKUP(B422,[3]Combined!C$1:I$640,7,0)</f>
        <v>4</v>
      </c>
      <c r="T422" s="10">
        <f>VLOOKUP(B422,[3]Combined!C$1:K$640,9,0)</f>
        <v>0</v>
      </c>
      <c r="U422" s="11">
        <v>12</v>
      </c>
      <c r="V422" s="11">
        <v>17</v>
      </c>
      <c r="W422" s="11">
        <f>VLOOKUP(B422,[4]Combined!C$1:G$640,5,0)</f>
        <v>0</v>
      </c>
      <c r="X422" s="11">
        <v>3</v>
      </c>
      <c r="Y422" s="11">
        <v>3</v>
      </c>
      <c r="Z422" s="11">
        <f>VLOOKUP(B422,[4]Combined!C$1:K$640,9,0)</f>
        <v>0</v>
      </c>
      <c r="AA422" s="12">
        <v>8</v>
      </c>
      <c r="AB422" s="12">
        <v>8</v>
      </c>
      <c r="AC422" s="12">
        <f>VLOOKUP(B422,[5]Combined!C$1:G$640,5,0)</f>
        <v>0</v>
      </c>
      <c r="AD422" s="12">
        <v>1</v>
      </c>
      <c r="AE422" s="12">
        <v>2</v>
      </c>
      <c r="AF422" s="12">
        <f>VLOOKUP(B422,[5]Combined!C$1:K$640,9,0)</f>
        <v>0</v>
      </c>
      <c r="AG422" s="14">
        <f t="shared" si="48"/>
        <v>76</v>
      </c>
      <c r="AH422" s="14">
        <f t="shared" si="49"/>
        <v>0</v>
      </c>
      <c r="AI422" s="14">
        <f t="shared" si="50"/>
        <v>0</v>
      </c>
      <c r="AJ422" s="14">
        <f t="shared" si="51"/>
        <v>60</v>
      </c>
      <c r="AK422" s="14">
        <f t="shared" si="52"/>
        <v>60</v>
      </c>
      <c r="AL422" s="14">
        <f t="shared" si="53"/>
        <v>78.94736842105263</v>
      </c>
      <c r="AM422" s="14">
        <f t="shared" si="54"/>
        <v>3</v>
      </c>
      <c r="AN422" s="7" t="s">
        <v>431</v>
      </c>
      <c r="AO422" s="7">
        <v>7</v>
      </c>
      <c r="AP422" s="7">
        <v>8</v>
      </c>
      <c r="AQ422" s="7">
        <f t="shared" si="55"/>
        <v>18</v>
      </c>
    </row>
    <row r="423" spans="1:43" x14ac:dyDescent="0.25">
      <c r="A423" s="7">
        <v>422</v>
      </c>
      <c r="B423" s="7" t="s">
        <v>463</v>
      </c>
      <c r="C423" s="8">
        <f>VLOOKUP(B423,[1]Combined!$B$1:$C$640,2,0)</f>
        <v>9</v>
      </c>
      <c r="D423" s="8">
        <f>VLOOKUP(B423,[1]Combined!$B$1:$D$640,3,0)</f>
        <v>9</v>
      </c>
      <c r="E423" s="8">
        <f>VLOOKUP(B423,[1]Combined!$B$1:$F$640,5,0)</f>
        <v>0</v>
      </c>
      <c r="F423" s="8">
        <f>VLOOKUP(B423,[1]Combined!$B$1:$G$640,6,0)</f>
        <v>2</v>
      </c>
      <c r="G423" s="8">
        <f>VLOOKUP(B423,[1]Combined!$B$1:$H$640,7,0)</f>
        <v>2</v>
      </c>
      <c r="H423" s="8">
        <f>VLOOKUP(B423,[1]Combined!$B$1:$J$640,9,0)</f>
        <v>0</v>
      </c>
      <c r="I423" s="9">
        <f>VLOOKUP(B423,[2]Combined!C$1:D$640,2,0)</f>
        <v>13</v>
      </c>
      <c r="J423" s="9">
        <f>VLOOKUP(B423,[2]Combined!C$1:E$640,3,0)</f>
        <v>14</v>
      </c>
      <c r="K423" s="9">
        <f>VLOOKUP(B423,[2]Combined!C$1:G$640,5,0)</f>
        <v>0</v>
      </c>
      <c r="L423" s="9">
        <f>VLOOKUP(B423,[2]Combined!C$1:H$640,6,0)</f>
        <v>2</v>
      </c>
      <c r="M423" s="9">
        <f>VLOOKUP(B423,[2]Combined!C$1:I$640,7,0)</f>
        <v>3</v>
      </c>
      <c r="N423" s="9">
        <f>VLOOKUP(B423,[2]Combined!C$1:K$640,9,0)</f>
        <v>0</v>
      </c>
      <c r="O423" s="10">
        <f>VLOOKUP(B423,[3]Combined!C$1:D$640,2,0)</f>
        <v>12</v>
      </c>
      <c r="P423" s="10">
        <f>VLOOKUP(B423,[3]Combined!C$1:E$640,3,0)</f>
        <v>14</v>
      </c>
      <c r="Q423" s="10">
        <f>VLOOKUP(B423,[3]Combined!C$1:G$640,5,0)</f>
        <v>0</v>
      </c>
      <c r="R423" s="10">
        <v>2</v>
      </c>
      <c r="S423" s="10">
        <v>2</v>
      </c>
      <c r="T423" s="10">
        <f>VLOOKUP(B423,[3]Combined!C$1:K$640,9,0)</f>
        <v>0</v>
      </c>
      <c r="U423" s="11">
        <v>9</v>
      </c>
      <c r="V423" s="11">
        <v>17</v>
      </c>
      <c r="W423" s="11">
        <f>VLOOKUP(B423,[4]Combined!C$1:G$640,5,0)</f>
        <v>0</v>
      </c>
      <c r="X423" s="11">
        <v>3</v>
      </c>
      <c r="Y423" s="11">
        <v>3</v>
      </c>
      <c r="Z423" s="11">
        <f>VLOOKUP(B423,[4]Combined!C$1:K$640,9,0)</f>
        <v>0</v>
      </c>
      <c r="AA423" s="12">
        <v>6</v>
      </c>
      <c r="AB423" s="12">
        <v>8</v>
      </c>
      <c r="AC423" s="12">
        <f>VLOOKUP(B423,[5]Combined!C$1:G$640,5,0)</f>
        <v>0</v>
      </c>
      <c r="AD423" s="12">
        <v>1</v>
      </c>
      <c r="AE423" s="12">
        <v>1</v>
      </c>
      <c r="AF423" s="12">
        <f>VLOOKUP(B423,[5]Combined!C$1:K$640,9,0)</f>
        <v>0</v>
      </c>
      <c r="AG423" s="14">
        <f t="shared" si="48"/>
        <v>73</v>
      </c>
      <c r="AH423" s="14">
        <f t="shared" si="49"/>
        <v>0</v>
      </c>
      <c r="AI423" s="14">
        <f t="shared" si="50"/>
        <v>0</v>
      </c>
      <c r="AJ423" s="14">
        <f t="shared" si="51"/>
        <v>59</v>
      </c>
      <c r="AK423" s="14">
        <f t="shared" si="52"/>
        <v>59</v>
      </c>
      <c r="AL423" s="14">
        <f t="shared" si="53"/>
        <v>80.821917808219183</v>
      </c>
      <c r="AM423" s="14">
        <f t="shared" si="54"/>
        <v>4</v>
      </c>
      <c r="AN423" s="7" t="s">
        <v>432</v>
      </c>
      <c r="AO423" s="7">
        <v>6</v>
      </c>
      <c r="AP423" s="7">
        <v>8</v>
      </c>
      <c r="AQ423" s="7">
        <f t="shared" si="55"/>
        <v>18</v>
      </c>
    </row>
    <row r="424" spans="1:43" x14ac:dyDescent="0.25">
      <c r="A424" s="7">
        <v>423</v>
      </c>
      <c r="B424" s="7" t="s">
        <v>464</v>
      </c>
      <c r="C424" s="8">
        <f>VLOOKUP(B424,[1]Combined!$B$1:$C$640,2,0)</f>
        <v>7</v>
      </c>
      <c r="D424" s="8">
        <f>VLOOKUP(B424,[1]Combined!$B$1:$D$640,3,0)</f>
        <v>9</v>
      </c>
      <c r="E424" s="8">
        <f>VLOOKUP(B424,[1]Combined!$B$1:$F$640,5,0)</f>
        <v>0</v>
      </c>
      <c r="F424" s="8">
        <f>VLOOKUP(B424,[1]Combined!$B$1:$G$640,6,0)</f>
        <v>2</v>
      </c>
      <c r="G424" s="8">
        <f>VLOOKUP(B424,[1]Combined!$B$1:$H$640,7,0)</f>
        <v>2</v>
      </c>
      <c r="H424" s="8">
        <f>VLOOKUP(B424,[1]Combined!$B$1:$J$640,9,0)</f>
        <v>0</v>
      </c>
      <c r="I424" s="9">
        <f>VLOOKUP(B424,[2]Combined!C$1:D$640,2,0)</f>
        <v>10</v>
      </c>
      <c r="J424" s="9">
        <f>VLOOKUP(B424,[2]Combined!C$1:E$640,3,0)</f>
        <v>14</v>
      </c>
      <c r="K424" s="9">
        <f>VLOOKUP(B424,[2]Combined!C$1:G$640,5,0)</f>
        <v>0</v>
      </c>
      <c r="L424" s="9">
        <f>VLOOKUP(B424,[2]Combined!C$1:H$640,6,0)</f>
        <v>3</v>
      </c>
      <c r="M424" s="9">
        <f>VLOOKUP(B424,[2]Combined!C$1:I$640,7,0)</f>
        <v>3</v>
      </c>
      <c r="N424" s="9">
        <f>VLOOKUP(B424,[2]Combined!C$1:K$640,9,0)</f>
        <v>0</v>
      </c>
      <c r="O424" s="10">
        <f>VLOOKUP(B424,[3]Combined!C$1:D$640,2,0)</f>
        <v>3</v>
      </c>
      <c r="P424" s="10">
        <f>VLOOKUP(B424,[3]Combined!C$1:E$640,3,0)</f>
        <v>14</v>
      </c>
      <c r="Q424" s="10">
        <f>VLOOKUP(B424,[3]Combined!C$1:G$640,5,0)</f>
        <v>0</v>
      </c>
      <c r="R424" s="10">
        <f>VLOOKUP(B424,[3]Combined!C$1:H$640,6,0)</f>
        <v>0</v>
      </c>
      <c r="S424" s="10">
        <f>VLOOKUP(B424,[3]Combined!C$1:I$640,7,0)</f>
        <v>4</v>
      </c>
      <c r="T424" s="10">
        <f>VLOOKUP(B424,[3]Combined!C$1:K$640,9,0)</f>
        <v>0</v>
      </c>
      <c r="U424" s="11">
        <v>10</v>
      </c>
      <c r="V424" s="11">
        <v>17</v>
      </c>
      <c r="W424" s="11">
        <f>VLOOKUP(B424,[4]Combined!C$1:G$640,5,0)</f>
        <v>0</v>
      </c>
      <c r="X424" s="11">
        <f>VLOOKUP(B424,[4]Combined!C$1:H$640,6,0)</f>
        <v>1</v>
      </c>
      <c r="Y424" s="11">
        <f>VLOOKUP(B424,[4]Combined!C$1:I$640,7,0)</f>
        <v>3</v>
      </c>
      <c r="Z424" s="11">
        <f>VLOOKUP(B424,[4]Combined!C$1:K$640,9,0)</f>
        <v>0</v>
      </c>
      <c r="AA424" s="12">
        <v>5</v>
      </c>
      <c r="AB424" s="12">
        <v>8</v>
      </c>
      <c r="AC424" s="12">
        <f>VLOOKUP(B424,[5]Combined!C$1:G$640,5,0)</f>
        <v>0</v>
      </c>
      <c r="AD424" s="12">
        <f>VLOOKUP(B424,[5]Combined!C$1:H$640,6,0)</f>
        <v>0</v>
      </c>
      <c r="AE424" s="12">
        <f>VLOOKUP(B424,[5]Combined!C$1:I$640,7,0)</f>
        <v>1</v>
      </c>
      <c r="AF424" s="12">
        <f>VLOOKUP(B424,[5]Combined!C$1:K$640,9,0)</f>
        <v>0</v>
      </c>
      <c r="AG424" s="14">
        <f t="shared" si="48"/>
        <v>75</v>
      </c>
      <c r="AH424" s="14">
        <f t="shared" si="49"/>
        <v>0</v>
      </c>
      <c r="AI424" s="14">
        <f t="shared" si="50"/>
        <v>0</v>
      </c>
      <c r="AJ424" s="14">
        <f t="shared" si="51"/>
        <v>41</v>
      </c>
      <c r="AK424" s="14">
        <f t="shared" si="52"/>
        <v>41</v>
      </c>
      <c r="AL424" s="14">
        <f t="shared" si="53"/>
        <v>54.666666666666664</v>
      </c>
      <c r="AM424" s="14">
        <f t="shared" si="54"/>
        <v>0</v>
      </c>
      <c r="AN424" s="7" t="s">
        <v>434</v>
      </c>
      <c r="AO424" s="7">
        <f>VLOOKUP(B424,[6]I!B$1:K$50,10,0)</f>
        <v>0</v>
      </c>
      <c r="AP424" s="7">
        <v>5</v>
      </c>
      <c r="AQ424" s="7">
        <f t="shared" si="55"/>
        <v>5</v>
      </c>
    </row>
    <row r="425" spans="1:43" x14ac:dyDescent="0.25">
      <c r="A425" s="7">
        <v>424</v>
      </c>
      <c r="B425" s="7" t="s">
        <v>465</v>
      </c>
      <c r="C425" s="8">
        <f>VLOOKUP(B425,[1]Combined!$B$1:$C$640,2,0)</f>
        <v>8</v>
      </c>
      <c r="D425" s="8">
        <f>VLOOKUP(B425,[1]Combined!$B$1:$D$640,3,0)</f>
        <v>9</v>
      </c>
      <c r="E425" s="8">
        <f>VLOOKUP(B425,[1]Combined!$B$1:$F$640,5,0)</f>
        <v>0</v>
      </c>
      <c r="F425" s="8">
        <f>VLOOKUP(B425,[1]Combined!$B$1:$G$640,6,0)</f>
        <v>1</v>
      </c>
      <c r="G425" s="8">
        <f>VLOOKUP(B425,[1]Combined!$B$1:$H$640,7,0)</f>
        <v>2</v>
      </c>
      <c r="H425" s="8">
        <f>VLOOKUP(B425,[1]Combined!$B$1:$J$640,9,0)</f>
        <v>0</v>
      </c>
      <c r="I425" s="9">
        <f>VLOOKUP(B425,[2]Combined!C$1:D$640,2,0)</f>
        <v>13</v>
      </c>
      <c r="J425" s="9">
        <f>VLOOKUP(B425,[2]Combined!C$1:E$640,3,0)</f>
        <v>14</v>
      </c>
      <c r="K425" s="9">
        <f>VLOOKUP(B425,[2]Combined!C$1:G$640,5,0)</f>
        <v>0</v>
      </c>
      <c r="L425" s="9">
        <f>VLOOKUP(B425,[2]Combined!C$1:H$640,6,0)</f>
        <v>3</v>
      </c>
      <c r="M425" s="9">
        <f>VLOOKUP(B425,[2]Combined!C$1:I$640,7,0)</f>
        <v>4</v>
      </c>
      <c r="N425" s="9">
        <f>VLOOKUP(B425,[2]Combined!C$1:K$640,9,0)</f>
        <v>0</v>
      </c>
      <c r="O425" s="10">
        <f>VLOOKUP(B425,[3]Combined!C$1:D$640,2,0)</f>
        <v>10</v>
      </c>
      <c r="P425" s="10">
        <f>VLOOKUP(B425,[3]Combined!C$1:E$640,3,0)</f>
        <v>14</v>
      </c>
      <c r="Q425" s="10">
        <f>VLOOKUP(B425,[3]Combined!C$1:G$640,5,0)</f>
        <v>0</v>
      </c>
      <c r="R425" s="10">
        <f>VLOOKUP(B425,[3]Combined!C$1:H$640,6,0)</f>
        <v>0</v>
      </c>
      <c r="S425" s="10">
        <f>VLOOKUP(B425,[3]Combined!C$1:I$640,7,0)</f>
        <v>0</v>
      </c>
      <c r="T425" s="10">
        <f>VLOOKUP(B425,[3]Combined!C$1:K$640,9,0)</f>
        <v>0</v>
      </c>
      <c r="U425" s="11">
        <v>15</v>
      </c>
      <c r="V425" s="11">
        <v>17</v>
      </c>
      <c r="W425" s="11">
        <f>VLOOKUP(B425,[4]Combined!C$1:G$640,5,0)</f>
        <v>0</v>
      </c>
      <c r="X425" s="11">
        <v>2</v>
      </c>
      <c r="Y425" s="11">
        <v>2</v>
      </c>
      <c r="Z425" s="11">
        <f>VLOOKUP(B425,[4]Combined!C$1:K$640,9,0)</f>
        <v>0</v>
      </c>
      <c r="AA425" s="12">
        <v>6</v>
      </c>
      <c r="AB425" s="12">
        <v>8</v>
      </c>
      <c r="AC425" s="12">
        <f>VLOOKUP(B425,[5]Combined!C$1:G$640,5,0)</f>
        <v>0</v>
      </c>
      <c r="AD425" s="12">
        <v>2</v>
      </c>
      <c r="AE425" s="12">
        <v>2</v>
      </c>
      <c r="AF425" s="12">
        <f>VLOOKUP(B425,[5]Combined!C$1:K$640,9,0)</f>
        <v>0</v>
      </c>
      <c r="AG425" s="14">
        <f t="shared" si="48"/>
        <v>72</v>
      </c>
      <c r="AH425" s="14">
        <f t="shared" si="49"/>
        <v>0</v>
      </c>
      <c r="AI425" s="14">
        <f t="shared" si="50"/>
        <v>0</v>
      </c>
      <c r="AJ425" s="14">
        <f t="shared" si="51"/>
        <v>60</v>
      </c>
      <c r="AK425" s="14">
        <f t="shared" si="52"/>
        <v>60</v>
      </c>
      <c r="AL425" s="14">
        <f t="shared" si="53"/>
        <v>83.333333333333343</v>
      </c>
      <c r="AM425" s="14">
        <f t="shared" si="54"/>
        <v>4</v>
      </c>
      <c r="AN425" s="7" t="s">
        <v>427</v>
      </c>
      <c r="AO425" s="7">
        <v>10</v>
      </c>
      <c r="AP425" s="7">
        <v>7</v>
      </c>
      <c r="AQ425" s="7">
        <f t="shared" si="55"/>
        <v>21</v>
      </c>
    </row>
    <row r="426" spans="1:43" x14ac:dyDescent="0.25">
      <c r="A426" s="7">
        <v>425</v>
      </c>
      <c r="B426" s="7" t="s">
        <v>466</v>
      </c>
      <c r="C426" s="8">
        <f>VLOOKUP(B426,[1]Combined!$B$1:$C$640,2,0)</f>
        <v>8</v>
      </c>
      <c r="D426" s="8">
        <f>VLOOKUP(B426,[1]Combined!$B$1:$D$640,3,0)</f>
        <v>9</v>
      </c>
      <c r="E426" s="8">
        <f>VLOOKUP(B426,[1]Combined!$B$1:$F$640,5,0)</f>
        <v>0</v>
      </c>
      <c r="F426" s="8">
        <f>VLOOKUP(B426,[1]Combined!$B$1:$G$640,6,0)</f>
        <v>2</v>
      </c>
      <c r="G426" s="8">
        <f>VLOOKUP(B426,[1]Combined!$B$1:$H$640,7,0)</f>
        <v>2</v>
      </c>
      <c r="H426" s="8">
        <f>VLOOKUP(B426,[1]Combined!$B$1:$J$640,9,0)</f>
        <v>0</v>
      </c>
      <c r="I426" s="9">
        <f>VLOOKUP(B426,[2]Combined!C$1:D$640,2,0)</f>
        <v>12</v>
      </c>
      <c r="J426" s="9">
        <f>VLOOKUP(B426,[2]Combined!C$1:E$640,3,0)</f>
        <v>14</v>
      </c>
      <c r="K426" s="9">
        <f>VLOOKUP(B426,[2]Combined!C$1:G$640,5,0)</f>
        <v>0</v>
      </c>
      <c r="L426" s="9">
        <f>VLOOKUP(B426,[2]Combined!C$1:H$640,6,0)</f>
        <v>1</v>
      </c>
      <c r="M426" s="9">
        <f>VLOOKUP(B426,[2]Combined!C$1:I$640,7,0)</f>
        <v>3</v>
      </c>
      <c r="N426" s="9">
        <f>VLOOKUP(B426,[2]Combined!C$1:K$640,9,0)</f>
        <v>0</v>
      </c>
      <c r="O426" s="10">
        <f>VLOOKUP(B426,[3]Combined!C$1:D$640,2,0)</f>
        <v>10</v>
      </c>
      <c r="P426" s="10">
        <f>VLOOKUP(B426,[3]Combined!C$1:E$640,3,0)</f>
        <v>14</v>
      </c>
      <c r="Q426" s="10">
        <f>VLOOKUP(B426,[3]Combined!C$1:G$640,5,0)</f>
        <v>0</v>
      </c>
      <c r="R426" s="10">
        <f>VLOOKUP(B426,[3]Combined!C$1:H$640,6,0)</f>
        <v>0</v>
      </c>
      <c r="S426" s="10">
        <f>VLOOKUP(B426,[3]Combined!C$1:I$640,7,0)</f>
        <v>0</v>
      </c>
      <c r="T426" s="10">
        <f>VLOOKUP(B426,[3]Combined!C$1:K$640,9,0)</f>
        <v>0</v>
      </c>
      <c r="U426" s="11">
        <v>13</v>
      </c>
      <c r="V426" s="11">
        <v>17</v>
      </c>
      <c r="W426" s="11">
        <f>VLOOKUP(B426,[4]Combined!C$1:G$640,5,0)</f>
        <v>0</v>
      </c>
      <c r="X426" s="11">
        <v>1</v>
      </c>
      <c r="Y426" s="11">
        <v>2</v>
      </c>
      <c r="Z426" s="11">
        <f>VLOOKUP(B426,[4]Combined!C$1:K$640,9,0)</f>
        <v>0</v>
      </c>
      <c r="AA426" s="12">
        <v>6</v>
      </c>
      <c r="AB426" s="12">
        <v>8</v>
      </c>
      <c r="AC426" s="12">
        <f>VLOOKUP(B426,[5]Combined!C$1:G$640,5,0)</f>
        <v>0</v>
      </c>
      <c r="AD426" s="12">
        <v>1</v>
      </c>
      <c r="AE426" s="12">
        <v>2</v>
      </c>
      <c r="AF426" s="12">
        <f>VLOOKUP(B426,[5]Combined!C$1:K$640,9,0)</f>
        <v>0</v>
      </c>
      <c r="AG426" s="14">
        <f t="shared" si="48"/>
        <v>71</v>
      </c>
      <c r="AH426" s="14">
        <f t="shared" si="49"/>
        <v>0</v>
      </c>
      <c r="AI426" s="14">
        <f t="shared" si="50"/>
        <v>0</v>
      </c>
      <c r="AJ426" s="14">
        <f t="shared" si="51"/>
        <v>54</v>
      </c>
      <c r="AK426" s="14">
        <f t="shared" si="52"/>
        <v>54</v>
      </c>
      <c r="AL426" s="14">
        <f t="shared" si="53"/>
        <v>76.056338028169009</v>
      </c>
      <c r="AM426" s="14">
        <f t="shared" si="54"/>
        <v>3</v>
      </c>
      <c r="AN426" s="7" t="s">
        <v>429</v>
      </c>
      <c r="AO426" s="7">
        <v>9</v>
      </c>
      <c r="AP426" s="7">
        <v>6</v>
      </c>
      <c r="AQ426" s="7">
        <f t="shared" si="55"/>
        <v>18</v>
      </c>
    </row>
    <row r="427" spans="1:43" x14ac:dyDescent="0.25">
      <c r="A427" s="7">
        <v>426</v>
      </c>
      <c r="B427" s="7" t="s">
        <v>467</v>
      </c>
      <c r="C427" s="8">
        <f>VLOOKUP(B427,[1]Combined!$B$1:$C$640,2,0)</f>
        <v>8</v>
      </c>
      <c r="D427" s="8">
        <f>VLOOKUP(B427,[1]Combined!$B$1:$D$640,3,0)</f>
        <v>9</v>
      </c>
      <c r="E427" s="8">
        <f>VLOOKUP(B427,[1]Combined!$B$1:$F$640,5,0)</f>
        <v>0</v>
      </c>
      <c r="F427" s="8">
        <f>VLOOKUP(B427,[1]Combined!$B$1:$G$640,6,0)</f>
        <v>0</v>
      </c>
      <c r="G427" s="8">
        <f>VLOOKUP(B427,[1]Combined!$B$1:$H$640,7,0)</f>
        <v>1</v>
      </c>
      <c r="H427" s="8">
        <f>VLOOKUP(B427,[1]Combined!$B$1:$J$640,9,0)</f>
        <v>0</v>
      </c>
      <c r="I427" s="9">
        <f>VLOOKUP(B427,[2]Combined!C$1:D$640,2,0)</f>
        <v>8</v>
      </c>
      <c r="J427" s="9">
        <f>VLOOKUP(B427,[2]Combined!C$1:E$640,3,0)</f>
        <v>14</v>
      </c>
      <c r="K427" s="9">
        <f>VLOOKUP(B427,[2]Combined!C$1:G$640,5,0)</f>
        <v>0</v>
      </c>
      <c r="L427" s="9">
        <v>3</v>
      </c>
      <c r="M427" s="9">
        <v>4</v>
      </c>
      <c r="N427" s="9">
        <f>VLOOKUP(B427,[2]Combined!C$1:K$640,9,0)</f>
        <v>0</v>
      </c>
      <c r="O427" s="10">
        <f>VLOOKUP(B427,[3]Combined!C$1:D$640,2,0)</f>
        <v>6</v>
      </c>
      <c r="P427" s="10">
        <f>VLOOKUP(B427,[3]Combined!C$1:E$640,3,0)</f>
        <v>14</v>
      </c>
      <c r="Q427" s="10">
        <f>VLOOKUP(B427,[3]Combined!C$1:G$640,5,0)</f>
        <v>0</v>
      </c>
      <c r="R427" s="10">
        <f>VLOOKUP(B427,[3]Combined!C$1:H$640,6,0)</f>
        <v>4</v>
      </c>
      <c r="S427" s="10">
        <f>VLOOKUP(B427,[3]Combined!C$1:I$640,7,0)</f>
        <v>4</v>
      </c>
      <c r="T427" s="10">
        <f>VLOOKUP(B427,[3]Combined!C$1:K$640,9,0)</f>
        <v>0</v>
      </c>
      <c r="U427" s="11">
        <v>12</v>
      </c>
      <c r="V427" s="11">
        <v>17</v>
      </c>
      <c r="W427" s="11">
        <f>VLOOKUP(B427,[4]Combined!C$1:G$640,5,0)</f>
        <v>0</v>
      </c>
      <c r="X427" s="11">
        <v>3</v>
      </c>
      <c r="Y427" s="11">
        <v>3</v>
      </c>
      <c r="Z427" s="11">
        <f>VLOOKUP(B427,[4]Combined!C$1:K$640,9,0)</f>
        <v>0</v>
      </c>
      <c r="AA427" s="12">
        <v>6</v>
      </c>
      <c r="AB427" s="12">
        <v>8</v>
      </c>
      <c r="AC427" s="12">
        <f>VLOOKUP(B427,[5]Combined!C$1:G$640,5,0)</f>
        <v>0</v>
      </c>
      <c r="AD427" s="12">
        <v>1</v>
      </c>
      <c r="AE427" s="12">
        <v>2</v>
      </c>
      <c r="AF427" s="12">
        <f>VLOOKUP(B427,[5]Combined!C$1:K$640,9,0)</f>
        <v>0</v>
      </c>
      <c r="AG427" s="14">
        <f t="shared" si="48"/>
        <v>76</v>
      </c>
      <c r="AH427" s="14">
        <f t="shared" si="49"/>
        <v>0</v>
      </c>
      <c r="AI427" s="14">
        <f t="shared" si="50"/>
        <v>0</v>
      </c>
      <c r="AJ427" s="14">
        <f t="shared" si="51"/>
        <v>51</v>
      </c>
      <c r="AK427" s="14">
        <f t="shared" si="52"/>
        <v>51</v>
      </c>
      <c r="AL427" s="14">
        <f t="shared" si="53"/>
        <v>67.10526315789474</v>
      </c>
      <c r="AM427" s="14">
        <f t="shared" si="54"/>
        <v>1</v>
      </c>
      <c r="AN427" s="7" t="s">
        <v>431</v>
      </c>
      <c r="AO427" s="7">
        <f>VLOOKUP(B427,[6]I!B$1:K$50,10,0)</f>
        <v>0</v>
      </c>
      <c r="AP427" s="7">
        <v>2</v>
      </c>
      <c r="AQ427" s="7">
        <f t="shared" si="55"/>
        <v>3</v>
      </c>
    </row>
    <row r="428" spans="1:43" x14ac:dyDescent="0.25">
      <c r="A428" s="7">
        <v>427</v>
      </c>
      <c r="B428" s="7" t="s">
        <v>468</v>
      </c>
      <c r="C428" s="8">
        <f>VLOOKUP(B428,[1]Combined!$B$1:$C$640,2,0)</f>
        <v>8</v>
      </c>
      <c r="D428" s="8">
        <f>VLOOKUP(B428,[1]Combined!$B$1:$D$640,3,0)</f>
        <v>9</v>
      </c>
      <c r="E428" s="8">
        <f>VLOOKUP(B428,[1]Combined!$B$1:$F$640,5,0)</f>
        <v>0</v>
      </c>
      <c r="F428" s="8">
        <f>VLOOKUP(B428,[1]Combined!$B$1:$G$640,6,0)</f>
        <v>2</v>
      </c>
      <c r="G428" s="8">
        <f>VLOOKUP(B428,[1]Combined!$B$1:$H$640,7,0)</f>
        <v>2</v>
      </c>
      <c r="H428" s="8">
        <f>VLOOKUP(B428,[1]Combined!$B$1:$J$640,9,0)</f>
        <v>0</v>
      </c>
      <c r="I428" s="9">
        <f>VLOOKUP(B428,[2]Combined!C$1:D$640,2,0)</f>
        <v>12</v>
      </c>
      <c r="J428" s="9">
        <f>VLOOKUP(B428,[2]Combined!C$1:E$640,3,0)</f>
        <v>14</v>
      </c>
      <c r="K428" s="9">
        <f>VLOOKUP(B428,[2]Combined!C$1:G$640,5,0)</f>
        <v>0</v>
      </c>
      <c r="L428" s="9">
        <f>VLOOKUP(B428,[2]Combined!C$1:H$640,6,0)</f>
        <v>3</v>
      </c>
      <c r="M428" s="9">
        <f>VLOOKUP(B428,[2]Combined!C$1:I$640,7,0)</f>
        <v>3</v>
      </c>
      <c r="N428" s="9">
        <f>VLOOKUP(B428,[2]Combined!C$1:K$640,9,0)</f>
        <v>0</v>
      </c>
      <c r="O428" s="10">
        <f>VLOOKUP(B428,[3]Combined!C$1:D$640,2,0)</f>
        <v>4</v>
      </c>
      <c r="P428" s="10">
        <f>VLOOKUP(B428,[3]Combined!C$1:E$640,3,0)</f>
        <v>14</v>
      </c>
      <c r="Q428" s="10">
        <f>VLOOKUP(B428,[3]Combined!C$1:G$640,5,0)</f>
        <v>0</v>
      </c>
      <c r="R428" s="10">
        <v>1</v>
      </c>
      <c r="S428" s="10">
        <v>2</v>
      </c>
      <c r="T428" s="10">
        <f>VLOOKUP(B428,[3]Combined!C$1:K$640,9,0)</f>
        <v>0</v>
      </c>
      <c r="U428" s="11">
        <v>12</v>
      </c>
      <c r="V428" s="11">
        <v>17</v>
      </c>
      <c r="W428" s="11">
        <f>VLOOKUP(B428,[4]Combined!C$1:G$640,5,0)</f>
        <v>0</v>
      </c>
      <c r="X428" s="11">
        <v>1</v>
      </c>
      <c r="Y428" s="11">
        <v>3</v>
      </c>
      <c r="Z428" s="11">
        <f>VLOOKUP(B428,[4]Combined!C$1:K$640,9,0)</f>
        <v>0</v>
      </c>
      <c r="AA428" s="12">
        <v>5</v>
      </c>
      <c r="AB428" s="12">
        <v>8</v>
      </c>
      <c r="AC428" s="12">
        <f>VLOOKUP(B428,[5]Combined!C$1:G$640,5,0)</f>
        <v>0</v>
      </c>
      <c r="AD428" s="12">
        <v>1</v>
      </c>
      <c r="AE428" s="12">
        <v>1</v>
      </c>
      <c r="AF428" s="12">
        <f>VLOOKUP(B428,[5]Combined!C$1:K$640,9,0)</f>
        <v>0</v>
      </c>
      <c r="AG428" s="14">
        <f t="shared" si="48"/>
        <v>73</v>
      </c>
      <c r="AH428" s="14">
        <f t="shared" si="49"/>
        <v>0</v>
      </c>
      <c r="AI428" s="14">
        <f t="shared" si="50"/>
        <v>0</v>
      </c>
      <c r="AJ428" s="14">
        <f t="shared" si="51"/>
        <v>49</v>
      </c>
      <c r="AK428" s="14">
        <f t="shared" si="52"/>
        <v>49</v>
      </c>
      <c r="AL428" s="14">
        <f t="shared" si="53"/>
        <v>67.123287671232873</v>
      </c>
      <c r="AM428" s="14">
        <f t="shared" si="54"/>
        <v>1</v>
      </c>
      <c r="AN428" s="7" t="s">
        <v>432</v>
      </c>
      <c r="AO428" s="7">
        <v>3</v>
      </c>
      <c r="AP428" s="7">
        <v>0</v>
      </c>
      <c r="AQ428" s="7">
        <f t="shared" si="55"/>
        <v>4</v>
      </c>
    </row>
    <row r="429" spans="1:43" x14ac:dyDescent="0.25">
      <c r="A429" s="7">
        <v>428</v>
      </c>
      <c r="B429" s="7" t="s">
        <v>469</v>
      </c>
      <c r="C429" s="8">
        <f>VLOOKUP(B429,[1]Combined!$B$1:$C$640,2,0)</f>
        <v>6</v>
      </c>
      <c r="D429" s="8">
        <f>VLOOKUP(B429,[1]Combined!$B$1:$D$640,3,0)</f>
        <v>9</v>
      </c>
      <c r="E429" s="8">
        <f>VLOOKUP(B429,[1]Combined!$B$1:$F$640,5,0)</f>
        <v>0</v>
      </c>
      <c r="F429" s="8">
        <f>VLOOKUP(B429,[1]Combined!$B$1:$G$640,6,0)</f>
        <v>2</v>
      </c>
      <c r="G429" s="8">
        <f>VLOOKUP(B429,[1]Combined!$B$1:$H$640,7,0)</f>
        <v>2</v>
      </c>
      <c r="H429" s="8">
        <f>VLOOKUP(B429,[1]Combined!$B$1:$J$640,9,0)</f>
        <v>0</v>
      </c>
      <c r="I429" s="9">
        <f>VLOOKUP(B429,[2]Combined!C$1:D$640,2,0)</f>
        <v>13</v>
      </c>
      <c r="J429" s="9">
        <f>VLOOKUP(B429,[2]Combined!C$1:E$640,3,0)</f>
        <v>14</v>
      </c>
      <c r="K429" s="9">
        <f>VLOOKUP(B429,[2]Combined!C$1:G$640,5,0)</f>
        <v>0</v>
      </c>
      <c r="L429" s="9">
        <f>VLOOKUP(B429,[2]Combined!C$1:H$640,6,0)</f>
        <v>2</v>
      </c>
      <c r="M429" s="9">
        <f>VLOOKUP(B429,[2]Combined!C$1:I$640,7,0)</f>
        <v>3</v>
      </c>
      <c r="N429" s="9">
        <f>VLOOKUP(B429,[2]Combined!C$1:K$640,9,0)</f>
        <v>0</v>
      </c>
      <c r="O429" s="10">
        <f>VLOOKUP(B429,[3]Combined!C$1:D$640,2,0)</f>
        <v>10</v>
      </c>
      <c r="P429" s="10">
        <f>VLOOKUP(B429,[3]Combined!C$1:E$640,3,0)</f>
        <v>14</v>
      </c>
      <c r="Q429" s="10">
        <f>VLOOKUP(B429,[3]Combined!C$1:G$640,5,0)</f>
        <v>0</v>
      </c>
      <c r="R429" s="10">
        <f>VLOOKUP(B429,[3]Combined!C$1:H$640,6,0)</f>
        <v>1</v>
      </c>
      <c r="S429" s="10">
        <f>VLOOKUP(B429,[3]Combined!C$1:I$640,7,0)</f>
        <v>4</v>
      </c>
      <c r="T429" s="10">
        <f>VLOOKUP(B429,[3]Combined!C$1:K$640,9,0)</f>
        <v>0</v>
      </c>
      <c r="U429" s="11">
        <v>15</v>
      </c>
      <c r="V429" s="11">
        <v>17</v>
      </c>
      <c r="W429" s="11">
        <f>VLOOKUP(B429,[4]Combined!C$1:G$640,5,0)</f>
        <v>0</v>
      </c>
      <c r="X429" s="11">
        <f>VLOOKUP(B429,[4]Combined!C$1:H$640,6,0)</f>
        <v>0</v>
      </c>
      <c r="Y429" s="11">
        <f>VLOOKUP(B429,[4]Combined!C$1:I$640,7,0)</f>
        <v>3</v>
      </c>
      <c r="Z429" s="11">
        <f>VLOOKUP(B429,[4]Combined!C$1:K$640,9,0)</f>
        <v>0</v>
      </c>
      <c r="AA429" s="12">
        <v>5</v>
      </c>
      <c r="AB429" s="12">
        <v>8</v>
      </c>
      <c r="AC429" s="12">
        <f>VLOOKUP(B429,[5]Combined!C$1:G$640,5,0)</f>
        <v>0</v>
      </c>
      <c r="AD429" s="12">
        <f>VLOOKUP(B429,[5]Combined!C$1:H$640,6,0)</f>
        <v>0</v>
      </c>
      <c r="AE429" s="12">
        <f>VLOOKUP(B429,[5]Combined!C$1:I$640,7,0)</f>
        <v>1</v>
      </c>
      <c r="AF429" s="12">
        <f>VLOOKUP(B429,[5]Combined!C$1:K$640,9,0)</f>
        <v>0</v>
      </c>
      <c r="AG429" s="14">
        <f t="shared" si="48"/>
        <v>75</v>
      </c>
      <c r="AH429" s="14">
        <f t="shared" si="49"/>
        <v>0</v>
      </c>
      <c r="AI429" s="14">
        <f t="shared" si="50"/>
        <v>0</v>
      </c>
      <c r="AJ429" s="14">
        <f t="shared" si="51"/>
        <v>54</v>
      </c>
      <c r="AK429" s="14">
        <f t="shared" si="52"/>
        <v>54</v>
      </c>
      <c r="AL429" s="14">
        <f t="shared" si="53"/>
        <v>72</v>
      </c>
      <c r="AM429" s="14">
        <f t="shared" si="54"/>
        <v>2</v>
      </c>
      <c r="AN429" s="7" t="s">
        <v>434</v>
      </c>
      <c r="AO429" s="7">
        <f>VLOOKUP(B429,[6]I!B$1:K$50,10,0)</f>
        <v>7</v>
      </c>
      <c r="AP429" s="7">
        <v>10</v>
      </c>
      <c r="AQ429" s="7">
        <f t="shared" si="55"/>
        <v>19</v>
      </c>
    </row>
    <row r="430" spans="1:43" x14ac:dyDescent="0.25">
      <c r="A430" s="7">
        <v>429</v>
      </c>
      <c r="B430" s="7" t="s">
        <v>470</v>
      </c>
      <c r="C430" s="8">
        <f>VLOOKUP(B430,[1]Combined!$B$1:$C$640,2,0)</f>
        <v>8</v>
      </c>
      <c r="D430" s="8">
        <f>VLOOKUP(B430,[1]Combined!$B$1:$D$640,3,0)</f>
        <v>9</v>
      </c>
      <c r="E430" s="8">
        <f>VLOOKUP(B430,[1]Combined!$B$1:$F$640,5,0)</f>
        <v>0</v>
      </c>
      <c r="F430" s="8">
        <f>VLOOKUP(B430,[1]Combined!$B$1:$G$640,6,0)</f>
        <v>1</v>
      </c>
      <c r="G430" s="8">
        <f>VLOOKUP(B430,[1]Combined!$B$1:$H$640,7,0)</f>
        <v>2</v>
      </c>
      <c r="H430" s="8">
        <f>VLOOKUP(B430,[1]Combined!$B$1:$J$640,9,0)</f>
        <v>0</v>
      </c>
      <c r="I430" s="9">
        <f>VLOOKUP(B430,[2]Combined!C$1:D$640,2,0)</f>
        <v>8</v>
      </c>
      <c r="J430" s="9">
        <f>VLOOKUP(B430,[2]Combined!C$1:E$640,3,0)</f>
        <v>14</v>
      </c>
      <c r="K430" s="9">
        <f>VLOOKUP(B430,[2]Combined!C$1:G$640,5,0)</f>
        <v>0</v>
      </c>
      <c r="L430" s="9">
        <f>VLOOKUP(B430,[2]Combined!C$1:H$640,6,0)</f>
        <v>0</v>
      </c>
      <c r="M430" s="9">
        <f>VLOOKUP(B430,[2]Combined!C$1:I$640,7,0)</f>
        <v>4</v>
      </c>
      <c r="N430" s="9">
        <f>VLOOKUP(B430,[2]Combined!C$1:K$640,9,0)</f>
        <v>0</v>
      </c>
      <c r="O430" s="10">
        <f>VLOOKUP(B430,[3]Combined!C$1:D$640,2,0)</f>
        <v>10</v>
      </c>
      <c r="P430" s="10">
        <f>VLOOKUP(B430,[3]Combined!C$1:E$640,3,0)</f>
        <v>14</v>
      </c>
      <c r="Q430" s="10">
        <f>VLOOKUP(B430,[3]Combined!C$1:G$640,5,0)</f>
        <v>0</v>
      </c>
      <c r="R430" s="10">
        <f>VLOOKUP(B430,[3]Combined!C$1:H$640,6,0)</f>
        <v>0</v>
      </c>
      <c r="S430" s="10">
        <f>VLOOKUP(B430,[3]Combined!C$1:I$640,7,0)</f>
        <v>0</v>
      </c>
      <c r="T430" s="10">
        <f>VLOOKUP(B430,[3]Combined!C$1:K$640,9,0)</f>
        <v>0</v>
      </c>
      <c r="U430" s="11">
        <v>15</v>
      </c>
      <c r="V430" s="11">
        <v>17</v>
      </c>
      <c r="W430" s="11">
        <f>VLOOKUP(B430,[4]Combined!C$1:G$640,5,0)</f>
        <v>0</v>
      </c>
      <c r="X430" s="11">
        <v>2</v>
      </c>
      <c r="Y430" s="11">
        <v>2</v>
      </c>
      <c r="Z430" s="11">
        <f>VLOOKUP(B430,[4]Combined!C$1:K$640,9,0)</f>
        <v>0</v>
      </c>
      <c r="AA430" s="12">
        <v>5</v>
      </c>
      <c r="AB430" s="12">
        <v>8</v>
      </c>
      <c r="AC430" s="12">
        <f>VLOOKUP(B430,[5]Combined!C$1:G$640,5,0)</f>
        <v>0</v>
      </c>
      <c r="AD430" s="12">
        <v>2</v>
      </c>
      <c r="AE430" s="12">
        <v>2</v>
      </c>
      <c r="AF430" s="12">
        <f>VLOOKUP(B430,[5]Combined!C$1:K$640,9,0)</f>
        <v>0</v>
      </c>
      <c r="AG430" s="14">
        <f t="shared" si="48"/>
        <v>72</v>
      </c>
      <c r="AH430" s="14">
        <f t="shared" si="49"/>
        <v>0</v>
      </c>
      <c r="AI430" s="14">
        <f t="shared" si="50"/>
        <v>0</v>
      </c>
      <c r="AJ430" s="14">
        <f t="shared" si="51"/>
        <v>51</v>
      </c>
      <c r="AK430" s="14">
        <f t="shared" si="52"/>
        <v>51</v>
      </c>
      <c r="AL430" s="14">
        <f t="shared" si="53"/>
        <v>70.833333333333343</v>
      </c>
      <c r="AM430" s="14">
        <f t="shared" si="54"/>
        <v>2</v>
      </c>
      <c r="AN430" s="7" t="s">
        <v>427</v>
      </c>
      <c r="AO430" s="7">
        <v>10</v>
      </c>
      <c r="AP430" s="7">
        <v>10</v>
      </c>
      <c r="AQ430" s="7">
        <f t="shared" si="55"/>
        <v>22</v>
      </c>
    </row>
    <row r="431" spans="1:43" x14ac:dyDescent="0.25">
      <c r="A431" s="7">
        <v>430</v>
      </c>
      <c r="B431" s="7" t="s">
        <v>471</v>
      </c>
      <c r="C431" s="8">
        <f>VLOOKUP(B431,[1]Combined!$B$1:$C$640,2,0)</f>
        <v>9</v>
      </c>
      <c r="D431" s="8">
        <f>VLOOKUP(B431,[1]Combined!$B$1:$D$640,3,0)</f>
        <v>9</v>
      </c>
      <c r="E431" s="8">
        <f>VLOOKUP(B431,[1]Combined!$B$1:$F$640,5,0)</f>
        <v>0</v>
      </c>
      <c r="F431" s="8">
        <f>VLOOKUP(B431,[1]Combined!$B$1:$G$640,6,0)</f>
        <v>2</v>
      </c>
      <c r="G431" s="8">
        <f>VLOOKUP(B431,[1]Combined!$B$1:$H$640,7,0)</f>
        <v>2</v>
      </c>
      <c r="H431" s="8">
        <f>VLOOKUP(B431,[1]Combined!$B$1:$J$640,9,0)</f>
        <v>0</v>
      </c>
      <c r="I431" s="9">
        <f>VLOOKUP(B431,[2]Combined!C$1:D$640,2,0)</f>
        <v>9</v>
      </c>
      <c r="J431" s="9">
        <f>VLOOKUP(B431,[2]Combined!C$1:E$640,3,0)</f>
        <v>14</v>
      </c>
      <c r="K431" s="9">
        <f>VLOOKUP(B431,[2]Combined!C$1:G$640,5,0)</f>
        <v>0</v>
      </c>
      <c r="L431" s="9">
        <f>VLOOKUP(B431,[2]Combined!C$1:H$640,6,0)</f>
        <v>1</v>
      </c>
      <c r="M431" s="9">
        <f>VLOOKUP(B431,[2]Combined!C$1:I$640,7,0)</f>
        <v>3</v>
      </c>
      <c r="N431" s="9">
        <f>VLOOKUP(B431,[2]Combined!C$1:K$640,9,0)</f>
        <v>0</v>
      </c>
      <c r="O431" s="10">
        <f>VLOOKUP(B431,[3]Combined!C$1:D$640,2,0)</f>
        <v>4</v>
      </c>
      <c r="P431" s="10">
        <f>VLOOKUP(B431,[3]Combined!C$1:E$640,3,0)</f>
        <v>14</v>
      </c>
      <c r="Q431" s="10">
        <f>VLOOKUP(B431,[3]Combined!C$1:G$640,5,0)</f>
        <v>0</v>
      </c>
      <c r="R431" s="10">
        <f>VLOOKUP(B431,[3]Combined!C$1:H$640,6,0)</f>
        <v>0</v>
      </c>
      <c r="S431" s="10">
        <f>VLOOKUP(B431,[3]Combined!C$1:I$640,7,0)</f>
        <v>0</v>
      </c>
      <c r="T431" s="10">
        <f>VLOOKUP(B431,[3]Combined!C$1:K$640,9,0)</f>
        <v>0</v>
      </c>
      <c r="U431" s="11">
        <v>14</v>
      </c>
      <c r="V431" s="11">
        <v>17</v>
      </c>
      <c r="W431" s="11">
        <f>VLOOKUP(B431,[4]Combined!C$1:G$640,5,0)</f>
        <v>0</v>
      </c>
      <c r="X431" s="11">
        <v>1</v>
      </c>
      <c r="Y431" s="11">
        <v>2</v>
      </c>
      <c r="Z431" s="11">
        <f>VLOOKUP(B431,[4]Combined!C$1:K$640,9,0)</f>
        <v>0</v>
      </c>
      <c r="AA431" s="12">
        <v>6</v>
      </c>
      <c r="AB431" s="12">
        <v>8</v>
      </c>
      <c r="AC431" s="12">
        <f>VLOOKUP(B431,[5]Combined!C$1:G$640,5,0)</f>
        <v>0</v>
      </c>
      <c r="AD431" s="12">
        <v>1</v>
      </c>
      <c r="AE431" s="12">
        <v>2</v>
      </c>
      <c r="AF431" s="12">
        <f>VLOOKUP(B431,[5]Combined!C$1:K$640,9,0)</f>
        <v>0</v>
      </c>
      <c r="AG431" s="14">
        <f t="shared" si="48"/>
        <v>71</v>
      </c>
      <c r="AH431" s="14">
        <f t="shared" si="49"/>
        <v>0</v>
      </c>
      <c r="AI431" s="14">
        <f t="shared" si="50"/>
        <v>0</v>
      </c>
      <c r="AJ431" s="14">
        <f t="shared" si="51"/>
        <v>47</v>
      </c>
      <c r="AK431" s="14">
        <f t="shared" si="52"/>
        <v>47</v>
      </c>
      <c r="AL431" s="14">
        <f t="shared" si="53"/>
        <v>66.197183098591552</v>
      </c>
      <c r="AM431" s="14">
        <f t="shared" si="54"/>
        <v>0</v>
      </c>
      <c r="AN431" s="7" t="s">
        <v>429</v>
      </c>
      <c r="AO431" s="7">
        <v>10</v>
      </c>
      <c r="AP431" s="7">
        <v>10</v>
      </c>
      <c r="AQ431" s="7">
        <f t="shared" si="55"/>
        <v>20</v>
      </c>
    </row>
    <row r="432" spans="1:43" x14ac:dyDescent="0.25">
      <c r="A432" s="7">
        <v>431</v>
      </c>
      <c r="B432" s="7" t="s">
        <v>472</v>
      </c>
      <c r="C432" s="8">
        <f>VLOOKUP(B432,[1]Combined!$B$1:$C$640,2,0)</f>
        <v>9</v>
      </c>
      <c r="D432" s="8">
        <f>VLOOKUP(B432,[1]Combined!$B$1:$D$640,3,0)</f>
        <v>9</v>
      </c>
      <c r="E432" s="8">
        <f>VLOOKUP(B432,[1]Combined!$B$1:$F$640,5,0)</f>
        <v>0</v>
      </c>
      <c r="F432" s="8">
        <f>VLOOKUP(B432,[1]Combined!$B$1:$G$640,6,0)</f>
        <v>0</v>
      </c>
      <c r="G432" s="8">
        <f>VLOOKUP(B432,[1]Combined!$B$1:$H$640,7,0)</f>
        <v>1</v>
      </c>
      <c r="H432" s="8">
        <f>VLOOKUP(B432,[1]Combined!$B$1:$J$640,9,0)</f>
        <v>0</v>
      </c>
      <c r="I432" s="9">
        <f>VLOOKUP(B432,[2]Combined!C$1:D$640,2,0)</f>
        <v>9</v>
      </c>
      <c r="J432" s="9">
        <f>VLOOKUP(B432,[2]Combined!C$1:E$640,3,0)</f>
        <v>14</v>
      </c>
      <c r="K432" s="9">
        <f>VLOOKUP(B432,[2]Combined!C$1:G$640,5,0)</f>
        <v>0</v>
      </c>
      <c r="L432" s="9">
        <v>4</v>
      </c>
      <c r="M432" s="9">
        <v>4</v>
      </c>
      <c r="N432" s="9">
        <f>VLOOKUP(B432,[2]Combined!C$1:K$640,9,0)</f>
        <v>0</v>
      </c>
      <c r="O432" s="10">
        <f>VLOOKUP(B432,[3]Combined!C$1:D$640,2,0)</f>
        <v>8</v>
      </c>
      <c r="P432" s="10">
        <f>VLOOKUP(B432,[3]Combined!C$1:E$640,3,0)</f>
        <v>14</v>
      </c>
      <c r="Q432" s="10">
        <f>VLOOKUP(B432,[3]Combined!C$1:G$640,5,0)</f>
        <v>0</v>
      </c>
      <c r="R432" s="10">
        <f>VLOOKUP(B432,[3]Combined!C$1:H$640,6,0)</f>
        <v>4</v>
      </c>
      <c r="S432" s="10">
        <f>VLOOKUP(B432,[3]Combined!C$1:I$640,7,0)</f>
        <v>4</v>
      </c>
      <c r="T432" s="10">
        <f>VLOOKUP(B432,[3]Combined!C$1:K$640,9,0)</f>
        <v>0</v>
      </c>
      <c r="U432" s="11">
        <v>13</v>
      </c>
      <c r="V432" s="11">
        <v>17</v>
      </c>
      <c r="W432" s="11">
        <f>VLOOKUP(B432,[4]Combined!C$1:G$640,5,0)</f>
        <v>0</v>
      </c>
      <c r="X432" s="11">
        <v>3</v>
      </c>
      <c r="Y432" s="11">
        <v>3</v>
      </c>
      <c r="Z432" s="11">
        <f>VLOOKUP(B432,[4]Combined!C$1:K$640,9,0)</f>
        <v>0</v>
      </c>
      <c r="AA432" s="12">
        <v>7</v>
      </c>
      <c r="AB432" s="12">
        <v>8</v>
      </c>
      <c r="AC432" s="12">
        <f>VLOOKUP(B432,[5]Combined!C$1:G$640,5,0)</f>
        <v>0</v>
      </c>
      <c r="AD432" s="12">
        <v>2</v>
      </c>
      <c r="AE432" s="12">
        <v>2</v>
      </c>
      <c r="AF432" s="12">
        <f>VLOOKUP(B432,[5]Combined!C$1:K$640,9,0)</f>
        <v>0</v>
      </c>
      <c r="AG432" s="14">
        <f t="shared" si="48"/>
        <v>76</v>
      </c>
      <c r="AH432" s="14">
        <f t="shared" si="49"/>
        <v>0</v>
      </c>
      <c r="AI432" s="14">
        <f t="shared" si="50"/>
        <v>0</v>
      </c>
      <c r="AJ432" s="14">
        <f t="shared" si="51"/>
        <v>59</v>
      </c>
      <c r="AK432" s="14">
        <f t="shared" si="52"/>
        <v>59</v>
      </c>
      <c r="AL432" s="14">
        <f t="shared" si="53"/>
        <v>77.631578947368425</v>
      </c>
      <c r="AM432" s="14">
        <f t="shared" si="54"/>
        <v>3</v>
      </c>
      <c r="AN432" s="7" t="s">
        <v>431</v>
      </c>
      <c r="AO432" s="7">
        <f>VLOOKUP(B432,[6]I!B$1:K$50,10,0)</f>
        <v>0</v>
      </c>
      <c r="AP432" s="7">
        <v>10</v>
      </c>
      <c r="AQ432" s="7">
        <f t="shared" si="55"/>
        <v>13</v>
      </c>
    </row>
    <row r="433" spans="1:43" x14ac:dyDescent="0.25">
      <c r="A433" s="7">
        <v>432</v>
      </c>
      <c r="B433" s="7" t="s">
        <v>473</v>
      </c>
      <c r="C433" s="8">
        <f>VLOOKUP(B433,[1]Combined!$B$1:$C$640,2,0)</f>
        <v>8</v>
      </c>
      <c r="D433" s="8">
        <f>VLOOKUP(B433,[1]Combined!$B$1:$D$640,3,0)</f>
        <v>9</v>
      </c>
      <c r="E433" s="8">
        <f>VLOOKUP(B433,[1]Combined!$B$1:$F$640,5,0)</f>
        <v>0</v>
      </c>
      <c r="F433" s="8">
        <f>VLOOKUP(B433,[1]Combined!$B$1:$G$640,6,0)</f>
        <v>2</v>
      </c>
      <c r="G433" s="8">
        <f>VLOOKUP(B433,[1]Combined!$B$1:$H$640,7,0)</f>
        <v>2</v>
      </c>
      <c r="H433" s="8">
        <f>VLOOKUP(B433,[1]Combined!$B$1:$J$640,9,0)</f>
        <v>0</v>
      </c>
      <c r="I433" s="9">
        <f>VLOOKUP(B433,[2]Combined!C$1:D$640,2,0)</f>
        <v>13</v>
      </c>
      <c r="J433" s="9">
        <f>VLOOKUP(B433,[2]Combined!C$1:E$640,3,0)</f>
        <v>14</v>
      </c>
      <c r="K433" s="9">
        <f>VLOOKUP(B433,[2]Combined!C$1:G$640,5,0)</f>
        <v>0</v>
      </c>
      <c r="L433" s="9">
        <f>VLOOKUP(B433,[2]Combined!C$1:H$640,6,0)</f>
        <v>3</v>
      </c>
      <c r="M433" s="9">
        <f>VLOOKUP(B433,[2]Combined!C$1:I$640,7,0)</f>
        <v>3</v>
      </c>
      <c r="N433" s="9">
        <f>VLOOKUP(B433,[2]Combined!C$1:K$640,9,0)</f>
        <v>0</v>
      </c>
      <c r="O433" s="10">
        <f>VLOOKUP(B433,[3]Combined!C$1:D$640,2,0)</f>
        <v>9</v>
      </c>
      <c r="P433" s="10">
        <f>VLOOKUP(B433,[3]Combined!C$1:E$640,3,0)</f>
        <v>14</v>
      </c>
      <c r="Q433" s="10">
        <f>VLOOKUP(B433,[3]Combined!C$1:G$640,5,0)</f>
        <v>0</v>
      </c>
      <c r="R433" s="10">
        <v>2</v>
      </c>
      <c r="S433" s="10">
        <v>2</v>
      </c>
      <c r="T433" s="10">
        <f>VLOOKUP(B433,[3]Combined!C$1:K$640,9,0)</f>
        <v>0</v>
      </c>
      <c r="U433" s="11">
        <v>15</v>
      </c>
      <c r="V433" s="11">
        <v>17</v>
      </c>
      <c r="W433" s="11">
        <f>VLOOKUP(B433,[4]Combined!C$1:G$640,5,0)</f>
        <v>0</v>
      </c>
      <c r="X433" s="11">
        <v>3</v>
      </c>
      <c r="Y433" s="11">
        <v>3</v>
      </c>
      <c r="Z433" s="11">
        <f>VLOOKUP(B433,[4]Combined!C$1:K$640,9,0)</f>
        <v>0</v>
      </c>
      <c r="AA433" s="12">
        <v>8</v>
      </c>
      <c r="AB433" s="12">
        <v>8</v>
      </c>
      <c r="AC433" s="12">
        <f>VLOOKUP(B433,[5]Combined!C$1:G$640,5,0)</f>
        <v>0</v>
      </c>
      <c r="AD433" s="12">
        <v>1</v>
      </c>
      <c r="AE433" s="12">
        <v>1</v>
      </c>
      <c r="AF433" s="12">
        <f>VLOOKUP(B433,[5]Combined!C$1:K$640,9,0)</f>
        <v>0</v>
      </c>
      <c r="AG433" s="14">
        <f t="shared" si="48"/>
        <v>73</v>
      </c>
      <c r="AH433" s="14">
        <f t="shared" si="49"/>
        <v>0</v>
      </c>
      <c r="AI433" s="14">
        <f t="shared" si="50"/>
        <v>0</v>
      </c>
      <c r="AJ433" s="14">
        <f t="shared" si="51"/>
        <v>64</v>
      </c>
      <c r="AK433" s="14">
        <f t="shared" si="52"/>
        <v>64</v>
      </c>
      <c r="AL433" s="14">
        <f t="shared" si="53"/>
        <v>87.671232876712324</v>
      </c>
      <c r="AM433" s="14">
        <f t="shared" si="54"/>
        <v>5</v>
      </c>
      <c r="AN433" s="7" t="s">
        <v>432</v>
      </c>
      <c r="AO433" s="7">
        <v>9</v>
      </c>
      <c r="AP433" s="7">
        <v>9</v>
      </c>
      <c r="AQ433" s="7">
        <f t="shared" si="55"/>
        <v>23</v>
      </c>
    </row>
    <row r="434" spans="1:43" x14ac:dyDescent="0.25">
      <c r="A434" s="7">
        <v>433</v>
      </c>
      <c r="B434" s="7" t="s">
        <v>474</v>
      </c>
      <c r="C434" s="8">
        <f>VLOOKUP(B434,[1]Combined!$B$1:$C$640,2,0)</f>
        <v>9</v>
      </c>
      <c r="D434" s="8">
        <f>VLOOKUP(B434,[1]Combined!$B$1:$D$640,3,0)</f>
        <v>9</v>
      </c>
      <c r="E434" s="8">
        <f>VLOOKUP(B434,[1]Combined!$B$1:$F$640,5,0)</f>
        <v>0</v>
      </c>
      <c r="F434" s="8">
        <f>VLOOKUP(B434,[1]Combined!$B$1:$G$640,6,0)</f>
        <v>2</v>
      </c>
      <c r="G434" s="8">
        <f>VLOOKUP(B434,[1]Combined!$B$1:$H$640,7,0)</f>
        <v>2</v>
      </c>
      <c r="H434" s="8">
        <f>VLOOKUP(B434,[1]Combined!$B$1:$J$640,9,0)</f>
        <v>0</v>
      </c>
      <c r="I434" s="9">
        <f>VLOOKUP(B434,[2]Combined!C$1:D$640,2,0)</f>
        <v>13</v>
      </c>
      <c r="J434" s="9">
        <f>VLOOKUP(B434,[2]Combined!C$1:E$640,3,0)</f>
        <v>14</v>
      </c>
      <c r="K434" s="9">
        <f>VLOOKUP(B434,[2]Combined!C$1:G$640,5,0)</f>
        <v>0</v>
      </c>
      <c r="L434" s="9">
        <f>VLOOKUP(B434,[2]Combined!C$1:H$640,6,0)</f>
        <v>2</v>
      </c>
      <c r="M434" s="9">
        <f>VLOOKUP(B434,[2]Combined!C$1:I$640,7,0)</f>
        <v>3</v>
      </c>
      <c r="N434" s="9">
        <f>VLOOKUP(B434,[2]Combined!C$1:K$640,9,0)</f>
        <v>0</v>
      </c>
      <c r="O434" s="10">
        <f>VLOOKUP(B434,[3]Combined!C$1:D$640,2,0)</f>
        <v>9</v>
      </c>
      <c r="P434" s="10">
        <f>VLOOKUP(B434,[3]Combined!C$1:E$640,3,0)</f>
        <v>14</v>
      </c>
      <c r="Q434" s="10">
        <f>VLOOKUP(B434,[3]Combined!C$1:G$640,5,0)</f>
        <v>0</v>
      </c>
      <c r="R434" s="10">
        <f>VLOOKUP(B434,[3]Combined!C$1:H$640,6,0)</f>
        <v>0</v>
      </c>
      <c r="S434" s="10">
        <f>VLOOKUP(B434,[3]Combined!C$1:I$640,7,0)</f>
        <v>4</v>
      </c>
      <c r="T434" s="10">
        <f>VLOOKUP(B434,[3]Combined!C$1:K$640,9,0)</f>
        <v>0</v>
      </c>
      <c r="U434" s="11">
        <v>17</v>
      </c>
      <c r="V434" s="11">
        <v>17</v>
      </c>
      <c r="W434" s="11">
        <f>VLOOKUP(B434,[4]Combined!C$1:G$640,5,0)</f>
        <v>0</v>
      </c>
      <c r="X434" s="11">
        <f>VLOOKUP(B434,[4]Combined!C$1:H$640,6,0)</f>
        <v>2</v>
      </c>
      <c r="Y434" s="11">
        <f>VLOOKUP(B434,[4]Combined!C$1:I$640,7,0)</f>
        <v>3</v>
      </c>
      <c r="Z434" s="11">
        <f>VLOOKUP(B434,[4]Combined!C$1:K$640,9,0)</f>
        <v>0</v>
      </c>
      <c r="AA434" s="12">
        <v>7</v>
      </c>
      <c r="AB434" s="12">
        <v>8</v>
      </c>
      <c r="AC434" s="12">
        <f>VLOOKUP(B434,[5]Combined!C$1:G$640,5,0)</f>
        <v>0</v>
      </c>
      <c r="AD434" s="12">
        <f>VLOOKUP(B434,[5]Combined!C$1:H$640,6,0)</f>
        <v>0</v>
      </c>
      <c r="AE434" s="12">
        <f>VLOOKUP(B434,[5]Combined!C$1:I$640,7,0)</f>
        <v>1</v>
      </c>
      <c r="AF434" s="12">
        <f>VLOOKUP(B434,[5]Combined!C$1:K$640,9,0)</f>
        <v>0</v>
      </c>
      <c r="AG434" s="14">
        <f t="shared" si="48"/>
        <v>75</v>
      </c>
      <c r="AH434" s="14">
        <f t="shared" si="49"/>
        <v>0</v>
      </c>
      <c r="AI434" s="14">
        <f t="shared" si="50"/>
        <v>0</v>
      </c>
      <c r="AJ434" s="14">
        <f t="shared" si="51"/>
        <v>61</v>
      </c>
      <c r="AK434" s="14">
        <f t="shared" si="52"/>
        <v>61</v>
      </c>
      <c r="AL434" s="14">
        <f t="shared" si="53"/>
        <v>81.333333333333329</v>
      </c>
      <c r="AM434" s="14">
        <f t="shared" si="54"/>
        <v>4</v>
      </c>
      <c r="AN434" s="7" t="s">
        <v>434</v>
      </c>
      <c r="AO434" s="7">
        <f>VLOOKUP(B434,[6]I!B$1:K$50,10,0)</f>
        <v>7</v>
      </c>
      <c r="AP434" s="7">
        <v>10</v>
      </c>
      <c r="AQ434" s="7">
        <f t="shared" si="55"/>
        <v>21</v>
      </c>
    </row>
    <row r="435" spans="1:43" x14ac:dyDescent="0.25">
      <c r="A435" s="7">
        <v>434</v>
      </c>
      <c r="B435" s="7" t="s">
        <v>475</v>
      </c>
      <c r="C435" s="8">
        <f>VLOOKUP(B435,[1]Combined!$B$1:$C$640,2,0)</f>
        <v>7</v>
      </c>
      <c r="D435" s="8">
        <f>VLOOKUP(B435,[1]Combined!$B$1:$D$640,3,0)</f>
        <v>9</v>
      </c>
      <c r="E435" s="8">
        <f>VLOOKUP(B435,[1]Combined!$B$1:$F$640,5,0)</f>
        <v>0</v>
      </c>
      <c r="F435" s="8">
        <f>VLOOKUP(B435,[1]Combined!$B$1:$G$640,6,0)</f>
        <v>1</v>
      </c>
      <c r="G435" s="8">
        <f>VLOOKUP(B435,[1]Combined!$B$1:$H$640,7,0)</f>
        <v>2</v>
      </c>
      <c r="H435" s="8">
        <f>VLOOKUP(B435,[1]Combined!$B$1:$J$640,9,0)</f>
        <v>0</v>
      </c>
      <c r="I435" s="9">
        <f>VLOOKUP(B435,[2]Combined!C$1:D$640,2,0)</f>
        <v>4</v>
      </c>
      <c r="J435" s="9">
        <f>VLOOKUP(B435,[2]Combined!C$1:E$640,3,0)</f>
        <v>14</v>
      </c>
      <c r="K435" s="9">
        <f>VLOOKUP(B435,[2]Combined!C$1:G$640,5,0)</f>
        <v>0</v>
      </c>
      <c r="L435" s="9">
        <f>VLOOKUP(B435,[2]Combined!C$1:H$640,6,0)</f>
        <v>2</v>
      </c>
      <c r="M435" s="9">
        <f>VLOOKUP(B435,[2]Combined!C$1:I$640,7,0)</f>
        <v>4</v>
      </c>
      <c r="N435" s="9">
        <f>VLOOKUP(B435,[2]Combined!C$1:K$640,9,0)</f>
        <v>0</v>
      </c>
      <c r="O435" s="10">
        <f>VLOOKUP(B435,[3]Combined!C$1:D$640,2,0)</f>
        <v>3</v>
      </c>
      <c r="P435" s="10">
        <f>VLOOKUP(B435,[3]Combined!C$1:E$640,3,0)</f>
        <v>14</v>
      </c>
      <c r="Q435" s="10">
        <f>VLOOKUP(B435,[3]Combined!C$1:G$640,5,0)</f>
        <v>0</v>
      </c>
      <c r="R435" s="10">
        <f>VLOOKUP(B435,[3]Combined!C$1:H$640,6,0)</f>
        <v>0</v>
      </c>
      <c r="S435" s="10">
        <f>VLOOKUP(B435,[3]Combined!C$1:I$640,7,0)</f>
        <v>0</v>
      </c>
      <c r="T435" s="10">
        <f>VLOOKUP(B435,[3]Combined!C$1:K$640,9,0)</f>
        <v>0</v>
      </c>
      <c r="U435" s="11">
        <v>15</v>
      </c>
      <c r="V435" s="11">
        <v>17</v>
      </c>
      <c r="W435" s="11">
        <f>VLOOKUP(B435,[4]Combined!C$1:G$640,5,0)</f>
        <v>0</v>
      </c>
      <c r="X435" s="11">
        <v>2</v>
      </c>
      <c r="Y435" s="11">
        <v>2</v>
      </c>
      <c r="Z435" s="11">
        <f>VLOOKUP(B435,[4]Combined!C$1:K$640,9,0)</f>
        <v>0</v>
      </c>
      <c r="AA435" s="12">
        <v>5</v>
      </c>
      <c r="AB435" s="12">
        <v>8</v>
      </c>
      <c r="AC435" s="12">
        <f>VLOOKUP(B435,[5]Combined!C$1:G$640,5,0)</f>
        <v>0</v>
      </c>
      <c r="AD435" s="12">
        <v>2</v>
      </c>
      <c r="AE435" s="12">
        <v>2</v>
      </c>
      <c r="AF435" s="12">
        <f>VLOOKUP(B435,[5]Combined!C$1:K$640,9,0)</f>
        <v>0</v>
      </c>
      <c r="AG435" s="14">
        <f t="shared" si="48"/>
        <v>72</v>
      </c>
      <c r="AH435" s="14">
        <f t="shared" si="49"/>
        <v>0</v>
      </c>
      <c r="AI435" s="14">
        <f t="shared" si="50"/>
        <v>0</v>
      </c>
      <c r="AJ435" s="14">
        <f t="shared" si="51"/>
        <v>41</v>
      </c>
      <c r="AK435" s="14">
        <f t="shared" si="52"/>
        <v>41</v>
      </c>
      <c r="AL435" s="14">
        <f t="shared" si="53"/>
        <v>56.944444444444443</v>
      </c>
      <c r="AM435" s="14">
        <f t="shared" si="54"/>
        <v>0</v>
      </c>
      <c r="AN435" s="7" t="s">
        <v>427</v>
      </c>
      <c r="AO435" s="7">
        <v>10</v>
      </c>
      <c r="AP435" s="7">
        <v>10</v>
      </c>
      <c r="AQ435" s="7">
        <f t="shared" si="55"/>
        <v>20</v>
      </c>
    </row>
    <row r="436" spans="1:43" x14ac:dyDescent="0.25">
      <c r="A436" s="7">
        <v>435</v>
      </c>
      <c r="B436" s="7" t="s">
        <v>476</v>
      </c>
      <c r="C436" s="8">
        <f>VLOOKUP(B436,[1]Combined!$B$1:$C$640,2,0)</f>
        <v>7</v>
      </c>
      <c r="D436" s="8">
        <f>VLOOKUP(B436,[1]Combined!$B$1:$D$640,3,0)</f>
        <v>9</v>
      </c>
      <c r="E436" s="8">
        <f>VLOOKUP(B436,[1]Combined!$B$1:$F$640,5,0)</f>
        <v>0</v>
      </c>
      <c r="F436" s="8">
        <f>VLOOKUP(B436,[1]Combined!$B$1:$G$640,6,0)</f>
        <v>2</v>
      </c>
      <c r="G436" s="8">
        <f>VLOOKUP(B436,[1]Combined!$B$1:$H$640,7,0)</f>
        <v>2</v>
      </c>
      <c r="H436" s="8">
        <f>VLOOKUP(B436,[1]Combined!$B$1:$J$640,9,0)</f>
        <v>0</v>
      </c>
      <c r="I436" s="9">
        <f>VLOOKUP(B436,[2]Combined!C$1:D$640,2,0)</f>
        <v>13</v>
      </c>
      <c r="J436" s="9">
        <f>VLOOKUP(B436,[2]Combined!C$1:E$640,3,0)</f>
        <v>14</v>
      </c>
      <c r="K436" s="9">
        <f>VLOOKUP(B436,[2]Combined!C$1:G$640,5,0)</f>
        <v>0</v>
      </c>
      <c r="L436" s="9">
        <f>VLOOKUP(B436,[2]Combined!C$1:H$640,6,0)</f>
        <v>2</v>
      </c>
      <c r="M436" s="9">
        <f>VLOOKUP(B436,[2]Combined!C$1:I$640,7,0)</f>
        <v>3</v>
      </c>
      <c r="N436" s="9">
        <f>VLOOKUP(B436,[2]Combined!C$1:K$640,9,0)</f>
        <v>0</v>
      </c>
      <c r="O436" s="10">
        <f>VLOOKUP(B436,[3]Combined!C$1:D$640,2,0)</f>
        <v>9</v>
      </c>
      <c r="P436" s="10">
        <f>VLOOKUP(B436,[3]Combined!C$1:E$640,3,0)</f>
        <v>14</v>
      </c>
      <c r="Q436" s="10">
        <f>VLOOKUP(B436,[3]Combined!C$1:G$640,5,0)</f>
        <v>0</v>
      </c>
      <c r="R436" s="10">
        <f>VLOOKUP(B436,[3]Combined!C$1:H$640,6,0)</f>
        <v>0</v>
      </c>
      <c r="S436" s="10">
        <f>VLOOKUP(B436,[3]Combined!C$1:I$640,7,0)</f>
        <v>0</v>
      </c>
      <c r="T436" s="10">
        <f>VLOOKUP(B436,[3]Combined!C$1:K$640,9,0)</f>
        <v>0</v>
      </c>
      <c r="U436" s="11">
        <v>16</v>
      </c>
      <c r="V436" s="11">
        <v>17</v>
      </c>
      <c r="W436" s="11">
        <f>VLOOKUP(B436,[4]Combined!C$1:G$640,5,0)</f>
        <v>0</v>
      </c>
      <c r="X436" s="11">
        <v>1</v>
      </c>
      <c r="Y436" s="11">
        <v>2</v>
      </c>
      <c r="Z436" s="11">
        <f>VLOOKUP(B436,[4]Combined!C$1:K$640,9,0)</f>
        <v>0</v>
      </c>
      <c r="AA436" s="12">
        <v>6</v>
      </c>
      <c r="AB436" s="12">
        <v>8</v>
      </c>
      <c r="AC436" s="12">
        <f>VLOOKUP(B436,[5]Combined!C$1:G$640,5,0)</f>
        <v>0</v>
      </c>
      <c r="AD436" s="12">
        <v>2</v>
      </c>
      <c r="AE436" s="12">
        <v>2</v>
      </c>
      <c r="AF436" s="12">
        <f>VLOOKUP(B436,[5]Combined!C$1:K$640,9,0)</f>
        <v>0</v>
      </c>
      <c r="AG436" s="14">
        <f t="shared" si="48"/>
        <v>71</v>
      </c>
      <c r="AH436" s="14">
        <f t="shared" si="49"/>
        <v>0</v>
      </c>
      <c r="AI436" s="14">
        <f t="shared" si="50"/>
        <v>0</v>
      </c>
      <c r="AJ436" s="14">
        <f t="shared" si="51"/>
        <v>58</v>
      </c>
      <c r="AK436" s="14">
        <f t="shared" si="52"/>
        <v>58</v>
      </c>
      <c r="AL436" s="14">
        <f t="shared" si="53"/>
        <v>81.690140845070431</v>
      </c>
      <c r="AM436" s="14">
        <f t="shared" si="54"/>
        <v>4</v>
      </c>
      <c r="AN436" s="7" t="s">
        <v>429</v>
      </c>
      <c r="AO436" s="7">
        <v>10</v>
      </c>
      <c r="AP436" s="7">
        <v>10</v>
      </c>
      <c r="AQ436" s="7">
        <f t="shared" si="55"/>
        <v>24</v>
      </c>
    </row>
    <row r="437" spans="1:43" x14ac:dyDescent="0.25">
      <c r="A437" s="7">
        <v>436</v>
      </c>
      <c r="B437" s="7" t="s">
        <v>477</v>
      </c>
      <c r="C437" s="8">
        <f>VLOOKUP(B437,[1]Combined!$B$1:$C$640,2,0)</f>
        <v>8</v>
      </c>
      <c r="D437" s="8">
        <f>VLOOKUP(B437,[1]Combined!$B$1:$D$640,3,0)</f>
        <v>9</v>
      </c>
      <c r="E437" s="8">
        <f>VLOOKUP(B437,[1]Combined!$B$1:$F$640,5,0)</f>
        <v>0</v>
      </c>
      <c r="F437" s="8">
        <f>VLOOKUP(B437,[1]Combined!$B$1:$G$640,6,0)</f>
        <v>0</v>
      </c>
      <c r="G437" s="8">
        <f>VLOOKUP(B437,[1]Combined!$B$1:$H$640,7,0)</f>
        <v>1</v>
      </c>
      <c r="H437" s="8">
        <f>VLOOKUP(B437,[1]Combined!$B$1:$J$640,9,0)</f>
        <v>0</v>
      </c>
      <c r="I437" s="9">
        <f>VLOOKUP(B437,[2]Combined!C$1:D$640,2,0)</f>
        <v>1</v>
      </c>
      <c r="J437" s="9">
        <f>VLOOKUP(B437,[2]Combined!C$1:E$640,3,0)</f>
        <v>14</v>
      </c>
      <c r="K437" s="9">
        <f>VLOOKUP(B437,[2]Combined!C$1:G$640,5,0)</f>
        <v>0</v>
      </c>
      <c r="L437" s="9">
        <v>4</v>
      </c>
      <c r="M437" s="9">
        <v>4</v>
      </c>
      <c r="N437" s="9">
        <f>VLOOKUP(B437,[2]Combined!C$1:K$640,9,0)</f>
        <v>0</v>
      </c>
      <c r="O437" s="10">
        <f>VLOOKUP(B437,[3]Combined!C$1:D$640,2,0)</f>
        <v>3</v>
      </c>
      <c r="P437" s="10">
        <f>VLOOKUP(B437,[3]Combined!C$1:E$640,3,0)</f>
        <v>14</v>
      </c>
      <c r="Q437" s="10">
        <f>VLOOKUP(B437,[3]Combined!C$1:G$640,5,0)</f>
        <v>0</v>
      </c>
      <c r="R437" s="10">
        <f>VLOOKUP(B437,[3]Combined!C$1:H$640,6,0)</f>
        <v>2</v>
      </c>
      <c r="S437" s="10">
        <f>VLOOKUP(B437,[3]Combined!C$1:I$640,7,0)</f>
        <v>4</v>
      </c>
      <c r="T437" s="10">
        <f>VLOOKUP(B437,[3]Combined!C$1:K$640,9,0)</f>
        <v>0</v>
      </c>
      <c r="U437" s="11">
        <v>12</v>
      </c>
      <c r="V437" s="11">
        <v>17</v>
      </c>
      <c r="W437" s="11">
        <f>VLOOKUP(B437,[4]Combined!C$1:G$640,5,0)</f>
        <v>0</v>
      </c>
      <c r="X437" s="11">
        <f>VLOOKUP(B437,[4]Combined!C$1:H$640,6,0)</f>
        <v>0</v>
      </c>
      <c r="Y437" s="11">
        <v>3</v>
      </c>
      <c r="Z437" s="11">
        <f>VLOOKUP(B437,[4]Combined!C$1:K$640,9,0)</f>
        <v>0</v>
      </c>
      <c r="AA437" s="12">
        <v>5</v>
      </c>
      <c r="AB437" s="12">
        <v>8</v>
      </c>
      <c r="AC437" s="12">
        <f>VLOOKUP(B437,[5]Combined!C$1:G$640,5,0)</f>
        <v>0</v>
      </c>
      <c r="AD437" s="12">
        <f>VLOOKUP(B437,[5]Combined!C$1:H$640,6,0)</f>
        <v>0</v>
      </c>
      <c r="AE437" s="12">
        <v>2</v>
      </c>
      <c r="AF437" s="12">
        <f>VLOOKUP(B437,[5]Combined!C$1:K$640,9,0)</f>
        <v>0</v>
      </c>
      <c r="AG437" s="14">
        <f t="shared" si="48"/>
        <v>76</v>
      </c>
      <c r="AH437" s="14">
        <f t="shared" si="49"/>
        <v>0</v>
      </c>
      <c r="AI437" s="14">
        <f t="shared" si="50"/>
        <v>0</v>
      </c>
      <c r="AJ437" s="14">
        <f t="shared" si="51"/>
        <v>35</v>
      </c>
      <c r="AK437" s="14">
        <f t="shared" si="52"/>
        <v>35</v>
      </c>
      <c r="AL437" s="14">
        <f t="shared" si="53"/>
        <v>46.05263157894737</v>
      </c>
      <c r="AM437" s="14">
        <f t="shared" si="54"/>
        <v>0</v>
      </c>
      <c r="AN437" s="7" t="s">
        <v>431</v>
      </c>
      <c r="AO437" s="7">
        <f>VLOOKUP(B437,[6]I!B$1:K$50,10,0)</f>
        <v>0</v>
      </c>
      <c r="AP437" s="7">
        <v>5</v>
      </c>
      <c r="AQ437" s="7">
        <f t="shared" si="55"/>
        <v>5</v>
      </c>
    </row>
    <row r="438" spans="1:43" x14ac:dyDescent="0.25">
      <c r="A438" s="7">
        <v>437</v>
      </c>
      <c r="B438" s="7" t="s">
        <v>478</v>
      </c>
      <c r="C438" s="8">
        <f>VLOOKUP(B438,[1]Combined!$B$1:$C$640,2,0)</f>
        <v>5</v>
      </c>
      <c r="D438" s="8">
        <f>VLOOKUP(B438,[1]Combined!$B$1:$D$640,3,0)</f>
        <v>9</v>
      </c>
      <c r="E438" s="8">
        <f>VLOOKUP(B438,[1]Combined!$B$1:$F$640,5,0)</f>
        <v>0</v>
      </c>
      <c r="F438" s="8">
        <f>VLOOKUP(B438,[1]Combined!$B$1:$G$640,6,0)</f>
        <v>2</v>
      </c>
      <c r="G438" s="8">
        <f>VLOOKUP(B438,[1]Combined!$B$1:$H$640,7,0)</f>
        <v>2</v>
      </c>
      <c r="H438" s="8">
        <f>VLOOKUP(B438,[1]Combined!$B$1:$J$640,9,0)</f>
        <v>0</v>
      </c>
      <c r="I438" s="9">
        <f>VLOOKUP(B438,[2]Combined!C$1:D$640,2,0)</f>
        <v>6</v>
      </c>
      <c r="J438" s="9">
        <f>VLOOKUP(B438,[2]Combined!C$1:E$640,3,0)</f>
        <v>14</v>
      </c>
      <c r="K438" s="9">
        <f>VLOOKUP(B438,[2]Combined!C$1:G$640,5,0)</f>
        <v>0</v>
      </c>
      <c r="L438" s="9">
        <f>VLOOKUP(B438,[2]Combined!C$1:H$640,6,0)</f>
        <v>2</v>
      </c>
      <c r="M438" s="9">
        <f>VLOOKUP(B438,[2]Combined!C$1:I$640,7,0)</f>
        <v>3</v>
      </c>
      <c r="N438" s="9">
        <f>VLOOKUP(B438,[2]Combined!C$1:K$640,9,0)</f>
        <v>0</v>
      </c>
      <c r="O438" s="10">
        <f>VLOOKUP(B438,[3]Combined!C$1:D$640,2,0)</f>
        <v>4</v>
      </c>
      <c r="P438" s="10">
        <f>VLOOKUP(B438,[3]Combined!C$1:E$640,3,0)</f>
        <v>14</v>
      </c>
      <c r="Q438" s="10">
        <f>VLOOKUP(B438,[3]Combined!C$1:G$640,5,0)</f>
        <v>0</v>
      </c>
      <c r="R438" s="10">
        <v>2</v>
      </c>
      <c r="S438" s="10">
        <v>2</v>
      </c>
      <c r="T438" s="10">
        <f>VLOOKUP(B438,[3]Combined!C$1:K$640,9,0)</f>
        <v>0</v>
      </c>
      <c r="U438" s="11">
        <v>17</v>
      </c>
      <c r="V438" s="11">
        <v>17</v>
      </c>
      <c r="W438" s="11">
        <f>VLOOKUP(B438,[4]Combined!C$1:G$640,5,0)</f>
        <v>0</v>
      </c>
      <c r="X438" s="11">
        <v>2</v>
      </c>
      <c r="Y438" s="11">
        <v>3</v>
      </c>
      <c r="Z438" s="11">
        <f>VLOOKUP(B438,[4]Combined!C$1:K$640,9,0)</f>
        <v>0</v>
      </c>
      <c r="AA438" s="12">
        <v>6</v>
      </c>
      <c r="AB438" s="12">
        <v>8</v>
      </c>
      <c r="AC438" s="12">
        <f>VLOOKUP(B438,[5]Combined!C$1:G$640,5,0)</f>
        <v>0</v>
      </c>
      <c r="AD438" s="12">
        <v>1</v>
      </c>
      <c r="AE438" s="12">
        <v>1</v>
      </c>
      <c r="AF438" s="12">
        <f>VLOOKUP(B438,[5]Combined!C$1:K$640,9,0)</f>
        <v>0</v>
      </c>
      <c r="AG438" s="14">
        <f t="shared" si="48"/>
        <v>73</v>
      </c>
      <c r="AH438" s="14">
        <f t="shared" si="49"/>
        <v>0</v>
      </c>
      <c r="AI438" s="14">
        <f t="shared" si="50"/>
        <v>0</v>
      </c>
      <c r="AJ438" s="14">
        <f t="shared" si="51"/>
        <v>47</v>
      </c>
      <c r="AK438" s="14">
        <f t="shared" si="52"/>
        <v>47</v>
      </c>
      <c r="AL438" s="14">
        <f t="shared" si="53"/>
        <v>64.38356164383562</v>
      </c>
      <c r="AM438" s="14">
        <f t="shared" si="54"/>
        <v>0</v>
      </c>
      <c r="AN438" s="7" t="s">
        <v>432</v>
      </c>
      <c r="AO438" s="7">
        <v>4</v>
      </c>
      <c r="AP438" s="7">
        <v>0</v>
      </c>
      <c r="AQ438" s="7">
        <f t="shared" si="55"/>
        <v>4</v>
      </c>
    </row>
    <row r="439" spans="1:43" x14ac:dyDescent="0.25">
      <c r="A439" s="7">
        <v>438</v>
      </c>
      <c r="B439" s="7" t="s">
        <v>479</v>
      </c>
      <c r="C439" s="8">
        <f>VLOOKUP(B439,[1]Combined!$B$1:$C$640,2,0)</f>
        <v>10</v>
      </c>
      <c r="D439" s="8">
        <f>VLOOKUP(B439,[1]Combined!$B$1:$D$640,3,0)</f>
        <v>10</v>
      </c>
      <c r="E439" s="8">
        <f>VLOOKUP(B439,[1]Combined!$B$1:$F$640,5,0)</f>
        <v>0</v>
      </c>
      <c r="F439" s="8">
        <f>VLOOKUP(B439,[1]Combined!$B$1:$G$640,6,0)</f>
        <v>2</v>
      </c>
      <c r="G439" s="8">
        <f>VLOOKUP(B439,[1]Combined!$B$1:$H$640,7,0)</f>
        <v>2</v>
      </c>
      <c r="H439" s="8">
        <f>VLOOKUP(B439,[1]Combined!$B$1:$J$640,9,0)</f>
        <v>0</v>
      </c>
      <c r="I439" s="9">
        <f>VLOOKUP(B439,[2]Combined!C$1:D$640,2,0)</f>
        <v>13</v>
      </c>
      <c r="J439" s="9">
        <f>VLOOKUP(B439,[2]Combined!C$1:E$640,3,0)</f>
        <v>16</v>
      </c>
      <c r="K439" s="9">
        <f>VLOOKUP(B439,[2]Combined!C$1:G$640,5,0)</f>
        <v>0</v>
      </c>
      <c r="L439" s="9">
        <f>VLOOKUP(B439,[2]Combined!C$1:H$640,6,0)</f>
        <v>2</v>
      </c>
      <c r="M439" s="9">
        <f>VLOOKUP(B439,[2]Combined!C$1:I$640,7,0)</f>
        <v>3</v>
      </c>
      <c r="N439" s="9">
        <f>VLOOKUP(B439,[2]Combined!C$1:K$640,9,0)</f>
        <v>0</v>
      </c>
      <c r="O439" s="10">
        <f>VLOOKUP(B439,[3]Combined!C$1:D$640,2,0)</f>
        <v>6</v>
      </c>
      <c r="P439" s="10">
        <f>VLOOKUP(B439,[3]Combined!C$1:E$640,3,0)</f>
        <v>8</v>
      </c>
      <c r="Q439" s="10">
        <f>VLOOKUP(B439,[3]Combined!C$1:G$640,5,0)</f>
        <v>0</v>
      </c>
      <c r="R439" s="10">
        <f>VLOOKUP(B439,[3]Combined!C$1:H$640,6,0)</f>
        <v>3</v>
      </c>
      <c r="S439" s="10">
        <f>VLOOKUP(B439,[3]Combined!C$1:I$640,7,0)</f>
        <v>3</v>
      </c>
      <c r="T439" s="10">
        <f>VLOOKUP(B439,[3]Combined!C$1:K$640,9,0)</f>
        <v>0</v>
      </c>
      <c r="U439" s="11">
        <f>VLOOKUP(B439,[4]Combined!C$1:D$640,2,0)</f>
        <v>11</v>
      </c>
      <c r="V439" s="11">
        <f>VLOOKUP(B439,[4]Combined!C$1:E$640,3,0)</f>
        <v>17</v>
      </c>
      <c r="W439" s="11">
        <f>VLOOKUP(B439,[4]Combined!C$1:G$640,5,0)</f>
        <v>0</v>
      </c>
      <c r="X439" s="11">
        <v>3</v>
      </c>
      <c r="Y439" s="11">
        <v>3</v>
      </c>
      <c r="Z439" s="11">
        <f>VLOOKUP(B439,[4]Combined!C$1:K$640,9,0)</f>
        <v>0</v>
      </c>
      <c r="AA439" s="12">
        <f>VLOOKUP(B439,[5]Combined!C$1:D$640,2,0)</f>
        <v>3</v>
      </c>
      <c r="AB439" s="12">
        <f>VLOOKUP(B439,[5]Combined!C$1:E$640,3,0)</f>
        <v>4</v>
      </c>
      <c r="AC439" s="12">
        <f>VLOOKUP(B439,[5]Combined!C$1:G$640,5,0)</f>
        <v>0</v>
      </c>
      <c r="AD439" s="12">
        <v>1</v>
      </c>
      <c r="AE439" s="12">
        <v>1</v>
      </c>
      <c r="AF439" s="12">
        <f>VLOOKUP(B439,[5]Combined!C$1:K$640,9,0)</f>
        <v>0</v>
      </c>
      <c r="AG439" s="14">
        <f t="shared" si="48"/>
        <v>67</v>
      </c>
      <c r="AH439" s="14">
        <f t="shared" si="49"/>
        <v>0</v>
      </c>
      <c r="AI439" s="14">
        <f t="shared" si="50"/>
        <v>0</v>
      </c>
      <c r="AJ439" s="14">
        <f t="shared" si="51"/>
        <v>54</v>
      </c>
      <c r="AK439" s="14">
        <f t="shared" si="52"/>
        <v>54</v>
      </c>
      <c r="AL439" s="14">
        <f t="shared" si="53"/>
        <v>80.597014925373131</v>
      </c>
      <c r="AM439" s="14">
        <f t="shared" si="54"/>
        <v>4</v>
      </c>
      <c r="AN439" s="7" t="s">
        <v>480</v>
      </c>
      <c r="AO439" s="7">
        <v>8</v>
      </c>
      <c r="AP439" s="15">
        <f>VLOOKUP(B439,[6]J!B$1:G$49,6,0)</f>
        <v>7</v>
      </c>
      <c r="AQ439" s="7">
        <f t="shared" si="55"/>
        <v>19</v>
      </c>
    </row>
    <row r="440" spans="1:43" x14ac:dyDescent="0.25">
      <c r="A440" s="7">
        <v>439</v>
      </c>
      <c r="B440" s="7" t="s">
        <v>481</v>
      </c>
      <c r="C440" s="8">
        <f>VLOOKUP(B440,[1]Combined!$B$1:$C$640,2,0)</f>
        <v>10</v>
      </c>
      <c r="D440" s="8">
        <f>VLOOKUP(B440,[1]Combined!$B$1:$D$640,3,0)</f>
        <v>10</v>
      </c>
      <c r="E440" s="8">
        <f>VLOOKUP(B440,[1]Combined!$B$1:$F$640,5,0)</f>
        <v>0</v>
      </c>
      <c r="F440" s="8">
        <f>VLOOKUP(B440,[1]Combined!$B$1:$G$640,6,0)</f>
        <v>0</v>
      </c>
      <c r="G440" s="8">
        <f>VLOOKUP(B440,[1]Combined!$B$1:$H$640,7,0)</f>
        <v>1</v>
      </c>
      <c r="H440" s="8">
        <f>VLOOKUP(B440,[1]Combined!$B$1:$J$640,9,0)</f>
        <v>0</v>
      </c>
      <c r="I440" s="9">
        <f>VLOOKUP(B440,[2]Combined!C$1:D$640,2,0)</f>
        <v>12</v>
      </c>
      <c r="J440" s="9">
        <f>VLOOKUP(B440,[2]Combined!C$1:E$640,3,0)</f>
        <v>16</v>
      </c>
      <c r="K440" s="9">
        <f>VLOOKUP(B440,[2]Combined!C$1:G$640,5,0)</f>
        <v>0</v>
      </c>
      <c r="L440" s="9">
        <f>VLOOKUP(B440,[2]Combined!C$1:H$640,6,0)</f>
        <v>2</v>
      </c>
      <c r="M440" s="9">
        <f>VLOOKUP(B440,[2]Combined!C$1:I$640,7,0)</f>
        <v>4</v>
      </c>
      <c r="N440" s="9">
        <f>VLOOKUP(B440,[2]Combined!C$1:K$640,9,0)</f>
        <v>0</v>
      </c>
      <c r="O440" s="10">
        <f>VLOOKUP(B440,[3]Combined!C$1:D$640,2,0)</f>
        <v>8</v>
      </c>
      <c r="P440" s="10">
        <f>VLOOKUP(B440,[3]Combined!C$1:E$640,3,0)</f>
        <v>8</v>
      </c>
      <c r="Q440" s="10">
        <f>VLOOKUP(B440,[3]Combined!C$1:G$640,5,0)</f>
        <v>0</v>
      </c>
      <c r="R440" s="10">
        <v>2</v>
      </c>
      <c r="S440" s="10">
        <v>2</v>
      </c>
      <c r="T440" s="10">
        <f>VLOOKUP(B440,[3]Combined!C$1:K$640,9,0)</f>
        <v>0</v>
      </c>
      <c r="U440" s="11">
        <f>VLOOKUP(B440,[4]Combined!C$1:D$640,2,0)</f>
        <v>6</v>
      </c>
      <c r="V440" s="11">
        <f>VLOOKUP(B440,[4]Combined!C$1:E$640,3,0)</f>
        <v>17</v>
      </c>
      <c r="W440" s="11">
        <f>VLOOKUP(B440,[4]Combined!C$1:G$640,5,0)</f>
        <v>6</v>
      </c>
      <c r="X440" s="11">
        <v>2</v>
      </c>
      <c r="Y440" s="11">
        <v>2</v>
      </c>
      <c r="Z440" s="11">
        <f>VLOOKUP(B440,[4]Combined!C$1:K$640,9,0)</f>
        <v>0</v>
      </c>
      <c r="AA440" s="12">
        <f>VLOOKUP(B440,[5]Combined!C$1:D$640,2,0)</f>
        <v>4</v>
      </c>
      <c r="AB440" s="12">
        <f>VLOOKUP(B440,[5]Combined!C$1:E$640,3,0)</f>
        <v>4</v>
      </c>
      <c r="AC440" s="12">
        <f>VLOOKUP(B440,[5]Combined!C$1:G$640,5,0)</f>
        <v>0</v>
      </c>
      <c r="AD440" s="12">
        <v>1</v>
      </c>
      <c r="AE440" s="12">
        <v>1</v>
      </c>
      <c r="AF440" s="12">
        <f>VLOOKUP(B440,[5]Combined!C$1:K$640,9,0)</f>
        <v>0</v>
      </c>
      <c r="AG440" s="14">
        <f t="shared" si="48"/>
        <v>65</v>
      </c>
      <c r="AH440" s="14">
        <f t="shared" si="49"/>
        <v>6</v>
      </c>
      <c r="AI440" s="14">
        <f t="shared" si="50"/>
        <v>6</v>
      </c>
      <c r="AJ440" s="14">
        <f t="shared" si="51"/>
        <v>47</v>
      </c>
      <c r="AK440" s="14">
        <f t="shared" si="52"/>
        <v>53</v>
      </c>
      <c r="AL440" s="14">
        <f t="shared" si="53"/>
        <v>81.538461538461533</v>
      </c>
      <c r="AM440" s="14">
        <f t="shared" si="54"/>
        <v>4</v>
      </c>
      <c r="AN440" s="7" t="s">
        <v>482</v>
      </c>
      <c r="AO440" s="7">
        <v>10</v>
      </c>
      <c r="AP440" s="7">
        <f>VLOOKUP(B440,[6]J!B$1:G$49,6,0)</f>
        <v>8</v>
      </c>
      <c r="AQ440" s="7">
        <f t="shared" si="55"/>
        <v>22</v>
      </c>
    </row>
    <row r="441" spans="1:43" x14ac:dyDescent="0.25">
      <c r="A441" s="7">
        <v>440</v>
      </c>
      <c r="B441" s="7" t="s">
        <v>483</v>
      </c>
      <c r="C441" s="8">
        <f>VLOOKUP(B441,[1]Combined!$B$1:$C$640,2,0)</f>
        <v>9</v>
      </c>
      <c r="D441" s="8">
        <f>VLOOKUP(B441,[1]Combined!$B$1:$D$640,3,0)</f>
        <v>10</v>
      </c>
      <c r="E441" s="8">
        <f>VLOOKUP(B441,[1]Combined!$B$1:$F$640,5,0)</f>
        <v>0</v>
      </c>
      <c r="F441" s="8">
        <f>VLOOKUP(B441,[1]Combined!$B$1:$G$640,6,0)</f>
        <v>2</v>
      </c>
      <c r="G441" s="8">
        <f>VLOOKUP(B441,[1]Combined!$B$1:$H$640,7,0)</f>
        <v>2</v>
      </c>
      <c r="H441" s="8">
        <f>VLOOKUP(B441,[1]Combined!$B$1:$J$640,9,0)</f>
        <v>0</v>
      </c>
      <c r="I441" s="9">
        <f>VLOOKUP(B441,[2]Combined!C$1:D$640,2,0)</f>
        <v>13</v>
      </c>
      <c r="J441" s="9">
        <f>VLOOKUP(B441,[2]Combined!C$1:E$640,3,0)</f>
        <v>16</v>
      </c>
      <c r="K441" s="9">
        <f>VLOOKUP(B441,[2]Combined!C$1:G$640,5,0)</f>
        <v>0</v>
      </c>
      <c r="L441" s="9">
        <f>VLOOKUP(B441,[2]Combined!C$1:H$640,6,0)</f>
        <v>2</v>
      </c>
      <c r="M441" s="9">
        <f>VLOOKUP(B441,[2]Combined!C$1:I$640,7,0)</f>
        <v>3</v>
      </c>
      <c r="N441" s="9">
        <f>VLOOKUP(B441,[2]Combined!C$1:K$640,9,0)</f>
        <v>0</v>
      </c>
      <c r="O441" s="10">
        <f>VLOOKUP(B441,[3]Combined!C$1:D$640,2,0)</f>
        <v>5</v>
      </c>
      <c r="P441" s="10">
        <f>VLOOKUP(B441,[3]Combined!C$1:E$640,3,0)</f>
        <v>8</v>
      </c>
      <c r="Q441" s="10">
        <f>VLOOKUP(B441,[3]Combined!C$1:G$640,5,0)</f>
        <v>0</v>
      </c>
      <c r="R441" s="10">
        <f>VLOOKUP(B441,[3]Combined!C$1:H$640,6,0)</f>
        <v>2</v>
      </c>
      <c r="S441" s="10">
        <f>VLOOKUP(B441,[3]Combined!C$1:I$640,7,0)</f>
        <v>2</v>
      </c>
      <c r="T441" s="10">
        <f>VLOOKUP(B441,[3]Combined!C$1:K$640,9,0)</f>
        <v>0</v>
      </c>
      <c r="U441" s="11">
        <f>VLOOKUP(B441,[4]Combined!C$1:D$640,2,0)</f>
        <v>12</v>
      </c>
      <c r="V441" s="11">
        <f>VLOOKUP(B441,[4]Combined!C$1:E$640,3,0)</f>
        <v>17</v>
      </c>
      <c r="W441" s="11">
        <f>VLOOKUP(B441,[4]Combined!C$1:G$640,5,0)</f>
        <v>0</v>
      </c>
      <c r="X441" s="11">
        <f>VLOOKUP(B441,[4]Combined!C$1:H$640,6,0)</f>
        <v>2</v>
      </c>
      <c r="Y441" s="11">
        <f>VLOOKUP(B441,[4]Combined!C$1:I$640,7,0)</f>
        <v>3</v>
      </c>
      <c r="Z441" s="11">
        <f>VLOOKUP(B441,[4]Combined!C$1:K$640,9,0)</f>
        <v>0</v>
      </c>
      <c r="AA441" s="12">
        <f>VLOOKUP(B441,[5]Combined!C$1:D$640,2,0)</f>
        <v>3</v>
      </c>
      <c r="AB441" s="12">
        <f>VLOOKUP(B441,[5]Combined!C$1:E$640,3,0)</f>
        <v>4</v>
      </c>
      <c r="AC441" s="12">
        <f>VLOOKUP(B441,[5]Combined!C$1:G$640,5,0)</f>
        <v>0</v>
      </c>
      <c r="AD441" s="12">
        <f>VLOOKUP(B441,[5]Combined!C$1:H$640,6,0)</f>
        <v>0</v>
      </c>
      <c r="AE441" s="12">
        <f>VLOOKUP(B441,[5]Combined!C$1:I$640,7,0)</f>
        <v>1</v>
      </c>
      <c r="AF441" s="12">
        <f>VLOOKUP(B441,[5]Combined!C$1:K$640,9,0)</f>
        <v>0</v>
      </c>
      <c r="AG441" s="14">
        <f t="shared" si="48"/>
        <v>66</v>
      </c>
      <c r="AH441" s="14">
        <f t="shared" si="49"/>
        <v>0</v>
      </c>
      <c r="AI441" s="14">
        <f t="shared" si="50"/>
        <v>0</v>
      </c>
      <c r="AJ441" s="14">
        <f t="shared" si="51"/>
        <v>50</v>
      </c>
      <c r="AK441" s="14">
        <f t="shared" si="52"/>
        <v>50</v>
      </c>
      <c r="AL441" s="14">
        <f t="shared" si="53"/>
        <v>75.757575757575751</v>
      </c>
      <c r="AM441" s="14">
        <f t="shared" si="54"/>
        <v>3</v>
      </c>
      <c r="AN441" s="7" t="s">
        <v>484</v>
      </c>
      <c r="AO441" s="7">
        <f>VLOOKUP(B441,[6]J!B$1:M$49,12,0)</f>
        <v>7</v>
      </c>
      <c r="AP441" s="7">
        <f>VLOOKUP(B441,[6]J!B$1:G$49,6,0)</f>
        <v>10</v>
      </c>
      <c r="AQ441" s="7">
        <f t="shared" si="55"/>
        <v>20</v>
      </c>
    </row>
    <row r="442" spans="1:43" x14ac:dyDescent="0.25">
      <c r="A442" s="7">
        <v>441</v>
      </c>
      <c r="B442" s="7" t="s">
        <v>485</v>
      </c>
      <c r="C442" s="8">
        <f>VLOOKUP(B442,[1]Combined!$B$1:$C$640,2,0)</f>
        <v>10</v>
      </c>
      <c r="D442" s="8">
        <f>VLOOKUP(B442,[1]Combined!$B$1:$D$640,3,0)</f>
        <v>10</v>
      </c>
      <c r="E442" s="8">
        <f>VLOOKUP(B442,[1]Combined!$B$1:$F$640,5,0)</f>
        <v>0</v>
      </c>
      <c r="F442" s="8">
        <f>VLOOKUP(B442,[1]Combined!$B$1:$G$640,6,0)</f>
        <v>2</v>
      </c>
      <c r="G442" s="8">
        <f>VLOOKUP(B442,[1]Combined!$B$1:$H$640,7,0)</f>
        <v>2</v>
      </c>
      <c r="H442" s="8">
        <f>VLOOKUP(B442,[1]Combined!$B$1:$J$640,9,0)</f>
        <v>0</v>
      </c>
      <c r="I442" s="9">
        <f>VLOOKUP(B442,[2]Combined!C$1:D$640,2,0)</f>
        <v>14</v>
      </c>
      <c r="J442" s="9">
        <f>VLOOKUP(B442,[2]Combined!C$1:E$640,3,0)</f>
        <v>16</v>
      </c>
      <c r="K442" s="9">
        <f>VLOOKUP(B442,[2]Combined!C$1:G$640,5,0)</f>
        <v>0</v>
      </c>
      <c r="L442" s="9">
        <f>VLOOKUP(B442,[2]Combined!C$1:H$640,6,0)</f>
        <v>3</v>
      </c>
      <c r="M442" s="9">
        <f>VLOOKUP(B442,[2]Combined!C$1:I$640,7,0)</f>
        <v>3</v>
      </c>
      <c r="N442" s="9">
        <f>VLOOKUP(B442,[2]Combined!C$1:K$640,9,0)</f>
        <v>0</v>
      </c>
      <c r="O442" s="10">
        <f>VLOOKUP(B442,[3]Combined!C$1:D$640,2,0)</f>
        <v>6</v>
      </c>
      <c r="P442" s="10">
        <f>VLOOKUP(B442,[3]Combined!C$1:E$640,3,0)</f>
        <v>8</v>
      </c>
      <c r="Q442" s="10">
        <f>VLOOKUP(B442,[3]Combined!C$1:G$640,5,0)</f>
        <v>0</v>
      </c>
      <c r="R442" s="10">
        <f>VLOOKUP(B442,[3]Combined!C$1:H$640,6,0)</f>
        <v>1</v>
      </c>
      <c r="S442" s="10">
        <f>VLOOKUP(B442,[3]Combined!C$1:I$640,7,0)</f>
        <v>1</v>
      </c>
      <c r="T442" s="10">
        <f>VLOOKUP(B442,[3]Combined!C$1:K$640,9,0)</f>
        <v>0</v>
      </c>
      <c r="U442" s="11">
        <f>VLOOKUP(B442,[4]Combined!C$1:D$640,2,0)</f>
        <v>15</v>
      </c>
      <c r="V442" s="11">
        <f>VLOOKUP(B442,[4]Combined!C$1:E$640,3,0)</f>
        <v>17</v>
      </c>
      <c r="W442" s="11">
        <f>VLOOKUP(B442,[4]Combined!C$1:G$640,5,0)</f>
        <v>0</v>
      </c>
      <c r="X442" s="11">
        <f>VLOOKUP(B442,[4]Combined!C$1:H$640,6,0)</f>
        <v>3</v>
      </c>
      <c r="Y442" s="11">
        <f>VLOOKUP(B442,[4]Combined!C$1:I$640,7,0)</f>
        <v>3</v>
      </c>
      <c r="Z442" s="11">
        <f>VLOOKUP(B442,[4]Combined!C$1:K$640,9,0)</f>
        <v>0</v>
      </c>
      <c r="AA442" s="12">
        <f>VLOOKUP(B442,[5]Combined!C$1:D$640,2,0)</f>
        <v>4</v>
      </c>
      <c r="AB442" s="12">
        <f>VLOOKUP(B442,[5]Combined!C$1:E$640,3,0)</f>
        <v>4</v>
      </c>
      <c r="AC442" s="12">
        <f>VLOOKUP(B442,[5]Combined!C$1:G$640,5,0)</f>
        <v>0</v>
      </c>
      <c r="AD442" s="12">
        <f>VLOOKUP(B442,[5]Combined!C$1:H$640,6,0)</f>
        <v>1</v>
      </c>
      <c r="AE442" s="12">
        <f>VLOOKUP(B442,[5]Combined!C$1:I$640,7,0)</f>
        <v>1</v>
      </c>
      <c r="AF442" s="12">
        <f>VLOOKUP(B442,[5]Combined!C$1:K$640,9,0)</f>
        <v>0</v>
      </c>
      <c r="AG442" s="14">
        <f t="shared" si="48"/>
        <v>65</v>
      </c>
      <c r="AH442" s="14">
        <f t="shared" si="49"/>
        <v>0</v>
      </c>
      <c r="AI442" s="14">
        <f t="shared" si="50"/>
        <v>0</v>
      </c>
      <c r="AJ442" s="14">
        <f t="shared" si="51"/>
        <v>59</v>
      </c>
      <c r="AK442" s="14">
        <f t="shared" si="52"/>
        <v>59</v>
      </c>
      <c r="AL442" s="14">
        <f t="shared" si="53"/>
        <v>90.769230769230774</v>
      </c>
      <c r="AM442" s="14">
        <f t="shared" si="54"/>
        <v>5</v>
      </c>
      <c r="AN442" s="7" t="s">
        <v>486</v>
      </c>
      <c r="AO442" s="7">
        <f>VLOOKUP(B442,[6]J!B$1:M$49,12,0)</f>
        <v>8</v>
      </c>
      <c r="AP442" s="7">
        <f>VLOOKUP(B442,[6]J!B$1:G$49,6,0)</f>
        <v>9</v>
      </c>
      <c r="AQ442" s="7">
        <f t="shared" si="55"/>
        <v>22</v>
      </c>
    </row>
    <row r="443" spans="1:43" x14ac:dyDescent="0.25">
      <c r="A443" s="7">
        <v>442</v>
      </c>
      <c r="B443" s="7" t="s">
        <v>487</v>
      </c>
      <c r="C443" s="8">
        <f>VLOOKUP(B443,[1]Combined!$B$1:$C$640,2,0)</f>
        <v>8</v>
      </c>
      <c r="D443" s="8">
        <f>VLOOKUP(B443,[1]Combined!$B$1:$D$640,3,0)</f>
        <v>10</v>
      </c>
      <c r="E443" s="8">
        <f>VLOOKUP(B443,[1]Combined!$B$1:$F$640,5,0)</f>
        <v>0</v>
      </c>
      <c r="F443" s="8">
        <f>VLOOKUP(B443,[1]Combined!$B$1:$G$640,6,0)</f>
        <v>2</v>
      </c>
      <c r="G443" s="8">
        <f>VLOOKUP(B443,[1]Combined!$B$1:$H$640,7,0)</f>
        <v>2</v>
      </c>
      <c r="H443" s="8">
        <f>VLOOKUP(B443,[1]Combined!$B$1:$J$640,9,0)</f>
        <v>0</v>
      </c>
      <c r="I443" s="9">
        <f>VLOOKUP(B443,[2]Combined!C$1:D$640,2,0)</f>
        <v>6</v>
      </c>
      <c r="J443" s="9">
        <f>VLOOKUP(B443,[2]Combined!C$1:E$640,3,0)</f>
        <v>16</v>
      </c>
      <c r="K443" s="9">
        <f>VLOOKUP(B443,[2]Combined!C$1:G$640,5,0)</f>
        <v>0</v>
      </c>
      <c r="L443" s="9">
        <f>VLOOKUP(B443,[2]Combined!C$1:H$640,6,0)</f>
        <v>2</v>
      </c>
      <c r="M443" s="9">
        <f>VLOOKUP(B443,[2]Combined!C$1:I$640,7,0)</f>
        <v>4</v>
      </c>
      <c r="N443" s="9">
        <f>VLOOKUP(B443,[2]Combined!C$1:K$640,9,0)</f>
        <v>0</v>
      </c>
      <c r="O443" s="10">
        <f>VLOOKUP(B443,[3]Combined!C$1:D$640,2,0)</f>
        <v>2</v>
      </c>
      <c r="P443" s="10">
        <f>VLOOKUP(B443,[3]Combined!C$1:E$640,3,0)</f>
        <v>8</v>
      </c>
      <c r="Q443" s="10">
        <f>VLOOKUP(B443,[3]Combined!C$1:G$640,5,0)</f>
        <v>0</v>
      </c>
      <c r="R443" s="10">
        <f>VLOOKUP(B443,[3]Combined!C$1:H$640,6,0)</f>
        <v>0</v>
      </c>
      <c r="S443" s="10">
        <f>VLOOKUP(B443,[3]Combined!C$1:I$640,7,0)</f>
        <v>1</v>
      </c>
      <c r="T443" s="10">
        <f>VLOOKUP(B443,[3]Combined!C$1:K$640,9,0)</f>
        <v>0</v>
      </c>
      <c r="U443" s="11">
        <f>VLOOKUP(B443,[4]Combined!C$1:D$640,2,0)</f>
        <v>7</v>
      </c>
      <c r="V443" s="11">
        <f>VLOOKUP(B443,[4]Combined!C$1:E$640,3,0)</f>
        <v>17</v>
      </c>
      <c r="W443" s="11">
        <f>VLOOKUP(B443,[4]Combined!C$1:G$640,5,0)</f>
        <v>0</v>
      </c>
      <c r="X443" s="11">
        <f>VLOOKUP(B443,[4]Combined!C$1:H$640,6,0)</f>
        <v>0</v>
      </c>
      <c r="Y443" s="11">
        <f>VLOOKUP(B443,[4]Combined!C$1:I$640,7,0)</f>
        <v>4</v>
      </c>
      <c r="Z443" s="11">
        <f>VLOOKUP(B443,[4]Combined!C$1:K$640,9,0)</f>
        <v>0</v>
      </c>
      <c r="AA443" s="12">
        <f>VLOOKUP(B443,[5]Combined!C$1:D$640,2,0)</f>
        <v>2</v>
      </c>
      <c r="AB443" s="12">
        <f>VLOOKUP(B443,[5]Combined!C$1:E$640,3,0)</f>
        <v>4</v>
      </c>
      <c r="AC443" s="12">
        <f>VLOOKUP(B443,[5]Combined!C$1:G$640,5,0)</f>
        <v>0</v>
      </c>
      <c r="AD443" s="12">
        <f>VLOOKUP(B443,[5]Combined!C$1:H$640,6,0)</f>
        <v>0</v>
      </c>
      <c r="AE443" s="12">
        <f>VLOOKUP(B443,[5]Combined!C$1:I$640,7,0)</f>
        <v>0</v>
      </c>
      <c r="AF443" s="12">
        <f>VLOOKUP(B443,[5]Combined!C$1:K$640,9,0)</f>
        <v>0</v>
      </c>
      <c r="AG443" s="14">
        <f t="shared" ref="AG443:AG506" si="56">SUM(D443,G443,J443,M443,P443,S443,V443,Y443,AB443,AE443)</f>
        <v>66</v>
      </c>
      <c r="AH443" s="14">
        <f t="shared" ref="AH443:AH506" si="57">SUM(E443,H443,K443,N443,Q443,T443,W443,Z443,AC443,AF443)</f>
        <v>0</v>
      </c>
      <c r="AI443" s="14">
        <f t="shared" ref="AI443:AI506" si="58">FLOOR(IF(AH443&lt;(1/3*(AG443)),AH443,(1/3*(AG443))),1)</f>
        <v>0</v>
      </c>
      <c r="AJ443" s="14">
        <f t="shared" ref="AJ443:AJ506" si="59">SUM(C443,F443,I443,L443,O443,R443,U443,X443,AA443,AD443)</f>
        <v>29</v>
      </c>
      <c r="AK443" s="14">
        <f t="shared" ref="AK443:AK506" si="60">IF(SUM(AJ443,AI443)&gt;AG443,AG443,SUM(AJ443,AI443))</f>
        <v>29</v>
      </c>
      <c r="AL443" s="14">
        <f t="shared" ref="AL443:AL506" si="61">(AK443/AG443)*100</f>
        <v>43.939393939393938</v>
      </c>
      <c r="AM443" s="14">
        <f t="shared" ref="AM443:AM506" si="62">IF(AL443&gt;=85,5,(IF(AND(AL443&gt;=80,AL443&lt;85),4,(IF(AND(AL443&gt;=75,AL443&lt;80),3,(IF(AND(AL443&gt;=70,AL443&lt;75),2,(IF(AND(AL443&gt;67,AL443&lt;70),1,0)))))))))</f>
        <v>0</v>
      </c>
      <c r="AN443" s="7" t="s">
        <v>488</v>
      </c>
      <c r="AO443" s="7">
        <f>VLOOKUP(B443,[6]J!B$1:M$49,12,0)</f>
        <v>8</v>
      </c>
      <c r="AP443" s="7">
        <f>VLOOKUP(B443,[6]J!B$1:G$49,6,0)</f>
        <v>6</v>
      </c>
      <c r="AQ443" s="7">
        <f t="shared" ref="AQ443:AQ506" si="63">SUM(AM443,AO443,AP443)</f>
        <v>14</v>
      </c>
    </row>
    <row r="444" spans="1:43" x14ac:dyDescent="0.25">
      <c r="A444" s="7">
        <v>443</v>
      </c>
      <c r="B444" s="7" t="s">
        <v>489</v>
      </c>
      <c r="C444" s="8">
        <f>VLOOKUP(B444,[1]Combined!$B$1:$C$640,2,0)</f>
        <v>5</v>
      </c>
      <c r="D444" s="8">
        <f>VLOOKUP(B444,[1]Combined!$B$1:$D$640,3,0)</f>
        <v>10</v>
      </c>
      <c r="E444" s="8">
        <f>VLOOKUP(B444,[1]Combined!$B$1:$F$640,5,0)</f>
        <v>0</v>
      </c>
      <c r="F444" s="8">
        <f>VLOOKUP(B444,[1]Combined!$B$1:$G$640,6,0)</f>
        <v>0</v>
      </c>
      <c r="G444" s="8">
        <f>VLOOKUP(B444,[1]Combined!$B$1:$H$640,7,0)</f>
        <v>2</v>
      </c>
      <c r="H444" s="8">
        <f>VLOOKUP(B444,[1]Combined!$B$1:$J$640,9,0)</f>
        <v>0</v>
      </c>
      <c r="I444" s="9">
        <f>VLOOKUP(B444,[2]Combined!C$1:D$640,2,0)</f>
        <v>4</v>
      </c>
      <c r="J444" s="9">
        <f>VLOOKUP(B444,[2]Combined!C$1:E$640,3,0)</f>
        <v>16</v>
      </c>
      <c r="K444" s="9">
        <f>VLOOKUP(B444,[2]Combined!C$1:G$640,5,0)</f>
        <v>0</v>
      </c>
      <c r="L444" s="9">
        <f>VLOOKUP(B444,[2]Combined!C$1:H$640,6,0)</f>
        <v>0</v>
      </c>
      <c r="M444" s="9">
        <f>VLOOKUP(B444,[2]Combined!C$1:I$640,7,0)</f>
        <v>3</v>
      </c>
      <c r="N444" s="9">
        <f>VLOOKUP(B444,[2]Combined!C$1:K$640,9,0)</f>
        <v>0</v>
      </c>
      <c r="O444" s="10">
        <f>VLOOKUP(B444,[3]Combined!C$1:D$640,2,0)</f>
        <v>0</v>
      </c>
      <c r="P444" s="10">
        <f>VLOOKUP(B444,[3]Combined!C$1:E$640,3,0)</f>
        <v>8</v>
      </c>
      <c r="Q444" s="10">
        <f>VLOOKUP(B444,[3]Combined!C$1:G$640,5,0)</f>
        <v>0</v>
      </c>
      <c r="R444" s="10">
        <f>VLOOKUP(B444,[3]Combined!C$1:H$640,6,0)</f>
        <v>1</v>
      </c>
      <c r="S444" s="10">
        <f>VLOOKUP(B444,[3]Combined!C$1:I$640,7,0)</f>
        <v>3</v>
      </c>
      <c r="T444" s="10">
        <f>VLOOKUP(B444,[3]Combined!C$1:K$640,9,0)</f>
        <v>0</v>
      </c>
      <c r="U444" s="11">
        <f>VLOOKUP(B444,[4]Combined!C$1:D$640,2,0)</f>
        <v>3</v>
      </c>
      <c r="V444" s="11">
        <f>VLOOKUP(B444,[4]Combined!C$1:E$640,3,0)</f>
        <v>17</v>
      </c>
      <c r="W444" s="11">
        <f>VLOOKUP(B444,[4]Combined!C$1:G$640,5,0)</f>
        <v>6</v>
      </c>
      <c r="X444" s="11">
        <v>1</v>
      </c>
      <c r="Y444" s="11">
        <v>3</v>
      </c>
      <c r="Z444" s="11">
        <f>VLOOKUP(B444,[4]Combined!C$1:K$640,9,0)</f>
        <v>0</v>
      </c>
      <c r="AA444" s="12">
        <f>VLOOKUP(B444,[5]Combined!C$1:D$640,2,0)</f>
        <v>2</v>
      </c>
      <c r="AB444" s="12">
        <f>VLOOKUP(B444,[5]Combined!C$1:E$640,3,0)</f>
        <v>4</v>
      </c>
      <c r="AC444" s="12">
        <f>VLOOKUP(B444,[5]Combined!C$1:G$640,5,0)</f>
        <v>1</v>
      </c>
      <c r="AD444" s="12">
        <v>0</v>
      </c>
      <c r="AE444" s="12">
        <v>1</v>
      </c>
      <c r="AF444" s="12">
        <f>VLOOKUP(B444,[5]Combined!C$1:K$640,9,0)</f>
        <v>0</v>
      </c>
      <c r="AG444" s="14">
        <f t="shared" si="56"/>
        <v>67</v>
      </c>
      <c r="AH444" s="14">
        <f t="shared" si="57"/>
        <v>7</v>
      </c>
      <c r="AI444" s="14">
        <f t="shared" si="58"/>
        <v>7</v>
      </c>
      <c r="AJ444" s="14">
        <f t="shared" si="59"/>
        <v>16</v>
      </c>
      <c r="AK444" s="14">
        <f t="shared" si="60"/>
        <v>23</v>
      </c>
      <c r="AL444" s="14">
        <f t="shared" si="61"/>
        <v>34.328358208955223</v>
      </c>
      <c r="AM444" s="14">
        <f t="shared" si="62"/>
        <v>0</v>
      </c>
      <c r="AN444" s="7" t="s">
        <v>480</v>
      </c>
      <c r="AO444" s="7">
        <f>VLOOKUP(B444,[6]J!B$1:M$49,12,0)</f>
        <v>0</v>
      </c>
      <c r="AP444" s="7">
        <f>VLOOKUP(B444,[6]J!B$1:G$49,6,0)</f>
        <v>7</v>
      </c>
      <c r="AQ444" s="7">
        <f t="shared" si="63"/>
        <v>7</v>
      </c>
    </row>
    <row r="445" spans="1:43" x14ac:dyDescent="0.25">
      <c r="A445" s="7">
        <v>444</v>
      </c>
      <c r="B445" s="7" t="s">
        <v>490</v>
      </c>
      <c r="C445" s="8">
        <f>VLOOKUP(B445,[1]Combined!$B$1:$C$640,2,0)</f>
        <v>10</v>
      </c>
      <c r="D445" s="8">
        <f>VLOOKUP(B445,[1]Combined!$B$1:$D$640,3,0)</f>
        <v>10</v>
      </c>
      <c r="E445" s="8">
        <f>VLOOKUP(B445,[1]Combined!$B$1:$F$640,5,0)</f>
        <v>0</v>
      </c>
      <c r="F445" s="8">
        <f>VLOOKUP(B445,[1]Combined!$B$1:$G$640,6,0)</f>
        <v>0</v>
      </c>
      <c r="G445" s="8">
        <f>VLOOKUP(B445,[1]Combined!$B$1:$H$640,7,0)</f>
        <v>1</v>
      </c>
      <c r="H445" s="8">
        <f>VLOOKUP(B445,[1]Combined!$B$1:$J$640,9,0)</f>
        <v>0</v>
      </c>
      <c r="I445" s="9">
        <f>VLOOKUP(B445,[2]Combined!C$1:D$640,2,0)</f>
        <v>12</v>
      </c>
      <c r="J445" s="9">
        <f>VLOOKUP(B445,[2]Combined!C$1:E$640,3,0)</f>
        <v>16</v>
      </c>
      <c r="K445" s="9">
        <f>VLOOKUP(B445,[2]Combined!C$1:G$640,5,0)</f>
        <v>0</v>
      </c>
      <c r="L445" s="9">
        <f>VLOOKUP(B445,[2]Combined!C$1:H$640,6,0)</f>
        <v>4</v>
      </c>
      <c r="M445" s="9">
        <f>VLOOKUP(B445,[2]Combined!C$1:I$640,7,0)</f>
        <v>4</v>
      </c>
      <c r="N445" s="9">
        <f>VLOOKUP(B445,[2]Combined!C$1:K$640,9,0)</f>
        <v>0</v>
      </c>
      <c r="O445" s="10">
        <f>VLOOKUP(B445,[3]Combined!C$1:D$640,2,0)</f>
        <v>7</v>
      </c>
      <c r="P445" s="10">
        <f>VLOOKUP(B445,[3]Combined!C$1:E$640,3,0)</f>
        <v>8</v>
      </c>
      <c r="Q445" s="10">
        <f>VLOOKUP(B445,[3]Combined!C$1:G$640,5,0)</f>
        <v>0</v>
      </c>
      <c r="R445" s="10">
        <v>2</v>
      </c>
      <c r="S445" s="10">
        <v>2</v>
      </c>
      <c r="T445" s="10">
        <f>VLOOKUP(B445,[3]Combined!C$1:K$640,9,0)</f>
        <v>0</v>
      </c>
      <c r="U445" s="11">
        <f>VLOOKUP(B445,[4]Combined!C$1:D$640,2,0)</f>
        <v>9</v>
      </c>
      <c r="V445" s="11">
        <f>VLOOKUP(B445,[4]Combined!C$1:E$640,3,0)</f>
        <v>17</v>
      </c>
      <c r="W445" s="11">
        <f>VLOOKUP(B445,[4]Combined!C$1:G$640,5,0)</f>
        <v>0</v>
      </c>
      <c r="X445" s="11">
        <v>1</v>
      </c>
      <c r="Y445" s="11">
        <v>2</v>
      </c>
      <c r="Z445" s="11">
        <f>VLOOKUP(B445,[4]Combined!C$1:K$640,9,0)</f>
        <v>0</v>
      </c>
      <c r="AA445" s="12">
        <f>VLOOKUP(B445,[5]Combined!C$1:D$640,2,0)</f>
        <v>3</v>
      </c>
      <c r="AB445" s="12">
        <f>VLOOKUP(B445,[5]Combined!C$1:E$640,3,0)</f>
        <v>4</v>
      </c>
      <c r="AC445" s="12">
        <f>VLOOKUP(B445,[5]Combined!C$1:G$640,5,0)</f>
        <v>0</v>
      </c>
      <c r="AD445" s="12">
        <v>1</v>
      </c>
      <c r="AE445" s="12">
        <v>1</v>
      </c>
      <c r="AF445" s="12">
        <f>VLOOKUP(B445,[5]Combined!C$1:K$640,9,0)</f>
        <v>0</v>
      </c>
      <c r="AG445" s="14">
        <f t="shared" si="56"/>
        <v>65</v>
      </c>
      <c r="AH445" s="14">
        <f t="shared" si="57"/>
        <v>0</v>
      </c>
      <c r="AI445" s="14">
        <f t="shared" si="58"/>
        <v>0</v>
      </c>
      <c r="AJ445" s="14">
        <f t="shared" si="59"/>
        <v>49</v>
      </c>
      <c r="AK445" s="14">
        <f t="shared" si="60"/>
        <v>49</v>
      </c>
      <c r="AL445" s="14">
        <f t="shared" si="61"/>
        <v>75.384615384615387</v>
      </c>
      <c r="AM445" s="14">
        <f t="shared" si="62"/>
        <v>3</v>
      </c>
      <c r="AN445" s="7" t="s">
        <v>482</v>
      </c>
      <c r="AO445" s="7">
        <v>8</v>
      </c>
      <c r="AP445" s="7">
        <f>VLOOKUP(B445,[6]J!B$1:G$49,6,0)</f>
        <v>8</v>
      </c>
      <c r="AQ445" s="7">
        <f t="shared" si="63"/>
        <v>19</v>
      </c>
    </row>
    <row r="446" spans="1:43" x14ac:dyDescent="0.25">
      <c r="A446" s="7">
        <v>445</v>
      </c>
      <c r="B446" s="7" t="s">
        <v>491</v>
      </c>
      <c r="C446" s="8">
        <f>VLOOKUP(B446,[1]Combined!$B$1:$C$640,2,0)</f>
        <v>9</v>
      </c>
      <c r="D446" s="8">
        <f>VLOOKUP(B446,[1]Combined!$B$1:$D$640,3,0)</f>
        <v>10</v>
      </c>
      <c r="E446" s="8">
        <f>VLOOKUP(B446,[1]Combined!$B$1:$F$640,5,0)</f>
        <v>0</v>
      </c>
      <c r="F446" s="8">
        <f>VLOOKUP(B446,[1]Combined!$B$1:$G$640,6,0)</f>
        <v>2</v>
      </c>
      <c r="G446" s="8">
        <f>VLOOKUP(B446,[1]Combined!$B$1:$H$640,7,0)</f>
        <v>2</v>
      </c>
      <c r="H446" s="8">
        <f>VLOOKUP(B446,[1]Combined!$B$1:$J$640,9,0)</f>
        <v>0</v>
      </c>
      <c r="I446" s="9">
        <f>VLOOKUP(B446,[2]Combined!C$1:D$640,2,0)</f>
        <v>10</v>
      </c>
      <c r="J446" s="9">
        <f>VLOOKUP(B446,[2]Combined!C$1:E$640,3,0)</f>
        <v>16</v>
      </c>
      <c r="K446" s="9">
        <f>VLOOKUP(B446,[2]Combined!C$1:G$640,5,0)</f>
        <v>0</v>
      </c>
      <c r="L446" s="9">
        <f>VLOOKUP(B446,[2]Combined!C$1:H$640,6,0)</f>
        <v>2</v>
      </c>
      <c r="M446" s="9">
        <f>VLOOKUP(B446,[2]Combined!C$1:I$640,7,0)</f>
        <v>3</v>
      </c>
      <c r="N446" s="9">
        <f>VLOOKUP(B446,[2]Combined!C$1:K$640,9,0)</f>
        <v>0</v>
      </c>
      <c r="O446" s="10">
        <f>VLOOKUP(B446,[3]Combined!C$1:D$640,2,0)</f>
        <v>4</v>
      </c>
      <c r="P446" s="10">
        <f>VLOOKUP(B446,[3]Combined!C$1:E$640,3,0)</f>
        <v>8</v>
      </c>
      <c r="Q446" s="10">
        <f>VLOOKUP(B446,[3]Combined!C$1:G$640,5,0)</f>
        <v>0</v>
      </c>
      <c r="R446" s="10">
        <f>VLOOKUP(B446,[3]Combined!C$1:H$640,6,0)</f>
        <v>2</v>
      </c>
      <c r="S446" s="10">
        <f>VLOOKUP(B446,[3]Combined!C$1:I$640,7,0)</f>
        <v>2</v>
      </c>
      <c r="T446" s="10">
        <f>VLOOKUP(B446,[3]Combined!C$1:K$640,9,0)</f>
        <v>0</v>
      </c>
      <c r="U446" s="11">
        <f>VLOOKUP(B446,[4]Combined!C$1:D$640,2,0)</f>
        <v>11</v>
      </c>
      <c r="V446" s="11">
        <f>VLOOKUP(B446,[4]Combined!C$1:E$640,3,0)</f>
        <v>17</v>
      </c>
      <c r="W446" s="11">
        <f>VLOOKUP(B446,[4]Combined!C$1:G$640,5,0)</f>
        <v>0</v>
      </c>
      <c r="X446" s="11">
        <f>VLOOKUP(B446,[4]Combined!C$1:H$640,6,0)</f>
        <v>1</v>
      </c>
      <c r="Y446" s="11">
        <f>VLOOKUP(B446,[4]Combined!C$1:I$640,7,0)</f>
        <v>3</v>
      </c>
      <c r="Z446" s="11">
        <f>VLOOKUP(B446,[4]Combined!C$1:K$640,9,0)</f>
        <v>0</v>
      </c>
      <c r="AA446" s="12">
        <f>VLOOKUP(B446,[5]Combined!C$1:D$640,2,0)</f>
        <v>3</v>
      </c>
      <c r="AB446" s="12">
        <f>VLOOKUP(B446,[5]Combined!C$1:E$640,3,0)</f>
        <v>4</v>
      </c>
      <c r="AC446" s="12">
        <f>VLOOKUP(B446,[5]Combined!C$1:G$640,5,0)</f>
        <v>0</v>
      </c>
      <c r="AD446" s="12">
        <f>VLOOKUP(B446,[5]Combined!C$1:H$640,6,0)</f>
        <v>1</v>
      </c>
      <c r="AE446" s="12">
        <f>VLOOKUP(B446,[5]Combined!C$1:I$640,7,0)</f>
        <v>1</v>
      </c>
      <c r="AF446" s="12">
        <f>VLOOKUP(B446,[5]Combined!C$1:K$640,9,0)</f>
        <v>0</v>
      </c>
      <c r="AG446" s="14">
        <f t="shared" si="56"/>
        <v>66</v>
      </c>
      <c r="AH446" s="14">
        <f t="shared" si="57"/>
        <v>0</v>
      </c>
      <c r="AI446" s="14">
        <f t="shared" si="58"/>
        <v>0</v>
      </c>
      <c r="AJ446" s="14">
        <f t="shared" si="59"/>
        <v>45</v>
      </c>
      <c r="AK446" s="14">
        <f t="shared" si="60"/>
        <v>45</v>
      </c>
      <c r="AL446" s="14">
        <f t="shared" si="61"/>
        <v>68.181818181818173</v>
      </c>
      <c r="AM446" s="14">
        <f t="shared" si="62"/>
        <v>1</v>
      </c>
      <c r="AN446" s="7" t="s">
        <v>484</v>
      </c>
      <c r="AO446" s="7">
        <f>VLOOKUP(B446,[6]J!B$1:M$49,12,0)</f>
        <v>9</v>
      </c>
      <c r="AP446" s="7">
        <f>VLOOKUP(B446,[6]J!B$1:G$49,6,0)</f>
        <v>10</v>
      </c>
      <c r="AQ446" s="7">
        <f t="shared" si="63"/>
        <v>20</v>
      </c>
    </row>
    <row r="447" spans="1:43" x14ac:dyDescent="0.25">
      <c r="A447" s="7">
        <v>446</v>
      </c>
      <c r="B447" s="7" t="s">
        <v>492</v>
      </c>
      <c r="C447" s="8">
        <f>VLOOKUP(B447,[1]Combined!$B$1:$C$640,2,0)</f>
        <v>7</v>
      </c>
      <c r="D447" s="8">
        <f>VLOOKUP(B447,[1]Combined!$B$1:$D$640,3,0)</f>
        <v>10</v>
      </c>
      <c r="E447" s="8">
        <f>VLOOKUP(B447,[1]Combined!$B$1:$F$640,5,0)</f>
        <v>0</v>
      </c>
      <c r="F447" s="8">
        <f>VLOOKUP(B447,[1]Combined!$B$1:$G$640,6,0)</f>
        <v>1</v>
      </c>
      <c r="G447" s="8">
        <f>VLOOKUP(B447,[1]Combined!$B$1:$H$640,7,0)</f>
        <v>2</v>
      </c>
      <c r="H447" s="8">
        <f>VLOOKUP(B447,[1]Combined!$B$1:$J$640,9,0)</f>
        <v>0</v>
      </c>
      <c r="I447" s="9">
        <f>VLOOKUP(B447,[2]Combined!C$1:D$640,2,0)</f>
        <v>12</v>
      </c>
      <c r="J447" s="9">
        <f>VLOOKUP(B447,[2]Combined!C$1:E$640,3,0)</f>
        <v>16</v>
      </c>
      <c r="K447" s="9">
        <f>VLOOKUP(B447,[2]Combined!C$1:G$640,5,0)</f>
        <v>0</v>
      </c>
      <c r="L447" s="9">
        <f>VLOOKUP(B447,[2]Combined!C$1:H$640,6,0)</f>
        <v>2</v>
      </c>
      <c r="M447" s="9">
        <f>VLOOKUP(B447,[2]Combined!C$1:I$640,7,0)</f>
        <v>3</v>
      </c>
      <c r="N447" s="9">
        <f>VLOOKUP(B447,[2]Combined!C$1:K$640,9,0)</f>
        <v>0</v>
      </c>
      <c r="O447" s="10">
        <f>VLOOKUP(B447,[3]Combined!C$1:D$640,2,0)</f>
        <v>0</v>
      </c>
      <c r="P447" s="10">
        <f>VLOOKUP(B447,[3]Combined!C$1:E$640,3,0)</f>
        <v>8</v>
      </c>
      <c r="Q447" s="10">
        <f>VLOOKUP(B447,[3]Combined!C$1:G$640,5,0)</f>
        <v>0</v>
      </c>
      <c r="R447" s="10">
        <f>VLOOKUP(B447,[3]Combined!C$1:H$640,6,0)</f>
        <v>0</v>
      </c>
      <c r="S447" s="10">
        <f>VLOOKUP(B447,[3]Combined!C$1:I$640,7,0)</f>
        <v>1</v>
      </c>
      <c r="T447" s="10">
        <f>VLOOKUP(B447,[3]Combined!C$1:K$640,9,0)</f>
        <v>0</v>
      </c>
      <c r="U447" s="11">
        <f>VLOOKUP(B447,[4]Combined!C$1:D$640,2,0)</f>
        <v>3</v>
      </c>
      <c r="V447" s="11">
        <f>VLOOKUP(B447,[4]Combined!C$1:E$640,3,0)</f>
        <v>17</v>
      </c>
      <c r="W447" s="11">
        <f>VLOOKUP(B447,[4]Combined!C$1:G$640,5,0)</f>
        <v>0</v>
      </c>
      <c r="X447" s="11">
        <f>VLOOKUP(B447,[4]Combined!C$1:H$640,6,0)</f>
        <v>1</v>
      </c>
      <c r="Y447" s="11">
        <f>VLOOKUP(B447,[4]Combined!C$1:I$640,7,0)</f>
        <v>3</v>
      </c>
      <c r="Z447" s="11">
        <f>VLOOKUP(B447,[4]Combined!C$1:K$640,9,0)</f>
        <v>0</v>
      </c>
      <c r="AA447" s="12">
        <f>VLOOKUP(B447,[5]Combined!C$1:D$640,2,0)</f>
        <v>3</v>
      </c>
      <c r="AB447" s="12">
        <f>VLOOKUP(B447,[5]Combined!C$1:E$640,3,0)</f>
        <v>4</v>
      </c>
      <c r="AC447" s="12">
        <f>VLOOKUP(B447,[5]Combined!C$1:G$640,5,0)</f>
        <v>0</v>
      </c>
      <c r="AD447" s="12">
        <f>VLOOKUP(B447,[5]Combined!C$1:H$640,6,0)</f>
        <v>1</v>
      </c>
      <c r="AE447" s="12">
        <f>VLOOKUP(B447,[5]Combined!C$1:I$640,7,0)</f>
        <v>1</v>
      </c>
      <c r="AF447" s="12">
        <f>VLOOKUP(B447,[5]Combined!C$1:K$640,9,0)</f>
        <v>0</v>
      </c>
      <c r="AG447" s="14">
        <f t="shared" si="56"/>
        <v>65</v>
      </c>
      <c r="AH447" s="14">
        <f t="shared" si="57"/>
        <v>0</v>
      </c>
      <c r="AI447" s="14">
        <f t="shared" si="58"/>
        <v>0</v>
      </c>
      <c r="AJ447" s="14">
        <f t="shared" si="59"/>
        <v>30</v>
      </c>
      <c r="AK447" s="14">
        <f t="shared" si="60"/>
        <v>30</v>
      </c>
      <c r="AL447" s="14">
        <f t="shared" si="61"/>
        <v>46.153846153846153</v>
      </c>
      <c r="AM447" s="14">
        <f t="shared" si="62"/>
        <v>0</v>
      </c>
      <c r="AN447" s="7" t="s">
        <v>486</v>
      </c>
      <c r="AO447" s="7">
        <f>VLOOKUP(B447,[6]J!B$1:M$49,12,0)</f>
        <v>8</v>
      </c>
      <c r="AP447" s="7">
        <f>VLOOKUP(B447,[6]J!B$1:G$49,6,0)</f>
        <v>7</v>
      </c>
      <c r="AQ447" s="7">
        <f t="shared" si="63"/>
        <v>15</v>
      </c>
    </row>
    <row r="448" spans="1:43" x14ac:dyDescent="0.25">
      <c r="A448" s="7">
        <v>447</v>
      </c>
      <c r="B448" s="7" t="s">
        <v>493</v>
      </c>
      <c r="C448" s="8">
        <f>VLOOKUP(B448,[1]Combined!$B$1:$C$640,2,0)</f>
        <v>9</v>
      </c>
      <c r="D448" s="8">
        <f>VLOOKUP(B448,[1]Combined!$B$1:$D$640,3,0)</f>
        <v>10</v>
      </c>
      <c r="E448" s="8">
        <f>VLOOKUP(B448,[1]Combined!$B$1:$F$640,5,0)</f>
        <v>0</v>
      </c>
      <c r="F448" s="8">
        <f>VLOOKUP(B448,[1]Combined!$B$1:$G$640,6,0)</f>
        <v>2</v>
      </c>
      <c r="G448" s="8">
        <f>VLOOKUP(B448,[1]Combined!$B$1:$H$640,7,0)</f>
        <v>2</v>
      </c>
      <c r="H448" s="8">
        <f>VLOOKUP(B448,[1]Combined!$B$1:$J$640,9,0)</f>
        <v>0</v>
      </c>
      <c r="I448" s="9">
        <f>VLOOKUP(B448,[2]Combined!C$1:D$640,2,0)</f>
        <v>12</v>
      </c>
      <c r="J448" s="9">
        <f>VLOOKUP(B448,[2]Combined!C$1:E$640,3,0)</f>
        <v>16</v>
      </c>
      <c r="K448" s="9">
        <f>VLOOKUP(B448,[2]Combined!C$1:G$640,5,0)</f>
        <v>0</v>
      </c>
      <c r="L448" s="9">
        <f>VLOOKUP(B448,[2]Combined!C$1:H$640,6,0)</f>
        <v>4</v>
      </c>
      <c r="M448" s="9">
        <f>VLOOKUP(B448,[2]Combined!C$1:I$640,7,0)</f>
        <v>4</v>
      </c>
      <c r="N448" s="9">
        <f>VLOOKUP(B448,[2]Combined!C$1:K$640,9,0)</f>
        <v>0</v>
      </c>
      <c r="O448" s="10">
        <f>VLOOKUP(B448,[3]Combined!C$1:D$640,2,0)</f>
        <v>7</v>
      </c>
      <c r="P448" s="10">
        <f>VLOOKUP(B448,[3]Combined!C$1:E$640,3,0)</f>
        <v>8</v>
      </c>
      <c r="Q448" s="10">
        <f>VLOOKUP(B448,[3]Combined!C$1:G$640,5,0)</f>
        <v>0</v>
      </c>
      <c r="R448" s="10">
        <f>VLOOKUP(B448,[3]Combined!C$1:H$640,6,0)</f>
        <v>1</v>
      </c>
      <c r="S448" s="10">
        <f>VLOOKUP(B448,[3]Combined!C$1:I$640,7,0)</f>
        <v>1</v>
      </c>
      <c r="T448" s="10">
        <f>VLOOKUP(B448,[3]Combined!C$1:K$640,9,0)</f>
        <v>0</v>
      </c>
      <c r="U448" s="11">
        <f>VLOOKUP(B448,[4]Combined!C$1:D$640,2,0)</f>
        <v>7</v>
      </c>
      <c r="V448" s="11">
        <f>VLOOKUP(B448,[4]Combined!C$1:E$640,3,0)</f>
        <v>17</v>
      </c>
      <c r="W448" s="11">
        <f>VLOOKUP(B448,[4]Combined!C$1:G$640,5,0)</f>
        <v>0</v>
      </c>
      <c r="X448" s="11">
        <f>VLOOKUP(B448,[4]Combined!C$1:H$640,6,0)</f>
        <v>1</v>
      </c>
      <c r="Y448" s="11">
        <f>VLOOKUP(B448,[4]Combined!C$1:I$640,7,0)</f>
        <v>4</v>
      </c>
      <c r="Z448" s="11">
        <f>VLOOKUP(B448,[4]Combined!C$1:K$640,9,0)</f>
        <v>0</v>
      </c>
      <c r="AA448" s="12">
        <f>VLOOKUP(B448,[5]Combined!C$1:D$640,2,0)</f>
        <v>2</v>
      </c>
      <c r="AB448" s="12">
        <f>VLOOKUP(B448,[5]Combined!C$1:E$640,3,0)</f>
        <v>4</v>
      </c>
      <c r="AC448" s="12">
        <f>VLOOKUP(B448,[5]Combined!C$1:G$640,5,0)</f>
        <v>0</v>
      </c>
      <c r="AD448" s="12">
        <f>VLOOKUP(B448,[5]Combined!C$1:H$640,6,0)</f>
        <v>0</v>
      </c>
      <c r="AE448" s="12">
        <f>VLOOKUP(B448,[5]Combined!C$1:I$640,7,0)</f>
        <v>0</v>
      </c>
      <c r="AF448" s="12">
        <f>VLOOKUP(B448,[5]Combined!C$1:K$640,9,0)</f>
        <v>0</v>
      </c>
      <c r="AG448" s="14">
        <f t="shared" si="56"/>
        <v>66</v>
      </c>
      <c r="AH448" s="14">
        <f t="shared" si="57"/>
        <v>0</v>
      </c>
      <c r="AI448" s="14">
        <f t="shared" si="58"/>
        <v>0</v>
      </c>
      <c r="AJ448" s="14">
        <f t="shared" si="59"/>
        <v>45</v>
      </c>
      <c r="AK448" s="14">
        <f t="shared" si="60"/>
        <v>45</v>
      </c>
      <c r="AL448" s="14">
        <f t="shared" si="61"/>
        <v>68.181818181818173</v>
      </c>
      <c r="AM448" s="14">
        <f t="shared" si="62"/>
        <v>1</v>
      </c>
      <c r="AN448" s="7" t="s">
        <v>488</v>
      </c>
      <c r="AO448" s="7">
        <f>VLOOKUP(B448,[6]J!B$1:M$49,12,0)</f>
        <v>7</v>
      </c>
      <c r="AP448" s="7">
        <f>VLOOKUP(B448,[6]J!B$1:G$49,6,0)</f>
        <v>7</v>
      </c>
      <c r="AQ448" s="7">
        <f t="shared" si="63"/>
        <v>15</v>
      </c>
    </row>
    <row r="449" spans="1:43" x14ac:dyDescent="0.25">
      <c r="A449" s="7">
        <v>448</v>
      </c>
      <c r="B449" s="7" t="s">
        <v>494</v>
      </c>
      <c r="C449" s="8">
        <f>VLOOKUP(B449,[1]Combined!$B$1:$C$640,2,0)</f>
        <v>9</v>
      </c>
      <c r="D449" s="8">
        <f>VLOOKUP(B449,[1]Combined!$B$1:$D$640,3,0)</f>
        <v>10</v>
      </c>
      <c r="E449" s="8">
        <f>VLOOKUP(B449,[1]Combined!$B$1:$F$640,5,0)</f>
        <v>0</v>
      </c>
      <c r="F449" s="8">
        <f>VLOOKUP(B449,[1]Combined!$B$1:$G$640,6,0)</f>
        <v>2</v>
      </c>
      <c r="G449" s="8">
        <f>VLOOKUP(B449,[1]Combined!$B$1:$H$640,7,0)</f>
        <v>2</v>
      </c>
      <c r="H449" s="8">
        <f>VLOOKUP(B449,[1]Combined!$B$1:$J$640,9,0)</f>
        <v>0</v>
      </c>
      <c r="I449" s="9">
        <f>VLOOKUP(B449,[2]Combined!C$1:D$640,2,0)</f>
        <v>13</v>
      </c>
      <c r="J449" s="9">
        <f>VLOOKUP(B449,[2]Combined!C$1:E$640,3,0)</f>
        <v>16</v>
      </c>
      <c r="K449" s="9">
        <f>VLOOKUP(B449,[2]Combined!C$1:G$640,5,0)</f>
        <v>0</v>
      </c>
      <c r="L449" s="9">
        <f>VLOOKUP(B449,[2]Combined!C$1:H$640,6,0)</f>
        <v>3</v>
      </c>
      <c r="M449" s="9">
        <f>VLOOKUP(B449,[2]Combined!C$1:I$640,7,0)</f>
        <v>3</v>
      </c>
      <c r="N449" s="9">
        <f>VLOOKUP(B449,[2]Combined!C$1:K$640,9,0)</f>
        <v>0</v>
      </c>
      <c r="O449" s="10">
        <f>VLOOKUP(B449,[3]Combined!C$1:D$640,2,0)</f>
        <v>5</v>
      </c>
      <c r="P449" s="10">
        <f>VLOOKUP(B449,[3]Combined!C$1:E$640,3,0)</f>
        <v>8</v>
      </c>
      <c r="Q449" s="10">
        <f>VLOOKUP(B449,[3]Combined!C$1:G$640,5,0)</f>
        <v>0</v>
      </c>
      <c r="R449" s="10">
        <f>VLOOKUP(B449,[3]Combined!C$1:H$640,6,0)</f>
        <v>3</v>
      </c>
      <c r="S449" s="10">
        <f>VLOOKUP(B449,[3]Combined!C$1:I$640,7,0)</f>
        <v>3</v>
      </c>
      <c r="T449" s="10">
        <f>VLOOKUP(B449,[3]Combined!C$1:K$640,9,0)</f>
        <v>0</v>
      </c>
      <c r="U449" s="11">
        <f>VLOOKUP(B449,[4]Combined!C$1:D$640,2,0)</f>
        <v>15</v>
      </c>
      <c r="V449" s="11">
        <f>VLOOKUP(B449,[4]Combined!C$1:E$640,3,0)</f>
        <v>17</v>
      </c>
      <c r="W449" s="11">
        <f>VLOOKUP(B449,[4]Combined!C$1:G$640,5,0)</f>
        <v>0</v>
      </c>
      <c r="X449" s="11">
        <v>2</v>
      </c>
      <c r="Y449" s="11">
        <v>3</v>
      </c>
      <c r="Z449" s="11">
        <f>VLOOKUP(B449,[4]Combined!C$1:K$640,9,0)</f>
        <v>0</v>
      </c>
      <c r="AA449" s="12">
        <f>VLOOKUP(B449,[5]Combined!C$1:D$640,2,0)</f>
        <v>3</v>
      </c>
      <c r="AB449" s="12">
        <f>VLOOKUP(B449,[5]Combined!C$1:E$640,3,0)</f>
        <v>4</v>
      </c>
      <c r="AC449" s="12">
        <f>VLOOKUP(B449,[5]Combined!C$1:G$640,5,0)</f>
        <v>0</v>
      </c>
      <c r="AD449" s="12">
        <v>1</v>
      </c>
      <c r="AE449" s="12">
        <v>1</v>
      </c>
      <c r="AF449" s="12">
        <f>VLOOKUP(B449,[5]Combined!C$1:K$640,9,0)</f>
        <v>0</v>
      </c>
      <c r="AG449" s="14">
        <f t="shared" si="56"/>
        <v>67</v>
      </c>
      <c r="AH449" s="14">
        <f t="shared" si="57"/>
        <v>0</v>
      </c>
      <c r="AI449" s="14">
        <f t="shared" si="58"/>
        <v>0</v>
      </c>
      <c r="AJ449" s="14">
        <f t="shared" si="59"/>
        <v>56</v>
      </c>
      <c r="AK449" s="14">
        <f t="shared" si="60"/>
        <v>56</v>
      </c>
      <c r="AL449" s="14">
        <f t="shared" si="61"/>
        <v>83.582089552238799</v>
      </c>
      <c r="AM449" s="14">
        <f t="shared" si="62"/>
        <v>4</v>
      </c>
      <c r="AN449" s="7" t="s">
        <v>480</v>
      </c>
      <c r="AO449" s="7">
        <v>9</v>
      </c>
      <c r="AP449" s="7">
        <f>VLOOKUP(B449,[6]J!B$1:G$49,6,0)</f>
        <v>10</v>
      </c>
      <c r="AQ449" s="7">
        <f t="shared" si="63"/>
        <v>23</v>
      </c>
    </row>
    <row r="450" spans="1:43" x14ac:dyDescent="0.25">
      <c r="A450" s="7">
        <v>449</v>
      </c>
      <c r="B450" s="7" t="s">
        <v>495</v>
      </c>
      <c r="C450" s="8">
        <f>VLOOKUP(B450,[1]Combined!$B$1:$C$640,2,0)</f>
        <v>10</v>
      </c>
      <c r="D450" s="8">
        <f>VLOOKUP(B450,[1]Combined!$B$1:$D$640,3,0)</f>
        <v>10</v>
      </c>
      <c r="E450" s="8">
        <f>VLOOKUP(B450,[1]Combined!$B$1:$F$640,5,0)</f>
        <v>0</v>
      </c>
      <c r="F450" s="8">
        <f>VLOOKUP(B450,[1]Combined!$B$1:$G$640,6,0)</f>
        <v>0</v>
      </c>
      <c r="G450" s="8">
        <f>VLOOKUP(B450,[1]Combined!$B$1:$H$640,7,0)</f>
        <v>1</v>
      </c>
      <c r="H450" s="8">
        <f>VLOOKUP(B450,[1]Combined!$B$1:$J$640,9,0)</f>
        <v>0</v>
      </c>
      <c r="I450" s="9">
        <f>VLOOKUP(B450,[2]Combined!C$1:D$640,2,0)</f>
        <v>13</v>
      </c>
      <c r="J450" s="9">
        <f>VLOOKUP(B450,[2]Combined!C$1:E$640,3,0)</f>
        <v>16</v>
      </c>
      <c r="K450" s="9">
        <f>VLOOKUP(B450,[2]Combined!C$1:G$640,5,0)</f>
        <v>0</v>
      </c>
      <c r="L450" s="9">
        <f>VLOOKUP(B450,[2]Combined!C$1:H$640,6,0)</f>
        <v>3</v>
      </c>
      <c r="M450" s="9">
        <f>VLOOKUP(B450,[2]Combined!C$1:I$640,7,0)</f>
        <v>4</v>
      </c>
      <c r="N450" s="9">
        <f>VLOOKUP(B450,[2]Combined!C$1:K$640,9,0)</f>
        <v>0</v>
      </c>
      <c r="O450" s="10">
        <f>VLOOKUP(B450,[3]Combined!C$1:D$640,2,0)</f>
        <v>7</v>
      </c>
      <c r="P450" s="10">
        <f>VLOOKUP(B450,[3]Combined!C$1:E$640,3,0)</f>
        <v>8</v>
      </c>
      <c r="Q450" s="10">
        <f>VLOOKUP(B450,[3]Combined!C$1:G$640,5,0)</f>
        <v>0</v>
      </c>
      <c r="R450" s="10">
        <v>2</v>
      </c>
      <c r="S450" s="10">
        <v>2</v>
      </c>
      <c r="T450" s="10">
        <f>VLOOKUP(B450,[3]Combined!C$1:K$640,9,0)</f>
        <v>0</v>
      </c>
      <c r="U450" s="11">
        <f>VLOOKUP(B450,[4]Combined!C$1:D$640,2,0)</f>
        <v>14</v>
      </c>
      <c r="V450" s="11">
        <f>VLOOKUP(B450,[4]Combined!C$1:E$640,3,0)</f>
        <v>17</v>
      </c>
      <c r="W450" s="11">
        <f>VLOOKUP(B450,[4]Combined!C$1:G$640,5,0)</f>
        <v>0</v>
      </c>
      <c r="X450" s="11">
        <v>2</v>
      </c>
      <c r="Y450" s="11">
        <v>2</v>
      </c>
      <c r="Z450" s="11">
        <f>VLOOKUP(B450,[4]Combined!C$1:K$640,9,0)</f>
        <v>0</v>
      </c>
      <c r="AA450" s="12">
        <f>VLOOKUP(B450,[5]Combined!C$1:D$640,2,0)</f>
        <v>3</v>
      </c>
      <c r="AB450" s="12">
        <f>VLOOKUP(B450,[5]Combined!C$1:E$640,3,0)</f>
        <v>4</v>
      </c>
      <c r="AC450" s="12">
        <f>VLOOKUP(B450,[5]Combined!C$1:G$640,5,0)</f>
        <v>0</v>
      </c>
      <c r="AD450" s="12">
        <v>1</v>
      </c>
      <c r="AE450" s="12">
        <v>1</v>
      </c>
      <c r="AF450" s="12">
        <f>VLOOKUP(B450,[5]Combined!C$1:K$640,9,0)</f>
        <v>0</v>
      </c>
      <c r="AG450" s="14">
        <f t="shared" si="56"/>
        <v>65</v>
      </c>
      <c r="AH450" s="14">
        <f t="shared" si="57"/>
        <v>0</v>
      </c>
      <c r="AI450" s="14">
        <f t="shared" si="58"/>
        <v>0</v>
      </c>
      <c r="AJ450" s="14">
        <f t="shared" si="59"/>
        <v>55</v>
      </c>
      <c r="AK450" s="14">
        <f t="shared" si="60"/>
        <v>55</v>
      </c>
      <c r="AL450" s="14">
        <f t="shared" si="61"/>
        <v>84.615384615384613</v>
      </c>
      <c r="AM450" s="14">
        <f t="shared" si="62"/>
        <v>4</v>
      </c>
      <c r="AN450" s="7" t="s">
        <v>482</v>
      </c>
      <c r="AO450" s="7">
        <v>10</v>
      </c>
      <c r="AP450" s="7">
        <f>VLOOKUP(B450,[6]J!B$1:G$49,6,0)</f>
        <v>10</v>
      </c>
      <c r="AQ450" s="7">
        <f t="shared" si="63"/>
        <v>24</v>
      </c>
    </row>
    <row r="451" spans="1:43" x14ac:dyDescent="0.25">
      <c r="A451" s="7">
        <v>450</v>
      </c>
      <c r="B451" s="7" t="s">
        <v>496</v>
      </c>
      <c r="C451" s="8">
        <f>VLOOKUP(B451,[1]Combined!$B$1:$C$640,2,0)</f>
        <v>9</v>
      </c>
      <c r="D451" s="8">
        <f>VLOOKUP(B451,[1]Combined!$B$1:$D$640,3,0)</f>
        <v>10</v>
      </c>
      <c r="E451" s="8">
        <f>VLOOKUP(B451,[1]Combined!$B$1:$F$640,5,0)</f>
        <v>0</v>
      </c>
      <c r="F451" s="8">
        <f>VLOOKUP(B451,[1]Combined!$B$1:$G$640,6,0)</f>
        <v>1</v>
      </c>
      <c r="G451" s="8">
        <f>VLOOKUP(B451,[1]Combined!$B$1:$H$640,7,0)</f>
        <v>2</v>
      </c>
      <c r="H451" s="8">
        <f>VLOOKUP(B451,[1]Combined!$B$1:$J$640,9,0)</f>
        <v>0</v>
      </c>
      <c r="I451" s="9">
        <f>VLOOKUP(B451,[2]Combined!C$1:D$640,2,0)</f>
        <v>11</v>
      </c>
      <c r="J451" s="9">
        <f>VLOOKUP(B451,[2]Combined!C$1:E$640,3,0)</f>
        <v>16</v>
      </c>
      <c r="K451" s="9">
        <f>VLOOKUP(B451,[2]Combined!C$1:G$640,5,0)</f>
        <v>0</v>
      </c>
      <c r="L451" s="9">
        <f>VLOOKUP(B451,[2]Combined!C$1:H$640,6,0)</f>
        <v>1</v>
      </c>
      <c r="M451" s="9">
        <f>VLOOKUP(B451,[2]Combined!C$1:I$640,7,0)</f>
        <v>3</v>
      </c>
      <c r="N451" s="9">
        <f>VLOOKUP(B451,[2]Combined!C$1:K$640,9,0)</f>
        <v>0</v>
      </c>
      <c r="O451" s="10">
        <f>VLOOKUP(B451,[3]Combined!C$1:D$640,2,0)</f>
        <v>1</v>
      </c>
      <c r="P451" s="10">
        <f>VLOOKUP(B451,[3]Combined!C$1:E$640,3,0)</f>
        <v>8</v>
      </c>
      <c r="Q451" s="10">
        <f>VLOOKUP(B451,[3]Combined!C$1:G$640,5,0)</f>
        <v>0</v>
      </c>
      <c r="R451" s="10">
        <f>VLOOKUP(B451,[3]Combined!C$1:H$640,6,0)</f>
        <v>0</v>
      </c>
      <c r="S451" s="10">
        <f>VLOOKUP(B451,[3]Combined!C$1:I$640,7,0)</f>
        <v>2</v>
      </c>
      <c r="T451" s="10">
        <f>VLOOKUP(B451,[3]Combined!C$1:K$640,9,0)</f>
        <v>0</v>
      </c>
      <c r="U451" s="11">
        <f>VLOOKUP(B451,[4]Combined!C$1:D$640,2,0)</f>
        <v>4</v>
      </c>
      <c r="V451" s="11">
        <f>VLOOKUP(B451,[4]Combined!C$1:E$640,3,0)</f>
        <v>17</v>
      </c>
      <c r="W451" s="11">
        <f>VLOOKUP(B451,[4]Combined!C$1:G$640,5,0)</f>
        <v>5</v>
      </c>
      <c r="X451" s="11">
        <f>VLOOKUP(B451,[4]Combined!C$1:H$640,6,0)</f>
        <v>1</v>
      </c>
      <c r="Y451" s="11">
        <f>VLOOKUP(B451,[4]Combined!C$1:I$640,7,0)</f>
        <v>3</v>
      </c>
      <c r="Z451" s="11">
        <f>VLOOKUP(B451,[4]Combined!C$1:K$640,9,0)</f>
        <v>1</v>
      </c>
      <c r="AA451" s="12">
        <f>VLOOKUP(B451,[5]Combined!C$1:D$640,2,0)</f>
        <v>3</v>
      </c>
      <c r="AB451" s="12">
        <f>VLOOKUP(B451,[5]Combined!C$1:E$640,3,0)</f>
        <v>4</v>
      </c>
      <c r="AC451" s="12">
        <f>VLOOKUP(B451,[5]Combined!C$1:G$640,5,0)</f>
        <v>0</v>
      </c>
      <c r="AD451" s="12">
        <f>VLOOKUP(B451,[5]Combined!C$1:H$640,6,0)</f>
        <v>1</v>
      </c>
      <c r="AE451" s="12">
        <f>VLOOKUP(B451,[5]Combined!C$1:I$640,7,0)</f>
        <v>1</v>
      </c>
      <c r="AF451" s="12">
        <f>VLOOKUP(B451,[5]Combined!C$1:K$640,9,0)</f>
        <v>0</v>
      </c>
      <c r="AG451" s="14">
        <f t="shared" si="56"/>
        <v>66</v>
      </c>
      <c r="AH451" s="14">
        <f t="shared" si="57"/>
        <v>6</v>
      </c>
      <c r="AI451" s="14">
        <f t="shared" si="58"/>
        <v>6</v>
      </c>
      <c r="AJ451" s="14">
        <f t="shared" si="59"/>
        <v>32</v>
      </c>
      <c r="AK451" s="14">
        <f t="shared" si="60"/>
        <v>38</v>
      </c>
      <c r="AL451" s="14">
        <f t="shared" si="61"/>
        <v>57.575757575757578</v>
      </c>
      <c r="AM451" s="14">
        <f t="shared" si="62"/>
        <v>0</v>
      </c>
      <c r="AN451" s="7" t="s">
        <v>484</v>
      </c>
      <c r="AO451" s="7">
        <f>VLOOKUP(B451,[6]J!B$1:M$49,12,0)</f>
        <v>7</v>
      </c>
      <c r="AP451" s="7">
        <f>VLOOKUP(B451,[6]J!B$1:G$49,6,0)</f>
        <v>8</v>
      </c>
      <c r="AQ451" s="7">
        <f t="shared" si="63"/>
        <v>15</v>
      </c>
    </row>
    <row r="452" spans="1:43" x14ac:dyDescent="0.25">
      <c r="A452" s="7">
        <v>451</v>
      </c>
      <c r="B452" s="7" t="s">
        <v>497</v>
      </c>
      <c r="C452" s="8">
        <f>VLOOKUP(B452,[1]Combined!$B$1:$C$640,2,0)</f>
        <v>9</v>
      </c>
      <c r="D452" s="8">
        <f>VLOOKUP(B452,[1]Combined!$B$1:$D$640,3,0)</f>
        <v>10</v>
      </c>
      <c r="E452" s="8">
        <f>VLOOKUP(B452,[1]Combined!$B$1:$F$640,5,0)</f>
        <v>0</v>
      </c>
      <c r="F452" s="8">
        <f>VLOOKUP(B452,[1]Combined!$B$1:$G$640,6,0)</f>
        <v>1</v>
      </c>
      <c r="G452" s="8">
        <f>VLOOKUP(B452,[1]Combined!$B$1:$H$640,7,0)</f>
        <v>2</v>
      </c>
      <c r="H452" s="8">
        <f>VLOOKUP(B452,[1]Combined!$B$1:$J$640,9,0)</f>
        <v>0</v>
      </c>
      <c r="I452" s="9">
        <f>VLOOKUP(B452,[2]Combined!C$1:D$640,2,0)</f>
        <v>13</v>
      </c>
      <c r="J452" s="9">
        <f>VLOOKUP(B452,[2]Combined!C$1:E$640,3,0)</f>
        <v>16</v>
      </c>
      <c r="K452" s="9">
        <f>VLOOKUP(B452,[2]Combined!C$1:G$640,5,0)</f>
        <v>0</v>
      </c>
      <c r="L452" s="9">
        <f>VLOOKUP(B452,[2]Combined!C$1:H$640,6,0)</f>
        <v>3</v>
      </c>
      <c r="M452" s="9">
        <f>VLOOKUP(B452,[2]Combined!C$1:I$640,7,0)</f>
        <v>3</v>
      </c>
      <c r="N452" s="9">
        <f>VLOOKUP(B452,[2]Combined!C$1:K$640,9,0)</f>
        <v>0</v>
      </c>
      <c r="O452" s="10">
        <f>VLOOKUP(B452,[3]Combined!C$1:D$640,2,0)</f>
        <v>3</v>
      </c>
      <c r="P452" s="10">
        <f>VLOOKUP(B452,[3]Combined!C$1:E$640,3,0)</f>
        <v>8</v>
      </c>
      <c r="Q452" s="10">
        <f>VLOOKUP(B452,[3]Combined!C$1:G$640,5,0)</f>
        <v>0</v>
      </c>
      <c r="R452" s="10">
        <f>VLOOKUP(B452,[3]Combined!C$1:H$640,6,0)</f>
        <v>0</v>
      </c>
      <c r="S452" s="10">
        <f>VLOOKUP(B452,[3]Combined!C$1:I$640,7,0)</f>
        <v>1</v>
      </c>
      <c r="T452" s="10">
        <f>VLOOKUP(B452,[3]Combined!C$1:K$640,9,0)</f>
        <v>0</v>
      </c>
      <c r="U452" s="11">
        <f>VLOOKUP(B452,[4]Combined!C$1:D$640,2,0)</f>
        <v>12</v>
      </c>
      <c r="V452" s="11">
        <f>VLOOKUP(B452,[4]Combined!C$1:E$640,3,0)</f>
        <v>17</v>
      </c>
      <c r="W452" s="11">
        <f>VLOOKUP(B452,[4]Combined!C$1:G$640,5,0)</f>
        <v>4</v>
      </c>
      <c r="X452" s="11">
        <f>VLOOKUP(B452,[4]Combined!C$1:H$640,6,0)</f>
        <v>3</v>
      </c>
      <c r="Y452" s="11">
        <f>VLOOKUP(B452,[4]Combined!C$1:I$640,7,0)</f>
        <v>3</v>
      </c>
      <c r="Z452" s="11">
        <f>VLOOKUP(B452,[4]Combined!C$1:K$640,9,0)</f>
        <v>0</v>
      </c>
      <c r="AA452" s="12">
        <f>VLOOKUP(B452,[5]Combined!C$1:D$640,2,0)</f>
        <v>3</v>
      </c>
      <c r="AB452" s="12">
        <f>VLOOKUP(B452,[5]Combined!C$1:E$640,3,0)</f>
        <v>4</v>
      </c>
      <c r="AC452" s="12">
        <f>VLOOKUP(B452,[5]Combined!C$1:G$640,5,0)</f>
        <v>0</v>
      </c>
      <c r="AD452" s="12">
        <f>VLOOKUP(B452,[5]Combined!C$1:H$640,6,0)</f>
        <v>0</v>
      </c>
      <c r="AE452" s="12">
        <f>VLOOKUP(B452,[5]Combined!C$1:I$640,7,0)</f>
        <v>1</v>
      </c>
      <c r="AF452" s="12">
        <f>VLOOKUP(B452,[5]Combined!C$1:K$640,9,0)</f>
        <v>0</v>
      </c>
      <c r="AG452" s="14">
        <f t="shared" si="56"/>
        <v>65</v>
      </c>
      <c r="AH452" s="14">
        <f t="shared" si="57"/>
        <v>4</v>
      </c>
      <c r="AI452" s="14">
        <f t="shared" si="58"/>
        <v>4</v>
      </c>
      <c r="AJ452" s="14">
        <f t="shared" si="59"/>
        <v>47</v>
      </c>
      <c r="AK452" s="14">
        <f t="shared" si="60"/>
        <v>51</v>
      </c>
      <c r="AL452" s="14">
        <f t="shared" si="61"/>
        <v>78.461538461538467</v>
      </c>
      <c r="AM452" s="14">
        <f t="shared" si="62"/>
        <v>3</v>
      </c>
      <c r="AN452" s="7" t="s">
        <v>486</v>
      </c>
      <c r="AO452" s="7">
        <f>VLOOKUP(B452,[6]J!B$1:M$49,12,0)</f>
        <v>10</v>
      </c>
      <c r="AP452" s="7">
        <f>VLOOKUP(B452,[6]J!B$1:G$49,6,0)</f>
        <v>8</v>
      </c>
      <c r="AQ452" s="7">
        <f t="shared" si="63"/>
        <v>21</v>
      </c>
    </row>
    <row r="453" spans="1:43" x14ac:dyDescent="0.25">
      <c r="A453" s="7">
        <v>452</v>
      </c>
      <c r="B453" s="7" t="s">
        <v>498</v>
      </c>
      <c r="C453" s="8">
        <f>VLOOKUP(B453,[1]Combined!$B$1:$C$640,2,0)</f>
        <v>9</v>
      </c>
      <c r="D453" s="8">
        <f>VLOOKUP(B453,[1]Combined!$B$1:$D$640,3,0)</f>
        <v>10</v>
      </c>
      <c r="E453" s="8">
        <f>VLOOKUP(B453,[1]Combined!$B$1:$F$640,5,0)</f>
        <v>0</v>
      </c>
      <c r="F453" s="8">
        <f>VLOOKUP(B453,[1]Combined!$B$1:$G$640,6,0)</f>
        <v>2</v>
      </c>
      <c r="G453" s="8">
        <f>VLOOKUP(B453,[1]Combined!$B$1:$H$640,7,0)</f>
        <v>2</v>
      </c>
      <c r="H453" s="8">
        <f>VLOOKUP(B453,[1]Combined!$B$1:$J$640,9,0)</f>
        <v>0</v>
      </c>
      <c r="I453" s="9">
        <f>VLOOKUP(B453,[2]Combined!C$1:D$640,2,0)</f>
        <v>10</v>
      </c>
      <c r="J453" s="9">
        <f>VLOOKUP(B453,[2]Combined!C$1:E$640,3,0)</f>
        <v>16</v>
      </c>
      <c r="K453" s="9">
        <f>VLOOKUP(B453,[2]Combined!C$1:G$640,5,0)</f>
        <v>0</v>
      </c>
      <c r="L453" s="9">
        <f>VLOOKUP(B453,[2]Combined!C$1:H$640,6,0)</f>
        <v>3</v>
      </c>
      <c r="M453" s="9">
        <f>VLOOKUP(B453,[2]Combined!C$1:I$640,7,0)</f>
        <v>4</v>
      </c>
      <c r="N453" s="9">
        <f>VLOOKUP(B453,[2]Combined!C$1:K$640,9,0)</f>
        <v>0</v>
      </c>
      <c r="O453" s="10">
        <f>VLOOKUP(B453,[3]Combined!C$1:D$640,2,0)</f>
        <v>1</v>
      </c>
      <c r="P453" s="10">
        <f>VLOOKUP(B453,[3]Combined!C$1:E$640,3,0)</f>
        <v>8</v>
      </c>
      <c r="Q453" s="10">
        <f>VLOOKUP(B453,[3]Combined!C$1:G$640,5,0)</f>
        <v>0</v>
      </c>
      <c r="R453" s="10">
        <f>VLOOKUP(B453,[3]Combined!C$1:H$640,6,0)</f>
        <v>0</v>
      </c>
      <c r="S453" s="10">
        <f>VLOOKUP(B453,[3]Combined!C$1:I$640,7,0)</f>
        <v>1</v>
      </c>
      <c r="T453" s="10">
        <f>VLOOKUP(B453,[3]Combined!C$1:K$640,9,0)</f>
        <v>0</v>
      </c>
      <c r="U453" s="11">
        <f>VLOOKUP(B453,[4]Combined!C$1:D$640,2,0)</f>
        <v>3</v>
      </c>
      <c r="V453" s="11">
        <f>VLOOKUP(B453,[4]Combined!C$1:E$640,3,0)</f>
        <v>17</v>
      </c>
      <c r="W453" s="11">
        <f>VLOOKUP(B453,[4]Combined!C$1:G$640,5,0)</f>
        <v>6</v>
      </c>
      <c r="X453" s="11">
        <f>VLOOKUP(B453,[4]Combined!C$1:H$640,6,0)</f>
        <v>1</v>
      </c>
      <c r="Y453" s="11">
        <f>VLOOKUP(B453,[4]Combined!C$1:I$640,7,0)</f>
        <v>4</v>
      </c>
      <c r="Z453" s="11">
        <f>VLOOKUP(B453,[4]Combined!C$1:K$640,9,0)</f>
        <v>1</v>
      </c>
      <c r="AA453" s="12">
        <f>VLOOKUP(B453,[5]Combined!C$1:D$640,2,0)</f>
        <v>1</v>
      </c>
      <c r="AB453" s="12">
        <f>VLOOKUP(B453,[5]Combined!C$1:E$640,3,0)</f>
        <v>4</v>
      </c>
      <c r="AC453" s="12">
        <f>VLOOKUP(B453,[5]Combined!C$1:G$640,5,0)</f>
        <v>1</v>
      </c>
      <c r="AD453" s="12">
        <f>VLOOKUP(B453,[5]Combined!C$1:H$640,6,0)</f>
        <v>0</v>
      </c>
      <c r="AE453" s="12">
        <f>VLOOKUP(B453,[5]Combined!C$1:I$640,7,0)</f>
        <v>0</v>
      </c>
      <c r="AF453" s="12">
        <f>VLOOKUP(B453,[5]Combined!C$1:K$640,9,0)</f>
        <v>0</v>
      </c>
      <c r="AG453" s="14">
        <f t="shared" si="56"/>
        <v>66</v>
      </c>
      <c r="AH453" s="14">
        <f t="shared" si="57"/>
        <v>8</v>
      </c>
      <c r="AI453" s="14">
        <f t="shared" si="58"/>
        <v>8</v>
      </c>
      <c r="AJ453" s="14">
        <f t="shared" si="59"/>
        <v>30</v>
      </c>
      <c r="AK453" s="14">
        <f t="shared" si="60"/>
        <v>38</v>
      </c>
      <c r="AL453" s="14">
        <f t="shared" si="61"/>
        <v>57.575757575757578</v>
      </c>
      <c r="AM453" s="14">
        <f t="shared" si="62"/>
        <v>0</v>
      </c>
      <c r="AN453" s="7" t="s">
        <v>488</v>
      </c>
      <c r="AO453" s="7">
        <f>VLOOKUP(B453,[6]J!B$1:M$49,12,0)</f>
        <v>7</v>
      </c>
      <c r="AP453" s="7">
        <f>VLOOKUP(B453,[6]J!B$1:G$49,6,0)</f>
        <v>6</v>
      </c>
      <c r="AQ453" s="7">
        <f t="shared" si="63"/>
        <v>13</v>
      </c>
    </row>
    <row r="454" spans="1:43" x14ac:dyDescent="0.25">
      <c r="A454" s="7">
        <v>453</v>
      </c>
      <c r="B454" s="7" t="s">
        <v>499</v>
      </c>
      <c r="C454" s="8">
        <f>VLOOKUP(B454,[1]Combined!$B$1:$C$640,2,0)</f>
        <v>7</v>
      </c>
      <c r="D454" s="8">
        <f>VLOOKUP(B454,[1]Combined!$B$1:$D$640,3,0)</f>
        <v>10</v>
      </c>
      <c r="E454" s="8">
        <f>VLOOKUP(B454,[1]Combined!$B$1:$F$640,5,0)</f>
        <v>0</v>
      </c>
      <c r="F454" s="8">
        <f>VLOOKUP(B454,[1]Combined!$B$1:$G$640,6,0)</f>
        <v>2</v>
      </c>
      <c r="G454" s="8">
        <f>VLOOKUP(B454,[1]Combined!$B$1:$H$640,7,0)</f>
        <v>2</v>
      </c>
      <c r="H454" s="8">
        <f>VLOOKUP(B454,[1]Combined!$B$1:$J$640,9,0)</f>
        <v>0</v>
      </c>
      <c r="I454" s="9">
        <f>VLOOKUP(B454,[2]Combined!C$1:D$640,2,0)</f>
        <v>9</v>
      </c>
      <c r="J454" s="9">
        <f>VLOOKUP(B454,[2]Combined!C$1:E$640,3,0)</f>
        <v>16</v>
      </c>
      <c r="K454" s="9">
        <f>VLOOKUP(B454,[2]Combined!C$1:G$640,5,0)</f>
        <v>0</v>
      </c>
      <c r="L454" s="9">
        <f>VLOOKUP(B454,[2]Combined!C$1:H$640,6,0)</f>
        <v>1</v>
      </c>
      <c r="M454" s="9">
        <f>VLOOKUP(B454,[2]Combined!C$1:I$640,7,0)</f>
        <v>3</v>
      </c>
      <c r="N454" s="9">
        <f>VLOOKUP(B454,[2]Combined!C$1:K$640,9,0)</f>
        <v>0</v>
      </c>
      <c r="O454" s="10">
        <f>VLOOKUP(B454,[3]Combined!C$1:D$640,2,0)</f>
        <v>4</v>
      </c>
      <c r="P454" s="10">
        <f>VLOOKUP(B454,[3]Combined!C$1:E$640,3,0)</f>
        <v>8</v>
      </c>
      <c r="Q454" s="10">
        <f>VLOOKUP(B454,[3]Combined!C$1:G$640,5,0)</f>
        <v>0</v>
      </c>
      <c r="R454" s="10">
        <f>VLOOKUP(B454,[3]Combined!C$1:H$640,6,0)</f>
        <v>0</v>
      </c>
      <c r="S454" s="10">
        <f>VLOOKUP(B454,[3]Combined!C$1:I$640,7,0)</f>
        <v>0</v>
      </c>
      <c r="T454" s="10">
        <f>VLOOKUP(B454,[3]Combined!C$1:K$640,9,0)</f>
        <v>0</v>
      </c>
      <c r="U454" s="11">
        <f>VLOOKUP(B454,[4]Combined!C$1:D$640,2,0)</f>
        <v>3</v>
      </c>
      <c r="V454" s="11">
        <f>VLOOKUP(B454,[4]Combined!C$1:E$640,3,0)</f>
        <v>17</v>
      </c>
      <c r="W454" s="11">
        <f>VLOOKUP(B454,[4]Combined!C$1:G$640,5,0)</f>
        <v>0</v>
      </c>
      <c r="X454" s="11">
        <f>VLOOKUP(B454,[4]Combined!C$1:H$640,6,0)</f>
        <v>0</v>
      </c>
      <c r="Y454" s="11">
        <v>3</v>
      </c>
      <c r="Z454" s="11">
        <f>VLOOKUP(B454,[4]Combined!C$1:K$640,9,0)</f>
        <v>0</v>
      </c>
      <c r="AA454" s="12">
        <f>VLOOKUP(B454,[5]Combined!C$1:D$640,2,0)</f>
        <v>1</v>
      </c>
      <c r="AB454" s="12">
        <f>VLOOKUP(B454,[5]Combined!C$1:E$640,3,0)</f>
        <v>4</v>
      </c>
      <c r="AC454" s="12">
        <f>VLOOKUP(B454,[5]Combined!C$1:G$640,5,0)</f>
        <v>0</v>
      </c>
      <c r="AD454" s="12">
        <v>0</v>
      </c>
      <c r="AE454" s="12">
        <v>1</v>
      </c>
      <c r="AF454" s="12">
        <f>VLOOKUP(B454,[5]Combined!C$1:K$640,9,0)</f>
        <v>0</v>
      </c>
      <c r="AG454" s="14">
        <f t="shared" si="56"/>
        <v>64</v>
      </c>
      <c r="AH454" s="14">
        <f t="shared" si="57"/>
        <v>0</v>
      </c>
      <c r="AI454" s="14">
        <f t="shared" si="58"/>
        <v>0</v>
      </c>
      <c r="AJ454" s="14">
        <f t="shared" si="59"/>
        <v>27</v>
      </c>
      <c r="AK454" s="14">
        <f t="shared" si="60"/>
        <v>27</v>
      </c>
      <c r="AL454" s="14">
        <f t="shared" si="61"/>
        <v>42.1875</v>
      </c>
      <c r="AM454" s="14">
        <f t="shared" si="62"/>
        <v>0</v>
      </c>
      <c r="AN454" s="7" t="s">
        <v>480</v>
      </c>
      <c r="AO454" s="7">
        <v>9</v>
      </c>
      <c r="AP454" s="7">
        <f>VLOOKUP(B454,[6]J!B$1:G$49,6,0)</f>
        <v>7</v>
      </c>
      <c r="AQ454" s="7">
        <f t="shared" si="63"/>
        <v>16</v>
      </c>
    </row>
    <row r="455" spans="1:43" x14ac:dyDescent="0.25">
      <c r="A455" s="7">
        <v>454</v>
      </c>
      <c r="B455" s="7" t="s">
        <v>500</v>
      </c>
      <c r="C455" s="8">
        <f>VLOOKUP(B455,[1]Combined!$B$1:$C$640,2,0)</f>
        <v>10</v>
      </c>
      <c r="D455" s="8">
        <f>VLOOKUP(B455,[1]Combined!$B$1:$D$640,3,0)</f>
        <v>10</v>
      </c>
      <c r="E455" s="8">
        <f>VLOOKUP(B455,[1]Combined!$B$1:$F$640,5,0)</f>
        <v>0</v>
      </c>
      <c r="F455" s="8">
        <f>VLOOKUP(B455,[1]Combined!$B$1:$G$640,6,0)</f>
        <v>0</v>
      </c>
      <c r="G455" s="8">
        <f>VLOOKUP(B455,[1]Combined!$B$1:$H$640,7,0)</f>
        <v>1</v>
      </c>
      <c r="H455" s="8">
        <f>VLOOKUP(B455,[1]Combined!$B$1:$J$640,9,0)</f>
        <v>0</v>
      </c>
      <c r="I455" s="9">
        <f>VLOOKUP(B455,[2]Combined!C$1:D$640,2,0)</f>
        <v>12</v>
      </c>
      <c r="J455" s="9">
        <f>VLOOKUP(B455,[2]Combined!C$1:E$640,3,0)</f>
        <v>16</v>
      </c>
      <c r="K455" s="9">
        <f>VLOOKUP(B455,[2]Combined!C$1:G$640,5,0)</f>
        <v>0</v>
      </c>
      <c r="L455" s="9">
        <f>VLOOKUP(B455,[2]Combined!C$1:H$640,6,0)</f>
        <v>3</v>
      </c>
      <c r="M455" s="9">
        <f>VLOOKUP(B455,[2]Combined!C$1:I$640,7,0)</f>
        <v>4</v>
      </c>
      <c r="N455" s="9">
        <f>VLOOKUP(B455,[2]Combined!C$1:K$640,9,0)</f>
        <v>0</v>
      </c>
      <c r="O455" s="10">
        <f>VLOOKUP(B455,[3]Combined!C$1:D$640,2,0)</f>
        <v>8</v>
      </c>
      <c r="P455" s="10">
        <f>VLOOKUP(B455,[3]Combined!C$1:E$640,3,0)</f>
        <v>8</v>
      </c>
      <c r="Q455" s="10">
        <f>VLOOKUP(B455,[3]Combined!C$1:G$640,5,0)</f>
        <v>0</v>
      </c>
      <c r="R455" s="10">
        <v>2</v>
      </c>
      <c r="S455" s="10">
        <v>2</v>
      </c>
      <c r="T455" s="10">
        <f>VLOOKUP(B455,[3]Combined!C$1:K$640,9,0)</f>
        <v>0</v>
      </c>
      <c r="U455" s="11">
        <f>VLOOKUP(B455,[4]Combined!C$1:D$640,2,0)</f>
        <v>13</v>
      </c>
      <c r="V455" s="11">
        <f>VLOOKUP(B455,[4]Combined!C$1:E$640,3,0)</f>
        <v>17</v>
      </c>
      <c r="W455" s="11">
        <f>VLOOKUP(B455,[4]Combined!C$1:G$640,5,0)</f>
        <v>0</v>
      </c>
      <c r="X455" s="11">
        <v>2</v>
      </c>
      <c r="Y455" s="11">
        <v>2</v>
      </c>
      <c r="Z455" s="11">
        <f>VLOOKUP(B455,[4]Combined!C$1:K$640,9,0)</f>
        <v>0</v>
      </c>
      <c r="AA455" s="12">
        <f>VLOOKUP(B455,[5]Combined!C$1:D$640,2,0)</f>
        <v>2</v>
      </c>
      <c r="AB455" s="12">
        <f>VLOOKUP(B455,[5]Combined!C$1:E$640,3,0)</f>
        <v>4</v>
      </c>
      <c r="AC455" s="12">
        <f>VLOOKUP(B455,[5]Combined!C$1:G$640,5,0)</f>
        <v>0</v>
      </c>
      <c r="AD455" s="12">
        <v>1</v>
      </c>
      <c r="AE455" s="12">
        <v>1</v>
      </c>
      <c r="AF455" s="12">
        <f>VLOOKUP(B455,[5]Combined!C$1:K$640,9,0)</f>
        <v>0</v>
      </c>
      <c r="AG455" s="14">
        <f t="shared" si="56"/>
        <v>65</v>
      </c>
      <c r="AH455" s="14">
        <f t="shared" si="57"/>
        <v>0</v>
      </c>
      <c r="AI455" s="14">
        <f t="shared" si="58"/>
        <v>0</v>
      </c>
      <c r="AJ455" s="14">
        <f t="shared" si="59"/>
        <v>53</v>
      </c>
      <c r="AK455" s="14">
        <f t="shared" si="60"/>
        <v>53</v>
      </c>
      <c r="AL455" s="14">
        <f t="shared" si="61"/>
        <v>81.538461538461533</v>
      </c>
      <c r="AM455" s="14">
        <f t="shared" si="62"/>
        <v>4</v>
      </c>
      <c r="AN455" s="7" t="s">
        <v>482</v>
      </c>
      <c r="AO455" s="7">
        <v>8</v>
      </c>
      <c r="AP455" s="7">
        <f>VLOOKUP(B455,[6]J!B$1:G$49,6,0)</f>
        <v>8</v>
      </c>
      <c r="AQ455" s="7">
        <f t="shared" si="63"/>
        <v>20</v>
      </c>
    </row>
    <row r="456" spans="1:43" x14ac:dyDescent="0.25">
      <c r="A456" s="7">
        <v>455</v>
      </c>
      <c r="B456" s="7" t="s">
        <v>501</v>
      </c>
      <c r="C456" s="8">
        <f>VLOOKUP(B456,[1]Combined!$B$1:$C$640,2,0)</f>
        <v>9</v>
      </c>
      <c r="D456" s="8">
        <f>VLOOKUP(B456,[1]Combined!$B$1:$D$640,3,0)</f>
        <v>10</v>
      </c>
      <c r="E456" s="8">
        <f>VLOOKUP(B456,[1]Combined!$B$1:$F$640,5,0)</f>
        <v>0</v>
      </c>
      <c r="F456" s="8">
        <f>VLOOKUP(B456,[1]Combined!$B$1:$G$640,6,0)</f>
        <v>2</v>
      </c>
      <c r="G456" s="8">
        <f>VLOOKUP(B456,[1]Combined!$B$1:$H$640,7,0)</f>
        <v>2</v>
      </c>
      <c r="H456" s="8">
        <f>VLOOKUP(B456,[1]Combined!$B$1:$J$640,9,0)</f>
        <v>0</v>
      </c>
      <c r="I456" s="9">
        <f>VLOOKUP(B456,[2]Combined!C$1:D$640,2,0)</f>
        <v>10</v>
      </c>
      <c r="J456" s="9">
        <f>VLOOKUP(B456,[2]Combined!C$1:E$640,3,0)</f>
        <v>16</v>
      </c>
      <c r="K456" s="9">
        <f>VLOOKUP(B456,[2]Combined!C$1:G$640,5,0)</f>
        <v>0</v>
      </c>
      <c r="L456" s="9">
        <f>VLOOKUP(B456,[2]Combined!C$1:H$640,6,0)</f>
        <v>2</v>
      </c>
      <c r="M456" s="9">
        <f>VLOOKUP(B456,[2]Combined!C$1:I$640,7,0)</f>
        <v>3</v>
      </c>
      <c r="N456" s="9">
        <f>VLOOKUP(B456,[2]Combined!C$1:K$640,9,0)</f>
        <v>0</v>
      </c>
      <c r="O456" s="10">
        <f>VLOOKUP(B456,[3]Combined!C$1:D$640,2,0)</f>
        <v>5</v>
      </c>
      <c r="P456" s="10">
        <f>VLOOKUP(B456,[3]Combined!C$1:E$640,3,0)</f>
        <v>8</v>
      </c>
      <c r="Q456" s="10">
        <f>VLOOKUP(B456,[3]Combined!C$1:G$640,5,0)</f>
        <v>0</v>
      </c>
      <c r="R456" s="10">
        <f>VLOOKUP(B456,[3]Combined!C$1:H$640,6,0)</f>
        <v>2</v>
      </c>
      <c r="S456" s="10">
        <f>VLOOKUP(B456,[3]Combined!C$1:I$640,7,0)</f>
        <v>2</v>
      </c>
      <c r="T456" s="10">
        <f>VLOOKUP(B456,[3]Combined!C$1:K$640,9,0)</f>
        <v>0</v>
      </c>
      <c r="U456" s="11">
        <f>VLOOKUP(B456,[4]Combined!C$1:D$640,2,0)</f>
        <v>9</v>
      </c>
      <c r="V456" s="11">
        <f>VLOOKUP(B456,[4]Combined!C$1:E$640,3,0)</f>
        <v>17</v>
      </c>
      <c r="W456" s="11">
        <f>VLOOKUP(B456,[4]Combined!C$1:G$640,5,0)</f>
        <v>0</v>
      </c>
      <c r="X456" s="11">
        <f>VLOOKUP(B456,[4]Combined!C$1:H$640,6,0)</f>
        <v>1</v>
      </c>
      <c r="Y456" s="11">
        <f>VLOOKUP(B456,[4]Combined!C$1:I$640,7,0)</f>
        <v>3</v>
      </c>
      <c r="Z456" s="11">
        <f>VLOOKUP(B456,[4]Combined!C$1:K$640,9,0)</f>
        <v>0</v>
      </c>
      <c r="AA456" s="12">
        <f>VLOOKUP(B456,[5]Combined!C$1:D$640,2,0)</f>
        <v>3</v>
      </c>
      <c r="AB456" s="12">
        <f>VLOOKUP(B456,[5]Combined!C$1:E$640,3,0)</f>
        <v>4</v>
      </c>
      <c r="AC456" s="12">
        <f>VLOOKUP(B456,[5]Combined!C$1:G$640,5,0)</f>
        <v>0</v>
      </c>
      <c r="AD456" s="12">
        <f>VLOOKUP(B456,[5]Combined!C$1:H$640,6,0)</f>
        <v>1</v>
      </c>
      <c r="AE456" s="12">
        <f>VLOOKUP(B456,[5]Combined!C$1:I$640,7,0)</f>
        <v>1</v>
      </c>
      <c r="AF456" s="12">
        <f>VLOOKUP(B456,[5]Combined!C$1:K$640,9,0)</f>
        <v>0</v>
      </c>
      <c r="AG456" s="14">
        <f t="shared" si="56"/>
        <v>66</v>
      </c>
      <c r="AH456" s="14">
        <f t="shared" si="57"/>
        <v>0</v>
      </c>
      <c r="AI456" s="14">
        <f t="shared" si="58"/>
        <v>0</v>
      </c>
      <c r="AJ456" s="14">
        <f t="shared" si="59"/>
        <v>44</v>
      </c>
      <c r="AK456" s="14">
        <f t="shared" si="60"/>
        <v>44</v>
      </c>
      <c r="AL456" s="14">
        <f t="shared" si="61"/>
        <v>66.666666666666657</v>
      </c>
      <c r="AM456" s="14">
        <f t="shared" si="62"/>
        <v>0</v>
      </c>
      <c r="AN456" s="7" t="s">
        <v>484</v>
      </c>
      <c r="AO456" s="7">
        <f>VLOOKUP(B456,[6]J!B$1:M$49,12,0)</f>
        <v>9</v>
      </c>
      <c r="AP456" s="7">
        <f>VLOOKUP(B456,[6]J!B$1:G$49,6,0)</f>
        <v>10</v>
      </c>
      <c r="AQ456" s="7">
        <f t="shared" si="63"/>
        <v>19</v>
      </c>
    </row>
    <row r="457" spans="1:43" x14ac:dyDescent="0.25">
      <c r="A457" s="7">
        <v>456</v>
      </c>
      <c r="B457" s="7" t="s">
        <v>502</v>
      </c>
      <c r="C457" s="8">
        <f>VLOOKUP(B457,[1]Combined!$B$1:$C$640,2,0)</f>
        <v>9</v>
      </c>
      <c r="D457" s="8">
        <f>VLOOKUP(B457,[1]Combined!$B$1:$D$640,3,0)</f>
        <v>10</v>
      </c>
      <c r="E457" s="8">
        <f>VLOOKUP(B457,[1]Combined!$B$1:$F$640,5,0)</f>
        <v>0</v>
      </c>
      <c r="F457" s="8">
        <f>VLOOKUP(B457,[1]Combined!$B$1:$G$640,6,0)</f>
        <v>2</v>
      </c>
      <c r="G457" s="8">
        <f>VLOOKUP(B457,[1]Combined!$B$1:$H$640,7,0)</f>
        <v>2</v>
      </c>
      <c r="H457" s="8">
        <f>VLOOKUP(B457,[1]Combined!$B$1:$J$640,9,0)</f>
        <v>0</v>
      </c>
      <c r="I457" s="9">
        <f>VLOOKUP(B457,[2]Combined!C$1:D$640,2,0)</f>
        <v>7</v>
      </c>
      <c r="J457" s="9">
        <f>VLOOKUP(B457,[2]Combined!C$1:E$640,3,0)</f>
        <v>16</v>
      </c>
      <c r="K457" s="9">
        <f>VLOOKUP(B457,[2]Combined!C$1:G$640,5,0)</f>
        <v>0</v>
      </c>
      <c r="L457" s="9">
        <f>VLOOKUP(B457,[2]Combined!C$1:H$640,6,0)</f>
        <v>1</v>
      </c>
      <c r="M457" s="9">
        <f>VLOOKUP(B457,[2]Combined!C$1:I$640,7,0)</f>
        <v>3</v>
      </c>
      <c r="N457" s="9">
        <f>VLOOKUP(B457,[2]Combined!C$1:K$640,9,0)</f>
        <v>0</v>
      </c>
      <c r="O457" s="10">
        <f>VLOOKUP(B457,[3]Combined!C$1:D$640,2,0)</f>
        <v>3</v>
      </c>
      <c r="P457" s="10">
        <f>VLOOKUP(B457,[3]Combined!C$1:E$640,3,0)</f>
        <v>8</v>
      </c>
      <c r="Q457" s="10">
        <f>VLOOKUP(B457,[3]Combined!C$1:G$640,5,0)</f>
        <v>0</v>
      </c>
      <c r="R457" s="10">
        <f>VLOOKUP(B457,[3]Combined!C$1:H$640,6,0)</f>
        <v>0</v>
      </c>
      <c r="S457" s="10">
        <f>VLOOKUP(B457,[3]Combined!C$1:I$640,7,0)</f>
        <v>1</v>
      </c>
      <c r="T457" s="10">
        <f>VLOOKUP(B457,[3]Combined!C$1:K$640,9,0)</f>
        <v>0</v>
      </c>
      <c r="U457" s="11">
        <f>VLOOKUP(B457,[4]Combined!C$1:D$640,2,0)</f>
        <v>8</v>
      </c>
      <c r="V457" s="11">
        <f>VLOOKUP(B457,[4]Combined!C$1:E$640,3,0)</f>
        <v>17</v>
      </c>
      <c r="W457" s="11">
        <f>VLOOKUP(B457,[4]Combined!C$1:G$640,5,0)</f>
        <v>0</v>
      </c>
      <c r="X457" s="11">
        <f>VLOOKUP(B457,[4]Combined!C$1:H$640,6,0)</f>
        <v>3</v>
      </c>
      <c r="Y457" s="11">
        <f>VLOOKUP(B457,[4]Combined!C$1:I$640,7,0)</f>
        <v>3</v>
      </c>
      <c r="Z457" s="11">
        <f>VLOOKUP(B457,[4]Combined!C$1:K$640,9,0)</f>
        <v>0</v>
      </c>
      <c r="AA457" s="12">
        <f>VLOOKUP(B457,[5]Combined!C$1:D$640,2,0)</f>
        <v>1</v>
      </c>
      <c r="AB457" s="12">
        <f>VLOOKUP(B457,[5]Combined!C$1:E$640,3,0)</f>
        <v>4</v>
      </c>
      <c r="AC457" s="12">
        <f>VLOOKUP(B457,[5]Combined!C$1:G$640,5,0)</f>
        <v>0</v>
      </c>
      <c r="AD457" s="12">
        <f>VLOOKUP(B457,[5]Combined!C$1:H$640,6,0)</f>
        <v>0</v>
      </c>
      <c r="AE457" s="12">
        <f>VLOOKUP(B457,[5]Combined!C$1:I$640,7,0)</f>
        <v>1</v>
      </c>
      <c r="AF457" s="12">
        <f>VLOOKUP(B457,[5]Combined!C$1:K$640,9,0)</f>
        <v>0</v>
      </c>
      <c r="AG457" s="14">
        <f t="shared" si="56"/>
        <v>65</v>
      </c>
      <c r="AH457" s="14">
        <f t="shared" si="57"/>
        <v>0</v>
      </c>
      <c r="AI457" s="14">
        <f t="shared" si="58"/>
        <v>0</v>
      </c>
      <c r="AJ457" s="14">
        <f t="shared" si="59"/>
        <v>34</v>
      </c>
      <c r="AK457" s="14">
        <f t="shared" si="60"/>
        <v>34</v>
      </c>
      <c r="AL457" s="14">
        <f t="shared" si="61"/>
        <v>52.307692307692314</v>
      </c>
      <c r="AM457" s="14">
        <f t="shared" si="62"/>
        <v>0</v>
      </c>
      <c r="AN457" s="7" t="s">
        <v>486</v>
      </c>
      <c r="AO457" s="7">
        <f>VLOOKUP(B457,[6]J!B$1:M$49,12,0)</f>
        <v>8</v>
      </c>
      <c r="AP457" s="7">
        <f>VLOOKUP(B457,[6]J!B$1:G$49,6,0)</f>
        <v>7</v>
      </c>
      <c r="AQ457" s="7">
        <f t="shared" si="63"/>
        <v>15</v>
      </c>
    </row>
    <row r="458" spans="1:43" x14ac:dyDescent="0.25">
      <c r="A458" s="7">
        <v>457</v>
      </c>
      <c r="B458" s="7" t="s">
        <v>503</v>
      </c>
      <c r="C458" s="8">
        <f>VLOOKUP(B458,[1]Combined!$B$1:$C$640,2,0)</f>
        <v>10</v>
      </c>
      <c r="D458" s="8">
        <f>VLOOKUP(B458,[1]Combined!$B$1:$D$640,3,0)</f>
        <v>10</v>
      </c>
      <c r="E458" s="8">
        <f>VLOOKUP(B458,[1]Combined!$B$1:$F$640,5,0)</f>
        <v>0</v>
      </c>
      <c r="F458" s="8">
        <f>VLOOKUP(B458,[1]Combined!$B$1:$G$640,6,0)</f>
        <v>2</v>
      </c>
      <c r="G458" s="8">
        <f>VLOOKUP(B458,[1]Combined!$B$1:$H$640,7,0)</f>
        <v>2</v>
      </c>
      <c r="H458" s="8">
        <f>VLOOKUP(B458,[1]Combined!$B$1:$J$640,9,0)</f>
        <v>0</v>
      </c>
      <c r="I458" s="9">
        <f>VLOOKUP(B458,[2]Combined!C$1:D$640,2,0)</f>
        <v>14</v>
      </c>
      <c r="J458" s="9">
        <f>VLOOKUP(B458,[2]Combined!C$1:E$640,3,0)</f>
        <v>16</v>
      </c>
      <c r="K458" s="9">
        <f>VLOOKUP(B458,[2]Combined!C$1:G$640,5,0)</f>
        <v>2</v>
      </c>
      <c r="L458" s="9">
        <f>VLOOKUP(B458,[2]Combined!C$1:H$640,6,0)</f>
        <v>4</v>
      </c>
      <c r="M458" s="9">
        <f>VLOOKUP(B458,[2]Combined!C$1:I$640,7,0)</f>
        <v>4</v>
      </c>
      <c r="N458" s="9">
        <f>VLOOKUP(B458,[2]Combined!C$1:K$640,9,0)</f>
        <v>0</v>
      </c>
      <c r="O458" s="10">
        <f>VLOOKUP(B458,[3]Combined!C$1:D$640,2,0)</f>
        <v>6</v>
      </c>
      <c r="P458" s="10">
        <f>VLOOKUP(B458,[3]Combined!C$1:E$640,3,0)</f>
        <v>8</v>
      </c>
      <c r="Q458" s="10">
        <f>VLOOKUP(B458,[3]Combined!C$1:G$640,5,0)</f>
        <v>2</v>
      </c>
      <c r="R458" s="10">
        <f>VLOOKUP(B458,[3]Combined!C$1:H$640,6,0)</f>
        <v>0</v>
      </c>
      <c r="S458" s="10">
        <f>VLOOKUP(B458,[3]Combined!C$1:I$640,7,0)</f>
        <v>1</v>
      </c>
      <c r="T458" s="10">
        <f>VLOOKUP(B458,[3]Combined!C$1:K$640,9,0)</f>
        <v>0</v>
      </c>
      <c r="U458" s="11">
        <f>VLOOKUP(B458,[4]Combined!C$1:D$640,2,0)</f>
        <v>10</v>
      </c>
      <c r="V458" s="11">
        <f>VLOOKUP(B458,[4]Combined!C$1:E$640,3,0)</f>
        <v>17</v>
      </c>
      <c r="W458" s="11">
        <f>VLOOKUP(B458,[4]Combined!C$1:G$640,5,0)</f>
        <v>4</v>
      </c>
      <c r="X458" s="11">
        <f>VLOOKUP(B458,[4]Combined!C$1:H$640,6,0)</f>
        <v>0</v>
      </c>
      <c r="Y458" s="11">
        <f>VLOOKUP(B458,[4]Combined!C$1:I$640,7,0)</f>
        <v>4</v>
      </c>
      <c r="Z458" s="11">
        <f>VLOOKUP(B458,[4]Combined!C$1:K$640,9,0)</f>
        <v>1</v>
      </c>
      <c r="AA458" s="12">
        <f>VLOOKUP(B458,[5]Combined!C$1:D$640,2,0)</f>
        <v>3</v>
      </c>
      <c r="AB458" s="12">
        <f>VLOOKUP(B458,[5]Combined!C$1:E$640,3,0)</f>
        <v>4</v>
      </c>
      <c r="AC458" s="12">
        <f>VLOOKUP(B458,[5]Combined!C$1:G$640,5,0)</f>
        <v>0</v>
      </c>
      <c r="AD458" s="12">
        <f>VLOOKUP(B458,[5]Combined!C$1:H$640,6,0)</f>
        <v>0</v>
      </c>
      <c r="AE458" s="12">
        <f>VLOOKUP(B458,[5]Combined!C$1:I$640,7,0)</f>
        <v>0</v>
      </c>
      <c r="AF458" s="12">
        <f>VLOOKUP(B458,[5]Combined!C$1:K$640,9,0)</f>
        <v>0</v>
      </c>
      <c r="AG458" s="14">
        <f t="shared" si="56"/>
        <v>66</v>
      </c>
      <c r="AH458" s="14">
        <f t="shared" si="57"/>
        <v>9</v>
      </c>
      <c r="AI458" s="14">
        <f t="shared" si="58"/>
        <v>9</v>
      </c>
      <c r="AJ458" s="14">
        <f t="shared" si="59"/>
        <v>49</v>
      </c>
      <c r="AK458" s="14">
        <f t="shared" si="60"/>
        <v>58</v>
      </c>
      <c r="AL458" s="14">
        <f t="shared" si="61"/>
        <v>87.878787878787875</v>
      </c>
      <c r="AM458" s="14">
        <f t="shared" si="62"/>
        <v>5</v>
      </c>
      <c r="AN458" s="7" t="s">
        <v>488</v>
      </c>
      <c r="AO458" s="7">
        <f>VLOOKUP(B458,[6]J!B$1:M$49,12,0)</f>
        <v>9</v>
      </c>
      <c r="AP458" s="7">
        <f>VLOOKUP(B458,[6]J!B$1:G$49,6,0)</f>
        <v>7</v>
      </c>
      <c r="AQ458" s="7">
        <f t="shared" si="63"/>
        <v>21</v>
      </c>
    </row>
    <row r="459" spans="1:43" x14ac:dyDescent="0.25">
      <c r="A459" s="7">
        <v>458</v>
      </c>
      <c r="B459" s="7" t="s">
        <v>504</v>
      </c>
      <c r="C459" s="8">
        <f>VLOOKUP(B459,[1]Combined!$B$1:$C$640,2,0)</f>
        <v>9</v>
      </c>
      <c r="D459" s="8">
        <f>VLOOKUP(B459,[1]Combined!$B$1:$D$640,3,0)</f>
        <v>10</v>
      </c>
      <c r="E459" s="8">
        <f>VLOOKUP(B459,[1]Combined!$B$1:$F$640,5,0)</f>
        <v>0</v>
      </c>
      <c r="F459" s="8">
        <f>VLOOKUP(B459,[1]Combined!$B$1:$G$640,6,0)</f>
        <v>1</v>
      </c>
      <c r="G459" s="8">
        <f>VLOOKUP(B459,[1]Combined!$B$1:$H$640,7,0)</f>
        <v>2</v>
      </c>
      <c r="H459" s="8">
        <f>VLOOKUP(B459,[1]Combined!$B$1:$J$640,9,0)</f>
        <v>0</v>
      </c>
      <c r="I459" s="9">
        <f>VLOOKUP(B459,[2]Combined!C$1:D$640,2,0)</f>
        <v>15</v>
      </c>
      <c r="J459" s="9">
        <f>VLOOKUP(B459,[2]Combined!C$1:E$640,3,0)</f>
        <v>16</v>
      </c>
      <c r="K459" s="9">
        <f>VLOOKUP(B459,[2]Combined!C$1:G$640,5,0)</f>
        <v>0</v>
      </c>
      <c r="L459" s="9">
        <f>VLOOKUP(B459,[2]Combined!C$1:H$640,6,0)</f>
        <v>2</v>
      </c>
      <c r="M459" s="9">
        <f>VLOOKUP(B459,[2]Combined!C$1:I$640,7,0)</f>
        <v>3</v>
      </c>
      <c r="N459" s="9">
        <f>VLOOKUP(B459,[2]Combined!C$1:K$640,9,0)</f>
        <v>0</v>
      </c>
      <c r="O459" s="10">
        <f>VLOOKUP(B459,[3]Combined!C$1:D$640,2,0)</f>
        <v>7</v>
      </c>
      <c r="P459" s="10">
        <f>VLOOKUP(B459,[3]Combined!C$1:E$640,3,0)</f>
        <v>8</v>
      </c>
      <c r="Q459" s="10">
        <f>VLOOKUP(B459,[3]Combined!C$1:G$640,5,0)</f>
        <v>0</v>
      </c>
      <c r="R459" s="10">
        <f>VLOOKUP(B459,[3]Combined!C$1:H$640,6,0)</f>
        <v>3</v>
      </c>
      <c r="S459" s="10">
        <f>VLOOKUP(B459,[3]Combined!C$1:I$640,7,0)</f>
        <v>3</v>
      </c>
      <c r="T459" s="10">
        <f>VLOOKUP(B459,[3]Combined!C$1:K$640,9,0)</f>
        <v>0</v>
      </c>
      <c r="U459" s="11">
        <f>VLOOKUP(B459,[4]Combined!C$1:D$640,2,0)</f>
        <v>13</v>
      </c>
      <c r="V459" s="11">
        <f>VLOOKUP(B459,[4]Combined!C$1:E$640,3,0)</f>
        <v>17</v>
      </c>
      <c r="W459" s="11">
        <f>VLOOKUP(B459,[4]Combined!C$1:G$640,5,0)</f>
        <v>0</v>
      </c>
      <c r="X459" s="11">
        <v>3</v>
      </c>
      <c r="Y459" s="11">
        <v>3</v>
      </c>
      <c r="Z459" s="11">
        <f>VLOOKUP(B459,[4]Combined!C$1:K$640,9,0)</f>
        <v>0</v>
      </c>
      <c r="AA459" s="12">
        <f>VLOOKUP(B459,[5]Combined!C$1:D$640,2,0)</f>
        <v>4</v>
      </c>
      <c r="AB459" s="12">
        <f>VLOOKUP(B459,[5]Combined!C$1:E$640,3,0)</f>
        <v>4</v>
      </c>
      <c r="AC459" s="12">
        <f>VLOOKUP(B459,[5]Combined!C$1:G$640,5,0)</f>
        <v>0</v>
      </c>
      <c r="AD459" s="12">
        <v>1</v>
      </c>
      <c r="AE459" s="12">
        <v>1</v>
      </c>
      <c r="AF459" s="12">
        <f>VLOOKUP(B459,[5]Combined!C$1:K$640,9,0)</f>
        <v>0</v>
      </c>
      <c r="AG459" s="14">
        <f t="shared" si="56"/>
        <v>67</v>
      </c>
      <c r="AH459" s="14">
        <f t="shared" si="57"/>
        <v>0</v>
      </c>
      <c r="AI459" s="14">
        <f t="shared" si="58"/>
        <v>0</v>
      </c>
      <c r="AJ459" s="14">
        <f t="shared" si="59"/>
        <v>58</v>
      </c>
      <c r="AK459" s="14">
        <f t="shared" si="60"/>
        <v>58</v>
      </c>
      <c r="AL459" s="14">
        <f t="shared" si="61"/>
        <v>86.567164179104466</v>
      </c>
      <c r="AM459" s="14">
        <f t="shared" si="62"/>
        <v>5</v>
      </c>
      <c r="AN459" s="7" t="s">
        <v>480</v>
      </c>
      <c r="AO459" s="7">
        <v>9</v>
      </c>
      <c r="AP459" s="7">
        <f>VLOOKUP(B459,[6]J!B$1:G$49,6,0)</f>
        <v>9</v>
      </c>
      <c r="AQ459" s="7">
        <f t="shared" si="63"/>
        <v>23</v>
      </c>
    </row>
    <row r="460" spans="1:43" x14ac:dyDescent="0.25">
      <c r="A460" s="7">
        <v>459</v>
      </c>
      <c r="B460" s="7" t="s">
        <v>505</v>
      </c>
      <c r="C460" s="8">
        <f>VLOOKUP(B460,[1]Combined!$B$1:$C$640,2,0)</f>
        <v>8</v>
      </c>
      <c r="D460" s="8">
        <f>VLOOKUP(B460,[1]Combined!$B$1:$D$640,3,0)</f>
        <v>10</v>
      </c>
      <c r="E460" s="8">
        <f>VLOOKUP(B460,[1]Combined!$B$1:$F$640,5,0)</f>
        <v>0</v>
      </c>
      <c r="F460" s="8">
        <f>VLOOKUP(B460,[1]Combined!$B$1:$G$640,6,0)</f>
        <v>0</v>
      </c>
      <c r="G460" s="8">
        <f>VLOOKUP(B460,[1]Combined!$B$1:$H$640,7,0)</f>
        <v>1</v>
      </c>
      <c r="H460" s="8">
        <f>VLOOKUP(B460,[1]Combined!$B$1:$J$640,9,0)</f>
        <v>0</v>
      </c>
      <c r="I460" s="9">
        <f>VLOOKUP(B460,[2]Combined!C$1:D$640,2,0)</f>
        <v>9</v>
      </c>
      <c r="J460" s="9">
        <f>VLOOKUP(B460,[2]Combined!C$1:E$640,3,0)</f>
        <v>16</v>
      </c>
      <c r="K460" s="9">
        <f>VLOOKUP(B460,[2]Combined!C$1:G$640,5,0)</f>
        <v>0</v>
      </c>
      <c r="L460" s="9">
        <f>VLOOKUP(B460,[2]Combined!C$1:H$640,6,0)</f>
        <v>2</v>
      </c>
      <c r="M460" s="9">
        <f>VLOOKUP(B460,[2]Combined!C$1:I$640,7,0)</f>
        <v>4</v>
      </c>
      <c r="N460" s="9">
        <f>VLOOKUP(B460,[2]Combined!C$1:K$640,9,0)</f>
        <v>0</v>
      </c>
      <c r="O460" s="10">
        <f>VLOOKUP(B460,[3]Combined!C$1:D$640,2,0)</f>
        <v>4</v>
      </c>
      <c r="P460" s="10">
        <f>VLOOKUP(B460,[3]Combined!C$1:E$640,3,0)</f>
        <v>8</v>
      </c>
      <c r="Q460" s="10">
        <f>VLOOKUP(B460,[3]Combined!C$1:G$640,5,0)</f>
        <v>0</v>
      </c>
      <c r="R460" s="10">
        <v>2</v>
      </c>
      <c r="S460" s="10">
        <v>2</v>
      </c>
      <c r="T460" s="10">
        <f>VLOOKUP(B460,[3]Combined!C$1:K$640,9,0)</f>
        <v>0</v>
      </c>
      <c r="U460" s="11">
        <f>VLOOKUP(B460,[4]Combined!C$1:D$640,2,0)</f>
        <v>3</v>
      </c>
      <c r="V460" s="11">
        <f>VLOOKUP(B460,[4]Combined!C$1:E$640,3,0)</f>
        <v>17</v>
      </c>
      <c r="W460" s="11">
        <f>VLOOKUP(B460,[4]Combined!C$1:G$640,5,0)</f>
        <v>0</v>
      </c>
      <c r="X460" s="11">
        <v>2</v>
      </c>
      <c r="Y460" s="11">
        <v>2</v>
      </c>
      <c r="Z460" s="11">
        <f>VLOOKUP(B460,[4]Combined!C$1:K$640,9,0)</f>
        <v>0</v>
      </c>
      <c r="AA460" s="12">
        <f>VLOOKUP(B460,[5]Combined!C$1:D$640,2,0)</f>
        <v>3</v>
      </c>
      <c r="AB460" s="12">
        <f>VLOOKUP(B460,[5]Combined!C$1:E$640,3,0)</f>
        <v>4</v>
      </c>
      <c r="AC460" s="12">
        <f>VLOOKUP(B460,[5]Combined!C$1:G$640,5,0)</f>
        <v>0</v>
      </c>
      <c r="AD460" s="12">
        <v>1</v>
      </c>
      <c r="AE460" s="12">
        <v>1</v>
      </c>
      <c r="AF460" s="12">
        <f>VLOOKUP(B460,[5]Combined!C$1:K$640,9,0)</f>
        <v>0</v>
      </c>
      <c r="AG460" s="14">
        <f t="shared" si="56"/>
        <v>65</v>
      </c>
      <c r="AH460" s="14">
        <f t="shared" si="57"/>
        <v>0</v>
      </c>
      <c r="AI460" s="14">
        <f t="shared" si="58"/>
        <v>0</v>
      </c>
      <c r="AJ460" s="14">
        <f t="shared" si="59"/>
        <v>34</v>
      </c>
      <c r="AK460" s="14">
        <f t="shared" si="60"/>
        <v>34</v>
      </c>
      <c r="AL460" s="14">
        <f t="shared" si="61"/>
        <v>52.307692307692314</v>
      </c>
      <c r="AM460" s="14">
        <f t="shared" si="62"/>
        <v>0</v>
      </c>
      <c r="AN460" s="7" t="s">
        <v>482</v>
      </c>
      <c r="AO460" s="7">
        <v>8</v>
      </c>
      <c r="AP460" s="7">
        <f>VLOOKUP(B460,[6]J!B$1:G$49,6,0)</f>
        <v>9</v>
      </c>
      <c r="AQ460" s="7">
        <f t="shared" si="63"/>
        <v>17</v>
      </c>
    </row>
    <row r="461" spans="1:43" x14ac:dyDescent="0.25">
      <c r="A461" s="7">
        <v>460</v>
      </c>
      <c r="B461" s="7" t="s">
        <v>506</v>
      </c>
      <c r="C461" s="8">
        <f>VLOOKUP(B461,[1]Combined!$B$1:$C$640,2,0)</f>
        <v>9</v>
      </c>
      <c r="D461" s="8">
        <f>VLOOKUP(B461,[1]Combined!$B$1:$D$640,3,0)</f>
        <v>10</v>
      </c>
      <c r="E461" s="8">
        <f>VLOOKUP(B461,[1]Combined!$B$1:$F$640,5,0)</f>
        <v>0</v>
      </c>
      <c r="F461" s="8">
        <f>VLOOKUP(B461,[1]Combined!$B$1:$G$640,6,0)</f>
        <v>2</v>
      </c>
      <c r="G461" s="8">
        <f>VLOOKUP(B461,[1]Combined!$B$1:$H$640,7,0)</f>
        <v>2</v>
      </c>
      <c r="H461" s="8">
        <f>VLOOKUP(B461,[1]Combined!$B$1:$J$640,9,0)</f>
        <v>0</v>
      </c>
      <c r="I461" s="9">
        <f>VLOOKUP(B461,[2]Combined!C$1:D$640,2,0)</f>
        <v>12</v>
      </c>
      <c r="J461" s="9">
        <f>VLOOKUP(B461,[2]Combined!C$1:E$640,3,0)</f>
        <v>16</v>
      </c>
      <c r="K461" s="9">
        <f>VLOOKUP(B461,[2]Combined!C$1:G$640,5,0)</f>
        <v>0</v>
      </c>
      <c r="L461" s="9">
        <f>VLOOKUP(B461,[2]Combined!C$1:H$640,6,0)</f>
        <v>2</v>
      </c>
      <c r="M461" s="9">
        <f>VLOOKUP(B461,[2]Combined!C$1:I$640,7,0)</f>
        <v>3</v>
      </c>
      <c r="N461" s="9">
        <f>VLOOKUP(B461,[2]Combined!C$1:K$640,9,0)</f>
        <v>0</v>
      </c>
      <c r="O461" s="10">
        <f>VLOOKUP(B461,[3]Combined!C$1:D$640,2,0)</f>
        <v>5</v>
      </c>
      <c r="P461" s="10">
        <f>VLOOKUP(B461,[3]Combined!C$1:E$640,3,0)</f>
        <v>8</v>
      </c>
      <c r="Q461" s="10">
        <f>VLOOKUP(B461,[3]Combined!C$1:G$640,5,0)</f>
        <v>0</v>
      </c>
      <c r="R461" s="10">
        <f>VLOOKUP(B461,[3]Combined!C$1:H$640,6,0)</f>
        <v>2</v>
      </c>
      <c r="S461" s="10">
        <f>VLOOKUP(B461,[3]Combined!C$1:I$640,7,0)</f>
        <v>2</v>
      </c>
      <c r="T461" s="10">
        <f>VLOOKUP(B461,[3]Combined!C$1:K$640,9,0)</f>
        <v>0</v>
      </c>
      <c r="U461" s="11">
        <f>VLOOKUP(B461,[4]Combined!C$1:D$640,2,0)</f>
        <v>16</v>
      </c>
      <c r="V461" s="11">
        <f>VLOOKUP(B461,[4]Combined!C$1:E$640,3,0)</f>
        <v>17</v>
      </c>
      <c r="W461" s="11">
        <f>VLOOKUP(B461,[4]Combined!C$1:G$640,5,0)</f>
        <v>0</v>
      </c>
      <c r="X461" s="11">
        <f>VLOOKUP(B461,[4]Combined!C$1:H$640,6,0)</f>
        <v>2</v>
      </c>
      <c r="Y461" s="11">
        <f>VLOOKUP(B461,[4]Combined!C$1:I$640,7,0)</f>
        <v>3</v>
      </c>
      <c r="Z461" s="11">
        <f>VLOOKUP(B461,[4]Combined!C$1:K$640,9,0)</f>
        <v>0</v>
      </c>
      <c r="AA461" s="12">
        <f>VLOOKUP(B461,[5]Combined!C$1:D$640,2,0)</f>
        <v>3</v>
      </c>
      <c r="AB461" s="12">
        <f>VLOOKUP(B461,[5]Combined!C$1:E$640,3,0)</f>
        <v>4</v>
      </c>
      <c r="AC461" s="12">
        <f>VLOOKUP(B461,[5]Combined!C$1:G$640,5,0)</f>
        <v>0</v>
      </c>
      <c r="AD461" s="12">
        <f>VLOOKUP(B461,[5]Combined!C$1:H$640,6,0)</f>
        <v>1</v>
      </c>
      <c r="AE461" s="12">
        <f>VLOOKUP(B461,[5]Combined!C$1:I$640,7,0)</f>
        <v>1</v>
      </c>
      <c r="AF461" s="12">
        <f>VLOOKUP(B461,[5]Combined!C$1:K$640,9,0)</f>
        <v>0</v>
      </c>
      <c r="AG461" s="14">
        <f t="shared" si="56"/>
        <v>66</v>
      </c>
      <c r="AH461" s="14">
        <f t="shared" si="57"/>
        <v>0</v>
      </c>
      <c r="AI461" s="14">
        <f t="shared" si="58"/>
        <v>0</v>
      </c>
      <c r="AJ461" s="14">
        <f t="shared" si="59"/>
        <v>54</v>
      </c>
      <c r="AK461" s="14">
        <f t="shared" si="60"/>
        <v>54</v>
      </c>
      <c r="AL461" s="14">
        <f t="shared" si="61"/>
        <v>81.818181818181827</v>
      </c>
      <c r="AM461" s="14">
        <f t="shared" si="62"/>
        <v>4</v>
      </c>
      <c r="AN461" s="7" t="s">
        <v>484</v>
      </c>
      <c r="AO461" s="7">
        <f>VLOOKUP(B461,[6]J!B$1:M$49,12,0)</f>
        <v>10</v>
      </c>
      <c r="AP461" s="7">
        <f>VLOOKUP(B461,[6]J!B$1:G$49,6,0)</f>
        <v>10</v>
      </c>
      <c r="AQ461" s="7">
        <f t="shared" si="63"/>
        <v>24</v>
      </c>
    </row>
    <row r="462" spans="1:43" x14ac:dyDescent="0.25">
      <c r="A462" s="7">
        <v>461</v>
      </c>
      <c r="B462" s="7" t="s">
        <v>507</v>
      </c>
      <c r="C462" s="8">
        <f>VLOOKUP(B462,[1]Combined!$B$1:$C$640,2,0)</f>
        <v>9</v>
      </c>
      <c r="D462" s="8">
        <f>VLOOKUP(B462,[1]Combined!$B$1:$D$640,3,0)</f>
        <v>10</v>
      </c>
      <c r="E462" s="8">
        <f>VLOOKUP(B462,[1]Combined!$B$1:$F$640,5,0)</f>
        <v>0</v>
      </c>
      <c r="F462" s="8">
        <f>VLOOKUP(B462,[1]Combined!$B$1:$G$640,6,0)</f>
        <v>2</v>
      </c>
      <c r="G462" s="8">
        <f>VLOOKUP(B462,[1]Combined!$B$1:$H$640,7,0)</f>
        <v>2</v>
      </c>
      <c r="H462" s="8">
        <f>VLOOKUP(B462,[1]Combined!$B$1:$J$640,9,0)</f>
        <v>0</v>
      </c>
      <c r="I462" s="9">
        <f>VLOOKUP(B462,[2]Combined!C$1:D$640,2,0)</f>
        <v>14</v>
      </c>
      <c r="J462" s="9">
        <f>VLOOKUP(B462,[2]Combined!C$1:E$640,3,0)</f>
        <v>16</v>
      </c>
      <c r="K462" s="9">
        <f>VLOOKUP(B462,[2]Combined!C$1:G$640,5,0)</f>
        <v>0</v>
      </c>
      <c r="L462" s="9">
        <f>VLOOKUP(B462,[2]Combined!C$1:H$640,6,0)</f>
        <v>2</v>
      </c>
      <c r="M462" s="9">
        <f>VLOOKUP(B462,[2]Combined!C$1:I$640,7,0)</f>
        <v>3</v>
      </c>
      <c r="N462" s="9">
        <f>VLOOKUP(B462,[2]Combined!C$1:K$640,9,0)</f>
        <v>0</v>
      </c>
      <c r="O462" s="10">
        <f>VLOOKUP(B462,[3]Combined!C$1:D$640,2,0)</f>
        <v>5</v>
      </c>
      <c r="P462" s="10">
        <f>VLOOKUP(B462,[3]Combined!C$1:E$640,3,0)</f>
        <v>8</v>
      </c>
      <c r="Q462" s="10">
        <f>VLOOKUP(B462,[3]Combined!C$1:G$640,5,0)</f>
        <v>0</v>
      </c>
      <c r="R462" s="10">
        <f>VLOOKUP(B462,[3]Combined!C$1:H$640,6,0)</f>
        <v>1</v>
      </c>
      <c r="S462" s="10">
        <f>VLOOKUP(B462,[3]Combined!C$1:I$640,7,0)</f>
        <v>1</v>
      </c>
      <c r="T462" s="10">
        <f>VLOOKUP(B462,[3]Combined!C$1:K$640,9,0)</f>
        <v>0</v>
      </c>
      <c r="U462" s="11">
        <f>VLOOKUP(B462,[4]Combined!C$1:D$640,2,0)</f>
        <v>9</v>
      </c>
      <c r="V462" s="11">
        <f>VLOOKUP(B462,[4]Combined!C$1:E$640,3,0)</f>
        <v>17</v>
      </c>
      <c r="W462" s="11">
        <f>VLOOKUP(B462,[4]Combined!C$1:G$640,5,0)</f>
        <v>0</v>
      </c>
      <c r="X462" s="11">
        <f>VLOOKUP(B462,[4]Combined!C$1:H$640,6,0)</f>
        <v>3</v>
      </c>
      <c r="Y462" s="11">
        <f>VLOOKUP(B462,[4]Combined!C$1:I$640,7,0)</f>
        <v>3</v>
      </c>
      <c r="Z462" s="11">
        <f>VLOOKUP(B462,[4]Combined!C$1:K$640,9,0)</f>
        <v>0</v>
      </c>
      <c r="AA462" s="12">
        <f>VLOOKUP(B462,[5]Combined!C$1:D$640,2,0)</f>
        <v>3</v>
      </c>
      <c r="AB462" s="12">
        <f>VLOOKUP(B462,[5]Combined!C$1:E$640,3,0)</f>
        <v>4</v>
      </c>
      <c r="AC462" s="12">
        <f>VLOOKUP(B462,[5]Combined!C$1:G$640,5,0)</f>
        <v>0</v>
      </c>
      <c r="AD462" s="12">
        <f>VLOOKUP(B462,[5]Combined!C$1:H$640,6,0)</f>
        <v>0</v>
      </c>
      <c r="AE462" s="12">
        <f>VLOOKUP(B462,[5]Combined!C$1:I$640,7,0)</f>
        <v>1</v>
      </c>
      <c r="AF462" s="12">
        <f>VLOOKUP(B462,[5]Combined!C$1:K$640,9,0)</f>
        <v>0</v>
      </c>
      <c r="AG462" s="14">
        <f t="shared" si="56"/>
        <v>65</v>
      </c>
      <c r="AH462" s="14">
        <f t="shared" si="57"/>
        <v>0</v>
      </c>
      <c r="AI462" s="14">
        <f t="shared" si="58"/>
        <v>0</v>
      </c>
      <c r="AJ462" s="14">
        <f t="shared" si="59"/>
        <v>48</v>
      </c>
      <c r="AK462" s="14">
        <f t="shared" si="60"/>
        <v>48</v>
      </c>
      <c r="AL462" s="14">
        <f t="shared" si="61"/>
        <v>73.846153846153854</v>
      </c>
      <c r="AM462" s="14">
        <f t="shared" si="62"/>
        <v>2</v>
      </c>
      <c r="AN462" s="7" t="s">
        <v>486</v>
      </c>
      <c r="AO462" s="7">
        <f>VLOOKUP(B462,[6]J!B$1:M$49,12,0)</f>
        <v>8</v>
      </c>
      <c r="AP462" s="7">
        <f>VLOOKUP(B462,[6]J!B$1:G$49,6,0)</f>
        <v>7</v>
      </c>
      <c r="AQ462" s="7">
        <f t="shared" si="63"/>
        <v>17</v>
      </c>
    </row>
    <row r="463" spans="1:43" x14ac:dyDescent="0.25">
      <c r="A463" s="7">
        <v>462</v>
      </c>
      <c r="B463" s="7" t="s">
        <v>508</v>
      </c>
      <c r="C463" s="8">
        <f>VLOOKUP(B463,[1]Combined!$B$1:$C$640,2,0)</f>
        <v>8</v>
      </c>
      <c r="D463" s="8">
        <f>VLOOKUP(B463,[1]Combined!$B$1:$D$640,3,0)</f>
        <v>10</v>
      </c>
      <c r="E463" s="8">
        <f>VLOOKUP(B463,[1]Combined!$B$1:$F$640,5,0)</f>
        <v>0</v>
      </c>
      <c r="F463" s="8">
        <f>VLOOKUP(B463,[1]Combined!$B$1:$G$640,6,0)</f>
        <v>1</v>
      </c>
      <c r="G463" s="8">
        <f>VLOOKUP(B463,[1]Combined!$B$1:$H$640,7,0)</f>
        <v>2</v>
      </c>
      <c r="H463" s="8">
        <f>VLOOKUP(B463,[1]Combined!$B$1:$J$640,9,0)</f>
        <v>0</v>
      </c>
      <c r="I463" s="9">
        <f>VLOOKUP(B463,[2]Combined!C$1:D$640,2,0)</f>
        <v>12</v>
      </c>
      <c r="J463" s="9">
        <f>VLOOKUP(B463,[2]Combined!C$1:E$640,3,0)</f>
        <v>16</v>
      </c>
      <c r="K463" s="9">
        <f>VLOOKUP(B463,[2]Combined!C$1:G$640,5,0)</f>
        <v>0</v>
      </c>
      <c r="L463" s="9">
        <f>VLOOKUP(B463,[2]Combined!C$1:H$640,6,0)</f>
        <v>3</v>
      </c>
      <c r="M463" s="9">
        <f>VLOOKUP(B463,[2]Combined!C$1:I$640,7,0)</f>
        <v>4</v>
      </c>
      <c r="N463" s="9">
        <f>VLOOKUP(B463,[2]Combined!C$1:K$640,9,0)</f>
        <v>0</v>
      </c>
      <c r="O463" s="10">
        <f>VLOOKUP(B463,[3]Combined!C$1:D$640,2,0)</f>
        <v>7</v>
      </c>
      <c r="P463" s="10">
        <f>VLOOKUP(B463,[3]Combined!C$1:E$640,3,0)</f>
        <v>8</v>
      </c>
      <c r="Q463" s="10">
        <f>VLOOKUP(B463,[3]Combined!C$1:G$640,5,0)</f>
        <v>0</v>
      </c>
      <c r="R463" s="10">
        <f>VLOOKUP(B463,[3]Combined!C$1:H$640,6,0)</f>
        <v>1</v>
      </c>
      <c r="S463" s="10">
        <f>VLOOKUP(B463,[3]Combined!C$1:I$640,7,0)</f>
        <v>1</v>
      </c>
      <c r="T463" s="10">
        <f>VLOOKUP(B463,[3]Combined!C$1:K$640,9,0)</f>
        <v>0</v>
      </c>
      <c r="U463" s="11">
        <f>VLOOKUP(B463,[4]Combined!C$1:D$640,2,0)</f>
        <v>13</v>
      </c>
      <c r="V463" s="11">
        <f>VLOOKUP(B463,[4]Combined!C$1:E$640,3,0)</f>
        <v>17</v>
      </c>
      <c r="W463" s="11">
        <f>VLOOKUP(B463,[4]Combined!C$1:G$640,5,0)</f>
        <v>0</v>
      </c>
      <c r="X463" s="11">
        <f>VLOOKUP(B463,[4]Combined!C$1:H$640,6,0)</f>
        <v>0</v>
      </c>
      <c r="Y463" s="11">
        <f>VLOOKUP(B463,[4]Combined!C$1:I$640,7,0)</f>
        <v>4</v>
      </c>
      <c r="Z463" s="11">
        <f>VLOOKUP(B463,[4]Combined!C$1:K$640,9,0)</f>
        <v>0</v>
      </c>
      <c r="AA463" s="12">
        <f>VLOOKUP(B463,[5]Combined!C$1:D$640,2,0)</f>
        <v>1</v>
      </c>
      <c r="AB463" s="12">
        <f>VLOOKUP(B463,[5]Combined!C$1:E$640,3,0)</f>
        <v>4</v>
      </c>
      <c r="AC463" s="12">
        <f>VLOOKUP(B463,[5]Combined!C$1:G$640,5,0)</f>
        <v>0</v>
      </c>
      <c r="AD463" s="12">
        <f>VLOOKUP(B463,[5]Combined!C$1:H$640,6,0)</f>
        <v>0</v>
      </c>
      <c r="AE463" s="12">
        <f>VLOOKUP(B463,[5]Combined!C$1:I$640,7,0)</f>
        <v>0</v>
      </c>
      <c r="AF463" s="12">
        <f>VLOOKUP(B463,[5]Combined!C$1:K$640,9,0)</f>
        <v>0</v>
      </c>
      <c r="AG463" s="14">
        <f t="shared" si="56"/>
        <v>66</v>
      </c>
      <c r="AH463" s="14">
        <f t="shared" si="57"/>
        <v>0</v>
      </c>
      <c r="AI463" s="14">
        <f t="shared" si="58"/>
        <v>0</v>
      </c>
      <c r="AJ463" s="14">
        <f t="shared" si="59"/>
        <v>46</v>
      </c>
      <c r="AK463" s="14">
        <f t="shared" si="60"/>
        <v>46</v>
      </c>
      <c r="AL463" s="14">
        <f t="shared" si="61"/>
        <v>69.696969696969703</v>
      </c>
      <c r="AM463" s="14">
        <f t="shared" si="62"/>
        <v>1</v>
      </c>
      <c r="AN463" s="7" t="s">
        <v>488</v>
      </c>
      <c r="AO463" s="7">
        <f>VLOOKUP(B463,[6]J!B$1:M$49,12,0)</f>
        <v>10</v>
      </c>
      <c r="AP463" s="7">
        <f>VLOOKUP(B463,[6]J!B$1:G$49,6,0)</f>
        <v>8</v>
      </c>
      <c r="AQ463" s="7">
        <f t="shared" si="63"/>
        <v>19</v>
      </c>
    </row>
    <row r="464" spans="1:43" x14ac:dyDescent="0.25">
      <c r="A464" s="7">
        <v>463</v>
      </c>
      <c r="B464" s="7" t="s">
        <v>509</v>
      </c>
      <c r="C464" s="8">
        <f>VLOOKUP(B464,[1]Combined!$B$1:$C$640,2,0)</f>
        <v>8</v>
      </c>
      <c r="D464" s="8">
        <f>VLOOKUP(B464,[1]Combined!$B$1:$D$640,3,0)</f>
        <v>10</v>
      </c>
      <c r="E464" s="8">
        <f>VLOOKUP(B464,[1]Combined!$B$1:$F$640,5,0)</f>
        <v>0</v>
      </c>
      <c r="F464" s="8">
        <f>VLOOKUP(B464,[1]Combined!$B$1:$G$640,6,0)</f>
        <v>2</v>
      </c>
      <c r="G464" s="8">
        <f>VLOOKUP(B464,[1]Combined!$B$1:$H$640,7,0)</f>
        <v>2</v>
      </c>
      <c r="H464" s="8">
        <f>VLOOKUP(B464,[1]Combined!$B$1:$J$640,9,0)</f>
        <v>0</v>
      </c>
      <c r="I464" s="9">
        <f>VLOOKUP(B464,[2]Combined!C$1:D$640,2,0)</f>
        <v>12</v>
      </c>
      <c r="J464" s="9">
        <f>VLOOKUP(B464,[2]Combined!C$1:E$640,3,0)</f>
        <v>16</v>
      </c>
      <c r="K464" s="9">
        <f>VLOOKUP(B464,[2]Combined!C$1:G$640,5,0)</f>
        <v>0</v>
      </c>
      <c r="L464" s="9">
        <f>VLOOKUP(B464,[2]Combined!C$1:H$640,6,0)</f>
        <v>3</v>
      </c>
      <c r="M464" s="9">
        <f>VLOOKUP(B464,[2]Combined!C$1:I$640,7,0)</f>
        <v>3</v>
      </c>
      <c r="N464" s="9">
        <f>VLOOKUP(B464,[2]Combined!C$1:K$640,9,0)</f>
        <v>0</v>
      </c>
      <c r="O464" s="10">
        <f>VLOOKUP(B464,[3]Combined!C$1:D$640,2,0)</f>
        <v>4</v>
      </c>
      <c r="P464" s="10">
        <f>VLOOKUP(B464,[3]Combined!C$1:E$640,3,0)</f>
        <v>8</v>
      </c>
      <c r="Q464" s="10">
        <f>VLOOKUP(B464,[3]Combined!C$1:G$640,5,0)</f>
        <v>0</v>
      </c>
      <c r="R464" s="10">
        <f>VLOOKUP(B464,[3]Combined!C$1:H$640,6,0)</f>
        <v>3</v>
      </c>
      <c r="S464" s="10">
        <f>VLOOKUP(B464,[3]Combined!C$1:I$640,7,0)</f>
        <v>3</v>
      </c>
      <c r="T464" s="10">
        <f>VLOOKUP(B464,[3]Combined!C$1:K$640,9,0)</f>
        <v>0</v>
      </c>
      <c r="U464" s="11">
        <f>VLOOKUP(B464,[4]Combined!C$1:D$640,2,0)</f>
        <v>8</v>
      </c>
      <c r="V464" s="11">
        <f>VLOOKUP(B464,[4]Combined!C$1:E$640,3,0)</f>
        <v>17</v>
      </c>
      <c r="W464" s="11">
        <f>VLOOKUP(B464,[4]Combined!C$1:G$640,5,0)</f>
        <v>4</v>
      </c>
      <c r="X464" s="11">
        <v>3</v>
      </c>
      <c r="Y464" s="11">
        <v>3</v>
      </c>
      <c r="Z464" s="11">
        <f>VLOOKUP(B464,[4]Combined!C$1:K$640,9,0)</f>
        <v>0</v>
      </c>
      <c r="AA464" s="12">
        <f>VLOOKUP(B464,[5]Combined!C$1:D$640,2,0)</f>
        <v>2</v>
      </c>
      <c r="AB464" s="12">
        <f>VLOOKUP(B464,[5]Combined!C$1:E$640,3,0)</f>
        <v>4</v>
      </c>
      <c r="AC464" s="12">
        <f>VLOOKUP(B464,[5]Combined!C$1:G$640,5,0)</f>
        <v>0</v>
      </c>
      <c r="AD464" s="12">
        <v>0</v>
      </c>
      <c r="AE464" s="12">
        <v>1</v>
      </c>
      <c r="AF464" s="12">
        <f>VLOOKUP(B464,[5]Combined!C$1:K$640,9,0)</f>
        <v>0</v>
      </c>
      <c r="AG464" s="14">
        <f t="shared" si="56"/>
        <v>67</v>
      </c>
      <c r="AH464" s="14">
        <f t="shared" si="57"/>
        <v>4</v>
      </c>
      <c r="AI464" s="14">
        <f t="shared" si="58"/>
        <v>4</v>
      </c>
      <c r="AJ464" s="14">
        <f t="shared" si="59"/>
        <v>45</v>
      </c>
      <c r="AK464" s="14">
        <f t="shared" si="60"/>
        <v>49</v>
      </c>
      <c r="AL464" s="14">
        <f t="shared" si="61"/>
        <v>73.134328358208961</v>
      </c>
      <c r="AM464" s="14">
        <f t="shared" si="62"/>
        <v>2</v>
      </c>
      <c r="AN464" s="7" t="s">
        <v>480</v>
      </c>
      <c r="AO464" s="7">
        <v>10</v>
      </c>
      <c r="AP464" s="7">
        <f>VLOOKUP(B464,[6]J!B$1:G$49,6,0)</f>
        <v>8</v>
      </c>
      <c r="AQ464" s="7">
        <f t="shared" si="63"/>
        <v>20</v>
      </c>
    </row>
    <row r="465" spans="1:43" x14ac:dyDescent="0.25">
      <c r="A465" s="7">
        <v>464</v>
      </c>
      <c r="B465" s="7" t="s">
        <v>510</v>
      </c>
      <c r="C465" s="8">
        <f>VLOOKUP(B465,[1]Combined!$B$1:$C$640,2,0)</f>
        <v>10</v>
      </c>
      <c r="D465" s="8">
        <f>VLOOKUP(B465,[1]Combined!$B$1:$D$640,3,0)</f>
        <v>10</v>
      </c>
      <c r="E465" s="8">
        <f>VLOOKUP(B465,[1]Combined!$B$1:$F$640,5,0)</f>
        <v>0</v>
      </c>
      <c r="F465" s="8">
        <f>VLOOKUP(B465,[1]Combined!$B$1:$G$640,6,0)</f>
        <v>0</v>
      </c>
      <c r="G465" s="8">
        <f>VLOOKUP(B465,[1]Combined!$B$1:$H$640,7,0)</f>
        <v>1</v>
      </c>
      <c r="H465" s="8">
        <f>VLOOKUP(B465,[1]Combined!$B$1:$J$640,9,0)</f>
        <v>0</v>
      </c>
      <c r="I465" s="9">
        <f>VLOOKUP(B465,[2]Combined!C$1:D$640,2,0)</f>
        <v>12</v>
      </c>
      <c r="J465" s="9">
        <f>VLOOKUP(B465,[2]Combined!C$1:E$640,3,0)</f>
        <v>16</v>
      </c>
      <c r="K465" s="9">
        <f>VLOOKUP(B465,[2]Combined!C$1:G$640,5,0)</f>
        <v>0</v>
      </c>
      <c r="L465" s="9">
        <f>VLOOKUP(B465,[2]Combined!C$1:H$640,6,0)</f>
        <v>4</v>
      </c>
      <c r="M465" s="9">
        <f>VLOOKUP(B465,[2]Combined!C$1:I$640,7,0)</f>
        <v>4</v>
      </c>
      <c r="N465" s="9">
        <f>VLOOKUP(B465,[2]Combined!C$1:K$640,9,0)</f>
        <v>0</v>
      </c>
      <c r="O465" s="10">
        <f>VLOOKUP(B465,[3]Combined!C$1:D$640,2,0)</f>
        <v>5</v>
      </c>
      <c r="P465" s="10">
        <f>VLOOKUP(B465,[3]Combined!C$1:E$640,3,0)</f>
        <v>8</v>
      </c>
      <c r="Q465" s="10">
        <f>VLOOKUP(B465,[3]Combined!C$1:G$640,5,0)</f>
        <v>0</v>
      </c>
      <c r="R465" s="10">
        <v>2</v>
      </c>
      <c r="S465" s="10">
        <v>2</v>
      </c>
      <c r="T465" s="10">
        <f>VLOOKUP(B465,[3]Combined!C$1:K$640,9,0)</f>
        <v>0</v>
      </c>
      <c r="U465" s="11">
        <f>VLOOKUP(B465,[4]Combined!C$1:D$640,2,0)</f>
        <v>14</v>
      </c>
      <c r="V465" s="11">
        <f>VLOOKUP(B465,[4]Combined!C$1:E$640,3,0)</f>
        <v>17</v>
      </c>
      <c r="W465" s="11">
        <f>VLOOKUP(B465,[4]Combined!C$1:G$640,5,0)</f>
        <v>0</v>
      </c>
      <c r="X465" s="11">
        <v>1</v>
      </c>
      <c r="Y465" s="11">
        <v>2</v>
      </c>
      <c r="Z465" s="11">
        <f>VLOOKUP(B465,[4]Combined!C$1:K$640,9,0)</f>
        <v>0</v>
      </c>
      <c r="AA465" s="12">
        <f>VLOOKUP(B465,[5]Combined!C$1:D$640,2,0)</f>
        <v>3</v>
      </c>
      <c r="AB465" s="12">
        <f>VLOOKUP(B465,[5]Combined!C$1:E$640,3,0)</f>
        <v>4</v>
      </c>
      <c r="AC465" s="12">
        <f>VLOOKUP(B465,[5]Combined!C$1:G$640,5,0)</f>
        <v>0</v>
      </c>
      <c r="AD465" s="12">
        <v>1</v>
      </c>
      <c r="AE465" s="12">
        <v>1</v>
      </c>
      <c r="AF465" s="12">
        <f>VLOOKUP(B465,[5]Combined!C$1:K$640,9,0)</f>
        <v>0</v>
      </c>
      <c r="AG465" s="14">
        <f t="shared" si="56"/>
        <v>65</v>
      </c>
      <c r="AH465" s="14">
        <f t="shared" si="57"/>
        <v>0</v>
      </c>
      <c r="AI465" s="14">
        <f t="shared" si="58"/>
        <v>0</v>
      </c>
      <c r="AJ465" s="14">
        <f t="shared" si="59"/>
        <v>52</v>
      </c>
      <c r="AK465" s="14">
        <f t="shared" si="60"/>
        <v>52</v>
      </c>
      <c r="AL465" s="14">
        <f t="shared" si="61"/>
        <v>80</v>
      </c>
      <c r="AM465" s="14">
        <f t="shared" si="62"/>
        <v>4</v>
      </c>
      <c r="AN465" s="7" t="s">
        <v>482</v>
      </c>
      <c r="AO465" s="7">
        <v>8</v>
      </c>
      <c r="AP465" s="7">
        <f>VLOOKUP(B465,[6]J!B$1:G$49,6,0)</f>
        <v>8</v>
      </c>
      <c r="AQ465" s="7">
        <f t="shared" si="63"/>
        <v>20</v>
      </c>
    </row>
    <row r="466" spans="1:43" x14ac:dyDescent="0.25">
      <c r="A466" s="7">
        <v>465</v>
      </c>
      <c r="B466" s="7" t="s">
        <v>511</v>
      </c>
      <c r="C466" s="8">
        <f>VLOOKUP(B466,[1]Combined!$B$1:$C$640,2,0)</f>
        <v>9</v>
      </c>
      <c r="D466" s="8">
        <f>VLOOKUP(B466,[1]Combined!$B$1:$D$640,3,0)</f>
        <v>10</v>
      </c>
      <c r="E466" s="8">
        <f>VLOOKUP(B466,[1]Combined!$B$1:$F$640,5,0)</f>
        <v>0</v>
      </c>
      <c r="F466" s="8">
        <f>VLOOKUP(B466,[1]Combined!$B$1:$G$640,6,0)</f>
        <v>2</v>
      </c>
      <c r="G466" s="8">
        <f>VLOOKUP(B466,[1]Combined!$B$1:$H$640,7,0)</f>
        <v>2</v>
      </c>
      <c r="H466" s="8">
        <f>VLOOKUP(B466,[1]Combined!$B$1:$J$640,9,0)</f>
        <v>0</v>
      </c>
      <c r="I466" s="9">
        <f>VLOOKUP(B466,[2]Combined!C$1:D$640,2,0)</f>
        <v>11</v>
      </c>
      <c r="J466" s="9">
        <f>VLOOKUP(B466,[2]Combined!C$1:E$640,3,0)</f>
        <v>16</v>
      </c>
      <c r="K466" s="9">
        <f>VLOOKUP(B466,[2]Combined!C$1:G$640,5,0)</f>
        <v>0</v>
      </c>
      <c r="L466" s="9">
        <f>VLOOKUP(B466,[2]Combined!C$1:H$640,6,0)</f>
        <v>2</v>
      </c>
      <c r="M466" s="9">
        <f>VLOOKUP(B466,[2]Combined!C$1:I$640,7,0)</f>
        <v>3</v>
      </c>
      <c r="N466" s="9">
        <f>VLOOKUP(B466,[2]Combined!C$1:K$640,9,0)</f>
        <v>0</v>
      </c>
      <c r="O466" s="10">
        <f>VLOOKUP(B466,[3]Combined!C$1:D$640,2,0)</f>
        <v>5</v>
      </c>
      <c r="P466" s="10">
        <f>VLOOKUP(B466,[3]Combined!C$1:E$640,3,0)</f>
        <v>8</v>
      </c>
      <c r="Q466" s="10">
        <f>VLOOKUP(B466,[3]Combined!C$1:G$640,5,0)</f>
        <v>0</v>
      </c>
      <c r="R466" s="10">
        <f>VLOOKUP(B466,[3]Combined!C$1:H$640,6,0)</f>
        <v>0</v>
      </c>
      <c r="S466" s="10">
        <f>VLOOKUP(B466,[3]Combined!C$1:I$640,7,0)</f>
        <v>2</v>
      </c>
      <c r="T466" s="10">
        <f>VLOOKUP(B466,[3]Combined!C$1:K$640,9,0)</f>
        <v>0</v>
      </c>
      <c r="U466" s="11">
        <f>VLOOKUP(B466,[4]Combined!C$1:D$640,2,0)</f>
        <v>9</v>
      </c>
      <c r="V466" s="11">
        <f>VLOOKUP(B466,[4]Combined!C$1:E$640,3,0)</f>
        <v>17</v>
      </c>
      <c r="W466" s="11">
        <f>VLOOKUP(B466,[4]Combined!C$1:G$640,5,0)</f>
        <v>3</v>
      </c>
      <c r="X466" s="11">
        <f>VLOOKUP(B466,[4]Combined!C$1:H$640,6,0)</f>
        <v>0</v>
      </c>
      <c r="Y466" s="11">
        <f>VLOOKUP(B466,[4]Combined!C$1:I$640,7,0)</f>
        <v>3</v>
      </c>
      <c r="Z466" s="11">
        <f>VLOOKUP(B466,[4]Combined!C$1:K$640,9,0)</f>
        <v>1</v>
      </c>
      <c r="AA466" s="12">
        <f>VLOOKUP(B466,[5]Combined!C$1:D$640,2,0)</f>
        <v>3</v>
      </c>
      <c r="AB466" s="12">
        <f>VLOOKUP(B466,[5]Combined!C$1:E$640,3,0)</f>
        <v>4</v>
      </c>
      <c r="AC466" s="12">
        <f>VLOOKUP(B466,[5]Combined!C$1:G$640,5,0)</f>
        <v>0</v>
      </c>
      <c r="AD466" s="12">
        <f>VLOOKUP(B466,[5]Combined!C$1:H$640,6,0)</f>
        <v>0</v>
      </c>
      <c r="AE466" s="12">
        <f>VLOOKUP(B466,[5]Combined!C$1:I$640,7,0)</f>
        <v>1</v>
      </c>
      <c r="AF466" s="12">
        <f>VLOOKUP(B466,[5]Combined!C$1:K$640,9,0)</f>
        <v>0</v>
      </c>
      <c r="AG466" s="14">
        <f t="shared" si="56"/>
        <v>66</v>
      </c>
      <c r="AH466" s="14">
        <f t="shared" si="57"/>
        <v>4</v>
      </c>
      <c r="AI466" s="14">
        <f t="shared" si="58"/>
        <v>4</v>
      </c>
      <c r="AJ466" s="14">
        <f t="shared" si="59"/>
        <v>41</v>
      </c>
      <c r="AK466" s="14">
        <f t="shared" si="60"/>
        <v>45</v>
      </c>
      <c r="AL466" s="14">
        <f t="shared" si="61"/>
        <v>68.181818181818173</v>
      </c>
      <c r="AM466" s="14">
        <f t="shared" si="62"/>
        <v>1</v>
      </c>
      <c r="AN466" s="7" t="s">
        <v>484</v>
      </c>
      <c r="AO466" s="7">
        <f>VLOOKUP(B466,[6]J!B$1:M$49,12,0)</f>
        <v>8</v>
      </c>
      <c r="AP466" s="7">
        <f>VLOOKUP(B466,[6]J!B$1:G$49,6,0)</f>
        <v>8</v>
      </c>
      <c r="AQ466" s="7">
        <f t="shared" si="63"/>
        <v>17</v>
      </c>
    </row>
    <row r="467" spans="1:43" x14ac:dyDescent="0.25">
      <c r="A467" s="7">
        <v>466</v>
      </c>
      <c r="B467" s="7" t="s">
        <v>512</v>
      </c>
      <c r="C467" s="8">
        <f>VLOOKUP(B467,[1]Combined!$B$1:$C$640,2,0)</f>
        <v>9</v>
      </c>
      <c r="D467" s="8">
        <f>VLOOKUP(B467,[1]Combined!$B$1:$D$640,3,0)</f>
        <v>10</v>
      </c>
      <c r="E467" s="8">
        <f>VLOOKUP(B467,[1]Combined!$B$1:$F$640,5,0)</f>
        <v>0</v>
      </c>
      <c r="F467" s="8">
        <f>VLOOKUP(B467,[1]Combined!$B$1:$G$640,6,0)</f>
        <v>1</v>
      </c>
      <c r="G467" s="8">
        <f>VLOOKUP(B467,[1]Combined!$B$1:$H$640,7,0)</f>
        <v>2</v>
      </c>
      <c r="H467" s="8">
        <f>VLOOKUP(B467,[1]Combined!$B$1:$J$640,9,0)</f>
        <v>0</v>
      </c>
      <c r="I467" s="9">
        <f>VLOOKUP(B467,[2]Combined!C$1:D$640,2,0)</f>
        <v>14</v>
      </c>
      <c r="J467" s="9">
        <f>VLOOKUP(B467,[2]Combined!C$1:E$640,3,0)</f>
        <v>16</v>
      </c>
      <c r="K467" s="9">
        <f>VLOOKUP(B467,[2]Combined!C$1:G$640,5,0)</f>
        <v>0</v>
      </c>
      <c r="L467" s="9">
        <f>VLOOKUP(B467,[2]Combined!C$1:H$640,6,0)</f>
        <v>3</v>
      </c>
      <c r="M467" s="9">
        <f>VLOOKUP(B467,[2]Combined!C$1:I$640,7,0)</f>
        <v>3</v>
      </c>
      <c r="N467" s="9">
        <f>VLOOKUP(B467,[2]Combined!C$1:K$640,9,0)</f>
        <v>0</v>
      </c>
      <c r="O467" s="10">
        <f>VLOOKUP(B467,[3]Combined!C$1:D$640,2,0)</f>
        <v>8</v>
      </c>
      <c r="P467" s="10">
        <f>VLOOKUP(B467,[3]Combined!C$1:E$640,3,0)</f>
        <v>8</v>
      </c>
      <c r="Q467" s="10">
        <f>VLOOKUP(B467,[3]Combined!C$1:G$640,5,0)</f>
        <v>0</v>
      </c>
      <c r="R467" s="10">
        <f>VLOOKUP(B467,[3]Combined!C$1:H$640,6,0)</f>
        <v>1</v>
      </c>
      <c r="S467" s="10">
        <f>VLOOKUP(B467,[3]Combined!C$1:I$640,7,0)</f>
        <v>1</v>
      </c>
      <c r="T467" s="10">
        <f>VLOOKUP(B467,[3]Combined!C$1:K$640,9,0)</f>
        <v>0</v>
      </c>
      <c r="U467" s="11">
        <f>VLOOKUP(B467,[4]Combined!C$1:D$640,2,0)</f>
        <v>13</v>
      </c>
      <c r="V467" s="11">
        <f>VLOOKUP(B467,[4]Combined!C$1:E$640,3,0)</f>
        <v>17</v>
      </c>
      <c r="W467" s="11">
        <f>VLOOKUP(B467,[4]Combined!C$1:G$640,5,0)</f>
        <v>0</v>
      </c>
      <c r="X467" s="11">
        <f>VLOOKUP(B467,[4]Combined!C$1:H$640,6,0)</f>
        <v>2</v>
      </c>
      <c r="Y467" s="11">
        <f>VLOOKUP(B467,[4]Combined!C$1:I$640,7,0)</f>
        <v>3</v>
      </c>
      <c r="Z467" s="11">
        <f>VLOOKUP(B467,[4]Combined!C$1:K$640,9,0)</f>
        <v>0</v>
      </c>
      <c r="AA467" s="12">
        <f>VLOOKUP(B467,[5]Combined!C$1:D$640,2,0)</f>
        <v>4</v>
      </c>
      <c r="AB467" s="12">
        <f>VLOOKUP(B467,[5]Combined!C$1:E$640,3,0)</f>
        <v>4</v>
      </c>
      <c r="AC467" s="12">
        <f>VLOOKUP(B467,[5]Combined!C$1:G$640,5,0)</f>
        <v>0</v>
      </c>
      <c r="AD467" s="12">
        <f>VLOOKUP(B467,[5]Combined!C$1:H$640,6,0)</f>
        <v>1</v>
      </c>
      <c r="AE467" s="12">
        <f>VLOOKUP(B467,[5]Combined!C$1:I$640,7,0)</f>
        <v>1</v>
      </c>
      <c r="AF467" s="12">
        <f>VLOOKUP(B467,[5]Combined!C$1:K$640,9,0)</f>
        <v>0</v>
      </c>
      <c r="AG467" s="14">
        <f t="shared" si="56"/>
        <v>65</v>
      </c>
      <c r="AH467" s="14">
        <f t="shared" si="57"/>
        <v>0</v>
      </c>
      <c r="AI467" s="14">
        <f t="shared" si="58"/>
        <v>0</v>
      </c>
      <c r="AJ467" s="14">
        <f t="shared" si="59"/>
        <v>56</v>
      </c>
      <c r="AK467" s="14">
        <f t="shared" si="60"/>
        <v>56</v>
      </c>
      <c r="AL467" s="14">
        <f t="shared" si="61"/>
        <v>86.15384615384616</v>
      </c>
      <c r="AM467" s="14">
        <f t="shared" si="62"/>
        <v>5</v>
      </c>
      <c r="AN467" s="7" t="s">
        <v>486</v>
      </c>
      <c r="AO467" s="7">
        <f>VLOOKUP(B467,[6]J!B$1:M$49,12,0)</f>
        <v>8</v>
      </c>
      <c r="AP467" s="7">
        <f>VLOOKUP(B467,[6]J!B$1:G$49,6,0)</f>
        <v>8</v>
      </c>
      <c r="AQ467" s="7">
        <f t="shared" si="63"/>
        <v>21</v>
      </c>
    </row>
    <row r="468" spans="1:43" x14ac:dyDescent="0.25">
      <c r="A468" s="7">
        <v>467</v>
      </c>
      <c r="B468" s="7" t="s">
        <v>513</v>
      </c>
      <c r="C468" s="8">
        <f>VLOOKUP(B468,[1]Combined!$B$1:$C$640,2,0)</f>
        <v>9</v>
      </c>
      <c r="D468" s="8">
        <f>VLOOKUP(B468,[1]Combined!$B$1:$D$640,3,0)</f>
        <v>10</v>
      </c>
      <c r="E468" s="8">
        <f>VLOOKUP(B468,[1]Combined!$B$1:$F$640,5,0)</f>
        <v>0</v>
      </c>
      <c r="F468" s="8">
        <f>VLOOKUP(B468,[1]Combined!$B$1:$G$640,6,0)</f>
        <v>2</v>
      </c>
      <c r="G468" s="8">
        <f>VLOOKUP(B468,[1]Combined!$B$1:$H$640,7,0)</f>
        <v>2</v>
      </c>
      <c r="H468" s="8">
        <f>VLOOKUP(B468,[1]Combined!$B$1:$J$640,9,0)</f>
        <v>0</v>
      </c>
      <c r="I468" s="9">
        <f>VLOOKUP(B468,[2]Combined!C$1:D$640,2,0)</f>
        <v>14</v>
      </c>
      <c r="J468" s="9">
        <f>VLOOKUP(B468,[2]Combined!C$1:E$640,3,0)</f>
        <v>16</v>
      </c>
      <c r="K468" s="9">
        <f>VLOOKUP(B468,[2]Combined!C$1:G$640,5,0)</f>
        <v>0</v>
      </c>
      <c r="L468" s="9">
        <f>VLOOKUP(B468,[2]Combined!C$1:H$640,6,0)</f>
        <v>4</v>
      </c>
      <c r="M468" s="9">
        <f>VLOOKUP(B468,[2]Combined!C$1:I$640,7,0)</f>
        <v>4</v>
      </c>
      <c r="N468" s="9">
        <f>VLOOKUP(B468,[2]Combined!C$1:K$640,9,0)</f>
        <v>0</v>
      </c>
      <c r="O468" s="10">
        <f>VLOOKUP(B468,[3]Combined!C$1:D$640,2,0)</f>
        <v>8</v>
      </c>
      <c r="P468" s="10">
        <f>VLOOKUP(B468,[3]Combined!C$1:E$640,3,0)</f>
        <v>8</v>
      </c>
      <c r="Q468" s="10">
        <f>VLOOKUP(B468,[3]Combined!C$1:G$640,5,0)</f>
        <v>0</v>
      </c>
      <c r="R468" s="10">
        <f>VLOOKUP(B468,[3]Combined!C$1:H$640,6,0)</f>
        <v>1</v>
      </c>
      <c r="S468" s="10">
        <f>VLOOKUP(B468,[3]Combined!C$1:I$640,7,0)</f>
        <v>1</v>
      </c>
      <c r="T468" s="10">
        <f>VLOOKUP(B468,[3]Combined!C$1:K$640,9,0)</f>
        <v>0</v>
      </c>
      <c r="U468" s="11">
        <f>VLOOKUP(B468,[4]Combined!C$1:D$640,2,0)</f>
        <v>16</v>
      </c>
      <c r="V468" s="11">
        <f>VLOOKUP(B468,[4]Combined!C$1:E$640,3,0)</f>
        <v>17</v>
      </c>
      <c r="W468" s="11">
        <f>VLOOKUP(B468,[4]Combined!C$1:G$640,5,0)</f>
        <v>0</v>
      </c>
      <c r="X468" s="11">
        <f>VLOOKUP(B468,[4]Combined!C$1:H$640,6,0)</f>
        <v>1</v>
      </c>
      <c r="Y468" s="11">
        <f>VLOOKUP(B468,[4]Combined!C$1:I$640,7,0)</f>
        <v>4</v>
      </c>
      <c r="Z468" s="11">
        <f>VLOOKUP(B468,[4]Combined!C$1:K$640,9,0)</f>
        <v>0</v>
      </c>
      <c r="AA468" s="12">
        <f>VLOOKUP(B468,[5]Combined!C$1:D$640,2,0)</f>
        <v>4</v>
      </c>
      <c r="AB468" s="12">
        <f>VLOOKUP(B468,[5]Combined!C$1:E$640,3,0)</f>
        <v>4</v>
      </c>
      <c r="AC468" s="12">
        <f>VLOOKUP(B468,[5]Combined!C$1:G$640,5,0)</f>
        <v>0</v>
      </c>
      <c r="AD468" s="12">
        <f>VLOOKUP(B468,[5]Combined!C$1:H$640,6,0)</f>
        <v>0</v>
      </c>
      <c r="AE468" s="12">
        <f>VLOOKUP(B468,[5]Combined!C$1:I$640,7,0)</f>
        <v>0</v>
      </c>
      <c r="AF468" s="12">
        <f>VLOOKUP(B468,[5]Combined!C$1:K$640,9,0)</f>
        <v>0</v>
      </c>
      <c r="AG468" s="14">
        <f t="shared" si="56"/>
        <v>66</v>
      </c>
      <c r="AH468" s="14">
        <f t="shared" si="57"/>
        <v>0</v>
      </c>
      <c r="AI468" s="14">
        <f t="shared" si="58"/>
        <v>0</v>
      </c>
      <c r="AJ468" s="14">
        <f t="shared" si="59"/>
        <v>59</v>
      </c>
      <c r="AK468" s="14">
        <f t="shared" si="60"/>
        <v>59</v>
      </c>
      <c r="AL468" s="14">
        <f t="shared" si="61"/>
        <v>89.393939393939391</v>
      </c>
      <c r="AM468" s="14">
        <f t="shared" si="62"/>
        <v>5</v>
      </c>
      <c r="AN468" s="7" t="s">
        <v>488</v>
      </c>
      <c r="AO468" s="7">
        <f>VLOOKUP(B468,[6]J!B$1:M$49,12,0)</f>
        <v>10</v>
      </c>
      <c r="AP468" s="7">
        <f>VLOOKUP(B468,[6]J!B$1:G$49,6,0)</f>
        <v>10</v>
      </c>
      <c r="AQ468" s="7">
        <f t="shared" si="63"/>
        <v>25</v>
      </c>
    </row>
    <row r="469" spans="1:43" x14ac:dyDescent="0.25">
      <c r="A469" s="7">
        <v>468</v>
      </c>
      <c r="B469" s="7" t="s">
        <v>514</v>
      </c>
      <c r="C469" s="8">
        <f>VLOOKUP(B469,[1]Combined!$B$1:$C$640,2,0)</f>
        <v>8</v>
      </c>
      <c r="D469" s="8">
        <f>VLOOKUP(B469,[1]Combined!$B$1:$D$640,3,0)</f>
        <v>10</v>
      </c>
      <c r="E469" s="8">
        <f>VLOOKUP(B469,[1]Combined!$B$1:$F$640,5,0)</f>
        <v>0</v>
      </c>
      <c r="F469" s="8">
        <f>VLOOKUP(B469,[1]Combined!$B$1:$G$640,6,0)</f>
        <v>1</v>
      </c>
      <c r="G469" s="8">
        <f>VLOOKUP(B469,[1]Combined!$B$1:$H$640,7,0)</f>
        <v>2</v>
      </c>
      <c r="H469" s="8">
        <f>VLOOKUP(B469,[1]Combined!$B$1:$J$640,9,0)</f>
        <v>0</v>
      </c>
      <c r="I469" s="9">
        <f>VLOOKUP(B469,[2]Combined!C$1:D$640,2,0)</f>
        <v>12</v>
      </c>
      <c r="J469" s="9">
        <f>VLOOKUP(B469,[2]Combined!C$1:E$640,3,0)</f>
        <v>16</v>
      </c>
      <c r="K469" s="9">
        <f>VLOOKUP(B469,[2]Combined!C$1:G$640,5,0)</f>
        <v>0</v>
      </c>
      <c r="L469" s="9">
        <f>VLOOKUP(B469,[2]Combined!C$1:H$640,6,0)</f>
        <v>2</v>
      </c>
      <c r="M469" s="9">
        <f>VLOOKUP(B469,[2]Combined!C$1:I$640,7,0)</f>
        <v>3</v>
      </c>
      <c r="N469" s="9">
        <f>VLOOKUP(B469,[2]Combined!C$1:K$640,9,0)</f>
        <v>0</v>
      </c>
      <c r="O469" s="10">
        <f>VLOOKUP(B469,[3]Combined!C$1:D$640,2,0)</f>
        <v>6</v>
      </c>
      <c r="P469" s="10">
        <f>VLOOKUP(B469,[3]Combined!C$1:E$640,3,0)</f>
        <v>8</v>
      </c>
      <c r="Q469" s="10">
        <f>VLOOKUP(B469,[3]Combined!C$1:G$640,5,0)</f>
        <v>0</v>
      </c>
      <c r="R469" s="10">
        <f>VLOOKUP(B469,[3]Combined!C$1:H$640,6,0)</f>
        <v>3</v>
      </c>
      <c r="S469" s="10">
        <f>VLOOKUP(B469,[3]Combined!C$1:I$640,7,0)</f>
        <v>3</v>
      </c>
      <c r="T469" s="10">
        <f>VLOOKUP(B469,[3]Combined!C$1:K$640,9,0)</f>
        <v>0</v>
      </c>
      <c r="U469" s="11">
        <f>VLOOKUP(B469,[4]Combined!C$1:D$640,2,0)</f>
        <v>7</v>
      </c>
      <c r="V469" s="11">
        <f>VLOOKUP(B469,[4]Combined!C$1:E$640,3,0)</f>
        <v>17</v>
      </c>
      <c r="W469" s="11">
        <f>VLOOKUP(B469,[4]Combined!C$1:G$640,5,0)</f>
        <v>4</v>
      </c>
      <c r="X469" s="11">
        <v>3</v>
      </c>
      <c r="Y469" s="11">
        <v>3</v>
      </c>
      <c r="Z469" s="11">
        <f>VLOOKUP(B469,[4]Combined!C$1:K$640,9,0)</f>
        <v>0</v>
      </c>
      <c r="AA469" s="12">
        <f>VLOOKUP(B469,[5]Combined!C$1:D$640,2,0)</f>
        <v>2</v>
      </c>
      <c r="AB469" s="12">
        <f>VLOOKUP(B469,[5]Combined!C$1:E$640,3,0)</f>
        <v>4</v>
      </c>
      <c r="AC469" s="12">
        <f>VLOOKUP(B469,[5]Combined!C$1:G$640,5,0)</f>
        <v>0</v>
      </c>
      <c r="AD469" s="12">
        <v>1</v>
      </c>
      <c r="AE469" s="12">
        <v>1</v>
      </c>
      <c r="AF469" s="12">
        <f>VLOOKUP(B469,[5]Combined!C$1:K$640,9,0)</f>
        <v>0</v>
      </c>
      <c r="AG469" s="14">
        <f t="shared" si="56"/>
        <v>67</v>
      </c>
      <c r="AH469" s="14">
        <f t="shared" si="57"/>
        <v>4</v>
      </c>
      <c r="AI469" s="14">
        <f t="shared" si="58"/>
        <v>4</v>
      </c>
      <c r="AJ469" s="14">
        <f t="shared" si="59"/>
        <v>45</v>
      </c>
      <c r="AK469" s="14">
        <f t="shared" si="60"/>
        <v>49</v>
      </c>
      <c r="AL469" s="14">
        <f t="shared" si="61"/>
        <v>73.134328358208961</v>
      </c>
      <c r="AM469" s="14">
        <f t="shared" si="62"/>
        <v>2</v>
      </c>
      <c r="AN469" s="7" t="s">
        <v>480</v>
      </c>
      <c r="AO469" s="7">
        <v>9</v>
      </c>
      <c r="AP469" s="7">
        <f>VLOOKUP(B469,[6]J!B$1:G$49,6,0)</f>
        <v>9</v>
      </c>
      <c r="AQ469" s="7">
        <f t="shared" si="63"/>
        <v>20</v>
      </c>
    </row>
    <row r="470" spans="1:43" x14ac:dyDescent="0.25">
      <c r="A470" s="7">
        <v>469</v>
      </c>
      <c r="B470" s="7" t="s">
        <v>515</v>
      </c>
      <c r="C470" s="8">
        <f>VLOOKUP(B470,[1]Combined!$B$1:$C$640,2,0)</f>
        <v>10</v>
      </c>
      <c r="D470" s="8">
        <f>VLOOKUP(B470,[1]Combined!$B$1:$D$640,3,0)</f>
        <v>10</v>
      </c>
      <c r="E470" s="8">
        <f>VLOOKUP(B470,[1]Combined!$B$1:$F$640,5,0)</f>
        <v>0</v>
      </c>
      <c r="F470" s="8">
        <f>VLOOKUP(B470,[1]Combined!$B$1:$G$640,6,0)</f>
        <v>0</v>
      </c>
      <c r="G470" s="8">
        <f>VLOOKUP(B470,[1]Combined!$B$1:$H$640,7,0)</f>
        <v>1</v>
      </c>
      <c r="H470" s="8">
        <f>VLOOKUP(B470,[1]Combined!$B$1:$J$640,9,0)</f>
        <v>0</v>
      </c>
      <c r="I470" s="9">
        <f>VLOOKUP(B470,[2]Combined!C$1:D$640,2,0)</f>
        <v>14</v>
      </c>
      <c r="J470" s="9">
        <f>VLOOKUP(B470,[2]Combined!C$1:E$640,3,0)</f>
        <v>16</v>
      </c>
      <c r="K470" s="9">
        <f>VLOOKUP(B470,[2]Combined!C$1:G$640,5,0)</f>
        <v>0</v>
      </c>
      <c r="L470" s="9">
        <f>VLOOKUP(B470,[2]Combined!C$1:H$640,6,0)</f>
        <v>2</v>
      </c>
      <c r="M470" s="9">
        <f>VLOOKUP(B470,[2]Combined!C$1:I$640,7,0)</f>
        <v>4</v>
      </c>
      <c r="N470" s="9">
        <f>VLOOKUP(B470,[2]Combined!C$1:K$640,9,0)</f>
        <v>0</v>
      </c>
      <c r="O470" s="10">
        <f>VLOOKUP(B470,[3]Combined!C$1:D$640,2,0)</f>
        <v>3</v>
      </c>
      <c r="P470" s="10">
        <f>VLOOKUP(B470,[3]Combined!C$1:E$640,3,0)</f>
        <v>8</v>
      </c>
      <c r="Q470" s="10">
        <f>VLOOKUP(B470,[3]Combined!C$1:G$640,5,0)</f>
        <v>0</v>
      </c>
      <c r="R470" s="10">
        <v>1</v>
      </c>
      <c r="S470" s="10">
        <v>2</v>
      </c>
      <c r="T470" s="10">
        <f>VLOOKUP(B470,[3]Combined!C$1:K$640,9,0)</f>
        <v>0</v>
      </c>
      <c r="U470" s="11">
        <f>VLOOKUP(B470,[4]Combined!C$1:D$640,2,0)</f>
        <v>9</v>
      </c>
      <c r="V470" s="11">
        <f>VLOOKUP(B470,[4]Combined!C$1:E$640,3,0)</f>
        <v>17</v>
      </c>
      <c r="W470" s="11">
        <f>VLOOKUP(B470,[4]Combined!C$1:G$640,5,0)</f>
        <v>0</v>
      </c>
      <c r="X470" s="11">
        <v>2</v>
      </c>
      <c r="Y470" s="11">
        <v>2</v>
      </c>
      <c r="Z470" s="11">
        <f>VLOOKUP(B470,[4]Combined!C$1:K$640,9,0)</f>
        <v>0</v>
      </c>
      <c r="AA470" s="12">
        <f>VLOOKUP(B470,[5]Combined!C$1:D$640,2,0)</f>
        <v>3</v>
      </c>
      <c r="AB470" s="12">
        <f>VLOOKUP(B470,[5]Combined!C$1:E$640,3,0)</f>
        <v>4</v>
      </c>
      <c r="AC470" s="12">
        <f>VLOOKUP(B470,[5]Combined!C$1:G$640,5,0)</f>
        <v>0</v>
      </c>
      <c r="AD470" s="12">
        <v>1</v>
      </c>
      <c r="AE470" s="12">
        <v>1</v>
      </c>
      <c r="AF470" s="12">
        <f>VLOOKUP(B470,[5]Combined!C$1:K$640,9,0)</f>
        <v>0</v>
      </c>
      <c r="AG470" s="14">
        <f t="shared" si="56"/>
        <v>65</v>
      </c>
      <c r="AH470" s="14">
        <f t="shared" si="57"/>
        <v>0</v>
      </c>
      <c r="AI470" s="14">
        <f t="shared" si="58"/>
        <v>0</v>
      </c>
      <c r="AJ470" s="14">
        <f t="shared" si="59"/>
        <v>45</v>
      </c>
      <c r="AK470" s="14">
        <f t="shared" si="60"/>
        <v>45</v>
      </c>
      <c r="AL470" s="14">
        <f t="shared" si="61"/>
        <v>69.230769230769226</v>
      </c>
      <c r="AM470" s="14">
        <f t="shared" si="62"/>
        <v>1</v>
      </c>
      <c r="AN470" s="7" t="s">
        <v>482</v>
      </c>
      <c r="AO470" s="7">
        <v>9</v>
      </c>
      <c r="AP470" s="7">
        <f>VLOOKUP(B470,[6]J!B$1:G$49,6,0)</f>
        <v>8</v>
      </c>
      <c r="AQ470" s="7">
        <f t="shared" si="63"/>
        <v>18</v>
      </c>
    </row>
    <row r="471" spans="1:43" x14ac:dyDescent="0.25">
      <c r="A471" s="7">
        <v>470</v>
      </c>
      <c r="B471" s="7" t="s">
        <v>516</v>
      </c>
      <c r="C471" s="8">
        <f>VLOOKUP(B471,[1]Combined!$B$1:$C$640,2,0)</f>
        <v>9</v>
      </c>
      <c r="D471" s="8">
        <f>VLOOKUP(B471,[1]Combined!$B$1:$D$640,3,0)</f>
        <v>10</v>
      </c>
      <c r="E471" s="8">
        <f>VLOOKUP(B471,[1]Combined!$B$1:$F$640,5,0)</f>
        <v>0</v>
      </c>
      <c r="F471" s="8">
        <f>VLOOKUP(B471,[1]Combined!$B$1:$G$640,6,0)</f>
        <v>2</v>
      </c>
      <c r="G471" s="8">
        <f>VLOOKUP(B471,[1]Combined!$B$1:$H$640,7,0)</f>
        <v>2</v>
      </c>
      <c r="H471" s="8">
        <f>VLOOKUP(B471,[1]Combined!$B$1:$J$640,9,0)</f>
        <v>0</v>
      </c>
      <c r="I471" s="9">
        <f>VLOOKUP(B471,[2]Combined!C$1:D$640,2,0)</f>
        <v>12</v>
      </c>
      <c r="J471" s="9">
        <f>VLOOKUP(B471,[2]Combined!C$1:E$640,3,0)</f>
        <v>16</v>
      </c>
      <c r="K471" s="9">
        <f>VLOOKUP(B471,[2]Combined!C$1:G$640,5,0)</f>
        <v>0</v>
      </c>
      <c r="L471" s="9">
        <f>VLOOKUP(B471,[2]Combined!C$1:H$640,6,0)</f>
        <v>1</v>
      </c>
      <c r="M471" s="9">
        <f>VLOOKUP(B471,[2]Combined!C$1:I$640,7,0)</f>
        <v>3</v>
      </c>
      <c r="N471" s="9">
        <f>VLOOKUP(B471,[2]Combined!C$1:K$640,9,0)</f>
        <v>0</v>
      </c>
      <c r="O471" s="10">
        <f>VLOOKUP(B471,[3]Combined!C$1:D$640,2,0)</f>
        <v>7</v>
      </c>
      <c r="P471" s="10">
        <f>VLOOKUP(B471,[3]Combined!C$1:E$640,3,0)</f>
        <v>8</v>
      </c>
      <c r="Q471" s="10">
        <f>VLOOKUP(B471,[3]Combined!C$1:G$640,5,0)</f>
        <v>0</v>
      </c>
      <c r="R471" s="10">
        <f>VLOOKUP(B471,[3]Combined!C$1:H$640,6,0)</f>
        <v>2</v>
      </c>
      <c r="S471" s="10">
        <f>VLOOKUP(B471,[3]Combined!C$1:I$640,7,0)</f>
        <v>2</v>
      </c>
      <c r="T471" s="10">
        <f>VLOOKUP(B471,[3]Combined!C$1:K$640,9,0)</f>
        <v>0</v>
      </c>
      <c r="U471" s="11">
        <f>VLOOKUP(B471,[4]Combined!C$1:D$640,2,0)</f>
        <v>4</v>
      </c>
      <c r="V471" s="11">
        <f>VLOOKUP(B471,[4]Combined!C$1:E$640,3,0)</f>
        <v>17</v>
      </c>
      <c r="W471" s="11">
        <f>VLOOKUP(B471,[4]Combined!C$1:G$640,5,0)</f>
        <v>0</v>
      </c>
      <c r="X471" s="11">
        <f>VLOOKUP(B471,[4]Combined!C$1:H$640,6,0)</f>
        <v>1</v>
      </c>
      <c r="Y471" s="11">
        <f>VLOOKUP(B471,[4]Combined!C$1:I$640,7,0)</f>
        <v>3</v>
      </c>
      <c r="Z471" s="11">
        <f>VLOOKUP(B471,[4]Combined!C$1:K$640,9,0)</f>
        <v>0</v>
      </c>
      <c r="AA471" s="12">
        <f>VLOOKUP(B471,[5]Combined!C$1:D$640,2,0)</f>
        <v>1</v>
      </c>
      <c r="AB471" s="12">
        <f>VLOOKUP(B471,[5]Combined!C$1:E$640,3,0)</f>
        <v>4</v>
      </c>
      <c r="AC471" s="12">
        <f>VLOOKUP(B471,[5]Combined!C$1:G$640,5,0)</f>
        <v>0</v>
      </c>
      <c r="AD471" s="12">
        <f>VLOOKUP(B471,[5]Combined!C$1:H$640,6,0)</f>
        <v>0</v>
      </c>
      <c r="AE471" s="12">
        <f>VLOOKUP(B471,[5]Combined!C$1:I$640,7,0)</f>
        <v>1</v>
      </c>
      <c r="AF471" s="12">
        <f>VLOOKUP(B471,[5]Combined!C$1:K$640,9,0)</f>
        <v>0</v>
      </c>
      <c r="AG471" s="14">
        <f t="shared" si="56"/>
        <v>66</v>
      </c>
      <c r="AH471" s="14">
        <f t="shared" si="57"/>
        <v>0</v>
      </c>
      <c r="AI471" s="14">
        <f t="shared" si="58"/>
        <v>0</v>
      </c>
      <c r="AJ471" s="14">
        <f t="shared" si="59"/>
        <v>39</v>
      </c>
      <c r="AK471" s="14">
        <f t="shared" si="60"/>
        <v>39</v>
      </c>
      <c r="AL471" s="14">
        <f t="shared" si="61"/>
        <v>59.090909090909093</v>
      </c>
      <c r="AM471" s="14">
        <f t="shared" si="62"/>
        <v>0</v>
      </c>
      <c r="AN471" s="7" t="s">
        <v>484</v>
      </c>
      <c r="AO471" s="7">
        <f>VLOOKUP(B471,[6]J!B$1:M$49,12,0)</f>
        <v>7</v>
      </c>
      <c r="AP471" s="7">
        <f>VLOOKUP(B471,[6]J!B$1:G$49,6,0)</f>
        <v>7</v>
      </c>
      <c r="AQ471" s="7">
        <f t="shared" si="63"/>
        <v>14</v>
      </c>
    </row>
    <row r="472" spans="1:43" x14ac:dyDescent="0.25">
      <c r="A472" s="7">
        <v>471</v>
      </c>
      <c r="B472" s="7" t="s">
        <v>517</v>
      </c>
      <c r="C472" s="8">
        <f>VLOOKUP(B472,[1]Combined!$B$1:$C$640,2,0)</f>
        <v>9</v>
      </c>
      <c r="D472" s="8">
        <f>VLOOKUP(B472,[1]Combined!$B$1:$D$640,3,0)</f>
        <v>10</v>
      </c>
      <c r="E472" s="8">
        <f>VLOOKUP(B472,[1]Combined!$B$1:$F$640,5,0)</f>
        <v>0</v>
      </c>
      <c r="F472" s="8">
        <f>VLOOKUP(B472,[1]Combined!$B$1:$G$640,6,0)</f>
        <v>2</v>
      </c>
      <c r="G472" s="8">
        <f>VLOOKUP(B472,[1]Combined!$B$1:$H$640,7,0)</f>
        <v>2</v>
      </c>
      <c r="H472" s="8">
        <f>VLOOKUP(B472,[1]Combined!$B$1:$J$640,9,0)</f>
        <v>0</v>
      </c>
      <c r="I472" s="9">
        <f>VLOOKUP(B472,[2]Combined!C$1:D$640,2,0)</f>
        <v>9</v>
      </c>
      <c r="J472" s="9">
        <f>VLOOKUP(B472,[2]Combined!C$1:E$640,3,0)</f>
        <v>16</v>
      </c>
      <c r="K472" s="9">
        <f>VLOOKUP(B472,[2]Combined!C$1:G$640,5,0)</f>
        <v>0</v>
      </c>
      <c r="L472" s="9">
        <f>VLOOKUP(B472,[2]Combined!C$1:H$640,6,0)</f>
        <v>2</v>
      </c>
      <c r="M472" s="9">
        <f>VLOOKUP(B472,[2]Combined!C$1:I$640,7,0)</f>
        <v>3</v>
      </c>
      <c r="N472" s="9">
        <f>VLOOKUP(B472,[2]Combined!C$1:K$640,9,0)</f>
        <v>0</v>
      </c>
      <c r="O472" s="10">
        <f>VLOOKUP(B472,[3]Combined!C$1:D$640,2,0)</f>
        <v>3</v>
      </c>
      <c r="P472" s="10">
        <f>VLOOKUP(B472,[3]Combined!C$1:E$640,3,0)</f>
        <v>8</v>
      </c>
      <c r="Q472" s="10">
        <f>VLOOKUP(B472,[3]Combined!C$1:G$640,5,0)</f>
        <v>0</v>
      </c>
      <c r="R472" s="10">
        <f>VLOOKUP(B472,[3]Combined!C$1:H$640,6,0)</f>
        <v>1</v>
      </c>
      <c r="S472" s="10">
        <f>VLOOKUP(B472,[3]Combined!C$1:I$640,7,0)</f>
        <v>1</v>
      </c>
      <c r="T472" s="10">
        <f>VLOOKUP(B472,[3]Combined!C$1:K$640,9,0)</f>
        <v>0</v>
      </c>
      <c r="U472" s="11">
        <f>VLOOKUP(B472,[4]Combined!C$1:D$640,2,0)</f>
        <v>14</v>
      </c>
      <c r="V472" s="11">
        <f>VLOOKUP(B472,[4]Combined!C$1:E$640,3,0)</f>
        <v>17</v>
      </c>
      <c r="W472" s="11">
        <f>VLOOKUP(B472,[4]Combined!C$1:G$640,5,0)</f>
        <v>0</v>
      </c>
      <c r="X472" s="11">
        <f>VLOOKUP(B472,[4]Combined!C$1:H$640,6,0)</f>
        <v>3</v>
      </c>
      <c r="Y472" s="11">
        <f>VLOOKUP(B472,[4]Combined!C$1:I$640,7,0)</f>
        <v>3</v>
      </c>
      <c r="Z472" s="11">
        <f>VLOOKUP(B472,[4]Combined!C$1:K$640,9,0)</f>
        <v>0</v>
      </c>
      <c r="AA472" s="12">
        <f>VLOOKUP(B472,[5]Combined!C$1:D$640,2,0)</f>
        <v>3</v>
      </c>
      <c r="AB472" s="12">
        <f>VLOOKUP(B472,[5]Combined!C$1:E$640,3,0)</f>
        <v>4</v>
      </c>
      <c r="AC472" s="12">
        <f>VLOOKUP(B472,[5]Combined!C$1:G$640,5,0)</f>
        <v>0</v>
      </c>
      <c r="AD472" s="12">
        <f>VLOOKUP(B472,[5]Combined!C$1:H$640,6,0)</f>
        <v>1</v>
      </c>
      <c r="AE472" s="12">
        <f>VLOOKUP(B472,[5]Combined!C$1:I$640,7,0)</f>
        <v>1</v>
      </c>
      <c r="AF472" s="12">
        <f>VLOOKUP(B472,[5]Combined!C$1:K$640,9,0)</f>
        <v>0</v>
      </c>
      <c r="AG472" s="14">
        <f t="shared" si="56"/>
        <v>65</v>
      </c>
      <c r="AH472" s="14">
        <f t="shared" si="57"/>
        <v>0</v>
      </c>
      <c r="AI472" s="14">
        <f t="shared" si="58"/>
        <v>0</v>
      </c>
      <c r="AJ472" s="14">
        <f t="shared" si="59"/>
        <v>47</v>
      </c>
      <c r="AK472" s="14">
        <f t="shared" si="60"/>
        <v>47</v>
      </c>
      <c r="AL472" s="14">
        <f t="shared" si="61"/>
        <v>72.307692307692307</v>
      </c>
      <c r="AM472" s="14">
        <f t="shared" si="62"/>
        <v>2</v>
      </c>
      <c r="AN472" s="7" t="s">
        <v>486</v>
      </c>
      <c r="AO472" s="7">
        <f>VLOOKUP(B472,[6]J!B$1:M$49,12,0)</f>
        <v>8</v>
      </c>
      <c r="AP472" s="7">
        <f>VLOOKUP(B472,[6]J!B$1:G$49,6,0)</f>
        <v>6</v>
      </c>
      <c r="AQ472" s="7">
        <f t="shared" si="63"/>
        <v>16</v>
      </c>
    </row>
    <row r="473" spans="1:43" x14ac:dyDescent="0.25">
      <c r="A473" s="7">
        <v>472</v>
      </c>
      <c r="B473" s="7" t="s">
        <v>518</v>
      </c>
      <c r="C473" s="8">
        <f>VLOOKUP(B473,[1]Combined!$B$1:$C$640,2,0)</f>
        <v>10</v>
      </c>
      <c r="D473" s="8">
        <f>VLOOKUP(B473,[1]Combined!$B$1:$D$640,3,0)</f>
        <v>10</v>
      </c>
      <c r="E473" s="8">
        <f>VLOOKUP(B473,[1]Combined!$B$1:$F$640,5,0)</f>
        <v>0</v>
      </c>
      <c r="F473" s="8">
        <f>VLOOKUP(B473,[1]Combined!$B$1:$G$640,6,0)</f>
        <v>1</v>
      </c>
      <c r="G473" s="8">
        <f>VLOOKUP(B473,[1]Combined!$B$1:$H$640,7,0)</f>
        <v>2</v>
      </c>
      <c r="H473" s="8">
        <f>VLOOKUP(B473,[1]Combined!$B$1:$J$640,9,0)</f>
        <v>0</v>
      </c>
      <c r="I473" s="9">
        <f>VLOOKUP(B473,[2]Combined!C$1:D$640,2,0)</f>
        <v>9</v>
      </c>
      <c r="J473" s="9">
        <f>VLOOKUP(B473,[2]Combined!C$1:E$640,3,0)</f>
        <v>16</v>
      </c>
      <c r="K473" s="9">
        <f>VLOOKUP(B473,[2]Combined!C$1:G$640,5,0)</f>
        <v>0</v>
      </c>
      <c r="L473" s="9">
        <f>VLOOKUP(B473,[2]Combined!C$1:H$640,6,0)</f>
        <v>0</v>
      </c>
      <c r="M473" s="9">
        <f>VLOOKUP(B473,[2]Combined!C$1:I$640,7,0)</f>
        <v>4</v>
      </c>
      <c r="N473" s="9">
        <f>VLOOKUP(B473,[2]Combined!C$1:K$640,9,0)</f>
        <v>0</v>
      </c>
      <c r="O473" s="10">
        <f>VLOOKUP(B473,[3]Combined!C$1:D$640,2,0)</f>
        <v>2</v>
      </c>
      <c r="P473" s="10">
        <f>VLOOKUP(B473,[3]Combined!C$1:E$640,3,0)</f>
        <v>8</v>
      </c>
      <c r="Q473" s="10">
        <f>VLOOKUP(B473,[3]Combined!C$1:G$640,5,0)</f>
        <v>0</v>
      </c>
      <c r="R473" s="10">
        <f>VLOOKUP(B473,[3]Combined!C$1:H$640,6,0)</f>
        <v>0</v>
      </c>
      <c r="S473" s="10">
        <f>VLOOKUP(B473,[3]Combined!C$1:I$640,7,0)</f>
        <v>1</v>
      </c>
      <c r="T473" s="10">
        <f>VLOOKUP(B473,[3]Combined!C$1:K$640,9,0)</f>
        <v>0</v>
      </c>
      <c r="U473" s="11">
        <f>VLOOKUP(B473,[4]Combined!C$1:D$640,2,0)</f>
        <v>9</v>
      </c>
      <c r="V473" s="11">
        <f>VLOOKUP(B473,[4]Combined!C$1:E$640,3,0)</f>
        <v>17</v>
      </c>
      <c r="W473" s="11">
        <f>VLOOKUP(B473,[4]Combined!C$1:G$640,5,0)</f>
        <v>0</v>
      </c>
      <c r="X473" s="11">
        <f>VLOOKUP(B473,[4]Combined!C$1:H$640,6,0)</f>
        <v>0</v>
      </c>
      <c r="Y473" s="11">
        <f>VLOOKUP(B473,[4]Combined!C$1:I$640,7,0)</f>
        <v>4</v>
      </c>
      <c r="Z473" s="11">
        <f>VLOOKUP(B473,[4]Combined!C$1:K$640,9,0)</f>
        <v>0</v>
      </c>
      <c r="AA473" s="12">
        <f>VLOOKUP(B473,[5]Combined!C$1:D$640,2,0)</f>
        <v>2</v>
      </c>
      <c r="AB473" s="12">
        <f>VLOOKUP(B473,[5]Combined!C$1:E$640,3,0)</f>
        <v>4</v>
      </c>
      <c r="AC473" s="12">
        <f>VLOOKUP(B473,[5]Combined!C$1:G$640,5,0)</f>
        <v>0</v>
      </c>
      <c r="AD473" s="12">
        <f>VLOOKUP(B473,[5]Combined!C$1:H$640,6,0)</f>
        <v>0</v>
      </c>
      <c r="AE473" s="12">
        <f>VLOOKUP(B473,[5]Combined!C$1:I$640,7,0)</f>
        <v>0</v>
      </c>
      <c r="AF473" s="12">
        <f>VLOOKUP(B473,[5]Combined!C$1:K$640,9,0)</f>
        <v>0</v>
      </c>
      <c r="AG473" s="14">
        <f t="shared" si="56"/>
        <v>66</v>
      </c>
      <c r="AH473" s="14">
        <f t="shared" si="57"/>
        <v>0</v>
      </c>
      <c r="AI473" s="14">
        <f t="shared" si="58"/>
        <v>0</v>
      </c>
      <c r="AJ473" s="14">
        <f t="shared" si="59"/>
        <v>33</v>
      </c>
      <c r="AK473" s="14">
        <f t="shared" si="60"/>
        <v>33</v>
      </c>
      <c r="AL473" s="14">
        <f t="shared" si="61"/>
        <v>50</v>
      </c>
      <c r="AM473" s="14">
        <f t="shared" si="62"/>
        <v>0</v>
      </c>
      <c r="AN473" s="7" t="s">
        <v>488</v>
      </c>
      <c r="AO473" s="7">
        <f>VLOOKUP(B473,[6]J!B$1:M$49,12,0)</f>
        <v>8</v>
      </c>
      <c r="AP473" s="7">
        <f>VLOOKUP(B473,[6]J!B$1:G$49,6,0)</f>
        <v>8</v>
      </c>
      <c r="AQ473" s="7">
        <f t="shared" si="63"/>
        <v>16</v>
      </c>
    </row>
    <row r="474" spans="1:43" x14ac:dyDescent="0.25">
      <c r="A474" s="7">
        <v>473</v>
      </c>
      <c r="B474" s="7" t="s">
        <v>519</v>
      </c>
      <c r="C474" s="8">
        <f>VLOOKUP(B474,[1]Combined!$B$1:$C$640,2,0)</f>
        <v>10</v>
      </c>
      <c r="D474" s="8">
        <f>VLOOKUP(B474,[1]Combined!$B$1:$D$640,3,0)</f>
        <v>10</v>
      </c>
      <c r="E474" s="8">
        <f>VLOOKUP(B474,[1]Combined!$B$1:$F$640,5,0)</f>
        <v>0</v>
      </c>
      <c r="F474" s="8">
        <f>VLOOKUP(B474,[1]Combined!$B$1:$G$640,6,0)</f>
        <v>2</v>
      </c>
      <c r="G474" s="8">
        <f>VLOOKUP(B474,[1]Combined!$B$1:$H$640,7,0)</f>
        <v>2</v>
      </c>
      <c r="H474" s="8">
        <f>VLOOKUP(B474,[1]Combined!$B$1:$J$640,9,0)</f>
        <v>0</v>
      </c>
      <c r="I474" s="9">
        <f>VLOOKUP(B474,[2]Combined!C$1:D$640,2,0)</f>
        <v>10</v>
      </c>
      <c r="J474" s="9">
        <f>VLOOKUP(B474,[2]Combined!C$1:E$640,3,0)</f>
        <v>16</v>
      </c>
      <c r="K474" s="9">
        <f>VLOOKUP(B474,[2]Combined!C$1:G$640,5,0)</f>
        <v>0</v>
      </c>
      <c r="L474" s="9">
        <f>VLOOKUP(B474,[2]Combined!C$1:H$640,6,0)</f>
        <v>3</v>
      </c>
      <c r="M474" s="9">
        <f>VLOOKUP(B474,[2]Combined!C$1:I$640,7,0)</f>
        <v>3</v>
      </c>
      <c r="N474" s="9">
        <f>VLOOKUP(B474,[2]Combined!C$1:K$640,9,0)</f>
        <v>0</v>
      </c>
      <c r="O474" s="10">
        <f>VLOOKUP(B474,[3]Combined!C$1:D$640,2,0)</f>
        <v>5</v>
      </c>
      <c r="P474" s="10">
        <f>VLOOKUP(B474,[3]Combined!C$1:E$640,3,0)</f>
        <v>8</v>
      </c>
      <c r="Q474" s="10">
        <f>VLOOKUP(B474,[3]Combined!C$1:G$640,5,0)</f>
        <v>0</v>
      </c>
      <c r="R474" s="10">
        <f>VLOOKUP(B474,[3]Combined!C$1:H$640,6,0)</f>
        <v>1</v>
      </c>
      <c r="S474" s="10">
        <f>VLOOKUP(B474,[3]Combined!C$1:I$640,7,0)</f>
        <v>3</v>
      </c>
      <c r="T474" s="10">
        <f>VLOOKUP(B474,[3]Combined!C$1:K$640,9,0)</f>
        <v>0</v>
      </c>
      <c r="U474" s="11">
        <f>VLOOKUP(B474,[4]Combined!C$1:D$640,2,0)</f>
        <v>7</v>
      </c>
      <c r="V474" s="11">
        <f>VLOOKUP(B474,[4]Combined!C$1:E$640,3,0)</f>
        <v>17</v>
      </c>
      <c r="W474" s="11">
        <f>VLOOKUP(B474,[4]Combined!C$1:G$640,5,0)</f>
        <v>0</v>
      </c>
      <c r="X474" s="11">
        <v>1</v>
      </c>
      <c r="Y474" s="11">
        <v>3</v>
      </c>
      <c r="Z474" s="11">
        <f>VLOOKUP(B474,[4]Combined!C$1:K$640,9,0)</f>
        <v>0</v>
      </c>
      <c r="AA474" s="12">
        <f>VLOOKUP(B474,[5]Combined!C$1:D$640,2,0)</f>
        <v>3</v>
      </c>
      <c r="AB474" s="12">
        <f>VLOOKUP(B474,[5]Combined!C$1:E$640,3,0)</f>
        <v>4</v>
      </c>
      <c r="AC474" s="12">
        <f>VLOOKUP(B474,[5]Combined!C$1:G$640,5,0)</f>
        <v>0</v>
      </c>
      <c r="AD474" s="12">
        <v>1</v>
      </c>
      <c r="AE474" s="12">
        <v>1</v>
      </c>
      <c r="AF474" s="12">
        <f>VLOOKUP(B474,[5]Combined!C$1:K$640,9,0)</f>
        <v>0</v>
      </c>
      <c r="AG474" s="14">
        <f t="shared" si="56"/>
        <v>67</v>
      </c>
      <c r="AH474" s="14">
        <f t="shared" si="57"/>
        <v>0</v>
      </c>
      <c r="AI474" s="14">
        <f t="shared" si="58"/>
        <v>0</v>
      </c>
      <c r="AJ474" s="14">
        <f t="shared" si="59"/>
        <v>43</v>
      </c>
      <c r="AK474" s="14">
        <f t="shared" si="60"/>
        <v>43</v>
      </c>
      <c r="AL474" s="14">
        <f t="shared" si="61"/>
        <v>64.179104477611943</v>
      </c>
      <c r="AM474" s="14">
        <f t="shared" si="62"/>
        <v>0</v>
      </c>
      <c r="AN474" s="7" t="s">
        <v>480</v>
      </c>
      <c r="AO474" s="7">
        <v>9</v>
      </c>
      <c r="AP474" s="7">
        <f>VLOOKUP(B474,[6]J!B$1:G$49,6,0)</f>
        <v>8</v>
      </c>
      <c r="AQ474" s="7">
        <f t="shared" si="63"/>
        <v>17</v>
      </c>
    </row>
    <row r="475" spans="1:43" x14ac:dyDescent="0.25">
      <c r="A475" s="7">
        <v>474</v>
      </c>
      <c r="B475" s="7" t="s">
        <v>520</v>
      </c>
      <c r="C475" s="8">
        <f>VLOOKUP(B475,[1]Combined!$B$1:$C$640,2,0)</f>
        <v>9</v>
      </c>
      <c r="D475" s="8">
        <f>VLOOKUP(B475,[1]Combined!$B$1:$D$640,3,0)</f>
        <v>10</v>
      </c>
      <c r="E475" s="8">
        <f>VLOOKUP(B475,[1]Combined!$B$1:$F$640,5,0)</f>
        <v>0</v>
      </c>
      <c r="F475" s="8">
        <f>VLOOKUP(B475,[1]Combined!$B$1:$G$640,6,0)</f>
        <v>0</v>
      </c>
      <c r="G475" s="8">
        <f>VLOOKUP(B475,[1]Combined!$B$1:$H$640,7,0)</f>
        <v>1</v>
      </c>
      <c r="H475" s="8">
        <f>VLOOKUP(B475,[1]Combined!$B$1:$J$640,9,0)</f>
        <v>0</v>
      </c>
      <c r="I475" s="9">
        <f>VLOOKUP(B475,[2]Combined!C$1:D$640,2,0)</f>
        <v>11</v>
      </c>
      <c r="J475" s="9">
        <f>VLOOKUP(B475,[2]Combined!C$1:E$640,3,0)</f>
        <v>16</v>
      </c>
      <c r="K475" s="9">
        <f>VLOOKUP(B475,[2]Combined!C$1:G$640,5,0)</f>
        <v>0</v>
      </c>
      <c r="L475" s="9">
        <f>VLOOKUP(B475,[2]Combined!C$1:H$640,6,0)</f>
        <v>4</v>
      </c>
      <c r="M475" s="9">
        <f>VLOOKUP(B475,[2]Combined!C$1:I$640,7,0)</f>
        <v>4</v>
      </c>
      <c r="N475" s="9">
        <f>VLOOKUP(B475,[2]Combined!C$1:K$640,9,0)</f>
        <v>0</v>
      </c>
      <c r="O475" s="10">
        <f>VLOOKUP(B475,[3]Combined!C$1:D$640,2,0)</f>
        <v>4</v>
      </c>
      <c r="P475" s="10">
        <f>VLOOKUP(B475,[3]Combined!C$1:E$640,3,0)</f>
        <v>8</v>
      </c>
      <c r="Q475" s="10">
        <f>VLOOKUP(B475,[3]Combined!C$1:G$640,5,0)</f>
        <v>0</v>
      </c>
      <c r="R475" s="10">
        <v>2</v>
      </c>
      <c r="S475" s="10">
        <v>2</v>
      </c>
      <c r="T475" s="10">
        <f>VLOOKUP(B475,[3]Combined!C$1:K$640,9,0)</f>
        <v>0</v>
      </c>
      <c r="U475" s="11">
        <f>VLOOKUP(B475,[4]Combined!C$1:D$640,2,0)</f>
        <v>3</v>
      </c>
      <c r="V475" s="11">
        <f>VLOOKUP(B475,[4]Combined!C$1:E$640,3,0)</f>
        <v>17</v>
      </c>
      <c r="W475" s="11">
        <f>VLOOKUP(B475,[4]Combined!C$1:G$640,5,0)</f>
        <v>0</v>
      </c>
      <c r="X475" s="11">
        <v>1</v>
      </c>
      <c r="Y475" s="11">
        <v>2</v>
      </c>
      <c r="Z475" s="11">
        <f>VLOOKUP(B475,[4]Combined!C$1:K$640,9,0)</f>
        <v>0</v>
      </c>
      <c r="AA475" s="12">
        <f>VLOOKUP(B475,[5]Combined!C$1:D$640,2,0)</f>
        <v>1</v>
      </c>
      <c r="AB475" s="12">
        <f>VLOOKUP(B475,[5]Combined!C$1:E$640,3,0)</f>
        <v>4</v>
      </c>
      <c r="AC475" s="12">
        <f>VLOOKUP(B475,[5]Combined!C$1:G$640,5,0)</f>
        <v>0</v>
      </c>
      <c r="AD475" s="12">
        <v>1</v>
      </c>
      <c r="AE475" s="12">
        <v>1</v>
      </c>
      <c r="AF475" s="12">
        <f>VLOOKUP(B475,[5]Combined!C$1:K$640,9,0)</f>
        <v>0</v>
      </c>
      <c r="AG475" s="14">
        <f t="shared" si="56"/>
        <v>65</v>
      </c>
      <c r="AH475" s="14">
        <f t="shared" si="57"/>
        <v>0</v>
      </c>
      <c r="AI475" s="14">
        <f t="shared" si="58"/>
        <v>0</v>
      </c>
      <c r="AJ475" s="14">
        <f t="shared" si="59"/>
        <v>36</v>
      </c>
      <c r="AK475" s="14">
        <f t="shared" si="60"/>
        <v>36</v>
      </c>
      <c r="AL475" s="14">
        <f t="shared" si="61"/>
        <v>55.384615384615387</v>
      </c>
      <c r="AM475" s="14">
        <f t="shared" si="62"/>
        <v>0</v>
      </c>
      <c r="AN475" s="7" t="s">
        <v>482</v>
      </c>
      <c r="AO475" s="7">
        <v>8</v>
      </c>
      <c r="AP475" s="7">
        <f>VLOOKUP(B475,[6]J!B$1:G$49,6,0)</f>
        <v>8</v>
      </c>
      <c r="AQ475" s="7">
        <f t="shared" si="63"/>
        <v>16</v>
      </c>
    </row>
    <row r="476" spans="1:43" x14ac:dyDescent="0.25">
      <c r="A476" s="7">
        <v>475</v>
      </c>
      <c r="B476" s="7" t="s">
        <v>521</v>
      </c>
      <c r="C476" s="8">
        <f>VLOOKUP(B476,[1]Combined!$B$1:$C$640,2,0)</f>
        <v>10</v>
      </c>
      <c r="D476" s="8">
        <f>VLOOKUP(B476,[1]Combined!$B$1:$D$640,3,0)</f>
        <v>10</v>
      </c>
      <c r="E476" s="8">
        <f>VLOOKUP(B476,[1]Combined!$B$1:$F$640,5,0)</f>
        <v>0</v>
      </c>
      <c r="F476" s="8">
        <f>VLOOKUP(B476,[1]Combined!$B$1:$G$640,6,0)</f>
        <v>1</v>
      </c>
      <c r="G476" s="8">
        <f>VLOOKUP(B476,[1]Combined!$B$1:$H$640,7,0)</f>
        <v>2</v>
      </c>
      <c r="H476" s="8">
        <f>VLOOKUP(B476,[1]Combined!$B$1:$J$640,9,0)</f>
        <v>0</v>
      </c>
      <c r="I476" s="9">
        <f>VLOOKUP(B476,[2]Combined!C$1:D$640,2,0)</f>
        <v>10</v>
      </c>
      <c r="J476" s="9">
        <f>VLOOKUP(B476,[2]Combined!C$1:E$640,3,0)</f>
        <v>16</v>
      </c>
      <c r="K476" s="9">
        <f>VLOOKUP(B476,[2]Combined!C$1:G$640,5,0)</f>
        <v>0</v>
      </c>
      <c r="L476" s="9">
        <f>VLOOKUP(B476,[2]Combined!C$1:H$640,6,0)</f>
        <v>1</v>
      </c>
      <c r="M476" s="9">
        <f>VLOOKUP(B476,[2]Combined!C$1:I$640,7,0)</f>
        <v>3</v>
      </c>
      <c r="N476" s="9">
        <f>VLOOKUP(B476,[2]Combined!C$1:K$640,9,0)</f>
        <v>0</v>
      </c>
      <c r="O476" s="10">
        <f>VLOOKUP(B476,[3]Combined!C$1:D$640,2,0)</f>
        <v>3</v>
      </c>
      <c r="P476" s="10">
        <f>VLOOKUP(B476,[3]Combined!C$1:E$640,3,0)</f>
        <v>8</v>
      </c>
      <c r="Q476" s="10">
        <f>VLOOKUP(B476,[3]Combined!C$1:G$640,5,0)</f>
        <v>0</v>
      </c>
      <c r="R476" s="10">
        <f>VLOOKUP(B476,[3]Combined!C$1:H$640,6,0)</f>
        <v>1</v>
      </c>
      <c r="S476" s="10">
        <f>VLOOKUP(B476,[3]Combined!C$1:I$640,7,0)</f>
        <v>2</v>
      </c>
      <c r="T476" s="10">
        <f>VLOOKUP(B476,[3]Combined!C$1:K$640,9,0)</f>
        <v>0</v>
      </c>
      <c r="U476" s="11">
        <f>VLOOKUP(B476,[4]Combined!C$1:D$640,2,0)</f>
        <v>3</v>
      </c>
      <c r="V476" s="11">
        <f>VLOOKUP(B476,[4]Combined!C$1:E$640,3,0)</f>
        <v>17</v>
      </c>
      <c r="W476" s="11">
        <f>VLOOKUP(B476,[4]Combined!C$1:G$640,5,0)</f>
        <v>0</v>
      </c>
      <c r="X476" s="11">
        <f>VLOOKUP(B476,[4]Combined!C$1:H$640,6,0)</f>
        <v>0</v>
      </c>
      <c r="Y476" s="11">
        <f>VLOOKUP(B476,[4]Combined!C$1:I$640,7,0)</f>
        <v>3</v>
      </c>
      <c r="Z476" s="11">
        <f>VLOOKUP(B476,[4]Combined!C$1:K$640,9,0)</f>
        <v>0</v>
      </c>
      <c r="AA476" s="12">
        <f>VLOOKUP(B476,[5]Combined!C$1:D$640,2,0)</f>
        <v>1</v>
      </c>
      <c r="AB476" s="12">
        <f>VLOOKUP(B476,[5]Combined!C$1:E$640,3,0)</f>
        <v>4</v>
      </c>
      <c r="AC476" s="12">
        <f>VLOOKUP(B476,[5]Combined!C$1:G$640,5,0)</f>
        <v>0</v>
      </c>
      <c r="AD476" s="12">
        <f>VLOOKUP(B476,[5]Combined!C$1:H$640,6,0)</f>
        <v>0</v>
      </c>
      <c r="AE476" s="12">
        <f>VLOOKUP(B476,[5]Combined!C$1:I$640,7,0)</f>
        <v>1</v>
      </c>
      <c r="AF476" s="12">
        <f>VLOOKUP(B476,[5]Combined!C$1:K$640,9,0)</f>
        <v>0</v>
      </c>
      <c r="AG476" s="14">
        <f t="shared" si="56"/>
        <v>66</v>
      </c>
      <c r="AH476" s="14">
        <f t="shared" si="57"/>
        <v>0</v>
      </c>
      <c r="AI476" s="14">
        <f t="shared" si="58"/>
        <v>0</v>
      </c>
      <c r="AJ476" s="14">
        <f t="shared" si="59"/>
        <v>30</v>
      </c>
      <c r="AK476" s="14">
        <f t="shared" si="60"/>
        <v>30</v>
      </c>
      <c r="AL476" s="14">
        <f t="shared" si="61"/>
        <v>45.454545454545453</v>
      </c>
      <c r="AM476" s="14">
        <f t="shared" si="62"/>
        <v>0</v>
      </c>
      <c r="AN476" s="7" t="s">
        <v>484</v>
      </c>
      <c r="AO476" s="7">
        <f>VLOOKUP(B476,[6]J!B$1:M$49,12,0)</f>
        <v>7</v>
      </c>
      <c r="AP476" s="7">
        <f>VLOOKUP(B476,[6]J!B$1:G$49,6,0)</f>
        <v>7</v>
      </c>
      <c r="AQ476" s="7">
        <f t="shared" si="63"/>
        <v>14</v>
      </c>
    </row>
    <row r="477" spans="1:43" x14ac:dyDescent="0.25">
      <c r="A477" s="7">
        <v>476</v>
      </c>
      <c r="B477" s="7" t="s">
        <v>522</v>
      </c>
      <c r="C477" s="8">
        <f>VLOOKUP(B477,[1]Combined!$B$1:$C$640,2,0)</f>
        <v>10</v>
      </c>
      <c r="D477" s="8">
        <f>VLOOKUP(B477,[1]Combined!$B$1:$D$640,3,0)</f>
        <v>10</v>
      </c>
      <c r="E477" s="8">
        <f>VLOOKUP(B477,[1]Combined!$B$1:$F$640,5,0)</f>
        <v>0</v>
      </c>
      <c r="F477" s="8">
        <f>VLOOKUP(B477,[1]Combined!$B$1:$G$640,6,0)</f>
        <v>2</v>
      </c>
      <c r="G477" s="8">
        <f>VLOOKUP(B477,[1]Combined!$B$1:$H$640,7,0)</f>
        <v>2</v>
      </c>
      <c r="H477" s="8">
        <f>VLOOKUP(B477,[1]Combined!$B$1:$J$640,9,0)</f>
        <v>0</v>
      </c>
      <c r="I477" s="9">
        <f>VLOOKUP(B477,[2]Combined!C$1:D$640,2,0)</f>
        <v>14</v>
      </c>
      <c r="J477" s="9">
        <f>VLOOKUP(B477,[2]Combined!C$1:E$640,3,0)</f>
        <v>16</v>
      </c>
      <c r="K477" s="9">
        <f>VLOOKUP(B477,[2]Combined!C$1:G$640,5,0)</f>
        <v>0</v>
      </c>
      <c r="L477" s="9">
        <f>VLOOKUP(B477,[2]Combined!C$1:H$640,6,0)</f>
        <v>2</v>
      </c>
      <c r="M477" s="9">
        <f>VLOOKUP(B477,[2]Combined!C$1:I$640,7,0)</f>
        <v>3</v>
      </c>
      <c r="N477" s="9">
        <f>VLOOKUP(B477,[2]Combined!C$1:K$640,9,0)</f>
        <v>0</v>
      </c>
      <c r="O477" s="10">
        <f>VLOOKUP(B477,[3]Combined!C$1:D$640,2,0)</f>
        <v>3</v>
      </c>
      <c r="P477" s="10">
        <f>VLOOKUP(B477,[3]Combined!C$1:E$640,3,0)</f>
        <v>8</v>
      </c>
      <c r="Q477" s="10">
        <f>VLOOKUP(B477,[3]Combined!C$1:G$640,5,0)</f>
        <v>0</v>
      </c>
      <c r="R477" s="10">
        <f>VLOOKUP(B477,[3]Combined!C$1:H$640,6,0)</f>
        <v>0</v>
      </c>
      <c r="S477" s="10">
        <f>VLOOKUP(B477,[3]Combined!C$1:I$640,7,0)</f>
        <v>1</v>
      </c>
      <c r="T477" s="10">
        <f>VLOOKUP(B477,[3]Combined!C$1:K$640,9,0)</f>
        <v>0</v>
      </c>
      <c r="U477" s="11">
        <f>VLOOKUP(B477,[4]Combined!C$1:D$640,2,0)</f>
        <v>7</v>
      </c>
      <c r="V477" s="11">
        <f>VLOOKUP(B477,[4]Combined!C$1:E$640,3,0)</f>
        <v>17</v>
      </c>
      <c r="W477" s="11">
        <f>VLOOKUP(B477,[4]Combined!C$1:G$640,5,0)</f>
        <v>0</v>
      </c>
      <c r="X477" s="11">
        <f>VLOOKUP(B477,[4]Combined!C$1:H$640,6,0)</f>
        <v>2</v>
      </c>
      <c r="Y477" s="11">
        <f>VLOOKUP(B477,[4]Combined!C$1:I$640,7,0)</f>
        <v>3</v>
      </c>
      <c r="Z477" s="11">
        <f>VLOOKUP(B477,[4]Combined!C$1:K$640,9,0)</f>
        <v>0</v>
      </c>
      <c r="AA477" s="12">
        <f>VLOOKUP(B477,[5]Combined!C$1:D$640,2,0)</f>
        <v>2</v>
      </c>
      <c r="AB477" s="12">
        <f>VLOOKUP(B477,[5]Combined!C$1:E$640,3,0)</f>
        <v>4</v>
      </c>
      <c r="AC477" s="12">
        <f>VLOOKUP(B477,[5]Combined!C$1:G$640,5,0)</f>
        <v>0</v>
      </c>
      <c r="AD477" s="12">
        <f>VLOOKUP(B477,[5]Combined!C$1:H$640,6,0)</f>
        <v>1</v>
      </c>
      <c r="AE477" s="12">
        <f>VLOOKUP(B477,[5]Combined!C$1:I$640,7,0)</f>
        <v>1</v>
      </c>
      <c r="AF477" s="12">
        <f>VLOOKUP(B477,[5]Combined!C$1:K$640,9,0)</f>
        <v>0</v>
      </c>
      <c r="AG477" s="14">
        <f t="shared" si="56"/>
        <v>65</v>
      </c>
      <c r="AH477" s="14">
        <f t="shared" si="57"/>
        <v>0</v>
      </c>
      <c r="AI477" s="14">
        <f t="shared" si="58"/>
        <v>0</v>
      </c>
      <c r="AJ477" s="14">
        <f t="shared" si="59"/>
        <v>43</v>
      </c>
      <c r="AK477" s="14">
        <f t="shared" si="60"/>
        <v>43</v>
      </c>
      <c r="AL477" s="14">
        <f t="shared" si="61"/>
        <v>66.153846153846146</v>
      </c>
      <c r="AM477" s="14">
        <f t="shared" si="62"/>
        <v>0</v>
      </c>
      <c r="AN477" s="7" t="s">
        <v>486</v>
      </c>
      <c r="AO477" s="7">
        <f>VLOOKUP(B477,[6]J!B$1:M$49,12,0)</f>
        <v>10</v>
      </c>
      <c r="AP477" s="7">
        <f>VLOOKUP(B477,[6]J!B$1:G$49,6,0)</f>
        <v>7</v>
      </c>
      <c r="AQ477" s="7">
        <f t="shared" si="63"/>
        <v>17</v>
      </c>
    </row>
    <row r="478" spans="1:43" x14ac:dyDescent="0.25">
      <c r="A478" s="7">
        <v>477</v>
      </c>
      <c r="B478" s="7" t="s">
        <v>523</v>
      </c>
      <c r="C478" s="8">
        <f>VLOOKUP(B478,[1]Combined!$B$1:$C$640,2,0)</f>
        <v>9</v>
      </c>
      <c r="D478" s="8">
        <f>VLOOKUP(B478,[1]Combined!$B$1:$D$640,3,0)</f>
        <v>10</v>
      </c>
      <c r="E478" s="8">
        <f>VLOOKUP(B478,[1]Combined!$B$1:$F$640,5,0)</f>
        <v>0</v>
      </c>
      <c r="F478" s="8">
        <f>VLOOKUP(B478,[1]Combined!$B$1:$G$640,6,0)</f>
        <v>0</v>
      </c>
      <c r="G478" s="8">
        <f>VLOOKUP(B478,[1]Combined!$B$1:$H$640,7,0)</f>
        <v>2</v>
      </c>
      <c r="H478" s="8">
        <f>VLOOKUP(B478,[1]Combined!$B$1:$J$640,9,0)</f>
        <v>0</v>
      </c>
      <c r="I478" s="9">
        <f>VLOOKUP(B478,[2]Combined!C$1:D$640,2,0)</f>
        <v>7</v>
      </c>
      <c r="J478" s="9">
        <f>VLOOKUP(B478,[2]Combined!C$1:E$640,3,0)</f>
        <v>16</v>
      </c>
      <c r="K478" s="9">
        <f>VLOOKUP(B478,[2]Combined!C$1:G$640,5,0)</f>
        <v>0</v>
      </c>
      <c r="L478" s="9">
        <f>VLOOKUP(B478,[2]Combined!C$1:H$640,6,0)</f>
        <v>1</v>
      </c>
      <c r="M478" s="9">
        <f>VLOOKUP(B478,[2]Combined!C$1:I$640,7,0)</f>
        <v>4</v>
      </c>
      <c r="N478" s="9">
        <f>VLOOKUP(B478,[2]Combined!C$1:K$640,9,0)</f>
        <v>0</v>
      </c>
      <c r="O478" s="10">
        <f>VLOOKUP(B478,[3]Combined!C$1:D$640,2,0)</f>
        <v>1</v>
      </c>
      <c r="P478" s="10">
        <f>VLOOKUP(B478,[3]Combined!C$1:E$640,3,0)</f>
        <v>8</v>
      </c>
      <c r="Q478" s="10">
        <f>VLOOKUP(B478,[3]Combined!C$1:G$640,5,0)</f>
        <v>0</v>
      </c>
      <c r="R478" s="10">
        <f>VLOOKUP(B478,[3]Combined!C$1:H$640,6,0)</f>
        <v>0</v>
      </c>
      <c r="S478" s="10">
        <f>VLOOKUP(B478,[3]Combined!C$1:I$640,7,0)</f>
        <v>1</v>
      </c>
      <c r="T478" s="10">
        <f>VLOOKUP(B478,[3]Combined!C$1:K$640,9,0)</f>
        <v>0</v>
      </c>
      <c r="U478" s="11">
        <f>VLOOKUP(B478,[4]Combined!C$1:D$640,2,0)</f>
        <v>2</v>
      </c>
      <c r="V478" s="11">
        <f>VLOOKUP(B478,[4]Combined!C$1:E$640,3,0)</f>
        <v>17</v>
      </c>
      <c r="W478" s="11">
        <f>VLOOKUP(B478,[4]Combined!C$1:G$640,5,0)</f>
        <v>0</v>
      </c>
      <c r="X478" s="11">
        <f>VLOOKUP(B478,[4]Combined!C$1:H$640,6,0)</f>
        <v>0</v>
      </c>
      <c r="Y478" s="11">
        <f>VLOOKUP(B478,[4]Combined!C$1:I$640,7,0)</f>
        <v>4</v>
      </c>
      <c r="Z478" s="11">
        <f>VLOOKUP(B478,[4]Combined!C$1:K$640,9,0)</f>
        <v>0</v>
      </c>
      <c r="AA478" s="12">
        <f>VLOOKUP(B478,[5]Combined!C$1:D$640,2,0)</f>
        <v>1</v>
      </c>
      <c r="AB478" s="12">
        <f>VLOOKUP(B478,[5]Combined!C$1:E$640,3,0)</f>
        <v>4</v>
      </c>
      <c r="AC478" s="12">
        <f>VLOOKUP(B478,[5]Combined!C$1:G$640,5,0)</f>
        <v>0</v>
      </c>
      <c r="AD478" s="12">
        <f>VLOOKUP(B478,[5]Combined!C$1:H$640,6,0)</f>
        <v>0</v>
      </c>
      <c r="AE478" s="12">
        <f>VLOOKUP(B478,[5]Combined!C$1:I$640,7,0)</f>
        <v>0</v>
      </c>
      <c r="AF478" s="12">
        <f>VLOOKUP(B478,[5]Combined!C$1:K$640,9,0)</f>
        <v>0</v>
      </c>
      <c r="AG478" s="14">
        <f t="shared" si="56"/>
        <v>66</v>
      </c>
      <c r="AH478" s="14">
        <f t="shared" si="57"/>
        <v>0</v>
      </c>
      <c r="AI478" s="14">
        <f t="shared" si="58"/>
        <v>0</v>
      </c>
      <c r="AJ478" s="14">
        <f t="shared" si="59"/>
        <v>21</v>
      </c>
      <c r="AK478" s="14">
        <f t="shared" si="60"/>
        <v>21</v>
      </c>
      <c r="AL478" s="14">
        <f t="shared" si="61"/>
        <v>31.818181818181817</v>
      </c>
      <c r="AM478" s="14">
        <f t="shared" si="62"/>
        <v>0</v>
      </c>
      <c r="AN478" s="7" t="s">
        <v>488</v>
      </c>
      <c r="AO478" s="7">
        <f>VLOOKUP(B478,[6]J!B$1:M$49,12,0)</f>
        <v>6</v>
      </c>
      <c r="AP478" s="7">
        <f>VLOOKUP(B478,[6]J!B$1:G$49,6,0)</f>
        <v>6</v>
      </c>
      <c r="AQ478" s="7">
        <f t="shared" si="63"/>
        <v>12</v>
      </c>
    </row>
    <row r="479" spans="1:43" x14ac:dyDescent="0.25">
      <c r="A479" s="7">
        <v>478</v>
      </c>
      <c r="B479" s="7" t="s">
        <v>524</v>
      </c>
      <c r="C479" s="8">
        <f>VLOOKUP(B479,[1]Combined!$B$1:$C$640,2,0)</f>
        <v>7</v>
      </c>
      <c r="D479" s="8">
        <f>VLOOKUP(B479,[1]Combined!$B$1:$D$640,3,0)</f>
        <v>10</v>
      </c>
      <c r="E479" s="8">
        <f>VLOOKUP(B479,[1]Combined!$B$1:$F$640,5,0)</f>
        <v>0</v>
      </c>
      <c r="F479" s="8">
        <f>VLOOKUP(B479,[1]Combined!$B$1:$G$640,6,0)</f>
        <v>1</v>
      </c>
      <c r="G479" s="8">
        <f>VLOOKUP(B479,[1]Combined!$B$1:$H$640,7,0)</f>
        <v>2</v>
      </c>
      <c r="H479" s="8">
        <f>VLOOKUP(B479,[1]Combined!$B$1:$J$640,9,0)</f>
        <v>0</v>
      </c>
      <c r="I479" s="9">
        <f>VLOOKUP(B479,[2]Combined!C$1:D$640,2,0)</f>
        <v>3</v>
      </c>
      <c r="J479" s="9">
        <f>VLOOKUP(B479,[2]Combined!C$1:E$640,3,0)</f>
        <v>16</v>
      </c>
      <c r="K479" s="9">
        <f>VLOOKUP(B479,[2]Combined!C$1:G$640,5,0)</f>
        <v>0</v>
      </c>
      <c r="L479" s="9">
        <f>VLOOKUP(B479,[2]Combined!C$1:H$640,6,0)</f>
        <v>1</v>
      </c>
      <c r="M479" s="9">
        <f>VLOOKUP(B479,[2]Combined!C$1:I$640,7,0)</f>
        <v>3</v>
      </c>
      <c r="N479" s="9">
        <f>VLOOKUP(B479,[2]Combined!C$1:K$640,9,0)</f>
        <v>0</v>
      </c>
      <c r="O479" s="10">
        <f>VLOOKUP(B479,[3]Combined!C$1:D$640,2,0)</f>
        <v>0</v>
      </c>
      <c r="P479" s="10">
        <f>VLOOKUP(B479,[3]Combined!C$1:E$640,3,0)</f>
        <v>8</v>
      </c>
      <c r="Q479" s="10">
        <f>VLOOKUP(B479,[3]Combined!C$1:G$640,5,0)</f>
        <v>0</v>
      </c>
      <c r="R479" s="10">
        <f>VLOOKUP(B479,[3]Combined!C$1:H$640,6,0)</f>
        <v>0</v>
      </c>
      <c r="S479" s="10">
        <f>VLOOKUP(B479,[3]Combined!C$1:I$640,7,0)</f>
        <v>3</v>
      </c>
      <c r="T479" s="10">
        <f>VLOOKUP(B479,[3]Combined!C$1:K$640,9,0)</f>
        <v>0</v>
      </c>
      <c r="U479" s="11">
        <f>VLOOKUP(B479,[4]Combined!C$1:D$640,2,0)</f>
        <v>0</v>
      </c>
      <c r="V479" s="11">
        <f>VLOOKUP(B479,[4]Combined!C$1:E$640,3,0)</f>
        <v>17</v>
      </c>
      <c r="W479" s="11">
        <f>VLOOKUP(B479,[4]Combined!C$1:G$640,5,0)</f>
        <v>4</v>
      </c>
      <c r="X479" s="11">
        <f>VLOOKUP(B479,[4]Combined!C$1:H$640,6,0)</f>
        <v>0</v>
      </c>
      <c r="Y479" s="11">
        <v>3</v>
      </c>
      <c r="Z479" s="11">
        <f>VLOOKUP(B479,[4]Combined!C$1:K$640,9,0)</f>
        <v>0</v>
      </c>
      <c r="AA479" s="12">
        <f>VLOOKUP(B479,[5]Combined!C$1:D$640,2,0)</f>
        <v>3</v>
      </c>
      <c r="AB479" s="12">
        <f>VLOOKUP(B479,[5]Combined!C$1:E$640,3,0)</f>
        <v>4</v>
      </c>
      <c r="AC479" s="12">
        <f>VLOOKUP(B479,[5]Combined!C$1:G$640,5,0)</f>
        <v>0</v>
      </c>
      <c r="AD479" s="12">
        <v>0</v>
      </c>
      <c r="AE479" s="12">
        <v>1</v>
      </c>
      <c r="AF479" s="12">
        <f>VLOOKUP(B479,[5]Combined!C$1:K$640,9,0)</f>
        <v>0</v>
      </c>
      <c r="AG479" s="14">
        <f t="shared" si="56"/>
        <v>67</v>
      </c>
      <c r="AH479" s="14">
        <f t="shared" si="57"/>
        <v>4</v>
      </c>
      <c r="AI479" s="14">
        <f t="shared" si="58"/>
        <v>4</v>
      </c>
      <c r="AJ479" s="14">
        <f t="shared" si="59"/>
        <v>15</v>
      </c>
      <c r="AK479" s="14">
        <f t="shared" si="60"/>
        <v>19</v>
      </c>
      <c r="AL479" s="14">
        <f t="shared" si="61"/>
        <v>28.35820895522388</v>
      </c>
      <c r="AM479" s="14">
        <f t="shared" si="62"/>
        <v>0</v>
      </c>
      <c r="AN479" s="7" t="s">
        <v>480</v>
      </c>
      <c r="AO479" s="7">
        <f>VLOOKUP(B479,[6]J!B$1:M$49,12,0)</f>
        <v>0</v>
      </c>
      <c r="AP479" s="7">
        <f>VLOOKUP(B479,[6]J!B$1:G$49,6,0)</f>
        <v>6</v>
      </c>
      <c r="AQ479" s="7">
        <f t="shared" si="63"/>
        <v>6</v>
      </c>
    </row>
    <row r="480" spans="1:43" x14ac:dyDescent="0.25">
      <c r="A480" s="7">
        <v>479</v>
      </c>
      <c r="B480" s="7" t="s">
        <v>525</v>
      </c>
      <c r="C480" s="8">
        <f>VLOOKUP(B480,[1]Combined!$B$1:$C$640,2,0)</f>
        <v>9</v>
      </c>
      <c r="D480" s="8">
        <f>VLOOKUP(B480,[1]Combined!$B$1:$D$640,3,0)</f>
        <v>10</v>
      </c>
      <c r="E480" s="8">
        <f>VLOOKUP(B480,[1]Combined!$B$1:$F$640,5,0)</f>
        <v>0</v>
      </c>
      <c r="F480" s="8">
        <f>VLOOKUP(B480,[1]Combined!$B$1:$G$640,6,0)</f>
        <v>1</v>
      </c>
      <c r="G480" s="8">
        <f>VLOOKUP(B480,[1]Combined!$B$1:$H$640,7,0)</f>
        <v>1</v>
      </c>
      <c r="H480" s="8">
        <f>VLOOKUP(B480,[1]Combined!$B$1:$J$640,9,0)</f>
        <v>0</v>
      </c>
      <c r="I480" s="9">
        <f>VLOOKUP(B480,[2]Combined!C$1:D$640,2,0)</f>
        <v>13</v>
      </c>
      <c r="J480" s="9">
        <f>VLOOKUP(B480,[2]Combined!C$1:E$640,3,0)</f>
        <v>16</v>
      </c>
      <c r="K480" s="9">
        <f>VLOOKUP(B480,[2]Combined!C$1:G$640,5,0)</f>
        <v>0</v>
      </c>
      <c r="L480" s="9">
        <f>VLOOKUP(B480,[2]Combined!C$1:H$640,6,0)</f>
        <v>4</v>
      </c>
      <c r="M480" s="9">
        <f>VLOOKUP(B480,[2]Combined!C$1:I$640,7,0)</f>
        <v>4</v>
      </c>
      <c r="N480" s="9">
        <f>VLOOKUP(B480,[2]Combined!C$1:K$640,9,0)</f>
        <v>0</v>
      </c>
      <c r="O480" s="10">
        <f>VLOOKUP(B480,[3]Combined!C$1:D$640,2,0)</f>
        <v>3</v>
      </c>
      <c r="P480" s="10">
        <f>VLOOKUP(B480,[3]Combined!C$1:E$640,3,0)</f>
        <v>8</v>
      </c>
      <c r="Q480" s="10">
        <f>VLOOKUP(B480,[3]Combined!C$1:G$640,5,0)</f>
        <v>0</v>
      </c>
      <c r="R480" s="10">
        <v>2</v>
      </c>
      <c r="S480" s="10">
        <v>2</v>
      </c>
      <c r="T480" s="10">
        <f>VLOOKUP(B480,[3]Combined!C$1:K$640,9,0)</f>
        <v>0</v>
      </c>
      <c r="U480" s="11">
        <f>VLOOKUP(B480,[4]Combined!C$1:D$640,2,0)</f>
        <v>8</v>
      </c>
      <c r="V480" s="11">
        <f>VLOOKUP(B480,[4]Combined!C$1:E$640,3,0)</f>
        <v>17</v>
      </c>
      <c r="W480" s="11">
        <f>VLOOKUP(B480,[4]Combined!C$1:G$640,5,0)</f>
        <v>0</v>
      </c>
      <c r="X480" s="11">
        <v>1</v>
      </c>
      <c r="Y480" s="11">
        <v>2</v>
      </c>
      <c r="Z480" s="11">
        <f>VLOOKUP(B480,[4]Combined!C$1:K$640,9,0)</f>
        <v>0</v>
      </c>
      <c r="AA480" s="12">
        <f>VLOOKUP(B480,[5]Combined!C$1:D$640,2,0)</f>
        <v>0</v>
      </c>
      <c r="AB480" s="12">
        <f>VLOOKUP(B480,[5]Combined!C$1:E$640,3,0)</f>
        <v>4</v>
      </c>
      <c r="AC480" s="12">
        <f>VLOOKUP(B480,[5]Combined!C$1:G$640,5,0)</f>
        <v>0</v>
      </c>
      <c r="AD480" s="12">
        <v>1</v>
      </c>
      <c r="AE480" s="12">
        <v>1</v>
      </c>
      <c r="AF480" s="12">
        <f>VLOOKUP(B480,[5]Combined!C$1:K$640,9,0)</f>
        <v>0</v>
      </c>
      <c r="AG480" s="14">
        <f t="shared" si="56"/>
        <v>65</v>
      </c>
      <c r="AH480" s="14">
        <f t="shared" si="57"/>
        <v>0</v>
      </c>
      <c r="AI480" s="14">
        <f t="shared" si="58"/>
        <v>0</v>
      </c>
      <c r="AJ480" s="14">
        <f t="shared" si="59"/>
        <v>42</v>
      </c>
      <c r="AK480" s="14">
        <f t="shared" si="60"/>
        <v>42</v>
      </c>
      <c r="AL480" s="14">
        <f t="shared" si="61"/>
        <v>64.615384615384613</v>
      </c>
      <c r="AM480" s="14">
        <f t="shared" si="62"/>
        <v>0</v>
      </c>
      <c r="AN480" s="7" t="s">
        <v>482</v>
      </c>
      <c r="AO480" s="7">
        <v>8</v>
      </c>
      <c r="AP480" s="7">
        <f>VLOOKUP(B480,[6]J!B$1:G$49,6,0)</f>
        <v>7</v>
      </c>
      <c r="AQ480" s="7">
        <f t="shared" si="63"/>
        <v>15</v>
      </c>
    </row>
    <row r="481" spans="1:43" x14ac:dyDescent="0.25">
      <c r="A481" s="7">
        <v>480</v>
      </c>
      <c r="B481" s="7" t="s">
        <v>526</v>
      </c>
      <c r="C481" s="8">
        <f>VLOOKUP(B481,[1]Combined!$B$1:$C$640,2,0)</f>
        <v>10</v>
      </c>
      <c r="D481" s="8">
        <f>VLOOKUP(B481,[1]Combined!$B$1:$D$640,3,0)</f>
        <v>10</v>
      </c>
      <c r="E481" s="8">
        <f>VLOOKUP(B481,[1]Combined!$B$1:$F$640,5,0)</f>
        <v>0</v>
      </c>
      <c r="F481" s="8">
        <f>VLOOKUP(B481,[1]Combined!$B$1:$G$640,6,0)</f>
        <v>2</v>
      </c>
      <c r="G481" s="8">
        <f>VLOOKUP(B481,[1]Combined!$B$1:$H$640,7,0)</f>
        <v>2</v>
      </c>
      <c r="H481" s="8">
        <f>VLOOKUP(B481,[1]Combined!$B$1:$J$640,9,0)</f>
        <v>0</v>
      </c>
      <c r="I481" s="9">
        <f>VLOOKUP(B481,[2]Combined!C$1:D$640,2,0)</f>
        <v>12</v>
      </c>
      <c r="J481" s="9">
        <f>VLOOKUP(B481,[2]Combined!C$1:E$640,3,0)</f>
        <v>16</v>
      </c>
      <c r="K481" s="9">
        <f>VLOOKUP(B481,[2]Combined!C$1:G$640,5,0)</f>
        <v>0</v>
      </c>
      <c r="L481" s="9">
        <f>VLOOKUP(B481,[2]Combined!C$1:H$640,6,0)</f>
        <v>2</v>
      </c>
      <c r="M481" s="9">
        <f>VLOOKUP(B481,[2]Combined!C$1:I$640,7,0)</f>
        <v>3</v>
      </c>
      <c r="N481" s="9">
        <f>VLOOKUP(B481,[2]Combined!C$1:K$640,9,0)</f>
        <v>0</v>
      </c>
      <c r="O481" s="10">
        <f>VLOOKUP(B481,[3]Combined!C$1:D$640,2,0)</f>
        <v>6</v>
      </c>
      <c r="P481" s="10">
        <f>VLOOKUP(B481,[3]Combined!C$1:E$640,3,0)</f>
        <v>8</v>
      </c>
      <c r="Q481" s="10">
        <f>VLOOKUP(B481,[3]Combined!C$1:G$640,5,0)</f>
        <v>1</v>
      </c>
      <c r="R481" s="10">
        <f>VLOOKUP(B481,[3]Combined!C$1:H$640,6,0)</f>
        <v>1</v>
      </c>
      <c r="S481" s="10">
        <f>VLOOKUP(B481,[3]Combined!C$1:I$640,7,0)</f>
        <v>2</v>
      </c>
      <c r="T481" s="10">
        <f>VLOOKUP(B481,[3]Combined!C$1:K$640,9,0)</f>
        <v>0</v>
      </c>
      <c r="U481" s="11">
        <f>VLOOKUP(B481,[4]Combined!C$1:D$640,2,0)</f>
        <v>10</v>
      </c>
      <c r="V481" s="11">
        <f>VLOOKUP(B481,[4]Combined!C$1:E$640,3,0)</f>
        <v>17</v>
      </c>
      <c r="W481" s="11">
        <f>VLOOKUP(B481,[4]Combined!C$1:G$640,5,0)</f>
        <v>0</v>
      </c>
      <c r="X481" s="11">
        <f>VLOOKUP(B481,[4]Combined!C$1:H$640,6,0)</f>
        <v>3</v>
      </c>
      <c r="Y481" s="11">
        <f>VLOOKUP(B481,[4]Combined!C$1:I$640,7,0)</f>
        <v>3</v>
      </c>
      <c r="Z481" s="11">
        <f>VLOOKUP(B481,[4]Combined!C$1:K$640,9,0)</f>
        <v>0</v>
      </c>
      <c r="AA481" s="12">
        <f>VLOOKUP(B481,[5]Combined!C$1:D$640,2,0)</f>
        <v>4</v>
      </c>
      <c r="AB481" s="12">
        <f>VLOOKUP(B481,[5]Combined!C$1:E$640,3,0)</f>
        <v>4</v>
      </c>
      <c r="AC481" s="12">
        <f>VLOOKUP(B481,[5]Combined!C$1:G$640,5,0)</f>
        <v>0</v>
      </c>
      <c r="AD481" s="12">
        <f>VLOOKUP(B481,[5]Combined!C$1:H$640,6,0)</f>
        <v>1</v>
      </c>
      <c r="AE481" s="12">
        <f>VLOOKUP(B481,[5]Combined!C$1:I$640,7,0)</f>
        <v>1</v>
      </c>
      <c r="AF481" s="12">
        <f>VLOOKUP(B481,[5]Combined!C$1:K$640,9,0)</f>
        <v>0</v>
      </c>
      <c r="AG481" s="14">
        <f t="shared" si="56"/>
        <v>66</v>
      </c>
      <c r="AH481" s="14">
        <f t="shared" si="57"/>
        <v>1</v>
      </c>
      <c r="AI481" s="14">
        <f t="shared" si="58"/>
        <v>1</v>
      </c>
      <c r="AJ481" s="14">
        <f t="shared" si="59"/>
        <v>51</v>
      </c>
      <c r="AK481" s="14">
        <f t="shared" si="60"/>
        <v>52</v>
      </c>
      <c r="AL481" s="14">
        <f t="shared" si="61"/>
        <v>78.787878787878782</v>
      </c>
      <c r="AM481" s="14">
        <f t="shared" si="62"/>
        <v>3</v>
      </c>
      <c r="AN481" s="7" t="s">
        <v>484</v>
      </c>
      <c r="AO481" s="7">
        <f>VLOOKUP(B481,[6]J!B$1:M$49,12,0)</f>
        <v>9</v>
      </c>
      <c r="AP481" s="7">
        <f>VLOOKUP(B481,[6]J!B$1:G$49,6,0)</f>
        <v>8</v>
      </c>
      <c r="AQ481" s="7">
        <f t="shared" si="63"/>
        <v>20</v>
      </c>
    </row>
    <row r="482" spans="1:43" x14ac:dyDescent="0.25">
      <c r="A482" s="7">
        <v>481</v>
      </c>
      <c r="B482" s="7" t="s">
        <v>527</v>
      </c>
      <c r="C482" s="8">
        <f>VLOOKUP(B482,[1]Combined!$B$1:$C$640,2,0)</f>
        <v>10</v>
      </c>
      <c r="D482" s="8">
        <f>VLOOKUP(B482,[1]Combined!$B$1:$D$640,3,0)</f>
        <v>10</v>
      </c>
      <c r="E482" s="8">
        <f>VLOOKUP(B482,[1]Combined!$B$1:$F$640,5,0)</f>
        <v>0</v>
      </c>
      <c r="F482" s="8">
        <f>VLOOKUP(B482,[1]Combined!$B$1:$G$640,6,0)</f>
        <v>2</v>
      </c>
      <c r="G482" s="8">
        <f>VLOOKUP(B482,[1]Combined!$B$1:$H$640,7,0)</f>
        <v>2</v>
      </c>
      <c r="H482" s="8">
        <f>VLOOKUP(B482,[1]Combined!$B$1:$J$640,9,0)</f>
        <v>0</v>
      </c>
      <c r="I482" s="9">
        <f>VLOOKUP(B482,[2]Combined!C$1:D$640,2,0)</f>
        <v>13</v>
      </c>
      <c r="J482" s="9">
        <f>VLOOKUP(B482,[2]Combined!C$1:E$640,3,0)</f>
        <v>16</v>
      </c>
      <c r="K482" s="9">
        <f>VLOOKUP(B482,[2]Combined!C$1:G$640,5,0)</f>
        <v>0</v>
      </c>
      <c r="L482" s="9">
        <f>VLOOKUP(B482,[2]Combined!C$1:H$640,6,0)</f>
        <v>3</v>
      </c>
      <c r="M482" s="9">
        <f>VLOOKUP(B482,[2]Combined!C$1:I$640,7,0)</f>
        <v>3</v>
      </c>
      <c r="N482" s="9">
        <f>VLOOKUP(B482,[2]Combined!C$1:K$640,9,0)</f>
        <v>0</v>
      </c>
      <c r="O482" s="10">
        <f>VLOOKUP(B482,[3]Combined!C$1:D$640,2,0)</f>
        <v>4</v>
      </c>
      <c r="P482" s="10">
        <f>VLOOKUP(B482,[3]Combined!C$1:E$640,3,0)</f>
        <v>8</v>
      </c>
      <c r="Q482" s="10">
        <f>VLOOKUP(B482,[3]Combined!C$1:G$640,5,0)</f>
        <v>0</v>
      </c>
      <c r="R482" s="10">
        <f>VLOOKUP(B482,[3]Combined!C$1:H$640,6,0)</f>
        <v>0</v>
      </c>
      <c r="S482" s="10">
        <f>VLOOKUP(B482,[3]Combined!C$1:I$640,7,0)</f>
        <v>1</v>
      </c>
      <c r="T482" s="10">
        <f>VLOOKUP(B482,[3]Combined!C$1:K$640,9,0)</f>
        <v>0</v>
      </c>
      <c r="U482" s="11">
        <f>VLOOKUP(B482,[4]Combined!C$1:D$640,2,0)</f>
        <v>7</v>
      </c>
      <c r="V482" s="11">
        <f>VLOOKUP(B482,[4]Combined!C$1:E$640,3,0)</f>
        <v>17</v>
      </c>
      <c r="W482" s="11">
        <f>VLOOKUP(B482,[4]Combined!C$1:G$640,5,0)</f>
        <v>0</v>
      </c>
      <c r="X482" s="11">
        <f>VLOOKUP(B482,[4]Combined!C$1:H$640,6,0)</f>
        <v>2</v>
      </c>
      <c r="Y482" s="11">
        <f>VLOOKUP(B482,[4]Combined!C$1:I$640,7,0)</f>
        <v>3</v>
      </c>
      <c r="Z482" s="11">
        <f>VLOOKUP(B482,[4]Combined!C$1:K$640,9,0)</f>
        <v>0</v>
      </c>
      <c r="AA482" s="12">
        <f>VLOOKUP(B482,[5]Combined!C$1:D$640,2,0)</f>
        <v>4</v>
      </c>
      <c r="AB482" s="12">
        <f>VLOOKUP(B482,[5]Combined!C$1:E$640,3,0)</f>
        <v>4</v>
      </c>
      <c r="AC482" s="12">
        <f>VLOOKUP(B482,[5]Combined!C$1:G$640,5,0)</f>
        <v>0</v>
      </c>
      <c r="AD482" s="12">
        <f>VLOOKUP(B482,[5]Combined!C$1:H$640,6,0)</f>
        <v>1</v>
      </c>
      <c r="AE482" s="12">
        <f>VLOOKUP(B482,[5]Combined!C$1:I$640,7,0)</f>
        <v>1</v>
      </c>
      <c r="AF482" s="12">
        <f>VLOOKUP(B482,[5]Combined!C$1:K$640,9,0)</f>
        <v>0</v>
      </c>
      <c r="AG482" s="14">
        <f t="shared" si="56"/>
        <v>65</v>
      </c>
      <c r="AH482" s="14">
        <f t="shared" si="57"/>
        <v>0</v>
      </c>
      <c r="AI482" s="14">
        <f t="shared" si="58"/>
        <v>0</v>
      </c>
      <c r="AJ482" s="14">
        <f t="shared" si="59"/>
        <v>46</v>
      </c>
      <c r="AK482" s="14">
        <f t="shared" si="60"/>
        <v>46</v>
      </c>
      <c r="AL482" s="14">
        <f t="shared" si="61"/>
        <v>70.769230769230774</v>
      </c>
      <c r="AM482" s="14">
        <f t="shared" si="62"/>
        <v>2</v>
      </c>
      <c r="AN482" s="7" t="s">
        <v>486</v>
      </c>
      <c r="AO482" s="7">
        <f>VLOOKUP(B482,[6]J!B$1:M$49,12,0)</f>
        <v>7</v>
      </c>
      <c r="AP482" s="7">
        <f>VLOOKUP(B482,[6]J!B$1:G$49,6,0)</f>
        <v>7</v>
      </c>
      <c r="AQ482" s="7">
        <f t="shared" si="63"/>
        <v>16</v>
      </c>
    </row>
    <row r="483" spans="1:43" x14ac:dyDescent="0.25">
      <c r="A483" s="7">
        <v>482</v>
      </c>
      <c r="B483" s="7" t="s">
        <v>528</v>
      </c>
      <c r="C483" s="8">
        <f>VLOOKUP(B483,[1]Combined!$B$1:$C$640,2,0)</f>
        <v>10</v>
      </c>
      <c r="D483" s="8">
        <f>VLOOKUP(B483,[1]Combined!$B$1:$D$640,3,0)</f>
        <v>10</v>
      </c>
      <c r="E483" s="8">
        <f>VLOOKUP(B483,[1]Combined!$B$1:$F$640,5,0)</f>
        <v>0</v>
      </c>
      <c r="F483" s="8">
        <f>VLOOKUP(B483,[1]Combined!$B$1:$G$640,6,0)</f>
        <v>2</v>
      </c>
      <c r="G483" s="8">
        <f>VLOOKUP(B483,[1]Combined!$B$1:$H$640,7,0)</f>
        <v>2</v>
      </c>
      <c r="H483" s="8">
        <f>VLOOKUP(B483,[1]Combined!$B$1:$J$640,9,0)</f>
        <v>0</v>
      </c>
      <c r="I483" s="9">
        <f>VLOOKUP(B483,[2]Combined!C$1:D$640,2,0)</f>
        <v>10</v>
      </c>
      <c r="J483" s="9">
        <f>VLOOKUP(B483,[2]Combined!C$1:E$640,3,0)</f>
        <v>16</v>
      </c>
      <c r="K483" s="9">
        <f>VLOOKUP(B483,[2]Combined!C$1:G$640,5,0)</f>
        <v>0</v>
      </c>
      <c r="L483" s="9">
        <f>VLOOKUP(B483,[2]Combined!C$1:H$640,6,0)</f>
        <v>1</v>
      </c>
      <c r="M483" s="9">
        <f>VLOOKUP(B483,[2]Combined!C$1:I$640,7,0)</f>
        <v>4</v>
      </c>
      <c r="N483" s="9">
        <f>VLOOKUP(B483,[2]Combined!C$1:K$640,9,0)</f>
        <v>0</v>
      </c>
      <c r="O483" s="10">
        <f>VLOOKUP(B483,[3]Combined!C$1:D$640,2,0)</f>
        <v>4</v>
      </c>
      <c r="P483" s="10">
        <f>VLOOKUP(B483,[3]Combined!C$1:E$640,3,0)</f>
        <v>8</v>
      </c>
      <c r="Q483" s="10">
        <f>VLOOKUP(B483,[3]Combined!C$1:G$640,5,0)</f>
        <v>0</v>
      </c>
      <c r="R483" s="10">
        <f>VLOOKUP(B483,[3]Combined!C$1:H$640,6,0)</f>
        <v>0</v>
      </c>
      <c r="S483" s="10">
        <f>VLOOKUP(B483,[3]Combined!C$1:I$640,7,0)</f>
        <v>1</v>
      </c>
      <c r="T483" s="10">
        <f>VLOOKUP(B483,[3]Combined!C$1:K$640,9,0)</f>
        <v>0</v>
      </c>
      <c r="U483" s="11">
        <f>VLOOKUP(B483,[4]Combined!C$1:D$640,2,0)</f>
        <v>5</v>
      </c>
      <c r="V483" s="11">
        <f>VLOOKUP(B483,[4]Combined!C$1:E$640,3,0)</f>
        <v>17</v>
      </c>
      <c r="W483" s="11">
        <f>VLOOKUP(B483,[4]Combined!C$1:G$640,5,0)</f>
        <v>0</v>
      </c>
      <c r="X483" s="11">
        <f>VLOOKUP(B483,[4]Combined!C$1:H$640,6,0)</f>
        <v>0</v>
      </c>
      <c r="Y483" s="11">
        <f>VLOOKUP(B483,[4]Combined!C$1:I$640,7,0)</f>
        <v>4</v>
      </c>
      <c r="Z483" s="11">
        <f>VLOOKUP(B483,[4]Combined!C$1:K$640,9,0)</f>
        <v>0</v>
      </c>
      <c r="AA483" s="12">
        <f>VLOOKUP(B483,[5]Combined!C$1:D$640,2,0)</f>
        <v>2</v>
      </c>
      <c r="AB483" s="12">
        <f>VLOOKUP(B483,[5]Combined!C$1:E$640,3,0)</f>
        <v>4</v>
      </c>
      <c r="AC483" s="12">
        <f>VLOOKUP(B483,[5]Combined!C$1:G$640,5,0)</f>
        <v>0</v>
      </c>
      <c r="AD483" s="12">
        <f>VLOOKUP(B483,[5]Combined!C$1:H$640,6,0)</f>
        <v>0</v>
      </c>
      <c r="AE483" s="12">
        <f>VLOOKUP(B483,[5]Combined!C$1:I$640,7,0)</f>
        <v>0</v>
      </c>
      <c r="AF483" s="12">
        <f>VLOOKUP(B483,[5]Combined!C$1:K$640,9,0)</f>
        <v>0</v>
      </c>
      <c r="AG483" s="14">
        <f t="shared" si="56"/>
        <v>66</v>
      </c>
      <c r="AH483" s="14">
        <f t="shared" si="57"/>
        <v>0</v>
      </c>
      <c r="AI483" s="14">
        <f t="shared" si="58"/>
        <v>0</v>
      </c>
      <c r="AJ483" s="14">
        <f t="shared" si="59"/>
        <v>34</v>
      </c>
      <c r="AK483" s="14">
        <f t="shared" si="60"/>
        <v>34</v>
      </c>
      <c r="AL483" s="14">
        <f t="shared" si="61"/>
        <v>51.515151515151516</v>
      </c>
      <c r="AM483" s="14">
        <f t="shared" si="62"/>
        <v>0</v>
      </c>
      <c r="AN483" s="7" t="s">
        <v>488</v>
      </c>
      <c r="AO483" s="7">
        <f>VLOOKUP(B483,[6]J!B$1:M$49,12,0)</f>
        <v>8</v>
      </c>
      <c r="AP483" s="7">
        <f>VLOOKUP(B483,[6]J!B$1:G$49,6,0)</f>
        <v>6</v>
      </c>
      <c r="AQ483" s="7">
        <f t="shared" si="63"/>
        <v>14</v>
      </c>
    </row>
    <row r="484" spans="1:43" x14ac:dyDescent="0.25">
      <c r="A484" s="7">
        <v>483</v>
      </c>
      <c r="B484" s="7" t="s">
        <v>529</v>
      </c>
      <c r="C484" s="8">
        <f>VLOOKUP(B484,[1]Combined!$B$1:$C$640,2,0)</f>
        <v>7</v>
      </c>
      <c r="D484" s="8">
        <f>VLOOKUP(B484,[1]Combined!$B$1:$D$640,3,0)</f>
        <v>10</v>
      </c>
      <c r="E484" s="8">
        <f>VLOOKUP(B484,[1]Combined!$B$1:$F$640,5,0)</f>
        <v>0</v>
      </c>
      <c r="F484" s="8">
        <f>VLOOKUP(B484,[1]Combined!$B$1:$G$640,6,0)</f>
        <v>1</v>
      </c>
      <c r="G484" s="8">
        <f>VLOOKUP(B484,[1]Combined!$B$1:$H$640,7,0)</f>
        <v>2</v>
      </c>
      <c r="H484" s="8">
        <f>VLOOKUP(B484,[1]Combined!$B$1:$J$640,9,0)</f>
        <v>0</v>
      </c>
      <c r="I484" s="9">
        <f>VLOOKUP(B484,[2]Combined!C$1:D$640,2,0)</f>
        <v>10</v>
      </c>
      <c r="J484" s="9">
        <f>VLOOKUP(B484,[2]Combined!C$1:E$640,3,0)</f>
        <v>16</v>
      </c>
      <c r="K484" s="9">
        <f>VLOOKUP(B484,[2]Combined!C$1:G$640,5,0)</f>
        <v>0</v>
      </c>
      <c r="L484" s="9">
        <f>VLOOKUP(B484,[2]Combined!C$1:H$640,6,0)</f>
        <v>2</v>
      </c>
      <c r="M484" s="9">
        <f>VLOOKUP(B484,[2]Combined!C$1:I$640,7,0)</f>
        <v>3</v>
      </c>
      <c r="N484" s="9">
        <f>VLOOKUP(B484,[2]Combined!C$1:K$640,9,0)</f>
        <v>0</v>
      </c>
      <c r="O484" s="10">
        <f>VLOOKUP(B484,[3]Combined!C$1:D$640,2,0)</f>
        <v>1</v>
      </c>
      <c r="P484" s="10">
        <f>VLOOKUP(B484,[3]Combined!C$1:E$640,3,0)</f>
        <v>8</v>
      </c>
      <c r="Q484" s="10">
        <f>VLOOKUP(B484,[3]Combined!C$1:G$640,5,0)</f>
        <v>0</v>
      </c>
      <c r="R484" s="10">
        <f>VLOOKUP(B484,[3]Combined!C$1:H$640,6,0)</f>
        <v>1</v>
      </c>
      <c r="S484" s="10">
        <f>VLOOKUP(B484,[3]Combined!C$1:I$640,7,0)</f>
        <v>3</v>
      </c>
      <c r="T484" s="10">
        <f>VLOOKUP(B484,[3]Combined!C$1:K$640,9,0)</f>
        <v>0</v>
      </c>
      <c r="U484" s="11">
        <f>VLOOKUP(B484,[4]Combined!C$1:D$640,2,0)</f>
        <v>3</v>
      </c>
      <c r="V484" s="11">
        <f>VLOOKUP(B484,[4]Combined!C$1:E$640,3,0)</f>
        <v>17</v>
      </c>
      <c r="W484" s="11">
        <f>VLOOKUP(B484,[4]Combined!C$1:G$640,5,0)</f>
        <v>0</v>
      </c>
      <c r="X484" s="11">
        <v>1</v>
      </c>
      <c r="Y484" s="11">
        <v>3</v>
      </c>
      <c r="Z484" s="11">
        <f>VLOOKUP(B484,[4]Combined!C$1:K$640,9,0)</f>
        <v>0</v>
      </c>
      <c r="AA484" s="12">
        <f>VLOOKUP(B484,[5]Combined!C$1:D$640,2,0)</f>
        <v>2</v>
      </c>
      <c r="AB484" s="12">
        <f>VLOOKUP(B484,[5]Combined!C$1:E$640,3,0)</f>
        <v>4</v>
      </c>
      <c r="AC484" s="12">
        <f>VLOOKUP(B484,[5]Combined!C$1:G$640,5,0)</f>
        <v>0</v>
      </c>
      <c r="AD484" s="12">
        <v>1</v>
      </c>
      <c r="AE484" s="12">
        <v>1</v>
      </c>
      <c r="AF484" s="12">
        <f>VLOOKUP(B484,[5]Combined!C$1:K$640,9,0)</f>
        <v>0</v>
      </c>
      <c r="AG484" s="14">
        <f t="shared" si="56"/>
        <v>67</v>
      </c>
      <c r="AH484" s="14">
        <f t="shared" si="57"/>
        <v>0</v>
      </c>
      <c r="AI484" s="14">
        <f t="shared" si="58"/>
        <v>0</v>
      </c>
      <c r="AJ484" s="14">
        <f t="shared" si="59"/>
        <v>29</v>
      </c>
      <c r="AK484" s="14">
        <f t="shared" si="60"/>
        <v>29</v>
      </c>
      <c r="AL484" s="14">
        <f t="shared" si="61"/>
        <v>43.283582089552233</v>
      </c>
      <c r="AM484" s="14">
        <f t="shared" si="62"/>
        <v>0</v>
      </c>
      <c r="AN484" s="7" t="s">
        <v>480</v>
      </c>
      <c r="AO484" s="7">
        <v>9</v>
      </c>
      <c r="AP484" s="7">
        <f>VLOOKUP(B484,[6]J!B$1:G$49,6,0)</f>
        <v>9</v>
      </c>
      <c r="AQ484" s="7">
        <f t="shared" si="63"/>
        <v>18</v>
      </c>
    </row>
    <row r="485" spans="1:43" x14ac:dyDescent="0.25">
      <c r="A485" s="7">
        <v>484</v>
      </c>
      <c r="B485" s="7" t="s">
        <v>530</v>
      </c>
      <c r="C485" s="8">
        <f>VLOOKUP(B485,[1]Combined!$B$1:$C$640,2,0)</f>
        <v>9</v>
      </c>
      <c r="D485" s="8">
        <f>VLOOKUP(B485,[1]Combined!$B$1:$D$640,3,0)</f>
        <v>10</v>
      </c>
      <c r="E485" s="8">
        <f>VLOOKUP(B485,[1]Combined!$B$1:$F$640,5,0)</f>
        <v>0</v>
      </c>
      <c r="F485" s="8">
        <f>VLOOKUP(B485,[1]Combined!$B$1:$G$640,6,0)</f>
        <v>0</v>
      </c>
      <c r="G485" s="8">
        <f>VLOOKUP(B485,[1]Combined!$B$1:$H$640,7,0)</f>
        <v>1</v>
      </c>
      <c r="H485" s="8">
        <f>VLOOKUP(B485,[1]Combined!$B$1:$J$640,9,0)</f>
        <v>0</v>
      </c>
      <c r="I485" s="9">
        <f>VLOOKUP(B485,[2]Combined!C$1:D$640,2,0)</f>
        <v>7</v>
      </c>
      <c r="J485" s="9">
        <f>VLOOKUP(B485,[2]Combined!C$1:E$640,3,0)</f>
        <v>16</v>
      </c>
      <c r="K485" s="9">
        <f>VLOOKUP(B485,[2]Combined!C$1:G$640,5,0)</f>
        <v>2</v>
      </c>
      <c r="L485" s="9">
        <f>VLOOKUP(B485,[2]Combined!C$1:H$640,6,0)</f>
        <v>2</v>
      </c>
      <c r="M485" s="9">
        <f>VLOOKUP(B485,[2]Combined!C$1:I$640,7,0)</f>
        <v>4</v>
      </c>
      <c r="N485" s="9">
        <f>VLOOKUP(B485,[2]Combined!C$1:K$640,9,0)</f>
        <v>0</v>
      </c>
      <c r="O485" s="10">
        <f>VLOOKUP(B485,[3]Combined!C$1:D$640,2,0)</f>
        <v>3</v>
      </c>
      <c r="P485" s="10">
        <f>VLOOKUP(B485,[3]Combined!C$1:E$640,3,0)</f>
        <v>8</v>
      </c>
      <c r="Q485" s="10">
        <f>VLOOKUP(B485,[3]Combined!C$1:G$640,5,0)</f>
        <v>0</v>
      </c>
      <c r="R485" s="10">
        <v>2</v>
      </c>
      <c r="S485" s="10">
        <v>2</v>
      </c>
      <c r="T485" s="10">
        <f>VLOOKUP(B485,[3]Combined!C$1:K$640,9,0)</f>
        <v>0</v>
      </c>
      <c r="U485" s="11">
        <f>VLOOKUP(B485,[4]Combined!C$1:D$640,2,0)</f>
        <v>1</v>
      </c>
      <c r="V485" s="11">
        <f>VLOOKUP(B485,[4]Combined!C$1:E$640,3,0)</f>
        <v>17</v>
      </c>
      <c r="W485" s="11">
        <f>VLOOKUP(B485,[4]Combined!C$1:G$640,5,0)</f>
        <v>6</v>
      </c>
      <c r="X485" s="11">
        <v>2</v>
      </c>
      <c r="Y485" s="11">
        <v>2</v>
      </c>
      <c r="Z485" s="11">
        <f>VLOOKUP(B485,[4]Combined!C$1:K$640,9,0)</f>
        <v>0</v>
      </c>
      <c r="AA485" s="12">
        <f>VLOOKUP(B485,[5]Combined!C$1:D$640,2,0)</f>
        <v>1</v>
      </c>
      <c r="AB485" s="12">
        <f>VLOOKUP(B485,[5]Combined!C$1:E$640,3,0)</f>
        <v>4</v>
      </c>
      <c r="AC485" s="12">
        <f>VLOOKUP(B485,[5]Combined!C$1:G$640,5,0)</f>
        <v>1</v>
      </c>
      <c r="AD485" s="12">
        <v>1</v>
      </c>
      <c r="AE485" s="12">
        <v>1</v>
      </c>
      <c r="AF485" s="12">
        <f>VLOOKUP(B485,[5]Combined!C$1:K$640,9,0)</f>
        <v>0</v>
      </c>
      <c r="AG485" s="14">
        <f t="shared" si="56"/>
        <v>65</v>
      </c>
      <c r="AH485" s="14">
        <f t="shared" si="57"/>
        <v>9</v>
      </c>
      <c r="AI485" s="14">
        <f t="shared" si="58"/>
        <v>9</v>
      </c>
      <c r="AJ485" s="14">
        <f t="shared" si="59"/>
        <v>28</v>
      </c>
      <c r="AK485" s="14">
        <f t="shared" si="60"/>
        <v>37</v>
      </c>
      <c r="AL485" s="14">
        <f t="shared" si="61"/>
        <v>56.92307692307692</v>
      </c>
      <c r="AM485" s="14">
        <f t="shared" si="62"/>
        <v>0</v>
      </c>
      <c r="AN485" s="7" t="s">
        <v>482</v>
      </c>
      <c r="AO485" s="7">
        <v>8</v>
      </c>
      <c r="AP485" s="7">
        <f>VLOOKUP(B485,[6]J!B$1:G$49,6,0)</f>
        <v>9</v>
      </c>
      <c r="AQ485" s="7">
        <f t="shared" si="63"/>
        <v>17</v>
      </c>
    </row>
    <row r="486" spans="1:43" x14ac:dyDescent="0.25">
      <c r="A486" s="7">
        <v>485</v>
      </c>
      <c r="B486" s="7" t="s">
        <v>531</v>
      </c>
      <c r="C486" s="8">
        <f>VLOOKUP(B486,[1]Combined!$B$1:$C$640,2,0)</f>
        <v>9</v>
      </c>
      <c r="D486" s="8">
        <f>VLOOKUP(B486,[1]Combined!$B$1:$D$640,3,0)</f>
        <v>10</v>
      </c>
      <c r="E486" s="8">
        <f>VLOOKUP(B486,[1]Combined!$B$1:$F$640,5,0)</f>
        <v>0</v>
      </c>
      <c r="F486" s="8">
        <f>VLOOKUP(B486,[1]Combined!$B$1:$G$640,6,0)</f>
        <v>2</v>
      </c>
      <c r="G486" s="8">
        <f>VLOOKUP(B486,[1]Combined!$B$1:$H$640,7,0)</f>
        <v>2</v>
      </c>
      <c r="H486" s="8">
        <f>VLOOKUP(B486,[1]Combined!$B$1:$J$640,9,0)</f>
        <v>0</v>
      </c>
      <c r="I486" s="9">
        <f>VLOOKUP(B486,[2]Combined!C$1:D$640,2,0)</f>
        <v>11</v>
      </c>
      <c r="J486" s="9">
        <f>VLOOKUP(B486,[2]Combined!C$1:E$640,3,0)</f>
        <v>16</v>
      </c>
      <c r="K486" s="9">
        <f>VLOOKUP(B486,[2]Combined!C$1:G$640,5,0)</f>
        <v>0</v>
      </c>
      <c r="L486" s="9">
        <f>VLOOKUP(B486,[2]Combined!C$1:H$640,6,0)</f>
        <v>2</v>
      </c>
      <c r="M486" s="9">
        <f>VLOOKUP(B486,[2]Combined!C$1:I$640,7,0)</f>
        <v>3</v>
      </c>
      <c r="N486" s="9">
        <f>VLOOKUP(B486,[2]Combined!C$1:K$640,9,0)</f>
        <v>0</v>
      </c>
      <c r="O486" s="10">
        <f>VLOOKUP(B486,[3]Combined!C$1:D$640,2,0)</f>
        <v>4</v>
      </c>
      <c r="P486" s="10">
        <f>VLOOKUP(B486,[3]Combined!C$1:E$640,3,0)</f>
        <v>8</v>
      </c>
      <c r="Q486" s="10">
        <f>VLOOKUP(B486,[3]Combined!C$1:G$640,5,0)</f>
        <v>0</v>
      </c>
      <c r="R486" s="10">
        <f>VLOOKUP(B486,[3]Combined!C$1:H$640,6,0)</f>
        <v>2</v>
      </c>
      <c r="S486" s="10">
        <f>VLOOKUP(B486,[3]Combined!C$1:I$640,7,0)</f>
        <v>2</v>
      </c>
      <c r="T486" s="10">
        <f>VLOOKUP(B486,[3]Combined!C$1:K$640,9,0)</f>
        <v>0</v>
      </c>
      <c r="U486" s="11">
        <f>VLOOKUP(B486,[4]Combined!C$1:D$640,2,0)</f>
        <v>7</v>
      </c>
      <c r="V486" s="11">
        <f>VLOOKUP(B486,[4]Combined!C$1:E$640,3,0)</f>
        <v>17</v>
      </c>
      <c r="W486" s="11">
        <f>VLOOKUP(B486,[4]Combined!C$1:G$640,5,0)</f>
        <v>0</v>
      </c>
      <c r="X486" s="11">
        <f>VLOOKUP(B486,[4]Combined!C$1:H$640,6,0)</f>
        <v>1</v>
      </c>
      <c r="Y486" s="11">
        <f>VLOOKUP(B486,[4]Combined!C$1:I$640,7,0)</f>
        <v>3</v>
      </c>
      <c r="Z486" s="11">
        <f>VLOOKUP(B486,[4]Combined!C$1:K$640,9,0)</f>
        <v>0</v>
      </c>
      <c r="AA486" s="12">
        <f>VLOOKUP(B486,[5]Combined!C$1:D$640,2,0)</f>
        <v>1</v>
      </c>
      <c r="AB486" s="12">
        <f>VLOOKUP(B486,[5]Combined!C$1:E$640,3,0)</f>
        <v>4</v>
      </c>
      <c r="AC486" s="12">
        <f>VLOOKUP(B486,[5]Combined!C$1:G$640,5,0)</f>
        <v>0</v>
      </c>
      <c r="AD486" s="12">
        <f>VLOOKUP(B486,[5]Combined!C$1:H$640,6,0)</f>
        <v>1</v>
      </c>
      <c r="AE486" s="12">
        <f>VLOOKUP(B486,[5]Combined!C$1:I$640,7,0)</f>
        <v>1</v>
      </c>
      <c r="AF486" s="12">
        <f>VLOOKUP(B486,[5]Combined!C$1:K$640,9,0)</f>
        <v>0</v>
      </c>
      <c r="AG486" s="14">
        <f t="shared" si="56"/>
        <v>66</v>
      </c>
      <c r="AH486" s="14">
        <f t="shared" si="57"/>
        <v>0</v>
      </c>
      <c r="AI486" s="14">
        <f t="shared" si="58"/>
        <v>0</v>
      </c>
      <c r="AJ486" s="14">
        <f t="shared" si="59"/>
        <v>40</v>
      </c>
      <c r="AK486" s="14">
        <f t="shared" si="60"/>
        <v>40</v>
      </c>
      <c r="AL486" s="14">
        <f t="shared" si="61"/>
        <v>60.606060606060609</v>
      </c>
      <c r="AM486" s="14">
        <f t="shared" si="62"/>
        <v>0</v>
      </c>
      <c r="AN486" s="7" t="s">
        <v>484</v>
      </c>
      <c r="AO486" s="7">
        <f>VLOOKUP(B486,[6]J!B$1:M$49,12,0)</f>
        <v>8</v>
      </c>
      <c r="AP486" s="15">
        <f>VLOOKUP(B486,[6]J!B$1:G$49,6,0)</f>
        <v>8</v>
      </c>
      <c r="AQ486" s="7">
        <f t="shared" si="63"/>
        <v>16</v>
      </c>
    </row>
    <row r="487" spans="1:43" x14ac:dyDescent="0.25">
      <c r="A487" s="7">
        <v>486</v>
      </c>
      <c r="B487" s="7" t="s">
        <v>532</v>
      </c>
      <c r="C487" s="8">
        <f>VLOOKUP(B487,[1]Combined!$B$1:$C$640,2,0)</f>
        <v>6</v>
      </c>
      <c r="D487" s="8">
        <f>VLOOKUP(B487,[1]Combined!$B$1:$D$640,3,0)</f>
        <v>6</v>
      </c>
      <c r="E487" s="8">
        <f>VLOOKUP(B487,[1]Combined!$B$1:$F$640,5,0)</f>
        <v>0</v>
      </c>
      <c r="F487" s="8">
        <f>VLOOKUP(B487,[1]Combined!$B$1:$G$640,6,0)</f>
        <v>1</v>
      </c>
      <c r="G487" s="8">
        <f>VLOOKUP(B487,[1]Combined!$B$1:$H$640,7,0)</f>
        <v>1</v>
      </c>
      <c r="H487" s="8">
        <f>VLOOKUP(B487,[1]Combined!$B$1:$J$640,9,0)</f>
        <v>0</v>
      </c>
      <c r="I487" s="9">
        <f>VLOOKUP(B487,[2]Combined!C$1:D$640,2,0)</f>
        <v>10</v>
      </c>
      <c r="J487" s="9">
        <f>VLOOKUP(B487,[2]Combined!C$1:E$640,3,0)</f>
        <v>18</v>
      </c>
      <c r="K487" s="9">
        <f>VLOOKUP(B487,[2]Combined!C$1:G$640,5,0)</f>
        <v>0</v>
      </c>
      <c r="L487" s="9">
        <v>3</v>
      </c>
      <c r="M487" s="9">
        <v>3</v>
      </c>
      <c r="N487" s="9">
        <f>VLOOKUP(B487,[2]Combined!C$1:K$640,9,0)</f>
        <v>0</v>
      </c>
      <c r="O487" s="10">
        <f>VLOOKUP(B487,[3]Combined!C$1:D$640,2,0)</f>
        <v>2</v>
      </c>
      <c r="P487" s="10">
        <f>VLOOKUP(B487,[3]Combined!C$1:E$640,3,0)</f>
        <v>4</v>
      </c>
      <c r="Q487" s="10">
        <f>VLOOKUP(B487,[3]Combined!C$1:G$640,5,0)</f>
        <v>0</v>
      </c>
      <c r="R487" s="10">
        <f>VLOOKUP(B487,[3]Combined!C$1:H$640,6,0)</f>
        <v>1</v>
      </c>
      <c r="S487" s="10">
        <f>VLOOKUP(B487,[3]Combined!C$1:I$640,7,0)</f>
        <v>1</v>
      </c>
      <c r="T487" s="10">
        <f>VLOOKUP(B487,[3]Combined!C$1:K$640,9,0)</f>
        <v>0</v>
      </c>
      <c r="U487" s="11">
        <v>15</v>
      </c>
      <c r="V487" s="11">
        <v>15</v>
      </c>
      <c r="W487" s="11">
        <f>VLOOKUP(B487,[4]Combined!C$1:G$640,5,0)</f>
        <v>0</v>
      </c>
      <c r="X487" s="11">
        <v>2</v>
      </c>
      <c r="Y487" s="11">
        <v>2</v>
      </c>
      <c r="Z487" s="11">
        <f>VLOOKUP(B487,[4]Combined!C$1:K$640,9,0)</f>
        <v>0</v>
      </c>
      <c r="AA487" s="12">
        <v>6</v>
      </c>
      <c r="AB487" s="12">
        <v>6</v>
      </c>
      <c r="AC487" s="12">
        <f>VLOOKUP(B487,[5]Combined!C$1:G$640,5,0)</f>
        <v>0</v>
      </c>
      <c r="AD487" s="12">
        <v>1</v>
      </c>
      <c r="AE487" s="12">
        <v>1</v>
      </c>
      <c r="AF487" s="12">
        <f>VLOOKUP(B487,[5]Combined!C$1:K$640,9,0)</f>
        <v>0</v>
      </c>
      <c r="AG487" s="14">
        <f t="shared" si="56"/>
        <v>57</v>
      </c>
      <c r="AH487" s="14">
        <f t="shared" si="57"/>
        <v>0</v>
      </c>
      <c r="AI487" s="14">
        <f t="shared" si="58"/>
        <v>0</v>
      </c>
      <c r="AJ487" s="14">
        <f t="shared" si="59"/>
        <v>47</v>
      </c>
      <c r="AK487" s="14">
        <f t="shared" si="60"/>
        <v>47</v>
      </c>
      <c r="AL487" s="14">
        <f t="shared" si="61"/>
        <v>82.456140350877192</v>
      </c>
      <c r="AM487" s="14">
        <f t="shared" si="62"/>
        <v>4</v>
      </c>
      <c r="AN487" s="7" t="s">
        <v>533</v>
      </c>
      <c r="AO487" s="7">
        <v>9</v>
      </c>
      <c r="AP487" s="7">
        <v>9</v>
      </c>
      <c r="AQ487" s="7">
        <f t="shared" si="63"/>
        <v>22</v>
      </c>
    </row>
    <row r="488" spans="1:43" x14ac:dyDescent="0.25">
      <c r="A488" s="7">
        <v>487</v>
      </c>
      <c r="B488" s="7" t="s">
        <v>534</v>
      </c>
      <c r="C488" s="8">
        <f>VLOOKUP(B488,[1]Combined!$B$1:$C$640,2,0)</f>
        <v>4</v>
      </c>
      <c r="D488" s="8">
        <f>VLOOKUP(B488,[1]Combined!$B$1:$D$640,3,0)</f>
        <v>6</v>
      </c>
      <c r="E488" s="8">
        <f>VLOOKUP(B488,[1]Combined!$B$1:$F$640,5,0)</f>
        <v>0</v>
      </c>
      <c r="F488" s="8">
        <f>VLOOKUP(B488,[1]Combined!$B$1:$G$640,6,0)</f>
        <v>2</v>
      </c>
      <c r="G488" s="8">
        <f>VLOOKUP(B488,[1]Combined!$B$1:$H$640,7,0)</f>
        <v>2</v>
      </c>
      <c r="H488" s="8">
        <f>VLOOKUP(B488,[1]Combined!$B$1:$J$640,9,0)</f>
        <v>0</v>
      </c>
      <c r="I488" s="9">
        <f>VLOOKUP(B488,[2]Combined!C$1:D$640,2,0)</f>
        <v>15</v>
      </c>
      <c r="J488" s="9">
        <f>VLOOKUP(B488,[2]Combined!C$1:E$640,3,0)</f>
        <v>18</v>
      </c>
      <c r="K488" s="9">
        <f>VLOOKUP(B488,[2]Combined!C$1:G$640,5,0)</f>
        <v>0</v>
      </c>
      <c r="L488" s="9">
        <f>VLOOKUP(B488,[2]Combined!C$1:H$640,6,0)</f>
        <v>2</v>
      </c>
      <c r="M488" s="9">
        <f>VLOOKUP(B488,[2]Combined!C$1:I$640,7,0)</f>
        <v>3</v>
      </c>
      <c r="N488" s="9">
        <f>VLOOKUP(B488,[2]Combined!C$1:K$640,9,0)</f>
        <v>0</v>
      </c>
      <c r="O488" s="10">
        <f>VLOOKUP(B488,[3]Combined!C$1:D$640,2,0)</f>
        <v>3</v>
      </c>
      <c r="P488" s="10">
        <f>VLOOKUP(B488,[3]Combined!C$1:E$640,3,0)</f>
        <v>4</v>
      </c>
      <c r="Q488" s="10">
        <f>VLOOKUP(B488,[3]Combined!C$1:G$640,5,0)</f>
        <v>0</v>
      </c>
      <c r="R488" s="10">
        <f>VLOOKUP(B488,[3]Combined!C$1:H$640,6,0)</f>
        <v>2</v>
      </c>
      <c r="S488" s="10">
        <f>VLOOKUP(B488,[3]Combined!C$1:I$640,7,0)</f>
        <v>3</v>
      </c>
      <c r="T488" s="10">
        <f>VLOOKUP(B488,[3]Combined!C$1:K$640,9,0)</f>
        <v>0</v>
      </c>
      <c r="U488" s="11">
        <v>15</v>
      </c>
      <c r="V488" s="11">
        <v>15</v>
      </c>
      <c r="W488" s="11">
        <f>VLOOKUP(B488,[4]Combined!C$1:G$640,5,0)</f>
        <v>0</v>
      </c>
      <c r="X488" s="11">
        <v>3</v>
      </c>
      <c r="Y488" s="11">
        <v>3</v>
      </c>
      <c r="Z488" s="11">
        <f>VLOOKUP(B488,[4]Combined!C$1:K$640,9,0)</f>
        <v>0</v>
      </c>
      <c r="AA488" s="12">
        <v>6</v>
      </c>
      <c r="AB488" s="12">
        <v>6</v>
      </c>
      <c r="AC488" s="12">
        <f>VLOOKUP(B488,[5]Combined!C$1:G$640,5,0)</f>
        <v>0</v>
      </c>
      <c r="AD488" s="12">
        <v>1</v>
      </c>
      <c r="AE488" s="12">
        <v>1</v>
      </c>
      <c r="AF488" s="12">
        <f>VLOOKUP(B488,[5]Combined!C$1:K$640,9,0)</f>
        <v>0</v>
      </c>
      <c r="AG488" s="14">
        <f t="shared" si="56"/>
        <v>61</v>
      </c>
      <c r="AH488" s="14">
        <f t="shared" si="57"/>
        <v>0</v>
      </c>
      <c r="AI488" s="14">
        <f t="shared" si="58"/>
        <v>0</v>
      </c>
      <c r="AJ488" s="14">
        <f t="shared" si="59"/>
        <v>53</v>
      </c>
      <c r="AK488" s="14">
        <f t="shared" si="60"/>
        <v>53</v>
      </c>
      <c r="AL488" s="14">
        <f t="shared" si="61"/>
        <v>86.885245901639337</v>
      </c>
      <c r="AM488" s="14">
        <f t="shared" si="62"/>
        <v>5</v>
      </c>
      <c r="AN488" s="7" t="s">
        <v>535</v>
      </c>
      <c r="AO488" s="7">
        <v>10</v>
      </c>
      <c r="AP488" s="7">
        <v>10</v>
      </c>
      <c r="AQ488" s="7">
        <f t="shared" si="63"/>
        <v>25</v>
      </c>
    </row>
    <row r="489" spans="1:43" x14ac:dyDescent="0.25">
      <c r="A489" s="7">
        <v>488</v>
      </c>
      <c r="B489" s="7" t="s">
        <v>536</v>
      </c>
      <c r="C489" s="8">
        <f>VLOOKUP(B489,[1]Combined!$B$1:$C$640,2,0)</f>
        <v>6</v>
      </c>
      <c r="D489" s="8">
        <f>VLOOKUP(B489,[1]Combined!$B$1:$D$640,3,0)</f>
        <v>6</v>
      </c>
      <c r="E489" s="8">
        <f>VLOOKUP(B489,[1]Combined!$B$1:$F$640,5,0)</f>
        <v>0</v>
      </c>
      <c r="F489" s="8">
        <f>VLOOKUP(B489,[1]Combined!$B$1:$G$640,6,0)</f>
        <v>0</v>
      </c>
      <c r="G489" s="8">
        <f>VLOOKUP(B489,[1]Combined!$B$1:$H$640,7,0)</f>
        <v>2</v>
      </c>
      <c r="H489" s="8">
        <f>VLOOKUP(B489,[1]Combined!$B$1:$J$640,9,0)</f>
        <v>0</v>
      </c>
      <c r="I489" s="9">
        <f>VLOOKUP(B489,[2]Combined!C$1:D$640,2,0)</f>
        <v>15</v>
      </c>
      <c r="J489" s="9">
        <f>VLOOKUP(B489,[2]Combined!C$1:E$640,3,0)</f>
        <v>18</v>
      </c>
      <c r="K489" s="9">
        <f>VLOOKUP(B489,[2]Combined!C$1:G$640,5,0)</f>
        <v>0</v>
      </c>
      <c r="L489" s="9">
        <f>VLOOKUP(B489,[2]Combined!C$1:H$640,6,0)</f>
        <v>0</v>
      </c>
      <c r="M489" s="9">
        <f>VLOOKUP(B489,[2]Combined!C$1:I$640,7,0)</f>
        <v>0</v>
      </c>
      <c r="N489" s="9">
        <f>VLOOKUP(B489,[2]Combined!C$1:K$640,9,0)</f>
        <v>0</v>
      </c>
      <c r="O489" s="10">
        <f>VLOOKUP(B489,[3]Combined!C$1:D$640,2,0)</f>
        <v>0</v>
      </c>
      <c r="P489" s="10">
        <f>VLOOKUP(B489,[3]Combined!C$1:E$640,3,0)</f>
        <v>4</v>
      </c>
      <c r="Q489" s="10">
        <f>VLOOKUP(B489,[3]Combined!C$1:G$640,5,0)</f>
        <v>0</v>
      </c>
      <c r="R489" s="10">
        <f>VLOOKUP(B489,[3]Combined!C$1:H$640,6,0)</f>
        <v>2</v>
      </c>
      <c r="S489" s="10">
        <f>VLOOKUP(B489,[3]Combined!C$1:I$640,7,0)</f>
        <v>2</v>
      </c>
      <c r="T489" s="10">
        <f>VLOOKUP(B489,[3]Combined!C$1:K$640,9,0)</f>
        <v>0</v>
      </c>
      <c r="U489" s="11">
        <v>12</v>
      </c>
      <c r="V489" s="11">
        <v>15</v>
      </c>
      <c r="W489" s="11">
        <f>VLOOKUP(B489,[4]Combined!C$1:G$640,5,0)</f>
        <v>0</v>
      </c>
      <c r="X489" s="11">
        <v>3</v>
      </c>
      <c r="Y489" s="11">
        <v>3</v>
      </c>
      <c r="Z489" s="11">
        <f>VLOOKUP(B489,[4]Combined!C$1:K$640,9,0)</f>
        <v>0</v>
      </c>
      <c r="AA489" s="12">
        <v>6</v>
      </c>
      <c r="AB489" s="12">
        <v>6</v>
      </c>
      <c r="AC489" s="12">
        <f>VLOOKUP(B489,[5]Combined!C$1:G$640,5,0)</f>
        <v>0</v>
      </c>
      <c r="AD489" s="12">
        <v>2</v>
      </c>
      <c r="AE489" s="12">
        <v>2</v>
      </c>
      <c r="AF489" s="12">
        <f>VLOOKUP(B489,[5]Combined!C$1:K$640,9,0)</f>
        <v>0</v>
      </c>
      <c r="AG489" s="14">
        <f t="shared" si="56"/>
        <v>58</v>
      </c>
      <c r="AH489" s="14">
        <f t="shared" si="57"/>
        <v>0</v>
      </c>
      <c r="AI489" s="14">
        <f t="shared" si="58"/>
        <v>0</v>
      </c>
      <c r="AJ489" s="14">
        <f t="shared" si="59"/>
        <v>46</v>
      </c>
      <c r="AK489" s="14">
        <f t="shared" si="60"/>
        <v>46</v>
      </c>
      <c r="AL489" s="14">
        <f t="shared" si="61"/>
        <v>79.310344827586206</v>
      </c>
      <c r="AM489" s="14">
        <f t="shared" si="62"/>
        <v>3</v>
      </c>
      <c r="AN489" s="7" t="s">
        <v>537</v>
      </c>
      <c r="AO489" s="7">
        <v>8</v>
      </c>
      <c r="AP489" s="7">
        <v>8</v>
      </c>
      <c r="AQ489" s="7">
        <f t="shared" si="63"/>
        <v>19</v>
      </c>
    </row>
    <row r="490" spans="1:43" x14ac:dyDescent="0.25">
      <c r="A490" s="7">
        <v>489</v>
      </c>
      <c r="B490" s="7" t="s">
        <v>538</v>
      </c>
      <c r="C490" s="8">
        <f>VLOOKUP(B490,[1]Combined!$B$1:$C$640,2,0)</f>
        <v>5</v>
      </c>
      <c r="D490" s="8">
        <f>VLOOKUP(B490,[1]Combined!$B$1:$D$640,3,0)</f>
        <v>6</v>
      </c>
      <c r="E490" s="8">
        <f>VLOOKUP(B490,[1]Combined!$B$1:$F$640,5,0)</f>
        <v>0</v>
      </c>
      <c r="F490" s="8">
        <f>VLOOKUP(B490,[1]Combined!$B$1:$G$640,6,0)</f>
        <v>0</v>
      </c>
      <c r="G490" s="8">
        <f>VLOOKUP(B490,[1]Combined!$B$1:$H$640,7,0)</f>
        <v>1</v>
      </c>
      <c r="H490" s="8">
        <f>VLOOKUP(B490,[1]Combined!$B$1:$J$640,9,0)</f>
        <v>0</v>
      </c>
      <c r="I490" s="9">
        <f>VLOOKUP(B490,[2]Combined!C$1:D$640,2,0)</f>
        <v>8</v>
      </c>
      <c r="J490" s="9">
        <f>VLOOKUP(B490,[2]Combined!C$1:E$640,3,0)</f>
        <v>18</v>
      </c>
      <c r="K490" s="9">
        <f>VLOOKUP(B490,[2]Combined!C$1:G$640,5,0)</f>
        <v>0</v>
      </c>
      <c r="L490" s="9">
        <f>VLOOKUP(B490,[2]Combined!C$1:H$640,6,0)</f>
        <v>0</v>
      </c>
      <c r="M490" s="9">
        <f>VLOOKUP(B490,[2]Combined!C$1:I$640,7,0)</f>
        <v>3</v>
      </c>
      <c r="N490" s="9">
        <f>VLOOKUP(B490,[2]Combined!C$1:K$640,9,0)</f>
        <v>0</v>
      </c>
      <c r="O490" s="10">
        <f>VLOOKUP(B490,[3]Combined!C$1:D$640,2,0)</f>
        <v>0</v>
      </c>
      <c r="P490" s="10">
        <f>VLOOKUP(B490,[3]Combined!C$1:E$640,3,0)</f>
        <v>4</v>
      </c>
      <c r="Q490" s="10">
        <f>VLOOKUP(B490,[3]Combined!C$1:G$640,5,0)</f>
        <v>0</v>
      </c>
      <c r="R490" s="10">
        <f>VLOOKUP(B490,[3]Combined!C$1:H$640,6,0)</f>
        <v>0</v>
      </c>
      <c r="S490" s="10">
        <f>VLOOKUP(B490,[3]Combined!C$1:I$640,7,0)</f>
        <v>1</v>
      </c>
      <c r="T490" s="10">
        <f>VLOOKUP(B490,[3]Combined!C$1:K$640,9,0)</f>
        <v>0</v>
      </c>
      <c r="U490" s="11">
        <v>5</v>
      </c>
      <c r="V490" s="11">
        <v>15</v>
      </c>
      <c r="W490" s="11">
        <f>VLOOKUP(B490,[4]Combined!C$1:G$640,5,0)</f>
        <v>0</v>
      </c>
      <c r="X490" s="11">
        <f>VLOOKUP(B490,[4]Combined!C$1:H$640,6,0)</f>
        <v>0</v>
      </c>
      <c r="Y490" s="11">
        <v>3</v>
      </c>
      <c r="Z490" s="11">
        <f>VLOOKUP(B490,[4]Combined!C$1:K$640,9,0)</f>
        <v>0</v>
      </c>
      <c r="AA490" s="12">
        <f>VLOOKUP(B490,[5]Combined!C$1:D$640,2,0)</f>
        <v>0</v>
      </c>
      <c r="AB490" s="12">
        <v>6</v>
      </c>
      <c r="AC490" s="12">
        <f>VLOOKUP(B490,[5]Combined!C$1:G$640,5,0)</f>
        <v>0</v>
      </c>
      <c r="AD490" s="12">
        <v>1</v>
      </c>
      <c r="AE490" s="12">
        <v>1</v>
      </c>
      <c r="AF490" s="12">
        <f>VLOOKUP(B490,[5]Combined!C$1:K$640,9,0)</f>
        <v>0</v>
      </c>
      <c r="AG490" s="14">
        <f t="shared" si="56"/>
        <v>58</v>
      </c>
      <c r="AH490" s="14">
        <f t="shared" si="57"/>
        <v>0</v>
      </c>
      <c r="AI490" s="14">
        <f t="shared" si="58"/>
        <v>0</v>
      </c>
      <c r="AJ490" s="14">
        <f t="shared" si="59"/>
        <v>19</v>
      </c>
      <c r="AK490" s="14">
        <f t="shared" si="60"/>
        <v>19</v>
      </c>
      <c r="AL490" s="14">
        <f t="shared" si="61"/>
        <v>32.758620689655174</v>
      </c>
      <c r="AM490" s="14">
        <f t="shared" si="62"/>
        <v>0</v>
      </c>
      <c r="AN490" s="7" t="s">
        <v>539</v>
      </c>
      <c r="AO490" s="7">
        <v>0</v>
      </c>
      <c r="AP490" s="7">
        <v>7</v>
      </c>
      <c r="AQ490" s="7">
        <f t="shared" si="63"/>
        <v>7</v>
      </c>
    </row>
    <row r="491" spans="1:43" x14ac:dyDescent="0.25">
      <c r="A491" s="7">
        <v>490</v>
      </c>
      <c r="B491" s="7" t="s">
        <v>540</v>
      </c>
      <c r="C491" s="8">
        <f>VLOOKUP(B491,[1]Combined!$B$1:$C$640,2,0)</f>
        <v>6</v>
      </c>
      <c r="D491" s="8">
        <f>VLOOKUP(B491,[1]Combined!$B$1:$D$640,3,0)</f>
        <v>6</v>
      </c>
      <c r="E491" s="8">
        <f>VLOOKUP(B491,[1]Combined!$B$1:$F$640,5,0)</f>
        <v>0</v>
      </c>
      <c r="F491" s="8">
        <f>VLOOKUP(B491,[1]Combined!$B$1:$G$640,6,0)</f>
        <v>2</v>
      </c>
      <c r="G491" s="8">
        <f>VLOOKUP(B491,[1]Combined!$B$1:$H$640,7,0)</f>
        <v>2</v>
      </c>
      <c r="H491" s="8">
        <f>VLOOKUP(B491,[1]Combined!$B$1:$J$640,9,0)</f>
        <v>0</v>
      </c>
      <c r="I491" s="9">
        <f>VLOOKUP(B491,[2]Combined!C$1:D$640,2,0)</f>
        <v>17</v>
      </c>
      <c r="J491" s="9">
        <f>VLOOKUP(B491,[2]Combined!C$1:E$640,3,0)</f>
        <v>18</v>
      </c>
      <c r="K491" s="9">
        <f>VLOOKUP(B491,[2]Combined!C$1:G$640,5,0)</f>
        <v>0</v>
      </c>
      <c r="L491" s="9">
        <f>VLOOKUP(B491,[2]Combined!C$1:H$640,6,0)</f>
        <v>3</v>
      </c>
      <c r="M491" s="9">
        <f>VLOOKUP(B491,[2]Combined!C$1:I$640,7,0)</f>
        <v>4</v>
      </c>
      <c r="N491" s="9">
        <f>VLOOKUP(B491,[2]Combined!C$1:K$640,9,0)</f>
        <v>0</v>
      </c>
      <c r="O491" s="10">
        <f>VLOOKUP(B491,[3]Combined!C$1:D$640,2,0)</f>
        <v>2</v>
      </c>
      <c r="P491" s="10">
        <f>VLOOKUP(B491,[3]Combined!C$1:E$640,3,0)</f>
        <v>4</v>
      </c>
      <c r="Q491" s="10">
        <f>VLOOKUP(B491,[3]Combined!C$1:G$640,5,0)</f>
        <v>0</v>
      </c>
      <c r="R491" s="10">
        <f>VLOOKUP(B491,[3]Combined!C$1:H$640,6,0)</f>
        <v>0</v>
      </c>
      <c r="S491" s="10">
        <f>VLOOKUP(B491,[3]Combined!C$1:I$640,7,0)</f>
        <v>0</v>
      </c>
      <c r="T491" s="10">
        <f>VLOOKUP(B491,[3]Combined!C$1:K$640,9,0)</f>
        <v>0</v>
      </c>
      <c r="U491" s="11">
        <v>12</v>
      </c>
      <c r="V491" s="11">
        <v>15</v>
      </c>
      <c r="W491" s="11">
        <f>VLOOKUP(B491,[4]Combined!C$1:G$640,5,0)</f>
        <v>0</v>
      </c>
      <c r="X491" s="11">
        <f>VLOOKUP(B491,[4]Combined!C$1:H$640,6,0)</f>
        <v>0</v>
      </c>
      <c r="Y491" s="11">
        <f>VLOOKUP(B491,[4]Combined!C$1:I$640,7,0)</f>
        <v>0</v>
      </c>
      <c r="Z491" s="11">
        <f>VLOOKUP(B491,[4]Combined!C$1:K$640,9,0)</f>
        <v>0</v>
      </c>
      <c r="AA491" s="12">
        <v>5</v>
      </c>
      <c r="AB491" s="12">
        <v>6</v>
      </c>
      <c r="AC491" s="12">
        <f>VLOOKUP(B491,[5]Combined!C$1:G$640,5,0)</f>
        <v>0</v>
      </c>
      <c r="AD491" s="12">
        <v>1</v>
      </c>
      <c r="AE491" s="12">
        <v>1</v>
      </c>
      <c r="AF491" s="12">
        <f>VLOOKUP(B491,[5]Combined!C$1:K$640,9,0)</f>
        <v>0</v>
      </c>
      <c r="AG491" s="14">
        <f t="shared" si="56"/>
        <v>56</v>
      </c>
      <c r="AH491" s="14">
        <f t="shared" si="57"/>
        <v>0</v>
      </c>
      <c r="AI491" s="14">
        <f t="shared" si="58"/>
        <v>0</v>
      </c>
      <c r="AJ491" s="14">
        <f t="shared" si="59"/>
        <v>48</v>
      </c>
      <c r="AK491" s="14">
        <f t="shared" si="60"/>
        <v>48</v>
      </c>
      <c r="AL491" s="14">
        <f t="shared" si="61"/>
        <v>85.714285714285708</v>
      </c>
      <c r="AM491" s="14">
        <f t="shared" si="62"/>
        <v>5</v>
      </c>
      <c r="AN491" s="7" t="s">
        <v>541</v>
      </c>
      <c r="AO491" s="7">
        <v>10</v>
      </c>
      <c r="AP491" s="7">
        <v>10</v>
      </c>
      <c r="AQ491" s="7">
        <f t="shared" si="63"/>
        <v>25</v>
      </c>
    </row>
    <row r="492" spans="1:43" x14ac:dyDescent="0.25">
      <c r="A492" s="7">
        <v>491</v>
      </c>
      <c r="B492" s="7" t="s">
        <v>542</v>
      </c>
      <c r="C492" s="8">
        <f>VLOOKUP(B492,[1]Combined!$B$1:$C$640,2,0)</f>
        <v>6</v>
      </c>
      <c r="D492" s="8">
        <f>VLOOKUP(B492,[1]Combined!$B$1:$D$640,3,0)</f>
        <v>6</v>
      </c>
      <c r="E492" s="8">
        <f>VLOOKUP(B492,[1]Combined!$B$1:$F$640,5,0)</f>
        <v>0</v>
      </c>
      <c r="F492" s="8">
        <f>VLOOKUP(B492,[1]Combined!$B$1:$G$640,6,0)</f>
        <v>1</v>
      </c>
      <c r="G492" s="8">
        <f>VLOOKUP(B492,[1]Combined!$B$1:$H$640,7,0)</f>
        <v>1</v>
      </c>
      <c r="H492" s="8">
        <f>VLOOKUP(B492,[1]Combined!$B$1:$J$640,9,0)</f>
        <v>0</v>
      </c>
      <c r="I492" s="9">
        <f>VLOOKUP(B492,[2]Combined!C$1:D$640,2,0)</f>
        <v>17</v>
      </c>
      <c r="J492" s="9">
        <f>VLOOKUP(B492,[2]Combined!C$1:E$640,3,0)</f>
        <v>18</v>
      </c>
      <c r="K492" s="9">
        <f>VLOOKUP(B492,[2]Combined!C$1:G$640,5,0)</f>
        <v>0</v>
      </c>
      <c r="L492" s="9">
        <v>2</v>
      </c>
      <c r="M492" s="9">
        <v>3</v>
      </c>
      <c r="N492" s="9">
        <f>VLOOKUP(B492,[2]Combined!C$1:K$640,9,0)</f>
        <v>0</v>
      </c>
      <c r="O492" s="10">
        <f>VLOOKUP(B492,[3]Combined!C$1:D$640,2,0)</f>
        <v>2</v>
      </c>
      <c r="P492" s="10">
        <f>VLOOKUP(B492,[3]Combined!C$1:E$640,3,0)</f>
        <v>4</v>
      </c>
      <c r="Q492" s="10">
        <f>VLOOKUP(B492,[3]Combined!C$1:G$640,5,0)</f>
        <v>0</v>
      </c>
      <c r="R492" s="10">
        <f>VLOOKUP(B492,[3]Combined!C$1:H$640,6,0)</f>
        <v>1</v>
      </c>
      <c r="S492" s="10">
        <f>VLOOKUP(B492,[3]Combined!C$1:I$640,7,0)</f>
        <v>1</v>
      </c>
      <c r="T492" s="10">
        <f>VLOOKUP(B492,[3]Combined!C$1:K$640,9,0)</f>
        <v>0</v>
      </c>
      <c r="U492" s="11">
        <v>14</v>
      </c>
      <c r="V492" s="11">
        <v>15</v>
      </c>
      <c r="W492" s="11">
        <f>VLOOKUP(B492,[4]Combined!C$1:G$640,5,0)</f>
        <v>0</v>
      </c>
      <c r="X492" s="11">
        <v>2</v>
      </c>
      <c r="Y492" s="11">
        <v>2</v>
      </c>
      <c r="Z492" s="11">
        <f>VLOOKUP(B492,[4]Combined!C$1:K$640,9,0)</f>
        <v>0</v>
      </c>
      <c r="AA492" s="12">
        <v>5</v>
      </c>
      <c r="AB492" s="12">
        <v>6</v>
      </c>
      <c r="AC492" s="12">
        <f>VLOOKUP(B492,[5]Combined!C$1:G$640,5,0)</f>
        <v>0</v>
      </c>
      <c r="AD492" s="12">
        <v>1</v>
      </c>
      <c r="AE492" s="12">
        <v>1</v>
      </c>
      <c r="AF492" s="12">
        <f>VLOOKUP(B492,[5]Combined!C$1:K$640,9,0)</f>
        <v>0</v>
      </c>
      <c r="AG492" s="14">
        <f t="shared" si="56"/>
        <v>57</v>
      </c>
      <c r="AH492" s="14">
        <f t="shared" si="57"/>
        <v>0</v>
      </c>
      <c r="AI492" s="14">
        <f t="shared" si="58"/>
        <v>0</v>
      </c>
      <c r="AJ492" s="14">
        <f t="shared" si="59"/>
        <v>51</v>
      </c>
      <c r="AK492" s="14">
        <f t="shared" si="60"/>
        <v>51</v>
      </c>
      <c r="AL492" s="14">
        <f t="shared" si="61"/>
        <v>89.473684210526315</v>
      </c>
      <c r="AM492" s="14">
        <f t="shared" si="62"/>
        <v>5</v>
      </c>
      <c r="AN492" s="7" t="s">
        <v>533</v>
      </c>
      <c r="AO492" s="7">
        <v>9</v>
      </c>
      <c r="AP492" s="7">
        <v>8</v>
      </c>
      <c r="AQ492" s="7">
        <f t="shared" si="63"/>
        <v>22</v>
      </c>
    </row>
    <row r="493" spans="1:43" x14ac:dyDescent="0.25">
      <c r="A493" s="7">
        <v>492</v>
      </c>
      <c r="B493" s="7" t="s">
        <v>543</v>
      </c>
      <c r="C493" s="8">
        <f>VLOOKUP(B493,[1]Combined!$B$1:$C$640,2,0)</f>
        <v>6</v>
      </c>
      <c r="D493" s="8">
        <f>VLOOKUP(B493,[1]Combined!$B$1:$D$640,3,0)</f>
        <v>6</v>
      </c>
      <c r="E493" s="8">
        <f>VLOOKUP(B493,[1]Combined!$B$1:$F$640,5,0)</f>
        <v>0</v>
      </c>
      <c r="F493" s="8">
        <f>VLOOKUP(B493,[1]Combined!$B$1:$G$640,6,0)</f>
        <v>2</v>
      </c>
      <c r="G493" s="8">
        <f>VLOOKUP(B493,[1]Combined!$B$1:$H$640,7,0)</f>
        <v>2</v>
      </c>
      <c r="H493" s="8">
        <f>VLOOKUP(B493,[1]Combined!$B$1:$J$640,9,0)</f>
        <v>0</v>
      </c>
      <c r="I493" s="9">
        <f>VLOOKUP(B493,[2]Combined!C$1:D$640,2,0)</f>
        <v>17</v>
      </c>
      <c r="J493" s="9">
        <f>VLOOKUP(B493,[2]Combined!C$1:E$640,3,0)</f>
        <v>18</v>
      </c>
      <c r="K493" s="9">
        <f>VLOOKUP(B493,[2]Combined!C$1:G$640,5,0)</f>
        <v>0</v>
      </c>
      <c r="L493" s="9">
        <f>VLOOKUP(B493,[2]Combined!C$1:H$640,6,0)</f>
        <v>3</v>
      </c>
      <c r="M493" s="9">
        <f>VLOOKUP(B493,[2]Combined!C$1:I$640,7,0)</f>
        <v>3</v>
      </c>
      <c r="N493" s="9">
        <f>VLOOKUP(B493,[2]Combined!C$1:K$640,9,0)</f>
        <v>0</v>
      </c>
      <c r="O493" s="10">
        <f>VLOOKUP(B493,[3]Combined!C$1:D$640,2,0)</f>
        <v>3</v>
      </c>
      <c r="P493" s="10">
        <f>VLOOKUP(B493,[3]Combined!C$1:E$640,3,0)</f>
        <v>4</v>
      </c>
      <c r="Q493" s="10">
        <f>VLOOKUP(B493,[3]Combined!C$1:G$640,5,0)</f>
        <v>0</v>
      </c>
      <c r="R493" s="10">
        <f>VLOOKUP(B493,[3]Combined!C$1:H$640,6,0)</f>
        <v>2</v>
      </c>
      <c r="S493" s="10">
        <f>VLOOKUP(B493,[3]Combined!C$1:I$640,7,0)</f>
        <v>3</v>
      </c>
      <c r="T493" s="10">
        <f>VLOOKUP(B493,[3]Combined!C$1:K$640,9,0)</f>
        <v>0</v>
      </c>
      <c r="U493" s="11">
        <v>13</v>
      </c>
      <c r="V493" s="11">
        <v>15</v>
      </c>
      <c r="W493" s="11">
        <f>VLOOKUP(B493,[4]Combined!C$1:G$640,5,0)</f>
        <v>0</v>
      </c>
      <c r="X493" s="11">
        <v>3</v>
      </c>
      <c r="Y493" s="11">
        <v>3</v>
      </c>
      <c r="Z493" s="11">
        <f>VLOOKUP(B493,[4]Combined!C$1:K$640,9,0)</f>
        <v>0</v>
      </c>
      <c r="AA493" s="12">
        <v>5</v>
      </c>
      <c r="AB493" s="12">
        <v>6</v>
      </c>
      <c r="AC493" s="12">
        <f>VLOOKUP(B493,[5]Combined!C$1:G$640,5,0)</f>
        <v>0</v>
      </c>
      <c r="AD493" s="12">
        <v>1</v>
      </c>
      <c r="AE493" s="12">
        <v>1</v>
      </c>
      <c r="AF493" s="12">
        <f>VLOOKUP(B493,[5]Combined!C$1:K$640,9,0)</f>
        <v>0</v>
      </c>
      <c r="AG493" s="14">
        <f t="shared" si="56"/>
        <v>61</v>
      </c>
      <c r="AH493" s="14">
        <f t="shared" si="57"/>
        <v>0</v>
      </c>
      <c r="AI493" s="14">
        <f t="shared" si="58"/>
        <v>0</v>
      </c>
      <c r="AJ493" s="14">
        <f t="shared" si="59"/>
        <v>55</v>
      </c>
      <c r="AK493" s="14">
        <f t="shared" si="60"/>
        <v>55</v>
      </c>
      <c r="AL493" s="14">
        <f t="shared" si="61"/>
        <v>90.163934426229503</v>
      </c>
      <c r="AM493" s="14">
        <f t="shared" si="62"/>
        <v>5</v>
      </c>
      <c r="AN493" s="7" t="s">
        <v>535</v>
      </c>
      <c r="AO493" s="7">
        <v>9</v>
      </c>
      <c r="AP493" s="7">
        <v>8</v>
      </c>
      <c r="AQ493" s="7">
        <f t="shared" si="63"/>
        <v>22</v>
      </c>
    </row>
    <row r="494" spans="1:43" x14ac:dyDescent="0.25">
      <c r="A494" s="7">
        <v>493</v>
      </c>
      <c r="B494" s="7" t="s">
        <v>544</v>
      </c>
      <c r="C494" s="8">
        <f>VLOOKUP(B494,[1]Combined!$B$1:$C$640,2,0)</f>
        <v>6</v>
      </c>
      <c r="D494" s="8">
        <f>VLOOKUP(B494,[1]Combined!$B$1:$D$640,3,0)</f>
        <v>6</v>
      </c>
      <c r="E494" s="8">
        <f>VLOOKUP(B494,[1]Combined!$B$1:$F$640,5,0)</f>
        <v>0</v>
      </c>
      <c r="F494" s="8">
        <f>VLOOKUP(B494,[1]Combined!$B$1:$G$640,6,0)</f>
        <v>0</v>
      </c>
      <c r="G494" s="8">
        <f>VLOOKUP(B494,[1]Combined!$B$1:$H$640,7,0)</f>
        <v>2</v>
      </c>
      <c r="H494" s="8">
        <f>VLOOKUP(B494,[1]Combined!$B$1:$J$640,9,0)</f>
        <v>0</v>
      </c>
      <c r="I494" s="9">
        <f>VLOOKUP(B494,[2]Combined!C$1:D$640,2,0)</f>
        <v>17</v>
      </c>
      <c r="J494" s="9">
        <f>VLOOKUP(B494,[2]Combined!C$1:E$640,3,0)</f>
        <v>18</v>
      </c>
      <c r="K494" s="9">
        <f>VLOOKUP(B494,[2]Combined!C$1:G$640,5,0)</f>
        <v>0</v>
      </c>
      <c r="L494" s="9">
        <f>VLOOKUP(B494,[2]Combined!C$1:H$640,6,0)</f>
        <v>0</v>
      </c>
      <c r="M494" s="9">
        <f>VLOOKUP(B494,[2]Combined!C$1:I$640,7,0)</f>
        <v>0</v>
      </c>
      <c r="N494" s="9">
        <f>VLOOKUP(B494,[2]Combined!C$1:K$640,9,0)</f>
        <v>0</v>
      </c>
      <c r="O494" s="10">
        <f>VLOOKUP(B494,[3]Combined!C$1:D$640,2,0)</f>
        <v>4</v>
      </c>
      <c r="P494" s="10">
        <f>VLOOKUP(B494,[3]Combined!C$1:E$640,3,0)</f>
        <v>4</v>
      </c>
      <c r="Q494" s="10">
        <f>VLOOKUP(B494,[3]Combined!C$1:G$640,5,0)</f>
        <v>0</v>
      </c>
      <c r="R494" s="10">
        <f>VLOOKUP(B494,[3]Combined!C$1:H$640,6,0)</f>
        <v>2</v>
      </c>
      <c r="S494" s="10">
        <f>VLOOKUP(B494,[3]Combined!C$1:I$640,7,0)</f>
        <v>2</v>
      </c>
      <c r="T494" s="10">
        <f>VLOOKUP(B494,[3]Combined!C$1:K$640,9,0)</f>
        <v>0</v>
      </c>
      <c r="U494" s="11">
        <v>15</v>
      </c>
      <c r="V494" s="11">
        <v>15</v>
      </c>
      <c r="W494" s="11">
        <f>VLOOKUP(B494,[4]Combined!C$1:G$640,5,0)</f>
        <v>0</v>
      </c>
      <c r="X494" s="11">
        <v>3</v>
      </c>
      <c r="Y494" s="11">
        <v>3</v>
      </c>
      <c r="Z494" s="11">
        <f>VLOOKUP(B494,[4]Combined!C$1:K$640,9,0)</f>
        <v>0</v>
      </c>
      <c r="AA494" s="12">
        <v>5</v>
      </c>
      <c r="AB494" s="12">
        <v>6</v>
      </c>
      <c r="AC494" s="12">
        <f>VLOOKUP(B494,[5]Combined!C$1:G$640,5,0)</f>
        <v>0</v>
      </c>
      <c r="AD494" s="12">
        <v>2</v>
      </c>
      <c r="AE494" s="12">
        <v>2</v>
      </c>
      <c r="AF494" s="12">
        <f>VLOOKUP(B494,[5]Combined!C$1:K$640,9,0)</f>
        <v>0</v>
      </c>
      <c r="AG494" s="14">
        <f t="shared" si="56"/>
        <v>58</v>
      </c>
      <c r="AH494" s="14">
        <f t="shared" si="57"/>
        <v>0</v>
      </c>
      <c r="AI494" s="14">
        <f t="shared" si="58"/>
        <v>0</v>
      </c>
      <c r="AJ494" s="14">
        <f t="shared" si="59"/>
        <v>54</v>
      </c>
      <c r="AK494" s="14">
        <f t="shared" si="60"/>
        <v>54</v>
      </c>
      <c r="AL494" s="14">
        <f t="shared" si="61"/>
        <v>93.103448275862064</v>
      </c>
      <c r="AM494" s="14">
        <f t="shared" si="62"/>
        <v>5</v>
      </c>
      <c r="AN494" s="7" t="s">
        <v>537</v>
      </c>
      <c r="AO494" s="7">
        <v>8</v>
      </c>
      <c r="AP494" s="7">
        <v>10</v>
      </c>
      <c r="AQ494" s="7">
        <f t="shared" si="63"/>
        <v>23</v>
      </c>
    </row>
    <row r="495" spans="1:43" x14ac:dyDescent="0.25">
      <c r="A495" s="7">
        <v>494</v>
      </c>
      <c r="B495" s="7" t="s">
        <v>545</v>
      </c>
      <c r="C495" s="8">
        <f>VLOOKUP(B495,[1]Combined!$B$1:$C$640,2,0)</f>
        <v>6</v>
      </c>
      <c r="D495" s="8">
        <f>VLOOKUP(B495,[1]Combined!$B$1:$D$640,3,0)</f>
        <v>6</v>
      </c>
      <c r="E495" s="8">
        <f>VLOOKUP(B495,[1]Combined!$B$1:$F$640,5,0)</f>
        <v>0</v>
      </c>
      <c r="F495" s="8">
        <f>VLOOKUP(B495,[1]Combined!$B$1:$G$640,6,0)</f>
        <v>1</v>
      </c>
      <c r="G495" s="8">
        <f>VLOOKUP(B495,[1]Combined!$B$1:$H$640,7,0)</f>
        <v>1</v>
      </c>
      <c r="H495" s="8">
        <f>VLOOKUP(B495,[1]Combined!$B$1:$J$640,9,0)</f>
        <v>0</v>
      </c>
      <c r="I495" s="9">
        <f>VLOOKUP(B495,[2]Combined!C$1:D$640,2,0)</f>
        <v>15</v>
      </c>
      <c r="J495" s="9">
        <f>VLOOKUP(B495,[2]Combined!C$1:E$640,3,0)</f>
        <v>18</v>
      </c>
      <c r="K495" s="9">
        <f>VLOOKUP(B495,[2]Combined!C$1:G$640,5,0)</f>
        <v>0</v>
      </c>
      <c r="L495" s="9">
        <f>VLOOKUP(B495,[2]Combined!C$1:H$640,6,0)</f>
        <v>3</v>
      </c>
      <c r="M495" s="9">
        <f>VLOOKUP(B495,[2]Combined!C$1:I$640,7,0)</f>
        <v>3</v>
      </c>
      <c r="N495" s="9">
        <f>VLOOKUP(B495,[2]Combined!C$1:K$640,9,0)</f>
        <v>0</v>
      </c>
      <c r="O495" s="10">
        <f>VLOOKUP(B495,[3]Combined!C$1:D$640,2,0)</f>
        <v>3</v>
      </c>
      <c r="P495" s="10">
        <f>VLOOKUP(B495,[3]Combined!C$1:E$640,3,0)</f>
        <v>4</v>
      </c>
      <c r="Q495" s="10">
        <f>VLOOKUP(B495,[3]Combined!C$1:G$640,5,0)</f>
        <v>0</v>
      </c>
      <c r="R495" s="10">
        <f>VLOOKUP(B495,[3]Combined!C$1:H$640,6,0)</f>
        <v>0</v>
      </c>
      <c r="S495" s="10">
        <f>VLOOKUP(B495,[3]Combined!C$1:I$640,7,0)</f>
        <v>1</v>
      </c>
      <c r="T495" s="10">
        <f>VLOOKUP(B495,[3]Combined!C$1:K$640,9,0)</f>
        <v>0</v>
      </c>
      <c r="U495" s="11">
        <v>15</v>
      </c>
      <c r="V495" s="11">
        <v>15</v>
      </c>
      <c r="W495" s="11">
        <f>VLOOKUP(B495,[4]Combined!C$1:G$640,5,0)</f>
        <v>0</v>
      </c>
      <c r="X495" s="11">
        <v>3</v>
      </c>
      <c r="Y495" s="11">
        <v>3</v>
      </c>
      <c r="Z495" s="11">
        <f>VLOOKUP(B495,[4]Combined!C$1:K$640,9,0)</f>
        <v>0</v>
      </c>
      <c r="AA495" s="12">
        <v>5</v>
      </c>
      <c r="AB495" s="12">
        <v>6</v>
      </c>
      <c r="AC495" s="12">
        <f>VLOOKUP(B495,[5]Combined!C$1:G$640,5,0)</f>
        <v>0</v>
      </c>
      <c r="AD495" s="12">
        <v>1</v>
      </c>
      <c r="AE495" s="12">
        <v>1</v>
      </c>
      <c r="AF495" s="12">
        <f>VLOOKUP(B495,[5]Combined!C$1:K$640,9,0)</f>
        <v>0</v>
      </c>
      <c r="AG495" s="14">
        <f t="shared" si="56"/>
        <v>58</v>
      </c>
      <c r="AH495" s="14">
        <f t="shared" si="57"/>
        <v>0</v>
      </c>
      <c r="AI495" s="14">
        <f t="shared" si="58"/>
        <v>0</v>
      </c>
      <c r="AJ495" s="14">
        <f t="shared" si="59"/>
        <v>52</v>
      </c>
      <c r="AK495" s="14">
        <f t="shared" si="60"/>
        <v>52</v>
      </c>
      <c r="AL495" s="14">
        <f t="shared" si="61"/>
        <v>89.65517241379311</v>
      </c>
      <c r="AM495" s="14">
        <f t="shared" si="62"/>
        <v>5</v>
      </c>
      <c r="AN495" s="7" t="s">
        <v>539</v>
      </c>
      <c r="AO495" s="7">
        <v>9</v>
      </c>
      <c r="AP495" s="7">
        <v>9</v>
      </c>
      <c r="AQ495" s="7">
        <f t="shared" si="63"/>
        <v>23</v>
      </c>
    </row>
    <row r="496" spans="1:43" x14ac:dyDescent="0.25">
      <c r="A496" s="7">
        <v>495</v>
      </c>
      <c r="B496" s="7" t="s">
        <v>546</v>
      </c>
      <c r="C496" s="8">
        <f>VLOOKUP(B496,[1]Combined!$B$1:$C$640,2,0)</f>
        <v>6</v>
      </c>
      <c r="D496" s="8">
        <f>VLOOKUP(B496,[1]Combined!$B$1:$D$640,3,0)</f>
        <v>6</v>
      </c>
      <c r="E496" s="8">
        <f>VLOOKUP(B496,[1]Combined!$B$1:$F$640,5,0)</f>
        <v>0</v>
      </c>
      <c r="F496" s="8">
        <f>VLOOKUP(B496,[1]Combined!$B$1:$G$640,6,0)</f>
        <v>2</v>
      </c>
      <c r="G496" s="8">
        <f>VLOOKUP(B496,[1]Combined!$B$1:$H$640,7,0)</f>
        <v>2</v>
      </c>
      <c r="H496" s="8">
        <f>VLOOKUP(B496,[1]Combined!$B$1:$J$640,9,0)</f>
        <v>0</v>
      </c>
      <c r="I496" s="9">
        <f>VLOOKUP(B496,[2]Combined!C$1:D$640,2,0)</f>
        <v>16</v>
      </c>
      <c r="J496" s="9">
        <f>VLOOKUP(B496,[2]Combined!C$1:E$640,3,0)</f>
        <v>18</v>
      </c>
      <c r="K496" s="9">
        <f>VLOOKUP(B496,[2]Combined!C$1:G$640,5,0)</f>
        <v>0</v>
      </c>
      <c r="L496" s="9">
        <f>VLOOKUP(B496,[2]Combined!C$1:H$640,6,0)</f>
        <v>3</v>
      </c>
      <c r="M496" s="9">
        <f>VLOOKUP(B496,[2]Combined!C$1:I$640,7,0)</f>
        <v>4</v>
      </c>
      <c r="N496" s="9">
        <f>VLOOKUP(B496,[2]Combined!C$1:K$640,9,0)</f>
        <v>0</v>
      </c>
      <c r="O496" s="10">
        <f>VLOOKUP(B496,[3]Combined!C$1:D$640,2,0)</f>
        <v>4</v>
      </c>
      <c r="P496" s="10">
        <f>VLOOKUP(B496,[3]Combined!C$1:E$640,3,0)</f>
        <v>4</v>
      </c>
      <c r="Q496" s="10">
        <f>VLOOKUP(B496,[3]Combined!C$1:G$640,5,0)</f>
        <v>0</v>
      </c>
      <c r="R496" s="10">
        <f>VLOOKUP(B496,[3]Combined!C$1:H$640,6,0)</f>
        <v>0</v>
      </c>
      <c r="S496" s="10">
        <f>VLOOKUP(B496,[3]Combined!C$1:I$640,7,0)</f>
        <v>0</v>
      </c>
      <c r="T496" s="10">
        <f>VLOOKUP(B496,[3]Combined!C$1:K$640,9,0)</f>
        <v>0</v>
      </c>
      <c r="U496" s="11">
        <v>15</v>
      </c>
      <c r="V496" s="11">
        <v>15</v>
      </c>
      <c r="W496" s="11">
        <f>VLOOKUP(B496,[4]Combined!C$1:G$640,5,0)</f>
        <v>0</v>
      </c>
      <c r="X496" s="11">
        <f>VLOOKUP(B496,[4]Combined!C$1:H$640,6,0)</f>
        <v>0</v>
      </c>
      <c r="Y496" s="11">
        <f>VLOOKUP(B496,[4]Combined!C$1:I$640,7,0)</f>
        <v>0</v>
      </c>
      <c r="Z496" s="11">
        <f>VLOOKUP(B496,[4]Combined!C$1:K$640,9,0)</f>
        <v>0</v>
      </c>
      <c r="AA496" s="12">
        <v>5</v>
      </c>
      <c r="AB496" s="12">
        <v>6</v>
      </c>
      <c r="AC496" s="12">
        <f>VLOOKUP(B496,[5]Combined!C$1:G$640,5,0)</f>
        <v>0</v>
      </c>
      <c r="AD496" s="12">
        <v>1</v>
      </c>
      <c r="AE496" s="12">
        <v>1</v>
      </c>
      <c r="AF496" s="12">
        <f>VLOOKUP(B496,[5]Combined!C$1:K$640,9,0)</f>
        <v>0</v>
      </c>
      <c r="AG496" s="14">
        <f t="shared" si="56"/>
        <v>56</v>
      </c>
      <c r="AH496" s="14">
        <f t="shared" si="57"/>
        <v>0</v>
      </c>
      <c r="AI496" s="14">
        <f t="shared" si="58"/>
        <v>0</v>
      </c>
      <c r="AJ496" s="14">
        <f t="shared" si="59"/>
        <v>52</v>
      </c>
      <c r="AK496" s="14">
        <f t="shared" si="60"/>
        <v>52</v>
      </c>
      <c r="AL496" s="14">
        <f t="shared" si="61"/>
        <v>92.857142857142861</v>
      </c>
      <c r="AM496" s="14">
        <f t="shared" si="62"/>
        <v>5</v>
      </c>
      <c r="AN496" s="7" t="s">
        <v>541</v>
      </c>
      <c r="AO496" s="7">
        <v>9</v>
      </c>
      <c r="AP496" s="7">
        <v>7</v>
      </c>
      <c r="AQ496" s="7">
        <f t="shared" si="63"/>
        <v>21</v>
      </c>
    </row>
    <row r="497" spans="1:43" x14ac:dyDescent="0.25">
      <c r="A497" s="7">
        <v>496</v>
      </c>
      <c r="B497" s="7" t="s">
        <v>547</v>
      </c>
      <c r="C497" s="8">
        <f>VLOOKUP(B497,[1]Combined!$B$1:$C$640,2,0)</f>
        <v>6</v>
      </c>
      <c r="D497" s="8">
        <f>VLOOKUP(B497,[1]Combined!$B$1:$D$640,3,0)</f>
        <v>6</v>
      </c>
      <c r="E497" s="8">
        <f>VLOOKUP(B497,[1]Combined!$B$1:$F$640,5,0)</f>
        <v>0</v>
      </c>
      <c r="F497" s="8">
        <f>VLOOKUP(B497,[1]Combined!$B$1:$G$640,6,0)</f>
        <v>1</v>
      </c>
      <c r="G497" s="8">
        <f>VLOOKUP(B497,[1]Combined!$B$1:$H$640,7,0)</f>
        <v>1</v>
      </c>
      <c r="H497" s="8">
        <f>VLOOKUP(B497,[1]Combined!$B$1:$J$640,9,0)</f>
        <v>0</v>
      </c>
      <c r="I497" s="9">
        <f>VLOOKUP(B497,[2]Combined!C$1:D$640,2,0)</f>
        <v>15</v>
      </c>
      <c r="J497" s="9">
        <f>VLOOKUP(B497,[2]Combined!C$1:E$640,3,0)</f>
        <v>18</v>
      </c>
      <c r="K497" s="9">
        <f>VLOOKUP(B497,[2]Combined!C$1:G$640,5,0)</f>
        <v>0</v>
      </c>
      <c r="L497" s="9">
        <v>2</v>
      </c>
      <c r="M497" s="9">
        <v>3</v>
      </c>
      <c r="N497" s="9">
        <f>VLOOKUP(B497,[2]Combined!C$1:K$640,9,0)</f>
        <v>0</v>
      </c>
      <c r="O497" s="10">
        <f>VLOOKUP(B497,[3]Combined!C$1:D$640,2,0)</f>
        <v>3</v>
      </c>
      <c r="P497" s="10">
        <f>VLOOKUP(B497,[3]Combined!C$1:E$640,3,0)</f>
        <v>4</v>
      </c>
      <c r="Q497" s="10">
        <f>VLOOKUP(B497,[3]Combined!C$1:G$640,5,0)</f>
        <v>0</v>
      </c>
      <c r="R497" s="10">
        <f>VLOOKUP(B497,[3]Combined!C$1:H$640,6,0)</f>
        <v>1</v>
      </c>
      <c r="S497" s="10">
        <f>VLOOKUP(B497,[3]Combined!C$1:I$640,7,0)</f>
        <v>1</v>
      </c>
      <c r="T497" s="10">
        <f>VLOOKUP(B497,[3]Combined!C$1:K$640,9,0)</f>
        <v>0</v>
      </c>
      <c r="U497" s="11">
        <v>15</v>
      </c>
      <c r="V497" s="11">
        <v>15</v>
      </c>
      <c r="W497" s="11">
        <f>VLOOKUP(B497,[4]Combined!C$1:G$640,5,0)</f>
        <v>0</v>
      </c>
      <c r="X497" s="11">
        <v>2</v>
      </c>
      <c r="Y497" s="11">
        <v>2</v>
      </c>
      <c r="Z497" s="11">
        <f>VLOOKUP(B497,[4]Combined!C$1:K$640,9,0)</f>
        <v>0</v>
      </c>
      <c r="AA497" s="12">
        <v>5</v>
      </c>
      <c r="AB497" s="12">
        <v>6</v>
      </c>
      <c r="AC497" s="12">
        <f>VLOOKUP(B497,[5]Combined!C$1:G$640,5,0)</f>
        <v>0</v>
      </c>
      <c r="AD497" s="12">
        <v>1</v>
      </c>
      <c r="AE497" s="12">
        <v>1</v>
      </c>
      <c r="AF497" s="12">
        <f>VLOOKUP(B497,[5]Combined!C$1:K$640,9,0)</f>
        <v>0</v>
      </c>
      <c r="AG497" s="14">
        <f t="shared" si="56"/>
        <v>57</v>
      </c>
      <c r="AH497" s="14">
        <f t="shared" si="57"/>
        <v>0</v>
      </c>
      <c r="AI497" s="14">
        <f t="shared" si="58"/>
        <v>0</v>
      </c>
      <c r="AJ497" s="14">
        <f t="shared" si="59"/>
        <v>51</v>
      </c>
      <c r="AK497" s="14">
        <f t="shared" si="60"/>
        <v>51</v>
      </c>
      <c r="AL497" s="14">
        <f t="shared" si="61"/>
        <v>89.473684210526315</v>
      </c>
      <c r="AM497" s="14">
        <f t="shared" si="62"/>
        <v>5</v>
      </c>
      <c r="AN497" s="7" t="s">
        <v>533</v>
      </c>
      <c r="AO497" s="7">
        <v>9</v>
      </c>
      <c r="AP497" s="7">
        <v>10</v>
      </c>
      <c r="AQ497" s="7">
        <f t="shared" si="63"/>
        <v>24</v>
      </c>
    </row>
    <row r="498" spans="1:43" x14ac:dyDescent="0.25">
      <c r="A498" s="7">
        <v>497</v>
      </c>
      <c r="B498" s="7" t="s">
        <v>548</v>
      </c>
      <c r="C498" s="8">
        <f>VLOOKUP(B498,[1]Combined!$B$1:$C$640,2,0)</f>
        <v>6</v>
      </c>
      <c r="D498" s="8">
        <f>VLOOKUP(B498,[1]Combined!$B$1:$D$640,3,0)</f>
        <v>6</v>
      </c>
      <c r="E498" s="8">
        <f>VLOOKUP(B498,[1]Combined!$B$1:$F$640,5,0)</f>
        <v>0</v>
      </c>
      <c r="F498" s="8">
        <f>VLOOKUP(B498,[1]Combined!$B$1:$G$640,6,0)</f>
        <v>2</v>
      </c>
      <c r="G498" s="8">
        <f>VLOOKUP(B498,[1]Combined!$B$1:$H$640,7,0)</f>
        <v>2</v>
      </c>
      <c r="H498" s="8">
        <f>VLOOKUP(B498,[1]Combined!$B$1:$J$640,9,0)</f>
        <v>0</v>
      </c>
      <c r="I498" s="9">
        <f>VLOOKUP(B498,[2]Combined!C$1:D$640,2,0)</f>
        <v>18</v>
      </c>
      <c r="J498" s="9">
        <f>VLOOKUP(B498,[2]Combined!C$1:E$640,3,0)</f>
        <v>18</v>
      </c>
      <c r="K498" s="9">
        <f>VLOOKUP(B498,[2]Combined!C$1:G$640,5,0)</f>
        <v>0</v>
      </c>
      <c r="L498" s="9">
        <f>VLOOKUP(B498,[2]Combined!C$1:H$640,6,0)</f>
        <v>3</v>
      </c>
      <c r="M498" s="9">
        <f>VLOOKUP(B498,[2]Combined!C$1:I$640,7,0)</f>
        <v>3</v>
      </c>
      <c r="N498" s="9">
        <f>VLOOKUP(B498,[2]Combined!C$1:K$640,9,0)</f>
        <v>0</v>
      </c>
      <c r="O498" s="10">
        <f>VLOOKUP(B498,[3]Combined!C$1:D$640,2,0)</f>
        <v>3</v>
      </c>
      <c r="P498" s="10">
        <f>VLOOKUP(B498,[3]Combined!C$1:E$640,3,0)</f>
        <v>4</v>
      </c>
      <c r="Q498" s="10">
        <f>VLOOKUP(B498,[3]Combined!C$1:G$640,5,0)</f>
        <v>0</v>
      </c>
      <c r="R498" s="10">
        <f>VLOOKUP(B498,[3]Combined!C$1:H$640,6,0)</f>
        <v>2</v>
      </c>
      <c r="S498" s="10">
        <f>VLOOKUP(B498,[3]Combined!C$1:I$640,7,0)</f>
        <v>3</v>
      </c>
      <c r="T498" s="10">
        <f>VLOOKUP(B498,[3]Combined!C$1:K$640,9,0)</f>
        <v>0</v>
      </c>
      <c r="U498" s="11">
        <v>15</v>
      </c>
      <c r="V498" s="11">
        <v>15</v>
      </c>
      <c r="W498" s="11">
        <f>VLOOKUP(B498,[4]Combined!C$1:G$640,5,0)</f>
        <v>0</v>
      </c>
      <c r="X498" s="11">
        <v>3</v>
      </c>
      <c r="Y498" s="11">
        <v>3</v>
      </c>
      <c r="Z498" s="11">
        <f>VLOOKUP(B498,[4]Combined!C$1:K$640,9,0)</f>
        <v>0</v>
      </c>
      <c r="AA498" s="12">
        <v>5</v>
      </c>
      <c r="AB498" s="12">
        <v>6</v>
      </c>
      <c r="AC498" s="12">
        <f>VLOOKUP(B498,[5]Combined!C$1:G$640,5,0)</f>
        <v>0</v>
      </c>
      <c r="AD498" s="12">
        <v>1</v>
      </c>
      <c r="AE498" s="12">
        <v>1</v>
      </c>
      <c r="AF498" s="12">
        <f>VLOOKUP(B498,[5]Combined!C$1:K$640,9,0)</f>
        <v>0</v>
      </c>
      <c r="AG498" s="14">
        <f t="shared" si="56"/>
        <v>61</v>
      </c>
      <c r="AH498" s="14">
        <f t="shared" si="57"/>
        <v>0</v>
      </c>
      <c r="AI498" s="14">
        <f t="shared" si="58"/>
        <v>0</v>
      </c>
      <c r="AJ498" s="14">
        <f t="shared" si="59"/>
        <v>58</v>
      </c>
      <c r="AK498" s="14">
        <f t="shared" si="60"/>
        <v>58</v>
      </c>
      <c r="AL498" s="14">
        <f t="shared" si="61"/>
        <v>95.081967213114751</v>
      </c>
      <c r="AM498" s="14">
        <f t="shared" si="62"/>
        <v>5</v>
      </c>
      <c r="AN498" s="7" t="s">
        <v>535</v>
      </c>
      <c r="AO498" s="7">
        <v>8</v>
      </c>
      <c r="AP498" s="7">
        <v>10</v>
      </c>
      <c r="AQ498" s="7">
        <f t="shared" si="63"/>
        <v>23</v>
      </c>
    </row>
    <row r="499" spans="1:43" x14ac:dyDescent="0.25">
      <c r="A499" s="7">
        <v>498</v>
      </c>
      <c r="B499" s="7" t="s">
        <v>549</v>
      </c>
      <c r="C499" s="8">
        <f>VLOOKUP(B499,[1]Combined!$B$1:$C$640,2,0)</f>
        <v>6</v>
      </c>
      <c r="D499" s="8">
        <f>VLOOKUP(B499,[1]Combined!$B$1:$D$640,3,0)</f>
        <v>6</v>
      </c>
      <c r="E499" s="8">
        <f>VLOOKUP(B499,[1]Combined!$B$1:$F$640,5,0)</f>
        <v>0</v>
      </c>
      <c r="F499" s="8">
        <f>VLOOKUP(B499,[1]Combined!$B$1:$G$640,6,0)</f>
        <v>0</v>
      </c>
      <c r="G499" s="8">
        <f>VLOOKUP(B499,[1]Combined!$B$1:$H$640,7,0)</f>
        <v>2</v>
      </c>
      <c r="H499" s="8">
        <f>VLOOKUP(B499,[1]Combined!$B$1:$J$640,9,0)</f>
        <v>0</v>
      </c>
      <c r="I499" s="9">
        <f>VLOOKUP(B499,[2]Combined!C$1:D$640,2,0)</f>
        <v>18</v>
      </c>
      <c r="J499" s="9">
        <f>VLOOKUP(B499,[2]Combined!C$1:E$640,3,0)</f>
        <v>18</v>
      </c>
      <c r="K499" s="9">
        <f>VLOOKUP(B499,[2]Combined!C$1:G$640,5,0)</f>
        <v>0</v>
      </c>
      <c r="L499" s="9">
        <f>VLOOKUP(B499,[2]Combined!C$1:H$640,6,0)</f>
        <v>0</v>
      </c>
      <c r="M499" s="9">
        <f>VLOOKUP(B499,[2]Combined!C$1:I$640,7,0)</f>
        <v>0</v>
      </c>
      <c r="N499" s="9">
        <f>VLOOKUP(B499,[2]Combined!C$1:K$640,9,0)</f>
        <v>0</v>
      </c>
      <c r="O499" s="10">
        <f>VLOOKUP(B499,[3]Combined!C$1:D$640,2,0)</f>
        <v>4</v>
      </c>
      <c r="P499" s="10">
        <f>VLOOKUP(B499,[3]Combined!C$1:E$640,3,0)</f>
        <v>4</v>
      </c>
      <c r="Q499" s="10">
        <f>VLOOKUP(B499,[3]Combined!C$1:G$640,5,0)</f>
        <v>0</v>
      </c>
      <c r="R499" s="10">
        <f>VLOOKUP(B499,[3]Combined!C$1:H$640,6,0)</f>
        <v>2</v>
      </c>
      <c r="S499" s="10">
        <f>VLOOKUP(B499,[3]Combined!C$1:I$640,7,0)</f>
        <v>2</v>
      </c>
      <c r="T499" s="10">
        <f>VLOOKUP(B499,[3]Combined!C$1:K$640,9,0)</f>
        <v>0</v>
      </c>
      <c r="U499" s="11">
        <v>14</v>
      </c>
      <c r="V499" s="11">
        <v>15</v>
      </c>
      <c r="W499" s="11">
        <f>VLOOKUP(B499,[4]Combined!C$1:G$640,5,0)</f>
        <v>0</v>
      </c>
      <c r="X499" s="11">
        <v>3</v>
      </c>
      <c r="Y499" s="11">
        <v>3</v>
      </c>
      <c r="Z499" s="11">
        <f>VLOOKUP(B499,[4]Combined!C$1:K$640,9,0)</f>
        <v>0</v>
      </c>
      <c r="AA499" s="12">
        <v>6</v>
      </c>
      <c r="AB499" s="12">
        <v>6</v>
      </c>
      <c r="AC499" s="12">
        <f>VLOOKUP(B499,[5]Combined!C$1:G$640,5,0)</f>
        <v>0</v>
      </c>
      <c r="AD499" s="12">
        <v>2</v>
      </c>
      <c r="AE499" s="12">
        <v>2</v>
      </c>
      <c r="AF499" s="12">
        <f>VLOOKUP(B499,[5]Combined!C$1:K$640,9,0)</f>
        <v>0</v>
      </c>
      <c r="AG499" s="14">
        <f t="shared" si="56"/>
        <v>58</v>
      </c>
      <c r="AH499" s="14">
        <f t="shared" si="57"/>
        <v>0</v>
      </c>
      <c r="AI499" s="14">
        <f t="shared" si="58"/>
        <v>0</v>
      </c>
      <c r="AJ499" s="14">
        <f t="shared" si="59"/>
        <v>55</v>
      </c>
      <c r="AK499" s="14">
        <f t="shared" si="60"/>
        <v>55</v>
      </c>
      <c r="AL499" s="14">
        <f t="shared" si="61"/>
        <v>94.827586206896555</v>
      </c>
      <c r="AM499" s="14">
        <f t="shared" si="62"/>
        <v>5</v>
      </c>
      <c r="AN499" s="7" t="s">
        <v>537</v>
      </c>
      <c r="AO499" s="7">
        <v>8</v>
      </c>
      <c r="AP499" s="7">
        <v>9</v>
      </c>
      <c r="AQ499" s="7">
        <f t="shared" si="63"/>
        <v>22</v>
      </c>
    </row>
    <row r="500" spans="1:43" x14ac:dyDescent="0.25">
      <c r="A500" s="7">
        <v>499</v>
      </c>
      <c r="B500" s="7" t="s">
        <v>550</v>
      </c>
      <c r="C500" s="8">
        <f>VLOOKUP(B500,[1]Combined!$B$1:$C$640,2,0)</f>
        <v>6</v>
      </c>
      <c r="D500" s="8">
        <f>VLOOKUP(B500,[1]Combined!$B$1:$D$640,3,0)</f>
        <v>6</v>
      </c>
      <c r="E500" s="8">
        <f>VLOOKUP(B500,[1]Combined!$B$1:$F$640,5,0)</f>
        <v>0</v>
      </c>
      <c r="F500" s="8">
        <f>VLOOKUP(B500,[1]Combined!$B$1:$G$640,6,0)</f>
        <v>1</v>
      </c>
      <c r="G500" s="8">
        <f>VLOOKUP(B500,[1]Combined!$B$1:$H$640,7,0)</f>
        <v>1</v>
      </c>
      <c r="H500" s="8">
        <f>VLOOKUP(B500,[1]Combined!$B$1:$J$640,9,0)</f>
        <v>0</v>
      </c>
      <c r="I500" s="9">
        <f>VLOOKUP(B500,[2]Combined!C$1:D$640,2,0)</f>
        <v>17</v>
      </c>
      <c r="J500" s="9">
        <f>VLOOKUP(B500,[2]Combined!C$1:E$640,3,0)</f>
        <v>18</v>
      </c>
      <c r="K500" s="9">
        <f>VLOOKUP(B500,[2]Combined!C$1:G$640,5,0)</f>
        <v>0</v>
      </c>
      <c r="L500" s="9">
        <f>VLOOKUP(B500,[2]Combined!C$1:H$640,6,0)</f>
        <v>1</v>
      </c>
      <c r="M500" s="9">
        <f>VLOOKUP(B500,[2]Combined!C$1:I$640,7,0)</f>
        <v>3</v>
      </c>
      <c r="N500" s="9">
        <f>VLOOKUP(B500,[2]Combined!C$1:K$640,9,0)</f>
        <v>0</v>
      </c>
      <c r="O500" s="10">
        <f>VLOOKUP(B500,[3]Combined!C$1:D$640,2,0)</f>
        <v>3</v>
      </c>
      <c r="P500" s="10">
        <f>VLOOKUP(B500,[3]Combined!C$1:E$640,3,0)</f>
        <v>4</v>
      </c>
      <c r="Q500" s="10">
        <f>VLOOKUP(B500,[3]Combined!C$1:G$640,5,0)</f>
        <v>0</v>
      </c>
      <c r="R500" s="10">
        <f>VLOOKUP(B500,[3]Combined!C$1:H$640,6,0)</f>
        <v>0</v>
      </c>
      <c r="S500" s="10">
        <f>VLOOKUP(B500,[3]Combined!C$1:I$640,7,0)</f>
        <v>1</v>
      </c>
      <c r="T500" s="10">
        <f>VLOOKUP(B500,[3]Combined!C$1:K$640,9,0)</f>
        <v>0</v>
      </c>
      <c r="U500" s="11">
        <v>15</v>
      </c>
      <c r="V500" s="11">
        <v>15</v>
      </c>
      <c r="W500" s="11">
        <f>VLOOKUP(B500,[4]Combined!C$1:G$640,5,0)</f>
        <v>0</v>
      </c>
      <c r="X500" s="11">
        <v>2</v>
      </c>
      <c r="Y500" s="11">
        <v>3</v>
      </c>
      <c r="Z500" s="11">
        <f>VLOOKUP(B500,[4]Combined!C$1:K$640,9,0)</f>
        <v>0</v>
      </c>
      <c r="AA500" s="12">
        <v>6</v>
      </c>
      <c r="AB500" s="12">
        <v>6</v>
      </c>
      <c r="AC500" s="12">
        <f>VLOOKUP(B500,[5]Combined!C$1:G$640,5,0)</f>
        <v>0</v>
      </c>
      <c r="AD500" s="12">
        <v>1</v>
      </c>
      <c r="AE500" s="12">
        <v>1</v>
      </c>
      <c r="AF500" s="12">
        <f>VLOOKUP(B500,[5]Combined!C$1:K$640,9,0)</f>
        <v>0</v>
      </c>
      <c r="AG500" s="14">
        <f t="shared" si="56"/>
        <v>58</v>
      </c>
      <c r="AH500" s="14">
        <f t="shared" si="57"/>
        <v>0</v>
      </c>
      <c r="AI500" s="14">
        <f t="shared" si="58"/>
        <v>0</v>
      </c>
      <c r="AJ500" s="14">
        <f t="shared" si="59"/>
        <v>52</v>
      </c>
      <c r="AK500" s="14">
        <f t="shared" si="60"/>
        <v>52</v>
      </c>
      <c r="AL500" s="14">
        <f t="shared" si="61"/>
        <v>89.65517241379311</v>
      </c>
      <c r="AM500" s="14">
        <f t="shared" si="62"/>
        <v>5</v>
      </c>
      <c r="AN500" s="7" t="s">
        <v>539</v>
      </c>
      <c r="AO500" s="7">
        <v>10</v>
      </c>
      <c r="AP500" s="7">
        <v>10</v>
      </c>
      <c r="AQ500" s="7">
        <f t="shared" si="63"/>
        <v>25</v>
      </c>
    </row>
    <row r="501" spans="1:43" x14ac:dyDescent="0.25">
      <c r="A501" s="7">
        <v>500</v>
      </c>
      <c r="B501" s="7" t="s">
        <v>551</v>
      </c>
      <c r="C501" s="8">
        <f>VLOOKUP(B501,[1]Combined!$B$1:$C$640,2,0)</f>
        <v>5</v>
      </c>
      <c r="D501" s="8">
        <f>VLOOKUP(B501,[1]Combined!$B$1:$D$640,3,0)</f>
        <v>6</v>
      </c>
      <c r="E501" s="8">
        <f>VLOOKUP(B501,[1]Combined!$B$1:$F$640,5,0)</f>
        <v>0</v>
      </c>
      <c r="F501" s="8">
        <f>VLOOKUP(B501,[1]Combined!$B$1:$G$640,6,0)</f>
        <v>2</v>
      </c>
      <c r="G501" s="8">
        <f>VLOOKUP(B501,[1]Combined!$B$1:$H$640,7,0)</f>
        <v>2</v>
      </c>
      <c r="H501" s="8">
        <f>VLOOKUP(B501,[1]Combined!$B$1:$J$640,9,0)</f>
        <v>0</v>
      </c>
      <c r="I501" s="9">
        <f>VLOOKUP(B501,[2]Combined!C$1:D$640,2,0)</f>
        <v>17</v>
      </c>
      <c r="J501" s="9">
        <f>VLOOKUP(B501,[2]Combined!C$1:E$640,3,0)</f>
        <v>18</v>
      </c>
      <c r="K501" s="9">
        <f>VLOOKUP(B501,[2]Combined!C$1:G$640,5,0)</f>
        <v>0</v>
      </c>
      <c r="L501" s="9">
        <f>VLOOKUP(B501,[2]Combined!C$1:H$640,6,0)</f>
        <v>4</v>
      </c>
      <c r="M501" s="9">
        <f>VLOOKUP(B501,[2]Combined!C$1:I$640,7,0)</f>
        <v>4</v>
      </c>
      <c r="N501" s="9">
        <f>VLOOKUP(B501,[2]Combined!C$1:K$640,9,0)</f>
        <v>0</v>
      </c>
      <c r="O501" s="10">
        <f>VLOOKUP(B501,[3]Combined!C$1:D$640,2,0)</f>
        <v>2</v>
      </c>
      <c r="P501" s="10">
        <f>VLOOKUP(B501,[3]Combined!C$1:E$640,3,0)</f>
        <v>4</v>
      </c>
      <c r="Q501" s="10">
        <f>VLOOKUP(B501,[3]Combined!C$1:G$640,5,0)</f>
        <v>0</v>
      </c>
      <c r="R501" s="10">
        <f>VLOOKUP(B501,[3]Combined!C$1:H$640,6,0)</f>
        <v>0</v>
      </c>
      <c r="S501" s="10">
        <f>VLOOKUP(B501,[3]Combined!C$1:I$640,7,0)</f>
        <v>0</v>
      </c>
      <c r="T501" s="10">
        <f>VLOOKUP(B501,[3]Combined!C$1:K$640,9,0)</f>
        <v>0</v>
      </c>
      <c r="U501" s="11">
        <v>13</v>
      </c>
      <c r="V501" s="11">
        <v>15</v>
      </c>
      <c r="W501" s="11">
        <v>2</v>
      </c>
      <c r="X501" s="11">
        <f>VLOOKUP(B501,[4]Combined!C$1:H$640,6,0)</f>
        <v>0</v>
      </c>
      <c r="Y501" s="11">
        <f>VLOOKUP(B501,[4]Combined!C$1:I$640,7,0)</f>
        <v>0</v>
      </c>
      <c r="Z501" s="11">
        <f>VLOOKUP(B501,[4]Combined!C$1:K$640,9,0)</f>
        <v>0</v>
      </c>
      <c r="AA501" s="12">
        <v>6</v>
      </c>
      <c r="AB501" s="12">
        <v>6</v>
      </c>
      <c r="AC501" s="12">
        <f>VLOOKUP(B501,[5]Combined!C$1:G$640,5,0)</f>
        <v>0</v>
      </c>
      <c r="AD501" s="12">
        <f>VLOOKUP(B501,[5]Combined!C$1:H$640,6,0)</f>
        <v>0</v>
      </c>
      <c r="AE501" s="12">
        <v>1</v>
      </c>
      <c r="AF501" s="12">
        <f>VLOOKUP(B501,[5]Combined!C$1:K$640,9,0)</f>
        <v>0</v>
      </c>
      <c r="AG501" s="14">
        <f t="shared" si="56"/>
        <v>56</v>
      </c>
      <c r="AH501" s="14">
        <f t="shared" si="57"/>
        <v>2</v>
      </c>
      <c r="AI501" s="14">
        <f t="shared" si="58"/>
        <v>2</v>
      </c>
      <c r="AJ501" s="14">
        <f t="shared" si="59"/>
        <v>49</v>
      </c>
      <c r="AK501" s="14">
        <f t="shared" si="60"/>
        <v>51</v>
      </c>
      <c r="AL501" s="14">
        <f t="shared" si="61"/>
        <v>91.071428571428569</v>
      </c>
      <c r="AM501" s="14">
        <f t="shared" si="62"/>
        <v>5</v>
      </c>
      <c r="AN501" s="7" t="s">
        <v>541</v>
      </c>
      <c r="AO501" s="7">
        <v>9</v>
      </c>
      <c r="AP501" s="7">
        <v>8</v>
      </c>
      <c r="AQ501" s="7">
        <f t="shared" si="63"/>
        <v>22</v>
      </c>
    </row>
    <row r="502" spans="1:43" x14ac:dyDescent="0.25">
      <c r="A502" s="7">
        <v>501</v>
      </c>
      <c r="B502" s="7" t="s">
        <v>552</v>
      </c>
      <c r="C502" s="8">
        <f>VLOOKUP(B502,[1]Combined!$B$1:$C$640,2,0)</f>
        <v>6</v>
      </c>
      <c r="D502" s="8">
        <f>VLOOKUP(B502,[1]Combined!$B$1:$D$640,3,0)</f>
        <v>6</v>
      </c>
      <c r="E502" s="8">
        <f>VLOOKUP(B502,[1]Combined!$B$1:$F$640,5,0)</f>
        <v>0</v>
      </c>
      <c r="F502" s="8">
        <f>VLOOKUP(B502,[1]Combined!$B$1:$G$640,6,0)</f>
        <v>1</v>
      </c>
      <c r="G502" s="8">
        <f>VLOOKUP(B502,[1]Combined!$B$1:$H$640,7,0)</f>
        <v>1</v>
      </c>
      <c r="H502" s="8">
        <f>VLOOKUP(B502,[1]Combined!$B$1:$J$640,9,0)</f>
        <v>0</v>
      </c>
      <c r="I502" s="9">
        <f>VLOOKUP(B502,[2]Combined!C$1:D$640,2,0)</f>
        <v>15</v>
      </c>
      <c r="J502" s="9">
        <f>VLOOKUP(B502,[2]Combined!C$1:E$640,3,0)</f>
        <v>18</v>
      </c>
      <c r="K502" s="9">
        <f>VLOOKUP(B502,[2]Combined!C$1:G$640,5,0)</f>
        <v>0</v>
      </c>
      <c r="L502" s="9">
        <v>3</v>
      </c>
      <c r="M502" s="9">
        <v>3</v>
      </c>
      <c r="N502" s="9">
        <f>VLOOKUP(B502,[2]Combined!C$1:K$640,9,0)</f>
        <v>0</v>
      </c>
      <c r="O502" s="10">
        <f>VLOOKUP(B502,[3]Combined!C$1:D$640,2,0)</f>
        <v>2</v>
      </c>
      <c r="P502" s="10">
        <f>VLOOKUP(B502,[3]Combined!C$1:E$640,3,0)</f>
        <v>4</v>
      </c>
      <c r="Q502" s="10">
        <f>VLOOKUP(B502,[3]Combined!C$1:G$640,5,0)</f>
        <v>0</v>
      </c>
      <c r="R502" s="10">
        <f>VLOOKUP(B502,[3]Combined!C$1:H$640,6,0)</f>
        <v>1</v>
      </c>
      <c r="S502" s="10">
        <f>VLOOKUP(B502,[3]Combined!C$1:I$640,7,0)</f>
        <v>1</v>
      </c>
      <c r="T502" s="10">
        <f>VLOOKUP(B502,[3]Combined!C$1:K$640,9,0)</f>
        <v>0</v>
      </c>
      <c r="U502" s="11">
        <v>15</v>
      </c>
      <c r="V502" s="11">
        <v>15</v>
      </c>
      <c r="W502" s="11">
        <f>VLOOKUP(B502,[4]Combined!C$1:G$640,5,0)</f>
        <v>0</v>
      </c>
      <c r="X502" s="11">
        <v>1</v>
      </c>
      <c r="Y502" s="11">
        <v>2</v>
      </c>
      <c r="Z502" s="11">
        <f>VLOOKUP(B502,[4]Combined!C$1:K$640,9,0)</f>
        <v>0</v>
      </c>
      <c r="AA502" s="12">
        <v>5</v>
      </c>
      <c r="AB502" s="12">
        <v>6</v>
      </c>
      <c r="AC502" s="12">
        <f>VLOOKUP(B502,[5]Combined!C$1:G$640,5,0)</f>
        <v>0</v>
      </c>
      <c r="AD502" s="12">
        <v>1</v>
      </c>
      <c r="AE502" s="12">
        <v>1</v>
      </c>
      <c r="AF502" s="12">
        <f>VLOOKUP(B502,[5]Combined!C$1:K$640,9,0)</f>
        <v>0</v>
      </c>
      <c r="AG502" s="14">
        <f t="shared" si="56"/>
        <v>57</v>
      </c>
      <c r="AH502" s="14">
        <f t="shared" si="57"/>
        <v>0</v>
      </c>
      <c r="AI502" s="14">
        <f t="shared" si="58"/>
        <v>0</v>
      </c>
      <c r="AJ502" s="14">
        <f t="shared" si="59"/>
        <v>50</v>
      </c>
      <c r="AK502" s="14">
        <f t="shared" si="60"/>
        <v>50</v>
      </c>
      <c r="AL502" s="14">
        <f t="shared" si="61"/>
        <v>87.719298245614027</v>
      </c>
      <c r="AM502" s="14">
        <f t="shared" si="62"/>
        <v>5</v>
      </c>
      <c r="AN502" s="7" t="s">
        <v>533</v>
      </c>
      <c r="AO502" s="7">
        <v>8</v>
      </c>
      <c r="AP502" s="7">
        <v>8</v>
      </c>
      <c r="AQ502" s="7">
        <f t="shared" si="63"/>
        <v>21</v>
      </c>
    </row>
    <row r="503" spans="1:43" x14ac:dyDescent="0.25">
      <c r="A503" s="7">
        <v>502</v>
      </c>
      <c r="B503" s="7" t="s">
        <v>553</v>
      </c>
      <c r="C503" s="8">
        <f>VLOOKUP(B503,[1]Combined!$B$1:$C$640,2,0)</f>
        <v>6</v>
      </c>
      <c r="D503" s="8">
        <f>VLOOKUP(B503,[1]Combined!$B$1:$D$640,3,0)</f>
        <v>6</v>
      </c>
      <c r="E503" s="8">
        <f>VLOOKUP(B503,[1]Combined!$B$1:$F$640,5,0)</f>
        <v>0</v>
      </c>
      <c r="F503" s="8">
        <f>VLOOKUP(B503,[1]Combined!$B$1:$G$640,6,0)</f>
        <v>2</v>
      </c>
      <c r="G503" s="8">
        <f>VLOOKUP(B503,[1]Combined!$B$1:$H$640,7,0)</f>
        <v>2</v>
      </c>
      <c r="H503" s="8">
        <f>VLOOKUP(B503,[1]Combined!$B$1:$J$640,9,0)</f>
        <v>0</v>
      </c>
      <c r="I503" s="9">
        <f>VLOOKUP(B503,[2]Combined!C$1:D$640,2,0)</f>
        <v>18</v>
      </c>
      <c r="J503" s="9">
        <f>VLOOKUP(B503,[2]Combined!C$1:E$640,3,0)</f>
        <v>18</v>
      </c>
      <c r="K503" s="9">
        <f>VLOOKUP(B503,[2]Combined!C$1:G$640,5,0)</f>
        <v>0</v>
      </c>
      <c r="L503" s="9">
        <f>VLOOKUP(B503,[2]Combined!C$1:H$640,6,0)</f>
        <v>3</v>
      </c>
      <c r="M503" s="9">
        <f>VLOOKUP(B503,[2]Combined!C$1:I$640,7,0)</f>
        <v>3</v>
      </c>
      <c r="N503" s="9">
        <f>VLOOKUP(B503,[2]Combined!C$1:K$640,9,0)</f>
        <v>0</v>
      </c>
      <c r="O503" s="10">
        <f>VLOOKUP(B503,[3]Combined!C$1:D$640,2,0)</f>
        <v>3</v>
      </c>
      <c r="P503" s="10">
        <f>VLOOKUP(B503,[3]Combined!C$1:E$640,3,0)</f>
        <v>4</v>
      </c>
      <c r="Q503" s="10">
        <f>VLOOKUP(B503,[3]Combined!C$1:G$640,5,0)</f>
        <v>0</v>
      </c>
      <c r="R503" s="10">
        <f>VLOOKUP(B503,[3]Combined!C$1:H$640,6,0)</f>
        <v>2</v>
      </c>
      <c r="S503" s="10">
        <f>VLOOKUP(B503,[3]Combined!C$1:I$640,7,0)</f>
        <v>3</v>
      </c>
      <c r="T503" s="10">
        <f>VLOOKUP(B503,[3]Combined!C$1:K$640,9,0)</f>
        <v>0</v>
      </c>
      <c r="U503" s="11">
        <v>15</v>
      </c>
      <c r="V503" s="11">
        <v>15</v>
      </c>
      <c r="W503" s="11">
        <f>VLOOKUP(B503,[4]Combined!C$1:G$640,5,0)</f>
        <v>0</v>
      </c>
      <c r="X503" s="11">
        <v>3</v>
      </c>
      <c r="Y503" s="11">
        <v>3</v>
      </c>
      <c r="Z503" s="11">
        <f>VLOOKUP(B503,[4]Combined!C$1:K$640,9,0)</f>
        <v>0</v>
      </c>
      <c r="AA503" s="12">
        <v>6</v>
      </c>
      <c r="AB503" s="12">
        <v>6</v>
      </c>
      <c r="AC503" s="12">
        <f>VLOOKUP(B503,[5]Combined!C$1:G$640,5,0)</f>
        <v>0</v>
      </c>
      <c r="AD503" s="12">
        <v>1</v>
      </c>
      <c r="AE503" s="12">
        <v>1</v>
      </c>
      <c r="AF503" s="12">
        <f>VLOOKUP(B503,[5]Combined!C$1:K$640,9,0)</f>
        <v>0</v>
      </c>
      <c r="AG503" s="14">
        <f t="shared" si="56"/>
        <v>61</v>
      </c>
      <c r="AH503" s="14">
        <f t="shared" si="57"/>
        <v>0</v>
      </c>
      <c r="AI503" s="14">
        <f t="shared" si="58"/>
        <v>0</v>
      </c>
      <c r="AJ503" s="14">
        <f t="shared" si="59"/>
        <v>59</v>
      </c>
      <c r="AK503" s="14">
        <f t="shared" si="60"/>
        <v>59</v>
      </c>
      <c r="AL503" s="14">
        <f t="shared" si="61"/>
        <v>96.721311475409834</v>
      </c>
      <c r="AM503" s="14">
        <f t="shared" si="62"/>
        <v>5</v>
      </c>
      <c r="AN503" s="7" t="s">
        <v>535</v>
      </c>
      <c r="AO503" s="7">
        <v>10</v>
      </c>
      <c r="AP503" s="7">
        <v>10</v>
      </c>
      <c r="AQ503" s="7">
        <f t="shared" si="63"/>
        <v>25</v>
      </c>
    </row>
    <row r="504" spans="1:43" x14ac:dyDescent="0.25">
      <c r="A504" s="7">
        <v>503</v>
      </c>
      <c r="B504" s="7" t="s">
        <v>554</v>
      </c>
      <c r="C504" s="8">
        <f>VLOOKUP(B504,[1]Combined!$B$1:$C$640,2,0)</f>
        <v>6</v>
      </c>
      <c r="D504" s="8">
        <f>VLOOKUP(B504,[1]Combined!$B$1:$D$640,3,0)</f>
        <v>6</v>
      </c>
      <c r="E504" s="8">
        <f>VLOOKUP(B504,[1]Combined!$B$1:$F$640,5,0)</f>
        <v>0</v>
      </c>
      <c r="F504" s="8">
        <f>VLOOKUP(B504,[1]Combined!$B$1:$G$640,6,0)</f>
        <v>0</v>
      </c>
      <c r="G504" s="8">
        <f>VLOOKUP(B504,[1]Combined!$B$1:$H$640,7,0)</f>
        <v>2</v>
      </c>
      <c r="H504" s="8">
        <f>VLOOKUP(B504,[1]Combined!$B$1:$J$640,9,0)</f>
        <v>0</v>
      </c>
      <c r="I504" s="9">
        <f>VLOOKUP(B504,[2]Combined!C$1:D$640,2,0)</f>
        <v>18</v>
      </c>
      <c r="J504" s="9">
        <f>VLOOKUP(B504,[2]Combined!C$1:E$640,3,0)</f>
        <v>18</v>
      </c>
      <c r="K504" s="9">
        <f>VLOOKUP(B504,[2]Combined!C$1:G$640,5,0)</f>
        <v>0</v>
      </c>
      <c r="L504" s="9">
        <f>VLOOKUP(B504,[2]Combined!C$1:H$640,6,0)</f>
        <v>0</v>
      </c>
      <c r="M504" s="9">
        <f>VLOOKUP(B504,[2]Combined!C$1:I$640,7,0)</f>
        <v>0</v>
      </c>
      <c r="N504" s="9">
        <f>VLOOKUP(B504,[2]Combined!C$1:K$640,9,0)</f>
        <v>0</v>
      </c>
      <c r="O504" s="10">
        <f>VLOOKUP(B504,[3]Combined!C$1:D$640,2,0)</f>
        <v>4</v>
      </c>
      <c r="P504" s="10">
        <f>VLOOKUP(B504,[3]Combined!C$1:E$640,3,0)</f>
        <v>4</v>
      </c>
      <c r="Q504" s="10">
        <f>VLOOKUP(B504,[3]Combined!C$1:G$640,5,0)</f>
        <v>0</v>
      </c>
      <c r="R504" s="10">
        <f>VLOOKUP(B504,[3]Combined!C$1:H$640,6,0)</f>
        <v>2</v>
      </c>
      <c r="S504" s="10">
        <f>VLOOKUP(B504,[3]Combined!C$1:I$640,7,0)</f>
        <v>2</v>
      </c>
      <c r="T504" s="10">
        <f>VLOOKUP(B504,[3]Combined!C$1:K$640,9,0)</f>
        <v>0</v>
      </c>
      <c r="U504" s="11">
        <v>15</v>
      </c>
      <c r="V504" s="11">
        <v>15</v>
      </c>
      <c r="W504" s="11">
        <f>VLOOKUP(B504,[4]Combined!C$1:G$640,5,0)</f>
        <v>0</v>
      </c>
      <c r="X504" s="11">
        <v>3</v>
      </c>
      <c r="Y504" s="11">
        <v>3</v>
      </c>
      <c r="Z504" s="11">
        <f>VLOOKUP(B504,[4]Combined!C$1:K$640,9,0)</f>
        <v>0</v>
      </c>
      <c r="AA504" s="12">
        <v>5</v>
      </c>
      <c r="AB504" s="12">
        <v>6</v>
      </c>
      <c r="AC504" s="12">
        <f>VLOOKUP(B504,[5]Combined!C$1:G$640,5,0)</f>
        <v>0</v>
      </c>
      <c r="AD504" s="12">
        <v>2</v>
      </c>
      <c r="AE504" s="12">
        <v>2</v>
      </c>
      <c r="AF504" s="12">
        <f>VLOOKUP(B504,[5]Combined!C$1:K$640,9,0)</f>
        <v>0</v>
      </c>
      <c r="AG504" s="14">
        <f t="shared" si="56"/>
        <v>58</v>
      </c>
      <c r="AH504" s="14">
        <f t="shared" si="57"/>
        <v>0</v>
      </c>
      <c r="AI504" s="14">
        <f t="shared" si="58"/>
        <v>0</v>
      </c>
      <c r="AJ504" s="14">
        <f t="shared" si="59"/>
        <v>55</v>
      </c>
      <c r="AK504" s="14">
        <f t="shared" si="60"/>
        <v>55</v>
      </c>
      <c r="AL504" s="14">
        <f t="shared" si="61"/>
        <v>94.827586206896555</v>
      </c>
      <c r="AM504" s="14">
        <f t="shared" si="62"/>
        <v>5</v>
      </c>
      <c r="AN504" s="7" t="s">
        <v>537</v>
      </c>
      <c r="AO504" s="7">
        <v>8</v>
      </c>
      <c r="AP504" s="7">
        <v>10</v>
      </c>
      <c r="AQ504" s="7">
        <f t="shared" si="63"/>
        <v>23</v>
      </c>
    </row>
    <row r="505" spans="1:43" x14ac:dyDescent="0.25">
      <c r="A505" s="7">
        <v>504</v>
      </c>
      <c r="B505" s="7" t="s">
        <v>555</v>
      </c>
      <c r="C505" s="8">
        <f>VLOOKUP(B505,[1]Combined!$B$1:$C$640,2,0)</f>
        <v>6</v>
      </c>
      <c r="D505" s="8">
        <f>VLOOKUP(B505,[1]Combined!$B$1:$D$640,3,0)</f>
        <v>6</v>
      </c>
      <c r="E505" s="8">
        <f>VLOOKUP(B505,[1]Combined!$B$1:$F$640,5,0)</f>
        <v>0</v>
      </c>
      <c r="F505" s="8">
        <f>VLOOKUP(B505,[1]Combined!$B$1:$G$640,6,0)</f>
        <v>0</v>
      </c>
      <c r="G505" s="8">
        <f>VLOOKUP(B505,[1]Combined!$B$1:$H$640,7,0)</f>
        <v>1</v>
      </c>
      <c r="H505" s="8">
        <f>VLOOKUP(B505,[1]Combined!$B$1:$J$640,9,0)</f>
        <v>0</v>
      </c>
      <c r="I505" s="9">
        <f>VLOOKUP(B505,[2]Combined!C$1:D$640,2,0)</f>
        <v>17</v>
      </c>
      <c r="J505" s="9">
        <f>VLOOKUP(B505,[2]Combined!C$1:E$640,3,0)</f>
        <v>18</v>
      </c>
      <c r="K505" s="9">
        <f>VLOOKUP(B505,[2]Combined!C$1:G$640,5,0)</f>
        <v>0</v>
      </c>
      <c r="L505" s="9">
        <f>VLOOKUP(B505,[2]Combined!C$1:H$640,6,0)</f>
        <v>3</v>
      </c>
      <c r="M505" s="9">
        <f>VLOOKUP(B505,[2]Combined!C$1:I$640,7,0)</f>
        <v>3</v>
      </c>
      <c r="N505" s="9">
        <f>VLOOKUP(B505,[2]Combined!C$1:K$640,9,0)</f>
        <v>0</v>
      </c>
      <c r="O505" s="10">
        <f>VLOOKUP(B505,[3]Combined!C$1:D$640,2,0)</f>
        <v>2</v>
      </c>
      <c r="P505" s="10">
        <f>VLOOKUP(B505,[3]Combined!C$1:E$640,3,0)</f>
        <v>4</v>
      </c>
      <c r="Q505" s="10">
        <f>VLOOKUP(B505,[3]Combined!C$1:G$640,5,0)</f>
        <v>0</v>
      </c>
      <c r="R505" s="10">
        <f>VLOOKUP(B505,[3]Combined!C$1:H$640,6,0)</f>
        <v>0</v>
      </c>
      <c r="S505" s="10">
        <f>VLOOKUP(B505,[3]Combined!C$1:I$640,7,0)</f>
        <v>1</v>
      </c>
      <c r="T505" s="10">
        <f>VLOOKUP(B505,[3]Combined!C$1:K$640,9,0)</f>
        <v>0</v>
      </c>
      <c r="U505" s="11">
        <v>15</v>
      </c>
      <c r="V505" s="11">
        <v>15</v>
      </c>
      <c r="W505" s="11">
        <f>VLOOKUP(B505,[4]Combined!C$1:G$640,5,0)</f>
        <v>0</v>
      </c>
      <c r="X505" s="11">
        <v>3</v>
      </c>
      <c r="Y505" s="11">
        <v>3</v>
      </c>
      <c r="Z505" s="11">
        <f>VLOOKUP(B505,[4]Combined!C$1:K$640,9,0)</f>
        <v>0</v>
      </c>
      <c r="AA505" s="12">
        <v>6</v>
      </c>
      <c r="AB505" s="12">
        <v>6</v>
      </c>
      <c r="AC505" s="12">
        <f>VLOOKUP(B505,[5]Combined!C$1:G$640,5,0)</f>
        <v>0</v>
      </c>
      <c r="AD505" s="12">
        <v>1</v>
      </c>
      <c r="AE505" s="12">
        <v>1</v>
      </c>
      <c r="AF505" s="12">
        <f>VLOOKUP(B505,[5]Combined!C$1:K$640,9,0)</f>
        <v>0</v>
      </c>
      <c r="AG505" s="14">
        <f t="shared" si="56"/>
        <v>58</v>
      </c>
      <c r="AH505" s="14">
        <f t="shared" si="57"/>
        <v>0</v>
      </c>
      <c r="AI505" s="14">
        <f t="shared" si="58"/>
        <v>0</v>
      </c>
      <c r="AJ505" s="14">
        <f t="shared" si="59"/>
        <v>53</v>
      </c>
      <c r="AK505" s="14">
        <f t="shared" si="60"/>
        <v>53</v>
      </c>
      <c r="AL505" s="14">
        <f t="shared" si="61"/>
        <v>91.379310344827587</v>
      </c>
      <c r="AM505" s="14">
        <f t="shared" si="62"/>
        <v>5</v>
      </c>
      <c r="AN505" s="7" t="s">
        <v>539</v>
      </c>
      <c r="AO505" s="7">
        <v>10</v>
      </c>
      <c r="AP505" s="7">
        <v>8</v>
      </c>
      <c r="AQ505" s="7">
        <f t="shared" si="63"/>
        <v>23</v>
      </c>
    </row>
    <row r="506" spans="1:43" x14ac:dyDescent="0.25">
      <c r="A506" s="7">
        <v>505</v>
      </c>
      <c r="B506" s="7" t="s">
        <v>556</v>
      </c>
      <c r="C506" s="8">
        <f>VLOOKUP(B506,[1]Combined!$B$1:$C$640,2,0)</f>
        <v>6</v>
      </c>
      <c r="D506" s="8">
        <f>VLOOKUP(B506,[1]Combined!$B$1:$D$640,3,0)</f>
        <v>6</v>
      </c>
      <c r="E506" s="8">
        <f>VLOOKUP(B506,[1]Combined!$B$1:$F$640,5,0)</f>
        <v>0</v>
      </c>
      <c r="F506" s="8">
        <f>VLOOKUP(B506,[1]Combined!$B$1:$G$640,6,0)</f>
        <v>2</v>
      </c>
      <c r="G506" s="8">
        <f>VLOOKUP(B506,[1]Combined!$B$1:$H$640,7,0)</f>
        <v>2</v>
      </c>
      <c r="H506" s="8">
        <f>VLOOKUP(B506,[1]Combined!$B$1:$J$640,9,0)</f>
        <v>0</v>
      </c>
      <c r="I506" s="9">
        <f>VLOOKUP(B506,[2]Combined!C$1:D$640,2,0)</f>
        <v>17</v>
      </c>
      <c r="J506" s="9">
        <f>VLOOKUP(B506,[2]Combined!C$1:E$640,3,0)</f>
        <v>18</v>
      </c>
      <c r="K506" s="9">
        <f>VLOOKUP(B506,[2]Combined!C$1:G$640,5,0)</f>
        <v>0</v>
      </c>
      <c r="L506" s="9">
        <f>VLOOKUP(B506,[2]Combined!C$1:H$640,6,0)</f>
        <v>3</v>
      </c>
      <c r="M506" s="9">
        <f>VLOOKUP(B506,[2]Combined!C$1:I$640,7,0)</f>
        <v>4</v>
      </c>
      <c r="N506" s="9">
        <f>VLOOKUP(B506,[2]Combined!C$1:K$640,9,0)</f>
        <v>0</v>
      </c>
      <c r="O506" s="10">
        <f>VLOOKUP(B506,[3]Combined!C$1:D$640,2,0)</f>
        <v>0</v>
      </c>
      <c r="P506" s="10">
        <f>VLOOKUP(B506,[3]Combined!C$1:E$640,3,0)</f>
        <v>4</v>
      </c>
      <c r="Q506" s="10">
        <f>VLOOKUP(B506,[3]Combined!C$1:G$640,5,0)</f>
        <v>0</v>
      </c>
      <c r="R506" s="10">
        <f>VLOOKUP(B506,[3]Combined!C$1:H$640,6,0)</f>
        <v>0</v>
      </c>
      <c r="S506" s="10">
        <f>VLOOKUP(B506,[3]Combined!C$1:I$640,7,0)</f>
        <v>0</v>
      </c>
      <c r="T506" s="10">
        <f>VLOOKUP(B506,[3]Combined!C$1:K$640,9,0)</f>
        <v>0</v>
      </c>
      <c r="U506" s="11">
        <v>13</v>
      </c>
      <c r="V506" s="11">
        <v>15</v>
      </c>
      <c r="W506" s="11">
        <f>VLOOKUP(B506,[4]Combined!C$1:G$640,5,0)</f>
        <v>0</v>
      </c>
      <c r="X506" s="11">
        <f>VLOOKUP(B506,[4]Combined!C$1:H$640,6,0)</f>
        <v>0</v>
      </c>
      <c r="Y506" s="11">
        <f>VLOOKUP(B506,[4]Combined!C$1:I$640,7,0)</f>
        <v>0</v>
      </c>
      <c r="Z506" s="11">
        <f>VLOOKUP(B506,[4]Combined!C$1:K$640,9,0)</f>
        <v>0</v>
      </c>
      <c r="AA506" s="12">
        <v>5</v>
      </c>
      <c r="AB506" s="12">
        <v>6</v>
      </c>
      <c r="AC506" s="12">
        <f>VLOOKUP(B506,[5]Combined!C$1:G$640,5,0)</f>
        <v>0</v>
      </c>
      <c r="AD506" s="12">
        <v>1</v>
      </c>
      <c r="AE506" s="12">
        <v>1</v>
      </c>
      <c r="AF506" s="12">
        <f>VLOOKUP(B506,[5]Combined!C$1:K$640,9,0)</f>
        <v>0</v>
      </c>
      <c r="AG506" s="14">
        <f t="shared" si="56"/>
        <v>56</v>
      </c>
      <c r="AH506" s="14">
        <f t="shared" si="57"/>
        <v>0</v>
      </c>
      <c r="AI506" s="14">
        <f t="shared" si="58"/>
        <v>0</v>
      </c>
      <c r="AJ506" s="14">
        <f t="shared" si="59"/>
        <v>47</v>
      </c>
      <c r="AK506" s="14">
        <f t="shared" si="60"/>
        <v>47</v>
      </c>
      <c r="AL506" s="14">
        <f t="shared" si="61"/>
        <v>83.928571428571431</v>
      </c>
      <c r="AM506" s="14">
        <f t="shared" si="62"/>
        <v>4</v>
      </c>
      <c r="AN506" s="7" t="s">
        <v>541</v>
      </c>
      <c r="AO506" s="7">
        <v>9</v>
      </c>
      <c r="AP506" s="7">
        <v>8</v>
      </c>
      <c r="AQ506" s="7">
        <f t="shared" si="63"/>
        <v>21</v>
      </c>
    </row>
    <row r="507" spans="1:43" x14ac:dyDescent="0.25">
      <c r="A507" s="7">
        <v>506</v>
      </c>
      <c r="B507" s="7" t="s">
        <v>557</v>
      </c>
      <c r="C507" s="8">
        <f>VLOOKUP(B507,[1]Combined!$B$1:$C$640,2,0)</f>
        <v>6</v>
      </c>
      <c r="D507" s="8">
        <f>VLOOKUP(B507,[1]Combined!$B$1:$D$640,3,0)</f>
        <v>6</v>
      </c>
      <c r="E507" s="8">
        <f>VLOOKUP(B507,[1]Combined!$B$1:$F$640,5,0)</f>
        <v>0</v>
      </c>
      <c r="F507" s="8">
        <f>VLOOKUP(B507,[1]Combined!$B$1:$G$640,6,0)</f>
        <v>1</v>
      </c>
      <c r="G507" s="8">
        <f>VLOOKUP(B507,[1]Combined!$B$1:$H$640,7,0)</f>
        <v>1</v>
      </c>
      <c r="H507" s="8">
        <f>VLOOKUP(B507,[1]Combined!$B$1:$J$640,9,0)</f>
        <v>0</v>
      </c>
      <c r="I507" s="9">
        <f>VLOOKUP(B507,[2]Combined!C$1:D$640,2,0)</f>
        <v>17</v>
      </c>
      <c r="J507" s="9">
        <f>VLOOKUP(B507,[2]Combined!C$1:E$640,3,0)</f>
        <v>18</v>
      </c>
      <c r="K507" s="9">
        <f>VLOOKUP(B507,[2]Combined!C$1:G$640,5,0)</f>
        <v>0</v>
      </c>
      <c r="L507" s="9">
        <v>3</v>
      </c>
      <c r="M507" s="9">
        <v>3</v>
      </c>
      <c r="N507" s="9">
        <f>VLOOKUP(B507,[2]Combined!C$1:K$640,9,0)</f>
        <v>0</v>
      </c>
      <c r="O507" s="10">
        <f>VLOOKUP(B507,[3]Combined!C$1:D$640,2,0)</f>
        <v>2</v>
      </c>
      <c r="P507" s="10">
        <f>VLOOKUP(B507,[3]Combined!C$1:E$640,3,0)</f>
        <v>4</v>
      </c>
      <c r="Q507" s="10">
        <f>VLOOKUP(B507,[3]Combined!C$1:G$640,5,0)</f>
        <v>0</v>
      </c>
      <c r="R507" s="10">
        <f>VLOOKUP(B507,[3]Combined!C$1:H$640,6,0)</f>
        <v>1</v>
      </c>
      <c r="S507" s="10">
        <f>VLOOKUP(B507,[3]Combined!C$1:I$640,7,0)</f>
        <v>1</v>
      </c>
      <c r="T507" s="10">
        <f>VLOOKUP(B507,[3]Combined!C$1:K$640,9,0)</f>
        <v>0</v>
      </c>
      <c r="U507" s="11">
        <v>13</v>
      </c>
      <c r="V507" s="11">
        <v>15</v>
      </c>
      <c r="W507" s="11">
        <f>VLOOKUP(B507,[4]Combined!C$1:G$640,5,0)</f>
        <v>0</v>
      </c>
      <c r="X507" s="11">
        <v>2</v>
      </c>
      <c r="Y507" s="11">
        <v>2</v>
      </c>
      <c r="Z507" s="11">
        <f>VLOOKUP(B507,[4]Combined!C$1:K$640,9,0)</f>
        <v>0</v>
      </c>
      <c r="AA507" s="12">
        <v>5</v>
      </c>
      <c r="AB507" s="12">
        <v>6</v>
      </c>
      <c r="AC507" s="12">
        <f>VLOOKUP(B507,[5]Combined!C$1:G$640,5,0)</f>
        <v>0</v>
      </c>
      <c r="AD507" s="12">
        <v>1</v>
      </c>
      <c r="AE507" s="12">
        <v>1</v>
      </c>
      <c r="AF507" s="12">
        <f>VLOOKUP(B507,[5]Combined!C$1:K$640,9,0)</f>
        <v>0</v>
      </c>
      <c r="AG507" s="14">
        <f t="shared" ref="AG507:AG568" si="64">SUM(D507,G507,J507,M507,P507,S507,V507,Y507,AB507,AE507)</f>
        <v>57</v>
      </c>
      <c r="AH507" s="14">
        <f t="shared" ref="AH507:AH568" si="65">SUM(E507,H507,K507,N507,Q507,T507,W507,Z507,AC507,AF507)</f>
        <v>0</v>
      </c>
      <c r="AI507" s="14">
        <f t="shared" ref="AI507:AI568" si="66">FLOOR(IF(AH507&lt;(1/3*(AG507)),AH507,(1/3*(AG507))),1)</f>
        <v>0</v>
      </c>
      <c r="AJ507" s="14">
        <f t="shared" ref="AJ507:AJ568" si="67">SUM(C507,F507,I507,L507,O507,R507,U507,X507,AA507,AD507)</f>
        <v>51</v>
      </c>
      <c r="AK507" s="14">
        <f t="shared" ref="AK507:AK568" si="68">IF(SUM(AJ507,AI507)&gt;AG507,AG507,SUM(AJ507,AI507))</f>
        <v>51</v>
      </c>
      <c r="AL507" s="14">
        <f t="shared" ref="AL507:AL568" si="69">(AK507/AG507)*100</f>
        <v>89.473684210526315</v>
      </c>
      <c r="AM507" s="14">
        <f t="shared" ref="AM507:AM568" si="70">IF(AL507&gt;=85,5,(IF(AND(AL507&gt;=80,AL507&lt;85),4,(IF(AND(AL507&gt;=75,AL507&lt;80),3,(IF(AND(AL507&gt;=70,AL507&lt;75),2,(IF(AND(AL507&gt;67,AL507&lt;70),1,0)))))))))</f>
        <v>5</v>
      </c>
      <c r="AN507" s="7" t="s">
        <v>533</v>
      </c>
      <c r="AO507" s="7">
        <v>9</v>
      </c>
      <c r="AP507" s="7">
        <v>8</v>
      </c>
      <c r="AQ507" s="7">
        <f t="shared" ref="AQ507:AQ568" si="71">SUM(AM507,AO507,AP507)</f>
        <v>22</v>
      </c>
    </row>
    <row r="508" spans="1:43" x14ac:dyDescent="0.25">
      <c r="A508" s="7">
        <v>507</v>
      </c>
      <c r="B508" s="7" t="s">
        <v>558</v>
      </c>
      <c r="C508" s="8">
        <f>VLOOKUP(B508,[1]Combined!$B$1:$C$640,2,0)</f>
        <v>6</v>
      </c>
      <c r="D508" s="8">
        <f>VLOOKUP(B508,[1]Combined!$B$1:$D$640,3,0)</f>
        <v>6</v>
      </c>
      <c r="E508" s="8">
        <f>VLOOKUP(B508,[1]Combined!$B$1:$F$640,5,0)</f>
        <v>0</v>
      </c>
      <c r="F508" s="8">
        <f>VLOOKUP(B508,[1]Combined!$B$1:$G$640,6,0)</f>
        <v>2</v>
      </c>
      <c r="G508" s="8">
        <f>VLOOKUP(B508,[1]Combined!$B$1:$H$640,7,0)</f>
        <v>2</v>
      </c>
      <c r="H508" s="8">
        <f>VLOOKUP(B508,[1]Combined!$B$1:$J$640,9,0)</f>
        <v>0</v>
      </c>
      <c r="I508" s="9">
        <f>VLOOKUP(B508,[2]Combined!C$1:D$640,2,0)</f>
        <v>15</v>
      </c>
      <c r="J508" s="9">
        <f>VLOOKUP(B508,[2]Combined!C$1:E$640,3,0)</f>
        <v>18</v>
      </c>
      <c r="K508" s="9">
        <f>VLOOKUP(B508,[2]Combined!C$1:G$640,5,0)</f>
        <v>0</v>
      </c>
      <c r="L508" s="9">
        <f>VLOOKUP(B508,[2]Combined!C$1:H$640,6,0)</f>
        <v>2</v>
      </c>
      <c r="M508" s="9">
        <f>VLOOKUP(B508,[2]Combined!C$1:I$640,7,0)</f>
        <v>3</v>
      </c>
      <c r="N508" s="9">
        <f>VLOOKUP(B508,[2]Combined!C$1:K$640,9,0)</f>
        <v>0</v>
      </c>
      <c r="O508" s="10">
        <f>VLOOKUP(B508,[3]Combined!C$1:D$640,2,0)</f>
        <v>2</v>
      </c>
      <c r="P508" s="10">
        <f>VLOOKUP(B508,[3]Combined!C$1:E$640,3,0)</f>
        <v>4</v>
      </c>
      <c r="Q508" s="10">
        <f>VLOOKUP(B508,[3]Combined!C$1:G$640,5,0)</f>
        <v>0</v>
      </c>
      <c r="R508" s="10">
        <f>VLOOKUP(B508,[3]Combined!C$1:H$640,6,0)</f>
        <v>1</v>
      </c>
      <c r="S508" s="10">
        <f>VLOOKUP(B508,[3]Combined!C$1:I$640,7,0)</f>
        <v>3</v>
      </c>
      <c r="T508" s="10">
        <f>VLOOKUP(B508,[3]Combined!C$1:K$640,9,0)</f>
        <v>0</v>
      </c>
      <c r="U508" s="11">
        <v>13</v>
      </c>
      <c r="V508" s="11">
        <v>15</v>
      </c>
      <c r="W508" s="11">
        <f>VLOOKUP(B508,[4]Combined!C$1:G$640,5,0)</f>
        <v>0</v>
      </c>
      <c r="X508" s="11">
        <v>2</v>
      </c>
      <c r="Y508" s="11">
        <v>3</v>
      </c>
      <c r="Z508" s="11">
        <f>VLOOKUP(B508,[4]Combined!C$1:K$640,9,0)</f>
        <v>0</v>
      </c>
      <c r="AA508" s="12">
        <v>5</v>
      </c>
      <c r="AB508" s="12">
        <v>6</v>
      </c>
      <c r="AC508" s="12">
        <f>VLOOKUP(B508,[5]Combined!C$1:G$640,5,0)</f>
        <v>0</v>
      </c>
      <c r="AD508" s="12">
        <v>1</v>
      </c>
      <c r="AE508" s="12">
        <v>1</v>
      </c>
      <c r="AF508" s="12">
        <f>VLOOKUP(B508,[5]Combined!C$1:K$640,9,0)</f>
        <v>0</v>
      </c>
      <c r="AG508" s="14">
        <f t="shared" si="64"/>
        <v>61</v>
      </c>
      <c r="AH508" s="14">
        <f t="shared" si="65"/>
        <v>0</v>
      </c>
      <c r="AI508" s="14">
        <f t="shared" si="66"/>
        <v>0</v>
      </c>
      <c r="AJ508" s="14">
        <f t="shared" si="67"/>
        <v>49</v>
      </c>
      <c r="AK508" s="14">
        <f t="shared" si="68"/>
        <v>49</v>
      </c>
      <c r="AL508" s="14">
        <f t="shared" si="69"/>
        <v>80.327868852459019</v>
      </c>
      <c r="AM508" s="14">
        <f t="shared" si="70"/>
        <v>4</v>
      </c>
      <c r="AN508" s="7" t="s">
        <v>535</v>
      </c>
      <c r="AO508" s="7">
        <v>9</v>
      </c>
      <c r="AP508" s="7">
        <v>10</v>
      </c>
      <c r="AQ508" s="7">
        <f t="shared" si="71"/>
        <v>23</v>
      </c>
    </row>
    <row r="509" spans="1:43" x14ac:dyDescent="0.25">
      <c r="A509" s="7">
        <v>508</v>
      </c>
      <c r="B509" s="7" t="s">
        <v>559</v>
      </c>
      <c r="C509" s="8">
        <f>VLOOKUP(B509,[1]Combined!$B$1:$C$640,2,0)</f>
        <v>6</v>
      </c>
      <c r="D509" s="8">
        <f>VLOOKUP(B509,[1]Combined!$B$1:$D$640,3,0)</f>
        <v>6</v>
      </c>
      <c r="E509" s="8">
        <f>VLOOKUP(B509,[1]Combined!$B$1:$F$640,5,0)</f>
        <v>0</v>
      </c>
      <c r="F509" s="8">
        <f>VLOOKUP(B509,[1]Combined!$B$1:$G$640,6,0)</f>
        <v>0</v>
      </c>
      <c r="G509" s="8">
        <f>VLOOKUP(B509,[1]Combined!$B$1:$H$640,7,0)</f>
        <v>2</v>
      </c>
      <c r="H509" s="8">
        <f>VLOOKUP(B509,[1]Combined!$B$1:$J$640,9,0)</f>
        <v>0</v>
      </c>
      <c r="I509" s="9">
        <f>VLOOKUP(B509,[2]Combined!C$1:D$640,2,0)</f>
        <v>18</v>
      </c>
      <c r="J509" s="9">
        <f>VLOOKUP(B509,[2]Combined!C$1:E$640,3,0)</f>
        <v>18</v>
      </c>
      <c r="K509" s="9">
        <f>VLOOKUP(B509,[2]Combined!C$1:G$640,5,0)</f>
        <v>0</v>
      </c>
      <c r="L509" s="9">
        <f>VLOOKUP(B509,[2]Combined!C$1:H$640,6,0)</f>
        <v>0</v>
      </c>
      <c r="M509" s="9">
        <f>VLOOKUP(B509,[2]Combined!C$1:I$640,7,0)</f>
        <v>0</v>
      </c>
      <c r="N509" s="9">
        <f>VLOOKUP(B509,[2]Combined!C$1:K$640,9,0)</f>
        <v>0</v>
      </c>
      <c r="O509" s="10">
        <f>VLOOKUP(B509,[3]Combined!C$1:D$640,2,0)</f>
        <v>4</v>
      </c>
      <c r="P509" s="10">
        <f>VLOOKUP(B509,[3]Combined!C$1:E$640,3,0)</f>
        <v>4</v>
      </c>
      <c r="Q509" s="10">
        <f>VLOOKUP(B509,[3]Combined!C$1:G$640,5,0)</f>
        <v>0</v>
      </c>
      <c r="R509" s="10">
        <f>VLOOKUP(B509,[3]Combined!C$1:H$640,6,0)</f>
        <v>2</v>
      </c>
      <c r="S509" s="10">
        <f>VLOOKUP(B509,[3]Combined!C$1:I$640,7,0)</f>
        <v>2</v>
      </c>
      <c r="T509" s="10">
        <f>VLOOKUP(B509,[3]Combined!C$1:K$640,9,0)</f>
        <v>0</v>
      </c>
      <c r="U509" s="11">
        <v>15</v>
      </c>
      <c r="V509" s="11">
        <v>15</v>
      </c>
      <c r="W509" s="11">
        <f>VLOOKUP(B509,[4]Combined!C$1:G$640,5,0)</f>
        <v>0</v>
      </c>
      <c r="X509" s="11">
        <v>3</v>
      </c>
      <c r="Y509" s="11">
        <v>3</v>
      </c>
      <c r="Z509" s="11">
        <f>VLOOKUP(B509,[4]Combined!C$1:K$640,9,0)</f>
        <v>0</v>
      </c>
      <c r="AA509" s="12">
        <v>5</v>
      </c>
      <c r="AB509" s="12">
        <v>6</v>
      </c>
      <c r="AC509" s="12">
        <f>VLOOKUP(B509,[5]Combined!C$1:G$640,5,0)</f>
        <v>0</v>
      </c>
      <c r="AD509" s="12">
        <v>2</v>
      </c>
      <c r="AE509" s="12">
        <v>2</v>
      </c>
      <c r="AF509" s="12">
        <f>VLOOKUP(B509,[5]Combined!C$1:K$640,9,0)</f>
        <v>0</v>
      </c>
      <c r="AG509" s="14">
        <f t="shared" si="64"/>
        <v>58</v>
      </c>
      <c r="AH509" s="14">
        <f t="shared" si="65"/>
        <v>0</v>
      </c>
      <c r="AI509" s="14">
        <f t="shared" si="66"/>
        <v>0</v>
      </c>
      <c r="AJ509" s="14">
        <f t="shared" si="67"/>
        <v>55</v>
      </c>
      <c r="AK509" s="14">
        <f t="shared" si="68"/>
        <v>55</v>
      </c>
      <c r="AL509" s="14">
        <f t="shared" si="69"/>
        <v>94.827586206896555</v>
      </c>
      <c r="AM509" s="14">
        <f t="shared" si="70"/>
        <v>5</v>
      </c>
      <c r="AN509" s="7" t="s">
        <v>537</v>
      </c>
      <c r="AO509" s="7">
        <v>9</v>
      </c>
      <c r="AP509" s="7">
        <v>10</v>
      </c>
      <c r="AQ509" s="7">
        <f t="shared" si="71"/>
        <v>24</v>
      </c>
    </row>
    <row r="510" spans="1:43" x14ac:dyDescent="0.25">
      <c r="A510" s="7">
        <v>509</v>
      </c>
      <c r="B510" s="7" t="s">
        <v>560</v>
      </c>
      <c r="C510" s="8">
        <f>VLOOKUP(B510,[1]Combined!$B$1:$C$640,2,0)</f>
        <v>6</v>
      </c>
      <c r="D510" s="8">
        <f>VLOOKUP(B510,[1]Combined!$B$1:$D$640,3,0)</f>
        <v>6</v>
      </c>
      <c r="E510" s="8">
        <f>VLOOKUP(B510,[1]Combined!$B$1:$F$640,5,0)</f>
        <v>0</v>
      </c>
      <c r="F510" s="8">
        <f>VLOOKUP(B510,[1]Combined!$B$1:$G$640,6,0)</f>
        <v>1</v>
      </c>
      <c r="G510" s="8">
        <f>VLOOKUP(B510,[1]Combined!$B$1:$H$640,7,0)</f>
        <v>1</v>
      </c>
      <c r="H510" s="8">
        <f>VLOOKUP(B510,[1]Combined!$B$1:$J$640,9,0)</f>
        <v>0</v>
      </c>
      <c r="I510" s="9">
        <f>VLOOKUP(B510,[2]Combined!C$1:D$640,2,0)</f>
        <v>17</v>
      </c>
      <c r="J510" s="9">
        <f>VLOOKUP(B510,[2]Combined!C$1:E$640,3,0)</f>
        <v>18</v>
      </c>
      <c r="K510" s="9">
        <f>VLOOKUP(B510,[2]Combined!C$1:G$640,5,0)</f>
        <v>0</v>
      </c>
      <c r="L510" s="9">
        <f>VLOOKUP(B510,[2]Combined!C$1:H$640,6,0)</f>
        <v>2</v>
      </c>
      <c r="M510" s="9">
        <f>VLOOKUP(B510,[2]Combined!C$1:I$640,7,0)</f>
        <v>3</v>
      </c>
      <c r="N510" s="9">
        <f>VLOOKUP(B510,[2]Combined!C$1:K$640,9,0)</f>
        <v>0</v>
      </c>
      <c r="O510" s="10">
        <f>VLOOKUP(B510,[3]Combined!C$1:D$640,2,0)</f>
        <v>4</v>
      </c>
      <c r="P510" s="10">
        <f>VLOOKUP(B510,[3]Combined!C$1:E$640,3,0)</f>
        <v>4</v>
      </c>
      <c r="Q510" s="10">
        <f>VLOOKUP(B510,[3]Combined!C$1:G$640,5,0)</f>
        <v>0</v>
      </c>
      <c r="R510" s="10">
        <f>VLOOKUP(B510,[3]Combined!C$1:H$640,6,0)</f>
        <v>0</v>
      </c>
      <c r="S510" s="10">
        <f>VLOOKUP(B510,[3]Combined!C$1:I$640,7,0)</f>
        <v>1</v>
      </c>
      <c r="T510" s="10">
        <f>VLOOKUP(B510,[3]Combined!C$1:K$640,9,0)</f>
        <v>0</v>
      </c>
      <c r="U510" s="11">
        <v>14</v>
      </c>
      <c r="V510" s="11">
        <v>15</v>
      </c>
      <c r="W510" s="11">
        <f>VLOOKUP(B510,[4]Combined!C$1:G$640,5,0)</f>
        <v>0</v>
      </c>
      <c r="X510" s="11">
        <v>1</v>
      </c>
      <c r="Y510" s="11">
        <v>3</v>
      </c>
      <c r="Z510" s="11">
        <f>VLOOKUP(B510,[4]Combined!C$1:K$640,9,0)</f>
        <v>0</v>
      </c>
      <c r="AA510" s="12">
        <v>5</v>
      </c>
      <c r="AB510" s="12">
        <v>6</v>
      </c>
      <c r="AC510" s="12">
        <f>VLOOKUP(B510,[5]Combined!C$1:G$640,5,0)</f>
        <v>0</v>
      </c>
      <c r="AD510" s="12">
        <v>1</v>
      </c>
      <c r="AE510" s="12">
        <v>1</v>
      </c>
      <c r="AF510" s="12">
        <f>VLOOKUP(B510,[5]Combined!C$1:K$640,9,0)</f>
        <v>0</v>
      </c>
      <c r="AG510" s="14">
        <f t="shared" si="64"/>
        <v>58</v>
      </c>
      <c r="AH510" s="14">
        <f t="shared" si="65"/>
        <v>0</v>
      </c>
      <c r="AI510" s="14">
        <f t="shared" si="66"/>
        <v>0</v>
      </c>
      <c r="AJ510" s="14">
        <f t="shared" si="67"/>
        <v>51</v>
      </c>
      <c r="AK510" s="14">
        <f t="shared" si="68"/>
        <v>51</v>
      </c>
      <c r="AL510" s="14">
        <f t="shared" si="69"/>
        <v>87.931034482758619</v>
      </c>
      <c r="AM510" s="14">
        <f t="shared" si="70"/>
        <v>5</v>
      </c>
      <c r="AN510" s="7" t="s">
        <v>539</v>
      </c>
      <c r="AO510" s="7">
        <v>9</v>
      </c>
      <c r="AP510" s="7">
        <v>10</v>
      </c>
      <c r="AQ510" s="7">
        <f t="shared" si="71"/>
        <v>24</v>
      </c>
    </row>
    <row r="511" spans="1:43" x14ac:dyDescent="0.25">
      <c r="A511" s="7">
        <v>510</v>
      </c>
      <c r="B511" s="7" t="s">
        <v>561</v>
      </c>
      <c r="C511" s="8">
        <f>VLOOKUP(B511,[1]Combined!$B$1:$C$640,2,0)</f>
        <v>6</v>
      </c>
      <c r="D511" s="8">
        <f>VLOOKUP(B511,[1]Combined!$B$1:$D$640,3,0)</f>
        <v>6</v>
      </c>
      <c r="E511" s="8">
        <f>VLOOKUP(B511,[1]Combined!$B$1:$F$640,5,0)</f>
        <v>0</v>
      </c>
      <c r="F511" s="8">
        <f>VLOOKUP(B511,[1]Combined!$B$1:$G$640,6,0)</f>
        <v>1</v>
      </c>
      <c r="G511" s="8">
        <f>VLOOKUP(B511,[1]Combined!$B$1:$H$640,7,0)</f>
        <v>2</v>
      </c>
      <c r="H511" s="8">
        <f>VLOOKUP(B511,[1]Combined!$B$1:$J$640,9,0)</f>
        <v>0</v>
      </c>
      <c r="I511" s="9">
        <f>VLOOKUP(B511,[2]Combined!C$1:D$640,2,0)</f>
        <v>16</v>
      </c>
      <c r="J511" s="9">
        <f>VLOOKUP(B511,[2]Combined!C$1:E$640,3,0)</f>
        <v>18</v>
      </c>
      <c r="K511" s="9">
        <f>VLOOKUP(B511,[2]Combined!C$1:G$640,5,0)</f>
        <v>0</v>
      </c>
      <c r="L511" s="9">
        <f>VLOOKUP(B511,[2]Combined!C$1:H$640,6,0)</f>
        <v>2</v>
      </c>
      <c r="M511" s="9">
        <f>VLOOKUP(B511,[2]Combined!C$1:I$640,7,0)</f>
        <v>4</v>
      </c>
      <c r="N511" s="9">
        <f>VLOOKUP(B511,[2]Combined!C$1:K$640,9,0)</f>
        <v>0</v>
      </c>
      <c r="O511" s="10">
        <f>VLOOKUP(B511,[3]Combined!C$1:D$640,2,0)</f>
        <v>2</v>
      </c>
      <c r="P511" s="10">
        <f>VLOOKUP(B511,[3]Combined!C$1:E$640,3,0)</f>
        <v>4</v>
      </c>
      <c r="Q511" s="10">
        <f>VLOOKUP(B511,[3]Combined!C$1:G$640,5,0)</f>
        <v>0</v>
      </c>
      <c r="R511" s="10">
        <f>VLOOKUP(B511,[3]Combined!C$1:H$640,6,0)</f>
        <v>0</v>
      </c>
      <c r="S511" s="10">
        <f>VLOOKUP(B511,[3]Combined!C$1:I$640,7,0)</f>
        <v>0</v>
      </c>
      <c r="T511" s="10">
        <f>VLOOKUP(B511,[3]Combined!C$1:K$640,9,0)</f>
        <v>0</v>
      </c>
      <c r="U511" s="11">
        <v>12</v>
      </c>
      <c r="V511" s="11">
        <v>15</v>
      </c>
      <c r="W511" s="11">
        <f>VLOOKUP(B511,[4]Combined!C$1:G$640,5,0)</f>
        <v>0</v>
      </c>
      <c r="X511" s="11">
        <f>VLOOKUP(B511,[4]Combined!C$1:H$640,6,0)</f>
        <v>0</v>
      </c>
      <c r="Y511" s="11">
        <f>VLOOKUP(B511,[4]Combined!C$1:I$640,7,0)</f>
        <v>0</v>
      </c>
      <c r="Z511" s="11">
        <f>VLOOKUP(B511,[4]Combined!C$1:K$640,9,0)</f>
        <v>0</v>
      </c>
      <c r="AA511" s="12">
        <v>5</v>
      </c>
      <c r="AB511" s="12">
        <v>6</v>
      </c>
      <c r="AC511" s="12">
        <f>VLOOKUP(B511,[5]Combined!C$1:G$640,5,0)</f>
        <v>0</v>
      </c>
      <c r="AD511" s="12">
        <v>1</v>
      </c>
      <c r="AE511" s="12">
        <v>1</v>
      </c>
      <c r="AF511" s="12">
        <f>VLOOKUP(B511,[5]Combined!C$1:K$640,9,0)</f>
        <v>0</v>
      </c>
      <c r="AG511" s="14">
        <f t="shared" si="64"/>
        <v>56</v>
      </c>
      <c r="AH511" s="14">
        <f t="shared" si="65"/>
        <v>0</v>
      </c>
      <c r="AI511" s="14">
        <f t="shared" si="66"/>
        <v>0</v>
      </c>
      <c r="AJ511" s="14">
        <f t="shared" si="67"/>
        <v>45</v>
      </c>
      <c r="AK511" s="14">
        <f t="shared" si="68"/>
        <v>45</v>
      </c>
      <c r="AL511" s="14">
        <f t="shared" si="69"/>
        <v>80.357142857142861</v>
      </c>
      <c r="AM511" s="14">
        <f t="shared" si="70"/>
        <v>4</v>
      </c>
      <c r="AN511" s="7" t="s">
        <v>541</v>
      </c>
      <c r="AO511" s="7">
        <v>9</v>
      </c>
      <c r="AP511" s="7">
        <v>9</v>
      </c>
      <c r="AQ511" s="7">
        <f t="shared" si="71"/>
        <v>22</v>
      </c>
    </row>
    <row r="512" spans="1:43" x14ac:dyDescent="0.25">
      <c r="A512" s="7">
        <v>511</v>
      </c>
      <c r="B512" s="7" t="s">
        <v>562</v>
      </c>
      <c r="C512" s="8">
        <f>VLOOKUP(B512,[1]Combined!$B$1:$C$640,2,0)</f>
        <v>6</v>
      </c>
      <c r="D512" s="8">
        <f>VLOOKUP(B512,[1]Combined!$B$1:$D$640,3,0)</f>
        <v>6</v>
      </c>
      <c r="E512" s="8">
        <f>VLOOKUP(B512,[1]Combined!$B$1:$F$640,5,0)</f>
        <v>0</v>
      </c>
      <c r="F512" s="8">
        <f>VLOOKUP(B512,[1]Combined!$B$1:$G$640,6,0)</f>
        <v>1</v>
      </c>
      <c r="G512" s="8">
        <f>VLOOKUP(B512,[1]Combined!$B$1:$H$640,7,0)</f>
        <v>1</v>
      </c>
      <c r="H512" s="8">
        <f>VLOOKUP(B512,[1]Combined!$B$1:$J$640,9,0)</f>
        <v>0</v>
      </c>
      <c r="I512" s="9">
        <f>VLOOKUP(B512,[2]Combined!C$1:D$640,2,0)</f>
        <v>17</v>
      </c>
      <c r="J512" s="9">
        <f>VLOOKUP(B512,[2]Combined!C$1:E$640,3,0)</f>
        <v>18</v>
      </c>
      <c r="K512" s="9">
        <f>VLOOKUP(B512,[2]Combined!C$1:G$640,5,0)</f>
        <v>0</v>
      </c>
      <c r="L512" s="9">
        <v>3</v>
      </c>
      <c r="M512" s="9">
        <v>3</v>
      </c>
      <c r="N512" s="9">
        <f>VLOOKUP(B512,[2]Combined!C$1:K$640,9,0)</f>
        <v>0</v>
      </c>
      <c r="O512" s="10">
        <f>VLOOKUP(B512,[3]Combined!C$1:D$640,2,0)</f>
        <v>2</v>
      </c>
      <c r="P512" s="10">
        <f>VLOOKUP(B512,[3]Combined!C$1:E$640,3,0)</f>
        <v>4</v>
      </c>
      <c r="Q512" s="10">
        <f>VLOOKUP(B512,[3]Combined!C$1:G$640,5,0)</f>
        <v>0</v>
      </c>
      <c r="R512" s="10">
        <f>VLOOKUP(B512,[3]Combined!C$1:H$640,6,0)</f>
        <v>1</v>
      </c>
      <c r="S512" s="10">
        <f>VLOOKUP(B512,[3]Combined!C$1:I$640,7,0)</f>
        <v>1</v>
      </c>
      <c r="T512" s="10">
        <f>VLOOKUP(B512,[3]Combined!C$1:K$640,9,0)</f>
        <v>0</v>
      </c>
      <c r="U512" s="11">
        <v>10</v>
      </c>
      <c r="V512" s="11">
        <v>15</v>
      </c>
      <c r="W512" s="11">
        <f>VLOOKUP(B512,[4]Combined!C$1:G$640,5,0)</f>
        <v>0</v>
      </c>
      <c r="X512" s="11">
        <v>1</v>
      </c>
      <c r="Y512" s="11">
        <v>2</v>
      </c>
      <c r="Z512" s="11">
        <f>VLOOKUP(B512,[4]Combined!C$1:K$640,9,0)</f>
        <v>0</v>
      </c>
      <c r="AA512" s="12">
        <v>5</v>
      </c>
      <c r="AB512" s="12">
        <v>6</v>
      </c>
      <c r="AC512" s="12">
        <f>VLOOKUP(B512,[5]Combined!C$1:G$640,5,0)</f>
        <v>0</v>
      </c>
      <c r="AD512" s="12">
        <v>1</v>
      </c>
      <c r="AE512" s="12">
        <v>1</v>
      </c>
      <c r="AF512" s="12">
        <f>VLOOKUP(B512,[5]Combined!C$1:K$640,9,0)</f>
        <v>0</v>
      </c>
      <c r="AG512" s="14">
        <f t="shared" si="64"/>
        <v>57</v>
      </c>
      <c r="AH512" s="14">
        <f t="shared" si="65"/>
        <v>0</v>
      </c>
      <c r="AI512" s="14">
        <f t="shared" si="66"/>
        <v>0</v>
      </c>
      <c r="AJ512" s="14">
        <f t="shared" si="67"/>
        <v>47</v>
      </c>
      <c r="AK512" s="14">
        <f t="shared" si="68"/>
        <v>47</v>
      </c>
      <c r="AL512" s="14">
        <f t="shared" si="69"/>
        <v>82.456140350877192</v>
      </c>
      <c r="AM512" s="14">
        <f t="shared" si="70"/>
        <v>4</v>
      </c>
      <c r="AN512" s="7" t="s">
        <v>533</v>
      </c>
      <c r="AO512" s="7">
        <v>9</v>
      </c>
      <c r="AP512" s="7">
        <v>8</v>
      </c>
      <c r="AQ512" s="7">
        <f t="shared" si="71"/>
        <v>21</v>
      </c>
    </row>
    <row r="513" spans="1:43" x14ac:dyDescent="0.25">
      <c r="A513" s="7">
        <v>512</v>
      </c>
      <c r="B513" s="7" t="s">
        <v>563</v>
      </c>
      <c r="C513" s="8">
        <f>VLOOKUP(B513,[1]Combined!$B$1:$C$640,2,0)</f>
        <v>6</v>
      </c>
      <c r="D513" s="8">
        <f>VLOOKUP(B513,[1]Combined!$B$1:$D$640,3,0)</f>
        <v>6</v>
      </c>
      <c r="E513" s="8">
        <f>VLOOKUP(B513,[1]Combined!$B$1:$F$640,5,0)</f>
        <v>0</v>
      </c>
      <c r="F513" s="8">
        <f>VLOOKUP(B513,[1]Combined!$B$1:$G$640,6,0)</f>
        <v>1</v>
      </c>
      <c r="G513" s="8">
        <f>VLOOKUP(B513,[1]Combined!$B$1:$H$640,7,0)</f>
        <v>2</v>
      </c>
      <c r="H513" s="8">
        <f>VLOOKUP(B513,[1]Combined!$B$1:$J$640,9,0)</f>
        <v>0</v>
      </c>
      <c r="I513" s="9">
        <f>VLOOKUP(B513,[2]Combined!C$1:D$640,2,0)</f>
        <v>17</v>
      </c>
      <c r="J513" s="9">
        <f>VLOOKUP(B513,[2]Combined!C$1:E$640,3,0)</f>
        <v>18</v>
      </c>
      <c r="K513" s="9">
        <f>VLOOKUP(B513,[2]Combined!C$1:G$640,5,0)</f>
        <v>0</v>
      </c>
      <c r="L513" s="9">
        <f>VLOOKUP(B513,[2]Combined!C$1:H$640,6,0)</f>
        <v>1</v>
      </c>
      <c r="M513" s="9">
        <f>VLOOKUP(B513,[2]Combined!C$1:I$640,7,0)</f>
        <v>3</v>
      </c>
      <c r="N513" s="9">
        <f>VLOOKUP(B513,[2]Combined!C$1:K$640,9,0)</f>
        <v>0</v>
      </c>
      <c r="O513" s="10">
        <f>VLOOKUP(B513,[3]Combined!C$1:D$640,2,0)</f>
        <v>3</v>
      </c>
      <c r="P513" s="10">
        <f>VLOOKUP(B513,[3]Combined!C$1:E$640,3,0)</f>
        <v>4</v>
      </c>
      <c r="Q513" s="10">
        <f>VLOOKUP(B513,[3]Combined!C$1:G$640,5,0)</f>
        <v>0</v>
      </c>
      <c r="R513" s="10">
        <f>VLOOKUP(B513,[3]Combined!C$1:H$640,6,0)</f>
        <v>2</v>
      </c>
      <c r="S513" s="10">
        <f>VLOOKUP(B513,[3]Combined!C$1:I$640,7,0)</f>
        <v>3</v>
      </c>
      <c r="T513" s="10">
        <f>VLOOKUP(B513,[3]Combined!C$1:K$640,9,0)</f>
        <v>0</v>
      </c>
      <c r="U513" s="11">
        <v>12</v>
      </c>
      <c r="V513" s="11">
        <v>15</v>
      </c>
      <c r="W513" s="11">
        <f>VLOOKUP(B513,[4]Combined!C$1:G$640,5,0)</f>
        <v>0</v>
      </c>
      <c r="X513" s="11">
        <v>3</v>
      </c>
      <c r="Y513" s="11">
        <v>3</v>
      </c>
      <c r="Z513" s="11">
        <f>VLOOKUP(B513,[4]Combined!C$1:K$640,9,0)</f>
        <v>0</v>
      </c>
      <c r="AA513" s="12">
        <v>5</v>
      </c>
      <c r="AB513" s="12">
        <v>6</v>
      </c>
      <c r="AC513" s="12">
        <f>VLOOKUP(B513,[5]Combined!C$1:G$640,5,0)</f>
        <v>0</v>
      </c>
      <c r="AD513" s="12">
        <v>1</v>
      </c>
      <c r="AE513" s="12">
        <v>1</v>
      </c>
      <c r="AF513" s="12">
        <f>VLOOKUP(B513,[5]Combined!C$1:K$640,9,0)</f>
        <v>0</v>
      </c>
      <c r="AG513" s="14">
        <f t="shared" si="64"/>
        <v>61</v>
      </c>
      <c r="AH513" s="14">
        <f t="shared" si="65"/>
        <v>0</v>
      </c>
      <c r="AI513" s="14">
        <f t="shared" si="66"/>
        <v>0</v>
      </c>
      <c r="AJ513" s="14">
        <f t="shared" si="67"/>
        <v>51</v>
      </c>
      <c r="AK513" s="14">
        <f t="shared" si="68"/>
        <v>51</v>
      </c>
      <c r="AL513" s="14">
        <f t="shared" si="69"/>
        <v>83.606557377049185</v>
      </c>
      <c r="AM513" s="14">
        <f t="shared" si="70"/>
        <v>4</v>
      </c>
      <c r="AN513" s="7" t="s">
        <v>535</v>
      </c>
      <c r="AO513" s="7">
        <v>7</v>
      </c>
      <c r="AP513" s="7">
        <v>9</v>
      </c>
      <c r="AQ513" s="7">
        <f t="shared" si="71"/>
        <v>20</v>
      </c>
    </row>
    <row r="514" spans="1:43" x14ac:dyDescent="0.25">
      <c r="A514" s="7">
        <v>513</v>
      </c>
      <c r="B514" s="7" t="s">
        <v>564</v>
      </c>
      <c r="C514" s="8">
        <f>VLOOKUP(B514,[1]Combined!$B$1:$C$640,2,0)</f>
        <v>6</v>
      </c>
      <c r="D514" s="8">
        <f>VLOOKUP(B514,[1]Combined!$B$1:$D$640,3,0)</f>
        <v>6</v>
      </c>
      <c r="E514" s="8">
        <f>VLOOKUP(B514,[1]Combined!$B$1:$F$640,5,0)</f>
        <v>0</v>
      </c>
      <c r="F514" s="8">
        <f>VLOOKUP(B514,[1]Combined!$B$1:$G$640,6,0)</f>
        <v>0</v>
      </c>
      <c r="G514" s="8">
        <f>VLOOKUP(B514,[1]Combined!$B$1:$H$640,7,0)</f>
        <v>2</v>
      </c>
      <c r="H514" s="8">
        <f>VLOOKUP(B514,[1]Combined!$B$1:$J$640,9,0)</f>
        <v>0</v>
      </c>
      <c r="I514" s="9">
        <f>VLOOKUP(B514,[2]Combined!C$1:D$640,2,0)</f>
        <v>16</v>
      </c>
      <c r="J514" s="9">
        <f>VLOOKUP(B514,[2]Combined!C$1:E$640,3,0)</f>
        <v>18</v>
      </c>
      <c r="K514" s="9">
        <f>VLOOKUP(B514,[2]Combined!C$1:G$640,5,0)</f>
        <v>0</v>
      </c>
      <c r="L514" s="9">
        <f>VLOOKUP(B514,[2]Combined!C$1:H$640,6,0)</f>
        <v>0</v>
      </c>
      <c r="M514" s="9">
        <f>VLOOKUP(B514,[2]Combined!C$1:I$640,7,0)</f>
        <v>0</v>
      </c>
      <c r="N514" s="9">
        <f>VLOOKUP(B514,[2]Combined!C$1:K$640,9,0)</f>
        <v>0</v>
      </c>
      <c r="O514" s="10">
        <f>VLOOKUP(B514,[3]Combined!C$1:D$640,2,0)</f>
        <v>3</v>
      </c>
      <c r="P514" s="10">
        <f>VLOOKUP(B514,[3]Combined!C$1:E$640,3,0)</f>
        <v>4</v>
      </c>
      <c r="Q514" s="10">
        <f>VLOOKUP(B514,[3]Combined!C$1:G$640,5,0)</f>
        <v>0</v>
      </c>
      <c r="R514" s="10">
        <f>VLOOKUP(B514,[3]Combined!C$1:H$640,6,0)</f>
        <v>2</v>
      </c>
      <c r="S514" s="10">
        <f>VLOOKUP(B514,[3]Combined!C$1:I$640,7,0)</f>
        <v>2</v>
      </c>
      <c r="T514" s="10">
        <f>VLOOKUP(B514,[3]Combined!C$1:K$640,9,0)</f>
        <v>0</v>
      </c>
      <c r="U514" s="11">
        <v>13</v>
      </c>
      <c r="V514" s="11">
        <v>15</v>
      </c>
      <c r="W514" s="11">
        <f>VLOOKUP(B514,[4]Combined!C$1:G$640,5,0)</f>
        <v>0</v>
      </c>
      <c r="X514" s="11">
        <v>3</v>
      </c>
      <c r="Y514" s="11">
        <v>3</v>
      </c>
      <c r="Z514" s="11">
        <f>VLOOKUP(B514,[4]Combined!C$1:K$640,9,0)</f>
        <v>0</v>
      </c>
      <c r="AA514" s="12">
        <v>5</v>
      </c>
      <c r="AB514" s="12">
        <v>6</v>
      </c>
      <c r="AC514" s="12">
        <f>VLOOKUP(B514,[5]Combined!C$1:G$640,5,0)</f>
        <v>0</v>
      </c>
      <c r="AD514" s="12">
        <v>2</v>
      </c>
      <c r="AE514" s="12">
        <v>2</v>
      </c>
      <c r="AF514" s="12">
        <f>VLOOKUP(B514,[5]Combined!C$1:K$640,9,0)</f>
        <v>0</v>
      </c>
      <c r="AG514" s="14">
        <f t="shared" si="64"/>
        <v>58</v>
      </c>
      <c r="AH514" s="14">
        <f t="shared" si="65"/>
        <v>0</v>
      </c>
      <c r="AI514" s="14">
        <f t="shared" si="66"/>
        <v>0</v>
      </c>
      <c r="AJ514" s="14">
        <f t="shared" si="67"/>
        <v>50</v>
      </c>
      <c r="AK514" s="14">
        <f t="shared" si="68"/>
        <v>50</v>
      </c>
      <c r="AL514" s="14">
        <f t="shared" si="69"/>
        <v>86.206896551724128</v>
      </c>
      <c r="AM514" s="14">
        <f t="shared" si="70"/>
        <v>5</v>
      </c>
      <c r="AN514" s="7" t="s">
        <v>537</v>
      </c>
      <c r="AO514" s="7">
        <v>9</v>
      </c>
      <c r="AP514" s="7">
        <v>10</v>
      </c>
      <c r="AQ514" s="7">
        <f t="shared" si="71"/>
        <v>24</v>
      </c>
    </row>
    <row r="515" spans="1:43" x14ac:dyDescent="0.25">
      <c r="A515" s="7">
        <v>514</v>
      </c>
      <c r="B515" s="7" t="s">
        <v>565</v>
      </c>
      <c r="C515" s="8">
        <f>VLOOKUP(B515,[1]Combined!$B$1:$C$640,2,0)</f>
        <v>6</v>
      </c>
      <c r="D515" s="8">
        <f>VLOOKUP(B515,[1]Combined!$B$1:$D$640,3,0)</f>
        <v>6</v>
      </c>
      <c r="E515" s="8">
        <f>VLOOKUP(B515,[1]Combined!$B$1:$F$640,5,0)</f>
        <v>0</v>
      </c>
      <c r="F515" s="8">
        <f>VLOOKUP(B515,[1]Combined!$B$1:$G$640,6,0)</f>
        <v>1</v>
      </c>
      <c r="G515" s="8">
        <f>VLOOKUP(B515,[1]Combined!$B$1:$H$640,7,0)</f>
        <v>1</v>
      </c>
      <c r="H515" s="8">
        <f>VLOOKUP(B515,[1]Combined!$B$1:$J$640,9,0)</f>
        <v>0</v>
      </c>
      <c r="I515" s="9">
        <f>VLOOKUP(B515,[2]Combined!C$1:D$640,2,0)</f>
        <v>17</v>
      </c>
      <c r="J515" s="9">
        <f>VLOOKUP(B515,[2]Combined!C$1:E$640,3,0)</f>
        <v>18</v>
      </c>
      <c r="K515" s="9">
        <f>VLOOKUP(B515,[2]Combined!C$1:G$640,5,0)</f>
        <v>0</v>
      </c>
      <c r="L515" s="9">
        <f>VLOOKUP(B515,[2]Combined!C$1:H$640,6,0)</f>
        <v>3</v>
      </c>
      <c r="M515" s="9">
        <f>VLOOKUP(B515,[2]Combined!C$1:I$640,7,0)</f>
        <v>3</v>
      </c>
      <c r="N515" s="9">
        <f>VLOOKUP(B515,[2]Combined!C$1:K$640,9,0)</f>
        <v>0</v>
      </c>
      <c r="O515" s="10">
        <f>VLOOKUP(B515,[3]Combined!C$1:D$640,2,0)</f>
        <v>3</v>
      </c>
      <c r="P515" s="10">
        <f>VLOOKUP(B515,[3]Combined!C$1:E$640,3,0)</f>
        <v>4</v>
      </c>
      <c r="Q515" s="10">
        <f>VLOOKUP(B515,[3]Combined!C$1:G$640,5,0)</f>
        <v>0</v>
      </c>
      <c r="R515" s="10">
        <f>VLOOKUP(B515,[3]Combined!C$1:H$640,6,0)</f>
        <v>0</v>
      </c>
      <c r="S515" s="10">
        <f>VLOOKUP(B515,[3]Combined!C$1:I$640,7,0)</f>
        <v>1</v>
      </c>
      <c r="T515" s="10">
        <f>VLOOKUP(B515,[3]Combined!C$1:K$640,9,0)</f>
        <v>0</v>
      </c>
      <c r="U515" s="11">
        <v>15</v>
      </c>
      <c r="V515" s="11">
        <v>15</v>
      </c>
      <c r="W515" s="11">
        <f>VLOOKUP(B515,[4]Combined!C$1:G$640,5,0)</f>
        <v>0</v>
      </c>
      <c r="X515" s="11">
        <v>3</v>
      </c>
      <c r="Y515" s="11">
        <v>3</v>
      </c>
      <c r="Z515" s="11">
        <f>VLOOKUP(B515,[4]Combined!C$1:K$640,9,0)</f>
        <v>0</v>
      </c>
      <c r="AA515" s="12">
        <v>5</v>
      </c>
      <c r="AB515" s="12">
        <v>6</v>
      </c>
      <c r="AC515" s="12">
        <f>VLOOKUP(B515,[5]Combined!C$1:G$640,5,0)</f>
        <v>0</v>
      </c>
      <c r="AD515" s="12">
        <v>1</v>
      </c>
      <c r="AE515" s="12">
        <v>1</v>
      </c>
      <c r="AF515" s="12">
        <f>VLOOKUP(B515,[5]Combined!C$1:K$640,9,0)</f>
        <v>0</v>
      </c>
      <c r="AG515" s="14">
        <f t="shared" si="64"/>
        <v>58</v>
      </c>
      <c r="AH515" s="14">
        <f t="shared" si="65"/>
        <v>0</v>
      </c>
      <c r="AI515" s="14">
        <f t="shared" si="66"/>
        <v>0</v>
      </c>
      <c r="AJ515" s="14">
        <f t="shared" si="67"/>
        <v>54</v>
      </c>
      <c r="AK515" s="14">
        <f t="shared" si="68"/>
        <v>54</v>
      </c>
      <c r="AL515" s="14">
        <f t="shared" si="69"/>
        <v>93.103448275862064</v>
      </c>
      <c r="AM515" s="14">
        <f t="shared" si="70"/>
        <v>5</v>
      </c>
      <c r="AN515" s="7" t="s">
        <v>539</v>
      </c>
      <c r="AO515" s="7">
        <v>10</v>
      </c>
      <c r="AP515" s="7">
        <v>10</v>
      </c>
      <c r="AQ515" s="7">
        <f t="shared" si="71"/>
        <v>25</v>
      </c>
    </row>
    <row r="516" spans="1:43" x14ac:dyDescent="0.25">
      <c r="A516" s="7">
        <v>515</v>
      </c>
      <c r="B516" s="7" t="s">
        <v>566</v>
      </c>
      <c r="C516" s="8">
        <f>VLOOKUP(B516,[1]Combined!$B$1:$C$640,2,0)</f>
        <v>6</v>
      </c>
      <c r="D516" s="8">
        <f>VLOOKUP(B516,[1]Combined!$B$1:$D$640,3,0)</f>
        <v>6</v>
      </c>
      <c r="E516" s="8">
        <f>VLOOKUP(B516,[1]Combined!$B$1:$F$640,5,0)</f>
        <v>0</v>
      </c>
      <c r="F516" s="8">
        <f>VLOOKUP(B516,[1]Combined!$B$1:$G$640,6,0)</f>
        <v>2</v>
      </c>
      <c r="G516" s="8">
        <f>VLOOKUP(B516,[1]Combined!$B$1:$H$640,7,0)</f>
        <v>2</v>
      </c>
      <c r="H516" s="8">
        <f>VLOOKUP(B516,[1]Combined!$B$1:$J$640,9,0)</f>
        <v>0</v>
      </c>
      <c r="I516" s="9">
        <f>VLOOKUP(B516,[2]Combined!C$1:D$640,2,0)</f>
        <v>17</v>
      </c>
      <c r="J516" s="9">
        <f>VLOOKUP(B516,[2]Combined!C$1:E$640,3,0)</f>
        <v>18</v>
      </c>
      <c r="K516" s="9">
        <f>VLOOKUP(B516,[2]Combined!C$1:G$640,5,0)</f>
        <v>0</v>
      </c>
      <c r="L516" s="9">
        <f>VLOOKUP(B516,[2]Combined!C$1:H$640,6,0)</f>
        <v>3</v>
      </c>
      <c r="M516" s="9">
        <f>VLOOKUP(B516,[2]Combined!C$1:I$640,7,0)</f>
        <v>4</v>
      </c>
      <c r="N516" s="9">
        <f>VLOOKUP(B516,[2]Combined!C$1:K$640,9,0)</f>
        <v>0</v>
      </c>
      <c r="O516" s="10">
        <f>VLOOKUP(B516,[3]Combined!C$1:D$640,2,0)</f>
        <v>4</v>
      </c>
      <c r="P516" s="10">
        <f>VLOOKUP(B516,[3]Combined!C$1:E$640,3,0)</f>
        <v>4</v>
      </c>
      <c r="Q516" s="10">
        <f>VLOOKUP(B516,[3]Combined!C$1:G$640,5,0)</f>
        <v>0</v>
      </c>
      <c r="R516" s="10">
        <f>VLOOKUP(B516,[3]Combined!C$1:H$640,6,0)</f>
        <v>0</v>
      </c>
      <c r="S516" s="10">
        <f>VLOOKUP(B516,[3]Combined!C$1:I$640,7,0)</f>
        <v>0</v>
      </c>
      <c r="T516" s="10">
        <f>VLOOKUP(B516,[3]Combined!C$1:K$640,9,0)</f>
        <v>0</v>
      </c>
      <c r="U516" s="11">
        <v>15</v>
      </c>
      <c r="V516" s="11">
        <v>15</v>
      </c>
      <c r="W516" s="11">
        <f>VLOOKUP(B516,[4]Combined!C$1:G$640,5,0)</f>
        <v>0</v>
      </c>
      <c r="X516" s="11">
        <f>VLOOKUP(B516,[4]Combined!C$1:H$640,6,0)</f>
        <v>0</v>
      </c>
      <c r="Y516" s="11">
        <f>VLOOKUP(B516,[4]Combined!C$1:I$640,7,0)</f>
        <v>0</v>
      </c>
      <c r="Z516" s="11">
        <f>VLOOKUP(B516,[4]Combined!C$1:K$640,9,0)</f>
        <v>0</v>
      </c>
      <c r="AA516" s="12">
        <v>6</v>
      </c>
      <c r="AB516" s="12">
        <v>6</v>
      </c>
      <c r="AC516" s="12">
        <f>VLOOKUP(B516,[5]Combined!C$1:G$640,5,0)</f>
        <v>0</v>
      </c>
      <c r="AD516" s="12">
        <v>1</v>
      </c>
      <c r="AE516" s="12">
        <v>1</v>
      </c>
      <c r="AF516" s="12">
        <f>VLOOKUP(B516,[5]Combined!C$1:K$640,9,0)</f>
        <v>0</v>
      </c>
      <c r="AG516" s="14">
        <f t="shared" si="64"/>
        <v>56</v>
      </c>
      <c r="AH516" s="14">
        <f t="shared" si="65"/>
        <v>0</v>
      </c>
      <c r="AI516" s="14">
        <f t="shared" si="66"/>
        <v>0</v>
      </c>
      <c r="AJ516" s="14">
        <f t="shared" si="67"/>
        <v>54</v>
      </c>
      <c r="AK516" s="14">
        <f t="shared" si="68"/>
        <v>54</v>
      </c>
      <c r="AL516" s="14">
        <f t="shared" si="69"/>
        <v>96.428571428571431</v>
      </c>
      <c r="AM516" s="14">
        <f t="shared" si="70"/>
        <v>5</v>
      </c>
      <c r="AN516" s="7" t="s">
        <v>541</v>
      </c>
      <c r="AO516" s="7">
        <v>9</v>
      </c>
      <c r="AP516" s="7">
        <v>10</v>
      </c>
      <c r="AQ516" s="7">
        <f t="shared" si="71"/>
        <v>24</v>
      </c>
    </row>
    <row r="517" spans="1:43" x14ac:dyDescent="0.25">
      <c r="A517" s="7">
        <v>516</v>
      </c>
      <c r="B517" s="7" t="s">
        <v>567</v>
      </c>
      <c r="C517" s="8">
        <f>VLOOKUP(B517,[1]Combined!$B$1:$C$640,2,0)</f>
        <v>5</v>
      </c>
      <c r="D517" s="8">
        <f>VLOOKUP(B517,[1]Combined!$B$1:$D$640,3,0)</f>
        <v>6</v>
      </c>
      <c r="E517" s="8">
        <f>VLOOKUP(B517,[1]Combined!$B$1:$F$640,5,0)</f>
        <v>0</v>
      </c>
      <c r="F517" s="8">
        <f>VLOOKUP(B517,[1]Combined!$B$1:$G$640,6,0)</f>
        <v>1</v>
      </c>
      <c r="G517" s="8">
        <f>VLOOKUP(B517,[1]Combined!$B$1:$H$640,7,0)</f>
        <v>1</v>
      </c>
      <c r="H517" s="8">
        <f>VLOOKUP(B517,[1]Combined!$B$1:$J$640,9,0)</f>
        <v>0</v>
      </c>
      <c r="I517" s="9">
        <f>VLOOKUP(B517,[2]Combined!C$1:D$640,2,0)</f>
        <v>15</v>
      </c>
      <c r="J517" s="9">
        <f>VLOOKUP(B517,[2]Combined!C$1:E$640,3,0)</f>
        <v>18</v>
      </c>
      <c r="K517" s="9">
        <f>VLOOKUP(B517,[2]Combined!C$1:G$640,5,0)</f>
        <v>0</v>
      </c>
      <c r="L517" s="9">
        <v>3</v>
      </c>
      <c r="M517" s="9">
        <v>3</v>
      </c>
      <c r="N517" s="9">
        <f>VLOOKUP(B517,[2]Combined!C$1:K$640,9,0)</f>
        <v>0</v>
      </c>
      <c r="O517" s="10">
        <f>VLOOKUP(B517,[3]Combined!C$1:D$640,2,0)</f>
        <v>2</v>
      </c>
      <c r="P517" s="10">
        <f>VLOOKUP(B517,[3]Combined!C$1:E$640,3,0)</f>
        <v>4</v>
      </c>
      <c r="Q517" s="10">
        <f>VLOOKUP(B517,[3]Combined!C$1:G$640,5,0)</f>
        <v>0</v>
      </c>
      <c r="R517" s="10">
        <f>VLOOKUP(B517,[3]Combined!C$1:H$640,6,0)</f>
        <v>1</v>
      </c>
      <c r="S517" s="10">
        <f>VLOOKUP(B517,[3]Combined!C$1:I$640,7,0)</f>
        <v>1</v>
      </c>
      <c r="T517" s="10">
        <f>VLOOKUP(B517,[3]Combined!C$1:K$640,9,0)</f>
        <v>0</v>
      </c>
      <c r="U517" s="11">
        <v>15</v>
      </c>
      <c r="V517" s="11">
        <v>15</v>
      </c>
      <c r="W517" s="11">
        <f>VLOOKUP(B517,[4]Combined!C$1:G$640,5,0)</f>
        <v>0</v>
      </c>
      <c r="X517" s="11">
        <v>1</v>
      </c>
      <c r="Y517" s="11">
        <v>2</v>
      </c>
      <c r="Z517" s="11">
        <f>VLOOKUP(B517,[4]Combined!C$1:K$640,9,0)</f>
        <v>0</v>
      </c>
      <c r="AA517" s="12">
        <v>5</v>
      </c>
      <c r="AB517" s="12">
        <v>6</v>
      </c>
      <c r="AC517" s="12">
        <f>VLOOKUP(B517,[5]Combined!C$1:G$640,5,0)</f>
        <v>0</v>
      </c>
      <c r="AD517" s="12">
        <v>1</v>
      </c>
      <c r="AE517" s="12">
        <v>1</v>
      </c>
      <c r="AF517" s="12">
        <f>VLOOKUP(B517,[5]Combined!C$1:K$640,9,0)</f>
        <v>0</v>
      </c>
      <c r="AG517" s="14">
        <f t="shared" si="64"/>
        <v>57</v>
      </c>
      <c r="AH517" s="14">
        <f t="shared" si="65"/>
        <v>0</v>
      </c>
      <c r="AI517" s="14">
        <f t="shared" si="66"/>
        <v>0</v>
      </c>
      <c r="AJ517" s="14">
        <f t="shared" si="67"/>
        <v>49</v>
      </c>
      <c r="AK517" s="14">
        <f t="shared" si="68"/>
        <v>49</v>
      </c>
      <c r="AL517" s="14">
        <f t="shared" si="69"/>
        <v>85.964912280701753</v>
      </c>
      <c r="AM517" s="14">
        <f t="shared" si="70"/>
        <v>5</v>
      </c>
      <c r="AN517" s="7" t="s">
        <v>533</v>
      </c>
      <c r="AO517" s="7">
        <v>9</v>
      </c>
      <c r="AP517" s="7">
        <v>8</v>
      </c>
      <c r="AQ517" s="7">
        <f t="shared" si="71"/>
        <v>22</v>
      </c>
    </row>
    <row r="518" spans="1:43" x14ac:dyDescent="0.25">
      <c r="A518" s="7">
        <v>517</v>
      </c>
      <c r="B518" s="7" t="s">
        <v>568</v>
      </c>
      <c r="C518" s="8">
        <f>VLOOKUP(B518,[1]Combined!$B$1:$C$640,2,0)</f>
        <v>6</v>
      </c>
      <c r="D518" s="8">
        <f>VLOOKUP(B518,[1]Combined!$B$1:$D$640,3,0)</f>
        <v>6</v>
      </c>
      <c r="E518" s="8">
        <f>VLOOKUP(B518,[1]Combined!$B$1:$F$640,5,0)</f>
        <v>0</v>
      </c>
      <c r="F518" s="8">
        <f>VLOOKUP(B518,[1]Combined!$B$1:$G$640,6,0)</f>
        <v>0</v>
      </c>
      <c r="G518" s="8">
        <f>VLOOKUP(B518,[1]Combined!$B$1:$H$640,7,0)</f>
        <v>2</v>
      </c>
      <c r="H518" s="8">
        <f>VLOOKUP(B518,[1]Combined!$B$1:$J$640,9,0)</f>
        <v>0</v>
      </c>
      <c r="I518" s="9">
        <f>VLOOKUP(B518,[2]Combined!C$1:D$640,2,0)</f>
        <v>15</v>
      </c>
      <c r="J518" s="9">
        <f>VLOOKUP(B518,[2]Combined!C$1:E$640,3,0)</f>
        <v>18</v>
      </c>
      <c r="K518" s="9">
        <f>VLOOKUP(B518,[2]Combined!C$1:G$640,5,0)</f>
        <v>0</v>
      </c>
      <c r="L518" s="9">
        <f>VLOOKUP(B518,[2]Combined!C$1:H$640,6,0)</f>
        <v>0</v>
      </c>
      <c r="M518" s="9">
        <f>VLOOKUP(B518,[2]Combined!C$1:I$640,7,0)</f>
        <v>0</v>
      </c>
      <c r="N518" s="9">
        <f>VLOOKUP(B518,[2]Combined!C$1:K$640,9,0)</f>
        <v>0</v>
      </c>
      <c r="O518" s="10">
        <f>VLOOKUP(B518,[3]Combined!C$1:D$640,2,0)</f>
        <v>4</v>
      </c>
      <c r="P518" s="10">
        <f>VLOOKUP(B518,[3]Combined!C$1:E$640,3,0)</f>
        <v>4</v>
      </c>
      <c r="Q518" s="10">
        <f>VLOOKUP(B518,[3]Combined!C$1:G$640,5,0)</f>
        <v>0</v>
      </c>
      <c r="R518" s="10">
        <f>VLOOKUP(B518,[3]Combined!C$1:H$640,6,0)</f>
        <v>2</v>
      </c>
      <c r="S518" s="10">
        <f>VLOOKUP(B518,[3]Combined!C$1:I$640,7,0)</f>
        <v>2</v>
      </c>
      <c r="T518" s="10">
        <f>VLOOKUP(B518,[3]Combined!C$1:K$640,9,0)</f>
        <v>0</v>
      </c>
      <c r="U518" s="11">
        <v>10</v>
      </c>
      <c r="V518" s="11">
        <v>15</v>
      </c>
      <c r="W518" s="11">
        <f>VLOOKUP(B518,[4]Combined!C$1:G$640,5,0)</f>
        <v>0</v>
      </c>
      <c r="X518" s="11">
        <v>1</v>
      </c>
      <c r="Y518" s="11">
        <v>3</v>
      </c>
      <c r="Z518" s="11">
        <f>VLOOKUP(B518,[4]Combined!C$1:K$640,9,0)</f>
        <v>0</v>
      </c>
      <c r="AA518" s="12">
        <v>5</v>
      </c>
      <c r="AB518" s="12">
        <v>6</v>
      </c>
      <c r="AC518" s="12">
        <f>VLOOKUP(B518,[5]Combined!C$1:G$640,5,0)</f>
        <v>0</v>
      </c>
      <c r="AD518" s="12">
        <f>VLOOKUP(B518,[5]Combined!C$1:H$640,6,0)</f>
        <v>0</v>
      </c>
      <c r="AE518" s="12">
        <v>2</v>
      </c>
      <c r="AF518" s="12">
        <f>VLOOKUP(B518,[5]Combined!C$1:K$640,9,0)</f>
        <v>0</v>
      </c>
      <c r="AG518" s="14">
        <f t="shared" si="64"/>
        <v>58</v>
      </c>
      <c r="AH518" s="14">
        <f t="shared" si="65"/>
        <v>0</v>
      </c>
      <c r="AI518" s="14">
        <f t="shared" si="66"/>
        <v>0</v>
      </c>
      <c r="AJ518" s="14">
        <f t="shared" si="67"/>
        <v>43</v>
      </c>
      <c r="AK518" s="14">
        <f t="shared" si="68"/>
        <v>43</v>
      </c>
      <c r="AL518" s="14">
        <f t="shared" si="69"/>
        <v>74.137931034482762</v>
      </c>
      <c r="AM518" s="14">
        <f t="shared" si="70"/>
        <v>2</v>
      </c>
      <c r="AN518" s="7" t="s">
        <v>537</v>
      </c>
      <c r="AO518" s="7">
        <v>9</v>
      </c>
      <c r="AP518" s="7">
        <v>10</v>
      </c>
      <c r="AQ518" s="7">
        <f t="shared" si="71"/>
        <v>21</v>
      </c>
    </row>
    <row r="519" spans="1:43" x14ac:dyDescent="0.25">
      <c r="A519" s="7">
        <v>518</v>
      </c>
      <c r="B519" s="7" t="s">
        <v>569</v>
      </c>
      <c r="C519" s="8">
        <f>VLOOKUP(B519,[1]Combined!$B$1:$C$640,2,0)</f>
        <v>6</v>
      </c>
      <c r="D519" s="8">
        <f>VLOOKUP(B519,[1]Combined!$B$1:$D$640,3,0)</f>
        <v>6</v>
      </c>
      <c r="E519" s="8">
        <f>VLOOKUP(B519,[1]Combined!$B$1:$F$640,5,0)</f>
        <v>0</v>
      </c>
      <c r="F519" s="8">
        <f>VLOOKUP(B519,[1]Combined!$B$1:$G$640,6,0)</f>
        <v>0</v>
      </c>
      <c r="G519" s="8">
        <f>VLOOKUP(B519,[1]Combined!$B$1:$H$640,7,0)</f>
        <v>1</v>
      </c>
      <c r="H519" s="8">
        <f>VLOOKUP(B519,[1]Combined!$B$1:$J$640,9,0)</f>
        <v>0</v>
      </c>
      <c r="I519" s="9">
        <f>VLOOKUP(B519,[2]Combined!C$1:D$640,2,0)</f>
        <v>10</v>
      </c>
      <c r="J519" s="9">
        <f>VLOOKUP(B519,[2]Combined!C$1:E$640,3,0)</f>
        <v>18</v>
      </c>
      <c r="K519" s="9">
        <f>VLOOKUP(B519,[2]Combined!C$1:G$640,5,0)</f>
        <v>0</v>
      </c>
      <c r="L519" s="9">
        <f>VLOOKUP(B519,[2]Combined!C$1:H$640,6,0)</f>
        <v>0</v>
      </c>
      <c r="M519" s="9">
        <f>VLOOKUP(B519,[2]Combined!C$1:I$640,7,0)</f>
        <v>3</v>
      </c>
      <c r="N519" s="9">
        <f>VLOOKUP(B519,[2]Combined!C$1:K$640,9,0)</f>
        <v>0</v>
      </c>
      <c r="O519" s="10">
        <f>VLOOKUP(B519,[3]Combined!C$1:D$640,2,0)</f>
        <v>3</v>
      </c>
      <c r="P519" s="10">
        <f>VLOOKUP(B519,[3]Combined!C$1:E$640,3,0)</f>
        <v>4</v>
      </c>
      <c r="Q519" s="10">
        <f>VLOOKUP(B519,[3]Combined!C$1:G$640,5,0)</f>
        <v>0</v>
      </c>
      <c r="R519" s="10">
        <f>VLOOKUP(B519,[3]Combined!C$1:H$640,6,0)</f>
        <v>0</v>
      </c>
      <c r="S519" s="10">
        <f>VLOOKUP(B519,[3]Combined!C$1:I$640,7,0)</f>
        <v>1</v>
      </c>
      <c r="T519" s="10">
        <f>VLOOKUP(B519,[3]Combined!C$1:K$640,9,0)</f>
        <v>0</v>
      </c>
      <c r="U519" s="11">
        <v>15</v>
      </c>
      <c r="V519" s="11">
        <v>15</v>
      </c>
      <c r="W519" s="11">
        <f>VLOOKUP(B519,[4]Combined!C$1:G$640,5,0)</f>
        <v>0</v>
      </c>
      <c r="X519" s="11">
        <f>VLOOKUP(B519,[4]Combined!C$1:H$640,6,0)</f>
        <v>0</v>
      </c>
      <c r="Y519" s="11">
        <v>3</v>
      </c>
      <c r="Z519" s="11">
        <f>VLOOKUP(B519,[4]Combined!C$1:K$640,9,0)</f>
        <v>0</v>
      </c>
      <c r="AA519" s="12">
        <v>3</v>
      </c>
      <c r="AB519" s="12">
        <v>6</v>
      </c>
      <c r="AC519" s="12">
        <f>VLOOKUP(B519,[5]Combined!C$1:G$640,5,0)</f>
        <v>0</v>
      </c>
      <c r="AD519" s="12">
        <v>1</v>
      </c>
      <c r="AE519" s="12">
        <v>1</v>
      </c>
      <c r="AF519" s="12">
        <f>VLOOKUP(B519,[5]Combined!C$1:K$640,9,0)</f>
        <v>0</v>
      </c>
      <c r="AG519" s="14">
        <f t="shared" si="64"/>
        <v>58</v>
      </c>
      <c r="AH519" s="14">
        <f t="shared" si="65"/>
        <v>0</v>
      </c>
      <c r="AI519" s="14">
        <f t="shared" si="66"/>
        <v>0</v>
      </c>
      <c r="AJ519" s="14">
        <f t="shared" si="67"/>
        <v>38</v>
      </c>
      <c r="AK519" s="14">
        <f t="shared" si="68"/>
        <v>38</v>
      </c>
      <c r="AL519" s="14">
        <f t="shared" si="69"/>
        <v>65.517241379310349</v>
      </c>
      <c r="AM519" s="14">
        <f t="shared" si="70"/>
        <v>0</v>
      </c>
      <c r="AN519" s="7" t="s">
        <v>539</v>
      </c>
      <c r="AO519" s="7">
        <v>6</v>
      </c>
      <c r="AP519" s="7">
        <v>10</v>
      </c>
      <c r="AQ519" s="7">
        <f t="shared" si="71"/>
        <v>16</v>
      </c>
    </row>
    <row r="520" spans="1:43" x14ac:dyDescent="0.25">
      <c r="A520" s="7">
        <v>519</v>
      </c>
      <c r="B520" s="7" t="s">
        <v>570</v>
      </c>
      <c r="C520" s="8">
        <f>VLOOKUP(B520,[1]Combined!$B$1:$C$640,2,0)</f>
        <v>6</v>
      </c>
      <c r="D520" s="8">
        <f>VLOOKUP(B520,[1]Combined!$B$1:$D$640,3,0)</f>
        <v>6</v>
      </c>
      <c r="E520" s="8">
        <f>VLOOKUP(B520,[1]Combined!$B$1:$F$640,5,0)</f>
        <v>0</v>
      </c>
      <c r="F520" s="8">
        <f>VLOOKUP(B520,[1]Combined!$B$1:$G$640,6,0)</f>
        <v>2</v>
      </c>
      <c r="G520" s="8">
        <f>VLOOKUP(B520,[1]Combined!$B$1:$H$640,7,0)</f>
        <v>2</v>
      </c>
      <c r="H520" s="8">
        <f>VLOOKUP(B520,[1]Combined!$B$1:$J$640,9,0)</f>
        <v>0</v>
      </c>
      <c r="I520" s="9">
        <f>VLOOKUP(B520,[2]Combined!C$1:D$640,2,0)</f>
        <v>10</v>
      </c>
      <c r="J520" s="9">
        <f>VLOOKUP(B520,[2]Combined!C$1:E$640,3,0)</f>
        <v>18</v>
      </c>
      <c r="K520" s="9">
        <f>VLOOKUP(B520,[2]Combined!C$1:G$640,5,0)</f>
        <v>0</v>
      </c>
      <c r="L520" s="9">
        <f>VLOOKUP(B520,[2]Combined!C$1:H$640,6,0)</f>
        <v>4</v>
      </c>
      <c r="M520" s="9">
        <f>VLOOKUP(B520,[2]Combined!C$1:I$640,7,0)</f>
        <v>4</v>
      </c>
      <c r="N520" s="9">
        <f>VLOOKUP(B520,[2]Combined!C$1:K$640,9,0)</f>
        <v>0</v>
      </c>
      <c r="O520" s="10">
        <f>VLOOKUP(B520,[3]Combined!C$1:D$640,2,0)</f>
        <v>2</v>
      </c>
      <c r="P520" s="10">
        <f>VLOOKUP(B520,[3]Combined!C$1:E$640,3,0)</f>
        <v>4</v>
      </c>
      <c r="Q520" s="10">
        <f>VLOOKUP(B520,[3]Combined!C$1:G$640,5,0)</f>
        <v>0</v>
      </c>
      <c r="R520" s="10">
        <f>VLOOKUP(B520,[3]Combined!C$1:H$640,6,0)</f>
        <v>0</v>
      </c>
      <c r="S520" s="10">
        <f>VLOOKUP(B520,[3]Combined!C$1:I$640,7,0)</f>
        <v>0</v>
      </c>
      <c r="T520" s="10">
        <f>VLOOKUP(B520,[3]Combined!C$1:K$640,9,0)</f>
        <v>0</v>
      </c>
      <c r="U520" s="11">
        <v>15</v>
      </c>
      <c r="V520" s="11">
        <v>15</v>
      </c>
      <c r="W520" s="11">
        <f>VLOOKUP(B520,[4]Combined!C$1:G$640,5,0)</f>
        <v>0</v>
      </c>
      <c r="X520" s="11">
        <f>VLOOKUP(B520,[4]Combined!C$1:H$640,6,0)</f>
        <v>0</v>
      </c>
      <c r="Y520" s="11">
        <f>VLOOKUP(B520,[4]Combined!C$1:I$640,7,0)</f>
        <v>0</v>
      </c>
      <c r="Z520" s="11">
        <f>VLOOKUP(B520,[4]Combined!C$1:K$640,9,0)</f>
        <v>0</v>
      </c>
      <c r="AA520" s="12">
        <v>5</v>
      </c>
      <c r="AB520" s="12">
        <v>6</v>
      </c>
      <c r="AC520" s="12">
        <f>VLOOKUP(B520,[5]Combined!C$1:G$640,5,0)</f>
        <v>0</v>
      </c>
      <c r="AD520" s="12">
        <v>1</v>
      </c>
      <c r="AE520" s="12">
        <v>1</v>
      </c>
      <c r="AF520" s="12">
        <f>VLOOKUP(B520,[5]Combined!C$1:K$640,9,0)</f>
        <v>0</v>
      </c>
      <c r="AG520" s="14">
        <f t="shared" si="64"/>
        <v>56</v>
      </c>
      <c r="AH520" s="14">
        <f t="shared" si="65"/>
        <v>0</v>
      </c>
      <c r="AI520" s="14">
        <f t="shared" si="66"/>
        <v>0</v>
      </c>
      <c r="AJ520" s="14">
        <f t="shared" si="67"/>
        <v>45</v>
      </c>
      <c r="AK520" s="14">
        <f t="shared" si="68"/>
        <v>45</v>
      </c>
      <c r="AL520" s="14">
        <f t="shared" si="69"/>
        <v>80.357142857142861</v>
      </c>
      <c r="AM520" s="14">
        <f t="shared" si="70"/>
        <v>4</v>
      </c>
      <c r="AN520" s="7" t="s">
        <v>541</v>
      </c>
      <c r="AO520" s="7">
        <v>9</v>
      </c>
      <c r="AP520" s="7">
        <v>10</v>
      </c>
      <c r="AQ520" s="7">
        <f t="shared" si="71"/>
        <v>23</v>
      </c>
    </row>
    <row r="521" spans="1:43" x14ac:dyDescent="0.25">
      <c r="A521" s="7">
        <v>520</v>
      </c>
      <c r="B521" s="7" t="s">
        <v>571</v>
      </c>
      <c r="C521" s="8">
        <f>VLOOKUP(B521,[1]Combined!$B$1:$C$640,2,0)</f>
        <v>6</v>
      </c>
      <c r="D521" s="8">
        <f>VLOOKUP(B521,[1]Combined!$B$1:$D$640,3,0)</f>
        <v>6</v>
      </c>
      <c r="E521" s="8">
        <f>VLOOKUP(B521,[1]Combined!$B$1:$F$640,5,0)</f>
        <v>0</v>
      </c>
      <c r="F521" s="8">
        <f>VLOOKUP(B521,[1]Combined!$B$1:$G$640,6,0)</f>
        <v>1</v>
      </c>
      <c r="G521" s="8">
        <f>VLOOKUP(B521,[1]Combined!$B$1:$H$640,7,0)</f>
        <v>1</v>
      </c>
      <c r="H521" s="8">
        <f>VLOOKUP(B521,[1]Combined!$B$1:$J$640,9,0)</f>
        <v>0</v>
      </c>
      <c r="I521" s="9">
        <f>VLOOKUP(B521,[2]Combined!C$1:D$640,2,0)</f>
        <v>16</v>
      </c>
      <c r="J521" s="9">
        <f>VLOOKUP(B521,[2]Combined!C$1:E$640,3,0)</f>
        <v>18</v>
      </c>
      <c r="K521" s="9">
        <f>VLOOKUP(B521,[2]Combined!C$1:G$640,5,0)</f>
        <v>0</v>
      </c>
      <c r="L521" s="9">
        <v>2</v>
      </c>
      <c r="M521" s="9">
        <v>3</v>
      </c>
      <c r="N521" s="9">
        <f>VLOOKUP(B521,[2]Combined!C$1:K$640,9,0)</f>
        <v>0</v>
      </c>
      <c r="O521" s="10">
        <f>VLOOKUP(B521,[3]Combined!C$1:D$640,2,0)</f>
        <v>2</v>
      </c>
      <c r="P521" s="10">
        <f>VLOOKUP(B521,[3]Combined!C$1:E$640,3,0)</f>
        <v>4</v>
      </c>
      <c r="Q521" s="10">
        <f>VLOOKUP(B521,[3]Combined!C$1:G$640,5,0)</f>
        <v>0</v>
      </c>
      <c r="R521" s="10">
        <f>VLOOKUP(B521,[3]Combined!C$1:H$640,6,0)</f>
        <v>1</v>
      </c>
      <c r="S521" s="10">
        <f>VLOOKUP(B521,[3]Combined!C$1:I$640,7,0)</f>
        <v>1</v>
      </c>
      <c r="T521" s="10">
        <f>VLOOKUP(B521,[3]Combined!C$1:K$640,9,0)</f>
        <v>0</v>
      </c>
      <c r="U521" s="11">
        <v>10</v>
      </c>
      <c r="V521" s="11">
        <v>15</v>
      </c>
      <c r="W521" s="11">
        <f>VLOOKUP(B521,[4]Combined!C$1:G$640,5,0)</f>
        <v>0</v>
      </c>
      <c r="X521" s="11">
        <v>1</v>
      </c>
      <c r="Y521" s="11">
        <v>2</v>
      </c>
      <c r="Z521" s="11">
        <f>VLOOKUP(B521,[4]Combined!C$1:K$640,9,0)</f>
        <v>0</v>
      </c>
      <c r="AA521" s="12">
        <v>3</v>
      </c>
      <c r="AB521" s="12">
        <v>6</v>
      </c>
      <c r="AC521" s="12">
        <f>VLOOKUP(B521,[5]Combined!C$1:G$640,5,0)</f>
        <v>0</v>
      </c>
      <c r="AD521" s="12">
        <v>1</v>
      </c>
      <c r="AE521" s="12">
        <v>1</v>
      </c>
      <c r="AF521" s="12">
        <f>VLOOKUP(B521,[5]Combined!C$1:K$640,9,0)</f>
        <v>0</v>
      </c>
      <c r="AG521" s="14">
        <f t="shared" si="64"/>
        <v>57</v>
      </c>
      <c r="AH521" s="14">
        <f t="shared" si="65"/>
        <v>0</v>
      </c>
      <c r="AI521" s="14">
        <f t="shared" si="66"/>
        <v>0</v>
      </c>
      <c r="AJ521" s="14">
        <f t="shared" si="67"/>
        <v>43</v>
      </c>
      <c r="AK521" s="14">
        <f t="shared" si="68"/>
        <v>43</v>
      </c>
      <c r="AL521" s="14">
        <f t="shared" si="69"/>
        <v>75.438596491228068</v>
      </c>
      <c r="AM521" s="14">
        <f t="shared" si="70"/>
        <v>3</v>
      </c>
      <c r="AN521" s="7" t="s">
        <v>533</v>
      </c>
      <c r="AO521" s="7">
        <v>9</v>
      </c>
      <c r="AP521" s="7">
        <v>7</v>
      </c>
      <c r="AQ521" s="7">
        <f t="shared" si="71"/>
        <v>19</v>
      </c>
    </row>
    <row r="522" spans="1:43" x14ac:dyDescent="0.25">
      <c r="A522" s="7">
        <v>521</v>
      </c>
      <c r="B522" s="7" t="s">
        <v>572</v>
      </c>
      <c r="C522" s="8">
        <f>VLOOKUP(B522,[1]Combined!$B$1:$C$640,2,0)</f>
        <v>6</v>
      </c>
      <c r="D522" s="8">
        <f>VLOOKUP(B522,[1]Combined!$B$1:$D$640,3,0)</f>
        <v>6</v>
      </c>
      <c r="E522" s="8">
        <f>VLOOKUP(B522,[1]Combined!$B$1:$F$640,5,0)</f>
        <v>0</v>
      </c>
      <c r="F522" s="8">
        <f>VLOOKUP(B522,[1]Combined!$B$1:$G$640,6,0)</f>
        <v>2</v>
      </c>
      <c r="G522" s="8">
        <f>VLOOKUP(B522,[1]Combined!$B$1:$H$640,7,0)</f>
        <v>2</v>
      </c>
      <c r="H522" s="8">
        <f>VLOOKUP(B522,[1]Combined!$B$1:$J$640,9,0)</f>
        <v>0</v>
      </c>
      <c r="I522" s="9">
        <f>VLOOKUP(B522,[2]Combined!C$1:D$640,2,0)</f>
        <v>17</v>
      </c>
      <c r="J522" s="9">
        <f>VLOOKUP(B522,[2]Combined!C$1:E$640,3,0)</f>
        <v>18</v>
      </c>
      <c r="K522" s="9">
        <f>VLOOKUP(B522,[2]Combined!C$1:G$640,5,0)</f>
        <v>0</v>
      </c>
      <c r="L522" s="9">
        <f>VLOOKUP(B522,[2]Combined!C$1:H$640,6,0)</f>
        <v>3</v>
      </c>
      <c r="M522" s="9">
        <f>VLOOKUP(B522,[2]Combined!C$1:I$640,7,0)</f>
        <v>3</v>
      </c>
      <c r="N522" s="9">
        <f>VLOOKUP(B522,[2]Combined!C$1:K$640,9,0)</f>
        <v>0</v>
      </c>
      <c r="O522" s="10">
        <f>VLOOKUP(B522,[3]Combined!C$1:D$640,2,0)</f>
        <v>4</v>
      </c>
      <c r="P522" s="10">
        <f>VLOOKUP(B522,[3]Combined!C$1:E$640,3,0)</f>
        <v>4</v>
      </c>
      <c r="Q522" s="10">
        <f>VLOOKUP(B522,[3]Combined!C$1:G$640,5,0)</f>
        <v>0</v>
      </c>
      <c r="R522" s="10">
        <f>VLOOKUP(B522,[3]Combined!C$1:H$640,6,0)</f>
        <v>2</v>
      </c>
      <c r="S522" s="10">
        <f>VLOOKUP(B522,[3]Combined!C$1:I$640,7,0)</f>
        <v>3</v>
      </c>
      <c r="T522" s="10">
        <f>VLOOKUP(B522,[3]Combined!C$1:K$640,9,0)</f>
        <v>0</v>
      </c>
      <c r="U522" s="11">
        <v>15</v>
      </c>
      <c r="V522" s="11">
        <v>15</v>
      </c>
      <c r="W522" s="11">
        <f>VLOOKUP(B522,[4]Combined!C$1:G$640,5,0)</f>
        <v>0</v>
      </c>
      <c r="X522" s="11">
        <v>3</v>
      </c>
      <c r="Y522" s="11">
        <v>3</v>
      </c>
      <c r="Z522" s="11">
        <f>VLOOKUP(B522,[4]Combined!C$1:K$640,9,0)</f>
        <v>0</v>
      </c>
      <c r="AA522" s="12">
        <v>6</v>
      </c>
      <c r="AB522" s="12">
        <v>6</v>
      </c>
      <c r="AC522" s="12">
        <f>VLOOKUP(B522,[5]Combined!C$1:G$640,5,0)</f>
        <v>0</v>
      </c>
      <c r="AD522" s="12">
        <v>1</v>
      </c>
      <c r="AE522" s="12">
        <v>1</v>
      </c>
      <c r="AF522" s="12">
        <f>VLOOKUP(B522,[5]Combined!C$1:K$640,9,0)</f>
        <v>0</v>
      </c>
      <c r="AG522" s="14">
        <f t="shared" si="64"/>
        <v>61</v>
      </c>
      <c r="AH522" s="14">
        <f t="shared" si="65"/>
        <v>0</v>
      </c>
      <c r="AI522" s="14">
        <f t="shared" si="66"/>
        <v>0</v>
      </c>
      <c r="AJ522" s="14">
        <f t="shared" si="67"/>
        <v>59</v>
      </c>
      <c r="AK522" s="14">
        <f t="shared" si="68"/>
        <v>59</v>
      </c>
      <c r="AL522" s="14">
        <f t="shared" si="69"/>
        <v>96.721311475409834</v>
      </c>
      <c r="AM522" s="14">
        <f t="shared" si="70"/>
        <v>5</v>
      </c>
      <c r="AN522" s="7" t="s">
        <v>535</v>
      </c>
      <c r="AO522" s="7">
        <v>10</v>
      </c>
      <c r="AP522" s="7">
        <v>10</v>
      </c>
      <c r="AQ522" s="7">
        <f t="shared" si="71"/>
        <v>25</v>
      </c>
    </row>
    <row r="523" spans="1:43" x14ac:dyDescent="0.25">
      <c r="A523" s="7">
        <v>522</v>
      </c>
      <c r="B523" s="7" t="s">
        <v>573</v>
      </c>
      <c r="C523" s="8">
        <f>VLOOKUP(B523,[1]Combined!$B$1:$C$640,2,0)</f>
        <v>6</v>
      </c>
      <c r="D523" s="8">
        <f>VLOOKUP(B523,[1]Combined!$B$1:$D$640,3,0)</f>
        <v>6</v>
      </c>
      <c r="E523" s="8">
        <f>VLOOKUP(B523,[1]Combined!$B$1:$F$640,5,0)</f>
        <v>0</v>
      </c>
      <c r="F523" s="8">
        <f>VLOOKUP(B523,[1]Combined!$B$1:$G$640,6,0)</f>
        <v>0</v>
      </c>
      <c r="G523" s="8">
        <f>VLOOKUP(B523,[1]Combined!$B$1:$H$640,7,0)</f>
        <v>2</v>
      </c>
      <c r="H523" s="8">
        <f>VLOOKUP(B523,[1]Combined!$B$1:$J$640,9,0)</f>
        <v>0</v>
      </c>
      <c r="I523" s="9">
        <f>VLOOKUP(B523,[2]Combined!C$1:D$640,2,0)</f>
        <v>16</v>
      </c>
      <c r="J523" s="9">
        <f>VLOOKUP(B523,[2]Combined!C$1:E$640,3,0)</f>
        <v>18</v>
      </c>
      <c r="K523" s="9">
        <f>VLOOKUP(B523,[2]Combined!C$1:G$640,5,0)</f>
        <v>0</v>
      </c>
      <c r="L523" s="9">
        <f>VLOOKUP(B523,[2]Combined!C$1:H$640,6,0)</f>
        <v>0</v>
      </c>
      <c r="M523" s="9">
        <f>VLOOKUP(B523,[2]Combined!C$1:I$640,7,0)</f>
        <v>0</v>
      </c>
      <c r="N523" s="9">
        <f>VLOOKUP(B523,[2]Combined!C$1:K$640,9,0)</f>
        <v>0</v>
      </c>
      <c r="O523" s="10">
        <f>VLOOKUP(B523,[3]Combined!C$1:D$640,2,0)</f>
        <v>3</v>
      </c>
      <c r="P523" s="10">
        <f>VLOOKUP(B523,[3]Combined!C$1:E$640,3,0)</f>
        <v>4</v>
      </c>
      <c r="Q523" s="10">
        <f>VLOOKUP(B523,[3]Combined!C$1:G$640,5,0)</f>
        <v>0</v>
      </c>
      <c r="R523" s="10">
        <f>VLOOKUP(B523,[3]Combined!C$1:H$640,6,0)</f>
        <v>2</v>
      </c>
      <c r="S523" s="10">
        <f>VLOOKUP(B523,[3]Combined!C$1:I$640,7,0)</f>
        <v>2</v>
      </c>
      <c r="T523" s="10">
        <f>VLOOKUP(B523,[3]Combined!C$1:K$640,9,0)</f>
        <v>0</v>
      </c>
      <c r="U523" s="11">
        <v>14</v>
      </c>
      <c r="V523" s="11">
        <v>15</v>
      </c>
      <c r="W523" s="11">
        <f>VLOOKUP(B523,[4]Combined!C$1:G$640,5,0)</f>
        <v>0</v>
      </c>
      <c r="X523" s="11">
        <v>1</v>
      </c>
      <c r="Y523" s="11">
        <v>3</v>
      </c>
      <c r="Z523" s="11">
        <f>VLOOKUP(B523,[4]Combined!C$1:K$640,9,0)</f>
        <v>0</v>
      </c>
      <c r="AA523" s="12">
        <v>5</v>
      </c>
      <c r="AB523" s="12">
        <v>6</v>
      </c>
      <c r="AC523" s="12">
        <f>VLOOKUP(B523,[5]Combined!C$1:G$640,5,0)</f>
        <v>0</v>
      </c>
      <c r="AD523" s="12">
        <f>VLOOKUP(B523,[5]Combined!C$1:H$640,6,0)</f>
        <v>0</v>
      </c>
      <c r="AE523" s="12">
        <v>2</v>
      </c>
      <c r="AF523" s="12">
        <f>VLOOKUP(B523,[5]Combined!C$1:K$640,9,0)</f>
        <v>0</v>
      </c>
      <c r="AG523" s="14">
        <f t="shared" si="64"/>
        <v>58</v>
      </c>
      <c r="AH523" s="14">
        <f t="shared" si="65"/>
        <v>0</v>
      </c>
      <c r="AI523" s="14">
        <f t="shared" si="66"/>
        <v>0</v>
      </c>
      <c r="AJ523" s="14">
        <f t="shared" si="67"/>
        <v>47</v>
      </c>
      <c r="AK523" s="14">
        <f t="shared" si="68"/>
        <v>47</v>
      </c>
      <c r="AL523" s="14">
        <f t="shared" si="69"/>
        <v>81.034482758620683</v>
      </c>
      <c r="AM523" s="14">
        <f t="shared" si="70"/>
        <v>4</v>
      </c>
      <c r="AN523" s="7" t="s">
        <v>537</v>
      </c>
      <c r="AO523" s="7">
        <v>8</v>
      </c>
      <c r="AP523" s="7">
        <v>10</v>
      </c>
      <c r="AQ523" s="7">
        <f t="shared" si="71"/>
        <v>22</v>
      </c>
    </row>
    <row r="524" spans="1:43" x14ac:dyDescent="0.25">
      <c r="A524" s="7">
        <v>523</v>
      </c>
      <c r="B524" s="7" t="s">
        <v>574</v>
      </c>
      <c r="C524" s="8">
        <f>VLOOKUP(B524,[1]Combined!$B$1:$C$640,2,0)</f>
        <v>6</v>
      </c>
      <c r="D524" s="8">
        <f>VLOOKUP(B524,[1]Combined!$B$1:$D$640,3,0)</f>
        <v>6</v>
      </c>
      <c r="E524" s="8">
        <f>VLOOKUP(B524,[1]Combined!$B$1:$F$640,5,0)</f>
        <v>0</v>
      </c>
      <c r="F524" s="8">
        <f>VLOOKUP(B524,[1]Combined!$B$1:$G$640,6,0)</f>
        <v>1</v>
      </c>
      <c r="G524" s="8">
        <f>VLOOKUP(B524,[1]Combined!$B$1:$H$640,7,0)</f>
        <v>1</v>
      </c>
      <c r="H524" s="8">
        <f>VLOOKUP(B524,[1]Combined!$B$1:$J$640,9,0)</f>
        <v>0</v>
      </c>
      <c r="I524" s="9">
        <f>VLOOKUP(B524,[2]Combined!C$1:D$640,2,0)</f>
        <v>16</v>
      </c>
      <c r="J524" s="9">
        <f>VLOOKUP(B524,[2]Combined!C$1:E$640,3,0)</f>
        <v>18</v>
      </c>
      <c r="K524" s="9">
        <f>VLOOKUP(B524,[2]Combined!C$1:G$640,5,0)</f>
        <v>0</v>
      </c>
      <c r="L524" s="9">
        <f>VLOOKUP(B524,[2]Combined!C$1:H$640,6,0)</f>
        <v>2</v>
      </c>
      <c r="M524" s="9">
        <f>VLOOKUP(B524,[2]Combined!C$1:I$640,7,0)</f>
        <v>3</v>
      </c>
      <c r="N524" s="9">
        <f>VLOOKUP(B524,[2]Combined!C$1:K$640,9,0)</f>
        <v>0</v>
      </c>
      <c r="O524" s="10">
        <f>VLOOKUP(B524,[3]Combined!C$1:D$640,2,0)</f>
        <v>3</v>
      </c>
      <c r="P524" s="10">
        <f>VLOOKUP(B524,[3]Combined!C$1:E$640,3,0)</f>
        <v>4</v>
      </c>
      <c r="Q524" s="10">
        <f>VLOOKUP(B524,[3]Combined!C$1:G$640,5,0)</f>
        <v>0</v>
      </c>
      <c r="R524" s="10">
        <f>VLOOKUP(B524,[3]Combined!C$1:H$640,6,0)</f>
        <v>0</v>
      </c>
      <c r="S524" s="10">
        <f>VLOOKUP(B524,[3]Combined!C$1:I$640,7,0)</f>
        <v>1</v>
      </c>
      <c r="T524" s="10">
        <f>VLOOKUP(B524,[3]Combined!C$1:K$640,9,0)</f>
        <v>0</v>
      </c>
      <c r="U524" s="11">
        <v>15</v>
      </c>
      <c r="V524" s="11">
        <v>15</v>
      </c>
      <c r="W524" s="11">
        <f>VLOOKUP(B524,[4]Combined!C$1:G$640,5,0)</f>
        <v>0</v>
      </c>
      <c r="X524" s="11">
        <v>3</v>
      </c>
      <c r="Y524" s="11">
        <v>3</v>
      </c>
      <c r="Z524" s="11">
        <f>VLOOKUP(B524,[4]Combined!C$1:K$640,9,0)</f>
        <v>0</v>
      </c>
      <c r="AA524" s="12">
        <v>5</v>
      </c>
      <c r="AB524" s="12">
        <v>6</v>
      </c>
      <c r="AC524" s="12">
        <f>VLOOKUP(B524,[5]Combined!C$1:G$640,5,0)</f>
        <v>0</v>
      </c>
      <c r="AD524" s="12">
        <v>1</v>
      </c>
      <c r="AE524" s="12">
        <v>1</v>
      </c>
      <c r="AF524" s="12">
        <f>VLOOKUP(B524,[5]Combined!C$1:K$640,9,0)</f>
        <v>0</v>
      </c>
      <c r="AG524" s="14">
        <f t="shared" si="64"/>
        <v>58</v>
      </c>
      <c r="AH524" s="14">
        <f t="shared" si="65"/>
        <v>0</v>
      </c>
      <c r="AI524" s="14">
        <f t="shared" si="66"/>
        <v>0</v>
      </c>
      <c r="AJ524" s="14">
        <f t="shared" si="67"/>
        <v>52</v>
      </c>
      <c r="AK524" s="14">
        <f t="shared" si="68"/>
        <v>52</v>
      </c>
      <c r="AL524" s="14">
        <f t="shared" si="69"/>
        <v>89.65517241379311</v>
      </c>
      <c r="AM524" s="14">
        <f t="shared" si="70"/>
        <v>5</v>
      </c>
      <c r="AN524" s="7" t="s">
        <v>539</v>
      </c>
      <c r="AO524" s="7">
        <v>9</v>
      </c>
      <c r="AP524" s="7">
        <v>9</v>
      </c>
      <c r="AQ524" s="7">
        <f t="shared" si="71"/>
        <v>23</v>
      </c>
    </row>
    <row r="525" spans="1:43" x14ac:dyDescent="0.25">
      <c r="A525" s="7">
        <v>524</v>
      </c>
      <c r="B525" s="7" t="s">
        <v>575</v>
      </c>
      <c r="C525" s="8">
        <f>VLOOKUP(B525,[1]Combined!$B$1:$C$640,2,0)</f>
        <v>4</v>
      </c>
      <c r="D525" s="8">
        <f>VLOOKUP(B525,[1]Combined!$B$1:$D$640,3,0)</f>
        <v>6</v>
      </c>
      <c r="E525" s="8">
        <f>VLOOKUP(B525,[1]Combined!$B$1:$F$640,5,0)</f>
        <v>0</v>
      </c>
      <c r="F525" s="8">
        <f>VLOOKUP(B525,[1]Combined!$B$1:$G$640,6,0)</f>
        <v>0</v>
      </c>
      <c r="G525" s="8">
        <f>VLOOKUP(B525,[1]Combined!$B$1:$H$640,7,0)</f>
        <v>0</v>
      </c>
      <c r="H525" s="8">
        <f>VLOOKUP(B525,[1]Combined!$B$1:$J$640,9,0)</f>
        <v>0</v>
      </c>
      <c r="I525" s="9">
        <f>VLOOKUP(B525,[2]Combined!C$1:D$640,2,0)</f>
        <v>17</v>
      </c>
      <c r="J525" s="9">
        <f>VLOOKUP(B525,[2]Combined!C$1:E$640,3,0)</f>
        <v>18</v>
      </c>
      <c r="K525" s="9">
        <f>VLOOKUP(B525,[2]Combined!C$1:G$640,5,0)</f>
        <v>0</v>
      </c>
      <c r="L525" s="9">
        <f>VLOOKUP(B525,[2]Combined!C$1:H$640,6,0)</f>
        <v>3</v>
      </c>
      <c r="M525" s="9">
        <f>VLOOKUP(B525,[2]Combined!C$1:I$640,7,0)</f>
        <v>4</v>
      </c>
      <c r="N525" s="9">
        <f>VLOOKUP(B525,[2]Combined!C$1:K$640,9,0)</f>
        <v>0</v>
      </c>
      <c r="O525" s="10">
        <f>VLOOKUP(B525,[3]Combined!C$1:D$640,2,0)</f>
        <v>3</v>
      </c>
      <c r="P525" s="10">
        <f>VLOOKUP(B525,[3]Combined!C$1:E$640,3,0)</f>
        <v>4</v>
      </c>
      <c r="Q525" s="10">
        <f>VLOOKUP(B525,[3]Combined!C$1:G$640,5,0)</f>
        <v>0</v>
      </c>
      <c r="R525" s="10">
        <f>VLOOKUP(B525,[3]Combined!C$1:H$640,6,0)</f>
        <v>0</v>
      </c>
      <c r="S525" s="10">
        <f>VLOOKUP(B525,[3]Combined!C$1:I$640,7,0)</f>
        <v>0</v>
      </c>
      <c r="T525" s="10">
        <f>VLOOKUP(B525,[3]Combined!C$1:K$640,9,0)</f>
        <v>0</v>
      </c>
      <c r="U525" s="11">
        <v>14</v>
      </c>
      <c r="V525" s="11">
        <v>15</v>
      </c>
      <c r="W525" s="11">
        <f>VLOOKUP(B525,[4]Combined!C$1:G$640,5,0)</f>
        <v>0</v>
      </c>
      <c r="X525" s="11">
        <f>VLOOKUP(B525,[4]Combined!C$1:H$640,6,0)</f>
        <v>0</v>
      </c>
      <c r="Y525" s="11">
        <f>VLOOKUP(B525,[4]Combined!C$1:I$640,7,0)</f>
        <v>0</v>
      </c>
      <c r="Z525" s="11">
        <f>VLOOKUP(B525,[4]Combined!C$1:K$640,9,0)</f>
        <v>0</v>
      </c>
      <c r="AA525" s="12">
        <v>5</v>
      </c>
      <c r="AB525" s="12">
        <v>6</v>
      </c>
      <c r="AC525" s="12">
        <f>VLOOKUP(B525,[5]Combined!C$1:G$640,5,0)</f>
        <v>0</v>
      </c>
      <c r="AD525" s="12">
        <v>1</v>
      </c>
      <c r="AE525" s="12">
        <v>1</v>
      </c>
      <c r="AF525" s="12">
        <f>VLOOKUP(B525,[5]Combined!C$1:K$640,9,0)</f>
        <v>0</v>
      </c>
      <c r="AG525" s="14">
        <f t="shared" si="64"/>
        <v>54</v>
      </c>
      <c r="AH525" s="14">
        <f t="shared" si="65"/>
        <v>0</v>
      </c>
      <c r="AI525" s="14">
        <f t="shared" si="66"/>
        <v>0</v>
      </c>
      <c r="AJ525" s="14">
        <f t="shared" si="67"/>
        <v>47</v>
      </c>
      <c r="AK525" s="14">
        <f t="shared" si="68"/>
        <v>47</v>
      </c>
      <c r="AL525" s="14">
        <f t="shared" si="69"/>
        <v>87.037037037037038</v>
      </c>
      <c r="AM525" s="14">
        <f t="shared" si="70"/>
        <v>5</v>
      </c>
      <c r="AN525" s="7" t="s">
        <v>541</v>
      </c>
      <c r="AO525" s="7">
        <v>9</v>
      </c>
      <c r="AP525" s="7">
        <v>10</v>
      </c>
      <c r="AQ525" s="7">
        <f t="shared" si="71"/>
        <v>24</v>
      </c>
    </row>
    <row r="526" spans="1:43" x14ac:dyDescent="0.25">
      <c r="A526" s="7">
        <v>525</v>
      </c>
      <c r="B526" s="7" t="s">
        <v>576</v>
      </c>
      <c r="C526" s="8">
        <f>VLOOKUP(B526,[1]Combined!$B$1:$C$640,2,0)</f>
        <v>6</v>
      </c>
      <c r="D526" s="8">
        <f>VLOOKUP(B526,[1]Combined!$B$1:$D$640,3,0)</f>
        <v>6</v>
      </c>
      <c r="E526" s="8">
        <f>VLOOKUP(B526,[1]Combined!$B$1:$F$640,5,0)</f>
        <v>0</v>
      </c>
      <c r="F526" s="8">
        <f>VLOOKUP(B526,[1]Combined!$B$1:$G$640,6,0)</f>
        <v>1</v>
      </c>
      <c r="G526" s="8">
        <f>VLOOKUP(B526,[1]Combined!$B$1:$H$640,7,0)</f>
        <v>1</v>
      </c>
      <c r="H526" s="8">
        <f>VLOOKUP(B526,[1]Combined!$B$1:$J$640,9,0)</f>
        <v>0</v>
      </c>
      <c r="I526" s="9">
        <f>VLOOKUP(B526,[2]Combined!C$1:D$640,2,0)</f>
        <v>17</v>
      </c>
      <c r="J526" s="9">
        <f>VLOOKUP(B526,[2]Combined!C$1:E$640,3,0)</f>
        <v>18</v>
      </c>
      <c r="K526" s="9">
        <f>VLOOKUP(B526,[2]Combined!C$1:G$640,5,0)</f>
        <v>0</v>
      </c>
      <c r="L526" s="9">
        <v>3</v>
      </c>
      <c r="M526" s="9">
        <v>3</v>
      </c>
      <c r="N526" s="9">
        <f>VLOOKUP(B526,[2]Combined!C$1:K$640,9,0)</f>
        <v>0</v>
      </c>
      <c r="O526" s="10">
        <f>VLOOKUP(B526,[3]Combined!C$1:D$640,2,0)</f>
        <v>2</v>
      </c>
      <c r="P526" s="10">
        <f>VLOOKUP(B526,[3]Combined!C$1:E$640,3,0)</f>
        <v>4</v>
      </c>
      <c r="Q526" s="10">
        <f>VLOOKUP(B526,[3]Combined!C$1:G$640,5,0)</f>
        <v>0</v>
      </c>
      <c r="R526" s="10">
        <f>VLOOKUP(B526,[3]Combined!C$1:H$640,6,0)</f>
        <v>1</v>
      </c>
      <c r="S526" s="10">
        <f>VLOOKUP(B526,[3]Combined!C$1:I$640,7,0)</f>
        <v>1</v>
      </c>
      <c r="T526" s="10">
        <f>VLOOKUP(B526,[3]Combined!C$1:K$640,9,0)</f>
        <v>0</v>
      </c>
      <c r="U526" s="11">
        <v>14</v>
      </c>
      <c r="V526" s="11">
        <v>15</v>
      </c>
      <c r="W526" s="11">
        <f>VLOOKUP(B526,[4]Combined!C$1:G$640,5,0)</f>
        <v>0</v>
      </c>
      <c r="X526" s="11">
        <v>1</v>
      </c>
      <c r="Y526" s="11">
        <v>2</v>
      </c>
      <c r="Z526" s="11">
        <f>VLOOKUP(B526,[4]Combined!C$1:K$640,9,0)</f>
        <v>0</v>
      </c>
      <c r="AA526" s="12">
        <v>5</v>
      </c>
      <c r="AB526" s="12">
        <v>6</v>
      </c>
      <c r="AC526" s="12">
        <f>VLOOKUP(B526,[5]Combined!C$1:G$640,5,0)</f>
        <v>0</v>
      </c>
      <c r="AD526" s="12">
        <v>1</v>
      </c>
      <c r="AE526" s="12">
        <v>1</v>
      </c>
      <c r="AF526" s="12">
        <f>VLOOKUP(B526,[5]Combined!C$1:K$640,9,0)</f>
        <v>0</v>
      </c>
      <c r="AG526" s="14">
        <f t="shared" si="64"/>
        <v>57</v>
      </c>
      <c r="AH526" s="14">
        <f t="shared" si="65"/>
        <v>0</v>
      </c>
      <c r="AI526" s="14">
        <f t="shared" si="66"/>
        <v>0</v>
      </c>
      <c r="AJ526" s="14">
        <f t="shared" si="67"/>
        <v>51</v>
      </c>
      <c r="AK526" s="14">
        <f t="shared" si="68"/>
        <v>51</v>
      </c>
      <c r="AL526" s="14">
        <f t="shared" si="69"/>
        <v>89.473684210526315</v>
      </c>
      <c r="AM526" s="14">
        <f t="shared" si="70"/>
        <v>5</v>
      </c>
      <c r="AN526" s="7" t="s">
        <v>533</v>
      </c>
      <c r="AO526" s="7">
        <v>8</v>
      </c>
      <c r="AP526" s="7">
        <v>8</v>
      </c>
      <c r="AQ526" s="7">
        <f t="shared" si="71"/>
        <v>21</v>
      </c>
    </row>
    <row r="527" spans="1:43" x14ac:dyDescent="0.25">
      <c r="A527" s="7">
        <v>526</v>
      </c>
      <c r="B527" s="7" t="s">
        <v>577</v>
      </c>
      <c r="C527" s="8">
        <f>VLOOKUP(B527,[1]Combined!$B$1:$C$640,2,0)</f>
        <v>5</v>
      </c>
      <c r="D527" s="8">
        <f>VLOOKUP(B527,[1]Combined!$B$1:$D$640,3,0)</f>
        <v>6</v>
      </c>
      <c r="E527" s="8">
        <f>VLOOKUP(B527,[1]Combined!$B$1:$F$640,5,0)</f>
        <v>0</v>
      </c>
      <c r="F527" s="8">
        <f>VLOOKUP(B527,[1]Combined!$B$1:$G$640,6,0)</f>
        <v>2</v>
      </c>
      <c r="G527" s="8">
        <f>VLOOKUP(B527,[1]Combined!$B$1:$H$640,7,0)</f>
        <v>2</v>
      </c>
      <c r="H527" s="8">
        <f>VLOOKUP(B527,[1]Combined!$B$1:$J$640,9,0)</f>
        <v>0</v>
      </c>
      <c r="I527" s="9">
        <f>VLOOKUP(B527,[2]Combined!C$1:D$640,2,0)</f>
        <v>18</v>
      </c>
      <c r="J527" s="9">
        <f>VLOOKUP(B527,[2]Combined!C$1:E$640,3,0)</f>
        <v>18</v>
      </c>
      <c r="K527" s="9">
        <f>VLOOKUP(B527,[2]Combined!C$1:G$640,5,0)</f>
        <v>0</v>
      </c>
      <c r="L527" s="9">
        <f>VLOOKUP(B527,[2]Combined!C$1:H$640,6,0)</f>
        <v>2</v>
      </c>
      <c r="M527" s="9">
        <f>VLOOKUP(B527,[2]Combined!C$1:I$640,7,0)</f>
        <v>3</v>
      </c>
      <c r="N527" s="9">
        <f>VLOOKUP(B527,[2]Combined!C$1:K$640,9,0)</f>
        <v>0</v>
      </c>
      <c r="O527" s="10">
        <f>VLOOKUP(B527,[3]Combined!C$1:D$640,2,0)</f>
        <v>2</v>
      </c>
      <c r="P527" s="10">
        <f>VLOOKUP(B527,[3]Combined!C$1:E$640,3,0)</f>
        <v>4</v>
      </c>
      <c r="Q527" s="10">
        <f>VLOOKUP(B527,[3]Combined!C$1:G$640,5,0)</f>
        <v>0</v>
      </c>
      <c r="R527" s="10">
        <f>VLOOKUP(B527,[3]Combined!C$1:H$640,6,0)</f>
        <v>2</v>
      </c>
      <c r="S527" s="10">
        <f>VLOOKUP(B527,[3]Combined!C$1:I$640,7,0)</f>
        <v>3</v>
      </c>
      <c r="T527" s="10">
        <f>VLOOKUP(B527,[3]Combined!C$1:K$640,9,0)</f>
        <v>0</v>
      </c>
      <c r="U527" s="11">
        <v>14</v>
      </c>
      <c r="V527" s="11">
        <v>15</v>
      </c>
      <c r="W527" s="11">
        <f>VLOOKUP(B527,[4]Combined!C$1:G$640,5,0)</f>
        <v>0</v>
      </c>
      <c r="X527" s="11">
        <v>3</v>
      </c>
      <c r="Y527" s="11">
        <v>3</v>
      </c>
      <c r="Z527" s="11">
        <f>VLOOKUP(B527,[4]Combined!C$1:K$640,9,0)</f>
        <v>0</v>
      </c>
      <c r="AA527" s="12">
        <v>5</v>
      </c>
      <c r="AB527" s="12">
        <v>6</v>
      </c>
      <c r="AC527" s="12">
        <f>VLOOKUP(B527,[5]Combined!C$1:G$640,5,0)</f>
        <v>0</v>
      </c>
      <c r="AD527" s="12">
        <v>1</v>
      </c>
      <c r="AE527" s="12">
        <v>1</v>
      </c>
      <c r="AF527" s="12">
        <f>VLOOKUP(B527,[5]Combined!C$1:K$640,9,0)</f>
        <v>0</v>
      </c>
      <c r="AG527" s="14">
        <f t="shared" si="64"/>
        <v>61</v>
      </c>
      <c r="AH527" s="14">
        <f t="shared" si="65"/>
        <v>0</v>
      </c>
      <c r="AI527" s="14">
        <f t="shared" si="66"/>
        <v>0</v>
      </c>
      <c r="AJ527" s="14">
        <f t="shared" si="67"/>
        <v>54</v>
      </c>
      <c r="AK527" s="14">
        <f t="shared" si="68"/>
        <v>54</v>
      </c>
      <c r="AL527" s="14">
        <f t="shared" si="69"/>
        <v>88.52459016393442</v>
      </c>
      <c r="AM527" s="14">
        <f t="shared" si="70"/>
        <v>5</v>
      </c>
      <c r="AN527" s="7" t="s">
        <v>535</v>
      </c>
      <c r="AO527" s="7">
        <v>9</v>
      </c>
      <c r="AP527" s="7">
        <v>10</v>
      </c>
      <c r="AQ527" s="7">
        <f t="shared" si="71"/>
        <v>24</v>
      </c>
    </row>
    <row r="528" spans="1:43" x14ac:dyDescent="0.25">
      <c r="A528" s="7">
        <v>527</v>
      </c>
      <c r="B528" s="7" t="s">
        <v>578</v>
      </c>
      <c r="C528" s="8">
        <f>VLOOKUP(B528,[1]Combined!$B$1:$C$640,2,0)</f>
        <v>6</v>
      </c>
      <c r="D528" s="8">
        <f>VLOOKUP(B528,[1]Combined!$B$1:$D$640,3,0)</f>
        <v>6</v>
      </c>
      <c r="E528" s="8">
        <f>VLOOKUP(B528,[1]Combined!$B$1:$F$640,5,0)</f>
        <v>0</v>
      </c>
      <c r="F528" s="8">
        <f>VLOOKUP(B528,[1]Combined!$B$1:$G$640,6,0)</f>
        <v>0</v>
      </c>
      <c r="G528" s="8">
        <f>VLOOKUP(B528,[1]Combined!$B$1:$H$640,7,0)</f>
        <v>2</v>
      </c>
      <c r="H528" s="8">
        <f>VLOOKUP(B528,[1]Combined!$B$1:$J$640,9,0)</f>
        <v>0</v>
      </c>
      <c r="I528" s="9">
        <f>VLOOKUP(B528,[2]Combined!C$1:D$640,2,0)</f>
        <v>17</v>
      </c>
      <c r="J528" s="9">
        <f>VLOOKUP(B528,[2]Combined!C$1:E$640,3,0)</f>
        <v>18</v>
      </c>
      <c r="K528" s="9">
        <f>VLOOKUP(B528,[2]Combined!C$1:G$640,5,0)</f>
        <v>0</v>
      </c>
      <c r="L528" s="9">
        <f>VLOOKUP(B528,[2]Combined!C$1:H$640,6,0)</f>
        <v>0</v>
      </c>
      <c r="M528" s="9">
        <f>VLOOKUP(B528,[2]Combined!C$1:I$640,7,0)</f>
        <v>0</v>
      </c>
      <c r="N528" s="9">
        <f>VLOOKUP(B528,[2]Combined!C$1:K$640,9,0)</f>
        <v>0</v>
      </c>
      <c r="O528" s="10">
        <f>VLOOKUP(B528,[3]Combined!C$1:D$640,2,0)</f>
        <v>3</v>
      </c>
      <c r="P528" s="10">
        <f>VLOOKUP(B528,[3]Combined!C$1:E$640,3,0)</f>
        <v>4</v>
      </c>
      <c r="Q528" s="10">
        <f>VLOOKUP(B528,[3]Combined!C$1:G$640,5,0)</f>
        <v>0</v>
      </c>
      <c r="R528" s="10">
        <f>VLOOKUP(B528,[3]Combined!C$1:H$640,6,0)</f>
        <v>2</v>
      </c>
      <c r="S528" s="10">
        <f>VLOOKUP(B528,[3]Combined!C$1:I$640,7,0)</f>
        <v>2</v>
      </c>
      <c r="T528" s="10">
        <f>VLOOKUP(B528,[3]Combined!C$1:K$640,9,0)</f>
        <v>0</v>
      </c>
      <c r="U528" s="11">
        <v>13</v>
      </c>
      <c r="V528" s="11">
        <v>15</v>
      </c>
      <c r="W528" s="11">
        <f>VLOOKUP(B528,[4]Combined!C$1:G$640,5,0)</f>
        <v>0</v>
      </c>
      <c r="X528" s="11">
        <v>3</v>
      </c>
      <c r="Y528" s="11">
        <v>3</v>
      </c>
      <c r="Z528" s="11">
        <f>VLOOKUP(B528,[4]Combined!C$1:K$640,9,0)</f>
        <v>0</v>
      </c>
      <c r="AA528" s="12">
        <v>5</v>
      </c>
      <c r="AB528" s="12">
        <v>6</v>
      </c>
      <c r="AC528" s="12">
        <f>VLOOKUP(B528,[5]Combined!C$1:G$640,5,0)</f>
        <v>0</v>
      </c>
      <c r="AD528" s="12">
        <v>2</v>
      </c>
      <c r="AE528" s="12">
        <v>2</v>
      </c>
      <c r="AF528" s="12">
        <f>VLOOKUP(B528,[5]Combined!C$1:K$640,9,0)</f>
        <v>0</v>
      </c>
      <c r="AG528" s="14">
        <f t="shared" si="64"/>
        <v>58</v>
      </c>
      <c r="AH528" s="14">
        <f t="shared" si="65"/>
        <v>0</v>
      </c>
      <c r="AI528" s="14">
        <f t="shared" si="66"/>
        <v>0</v>
      </c>
      <c r="AJ528" s="14">
        <f t="shared" si="67"/>
        <v>51</v>
      </c>
      <c r="AK528" s="14">
        <f t="shared" si="68"/>
        <v>51</v>
      </c>
      <c r="AL528" s="14">
        <f t="shared" si="69"/>
        <v>87.931034482758619</v>
      </c>
      <c r="AM528" s="14">
        <f t="shared" si="70"/>
        <v>5</v>
      </c>
      <c r="AN528" s="7" t="s">
        <v>537</v>
      </c>
      <c r="AO528" s="7">
        <v>8</v>
      </c>
      <c r="AP528" s="7">
        <v>9</v>
      </c>
      <c r="AQ528" s="7">
        <f t="shared" si="71"/>
        <v>22</v>
      </c>
    </row>
    <row r="529" spans="1:43" x14ac:dyDescent="0.25">
      <c r="A529" s="7">
        <v>528</v>
      </c>
      <c r="B529" s="7" t="s">
        <v>579</v>
      </c>
      <c r="C529" s="8">
        <f>VLOOKUP(B529,[1]Combined!$B$1:$C$640,2,0)</f>
        <v>6</v>
      </c>
      <c r="D529" s="8">
        <f>VLOOKUP(B529,[1]Combined!$B$1:$D$640,3,0)</f>
        <v>6</v>
      </c>
      <c r="E529" s="8">
        <f>VLOOKUP(B529,[1]Combined!$B$1:$F$640,5,0)</f>
        <v>0</v>
      </c>
      <c r="F529" s="8">
        <f>VLOOKUP(B529,[1]Combined!$B$1:$G$640,6,0)</f>
        <v>1</v>
      </c>
      <c r="G529" s="8">
        <f>VLOOKUP(B529,[1]Combined!$B$1:$H$640,7,0)</f>
        <v>1</v>
      </c>
      <c r="H529" s="8">
        <f>VLOOKUP(B529,[1]Combined!$B$1:$J$640,9,0)</f>
        <v>0</v>
      </c>
      <c r="I529" s="9">
        <f>VLOOKUP(B529,[2]Combined!C$1:D$640,2,0)</f>
        <v>18</v>
      </c>
      <c r="J529" s="9">
        <f>VLOOKUP(B529,[2]Combined!C$1:E$640,3,0)</f>
        <v>18</v>
      </c>
      <c r="K529" s="9">
        <f>VLOOKUP(B529,[2]Combined!C$1:G$640,5,0)</f>
        <v>0</v>
      </c>
      <c r="L529" s="9">
        <f>VLOOKUP(B529,[2]Combined!C$1:H$640,6,0)</f>
        <v>2</v>
      </c>
      <c r="M529" s="9">
        <f>VLOOKUP(B529,[2]Combined!C$1:I$640,7,0)</f>
        <v>3</v>
      </c>
      <c r="N529" s="9">
        <f>VLOOKUP(B529,[2]Combined!C$1:K$640,9,0)</f>
        <v>0</v>
      </c>
      <c r="O529" s="10">
        <f>VLOOKUP(B529,[3]Combined!C$1:D$640,2,0)</f>
        <v>4</v>
      </c>
      <c r="P529" s="10">
        <f>VLOOKUP(B529,[3]Combined!C$1:E$640,3,0)</f>
        <v>4</v>
      </c>
      <c r="Q529" s="10">
        <f>VLOOKUP(B529,[3]Combined!C$1:G$640,5,0)</f>
        <v>0</v>
      </c>
      <c r="R529" s="10">
        <f>VLOOKUP(B529,[3]Combined!C$1:H$640,6,0)</f>
        <v>0</v>
      </c>
      <c r="S529" s="10">
        <f>VLOOKUP(B529,[3]Combined!C$1:I$640,7,0)</f>
        <v>1</v>
      </c>
      <c r="T529" s="10">
        <f>VLOOKUP(B529,[3]Combined!C$1:K$640,9,0)</f>
        <v>0</v>
      </c>
      <c r="U529" s="11">
        <v>13</v>
      </c>
      <c r="V529" s="11">
        <v>15</v>
      </c>
      <c r="W529" s="11">
        <f>VLOOKUP(B529,[4]Combined!C$1:G$640,5,0)</f>
        <v>0</v>
      </c>
      <c r="X529" s="11">
        <v>2</v>
      </c>
      <c r="Y529" s="11">
        <v>3</v>
      </c>
      <c r="Z529" s="11">
        <f>VLOOKUP(B529,[4]Combined!C$1:K$640,9,0)</f>
        <v>0</v>
      </c>
      <c r="AA529" s="12">
        <v>5</v>
      </c>
      <c r="AB529" s="12">
        <v>6</v>
      </c>
      <c r="AC529" s="12">
        <f>VLOOKUP(B529,[5]Combined!C$1:G$640,5,0)</f>
        <v>0</v>
      </c>
      <c r="AD529" s="12">
        <v>1</v>
      </c>
      <c r="AE529" s="12">
        <v>1</v>
      </c>
      <c r="AF529" s="12">
        <f>VLOOKUP(B529,[5]Combined!C$1:K$640,9,0)</f>
        <v>0</v>
      </c>
      <c r="AG529" s="14">
        <f t="shared" si="64"/>
        <v>58</v>
      </c>
      <c r="AH529" s="14">
        <f t="shared" si="65"/>
        <v>0</v>
      </c>
      <c r="AI529" s="14">
        <f t="shared" si="66"/>
        <v>0</v>
      </c>
      <c r="AJ529" s="14">
        <f t="shared" si="67"/>
        <v>52</v>
      </c>
      <c r="AK529" s="14">
        <f t="shared" si="68"/>
        <v>52</v>
      </c>
      <c r="AL529" s="14">
        <f t="shared" si="69"/>
        <v>89.65517241379311</v>
      </c>
      <c r="AM529" s="14">
        <f t="shared" si="70"/>
        <v>5</v>
      </c>
      <c r="AN529" s="7" t="s">
        <v>539</v>
      </c>
      <c r="AO529" s="7">
        <v>6</v>
      </c>
      <c r="AP529" s="7">
        <v>7</v>
      </c>
      <c r="AQ529" s="7">
        <f t="shared" si="71"/>
        <v>18</v>
      </c>
    </row>
    <row r="530" spans="1:43" x14ac:dyDescent="0.25">
      <c r="A530" s="7">
        <v>529</v>
      </c>
      <c r="B530" s="7" t="s">
        <v>580</v>
      </c>
      <c r="C530" s="8">
        <f>VLOOKUP(B530,[1]Combined!$B$1:$C$640,2,0)</f>
        <v>6</v>
      </c>
      <c r="D530" s="8">
        <f>VLOOKUP(B530,[1]Combined!$B$1:$D$640,3,0)</f>
        <v>6</v>
      </c>
      <c r="E530" s="8">
        <f>VLOOKUP(B530,[1]Combined!$B$1:$F$640,5,0)</f>
        <v>0</v>
      </c>
      <c r="F530" s="8">
        <f>VLOOKUP(B530,[1]Combined!$B$1:$G$640,6,0)</f>
        <v>0</v>
      </c>
      <c r="G530" s="8">
        <f>VLOOKUP(B530,[1]Combined!$B$1:$H$640,7,0)</f>
        <v>2</v>
      </c>
      <c r="H530" s="8">
        <f>VLOOKUP(B530,[1]Combined!$B$1:$J$640,9,0)</f>
        <v>0</v>
      </c>
      <c r="I530" s="9">
        <f>VLOOKUP(B530,[2]Combined!C$1:D$640,2,0)</f>
        <v>17</v>
      </c>
      <c r="J530" s="9">
        <f>VLOOKUP(B530,[2]Combined!C$1:E$640,3,0)</f>
        <v>18</v>
      </c>
      <c r="K530" s="9">
        <f>VLOOKUP(B530,[2]Combined!C$1:G$640,5,0)</f>
        <v>0</v>
      </c>
      <c r="L530" s="9">
        <f>VLOOKUP(B530,[2]Combined!C$1:H$640,6,0)</f>
        <v>3</v>
      </c>
      <c r="M530" s="9">
        <f>VLOOKUP(B530,[2]Combined!C$1:I$640,7,0)</f>
        <v>4</v>
      </c>
      <c r="N530" s="9">
        <f>VLOOKUP(B530,[2]Combined!C$1:K$640,9,0)</f>
        <v>0</v>
      </c>
      <c r="O530" s="10">
        <f>VLOOKUP(B530,[3]Combined!C$1:D$640,2,0)</f>
        <v>3</v>
      </c>
      <c r="P530" s="10">
        <f>VLOOKUP(B530,[3]Combined!C$1:E$640,3,0)</f>
        <v>4</v>
      </c>
      <c r="Q530" s="10">
        <f>VLOOKUP(B530,[3]Combined!C$1:G$640,5,0)</f>
        <v>0</v>
      </c>
      <c r="R530" s="10">
        <f>VLOOKUP(B530,[3]Combined!C$1:H$640,6,0)</f>
        <v>0</v>
      </c>
      <c r="S530" s="10">
        <f>VLOOKUP(B530,[3]Combined!C$1:I$640,7,0)</f>
        <v>0</v>
      </c>
      <c r="T530" s="10">
        <f>VLOOKUP(B530,[3]Combined!C$1:K$640,9,0)</f>
        <v>0</v>
      </c>
      <c r="U530" s="11">
        <v>13</v>
      </c>
      <c r="V530" s="11">
        <v>15</v>
      </c>
      <c r="W530" s="11">
        <f>VLOOKUP(B530,[4]Combined!C$1:G$640,5,0)</f>
        <v>0</v>
      </c>
      <c r="X530" s="11">
        <f>VLOOKUP(B530,[4]Combined!C$1:H$640,6,0)</f>
        <v>0</v>
      </c>
      <c r="Y530" s="11">
        <f>VLOOKUP(B530,[4]Combined!C$1:I$640,7,0)</f>
        <v>0</v>
      </c>
      <c r="Z530" s="11">
        <f>VLOOKUP(B530,[4]Combined!C$1:K$640,9,0)</f>
        <v>0</v>
      </c>
      <c r="AA530" s="12">
        <v>4</v>
      </c>
      <c r="AB530" s="12">
        <v>6</v>
      </c>
      <c r="AC530" s="12">
        <f>VLOOKUP(B530,[5]Combined!C$1:G$640,5,0)</f>
        <v>0</v>
      </c>
      <c r="AD530" s="12">
        <v>1</v>
      </c>
      <c r="AE530" s="12">
        <v>1</v>
      </c>
      <c r="AF530" s="12">
        <f>VLOOKUP(B530,[5]Combined!C$1:K$640,9,0)</f>
        <v>0</v>
      </c>
      <c r="AG530" s="14">
        <f t="shared" si="64"/>
        <v>56</v>
      </c>
      <c r="AH530" s="14">
        <f t="shared" si="65"/>
        <v>0</v>
      </c>
      <c r="AI530" s="14">
        <f t="shared" si="66"/>
        <v>0</v>
      </c>
      <c r="AJ530" s="14">
        <f t="shared" si="67"/>
        <v>47</v>
      </c>
      <c r="AK530" s="14">
        <f t="shared" si="68"/>
        <v>47</v>
      </c>
      <c r="AL530" s="14">
        <f t="shared" si="69"/>
        <v>83.928571428571431</v>
      </c>
      <c r="AM530" s="14">
        <f t="shared" si="70"/>
        <v>4</v>
      </c>
      <c r="AN530" s="7" t="s">
        <v>541</v>
      </c>
      <c r="AO530" s="7">
        <v>9</v>
      </c>
      <c r="AP530" s="7">
        <v>9</v>
      </c>
      <c r="AQ530" s="7">
        <f t="shared" si="71"/>
        <v>22</v>
      </c>
    </row>
    <row r="531" spans="1:43" x14ac:dyDescent="0.25">
      <c r="A531" s="7">
        <v>530</v>
      </c>
      <c r="B531" s="7" t="s">
        <v>581</v>
      </c>
      <c r="C531" s="8">
        <f>VLOOKUP(B531,[1]Combined!$B$1:$C$640,2,0)</f>
        <v>3</v>
      </c>
      <c r="D531" s="8">
        <f>VLOOKUP(B531,[1]Combined!$B$1:$D$640,3,0)</f>
        <v>6</v>
      </c>
      <c r="E531" s="8">
        <f>VLOOKUP(B531,[1]Combined!$B$1:$F$640,5,0)</f>
        <v>0</v>
      </c>
      <c r="F531" s="8">
        <f>VLOOKUP(B531,[1]Combined!$B$1:$G$640,6,0)</f>
        <v>1</v>
      </c>
      <c r="G531" s="8">
        <f>VLOOKUP(B531,[1]Combined!$B$1:$H$640,7,0)</f>
        <v>1</v>
      </c>
      <c r="H531" s="8">
        <f>VLOOKUP(B531,[1]Combined!$B$1:$J$640,9,0)</f>
        <v>0</v>
      </c>
      <c r="I531" s="9">
        <f>VLOOKUP(B531,[2]Combined!C$1:D$640,2,0)</f>
        <v>0</v>
      </c>
      <c r="J531" s="9">
        <f>VLOOKUP(B531,[2]Combined!C$1:E$640,3,0)</f>
        <v>18</v>
      </c>
      <c r="K531" s="9">
        <f>VLOOKUP(B531,[2]Combined!C$1:G$640,5,0)</f>
        <v>0</v>
      </c>
      <c r="L531" s="9">
        <v>1</v>
      </c>
      <c r="M531" s="9">
        <v>3</v>
      </c>
      <c r="N531" s="9">
        <f>VLOOKUP(B531,[2]Combined!C$1:K$640,9,0)</f>
        <v>0</v>
      </c>
      <c r="O531" s="10">
        <f>VLOOKUP(B531,[3]Combined!C$1:D$640,2,0)</f>
        <v>0</v>
      </c>
      <c r="P531" s="10">
        <f>VLOOKUP(B531,[3]Combined!C$1:E$640,3,0)</f>
        <v>4</v>
      </c>
      <c r="Q531" s="10">
        <f>VLOOKUP(B531,[3]Combined!C$1:G$640,5,0)</f>
        <v>0</v>
      </c>
      <c r="R531" s="10">
        <f>VLOOKUP(B531,[3]Combined!C$1:H$640,6,0)</f>
        <v>1</v>
      </c>
      <c r="S531" s="10">
        <f>VLOOKUP(B531,[3]Combined!C$1:I$640,7,0)</f>
        <v>1</v>
      </c>
      <c r="T531" s="10">
        <f>VLOOKUP(B531,[3]Combined!C$1:K$640,9,0)</f>
        <v>0</v>
      </c>
      <c r="U531" s="11">
        <v>0</v>
      </c>
      <c r="V531" s="11">
        <v>15</v>
      </c>
      <c r="W531" s="11">
        <f>VLOOKUP(B531,[4]Combined!C$1:G$640,5,0)</f>
        <v>0</v>
      </c>
      <c r="X531" s="11">
        <v>1</v>
      </c>
      <c r="Y531" s="11">
        <v>2</v>
      </c>
      <c r="Z531" s="11">
        <f>VLOOKUP(B531,[4]Combined!C$1:K$640,9,0)</f>
        <v>0</v>
      </c>
      <c r="AA531" s="12">
        <v>2</v>
      </c>
      <c r="AB531" s="12">
        <v>6</v>
      </c>
      <c r="AC531" s="12">
        <f>VLOOKUP(B531,[5]Combined!C$1:G$640,5,0)</f>
        <v>0</v>
      </c>
      <c r="AD531" s="12">
        <v>1</v>
      </c>
      <c r="AE531" s="12">
        <v>1</v>
      </c>
      <c r="AF531" s="12">
        <f>VLOOKUP(B531,[5]Combined!C$1:K$640,9,0)</f>
        <v>0</v>
      </c>
      <c r="AG531" s="14">
        <f t="shared" si="64"/>
        <v>57</v>
      </c>
      <c r="AH531" s="14">
        <f t="shared" si="65"/>
        <v>0</v>
      </c>
      <c r="AI531" s="14">
        <f t="shared" si="66"/>
        <v>0</v>
      </c>
      <c r="AJ531" s="14">
        <f t="shared" si="67"/>
        <v>10</v>
      </c>
      <c r="AK531" s="14">
        <f t="shared" si="68"/>
        <v>10</v>
      </c>
      <c r="AL531" s="14">
        <f t="shared" si="69"/>
        <v>17.543859649122805</v>
      </c>
      <c r="AM531" s="14">
        <f t="shared" si="70"/>
        <v>0</v>
      </c>
      <c r="AN531" s="7" t="s">
        <v>533</v>
      </c>
      <c r="AO531" s="7">
        <v>5</v>
      </c>
      <c r="AP531" s="7">
        <v>5</v>
      </c>
      <c r="AQ531" s="7">
        <f t="shared" si="71"/>
        <v>10</v>
      </c>
    </row>
    <row r="532" spans="1:43" x14ac:dyDescent="0.25">
      <c r="A532" s="7">
        <v>531</v>
      </c>
      <c r="B532" s="7" t="s">
        <v>582</v>
      </c>
      <c r="C532" s="8">
        <f>VLOOKUP(B532,[1]Combined!$B$1:$C$640,2,0)</f>
        <v>5</v>
      </c>
      <c r="D532" s="8">
        <f>VLOOKUP(B532,[1]Combined!$B$1:$D$640,3,0)</f>
        <v>6</v>
      </c>
      <c r="E532" s="8">
        <f>VLOOKUP(B532,[1]Combined!$B$1:$F$640,5,0)</f>
        <v>0</v>
      </c>
      <c r="F532" s="8">
        <f>VLOOKUP(B532,[1]Combined!$B$1:$G$640,6,0)</f>
        <v>2</v>
      </c>
      <c r="G532" s="8">
        <f>VLOOKUP(B532,[1]Combined!$B$1:$H$640,7,0)</f>
        <v>2</v>
      </c>
      <c r="H532" s="8">
        <f>VLOOKUP(B532,[1]Combined!$B$1:$J$640,9,0)</f>
        <v>0</v>
      </c>
      <c r="I532" s="9">
        <f>VLOOKUP(B532,[2]Combined!C$1:D$640,2,0)</f>
        <v>17</v>
      </c>
      <c r="J532" s="9">
        <f>VLOOKUP(B532,[2]Combined!C$1:E$640,3,0)</f>
        <v>18</v>
      </c>
      <c r="K532" s="9">
        <f>VLOOKUP(B532,[2]Combined!C$1:G$640,5,0)</f>
        <v>0</v>
      </c>
      <c r="L532" s="9">
        <f>VLOOKUP(B532,[2]Combined!C$1:H$640,6,0)</f>
        <v>2</v>
      </c>
      <c r="M532" s="9">
        <f>VLOOKUP(B532,[2]Combined!C$1:I$640,7,0)</f>
        <v>3</v>
      </c>
      <c r="N532" s="9">
        <f>VLOOKUP(B532,[2]Combined!C$1:K$640,9,0)</f>
        <v>0</v>
      </c>
      <c r="O532" s="10">
        <f>VLOOKUP(B532,[3]Combined!C$1:D$640,2,0)</f>
        <v>0</v>
      </c>
      <c r="P532" s="10">
        <f>VLOOKUP(B532,[3]Combined!C$1:E$640,3,0)</f>
        <v>4</v>
      </c>
      <c r="Q532" s="10">
        <f>VLOOKUP(B532,[3]Combined!C$1:G$640,5,0)</f>
        <v>0</v>
      </c>
      <c r="R532" s="10">
        <f>VLOOKUP(B532,[3]Combined!C$1:H$640,6,0)</f>
        <v>0</v>
      </c>
      <c r="S532" s="10">
        <f>VLOOKUP(B532,[3]Combined!C$1:I$640,7,0)</f>
        <v>3</v>
      </c>
      <c r="T532" s="10">
        <f>VLOOKUP(B532,[3]Combined!C$1:K$640,9,0)</f>
        <v>0</v>
      </c>
      <c r="U532" s="11">
        <v>9</v>
      </c>
      <c r="V532" s="11">
        <v>15</v>
      </c>
      <c r="W532" s="11">
        <v>5</v>
      </c>
      <c r="X532" s="11">
        <v>2</v>
      </c>
      <c r="Y532" s="11">
        <v>3</v>
      </c>
      <c r="Z532" s="11">
        <f>VLOOKUP(B532,[4]Combined!C$1:K$640,9,0)</f>
        <v>0</v>
      </c>
      <c r="AA532" s="12">
        <v>4</v>
      </c>
      <c r="AB532" s="12">
        <v>6</v>
      </c>
      <c r="AC532" s="12">
        <f>VLOOKUP(B532,[5]Combined!C$1:G$640,5,0)</f>
        <v>0</v>
      </c>
      <c r="AD532" s="12">
        <v>1</v>
      </c>
      <c r="AE532" s="12">
        <v>1</v>
      </c>
      <c r="AF532" s="12">
        <f>VLOOKUP(B532,[5]Combined!C$1:K$640,9,0)</f>
        <v>0</v>
      </c>
      <c r="AG532" s="14">
        <f t="shared" si="64"/>
        <v>61</v>
      </c>
      <c r="AH532" s="14">
        <f t="shared" si="65"/>
        <v>5</v>
      </c>
      <c r="AI532" s="14">
        <f t="shared" si="66"/>
        <v>5</v>
      </c>
      <c r="AJ532" s="14">
        <f t="shared" si="67"/>
        <v>42</v>
      </c>
      <c r="AK532" s="14">
        <f t="shared" si="68"/>
        <v>47</v>
      </c>
      <c r="AL532" s="14">
        <f t="shared" si="69"/>
        <v>77.049180327868854</v>
      </c>
      <c r="AM532" s="14">
        <f t="shared" si="70"/>
        <v>3</v>
      </c>
      <c r="AN532" s="7" t="s">
        <v>535</v>
      </c>
      <c r="AO532" s="7">
        <v>5</v>
      </c>
      <c r="AP532" s="7">
        <v>7</v>
      </c>
      <c r="AQ532" s="7">
        <f t="shared" si="71"/>
        <v>15</v>
      </c>
    </row>
    <row r="533" spans="1:43" x14ac:dyDescent="0.25">
      <c r="A533" s="7">
        <v>532</v>
      </c>
      <c r="B533" s="7" t="s">
        <v>583</v>
      </c>
      <c r="C533" s="8">
        <f>VLOOKUP(B533,[1]Combined!$B$1:$C$640,2,0)</f>
        <v>6</v>
      </c>
      <c r="D533" s="8">
        <f>VLOOKUP(B533,[1]Combined!$B$1:$D$640,3,0)</f>
        <v>6</v>
      </c>
      <c r="E533" s="8">
        <f>VLOOKUP(B533,[1]Combined!$B$1:$F$640,5,0)</f>
        <v>0</v>
      </c>
      <c r="F533" s="8">
        <f>VLOOKUP(B533,[1]Combined!$B$1:$G$640,6,0)</f>
        <v>0</v>
      </c>
      <c r="G533" s="8">
        <f>VLOOKUP(B533,[1]Combined!$B$1:$H$640,7,0)</f>
        <v>2</v>
      </c>
      <c r="H533" s="8">
        <f>VLOOKUP(B533,[1]Combined!$B$1:$J$640,9,0)</f>
        <v>0</v>
      </c>
      <c r="I533" s="9">
        <f>VLOOKUP(B533,[2]Combined!C$1:D$640,2,0)</f>
        <v>17</v>
      </c>
      <c r="J533" s="9">
        <f>VLOOKUP(B533,[2]Combined!C$1:E$640,3,0)</f>
        <v>18</v>
      </c>
      <c r="K533" s="9">
        <f>VLOOKUP(B533,[2]Combined!C$1:G$640,5,0)</f>
        <v>0</v>
      </c>
      <c r="L533" s="9">
        <f>VLOOKUP(B533,[2]Combined!C$1:H$640,6,0)</f>
        <v>0</v>
      </c>
      <c r="M533" s="9">
        <f>VLOOKUP(B533,[2]Combined!C$1:I$640,7,0)</f>
        <v>0</v>
      </c>
      <c r="N533" s="9">
        <f>VLOOKUP(B533,[2]Combined!C$1:K$640,9,0)</f>
        <v>0</v>
      </c>
      <c r="O533" s="10">
        <f>VLOOKUP(B533,[3]Combined!C$1:D$640,2,0)</f>
        <v>3</v>
      </c>
      <c r="P533" s="10">
        <f>VLOOKUP(B533,[3]Combined!C$1:E$640,3,0)</f>
        <v>4</v>
      </c>
      <c r="Q533" s="10">
        <f>VLOOKUP(B533,[3]Combined!C$1:G$640,5,0)</f>
        <v>0</v>
      </c>
      <c r="R533" s="10">
        <f>VLOOKUP(B533,[3]Combined!C$1:H$640,6,0)</f>
        <v>2</v>
      </c>
      <c r="S533" s="10">
        <f>VLOOKUP(B533,[3]Combined!C$1:I$640,7,0)</f>
        <v>2</v>
      </c>
      <c r="T533" s="10">
        <f>VLOOKUP(B533,[3]Combined!C$1:K$640,9,0)</f>
        <v>0</v>
      </c>
      <c r="U533" s="11">
        <v>15</v>
      </c>
      <c r="V533" s="11">
        <v>15</v>
      </c>
      <c r="W533" s="11">
        <f>VLOOKUP(B533,[4]Combined!C$1:G$640,5,0)</f>
        <v>0</v>
      </c>
      <c r="X533" s="11">
        <v>3</v>
      </c>
      <c r="Y533" s="11">
        <v>3</v>
      </c>
      <c r="Z533" s="11">
        <f>VLOOKUP(B533,[4]Combined!C$1:K$640,9,0)</f>
        <v>0</v>
      </c>
      <c r="AA533" s="12">
        <v>6</v>
      </c>
      <c r="AB533" s="12">
        <v>6</v>
      </c>
      <c r="AC533" s="12">
        <f>VLOOKUP(B533,[5]Combined!C$1:G$640,5,0)</f>
        <v>0</v>
      </c>
      <c r="AD533" s="12">
        <v>2</v>
      </c>
      <c r="AE533" s="12">
        <v>2</v>
      </c>
      <c r="AF533" s="12">
        <f>VLOOKUP(B533,[5]Combined!C$1:K$640,9,0)</f>
        <v>0</v>
      </c>
      <c r="AG533" s="14">
        <f t="shared" si="64"/>
        <v>58</v>
      </c>
      <c r="AH533" s="14">
        <f t="shared" si="65"/>
        <v>0</v>
      </c>
      <c r="AI533" s="14">
        <f t="shared" si="66"/>
        <v>0</v>
      </c>
      <c r="AJ533" s="14">
        <f t="shared" si="67"/>
        <v>54</v>
      </c>
      <c r="AK533" s="14">
        <f t="shared" si="68"/>
        <v>54</v>
      </c>
      <c r="AL533" s="14">
        <f t="shared" si="69"/>
        <v>93.103448275862064</v>
      </c>
      <c r="AM533" s="14">
        <f t="shared" si="70"/>
        <v>5</v>
      </c>
      <c r="AN533" s="7" t="s">
        <v>537</v>
      </c>
      <c r="AO533" s="7">
        <v>8</v>
      </c>
      <c r="AP533" s="7">
        <v>7</v>
      </c>
      <c r="AQ533" s="7">
        <f t="shared" si="71"/>
        <v>20</v>
      </c>
    </row>
    <row r="534" spans="1:43" x14ac:dyDescent="0.25">
      <c r="A534" s="7">
        <v>533</v>
      </c>
      <c r="B534" s="7" t="s">
        <v>584</v>
      </c>
      <c r="C534" s="8">
        <f>VLOOKUP(B534,[1]Combined!$B$1:$C$640,2,0)</f>
        <v>6</v>
      </c>
      <c r="D534" s="8">
        <f>VLOOKUP(B534,[1]Combined!$B$1:$D$640,3,0)</f>
        <v>6</v>
      </c>
      <c r="E534" s="8">
        <f>VLOOKUP(B534,[1]Combined!$B$1:$F$640,5,0)</f>
        <v>0</v>
      </c>
      <c r="F534" s="8">
        <f>VLOOKUP(B534,[1]Combined!$B$1:$G$640,6,0)</f>
        <v>1</v>
      </c>
      <c r="G534" s="8">
        <f>VLOOKUP(B534,[1]Combined!$B$1:$H$640,7,0)</f>
        <v>1</v>
      </c>
      <c r="H534" s="8">
        <f>VLOOKUP(B534,[1]Combined!$B$1:$J$640,9,0)</f>
        <v>0</v>
      </c>
      <c r="I534" s="9">
        <f>VLOOKUP(B534,[2]Combined!C$1:D$640,2,0)</f>
        <v>16</v>
      </c>
      <c r="J534" s="9">
        <f>VLOOKUP(B534,[2]Combined!C$1:E$640,3,0)</f>
        <v>18</v>
      </c>
      <c r="K534" s="9">
        <f>VLOOKUP(B534,[2]Combined!C$1:G$640,5,0)</f>
        <v>0</v>
      </c>
      <c r="L534" s="9">
        <f>VLOOKUP(B534,[2]Combined!C$1:H$640,6,0)</f>
        <v>3</v>
      </c>
      <c r="M534" s="9">
        <f>VLOOKUP(B534,[2]Combined!C$1:I$640,7,0)</f>
        <v>3</v>
      </c>
      <c r="N534" s="9">
        <f>VLOOKUP(B534,[2]Combined!C$1:K$640,9,0)</f>
        <v>0</v>
      </c>
      <c r="O534" s="10">
        <f>VLOOKUP(B534,[3]Combined!C$1:D$640,2,0)</f>
        <v>3</v>
      </c>
      <c r="P534" s="10">
        <f>VLOOKUP(B534,[3]Combined!C$1:E$640,3,0)</f>
        <v>4</v>
      </c>
      <c r="Q534" s="10">
        <f>VLOOKUP(B534,[3]Combined!C$1:G$640,5,0)</f>
        <v>0</v>
      </c>
      <c r="R534" s="10">
        <f>VLOOKUP(B534,[3]Combined!C$1:H$640,6,0)</f>
        <v>0</v>
      </c>
      <c r="S534" s="10">
        <f>VLOOKUP(B534,[3]Combined!C$1:I$640,7,0)</f>
        <v>1</v>
      </c>
      <c r="T534" s="10">
        <f>VLOOKUP(B534,[3]Combined!C$1:K$640,9,0)</f>
        <v>0</v>
      </c>
      <c r="U534" s="11">
        <v>15</v>
      </c>
      <c r="V534" s="11">
        <v>15</v>
      </c>
      <c r="W534" s="11">
        <f>VLOOKUP(B534,[4]Combined!C$1:G$640,5,0)</f>
        <v>0</v>
      </c>
      <c r="X534" s="11">
        <v>2</v>
      </c>
      <c r="Y534" s="11">
        <v>3</v>
      </c>
      <c r="Z534" s="11">
        <f>VLOOKUP(B534,[4]Combined!C$1:K$640,9,0)</f>
        <v>0</v>
      </c>
      <c r="AA534" s="12">
        <v>6</v>
      </c>
      <c r="AB534" s="12">
        <v>6</v>
      </c>
      <c r="AC534" s="12">
        <f>VLOOKUP(B534,[5]Combined!C$1:G$640,5,0)</f>
        <v>0</v>
      </c>
      <c r="AD534" s="12">
        <v>1</v>
      </c>
      <c r="AE534" s="12">
        <v>1</v>
      </c>
      <c r="AF534" s="12">
        <f>VLOOKUP(B534,[5]Combined!C$1:K$640,9,0)</f>
        <v>0</v>
      </c>
      <c r="AG534" s="14">
        <f t="shared" si="64"/>
        <v>58</v>
      </c>
      <c r="AH534" s="14">
        <f t="shared" si="65"/>
        <v>0</v>
      </c>
      <c r="AI534" s="14">
        <f t="shared" si="66"/>
        <v>0</v>
      </c>
      <c r="AJ534" s="14">
        <f t="shared" si="67"/>
        <v>53</v>
      </c>
      <c r="AK534" s="14">
        <f t="shared" si="68"/>
        <v>53</v>
      </c>
      <c r="AL534" s="14">
        <f t="shared" si="69"/>
        <v>91.379310344827587</v>
      </c>
      <c r="AM534" s="14">
        <f t="shared" si="70"/>
        <v>5</v>
      </c>
      <c r="AN534" s="7" t="s">
        <v>539</v>
      </c>
      <c r="AO534" s="7">
        <v>8</v>
      </c>
      <c r="AP534" s="7">
        <v>10</v>
      </c>
      <c r="AQ534" s="7">
        <f t="shared" si="71"/>
        <v>23</v>
      </c>
    </row>
    <row r="535" spans="1:43" x14ac:dyDescent="0.25">
      <c r="A535" s="7">
        <v>534</v>
      </c>
      <c r="B535" s="7" t="s">
        <v>585</v>
      </c>
      <c r="C535" s="8">
        <f>VLOOKUP(B535,[1]Combined!$B$1:$C$640,2,0)</f>
        <v>6</v>
      </c>
      <c r="D535" s="8">
        <f>VLOOKUP(B535,[1]Combined!$B$1:$D$640,3,0)</f>
        <v>6</v>
      </c>
      <c r="E535" s="8">
        <f>VLOOKUP(B535,[1]Combined!$B$1:$F$640,5,0)</f>
        <v>0</v>
      </c>
      <c r="F535" s="8">
        <f>VLOOKUP(B535,[1]Combined!$B$1:$G$640,6,0)</f>
        <v>1</v>
      </c>
      <c r="G535" s="8">
        <f>VLOOKUP(B535,[1]Combined!$B$1:$H$640,7,0)</f>
        <v>2</v>
      </c>
      <c r="H535" s="8">
        <f>VLOOKUP(B535,[1]Combined!$B$1:$J$640,9,0)</f>
        <v>0</v>
      </c>
      <c r="I535" s="9">
        <f>VLOOKUP(B535,[2]Combined!C$1:D$640,2,0)</f>
        <v>17</v>
      </c>
      <c r="J535" s="9">
        <f>VLOOKUP(B535,[2]Combined!C$1:E$640,3,0)</f>
        <v>18</v>
      </c>
      <c r="K535" s="9">
        <f>VLOOKUP(B535,[2]Combined!C$1:G$640,5,0)</f>
        <v>0</v>
      </c>
      <c r="L535" s="9">
        <f>VLOOKUP(B535,[2]Combined!C$1:H$640,6,0)</f>
        <v>2</v>
      </c>
      <c r="M535" s="9">
        <f>VLOOKUP(B535,[2]Combined!C$1:I$640,7,0)</f>
        <v>4</v>
      </c>
      <c r="N535" s="9">
        <f>VLOOKUP(B535,[2]Combined!C$1:K$640,9,0)</f>
        <v>0</v>
      </c>
      <c r="O535" s="10">
        <f>VLOOKUP(B535,[3]Combined!C$1:D$640,2,0)</f>
        <v>3</v>
      </c>
      <c r="P535" s="10">
        <f>VLOOKUP(B535,[3]Combined!C$1:E$640,3,0)</f>
        <v>4</v>
      </c>
      <c r="Q535" s="10">
        <f>VLOOKUP(B535,[3]Combined!C$1:G$640,5,0)</f>
        <v>0</v>
      </c>
      <c r="R535" s="10">
        <f>VLOOKUP(B535,[3]Combined!C$1:H$640,6,0)</f>
        <v>0</v>
      </c>
      <c r="S535" s="10">
        <f>VLOOKUP(B535,[3]Combined!C$1:I$640,7,0)</f>
        <v>0</v>
      </c>
      <c r="T535" s="10">
        <f>VLOOKUP(B535,[3]Combined!C$1:K$640,9,0)</f>
        <v>0</v>
      </c>
      <c r="U535" s="11">
        <v>15</v>
      </c>
      <c r="V535" s="11">
        <v>15</v>
      </c>
      <c r="W535" s="11">
        <f>VLOOKUP(B535,[4]Combined!C$1:G$640,5,0)</f>
        <v>0</v>
      </c>
      <c r="X535" s="11">
        <f>VLOOKUP(B535,[4]Combined!C$1:H$640,6,0)</f>
        <v>0</v>
      </c>
      <c r="Y535" s="11">
        <f>VLOOKUP(B535,[4]Combined!C$1:I$640,7,0)</f>
        <v>0</v>
      </c>
      <c r="Z535" s="11">
        <f>VLOOKUP(B535,[4]Combined!C$1:K$640,9,0)</f>
        <v>0</v>
      </c>
      <c r="AA535" s="12">
        <v>6</v>
      </c>
      <c r="AB535" s="12">
        <v>6</v>
      </c>
      <c r="AC535" s="12">
        <f>VLOOKUP(B535,[5]Combined!C$1:G$640,5,0)</f>
        <v>0</v>
      </c>
      <c r="AD535" s="12">
        <v>1</v>
      </c>
      <c r="AE535" s="12">
        <v>1</v>
      </c>
      <c r="AF535" s="12">
        <f>VLOOKUP(B535,[5]Combined!C$1:K$640,9,0)</f>
        <v>0</v>
      </c>
      <c r="AG535" s="14">
        <f t="shared" si="64"/>
        <v>56</v>
      </c>
      <c r="AH535" s="14">
        <f t="shared" si="65"/>
        <v>0</v>
      </c>
      <c r="AI535" s="14">
        <f t="shared" si="66"/>
        <v>0</v>
      </c>
      <c r="AJ535" s="14">
        <f t="shared" si="67"/>
        <v>51</v>
      </c>
      <c r="AK535" s="14">
        <f t="shared" si="68"/>
        <v>51</v>
      </c>
      <c r="AL535" s="14">
        <f t="shared" si="69"/>
        <v>91.071428571428569</v>
      </c>
      <c r="AM535" s="14">
        <f t="shared" si="70"/>
        <v>5</v>
      </c>
      <c r="AN535" s="7" t="s">
        <v>541</v>
      </c>
      <c r="AO535" s="7">
        <v>9</v>
      </c>
      <c r="AP535" s="7">
        <v>10</v>
      </c>
      <c r="AQ535" s="7">
        <f t="shared" si="71"/>
        <v>24</v>
      </c>
    </row>
    <row r="536" spans="1:43" x14ac:dyDescent="0.25">
      <c r="A536" s="7">
        <v>535</v>
      </c>
      <c r="B536" s="7" t="s">
        <v>586</v>
      </c>
      <c r="C536" s="8">
        <f>VLOOKUP(B536,[1]Combined!$B$1:$C$640,2,0)</f>
        <v>0</v>
      </c>
      <c r="D536" s="8">
        <f>VLOOKUP(B536,[1]Combined!$B$1:$D$640,3,0)</f>
        <v>0</v>
      </c>
      <c r="E536" s="8">
        <f>VLOOKUP(B536,[1]Combined!$B$1:$F$640,5,0)</f>
        <v>0</v>
      </c>
      <c r="F536" s="8">
        <f>VLOOKUP(B536,[1]Combined!$B$1:$G$640,6,0)</f>
        <v>2</v>
      </c>
      <c r="G536" s="8">
        <f>VLOOKUP(B536,[1]Combined!$B$1:$H$640,7,0)</f>
        <v>2</v>
      </c>
      <c r="H536" s="8">
        <f>VLOOKUP(B536,[1]Combined!$B$1:$J$640,9,0)</f>
        <v>0</v>
      </c>
      <c r="I536" s="9">
        <f>VLOOKUP(B536,[2]Combined!C$1:D$640,2,0)</f>
        <v>0</v>
      </c>
      <c r="J536" s="9">
        <f>VLOOKUP(B536,[2]Combined!C$1:E$640,3,0)</f>
        <v>0</v>
      </c>
      <c r="K536" s="9">
        <f>VLOOKUP(B536,[2]Combined!C$1:G$640,5,0)</f>
        <v>0</v>
      </c>
      <c r="L536" s="9">
        <f>VLOOKUP(B536,[2]Combined!C$1:H$640,6,0)</f>
        <v>2</v>
      </c>
      <c r="M536" s="9">
        <f>VLOOKUP(B536,[2]Combined!C$1:I$640,7,0)</f>
        <v>3</v>
      </c>
      <c r="N536" s="9">
        <f>VLOOKUP(B536,[2]Combined!C$1:K$640,9,0)</f>
        <v>0</v>
      </c>
      <c r="O536" s="10">
        <v>6</v>
      </c>
      <c r="P536" s="10">
        <v>6</v>
      </c>
      <c r="Q536" s="10">
        <f>VLOOKUP(B536,[3]Combined!C$1:G$640,5,0)</f>
        <v>0</v>
      </c>
      <c r="R536" s="10">
        <f>VLOOKUP(B536,[3]Combined!C$1:H$640,6,0)</f>
        <v>3</v>
      </c>
      <c r="S536" s="10">
        <f>VLOOKUP(B536,[3]Combined!C$1:I$640,7,0)</f>
        <v>3</v>
      </c>
      <c r="T536" s="10">
        <f>VLOOKUP(B536,[3]Combined!C$1:K$640,9,0)</f>
        <v>0</v>
      </c>
      <c r="U536" s="11">
        <v>14</v>
      </c>
      <c r="V536" s="11">
        <v>14</v>
      </c>
      <c r="W536" s="11">
        <f>VLOOKUP(B536,[4]Combined!C$1:G$640,5,0)</f>
        <v>0</v>
      </c>
      <c r="X536" s="11">
        <v>4</v>
      </c>
      <c r="Y536" s="11">
        <v>4</v>
      </c>
      <c r="Z536" s="11">
        <f>VLOOKUP(B536,[4]Combined!C$1:K$640,9,0)</f>
        <v>0</v>
      </c>
      <c r="AA536" s="12">
        <v>7</v>
      </c>
      <c r="AB536" s="12">
        <v>7</v>
      </c>
      <c r="AC536" s="12">
        <f>VLOOKUP(B536,[5]Combined!C$1:G$640,5,0)</f>
        <v>0</v>
      </c>
      <c r="AD536" s="12">
        <v>2</v>
      </c>
      <c r="AE536" s="12">
        <v>2</v>
      </c>
      <c r="AF536" s="12">
        <f>VLOOKUP(B536,[5]Combined!C$1:K$640,9,0)</f>
        <v>0</v>
      </c>
      <c r="AG536" s="14">
        <f t="shared" si="64"/>
        <v>41</v>
      </c>
      <c r="AH536" s="14">
        <f t="shared" si="65"/>
        <v>0</v>
      </c>
      <c r="AI536" s="14">
        <f t="shared" si="66"/>
        <v>0</v>
      </c>
      <c r="AJ536" s="14">
        <f t="shared" si="67"/>
        <v>40</v>
      </c>
      <c r="AK536" s="14">
        <f t="shared" si="68"/>
        <v>40</v>
      </c>
      <c r="AL536" s="14">
        <f t="shared" si="69"/>
        <v>97.560975609756099</v>
      </c>
      <c r="AM536" s="14">
        <f t="shared" si="70"/>
        <v>5</v>
      </c>
      <c r="AN536" s="7" t="s">
        <v>587</v>
      </c>
      <c r="AO536" s="7">
        <v>10</v>
      </c>
      <c r="AP536" s="7">
        <v>10</v>
      </c>
      <c r="AQ536" s="7">
        <f t="shared" si="71"/>
        <v>25</v>
      </c>
    </row>
    <row r="537" spans="1:43" x14ac:dyDescent="0.25">
      <c r="A537" s="7">
        <v>536</v>
      </c>
      <c r="B537" s="7" t="s">
        <v>588</v>
      </c>
      <c r="C537" s="8">
        <f>VLOOKUP(B537,[1]Combined!$B$1:$C$640,2,0)</f>
        <v>0</v>
      </c>
      <c r="D537" s="8">
        <f>VLOOKUP(B537,[1]Combined!$B$1:$D$640,3,0)</f>
        <v>0</v>
      </c>
      <c r="E537" s="8">
        <f>VLOOKUP(B537,[1]Combined!$B$1:$F$640,5,0)</f>
        <v>0</v>
      </c>
      <c r="F537" s="8">
        <f>VLOOKUP(B537,[1]Combined!$B$1:$G$640,6,0)</f>
        <v>2</v>
      </c>
      <c r="G537" s="8">
        <f>VLOOKUP(B537,[1]Combined!$B$1:$H$640,7,0)</f>
        <v>2</v>
      </c>
      <c r="H537" s="8">
        <f>VLOOKUP(B537,[1]Combined!$B$1:$J$640,9,0)</f>
        <v>0</v>
      </c>
      <c r="I537" s="9">
        <f>VLOOKUP(B537,[2]Combined!C$1:D$640,2,0)</f>
        <v>0</v>
      </c>
      <c r="J537" s="9">
        <f>VLOOKUP(B537,[2]Combined!C$1:E$640,3,0)</f>
        <v>0</v>
      </c>
      <c r="K537" s="9">
        <f>VLOOKUP(B537,[2]Combined!C$1:G$640,5,0)</f>
        <v>0</v>
      </c>
      <c r="L537" s="9">
        <f>VLOOKUP(B537,[2]Combined!C$1:H$640,6,0)</f>
        <v>2</v>
      </c>
      <c r="M537" s="9">
        <f>VLOOKUP(B537,[2]Combined!C$1:I$640,7,0)</f>
        <v>3</v>
      </c>
      <c r="N537" s="9">
        <f>VLOOKUP(B537,[2]Combined!C$1:K$640,9,0)</f>
        <v>0</v>
      </c>
      <c r="O537" s="10">
        <v>6</v>
      </c>
      <c r="P537" s="10">
        <v>6</v>
      </c>
      <c r="Q537" s="10">
        <f>VLOOKUP(B537,[3]Combined!C$1:G$640,5,0)</f>
        <v>0</v>
      </c>
      <c r="R537" s="10">
        <f>VLOOKUP(B537,[3]Combined!C$1:H$640,6,0)</f>
        <v>2</v>
      </c>
      <c r="S537" s="10">
        <f>VLOOKUP(B537,[3]Combined!C$1:I$640,7,0)</f>
        <v>3</v>
      </c>
      <c r="T537" s="10">
        <f>VLOOKUP(B537,[3]Combined!C$1:K$640,9,0)</f>
        <v>0</v>
      </c>
      <c r="U537" s="11">
        <v>13</v>
      </c>
      <c r="V537" s="11">
        <v>14</v>
      </c>
      <c r="W537" s="11">
        <f>VLOOKUP(B537,[4]Combined!C$1:G$640,5,0)</f>
        <v>0</v>
      </c>
      <c r="X537" s="11">
        <v>2</v>
      </c>
      <c r="Y537" s="11">
        <v>3</v>
      </c>
      <c r="Z537" s="11">
        <f>VLOOKUP(B537,[4]Combined!C$1:K$640,9,0)</f>
        <v>0</v>
      </c>
      <c r="AA537" s="12">
        <v>6</v>
      </c>
      <c r="AB537" s="12">
        <v>7</v>
      </c>
      <c r="AC537" s="12">
        <f>VLOOKUP(B537,[5]Combined!C$1:G$640,5,0)</f>
        <v>0</v>
      </c>
      <c r="AD537" s="12">
        <f>VLOOKUP(B537,[5]Combined!C$1:H$640,6,0)</f>
        <v>0</v>
      </c>
      <c r="AE537" s="12">
        <v>2</v>
      </c>
      <c r="AF537" s="12">
        <f>VLOOKUP(B537,[5]Combined!C$1:K$640,9,0)</f>
        <v>0</v>
      </c>
      <c r="AG537" s="14">
        <f t="shared" si="64"/>
        <v>40</v>
      </c>
      <c r="AH537" s="14">
        <f t="shared" si="65"/>
        <v>0</v>
      </c>
      <c r="AI537" s="14">
        <f t="shared" si="66"/>
        <v>0</v>
      </c>
      <c r="AJ537" s="14">
        <f t="shared" si="67"/>
        <v>33</v>
      </c>
      <c r="AK537" s="14">
        <f t="shared" si="68"/>
        <v>33</v>
      </c>
      <c r="AL537" s="14">
        <f t="shared" si="69"/>
        <v>82.5</v>
      </c>
      <c r="AM537" s="14">
        <f t="shared" si="70"/>
        <v>4</v>
      </c>
      <c r="AN537" s="7" t="s">
        <v>589</v>
      </c>
      <c r="AO537" s="7">
        <v>10</v>
      </c>
      <c r="AP537" s="7">
        <v>10</v>
      </c>
      <c r="AQ537" s="7">
        <f t="shared" si="71"/>
        <v>24</v>
      </c>
    </row>
    <row r="538" spans="1:43" x14ac:dyDescent="0.25">
      <c r="A538" s="7">
        <v>537</v>
      </c>
      <c r="B538" s="7" t="s">
        <v>590</v>
      </c>
      <c r="C538" s="8">
        <f>VLOOKUP(B538,[1]Combined!$B$1:$C$640,2,0)</f>
        <v>0</v>
      </c>
      <c r="D538" s="8">
        <f>VLOOKUP(B538,[1]Combined!$B$1:$D$640,3,0)</f>
        <v>0</v>
      </c>
      <c r="E538" s="8">
        <f>VLOOKUP(B538,[1]Combined!$B$1:$F$640,5,0)</f>
        <v>0</v>
      </c>
      <c r="F538" s="8">
        <f>VLOOKUP(B538,[1]Combined!$B$1:$G$640,6,0)</f>
        <v>2</v>
      </c>
      <c r="G538" s="8">
        <f>VLOOKUP(B538,[1]Combined!$B$1:$H$640,7,0)</f>
        <v>2</v>
      </c>
      <c r="H538" s="8">
        <f>VLOOKUP(B538,[1]Combined!$B$1:$J$640,9,0)</f>
        <v>0</v>
      </c>
      <c r="I538" s="9">
        <f>VLOOKUP(B538,[2]Combined!C$1:D$640,2,0)</f>
        <v>0</v>
      </c>
      <c r="J538" s="9">
        <f>VLOOKUP(B538,[2]Combined!C$1:E$640,3,0)</f>
        <v>0</v>
      </c>
      <c r="K538" s="9">
        <f>VLOOKUP(B538,[2]Combined!C$1:G$640,5,0)</f>
        <v>0</v>
      </c>
      <c r="L538" s="9">
        <f>VLOOKUP(B538,[2]Combined!C$1:H$640,6,0)</f>
        <v>2</v>
      </c>
      <c r="M538" s="9">
        <f>VLOOKUP(B538,[2]Combined!C$1:I$640,7,0)</f>
        <v>2</v>
      </c>
      <c r="N538" s="9">
        <f>VLOOKUP(B538,[2]Combined!C$1:K$640,9,0)</f>
        <v>0</v>
      </c>
      <c r="O538" s="10">
        <v>5</v>
      </c>
      <c r="P538" s="10">
        <v>6</v>
      </c>
      <c r="Q538" s="10">
        <f>VLOOKUP(B538,[3]Combined!C$1:G$640,5,0)</f>
        <v>0</v>
      </c>
      <c r="R538" s="10">
        <f>VLOOKUP(B538,[3]Combined!C$1:H$640,6,0)</f>
        <v>0</v>
      </c>
      <c r="S538" s="10">
        <f>VLOOKUP(B538,[3]Combined!C$1:I$640,7,0)</f>
        <v>0</v>
      </c>
      <c r="T538" s="10">
        <f>VLOOKUP(B538,[3]Combined!C$1:K$640,9,0)</f>
        <v>0</v>
      </c>
      <c r="U538" s="11">
        <v>13</v>
      </c>
      <c r="V538" s="11">
        <v>14</v>
      </c>
      <c r="W538" s="11">
        <f>VLOOKUP(B538,[4]Combined!C$1:G$640,5,0)</f>
        <v>0</v>
      </c>
      <c r="X538" s="11">
        <v>2</v>
      </c>
      <c r="Y538" s="11">
        <v>2</v>
      </c>
      <c r="Z538" s="11">
        <f>VLOOKUP(B538,[4]Combined!C$1:K$640,9,0)</f>
        <v>0</v>
      </c>
      <c r="AA538" s="12">
        <v>7</v>
      </c>
      <c r="AB538" s="12">
        <v>7</v>
      </c>
      <c r="AC538" s="12">
        <f>VLOOKUP(B538,[5]Combined!C$1:G$640,5,0)</f>
        <v>0</v>
      </c>
      <c r="AD538" s="12">
        <v>1</v>
      </c>
      <c r="AE538" s="12">
        <v>1</v>
      </c>
      <c r="AF538" s="12">
        <f>VLOOKUP(B538,[5]Combined!C$1:K$640,9,0)</f>
        <v>0</v>
      </c>
      <c r="AG538" s="14">
        <f t="shared" si="64"/>
        <v>34</v>
      </c>
      <c r="AH538" s="14">
        <f t="shared" si="65"/>
        <v>0</v>
      </c>
      <c r="AI538" s="14">
        <f t="shared" si="66"/>
        <v>0</v>
      </c>
      <c r="AJ538" s="14">
        <f t="shared" si="67"/>
        <v>32</v>
      </c>
      <c r="AK538" s="14">
        <f t="shared" si="68"/>
        <v>32</v>
      </c>
      <c r="AL538" s="14">
        <f t="shared" si="69"/>
        <v>94.117647058823522</v>
      </c>
      <c r="AM538" s="14">
        <f t="shared" si="70"/>
        <v>5</v>
      </c>
      <c r="AN538" s="7" t="s">
        <v>591</v>
      </c>
      <c r="AO538" s="7">
        <v>10</v>
      </c>
      <c r="AP538" s="7">
        <v>10</v>
      </c>
      <c r="AQ538" s="7">
        <f t="shared" si="71"/>
        <v>25</v>
      </c>
    </row>
    <row r="539" spans="1:43" x14ac:dyDescent="0.25">
      <c r="A539" s="7">
        <v>538</v>
      </c>
      <c r="B539" s="7" t="s">
        <v>592</v>
      </c>
      <c r="C539" s="8">
        <f>VLOOKUP(B539,[1]Combined!$B$1:$C$640,2,0)</f>
        <v>0</v>
      </c>
      <c r="D539" s="8">
        <f>VLOOKUP(B539,[1]Combined!$B$1:$D$640,3,0)</f>
        <v>0</v>
      </c>
      <c r="E539" s="8">
        <f>VLOOKUP(B539,[1]Combined!$B$1:$F$640,5,0)</f>
        <v>0</v>
      </c>
      <c r="F539" s="8">
        <f>VLOOKUP(B539,[1]Combined!$B$1:$G$640,6,0)</f>
        <v>2</v>
      </c>
      <c r="G539" s="8">
        <f>VLOOKUP(B539,[1]Combined!$B$1:$H$640,7,0)</f>
        <v>2</v>
      </c>
      <c r="H539" s="8">
        <f>VLOOKUP(B539,[1]Combined!$B$1:$J$640,9,0)</f>
        <v>0</v>
      </c>
      <c r="I539" s="9">
        <f>VLOOKUP(B539,[2]Combined!C$1:D$640,2,0)</f>
        <v>0</v>
      </c>
      <c r="J539" s="9">
        <f>VLOOKUP(B539,[2]Combined!C$1:E$640,3,0)</f>
        <v>0</v>
      </c>
      <c r="K539" s="9">
        <f>VLOOKUP(B539,[2]Combined!C$1:G$640,5,0)</f>
        <v>0</v>
      </c>
      <c r="L539" s="9">
        <f>VLOOKUP(B539,[2]Combined!C$1:H$640,6,0)</f>
        <v>3</v>
      </c>
      <c r="M539" s="9">
        <f>VLOOKUP(B539,[2]Combined!C$1:I$640,7,0)</f>
        <v>4</v>
      </c>
      <c r="N539" s="9">
        <f>VLOOKUP(B539,[2]Combined!C$1:K$640,9,0)</f>
        <v>0</v>
      </c>
      <c r="O539" s="10">
        <v>6</v>
      </c>
      <c r="P539" s="10">
        <v>6</v>
      </c>
      <c r="Q539" s="10">
        <f>VLOOKUP(B539,[3]Combined!C$1:G$640,5,0)</f>
        <v>0</v>
      </c>
      <c r="R539" s="10">
        <f>VLOOKUP(B539,[3]Combined!C$1:H$640,6,0)</f>
        <v>3</v>
      </c>
      <c r="S539" s="10">
        <f>VLOOKUP(B539,[3]Combined!C$1:I$640,7,0)</f>
        <v>3</v>
      </c>
      <c r="T539" s="10">
        <f>VLOOKUP(B539,[3]Combined!C$1:K$640,9,0)</f>
        <v>0</v>
      </c>
      <c r="U539" s="11">
        <v>12</v>
      </c>
      <c r="V539" s="11">
        <v>14</v>
      </c>
      <c r="W539" s="11">
        <f>VLOOKUP(B539,[4]Combined!C$1:G$640,5,0)</f>
        <v>0</v>
      </c>
      <c r="X539" s="11">
        <v>3</v>
      </c>
      <c r="Y539" s="11">
        <v>4</v>
      </c>
      <c r="Z539" s="11">
        <f>VLOOKUP(B539,[4]Combined!C$1:K$640,9,0)</f>
        <v>0</v>
      </c>
      <c r="AA539" s="12">
        <v>6</v>
      </c>
      <c r="AB539" s="12">
        <v>7</v>
      </c>
      <c r="AC539" s="12">
        <f>VLOOKUP(B539,[5]Combined!C$1:G$640,5,0)</f>
        <v>0</v>
      </c>
      <c r="AD539" s="12">
        <v>2</v>
      </c>
      <c r="AE539" s="12">
        <v>2</v>
      </c>
      <c r="AF539" s="12">
        <f>VLOOKUP(B539,[5]Combined!C$1:K$640,9,0)</f>
        <v>0</v>
      </c>
      <c r="AG539" s="14">
        <f t="shared" si="64"/>
        <v>42</v>
      </c>
      <c r="AH539" s="14">
        <f t="shared" si="65"/>
        <v>0</v>
      </c>
      <c r="AI539" s="14">
        <f t="shared" si="66"/>
        <v>0</v>
      </c>
      <c r="AJ539" s="14">
        <f t="shared" si="67"/>
        <v>37</v>
      </c>
      <c r="AK539" s="14">
        <f t="shared" si="68"/>
        <v>37</v>
      </c>
      <c r="AL539" s="14">
        <f t="shared" si="69"/>
        <v>88.095238095238088</v>
      </c>
      <c r="AM539" s="14">
        <f t="shared" si="70"/>
        <v>5</v>
      </c>
      <c r="AN539" s="7" t="s">
        <v>593</v>
      </c>
      <c r="AO539" s="7">
        <v>8</v>
      </c>
      <c r="AP539" s="7">
        <v>6</v>
      </c>
      <c r="AQ539" s="7">
        <f t="shared" si="71"/>
        <v>19</v>
      </c>
    </row>
    <row r="540" spans="1:43" x14ac:dyDescent="0.25">
      <c r="A540" s="7">
        <v>539</v>
      </c>
      <c r="B540" s="7" t="s">
        <v>594</v>
      </c>
      <c r="C540" s="8">
        <f>VLOOKUP(B540,[1]Combined!$B$1:$C$640,2,0)</f>
        <v>0</v>
      </c>
      <c r="D540" s="8">
        <f>VLOOKUP(B540,[1]Combined!$B$1:$D$640,3,0)</f>
        <v>0</v>
      </c>
      <c r="E540" s="8">
        <f>VLOOKUP(B540,[1]Combined!$B$1:$F$640,5,0)</f>
        <v>0</v>
      </c>
      <c r="F540" s="8">
        <f>VLOOKUP(B540,[1]Combined!$B$1:$G$640,6,0)</f>
        <v>0</v>
      </c>
      <c r="G540" s="8">
        <f>VLOOKUP(B540,[1]Combined!$B$1:$H$640,7,0)</f>
        <v>2</v>
      </c>
      <c r="H540" s="8">
        <f>VLOOKUP(B540,[1]Combined!$B$1:$J$640,9,0)</f>
        <v>0</v>
      </c>
      <c r="I540" s="9">
        <f>VLOOKUP(B540,[2]Combined!C$1:D$640,2,0)</f>
        <v>0</v>
      </c>
      <c r="J540" s="9">
        <f>VLOOKUP(B540,[2]Combined!C$1:E$640,3,0)</f>
        <v>0</v>
      </c>
      <c r="K540" s="9">
        <f>VLOOKUP(B540,[2]Combined!C$1:G$640,5,0)</f>
        <v>0</v>
      </c>
      <c r="L540" s="9">
        <f>VLOOKUP(B540,[2]Combined!C$1:H$640,6,0)</f>
        <v>0</v>
      </c>
      <c r="M540" s="9">
        <f>VLOOKUP(B540,[2]Combined!C$1:I$640,7,0)</f>
        <v>0</v>
      </c>
      <c r="N540" s="9">
        <f>VLOOKUP(B540,[2]Combined!C$1:K$640,9,0)</f>
        <v>0</v>
      </c>
      <c r="O540" s="10">
        <v>6</v>
      </c>
      <c r="P540" s="10">
        <v>6</v>
      </c>
      <c r="Q540" s="10">
        <f>VLOOKUP(B540,[3]Combined!C$1:G$640,5,0)</f>
        <v>0</v>
      </c>
      <c r="R540" s="10">
        <f>VLOOKUP(B540,[3]Combined!C$1:H$640,6,0)</f>
        <v>5</v>
      </c>
      <c r="S540" s="10">
        <f>VLOOKUP(B540,[3]Combined!C$1:I$640,7,0)</f>
        <v>5</v>
      </c>
      <c r="T540" s="10">
        <f>VLOOKUP(B540,[3]Combined!C$1:K$640,9,0)</f>
        <v>0</v>
      </c>
      <c r="U540" s="11">
        <v>14</v>
      </c>
      <c r="V540" s="11">
        <v>14</v>
      </c>
      <c r="W540" s="11">
        <f>VLOOKUP(B540,[4]Combined!C$1:G$640,5,0)</f>
        <v>0</v>
      </c>
      <c r="X540" s="11">
        <v>4</v>
      </c>
      <c r="Y540" s="11">
        <v>4</v>
      </c>
      <c r="Z540" s="11">
        <f>VLOOKUP(B540,[4]Combined!C$1:K$640,9,0)</f>
        <v>0</v>
      </c>
      <c r="AA540" s="12">
        <v>7</v>
      </c>
      <c r="AB540" s="12">
        <v>7</v>
      </c>
      <c r="AC540" s="12">
        <f>VLOOKUP(B540,[5]Combined!C$1:G$640,5,0)</f>
        <v>0</v>
      </c>
      <c r="AD540" s="12">
        <v>2</v>
      </c>
      <c r="AE540" s="12">
        <v>2</v>
      </c>
      <c r="AF540" s="12">
        <f>VLOOKUP(B540,[5]Combined!C$1:K$640,9,0)</f>
        <v>0</v>
      </c>
      <c r="AG540" s="14">
        <f t="shared" si="64"/>
        <v>40</v>
      </c>
      <c r="AH540" s="14">
        <f t="shared" si="65"/>
        <v>0</v>
      </c>
      <c r="AI540" s="14">
        <f t="shared" si="66"/>
        <v>0</v>
      </c>
      <c r="AJ540" s="14">
        <f t="shared" si="67"/>
        <v>38</v>
      </c>
      <c r="AK540" s="14">
        <f t="shared" si="68"/>
        <v>38</v>
      </c>
      <c r="AL540" s="14">
        <f t="shared" si="69"/>
        <v>95</v>
      </c>
      <c r="AM540" s="14">
        <f t="shared" si="70"/>
        <v>5</v>
      </c>
      <c r="AN540" s="7" t="s">
        <v>595</v>
      </c>
      <c r="AO540" s="7">
        <v>10</v>
      </c>
      <c r="AP540" s="7">
        <v>10</v>
      </c>
      <c r="AQ540" s="7">
        <f t="shared" si="71"/>
        <v>25</v>
      </c>
    </row>
    <row r="541" spans="1:43" x14ac:dyDescent="0.25">
      <c r="A541" s="7">
        <v>540</v>
      </c>
      <c r="B541" s="7" t="s">
        <v>596</v>
      </c>
      <c r="C541" s="8">
        <f>VLOOKUP(B541,[1]Combined!$B$1:$C$640,2,0)</f>
        <v>0</v>
      </c>
      <c r="D541" s="8">
        <f>VLOOKUP(B541,[1]Combined!$B$1:$D$640,3,0)</f>
        <v>0</v>
      </c>
      <c r="E541" s="8">
        <f>VLOOKUP(B541,[1]Combined!$B$1:$F$640,5,0)</f>
        <v>0</v>
      </c>
      <c r="F541" s="8">
        <f>VLOOKUP(B541,[1]Combined!$B$1:$G$640,6,0)</f>
        <v>2</v>
      </c>
      <c r="G541" s="8">
        <f>VLOOKUP(B541,[1]Combined!$B$1:$H$640,7,0)</f>
        <v>2</v>
      </c>
      <c r="H541" s="8">
        <f>VLOOKUP(B541,[1]Combined!$B$1:$J$640,9,0)</f>
        <v>0</v>
      </c>
      <c r="I541" s="9">
        <f>VLOOKUP(B541,[2]Combined!C$1:D$640,2,0)</f>
        <v>0</v>
      </c>
      <c r="J541" s="9">
        <f>VLOOKUP(B541,[2]Combined!C$1:E$640,3,0)</f>
        <v>0</v>
      </c>
      <c r="K541" s="9">
        <f>VLOOKUP(B541,[2]Combined!C$1:G$640,5,0)</f>
        <v>0</v>
      </c>
      <c r="L541" s="9">
        <f>VLOOKUP(B541,[2]Combined!C$1:H$640,6,0)</f>
        <v>2</v>
      </c>
      <c r="M541" s="9">
        <f>VLOOKUP(B541,[2]Combined!C$1:I$640,7,0)</f>
        <v>3</v>
      </c>
      <c r="N541" s="9">
        <f>VLOOKUP(B541,[2]Combined!C$1:K$640,9,0)</f>
        <v>0</v>
      </c>
      <c r="O541" s="10">
        <v>5</v>
      </c>
      <c r="P541" s="10">
        <v>6</v>
      </c>
      <c r="Q541" s="10">
        <f>VLOOKUP(B541,[3]Combined!C$1:G$640,5,0)</f>
        <v>0</v>
      </c>
      <c r="R541" s="10">
        <f>VLOOKUP(B541,[3]Combined!C$1:H$640,6,0)</f>
        <v>3</v>
      </c>
      <c r="S541" s="10">
        <f>VLOOKUP(B541,[3]Combined!C$1:I$640,7,0)</f>
        <v>3</v>
      </c>
      <c r="T541" s="10">
        <f>VLOOKUP(B541,[3]Combined!C$1:K$640,9,0)</f>
        <v>0</v>
      </c>
      <c r="U541" s="11">
        <v>12</v>
      </c>
      <c r="V541" s="11">
        <v>14</v>
      </c>
      <c r="W541" s="11">
        <f>VLOOKUP(B541,[4]Combined!C$1:G$640,5,0)</f>
        <v>0</v>
      </c>
      <c r="X541" s="11">
        <v>3</v>
      </c>
      <c r="Y541" s="11">
        <v>4</v>
      </c>
      <c r="Z541" s="11">
        <f>VLOOKUP(B541,[4]Combined!C$1:K$640,9,0)</f>
        <v>0</v>
      </c>
      <c r="AA541" s="12">
        <v>7</v>
      </c>
      <c r="AB541" s="12">
        <v>7</v>
      </c>
      <c r="AC541" s="12">
        <f>VLOOKUP(B541,[5]Combined!C$1:G$640,5,0)</f>
        <v>0</v>
      </c>
      <c r="AD541" s="12">
        <v>2</v>
      </c>
      <c r="AE541" s="12">
        <v>2</v>
      </c>
      <c r="AF541" s="12">
        <f>VLOOKUP(B541,[5]Combined!C$1:K$640,9,0)</f>
        <v>0</v>
      </c>
      <c r="AG541" s="14">
        <f t="shared" si="64"/>
        <v>41</v>
      </c>
      <c r="AH541" s="14">
        <f t="shared" si="65"/>
        <v>0</v>
      </c>
      <c r="AI541" s="14">
        <f t="shared" si="66"/>
        <v>0</v>
      </c>
      <c r="AJ541" s="14">
        <f t="shared" si="67"/>
        <v>36</v>
      </c>
      <c r="AK541" s="14">
        <f t="shared" si="68"/>
        <v>36</v>
      </c>
      <c r="AL541" s="14">
        <f t="shared" si="69"/>
        <v>87.804878048780495</v>
      </c>
      <c r="AM541" s="14">
        <f t="shared" si="70"/>
        <v>5</v>
      </c>
      <c r="AN541" s="7" t="s">
        <v>587</v>
      </c>
      <c r="AO541" s="7">
        <v>10</v>
      </c>
      <c r="AP541" s="7">
        <v>8</v>
      </c>
      <c r="AQ541" s="7">
        <f t="shared" si="71"/>
        <v>23</v>
      </c>
    </row>
    <row r="542" spans="1:43" x14ac:dyDescent="0.25">
      <c r="A542" s="7">
        <v>541</v>
      </c>
      <c r="B542" s="7" t="s">
        <v>597</v>
      </c>
      <c r="C542" s="8">
        <f>VLOOKUP(B542,[1]Combined!$B$1:$C$640,2,0)</f>
        <v>0</v>
      </c>
      <c r="D542" s="8">
        <f>VLOOKUP(B542,[1]Combined!$B$1:$D$640,3,0)</f>
        <v>0</v>
      </c>
      <c r="E542" s="8">
        <f>VLOOKUP(B542,[1]Combined!$B$1:$F$640,5,0)</f>
        <v>0</v>
      </c>
      <c r="F542" s="8">
        <f>VLOOKUP(B542,[1]Combined!$B$1:$G$640,6,0)</f>
        <v>2</v>
      </c>
      <c r="G542" s="8">
        <f>VLOOKUP(B542,[1]Combined!$B$1:$H$640,7,0)</f>
        <v>2</v>
      </c>
      <c r="H542" s="8">
        <f>VLOOKUP(B542,[1]Combined!$B$1:$J$640,9,0)</f>
        <v>0</v>
      </c>
      <c r="I542" s="9">
        <f>VLOOKUP(B542,[2]Combined!C$1:D$640,2,0)</f>
        <v>0</v>
      </c>
      <c r="J542" s="9">
        <f>VLOOKUP(B542,[2]Combined!C$1:E$640,3,0)</f>
        <v>0</v>
      </c>
      <c r="K542" s="9">
        <f>VLOOKUP(B542,[2]Combined!C$1:G$640,5,0)</f>
        <v>0</v>
      </c>
      <c r="L542" s="9">
        <f>VLOOKUP(B542,[2]Combined!C$1:H$640,6,0)</f>
        <v>3</v>
      </c>
      <c r="M542" s="9">
        <f>VLOOKUP(B542,[2]Combined!C$1:I$640,7,0)</f>
        <v>3</v>
      </c>
      <c r="N542" s="9">
        <f>VLOOKUP(B542,[2]Combined!C$1:K$640,9,0)</f>
        <v>0</v>
      </c>
      <c r="O542" s="10">
        <v>1</v>
      </c>
      <c r="P542" s="10">
        <v>6</v>
      </c>
      <c r="Q542" s="10">
        <v>3</v>
      </c>
      <c r="R542" s="10">
        <f>VLOOKUP(B542,[3]Combined!C$1:H$640,6,0)</f>
        <v>1</v>
      </c>
      <c r="S542" s="10">
        <f>VLOOKUP(B542,[3]Combined!C$1:I$640,7,0)</f>
        <v>3</v>
      </c>
      <c r="T542" s="10">
        <f>VLOOKUP(B542,[3]Combined!C$1:K$640,9,0)</f>
        <v>0</v>
      </c>
      <c r="U542" s="11">
        <v>6</v>
      </c>
      <c r="V542" s="11">
        <v>14</v>
      </c>
      <c r="W542" s="11">
        <v>2</v>
      </c>
      <c r="X542" s="11">
        <v>1</v>
      </c>
      <c r="Y542" s="11">
        <v>3</v>
      </c>
      <c r="Z542" s="11">
        <f>VLOOKUP(B542,[4]Combined!C$1:K$640,9,0)</f>
        <v>0</v>
      </c>
      <c r="AA542" s="12">
        <v>3</v>
      </c>
      <c r="AB542" s="12">
        <v>7</v>
      </c>
      <c r="AC542" s="12">
        <v>1</v>
      </c>
      <c r="AD542" s="12">
        <v>2</v>
      </c>
      <c r="AE542" s="12">
        <v>2</v>
      </c>
      <c r="AF542" s="12">
        <f>VLOOKUP(B542,[5]Combined!C$1:K$640,9,0)</f>
        <v>0</v>
      </c>
      <c r="AG542" s="14">
        <f t="shared" si="64"/>
        <v>40</v>
      </c>
      <c r="AH542" s="14">
        <f t="shared" si="65"/>
        <v>6</v>
      </c>
      <c r="AI542" s="14">
        <f t="shared" si="66"/>
        <v>6</v>
      </c>
      <c r="AJ542" s="14">
        <f t="shared" si="67"/>
        <v>19</v>
      </c>
      <c r="AK542" s="14">
        <f t="shared" si="68"/>
        <v>25</v>
      </c>
      <c r="AL542" s="14">
        <f t="shared" si="69"/>
        <v>62.5</v>
      </c>
      <c r="AM542" s="14">
        <f t="shared" si="70"/>
        <v>0</v>
      </c>
      <c r="AN542" s="7" t="s">
        <v>589</v>
      </c>
      <c r="AO542" s="7">
        <v>10</v>
      </c>
      <c r="AP542" s="7">
        <v>6</v>
      </c>
      <c r="AQ542" s="7">
        <f t="shared" si="71"/>
        <v>16</v>
      </c>
    </row>
    <row r="543" spans="1:43" x14ac:dyDescent="0.25">
      <c r="A543" s="7">
        <v>542</v>
      </c>
      <c r="B543" s="7" t="s">
        <v>598</v>
      </c>
      <c r="C543" s="8">
        <f>VLOOKUP(B543,[1]Combined!$B$1:$C$640,2,0)</f>
        <v>0</v>
      </c>
      <c r="D543" s="8">
        <f>VLOOKUP(B543,[1]Combined!$B$1:$D$640,3,0)</f>
        <v>0</v>
      </c>
      <c r="E543" s="8">
        <f>VLOOKUP(B543,[1]Combined!$B$1:$F$640,5,0)</f>
        <v>0</v>
      </c>
      <c r="F543" s="8">
        <f>VLOOKUP(B543,[1]Combined!$B$1:$G$640,6,0)</f>
        <v>2</v>
      </c>
      <c r="G543" s="8">
        <f>VLOOKUP(B543,[1]Combined!$B$1:$H$640,7,0)</f>
        <v>2</v>
      </c>
      <c r="H543" s="8">
        <f>VLOOKUP(B543,[1]Combined!$B$1:$J$640,9,0)</f>
        <v>0</v>
      </c>
      <c r="I543" s="9">
        <f>VLOOKUP(B543,[2]Combined!C$1:D$640,2,0)</f>
        <v>0</v>
      </c>
      <c r="J543" s="9">
        <f>VLOOKUP(B543,[2]Combined!C$1:E$640,3,0)</f>
        <v>0</v>
      </c>
      <c r="K543" s="9">
        <f>VLOOKUP(B543,[2]Combined!C$1:G$640,5,0)</f>
        <v>0</v>
      </c>
      <c r="L543" s="9">
        <f>VLOOKUP(B543,[2]Combined!C$1:H$640,6,0)</f>
        <v>2</v>
      </c>
      <c r="M543" s="9">
        <f>VLOOKUP(B543,[2]Combined!C$1:I$640,7,0)</f>
        <v>2</v>
      </c>
      <c r="N543" s="9">
        <f>VLOOKUP(B543,[2]Combined!C$1:K$640,9,0)</f>
        <v>0</v>
      </c>
      <c r="O543" s="10">
        <v>4</v>
      </c>
      <c r="P543" s="10">
        <v>6</v>
      </c>
      <c r="Q543" s="10">
        <v>1</v>
      </c>
      <c r="R543" s="10">
        <f>VLOOKUP(B543,[3]Combined!C$1:H$640,6,0)</f>
        <v>0</v>
      </c>
      <c r="S543" s="10">
        <f>VLOOKUP(B543,[3]Combined!C$1:I$640,7,0)</f>
        <v>0</v>
      </c>
      <c r="T543" s="10">
        <f>VLOOKUP(B543,[3]Combined!C$1:K$640,9,0)</f>
        <v>0</v>
      </c>
      <c r="U543" s="11">
        <v>8</v>
      </c>
      <c r="V543" s="11">
        <v>14</v>
      </c>
      <c r="W543" s="11">
        <v>3</v>
      </c>
      <c r="X543" s="11">
        <v>2</v>
      </c>
      <c r="Y543" s="11">
        <v>2</v>
      </c>
      <c r="Z543" s="11">
        <f>VLOOKUP(B543,[4]Combined!C$1:K$640,9,0)</f>
        <v>0</v>
      </c>
      <c r="AA543" s="12">
        <v>6</v>
      </c>
      <c r="AB543" s="12">
        <v>7</v>
      </c>
      <c r="AC543" s="12">
        <f>VLOOKUP(B543,[5]Combined!C$1:G$640,5,0)</f>
        <v>0</v>
      </c>
      <c r="AD543" s="12">
        <v>1</v>
      </c>
      <c r="AE543" s="12">
        <v>1</v>
      </c>
      <c r="AF543" s="12">
        <f>VLOOKUP(B543,[5]Combined!C$1:K$640,9,0)</f>
        <v>0</v>
      </c>
      <c r="AG543" s="14">
        <f t="shared" si="64"/>
        <v>34</v>
      </c>
      <c r="AH543" s="14">
        <f t="shared" si="65"/>
        <v>4</v>
      </c>
      <c r="AI543" s="14">
        <f t="shared" si="66"/>
        <v>4</v>
      </c>
      <c r="AJ543" s="14">
        <f t="shared" si="67"/>
        <v>25</v>
      </c>
      <c r="AK543" s="14">
        <f t="shared" si="68"/>
        <v>29</v>
      </c>
      <c r="AL543" s="14">
        <f t="shared" si="69"/>
        <v>85.294117647058826</v>
      </c>
      <c r="AM543" s="14">
        <f t="shared" si="70"/>
        <v>5</v>
      </c>
      <c r="AN543" s="7" t="s">
        <v>591</v>
      </c>
      <c r="AO543" s="7">
        <v>9</v>
      </c>
      <c r="AP543" s="7">
        <v>6</v>
      </c>
      <c r="AQ543" s="7">
        <f t="shared" si="71"/>
        <v>20</v>
      </c>
    </row>
    <row r="544" spans="1:43" x14ac:dyDescent="0.25">
      <c r="A544" s="7">
        <v>543</v>
      </c>
      <c r="B544" s="7" t="s">
        <v>599</v>
      </c>
      <c r="C544" s="8">
        <f>VLOOKUP(B544,[1]Combined!$B$1:$C$640,2,0)</f>
        <v>0</v>
      </c>
      <c r="D544" s="8">
        <f>VLOOKUP(B544,[1]Combined!$B$1:$D$640,3,0)</f>
        <v>0</v>
      </c>
      <c r="E544" s="8">
        <f>VLOOKUP(B544,[1]Combined!$B$1:$F$640,5,0)</f>
        <v>0</v>
      </c>
      <c r="F544" s="8">
        <f>VLOOKUP(B544,[1]Combined!$B$1:$G$640,6,0)</f>
        <v>2</v>
      </c>
      <c r="G544" s="8">
        <f>VLOOKUP(B544,[1]Combined!$B$1:$H$640,7,0)</f>
        <v>2</v>
      </c>
      <c r="H544" s="8">
        <f>VLOOKUP(B544,[1]Combined!$B$1:$J$640,9,0)</f>
        <v>0</v>
      </c>
      <c r="I544" s="9">
        <f>VLOOKUP(B544,[2]Combined!C$1:D$640,2,0)</f>
        <v>0</v>
      </c>
      <c r="J544" s="9">
        <f>VLOOKUP(B544,[2]Combined!C$1:E$640,3,0)</f>
        <v>0</v>
      </c>
      <c r="K544" s="9">
        <f>VLOOKUP(B544,[2]Combined!C$1:G$640,5,0)</f>
        <v>0</v>
      </c>
      <c r="L544" s="9">
        <f>VLOOKUP(B544,[2]Combined!C$1:H$640,6,0)</f>
        <v>1</v>
      </c>
      <c r="M544" s="9">
        <f>VLOOKUP(B544,[2]Combined!C$1:I$640,7,0)</f>
        <v>4</v>
      </c>
      <c r="N544" s="9">
        <f>VLOOKUP(B544,[2]Combined!C$1:K$640,9,0)</f>
        <v>0</v>
      </c>
      <c r="O544" s="10">
        <v>4</v>
      </c>
      <c r="P544" s="10">
        <v>6</v>
      </c>
      <c r="Q544" s="10">
        <f>VLOOKUP(B544,[3]Combined!C$1:G$640,5,0)</f>
        <v>0</v>
      </c>
      <c r="R544" s="10">
        <f>VLOOKUP(B544,[3]Combined!C$1:H$640,6,0)</f>
        <v>2</v>
      </c>
      <c r="S544" s="10">
        <f>VLOOKUP(B544,[3]Combined!C$1:I$640,7,0)</f>
        <v>3</v>
      </c>
      <c r="T544" s="10">
        <f>VLOOKUP(B544,[3]Combined!C$1:K$640,9,0)</f>
        <v>0</v>
      </c>
      <c r="U544" s="11">
        <v>11</v>
      </c>
      <c r="V544" s="11">
        <v>14</v>
      </c>
      <c r="W544" s="11">
        <f>VLOOKUP(B544,[4]Combined!C$1:G$640,5,0)</f>
        <v>0</v>
      </c>
      <c r="X544" s="11">
        <v>1</v>
      </c>
      <c r="Y544" s="11">
        <v>4</v>
      </c>
      <c r="Z544" s="11">
        <f>VLOOKUP(B544,[4]Combined!C$1:K$640,9,0)</f>
        <v>0</v>
      </c>
      <c r="AA544" s="12">
        <v>7</v>
      </c>
      <c r="AB544" s="12">
        <v>7</v>
      </c>
      <c r="AC544" s="12">
        <f>VLOOKUP(B544,[5]Combined!C$1:G$640,5,0)</f>
        <v>0</v>
      </c>
      <c r="AD544" s="12">
        <v>2</v>
      </c>
      <c r="AE544" s="12">
        <v>2</v>
      </c>
      <c r="AF544" s="12">
        <f>VLOOKUP(B544,[5]Combined!C$1:K$640,9,0)</f>
        <v>0</v>
      </c>
      <c r="AG544" s="14">
        <f t="shared" si="64"/>
        <v>42</v>
      </c>
      <c r="AH544" s="14">
        <f t="shared" si="65"/>
        <v>0</v>
      </c>
      <c r="AI544" s="14">
        <f t="shared" si="66"/>
        <v>0</v>
      </c>
      <c r="AJ544" s="14">
        <f t="shared" si="67"/>
        <v>30</v>
      </c>
      <c r="AK544" s="14">
        <f t="shared" si="68"/>
        <v>30</v>
      </c>
      <c r="AL544" s="14">
        <f t="shared" si="69"/>
        <v>71.428571428571431</v>
      </c>
      <c r="AM544" s="14">
        <f t="shared" si="70"/>
        <v>2</v>
      </c>
      <c r="AN544" s="7" t="s">
        <v>593</v>
      </c>
      <c r="AO544" s="7">
        <v>0</v>
      </c>
      <c r="AP544" s="7">
        <v>3</v>
      </c>
      <c r="AQ544" s="7">
        <f t="shared" si="71"/>
        <v>5</v>
      </c>
    </row>
    <row r="545" spans="1:43" x14ac:dyDescent="0.25">
      <c r="A545" s="7">
        <v>544</v>
      </c>
      <c r="B545" s="7" t="s">
        <v>600</v>
      </c>
      <c r="C545" s="8">
        <f>VLOOKUP(B545,[1]Combined!$B$1:$C$640,2,0)</f>
        <v>0</v>
      </c>
      <c r="D545" s="8">
        <f>VLOOKUP(B545,[1]Combined!$B$1:$D$640,3,0)</f>
        <v>0</v>
      </c>
      <c r="E545" s="8">
        <f>VLOOKUP(B545,[1]Combined!$B$1:$F$640,5,0)</f>
        <v>0</v>
      </c>
      <c r="F545" s="8">
        <f>VLOOKUP(B545,[1]Combined!$B$1:$G$640,6,0)</f>
        <v>0</v>
      </c>
      <c r="G545" s="8">
        <f>VLOOKUP(B545,[1]Combined!$B$1:$H$640,7,0)</f>
        <v>2</v>
      </c>
      <c r="H545" s="8">
        <f>VLOOKUP(B545,[1]Combined!$B$1:$J$640,9,0)</f>
        <v>0</v>
      </c>
      <c r="I545" s="9">
        <f>VLOOKUP(B545,[2]Combined!C$1:D$640,2,0)</f>
        <v>0</v>
      </c>
      <c r="J545" s="9">
        <f>VLOOKUP(B545,[2]Combined!C$1:E$640,3,0)</f>
        <v>0</v>
      </c>
      <c r="K545" s="9">
        <f>VLOOKUP(B545,[2]Combined!C$1:G$640,5,0)</f>
        <v>0</v>
      </c>
      <c r="L545" s="9">
        <f>VLOOKUP(B545,[2]Combined!C$1:H$640,6,0)</f>
        <v>0</v>
      </c>
      <c r="M545" s="9">
        <f>VLOOKUP(B545,[2]Combined!C$1:I$640,7,0)</f>
        <v>0</v>
      </c>
      <c r="N545" s="9">
        <f>VLOOKUP(B545,[2]Combined!C$1:K$640,9,0)</f>
        <v>0</v>
      </c>
      <c r="O545" s="10">
        <v>6</v>
      </c>
      <c r="P545" s="10">
        <v>6</v>
      </c>
      <c r="Q545" s="10">
        <f>VLOOKUP(B545,[3]Combined!C$1:G$640,5,0)</f>
        <v>0</v>
      </c>
      <c r="R545" s="10">
        <f>VLOOKUP(B545,[3]Combined!C$1:H$640,6,0)</f>
        <v>5</v>
      </c>
      <c r="S545" s="10">
        <f>VLOOKUP(B545,[3]Combined!C$1:I$640,7,0)</f>
        <v>5</v>
      </c>
      <c r="T545" s="10">
        <f>VLOOKUP(B545,[3]Combined!C$1:K$640,9,0)</f>
        <v>0</v>
      </c>
      <c r="U545" s="11">
        <v>14</v>
      </c>
      <c r="V545" s="11">
        <v>14</v>
      </c>
      <c r="W545" s="11">
        <f>VLOOKUP(B545,[4]Combined!C$1:G$640,5,0)</f>
        <v>0</v>
      </c>
      <c r="X545" s="11">
        <v>4</v>
      </c>
      <c r="Y545" s="11">
        <v>4</v>
      </c>
      <c r="Z545" s="11">
        <f>VLOOKUP(B545,[4]Combined!C$1:K$640,9,0)</f>
        <v>0</v>
      </c>
      <c r="AA545" s="12">
        <v>7</v>
      </c>
      <c r="AB545" s="12">
        <v>7</v>
      </c>
      <c r="AC545" s="12">
        <f>VLOOKUP(B545,[5]Combined!C$1:G$640,5,0)</f>
        <v>0</v>
      </c>
      <c r="AD545" s="12">
        <v>2</v>
      </c>
      <c r="AE545" s="12">
        <v>2</v>
      </c>
      <c r="AF545" s="12">
        <f>VLOOKUP(B545,[5]Combined!C$1:K$640,9,0)</f>
        <v>0</v>
      </c>
      <c r="AG545" s="14">
        <f t="shared" si="64"/>
        <v>40</v>
      </c>
      <c r="AH545" s="14">
        <f t="shared" si="65"/>
        <v>0</v>
      </c>
      <c r="AI545" s="14">
        <f t="shared" si="66"/>
        <v>0</v>
      </c>
      <c r="AJ545" s="14">
        <f t="shared" si="67"/>
        <v>38</v>
      </c>
      <c r="AK545" s="14">
        <f t="shared" si="68"/>
        <v>38</v>
      </c>
      <c r="AL545" s="14">
        <f t="shared" si="69"/>
        <v>95</v>
      </c>
      <c r="AM545" s="14">
        <f t="shared" si="70"/>
        <v>5</v>
      </c>
      <c r="AN545" s="7" t="s">
        <v>595</v>
      </c>
      <c r="AO545" s="7">
        <v>10</v>
      </c>
      <c r="AP545" s="7">
        <v>8</v>
      </c>
      <c r="AQ545" s="7">
        <f t="shared" si="71"/>
        <v>23</v>
      </c>
    </row>
    <row r="546" spans="1:43" x14ac:dyDescent="0.25">
      <c r="A546" s="7">
        <v>545</v>
      </c>
      <c r="B546" s="7" t="s">
        <v>601</v>
      </c>
      <c r="C546" s="8">
        <f>VLOOKUP(B546,[1]Combined!$B$1:$C$640,2,0)</f>
        <v>0</v>
      </c>
      <c r="D546" s="8">
        <f>VLOOKUP(B546,[1]Combined!$B$1:$D$640,3,0)</f>
        <v>0</v>
      </c>
      <c r="E546" s="8">
        <f>VLOOKUP(B546,[1]Combined!$B$1:$F$640,5,0)</f>
        <v>0</v>
      </c>
      <c r="F546" s="8">
        <f>VLOOKUP(B546,[1]Combined!$B$1:$G$640,6,0)</f>
        <v>2</v>
      </c>
      <c r="G546" s="8">
        <f>VLOOKUP(B546,[1]Combined!$B$1:$H$640,7,0)</f>
        <v>2</v>
      </c>
      <c r="H546" s="8">
        <f>VLOOKUP(B546,[1]Combined!$B$1:$J$640,9,0)</f>
        <v>0</v>
      </c>
      <c r="I546" s="9">
        <f>VLOOKUP(B546,[2]Combined!C$1:D$640,2,0)</f>
        <v>0</v>
      </c>
      <c r="J546" s="9">
        <f>VLOOKUP(B546,[2]Combined!C$1:E$640,3,0)</f>
        <v>0</v>
      </c>
      <c r="K546" s="9">
        <f>VLOOKUP(B546,[2]Combined!C$1:G$640,5,0)</f>
        <v>0</v>
      </c>
      <c r="L546" s="9">
        <f>VLOOKUP(B546,[2]Combined!C$1:H$640,6,0)</f>
        <v>2</v>
      </c>
      <c r="M546" s="9">
        <f>VLOOKUP(B546,[2]Combined!C$1:I$640,7,0)</f>
        <v>3</v>
      </c>
      <c r="N546" s="9">
        <f>VLOOKUP(B546,[2]Combined!C$1:K$640,9,0)</f>
        <v>0</v>
      </c>
      <c r="O546" s="10">
        <v>6</v>
      </c>
      <c r="P546" s="10">
        <v>6</v>
      </c>
      <c r="Q546" s="10">
        <f>VLOOKUP(B546,[3]Combined!C$1:G$640,5,0)</f>
        <v>0</v>
      </c>
      <c r="R546" s="10">
        <f>VLOOKUP(B546,[3]Combined!C$1:H$640,6,0)</f>
        <v>3</v>
      </c>
      <c r="S546" s="10">
        <f>VLOOKUP(B546,[3]Combined!C$1:I$640,7,0)</f>
        <v>3</v>
      </c>
      <c r="T546" s="10">
        <f>VLOOKUP(B546,[3]Combined!C$1:K$640,9,0)</f>
        <v>0</v>
      </c>
      <c r="U546" s="11">
        <v>12</v>
      </c>
      <c r="V546" s="11">
        <v>14</v>
      </c>
      <c r="W546" s="11">
        <f>VLOOKUP(B546,[4]Combined!C$1:G$640,5,0)</f>
        <v>0</v>
      </c>
      <c r="X546" s="11">
        <v>4</v>
      </c>
      <c r="Y546" s="11">
        <v>4</v>
      </c>
      <c r="Z546" s="11">
        <f>VLOOKUP(B546,[4]Combined!C$1:K$640,9,0)</f>
        <v>0</v>
      </c>
      <c r="AA546" s="12">
        <v>7</v>
      </c>
      <c r="AB546" s="12">
        <v>7</v>
      </c>
      <c r="AC546" s="12">
        <f>VLOOKUP(B546,[5]Combined!C$1:G$640,5,0)</f>
        <v>0</v>
      </c>
      <c r="AD546" s="12">
        <v>2</v>
      </c>
      <c r="AE546" s="12">
        <v>2</v>
      </c>
      <c r="AF546" s="12">
        <f>VLOOKUP(B546,[5]Combined!C$1:K$640,9,0)</f>
        <v>0</v>
      </c>
      <c r="AG546" s="14">
        <f t="shared" si="64"/>
        <v>41</v>
      </c>
      <c r="AH546" s="14">
        <f t="shared" si="65"/>
        <v>0</v>
      </c>
      <c r="AI546" s="14">
        <f t="shared" si="66"/>
        <v>0</v>
      </c>
      <c r="AJ546" s="14">
        <f t="shared" si="67"/>
        <v>38</v>
      </c>
      <c r="AK546" s="14">
        <f t="shared" si="68"/>
        <v>38</v>
      </c>
      <c r="AL546" s="14">
        <f t="shared" si="69"/>
        <v>92.682926829268297</v>
      </c>
      <c r="AM546" s="14">
        <f t="shared" si="70"/>
        <v>5</v>
      </c>
      <c r="AN546" s="7" t="s">
        <v>587</v>
      </c>
      <c r="AO546" s="7">
        <v>10</v>
      </c>
      <c r="AP546" s="7">
        <v>8</v>
      </c>
      <c r="AQ546" s="7">
        <f t="shared" si="71"/>
        <v>23</v>
      </c>
    </row>
    <row r="547" spans="1:43" x14ac:dyDescent="0.25">
      <c r="A547" s="7">
        <v>546</v>
      </c>
      <c r="B547" s="7" t="s">
        <v>602</v>
      </c>
      <c r="C547" s="8">
        <f>VLOOKUP(B547,[1]Combined!$B$1:$C$640,2,0)</f>
        <v>0</v>
      </c>
      <c r="D547" s="8">
        <f>VLOOKUP(B547,[1]Combined!$B$1:$D$640,3,0)</f>
        <v>0</v>
      </c>
      <c r="E547" s="8">
        <f>VLOOKUP(B547,[1]Combined!$B$1:$F$640,5,0)</f>
        <v>0</v>
      </c>
      <c r="F547" s="8">
        <f>VLOOKUP(B547,[1]Combined!$B$1:$G$640,6,0)</f>
        <v>2</v>
      </c>
      <c r="G547" s="8">
        <f>VLOOKUP(B547,[1]Combined!$B$1:$H$640,7,0)</f>
        <v>2</v>
      </c>
      <c r="H547" s="8">
        <f>VLOOKUP(B547,[1]Combined!$B$1:$J$640,9,0)</f>
        <v>0</v>
      </c>
      <c r="I547" s="9">
        <f>VLOOKUP(B547,[2]Combined!C$1:D$640,2,0)</f>
        <v>0</v>
      </c>
      <c r="J547" s="9">
        <f>VLOOKUP(B547,[2]Combined!C$1:E$640,3,0)</f>
        <v>0</v>
      </c>
      <c r="K547" s="9">
        <f>VLOOKUP(B547,[2]Combined!C$1:G$640,5,0)</f>
        <v>0</v>
      </c>
      <c r="L547" s="9">
        <f>VLOOKUP(B547,[2]Combined!C$1:H$640,6,0)</f>
        <v>3</v>
      </c>
      <c r="M547" s="9">
        <f>VLOOKUP(B547,[2]Combined!C$1:I$640,7,0)</f>
        <v>3</v>
      </c>
      <c r="N547" s="9">
        <f>VLOOKUP(B547,[2]Combined!C$1:K$640,9,0)</f>
        <v>0</v>
      </c>
      <c r="O547" s="10">
        <v>6</v>
      </c>
      <c r="P547" s="10">
        <v>6</v>
      </c>
      <c r="Q547" s="10">
        <f>VLOOKUP(B547,[3]Combined!C$1:G$640,5,0)</f>
        <v>0</v>
      </c>
      <c r="R547" s="10">
        <f>VLOOKUP(B547,[3]Combined!C$1:H$640,6,0)</f>
        <v>2</v>
      </c>
      <c r="S547" s="10">
        <f>VLOOKUP(B547,[3]Combined!C$1:I$640,7,0)</f>
        <v>3</v>
      </c>
      <c r="T547" s="10">
        <f>VLOOKUP(B547,[3]Combined!C$1:K$640,9,0)</f>
        <v>0</v>
      </c>
      <c r="U547" s="11">
        <v>11</v>
      </c>
      <c r="V547" s="11">
        <v>14</v>
      </c>
      <c r="W547" s="11">
        <f>VLOOKUP(B547,[4]Combined!C$1:G$640,5,0)</f>
        <v>0</v>
      </c>
      <c r="X547" s="11">
        <v>2</v>
      </c>
      <c r="Y547" s="11">
        <v>3</v>
      </c>
      <c r="Z547" s="11">
        <f>VLOOKUP(B547,[4]Combined!C$1:K$640,9,0)</f>
        <v>0</v>
      </c>
      <c r="AA547" s="12">
        <v>5</v>
      </c>
      <c r="AB547" s="12">
        <v>7</v>
      </c>
      <c r="AC547" s="12">
        <f>VLOOKUP(B547,[5]Combined!C$1:G$640,5,0)</f>
        <v>0</v>
      </c>
      <c r="AD547" s="12">
        <v>2</v>
      </c>
      <c r="AE547" s="12">
        <v>2</v>
      </c>
      <c r="AF547" s="12">
        <f>VLOOKUP(B547,[5]Combined!C$1:K$640,9,0)</f>
        <v>0</v>
      </c>
      <c r="AG547" s="14">
        <f t="shared" si="64"/>
        <v>40</v>
      </c>
      <c r="AH547" s="14">
        <f t="shared" si="65"/>
        <v>0</v>
      </c>
      <c r="AI547" s="14">
        <f t="shared" si="66"/>
        <v>0</v>
      </c>
      <c r="AJ547" s="14">
        <f t="shared" si="67"/>
        <v>33</v>
      </c>
      <c r="AK547" s="14">
        <f t="shared" si="68"/>
        <v>33</v>
      </c>
      <c r="AL547" s="14">
        <f t="shared" si="69"/>
        <v>82.5</v>
      </c>
      <c r="AM547" s="14">
        <f t="shared" si="70"/>
        <v>4</v>
      </c>
      <c r="AN547" s="7" t="s">
        <v>589</v>
      </c>
      <c r="AO547" s="7">
        <v>10</v>
      </c>
      <c r="AP547" s="7">
        <v>9</v>
      </c>
      <c r="AQ547" s="7">
        <f t="shared" si="71"/>
        <v>23</v>
      </c>
    </row>
    <row r="548" spans="1:43" x14ac:dyDescent="0.25">
      <c r="A548" s="7">
        <v>547</v>
      </c>
      <c r="B548" s="7" t="s">
        <v>603</v>
      </c>
      <c r="C548" s="8">
        <f>VLOOKUP(B548,[1]Combined!$B$1:$C$640,2,0)</f>
        <v>0</v>
      </c>
      <c r="D548" s="8">
        <f>VLOOKUP(B548,[1]Combined!$B$1:$D$640,3,0)</f>
        <v>0</v>
      </c>
      <c r="E548" s="8">
        <f>VLOOKUP(B548,[1]Combined!$B$1:$F$640,5,0)</f>
        <v>0</v>
      </c>
      <c r="F548" s="8">
        <f>VLOOKUP(B548,[1]Combined!$B$1:$G$640,6,0)</f>
        <v>2</v>
      </c>
      <c r="G548" s="8">
        <f>VLOOKUP(B548,[1]Combined!$B$1:$H$640,7,0)</f>
        <v>2</v>
      </c>
      <c r="H548" s="8">
        <f>VLOOKUP(B548,[1]Combined!$B$1:$J$640,9,0)</f>
        <v>0</v>
      </c>
      <c r="I548" s="9">
        <f>VLOOKUP(B548,[2]Combined!C$1:D$640,2,0)</f>
        <v>0</v>
      </c>
      <c r="J548" s="9">
        <f>VLOOKUP(B548,[2]Combined!C$1:E$640,3,0)</f>
        <v>0</v>
      </c>
      <c r="K548" s="9">
        <f>VLOOKUP(B548,[2]Combined!C$1:G$640,5,0)</f>
        <v>0</v>
      </c>
      <c r="L548" s="9">
        <f>VLOOKUP(B548,[2]Combined!C$1:H$640,6,0)</f>
        <v>2</v>
      </c>
      <c r="M548" s="9">
        <f>VLOOKUP(B548,[2]Combined!C$1:I$640,7,0)</f>
        <v>2</v>
      </c>
      <c r="N548" s="9">
        <f>VLOOKUP(B548,[2]Combined!C$1:K$640,9,0)</f>
        <v>0</v>
      </c>
      <c r="O548" s="10">
        <v>6</v>
      </c>
      <c r="P548" s="10">
        <v>6</v>
      </c>
      <c r="Q548" s="10">
        <f>VLOOKUP(B548,[3]Combined!C$1:G$640,5,0)</f>
        <v>0</v>
      </c>
      <c r="R548" s="10">
        <f>VLOOKUP(B548,[3]Combined!C$1:H$640,6,0)</f>
        <v>0</v>
      </c>
      <c r="S548" s="10">
        <f>VLOOKUP(B548,[3]Combined!C$1:I$640,7,0)</f>
        <v>0</v>
      </c>
      <c r="T548" s="10">
        <f>VLOOKUP(B548,[3]Combined!C$1:K$640,9,0)</f>
        <v>0</v>
      </c>
      <c r="U548" s="11">
        <v>14</v>
      </c>
      <c r="V548" s="11">
        <v>14</v>
      </c>
      <c r="W548" s="11">
        <f>VLOOKUP(B548,[4]Combined!C$1:G$640,5,0)</f>
        <v>0</v>
      </c>
      <c r="X548" s="11">
        <v>2</v>
      </c>
      <c r="Y548" s="11">
        <v>2</v>
      </c>
      <c r="Z548" s="11">
        <f>VLOOKUP(B548,[4]Combined!C$1:K$640,9,0)</f>
        <v>0</v>
      </c>
      <c r="AA548" s="12">
        <v>7</v>
      </c>
      <c r="AB548" s="12">
        <v>7</v>
      </c>
      <c r="AC548" s="12">
        <f>VLOOKUP(B548,[5]Combined!C$1:G$640,5,0)</f>
        <v>0</v>
      </c>
      <c r="AD548" s="12">
        <v>1</v>
      </c>
      <c r="AE548" s="12">
        <v>1</v>
      </c>
      <c r="AF548" s="12">
        <f>VLOOKUP(B548,[5]Combined!C$1:K$640,9,0)</f>
        <v>0</v>
      </c>
      <c r="AG548" s="14">
        <f t="shared" si="64"/>
        <v>34</v>
      </c>
      <c r="AH548" s="14">
        <f t="shared" si="65"/>
        <v>0</v>
      </c>
      <c r="AI548" s="14">
        <f t="shared" si="66"/>
        <v>0</v>
      </c>
      <c r="AJ548" s="14">
        <f t="shared" si="67"/>
        <v>34</v>
      </c>
      <c r="AK548" s="14">
        <f t="shared" si="68"/>
        <v>34</v>
      </c>
      <c r="AL548" s="14">
        <f t="shared" si="69"/>
        <v>100</v>
      </c>
      <c r="AM548" s="14">
        <f t="shared" si="70"/>
        <v>5</v>
      </c>
      <c r="AN548" s="7" t="s">
        <v>591</v>
      </c>
      <c r="AO548" s="7">
        <v>10</v>
      </c>
      <c r="AP548" s="7">
        <v>10</v>
      </c>
      <c r="AQ548" s="7">
        <f t="shared" si="71"/>
        <v>25</v>
      </c>
    </row>
    <row r="549" spans="1:43" x14ac:dyDescent="0.25">
      <c r="A549" s="7">
        <v>548</v>
      </c>
      <c r="B549" s="7" t="s">
        <v>604</v>
      </c>
      <c r="C549" s="8">
        <f>VLOOKUP(B549,[1]Combined!$B$1:$C$640,2,0)</f>
        <v>0</v>
      </c>
      <c r="D549" s="8">
        <f>VLOOKUP(B549,[1]Combined!$B$1:$D$640,3,0)</f>
        <v>0</v>
      </c>
      <c r="E549" s="8">
        <f>VLOOKUP(B549,[1]Combined!$B$1:$F$640,5,0)</f>
        <v>0</v>
      </c>
      <c r="F549" s="8">
        <f>VLOOKUP(B549,[1]Combined!$B$1:$G$640,6,0)</f>
        <v>2</v>
      </c>
      <c r="G549" s="8">
        <f>VLOOKUP(B549,[1]Combined!$B$1:$H$640,7,0)</f>
        <v>2</v>
      </c>
      <c r="H549" s="8">
        <f>VLOOKUP(B549,[1]Combined!$B$1:$J$640,9,0)</f>
        <v>0</v>
      </c>
      <c r="I549" s="9">
        <f>VLOOKUP(B549,[2]Combined!C$1:D$640,2,0)</f>
        <v>0</v>
      </c>
      <c r="J549" s="9">
        <f>VLOOKUP(B549,[2]Combined!C$1:E$640,3,0)</f>
        <v>0</v>
      </c>
      <c r="K549" s="9">
        <f>VLOOKUP(B549,[2]Combined!C$1:G$640,5,0)</f>
        <v>0</v>
      </c>
      <c r="L549" s="9">
        <f>VLOOKUP(B549,[2]Combined!C$1:H$640,6,0)</f>
        <v>4</v>
      </c>
      <c r="M549" s="9">
        <f>VLOOKUP(B549,[2]Combined!C$1:I$640,7,0)</f>
        <v>4</v>
      </c>
      <c r="N549" s="9">
        <f>VLOOKUP(B549,[2]Combined!C$1:K$640,9,0)</f>
        <v>0</v>
      </c>
      <c r="O549" s="10">
        <v>6</v>
      </c>
      <c r="P549" s="10">
        <v>6</v>
      </c>
      <c r="Q549" s="10">
        <f>VLOOKUP(B549,[3]Combined!C$1:G$640,5,0)</f>
        <v>0</v>
      </c>
      <c r="R549" s="10">
        <f>VLOOKUP(B549,[3]Combined!C$1:H$640,6,0)</f>
        <v>3</v>
      </c>
      <c r="S549" s="10">
        <f>VLOOKUP(B549,[3]Combined!C$1:I$640,7,0)</f>
        <v>3</v>
      </c>
      <c r="T549" s="10">
        <f>VLOOKUP(B549,[3]Combined!C$1:K$640,9,0)</f>
        <v>0</v>
      </c>
      <c r="U549" s="11">
        <v>14</v>
      </c>
      <c r="V549" s="11">
        <v>14</v>
      </c>
      <c r="W549" s="11">
        <f>VLOOKUP(B549,[4]Combined!C$1:G$640,5,0)</f>
        <v>0</v>
      </c>
      <c r="X549" s="11">
        <v>3</v>
      </c>
      <c r="Y549" s="11">
        <v>4</v>
      </c>
      <c r="Z549" s="11">
        <f>VLOOKUP(B549,[4]Combined!C$1:K$640,9,0)</f>
        <v>0</v>
      </c>
      <c r="AA549" s="12">
        <v>6</v>
      </c>
      <c r="AB549" s="12">
        <v>7</v>
      </c>
      <c r="AC549" s="12">
        <f>VLOOKUP(B549,[5]Combined!C$1:G$640,5,0)</f>
        <v>0</v>
      </c>
      <c r="AD549" s="12">
        <v>2</v>
      </c>
      <c r="AE549" s="12">
        <v>2</v>
      </c>
      <c r="AF549" s="12">
        <f>VLOOKUP(B549,[5]Combined!C$1:K$640,9,0)</f>
        <v>0</v>
      </c>
      <c r="AG549" s="14">
        <f t="shared" si="64"/>
        <v>42</v>
      </c>
      <c r="AH549" s="14">
        <f t="shared" si="65"/>
        <v>0</v>
      </c>
      <c r="AI549" s="14">
        <f t="shared" si="66"/>
        <v>0</v>
      </c>
      <c r="AJ549" s="14">
        <f t="shared" si="67"/>
        <v>40</v>
      </c>
      <c r="AK549" s="14">
        <f t="shared" si="68"/>
        <v>40</v>
      </c>
      <c r="AL549" s="14">
        <f t="shared" si="69"/>
        <v>95.238095238095227</v>
      </c>
      <c r="AM549" s="14">
        <f t="shared" si="70"/>
        <v>5</v>
      </c>
      <c r="AN549" s="7" t="s">
        <v>593</v>
      </c>
      <c r="AO549" s="7">
        <v>9</v>
      </c>
      <c r="AP549" s="7">
        <v>4</v>
      </c>
      <c r="AQ549" s="7">
        <f t="shared" si="71"/>
        <v>18</v>
      </c>
    </row>
    <row r="550" spans="1:43" x14ac:dyDescent="0.25">
      <c r="A550" s="7">
        <v>549</v>
      </c>
      <c r="B550" s="7" t="s">
        <v>605</v>
      </c>
      <c r="C550" s="8">
        <f>VLOOKUP(B550,[1]Combined!$B$1:$C$640,2,0)</f>
        <v>0</v>
      </c>
      <c r="D550" s="8">
        <f>VLOOKUP(B550,[1]Combined!$B$1:$D$640,3,0)</f>
        <v>0</v>
      </c>
      <c r="E550" s="8">
        <f>VLOOKUP(B550,[1]Combined!$B$1:$F$640,5,0)</f>
        <v>0</v>
      </c>
      <c r="F550" s="8">
        <f>VLOOKUP(B550,[1]Combined!$B$1:$G$640,6,0)</f>
        <v>0</v>
      </c>
      <c r="G550" s="8">
        <f>VLOOKUP(B550,[1]Combined!$B$1:$H$640,7,0)</f>
        <v>2</v>
      </c>
      <c r="H550" s="8">
        <f>VLOOKUP(B550,[1]Combined!$B$1:$J$640,9,0)</f>
        <v>0</v>
      </c>
      <c r="I550" s="9">
        <f>VLOOKUP(B550,[2]Combined!C$1:D$640,2,0)</f>
        <v>0</v>
      </c>
      <c r="J550" s="9">
        <f>VLOOKUP(B550,[2]Combined!C$1:E$640,3,0)</f>
        <v>0</v>
      </c>
      <c r="K550" s="9">
        <f>VLOOKUP(B550,[2]Combined!C$1:G$640,5,0)</f>
        <v>0</v>
      </c>
      <c r="L550" s="9">
        <f>VLOOKUP(B550,[2]Combined!C$1:H$640,6,0)</f>
        <v>0</v>
      </c>
      <c r="M550" s="9">
        <f>VLOOKUP(B550,[2]Combined!C$1:I$640,7,0)</f>
        <v>0</v>
      </c>
      <c r="N550" s="9">
        <f>VLOOKUP(B550,[2]Combined!C$1:K$640,9,0)</f>
        <v>0</v>
      </c>
      <c r="O550" s="10">
        <v>6</v>
      </c>
      <c r="P550" s="10">
        <v>6</v>
      </c>
      <c r="Q550" s="10">
        <f>VLOOKUP(B550,[3]Combined!C$1:G$640,5,0)</f>
        <v>0</v>
      </c>
      <c r="R550" s="10">
        <f>VLOOKUP(B550,[3]Combined!C$1:H$640,6,0)</f>
        <v>4</v>
      </c>
      <c r="S550" s="10">
        <f>VLOOKUP(B550,[3]Combined!C$1:I$640,7,0)</f>
        <v>5</v>
      </c>
      <c r="T550" s="10">
        <f>VLOOKUP(B550,[3]Combined!C$1:K$640,9,0)</f>
        <v>0</v>
      </c>
      <c r="U550" s="11">
        <v>12</v>
      </c>
      <c r="V550" s="11">
        <v>14</v>
      </c>
      <c r="W550" s="11">
        <f>VLOOKUP(B550,[4]Combined!C$1:G$640,5,0)</f>
        <v>0</v>
      </c>
      <c r="X550" s="11">
        <v>2</v>
      </c>
      <c r="Y550" s="11">
        <v>4</v>
      </c>
      <c r="Z550" s="11">
        <f>VLOOKUP(B550,[4]Combined!C$1:K$640,9,0)</f>
        <v>0</v>
      </c>
      <c r="AA550" s="12">
        <v>7</v>
      </c>
      <c r="AB550" s="12">
        <v>7</v>
      </c>
      <c r="AC550" s="12">
        <f>VLOOKUP(B550,[5]Combined!C$1:G$640,5,0)</f>
        <v>0</v>
      </c>
      <c r="AD550" s="12">
        <v>1</v>
      </c>
      <c r="AE550" s="12">
        <v>2</v>
      </c>
      <c r="AF550" s="12">
        <f>VLOOKUP(B550,[5]Combined!C$1:K$640,9,0)</f>
        <v>0</v>
      </c>
      <c r="AG550" s="14">
        <f t="shared" si="64"/>
        <v>40</v>
      </c>
      <c r="AH550" s="14">
        <f t="shared" si="65"/>
        <v>0</v>
      </c>
      <c r="AI550" s="14">
        <f t="shared" si="66"/>
        <v>0</v>
      </c>
      <c r="AJ550" s="14">
        <f t="shared" si="67"/>
        <v>32</v>
      </c>
      <c r="AK550" s="14">
        <f t="shared" si="68"/>
        <v>32</v>
      </c>
      <c r="AL550" s="14">
        <f t="shared" si="69"/>
        <v>80</v>
      </c>
      <c r="AM550" s="14">
        <f t="shared" si="70"/>
        <v>4</v>
      </c>
      <c r="AN550" s="7" t="s">
        <v>595</v>
      </c>
      <c r="AO550" s="7">
        <v>8</v>
      </c>
      <c r="AP550" s="7">
        <v>6</v>
      </c>
      <c r="AQ550" s="7">
        <f t="shared" si="71"/>
        <v>18</v>
      </c>
    </row>
    <row r="551" spans="1:43" x14ac:dyDescent="0.25">
      <c r="A551" s="7">
        <v>550</v>
      </c>
      <c r="B551" s="7" t="s">
        <v>606</v>
      </c>
      <c r="C551" s="8">
        <f>VLOOKUP(B551,[1]Combined!$B$1:$C$640,2,0)</f>
        <v>0</v>
      </c>
      <c r="D551" s="8">
        <f>VLOOKUP(B551,[1]Combined!$B$1:$D$640,3,0)</f>
        <v>0</v>
      </c>
      <c r="E551" s="8">
        <f>VLOOKUP(B551,[1]Combined!$B$1:$F$640,5,0)</f>
        <v>0</v>
      </c>
      <c r="F551" s="8">
        <f>VLOOKUP(B551,[1]Combined!$B$1:$G$640,6,0)</f>
        <v>1</v>
      </c>
      <c r="G551" s="8">
        <f>VLOOKUP(B551,[1]Combined!$B$1:$H$640,7,0)</f>
        <v>2</v>
      </c>
      <c r="H551" s="8">
        <f>VLOOKUP(B551,[1]Combined!$B$1:$J$640,9,0)</f>
        <v>0</v>
      </c>
      <c r="I551" s="9">
        <f>VLOOKUP(B551,[2]Combined!C$1:D$640,2,0)</f>
        <v>0</v>
      </c>
      <c r="J551" s="9">
        <f>VLOOKUP(B551,[2]Combined!C$1:E$640,3,0)</f>
        <v>0</v>
      </c>
      <c r="K551" s="9">
        <f>VLOOKUP(B551,[2]Combined!C$1:G$640,5,0)</f>
        <v>0</v>
      </c>
      <c r="L551" s="9">
        <f>VLOOKUP(B551,[2]Combined!C$1:H$640,6,0)</f>
        <v>1</v>
      </c>
      <c r="M551" s="9">
        <f>VLOOKUP(B551,[2]Combined!C$1:I$640,7,0)</f>
        <v>3</v>
      </c>
      <c r="N551" s="9">
        <f>VLOOKUP(B551,[2]Combined!C$1:K$640,9,0)</f>
        <v>0</v>
      </c>
      <c r="O551" s="10">
        <v>5</v>
      </c>
      <c r="P551" s="10">
        <v>6</v>
      </c>
      <c r="Q551" s="10">
        <f>VLOOKUP(B551,[3]Combined!C$1:G$640,5,0)</f>
        <v>0</v>
      </c>
      <c r="R551" s="10">
        <f>VLOOKUP(B551,[3]Combined!C$1:H$640,6,0)</f>
        <v>3</v>
      </c>
      <c r="S551" s="10">
        <f>VLOOKUP(B551,[3]Combined!C$1:I$640,7,0)</f>
        <v>3</v>
      </c>
      <c r="T551" s="10">
        <f>VLOOKUP(B551,[3]Combined!C$1:K$640,9,0)</f>
        <v>0</v>
      </c>
      <c r="U551" s="11">
        <v>7</v>
      </c>
      <c r="V551" s="11">
        <v>14</v>
      </c>
      <c r="W551" s="11">
        <v>4</v>
      </c>
      <c r="X551" s="11">
        <v>3</v>
      </c>
      <c r="Y551" s="11">
        <v>4</v>
      </c>
      <c r="Z551" s="11">
        <f>VLOOKUP(B551,[4]Combined!C$1:K$640,9,0)</f>
        <v>0</v>
      </c>
      <c r="AA551" s="12">
        <v>6</v>
      </c>
      <c r="AB551" s="12">
        <v>7</v>
      </c>
      <c r="AC551" s="12">
        <f>VLOOKUP(B551,[5]Combined!C$1:G$640,5,0)</f>
        <v>0</v>
      </c>
      <c r="AD551" s="12">
        <v>2</v>
      </c>
      <c r="AE551" s="12">
        <v>2</v>
      </c>
      <c r="AF551" s="12">
        <f>VLOOKUP(B551,[5]Combined!C$1:K$640,9,0)</f>
        <v>0</v>
      </c>
      <c r="AG551" s="14">
        <f t="shared" si="64"/>
        <v>41</v>
      </c>
      <c r="AH551" s="14">
        <f t="shared" si="65"/>
        <v>4</v>
      </c>
      <c r="AI551" s="14">
        <f t="shared" si="66"/>
        <v>4</v>
      </c>
      <c r="AJ551" s="14">
        <f t="shared" si="67"/>
        <v>28</v>
      </c>
      <c r="AK551" s="14">
        <f t="shared" si="68"/>
        <v>32</v>
      </c>
      <c r="AL551" s="14">
        <f t="shared" si="69"/>
        <v>78.048780487804876</v>
      </c>
      <c r="AM551" s="14">
        <f t="shared" si="70"/>
        <v>3</v>
      </c>
      <c r="AN551" s="7" t="s">
        <v>587</v>
      </c>
      <c r="AO551" s="7">
        <v>8</v>
      </c>
      <c r="AP551" s="7">
        <v>9</v>
      </c>
      <c r="AQ551" s="7">
        <f t="shared" si="71"/>
        <v>20</v>
      </c>
    </row>
    <row r="552" spans="1:43" x14ac:dyDescent="0.25">
      <c r="A552" s="7">
        <v>551</v>
      </c>
      <c r="B552" s="7" t="s">
        <v>607</v>
      </c>
      <c r="C552" s="8">
        <f>VLOOKUP(B552,[1]Combined!$B$1:$C$640,2,0)</f>
        <v>0</v>
      </c>
      <c r="D552" s="8">
        <f>VLOOKUP(B552,[1]Combined!$B$1:$D$640,3,0)</f>
        <v>0</v>
      </c>
      <c r="E552" s="8">
        <f>VLOOKUP(B552,[1]Combined!$B$1:$F$640,5,0)</f>
        <v>0</v>
      </c>
      <c r="F552" s="8">
        <f>VLOOKUP(B552,[1]Combined!$B$1:$G$640,6,0)</f>
        <v>2</v>
      </c>
      <c r="G552" s="8">
        <f>VLOOKUP(B552,[1]Combined!$B$1:$H$640,7,0)</f>
        <v>2</v>
      </c>
      <c r="H552" s="8">
        <f>VLOOKUP(B552,[1]Combined!$B$1:$J$640,9,0)</f>
        <v>0</v>
      </c>
      <c r="I552" s="9">
        <f>VLOOKUP(B552,[2]Combined!C$1:D$640,2,0)</f>
        <v>0</v>
      </c>
      <c r="J552" s="9">
        <f>VLOOKUP(B552,[2]Combined!C$1:E$640,3,0)</f>
        <v>0</v>
      </c>
      <c r="K552" s="9">
        <f>VLOOKUP(B552,[2]Combined!C$1:G$640,5,0)</f>
        <v>0</v>
      </c>
      <c r="L552" s="9">
        <f>VLOOKUP(B552,[2]Combined!C$1:H$640,6,0)</f>
        <v>3</v>
      </c>
      <c r="M552" s="9">
        <f>VLOOKUP(B552,[2]Combined!C$1:I$640,7,0)</f>
        <v>3</v>
      </c>
      <c r="N552" s="9">
        <f>VLOOKUP(B552,[2]Combined!C$1:K$640,9,0)</f>
        <v>0</v>
      </c>
      <c r="O552" s="10">
        <v>6</v>
      </c>
      <c r="P552" s="10">
        <v>6</v>
      </c>
      <c r="Q552" s="10">
        <f>VLOOKUP(B552,[3]Combined!C$1:G$640,5,0)</f>
        <v>0</v>
      </c>
      <c r="R552" s="10">
        <f>VLOOKUP(B552,[3]Combined!C$1:H$640,6,0)</f>
        <v>2</v>
      </c>
      <c r="S552" s="10">
        <f>VLOOKUP(B552,[3]Combined!C$1:I$640,7,0)</f>
        <v>3</v>
      </c>
      <c r="T552" s="10">
        <f>VLOOKUP(B552,[3]Combined!C$1:K$640,9,0)</f>
        <v>0</v>
      </c>
      <c r="U552" s="11">
        <v>12</v>
      </c>
      <c r="V552" s="11">
        <v>14</v>
      </c>
      <c r="W552" s="11">
        <f>VLOOKUP(B552,[4]Combined!C$1:G$640,5,0)</f>
        <v>0</v>
      </c>
      <c r="X552" s="11">
        <v>1</v>
      </c>
      <c r="Y552" s="11">
        <v>3</v>
      </c>
      <c r="Z552" s="11">
        <f>VLOOKUP(B552,[4]Combined!C$1:K$640,9,0)</f>
        <v>0</v>
      </c>
      <c r="AA552" s="12">
        <v>7</v>
      </c>
      <c r="AB552" s="12">
        <v>7</v>
      </c>
      <c r="AC552" s="12">
        <f>VLOOKUP(B552,[5]Combined!C$1:G$640,5,0)</f>
        <v>0</v>
      </c>
      <c r="AD552" s="12">
        <v>2</v>
      </c>
      <c r="AE552" s="12">
        <v>2</v>
      </c>
      <c r="AF552" s="12">
        <f>VLOOKUP(B552,[5]Combined!C$1:K$640,9,0)</f>
        <v>0</v>
      </c>
      <c r="AG552" s="14">
        <f t="shared" si="64"/>
        <v>40</v>
      </c>
      <c r="AH552" s="14">
        <f t="shared" si="65"/>
        <v>0</v>
      </c>
      <c r="AI552" s="14">
        <f t="shared" si="66"/>
        <v>0</v>
      </c>
      <c r="AJ552" s="14">
        <f t="shared" si="67"/>
        <v>35</v>
      </c>
      <c r="AK552" s="14">
        <f t="shared" si="68"/>
        <v>35</v>
      </c>
      <c r="AL552" s="14">
        <f t="shared" si="69"/>
        <v>87.5</v>
      </c>
      <c r="AM552" s="14">
        <f t="shared" si="70"/>
        <v>5</v>
      </c>
      <c r="AN552" s="7" t="s">
        <v>589</v>
      </c>
      <c r="AO552" s="7">
        <v>10</v>
      </c>
      <c r="AP552" s="7">
        <v>9</v>
      </c>
      <c r="AQ552" s="7">
        <f t="shared" si="71"/>
        <v>24</v>
      </c>
    </row>
    <row r="553" spans="1:43" x14ac:dyDescent="0.25">
      <c r="A553" s="7">
        <v>552</v>
      </c>
      <c r="B553" s="7" t="s">
        <v>608</v>
      </c>
      <c r="C553" s="8">
        <f>VLOOKUP(B553,[1]Combined!$B$1:$C$640,2,0)</f>
        <v>0</v>
      </c>
      <c r="D553" s="8">
        <f>VLOOKUP(B553,[1]Combined!$B$1:$D$640,3,0)</f>
        <v>0</v>
      </c>
      <c r="E553" s="8">
        <f>VLOOKUP(B553,[1]Combined!$B$1:$F$640,5,0)</f>
        <v>0</v>
      </c>
      <c r="F553" s="8">
        <f>VLOOKUP(B553,[1]Combined!$B$1:$G$640,6,0)</f>
        <v>2</v>
      </c>
      <c r="G553" s="8">
        <f>VLOOKUP(B553,[1]Combined!$B$1:$H$640,7,0)</f>
        <v>2</v>
      </c>
      <c r="H553" s="8">
        <f>VLOOKUP(B553,[1]Combined!$B$1:$J$640,9,0)</f>
        <v>0</v>
      </c>
      <c r="I553" s="9">
        <f>VLOOKUP(B553,[2]Combined!C$1:D$640,2,0)</f>
        <v>0</v>
      </c>
      <c r="J553" s="9">
        <f>VLOOKUP(B553,[2]Combined!C$1:E$640,3,0)</f>
        <v>0</v>
      </c>
      <c r="K553" s="9">
        <f>VLOOKUP(B553,[2]Combined!C$1:G$640,5,0)</f>
        <v>0</v>
      </c>
      <c r="L553" s="9">
        <f>VLOOKUP(B553,[2]Combined!C$1:H$640,6,0)</f>
        <v>2</v>
      </c>
      <c r="M553" s="9">
        <f>VLOOKUP(B553,[2]Combined!C$1:I$640,7,0)</f>
        <v>2</v>
      </c>
      <c r="N553" s="9">
        <f>VLOOKUP(B553,[2]Combined!C$1:K$640,9,0)</f>
        <v>0</v>
      </c>
      <c r="O553" s="10">
        <v>6</v>
      </c>
      <c r="P553" s="10">
        <v>6</v>
      </c>
      <c r="Q553" s="10">
        <f>VLOOKUP(B553,[3]Combined!C$1:G$640,5,0)</f>
        <v>0</v>
      </c>
      <c r="R553" s="10">
        <f>VLOOKUP(B553,[3]Combined!C$1:H$640,6,0)</f>
        <v>0</v>
      </c>
      <c r="S553" s="10">
        <f>VLOOKUP(B553,[3]Combined!C$1:I$640,7,0)</f>
        <v>0</v>
      </c>
      <c r="T553" s="10">
        <f>VLOOKUP(B553,[3]Combined!C$1:K$640,9,0)</f>
        <v>0</v>
      </c>
      <c r="U553" s="11">
        <v>10</v>
      </c>
      <c r="V553" s="11">
        <v>14</v>
      </c>
      <c r="W553" s="11">
        <f>VLOOKUP(B553,[4]Combined!C$1:G$640,5,0)</f>
        <v>0</v>
      </c>
      <c r="X553" s="11">
        <v>2</v>
      </c>
      <c r="Y553" s="11">
        <v>2</v>
      </c>
      <c r="Z553" s="11">
        <f>VLOOKUP(B553,[4]Combined!C$1:K$640,9,0)</f>
        <v>0</v>
      </c>
      <c r="AA553" s="12">
        <v>7</v>
      </c>
      <c r="AB553" s="12">
        <v>7</v>
      </c>
      <c r="AC553" s="12">
        <f>VLOOKUP(B553,[5]Combined!C$1:G$640,5,0)</f>
        <v>0</v>
      </c>
      <c r="AD553" s="12">
        <v>1</v>
      </c>
      <c r="AE553" s="12">
        <v>1</v>
      </c>
      <c r="AF553" s="12">
        <f>VLOOKUP(B553,[5]Combined!C$1:K$640,9,0)</f>
        <v>0</v>
      </c>
      <c r="AG553" s="14">
        <f t="shared" si="64"/>
        <v>34</v>
      </c>
      <c r="AH553" s="14">
        <f t="shared" si="65"/>
        <v>0</v>
      </c>
      <c r="AI553" s="14">
        <f t="shared" si="66"/>
        <v>0</v>
      </c>
      <c r="AJ553" s="14">
        <f t="shared" si="67"/>
        <v>30</v>
      </c>
      <c r="AK553" s="14">
        <f t="shared" si="68"/>
        <v>30</v>
      </c>
      <c r="AL553" s="14">
        <f t="shared" si="69"/>
        <v>88.235294117647058</v>
      </c>
      <c r="AM553" s="14">
        <f t="shared" si="70"/>
        <v>5</v>
      </c>
      <c r="AN553" s="7" t="s">
        <v>591</v>
      </c>
      <c r="AO553" s="7">
        <v>9</v>
      </c>
      <c r="AP553" s="7">
        <v>5</v>
      </c>
      <c r="AQ553" s="7">
        <f t="shared" si="71"/>
        <v>19</v>
      </c>
    </row>
    <row r="554" spans="1:43" x14ac:dyDescent="0.25">
      <c r="A554" s="7">
        <v>553</v>
      </c>
      <c r="B554" s="7" t="s">
        <v>609</v>
      </c>
      <c r="C554" s="8">
        <f>VLOOKUP(B554,[1]Combined!$B$1:$C$640,2,0)</f>
        <v>0</v>
      </c>
      <c r="D554" s="8">
        <f>VLOOKUP(B554,[1]Combined!$B$1:$D$640,3,0)</f>
        <v>0</v>
      </c>
      <c r="E554" s="8">
        <f>VLOOKUP(B554,[1]Combined!$B$1:$F$640,5,0)</f>
        <v>0</v>
      </c>
      <c r="F554" s="8">
        <f>VLOOKUP(B554,[1]Combined!$B$1:$G$640,6,0)</f>
        <v>2</v>
      </c>
      <c r="G554" s="8">
        <f>VLOOKUP(B554,[1]Combined!$B$1:$H$640,7,0)</f>
        <v>2</v>
      </c>
      <c r="H554" s="8">
        <f>VLOOKUP(B554,[1]Combined!$B$1:$J$640,9,0)</f>
        <v>0</v>
      </c>
      <c r="I554" s="9">
        <f>VLOOKUP(B554,[2]Combined!C$1:D$640,2,0)</f>
        <v>0</v>
      </c>
      <c r="J554" s="9">
        <f>VLOOKUP(B554,[2]Combined!C$1:E$640,3,0)</f>
        <v>0</v>
      </c>
      <c r="K554" s="9">
        <f>VLOOKUP(B554,[2]Combined!C$1:G$640,5,0)</f>
        <v>0</v>
      </c>
      <c r="L554" s="9">
        <f>VLOOKUP(B554,[2]Combined!C$1:H$640,6,0)</f>
        <v>4</v>
      </c>
      <c r="M554" s="9">
        <f>VLOOKUP(B554,[2]Combined!C$1:I$640,7,0)</f>
        <v>4</v>
      </c>
      <c r="N554" s="9">
        <f>VLOOKUP(B554,[2]Combined!C$1:K$640,9,0)</f>
        <v>0</v>
      </c>
      <c r="O554" s="10">
        <v>6</v>
      </c>
      <c r="P554" s="10">
        <v>6</v>
      </c>
      <c r="Q554" s="10">
        <f>VLOOKUP(B554,[3]Combined!C$1:G$640,5,0)</f>
        <v>0</v>
      </c>
      <c r="R554" s="10">
        <f>VLOOKUP(B554,[3]Combined!C$1:H$640,6,0)</f>
        <v>2</v>
      </c>
      <c r="S554" s="10">
        <f>VLOOKUP(B554,[3]Combined!C$1:I$640,7,0)</f>
        <v>3</v>
      </c>
      <c r="T554" s="10">
        <f>VLOOKUP(B554,[3]Combined!C$1:K$640,9,0)</f>
        <v>0</v>
      </c>
      <c r="U554" s="11">
        <v>10</v>
      </c>
      <c r="V554" s="11">
        <v>14</v>
      </c>
      <c r="W554" s="11">
        <f>VLOOKUP(B554,[4]Combined!C$1:G$640,5,0)</f>
        <v>0</v>
      </c>
      <c r="X554" s="11">
        <v>1</v>
      </c>
      <c r="Y554" s="11">
        <v>4</v>
      </c>
      <c r="Z554" s="11">
        <f>VLOOKUP(B554,[4]Combined!C$1:K$640,9,0)</f>
        <v>0</v>
      </c>
      <c r="AA554" s="12">
        <v>7</v>
      </c>
      <c r="AB554" s="12">
        <v>7</v>
      </c>
      <c r="AC554" s="12">
        <f>VLOOKUP(B554,[5]Combined!C$1:G$640,5,0)</f>
        <v>0</v>
      </c>
      <c r="AD554" s="12">
        <v>2</v>
      </c>
      <c r="AE554" s="12">
        <v>2</v>
      </c>
      <c r="AF554" s="12">
        <f>VLOOKUP(B554,[5]Combined!C$1:K$640,9,0)</f>
        <v>0</v>
      </c>
      <c r="AG554" s="14">
        <f t="shared" si="64"/>
        <v>42</v>
      </c>
      <c r="AH554" s="14">
        <f t="shared" si="65"/>
        <v>0</v>
      </c>
      <c r="AI554" s="14">
        <f t="shared" si="66"/>
        <v>0</v>
      </c>
      <c r="AJ554" s="14">
        <f t="shared" si="67"/>
        <v>34</v>
      </c>
      <c r="AK554" s="14">
        <f t="shared" si="68"/>
        <v>34</v>
      </c>
      <c r="AL554" s="14">
        <f t="shared" si="69"/>
        <v>80.952380952380949</v>
      </c>
      <c r="AM554" s="14">
        <f t="shared" si="70"/>
        <v>4</v>
      </c>
      <c r="AN554" s="7" t="s">
        <v>593</v>
      </c>
      <c r="AO554" s="7">
        <v>6</v>
      </c>
      <c r="AP554" s="7">
        <v>5</v>
      </c>
      <c r="AQ554" s="7">
        <f t="shared" si="71"/>
        <v>15</v>
      </c>
    </row>
    <row r="555" spans="1:43" x14ac:dyDescent="0.25">
      <c r="A555" s="7">
        <v>554</v>
      </c>
      <c r="B555" s="7" t="s">
        <v>610</v>
      </c>
      <c r="C555" s="8">
        <f>VLOOKUP(B555,[1]Combined!$B$1:$C$640,2,0)</f>
        <v>0</v>
      </c>
      <c r="D555" s="8">
        <f>VLOOKUP(B555,[1]Combined!$B$1:$D$640,3,0)</f>
        <v>0</v>
      </c>
      <c r="E555" s="8">
        <f>VLOOKUP(B555,[1]Combined!$B$1:$F$640,5,0)</f>
        <v>0</v>
      </c>
      <c r="F555" s="8">
        <f>VLOOKUP(B555,[1]Combined!$B$1:$G$640,6,0)</f>
        <v>2</v>
      </c>
      <c r="G555" s="8">
        <f>VLOOKUP(B555,[1]Combined!$B$1:$H$640,7,0)</f>
        <v>2</v>
      </c>
      <c r="H555" s="8">
        <f>VLOOKUP(B555,[1]Combined!$B$1:$J$640,9,0)</f>
        <v>0</v>
      </c>
      <c r="I555" s="9">
        <f>VLOOKUP(B555,[2]Combined!C$1:D$640,2,0)</f>
        <v>0</v>
      </c>
      <c r="J555" s="9">
        <f>VLOOKUP(B555,[2]Combined!C$1:E$640,3,0)</f>
        <v>0</v>
      </c>
      <c r="K555" s="9">
        <f>VLOOKUP(B555,[2]Combined!C$1:G$640,5,0)</f>
        <v>0</v>
      </c>
      <c r="L555" s="9">
        <f>VLOOKUP(B555,[2]Combined!C$1:H$640,6,0)</f>
        <v>2</v>
      </c>
      <c r="M555" s="9">
        <f>VLOOKUP(B555,[2]Combined!C$1:I$640,7,0)</f>
        <v>3</v>
      </c>
      <c r="N555" s="9">
        <f>VLOOKUP(B555,[2]Combined!C$1:K$640,9,0)</f>
        <v>0</v>
      </c>
      <c r="O555" s="10">
        <v>3</v>
      </c>
      <c r="P555" s="10">
        <v>6</v>
      </c>
      <c r="Q555" s="10">
        <v>1</v>
      </c>
      <c r="R555" s="10">
        <f>VLOOKUP(B555,[3]Combined!C$1:H$640,6,0)</f>
        <v>3</v>
      </c>
      <c r="S555" s="10">
        <f>VLOOKUP(B555,[3]Combined!C$1:I$640,7,0)</f>
        <v>3</v>
      </c>
      <c r="T555" s="10">
        <f>VLOOKUP(B555,[3]Combined!C$1:K$640,9,0)</f>
        <v>0</v>
      </c>
      <c r="U555" s="11">
        <v>2</v>
      </c>
      <c r="V555" s="11">
        <v>14</v>
      </c>
      <c r="W555" s="11">
        <v>7</v>
      </c>
      <c r="X555" s="11">
        <v>3</v>
      </c>
      <c r="Y555" s="11">
        <v>4</v>
      </c>
      <c r="Z555" s="11">
        <f>VLOOKUP(B555,[4]Combined!C$1:K$640,9,0)</f>
        <v>0</v>
      </c>
      <c r="AA555" s="12">
        <v>7</v>
      </c>
      <c r="AB555" s="12">
        <v>7</v>
      </c>
      <c r="AC555" s="12">
        <f>VLOOKUP(B555,[5]Combined!C$1:G$640,5,0)</f>
        <v>0</v>
      </c>
      <c r="AD555" s="12">
        <v>2</v>
      </c>
      <c r="AE555" s="12">
        <v>2</v>
      </c>
      <c r="AF555" s="12">
        <f>VLOOKUP(B555,[5]Combined!C$1:K$640,9,0)</f>
        <v>0</v>
      </c>
      <c r="AG555" s="14">
        <f t="shared" si="64"/>
        <v>41</v>
      </c>
      <c r="AH555" s="14">
        <f t="shared" si="65"/>
        <v>8</v>
      </c>
      <c r="AI555" s="14">
        <f t="shared" si="66"/>
        <v>8</v>
      </c>
      <c r="AJ555" s="14">
        <f t="shared" si="67"/>
        <v>24</v>
      </c>
      <c r="AK555" s="14">
        <f t="shared" si="68"/>
        <v>32</v>
      </c>
      <c r="AL555" s="14">
        <f t="shared" si="69"/>
        <v>78.048780487804876</v>
      </c>
      <c r="AM555" s="14">
        <f t="shared" si="70"/>
        <v>3</v>
      </c>
      <c r="AN555" s="7" t="s">
        <v>587</v>
      </c>
      <c r="AO555" s="7">
        <v>9</v>
      </c>
      <c r="AP555" s="7">
        <v>8</v>
      </c>
      <c r="AQ555" s="7">
        <f t="shared" si="71"/>
        <v>20</v>
      </c>
    </row>
    <row r="556" spans="1:43" x14ac:dyDescent="0.25">
      <c r="A556" s="7">
        <v>555</v>
      </c>
      <c r="B556" s="7" t="s">
        <v>611</v>
      </c>
      <c r="C556" s="8">
        <f>VLOOKUP(B556,[1]Combined!$B$1:$C$640,2,0)</f>
        <v>0</v>
      </c>
      <c r="D556" s="8">
        <f>VLOOKUP(B556,[1]Combined!$B$1:$D$640,3,0)</f>
        <v>0</v>
      </c>
      <c r="E556" s="8">
        <f>VLOOKUP(B556,[1]Combined!$B$1:$F$640,5,0)</f>
        <v>0</v>
      </c>
      <c r="F556" s="8">
        <f>VLOOKUP(B556,[1]Combined!$B$1:$G$640,6,0)</f>
        <v>1</v>
      </c>
      <c r="G556" s="8">
        <f>VLOOKUP(B556,[1]Combined!$B$1:$H$640,7,0)</f>
        <v>2</v>
      </c>
      <c r="H556" s="8">
        <f>VLOOKUP(B556,[1]Combined!$B$1:$J$640,9,0)</f>
        <v>0</v>
      </c>
      <c r="I556" s="9">
        <f>VLOOKUP(B556,[2]Combined!C$1:D$640,2,0)</f>
        <v>0</v>
      </c>
      <c r="J556" s="9">
        <f>VLOOKUP(B556,[2]Combined!C$1:E$640,3,0)</f>
        <v>0</v>
      </c>
      <c r="K556" s="9">
        <f>VLOOKUP(B556,[2]Combined!C$1:G$640,5,0)</f>
        <v>0</v>
      </c>
      <c r="L556" s="9">
        <f>VLOOKUP(B556,[2]Combined!C$1:H$640,6,0)</f>
        <v>3</v>
      </c>
      <c r="M556" s="9">
        <f>VLOOKUP(B556,[2]Combined!C$1:I$640,7,0)</f>
        <v>3</v>
      </c>
      <c r="N556" s="9">
        <f>VLOOKUP(B556,[2]Combined!C$1:K$640,9,0)</f>
        <v>0</v>
      </c>
      <c r="O556" s="10">
        <v>6</v>
      </c>
      <c r="P556" s="10">
        <v>6</v>
      </c>
      <c r="Q556" s="10">
        <f>VLOOKUP(B556,[3]Combined!C$1:G$640,5,0)</f>
        <v>0</v>
      </c>
      <c r="R556" s="10">
        <f>VLOOKUP(B556,[3]Combined!C$1:H$640,6,0)</f>
        <v>2</v>
      </c>
      <c r="S556" s="10">
        <f>VLOOKUP(B556,[3]Combined!C$1:I$640,7,0)</f>
        <v>3</v>
      </c>
      <c r="T556" s="10">
        <f>VLOOKUP(B556,[3]Combined!C$1:K$640,9,0)</f>
        <v>0</v>
      </c>
      <c r="U556" s="11">
        <v>14</v>
      </c>
      <c r="V556" s="11">
        <v>14</v>
      </c>
      <c r="W556" s="11">
        <f>VLOOKUP(B556,[4]Combined!C$1:G$640,5,0)</f>
        <v>0</v>
      </c>
      <c r="X556" s="11">
        <v>3</v>
      </c>
      <c r="Y556" s="11">
        <v>3</v>
      </c>
      <c r="Z556" s="11">
        <f>VLOOKUP(B556,[4]Combined!C$1:K$640,9,0)</f>
        <v>0</v>
      </c>
      <c r="AA556" s="12">
        <v>7</v>
      </c>
      <c r="AB556" s="12">
        <v>7</v>
      </c>
      <c r="AC556" s="12">
        <f>VLOOKUP(B556,[5]Combined!C$1:G$640,5,0)</f>
        <v>0</v>
      </c>
      <c r="AD556" s="12">
        <v>2</v>
      </c>
      <c r="AE556" s="12">
        <v>2</v>
      </c>
      <c r="AF556" s="12">
        <f>VLOOKUP(B556,[5]Combined!C$1:K$640,9,0)</f>
        <v>0</v>
      </c>
      <c r="AG556" s="14">
        <f t="shared" si="64"/>
        <v>40</v>
      </c>
      <c r="AH556" s="14">
        <f t="shared" si="65"/>
        <v>0</v>
      </c>
      <c r="AI556" s="14">
        <f t="shared" si="66"/>
        <v>0</v>
      </c>
      <c r="AJ556" s="14">
        <f t="shared" si="67"/>
        <v>38</v>
      </c>
      <c r="AK556" s="14">
        <f t="shared" si="68"/>
        <v>38</v>
      </c>
      <c r="AL556" s="14">
        <f t="shared" si="69"/>
        <v>95</v>
      </c>
      <c r="AM556" s="14">
        <f t="shared" si="70"/>
        <v>5</v>
      </c>
      <c r="AN556" s="7" t="s">
        <v>589</v>
      </c>
      <c r="AO556" s="7">
        <v>10</v>
      </c>
      <c r="AP556" s="7">
        <v>8</v>
      </c>
      <c r="AQ556" s="7">
        <f t="shared" si="71"/>
        <v>23</v>
      </c>
    </row>
    <row r="557" spans="1:43" x14ac:dyDescent="0.25">
      <c r="A557" s="7">
        <v>556</v>
      </c>
      <c r="B557" s="7" t="s">
        <v>612</v>
      </c>
      <c r="C557" s="8">
        <f>VLOOKUP(B557,[1]Combined!$B$1:$C$640,2,0)</f>
        <v>0</v>
      </c>
      <c r="D557" s="8">
        <f>VLOOKUP(B557,[1]Combined!$B$1:$D$640,3,0)</f>
        <v>0</v>
      </c>
      <c r="E557" s="8">
        <f>VLOOKUP(B557,[1]Combined!$B$1:$F$640,5,0)</f>
        <v>0</v>
      </c>
      <c r="F557" s="8">
        <f>VLOOKUP(B557,[1]Combined!$B$1:$G$640,6,0)</f>
        <v>0</v>
      </c>
      <c r="G557" s="8">
        <f>VLOOKUP(B557,[1]Combined!$B$1:$H$640,7,0)</f>
        <v>0</v>
      </c>
      <c r="H557" s="8">
        <f>VLOOKUP(B557,[1]Combined!$B$1:$J$640,9,0)</f>
        <v>0</v>
      </c>
      <c r="I557" s="9">
        <f>VLOOKUP(B557,[2]Combined!C$1:D$640,2,0)</f>
        <v>0</v>
      </c>
      <c r="J557" s="9">
        <f>VLOOKUP(B557,[2]Combined!C$1:E$640,3,0)</f>
        <v>0</v>
      </c>
      <c r="K557" s="9">
        <f>VLOOKUP(B557,[2]Combined!C$1:G$640,5,0)</f>
        <v>0</v>
      </c>
      <c r="L557" s="9">
        <f>VLOOKUP(B557,[2]Combined!C$1:H$640,6,0)</f>
        <v>1</v>
      </c>
      <c r="M557" s="9">
        <f>VLOOKUP(B557,[2]Combined!C$1:I$640,7,0)</f>
        <v>2</v>
      </c>
      <c r="N557" s="9">
        <f>VLOOKUP(B557,[2]Combined!C$1:K$640,9,0)</f>
        <v>0</v>
      </c>
      <c r="O557" s="10">
        <v>6</v>
      </c>
      <c r="P557" s="10">
        <v>6</v>
      </c>
      <c r="Q557" s="10">
        <f>VLOOKUP(B557,[3]Combined!C$1:G$640,5,0)</f>
        <v>0</v>
      </c>
      <c r="R557" s="10">
        <f>VLOOKUP(B557,[3]Combined!C$1:H$640,6,0)</f>
        <v>0</v>
      </c>
      <c r="S557" s="10">
        <f>VLOOKUP(B557,[3]Combined!C$1:I$640,7,0)</f>
        <v>0</v>
      </c>
      <c r="T557" s="10">
        <f>VLOOKUP(B557,[3]Combined!C$1:K$640,9,0)</f>
        <v>0</v>
      </c>
      <c r="U557" s="11">
        <v>14</v>
      </c>
      <c r="V557" s="11">
        <v>14</v>
      </c>
      <c r="W557" s="11">
        <f>VLOOKUP(B557,[4]Combined!C$1:G$640,5,0)</f>
        <v>0</v>
      </c>
      <c r="X557" s="11">
        <v>2</v>
      </c>
      <c r="Y557" s="11">
        <v>2</v>
      </c>
      <c r="Z557" s="11">
        <f>VLOOKUP(B557,[4]Combined!C$1:K$640,9,0)</f>
        <v>0</v>
      </c>
      <c r="AA557" s="12">
        <v>7</v>
      </c>
      <c r="AB557" s="12">
        <v>7</v>
      </c>
      <c r="AC557" s="12">
        <f>VLOOKUP(B557,[5]Combined!C$1:G$640,5,0)</f>
        <v>0</v>
      </c>
      <c r="AD557" s="12">
        <v>1</v>
      </c>
      <c r="AE557" s="12">
        <v>1</v>
      </c>
      <c r="AF557" s="12">
        <f>VLOOKUP(B557,[5]Combined!C$1:K$640,9,0)</f>
        <v>0</v>
      </c>
      <c r="AG557" s="14">
        <f t="shared" si="64"/>
        <v>32</v>
      </c>
      <c r="AH557" s="14">
        <f t="shared" si="65"/>
        <v>0</v>
      </c>
      <c r="AI557" s="14">
        <f t="shared" si="66"/>
        <v>0</v>
      </c>
      <c r="AJ557" s="14">
        <f t="shared" si="67"/>
        <v>31</v>
      </c>
      <c r="AK557" s="14">
        <f t="shared" si="68"/>
        <v>31</v>
      </c>
      <c r="AL557" s="14">
        <f t="shared" si="69"/>
        <v>96.875</v>
      </c>
      <c r="AM557" s="14">
        <f t="shared" si="70"/>
        <v>5</v>
      </c>
      <c r="AN557" s="7" t="s">
        <v>591</v>
      </c>
      <c r="AO557" s="7">
        <v>7</v>
      </c>
      <c r="AP557" s="7">
        <v>10</v>
      </c>
      <c r="AQ557" s="7">
        <f t="shared" si="71"/>
        <v>22</v>
      </c>
    </row>
    <row r="558" spans="1:43" x14ac:dyDescent="0.25">
      <c r="A558" s="7">
        <v>557</v>
      </c>
      <c r="B558" s="7" t="s">
        <v>613</v>
      </c>
      <c r="C558" s="8">
        <f>VLOOKUP(B558,[1]Combined!$B$1:$C$640,2,0)</f>
        <v>0</v>
      </c>
      <c r="D558" s="8">
        <f>VLOOKUP(B558,[1]Combined!$B$1:$D$640,3,0)</f>
        <v>0</v>
      </c>
      <c r="E558" s="8">
        <f>VLOOKUP(B558,[1]Combined!$B$1:$F$640,5,0)</f>
        <v>0</v>
      </c>
      <c r="F558" s="8">
        <f>VLOOKUP(B558,[1]Combined!$B$1:$G$640,6,0)</f>
        <v>2</v>
      </c>
      <c r="G558" s="8">
        <f>VLOOKUP(B558,[1]Combined!$B$1:$H$640,7,0)</f>
        <v>2</v>
      </c>
      <c r="H558" s="8">
        <f>VLOOKUP(B558,[1]Combined!$B$1:$J$640,9,0)</f>
        <v>0</v>
      </c>
      <c r="I558" s="9">
        <f>VLOOKUP(B558,[2]Combined!C$1:D$640,2,0)</f>
        <v>0</v>
      </c>
      <c r="J558" s="9">
        <f>VLOOKUP(B558,[2]Combined!C$1:E$640,3,0)</f>
        <v>0</v>
      </c>
      <c r="K558" s="9">
        <f>VLOOKUP(B558,[2]Combined!C$1:G$640,5,0)</f>
        <v>0</v>
      </c>
      <c r="L558" s="9">
        <f>VLOOKUP(B558,[2]Combined!C$1:H$640,6,0)</f>
        <v>3</v>
      </c>
      <c r="M558" s="9">
        <f>VLOOKUP(B558,[2]Combined!C$1:I$640,7,0)</f>
        <v>4</v>
      </c>
      <c r="N558" s="9">
        <f>VLOOKUP(B558,[2]Combined!C$1:K$640,9,0)</f>
        <v>0</v>
      </c>
      <c r="O558" s="10">
        <v>3</v>
      </c>
      <c r="P558" s="10">
        <v>6</v>
      </c>
      <c r="Q558" s="10">
        <v>1</v>
      </c>
      <c r="R558" s="10">
        <f>VLOOKUP(B558,[3]Combined!C$1:H$640,6,0)</f>
        <v>3</v>
      </c>
      <c r="S558" s="10">
        <f>VLOOKUP(B558,[3]Combined!C$1:I$640,7,0)</f>
        <v>3</v>
      </c>
      <c r="T558" s="10">
        <f>VLOOKUP(B558,[3]Combined!C$1:K$640,9,0)</f>
        <v>0</v>
      </c>
      <c r="U558" s="11">
        <v>2</v>
      </c>
      <c r="V558" s="11">
        <v>14</v>
      </c>
      <c r="W558" s="11">
        <v>7</v>
      </c>
      <c r="X558" s="11">
        <v>3</v>
      </c>
      <c r="Y558" s="11">
        <v>4</v>
      </c>
      <c r="Z558" s="11">
        <f>VLOOKUP(B558,[4]Combined!C$1:K$640,9,0)</f>
        <v>0</v>
      </c>
      <c r="AA558" s="12">
        <v>7</v>
      </c>
      <c r="AB558" s="12">
        <v>7</v>
      </c>
      <c r="AC558" s="12">
        <f>VLOOKUP(B558,[5]Combined!C$1:G$640,5,0)</f>
        <v>0</v>
      </c>
      <c r="AD558" s="12">
        <v>2</v>
      </c>
      <c r="AE558" s="12">
        <v>2</v>
      </c>
      <c r="AF558" s="12">
        <f>VLOOKUP(B558,[5]Combined!C$1:K$640,9,0)</f>
        <v>0</v>
      </c>
      <c r="AG558" s="14">
        <f t="shared" si="64"/>
        <v>42</v>
      </c>
      <c r="AH558" s="14">
        <f t="shared" si="65"/>
        <v>8</v>
      </c>
      <c r="AI558" s="14">
        <f t="shared" si="66"/>
        <v>8</v>
      </c>
      <c r="AJ558" s="14">
        <f t="shared" si="67"/>
        <v>25</v>
      </c>
      <c r="AK558" s="14">
        <f t="shared" si="68"/>
        <v>33</v>
      </c>
      <c r="AL558" s="14">
        <f t="shared" si="69"/>
        <v>78.571428571428569</v>
      </c>
      <c r="AM558" s="14">
        <f t="shared" si="70"/>
        <v>3</v>
      </c>
      <c r="AN558" s="7" t="s">
        <v>593</v>
      </c>
      <c r="AO558" s="7">
        <v>9</v>
      </c>
      <c r="AP558" s="7">
        <v>8</v>
      </c>
      <c r="AQ558" s="7">
        <f t="shared" si="71"/>
        <v>20</v>
      </c>
    </row>
    <row r="559" spans="1:43" x14ac:dyDescent="0.25">
      <c r="A559" s="7">
        <v>558</v>
      </c>
      <c r="B559" s="7" t="s">
        <v>614</v>
      </c>
      <c r="C559" s="8">
        <f>VLOOKUP(B559,[1]Combined!$B$1:$C$640,2,0)</f>
        <v>0</v>
      </c>
      <c r="D559" s="8">
        <f>VLOOKUP(B559,[1]Combined!$B$1:$D$640,3,0)</f>
        <v>0</v>
      </c>
      <c r="E559" s="8">
        <f>VLOOKUP(B559,[1]Combined!$B$1:$F$640,5,0)</f>
        <v>0</v>
      </c>
      <c r="F559" s="8">
        <f>VLOOKUP(B559,[1]Combined!$B$1:$G$640,6,0)</f>
        <v>0</v>
      </c>
      <c r="G559" s="8">
        <f>VLOOKUP(B559,[1]Combined!$B$1:$H$640,7,0)</f>
        <v>2</v>
      </c>
      <c r="H559" s="8">
        <f>VLOOKUP(B559,[1]Combined!$B$1:$J$640,9,0)</f>
        <v>0</v>
      </c>
      <c r="I559" s="9">
        <f>VLOOKUP(B559,[2]Combined!C$1:D$640,2,0)</f>
        <v>0</v>
      </c>
      <c r="J559" s="9">
        <f>VLOOKUP(B559,[2]Combined!C$1:E$640,3,0)</f>
        <v>0</v>
      </c>
      <c r="K559" s="9">
        <f>VLOOKUP(B559,[2]Combined!C$1:G$640,5,0)</f>
        <v>0</v>
      </c>
      <c r="L559" s="9">
        <f>VLOOKUP(B559,[2]Combined!C$1:H$640,6,0)</f>
        <v>0</v>
      </c>
      <c r="M559" s="9">
        <f>VLOOKUP(B559,[2]Combined!C$1:I$640,7,0)</f>
        <v>0</v>
      </c>
      <c r="N559" s="9">
        <f>VLOOKUP(B559,[2]Combined!C$1:K$640,9,0)</f>
        <v>0</v>
      </c>
      <c r="O559" s="10">
        <v>6</v>
      </c>
      <c r="P559" s="10">
        <v>6</v>
      </c>
      <c r="Q559" s="10">
        <f>VLOOKUP(B559,[3]Combined!C$1:G$640,5,0)</f>
        <v>0</v>
      </c>
      <c r="R559" s="10">
        <f>VLOOKUP(B559,[3]Combined!C$1:H$640,6,0)</f>
        <v>5</v>
      </c>
      <c r="S559" s="10">
        <f>VLOOKUP(B559,[3]Combined!C$1:I$640,7,0)</f>
        <v>5</v>
      </c>
      <c r="T559" s="10">
        <f>VLOOKUP(B559,[3]Combined!C$1:K$640,9,0)</f>
        <v>0</v>
      </c>
      <c r="U559" s="11">
        <v>14</v>
      </c>
      <c r="V559" s="11">
        <v>14</v>
      </c>
      <c r="W559" s="11">
        <f>VLOOKUP(B559,[4]Combined!C$1:G$640,5,0)</f>
        <v>0</v>
      </c>
      <c r="X559" s="11">
        <v>4</v>
      </c>
      <c r="Y559" s="11">
        <v>4</v>
      </c>
      <c r="Z559" s="11">
        <f>VLOOKUP(B559,[4]Combined!C$1:K$640,9,0)</f>
        <v>0</v>
      </c>
      <c r="AA559" s="12">
        <v>6</v>
      </c>
      <c r="AB559" s="12">
        <v>7</v>
      </c>
      <c r="AC559" s="12">
        <f>VLOOKUP(B559,[5]Combined!C$1:G$640,5,0)</f>
        <v>0</v>
      </c>
      <c r="AD559" s="12">
        <v>2</v>
      </c>
      <c r="AE559" s="12">
        <v>2</v>
      </c>
      <c r="AF559" s="12">
        <f>VLOOKUP(B559,[5]Combined!C$1:K$640,9,0)</f>
        <v>0</v>
      </c>
      <c r="AG559" s="14">
        <f t="shared" si="64"/>
        <v>40</v>
      </c>
      <c r="AH559" s="14">
        <f t="shared" si="65"/>
        <v>0</v>
      </c>
      <c r="AI559" s="14">
        <f t="shared" si="66"/>
        <v>0</v>
      </c>
      <c r="AJ559" s="14">
        <f t="shared" si="67"/>
        <v>37</v>
      </c>
      <c r="AK559" s="14">
        <f t="shared" si="68"/>
        <v>37</v>
      </c>
      <c r="AL559" s="14">
        <f t="shared" si="69"/>
        <v>92.5</v>
      </c>
      <c r="AM559" s="14">
        <f t="shared" si="70"/>
        <v>5</v>
      </c>
      <c r="AN559" s="7" t="s">
        <v>595</v>
      </c>
      <c r="AO559" s="7">
        <v>10</v>
      </c>
      <c r="AP559" s="7">
        <v>10</v>
      </c>
      <c r="AQ559" s="7">
        <f t="shared" si="71"/>
        <v>25</v>
      </c>
    </row>
    <row r="560" spans="1:43" x14ac:dyDescent="0.25">
      <c r="A560" s="7">
        <v>559</v>
      </c>
      <c r="B560" s="7" t="s">
        <v>615</v>
      </c>
      <c r="C560" s="8">
        <f>VLOOKUP(B560,[1]Combined!$B$1:$C$640,2,0)</f>
        <v>0</v>
      </c>
      <c r="D560" s="8">
        <f>VLOOKUP(B560,[1]Combined!$B$1:$D$640,3,0)</f>
        <v>0</v>
      </c>
      <c r="E560" s="8">
        <f>VLOOKUP(B560,[1]Combined!$B$1:$F$640,5,0)</f>
        <v>0</v>
      </c>
      <c r="F560" s="8">
        <f>VLOOKUP(B560,[1]Combined!$B$1:$G$640,6,0)</f>
        <v>2</v>
      </c>
      <c r="G560" s="8">
        <f>VLOOKUP(B560,[1]Combined!$B$1:$H$640,7,0)</f>
        <v>2</v>
      </c>
      <c r="H560" s="8">
        <f>VLOOKUP(B560,[1]Combined!$B$1:$J$640,9,0)</f>
        <v>0</v>
      </c>
      <c r="I560" s="9">
        <f>VLOOKUP(B560,[2]Combined!C$1:D$640,2,0)</f>
        <v>0</v>
      </c>
      <c r="J560" s="9">
        <f>VLOOKUP(B560,[2]Combined!C$1:E$640,3,0)</f>
        <v>0</v>
      </c>
      <c r="K560" s="9">
        <f>VLOOKUP(B560,[2]Combined!C$1:G$640,5,0)</f>
        <v>0</v>
      </c>
      <c r="L560" s="9">
        <f>VLOOKUP(B560,[2]Combined!C$1:H$640,6,0)</f>
        <v>2</v>
      </c>
      <c r="M560" s="9">
        <f>VLOOKUP(B560,[2]Combined!C$1:I$640,7,0)</f>
        <v>3</v>
      </c>
      <c r="N560" s="9">
        <f>VLOOKUP(B560,[2]Combined!C$1:K$640,9,0)</f>
        <v>0</v>
      </c>
      <c r="O560" s="10">
        <v>4</v>
      </c>
      <c r="P560" s="10">
        <v>6</v>
      </c>
      <c r="Q560" s="10">
        <f>VLOOKUP(B560,[3]Combined!C$1:G$640,5,0)</f>
        <v>0</v>
      </c>
      <c r="R560" s="10">
        <f>VLOOKUP(B560,[3]Combined!C$1:H$640,6,0)</f>
        <v>3</v>
      </c>
      <c r="S560" s="10">
        <f>VLOOKUP(B560,[3]Combined!C$1:I$640,7,0)</f>
        <v>3</v>
      </c>
      <c r="T560" s="10">
        <f>VLOOKUP(B560,[3]Combined!C$1:K$640,9,0)</f>
        <v>0</v>
      </c>
      <c r="U560" s="11">
        <v>11</v>
      </c>
      <c r="V560" s="11">
        <v>14</v>
      </c>
      <c r="W560" s="11">
        <f>VLOOKUP(B560,[4]Combined!C$1:G$640,5,0)</f>
        <v>0</v>
      </c>
      <c r="X560" s="11">
        <v>2</v>
      </c>
      <c r="Y560" s="11">
        <v>4</v>
      </c>
      <c r="Z560" s="11">
        <f>VLOOKUP(B560,[4]Combined!C$1:K$640,9,0)</f>
        <v>0</v>
      </c>
      <c r="AA560" s="12">
        <v>5</v>
      </c>
      <c r="AB560" s="12">
        <v>7</v>
      </c>
      <c r="AC560" s="12">
        <f>VLOOKUP(B560,[5]Combined!C$1:G$640,5,0)</f>
        <v>0</v>
      </c>
      <c r="AD560" s="12">
        <v>2</v>
      </c>
      <c r="AE560" s="12">
        <v>2</v>
      </c>
      <c r="AF560" s="12">
        <f>VLOOKUP(B560,[5]Combined!C$1:K$640,9,0)</f>
        <v>0</v>
      </c>
      <c r="AG560" s="14">
        <f t="shared" si="64"/>
        <v>41</v>
      </c>
      <c r="AH560" s="14">
        <f t="shared" si="65"/>
        <v>0</v>
      </c>
      <c r="AI560" s="14">
        <f t="shared" si="66"/>
        <v>0</v>
      </c>
      <c r="AJ560" s="14">
        <f t="shared" si="67"/>
        <v>31</v>
      </c>
      <c r="AK560" s="14">
        <f t="shared" si="68"/>
        <v>31</v>
      </c>
      <c r="AL560" s="14">
        <f t="shared" si="69"/>
        <v>75.609756097560975</v>
      </c>
      <c r="AM560" s="14">
        <f t="shared" si="70"/>
        <v>3</v>
      </c>
      <c r="AN560" s="7" t="s">
        <v>587</v>
      </c>
      <c r="AO560" s="7">
        <v>8</v>
      </c>
      <c r="AP560" s="7">
        <v>3</v>
      </c>
      <c r="AQ560" s="7">
        <f t="shared" si="71"/>
        <v>14</v>
      </c>
    </row>
    <row r="561" spans="1:43" x14ac:dyDescent="0.25">
      <c r="A561" s="7">
        <v>560</v>
      </c>
      <c r="B561" s="7" t="s">
        <v>616</v>
      </c>
      <c r="C561" s="8">
        <f>VLOOKUP(B561,[1]Combined!$B$1:$C$640,2,0)</f>
        <v>0</v>
      </c>
      <c r="D561" s="8">
        <f>VLOOKUP(B561,[1]Combined!$B$1:$D$640,3,0)</f>
        <v>0</v>
      </c>
      <c r="E561" s="8">
        <f>VLOOKUP(B561,[1]Combined!$B$1:$F$640,5,0)</f>
        <v>0</v>
      </c>
      <c r="F561" s="8">
        <f>VLOOKUP(B561,[1]Combined!$B$1:$G$640,6,0)</f>
        <v>2</v>
      </c>
      <c r="G561" s="8">
        <f>VLOOKUP(B561,[1]Combined!$B$1:$H$640,7,0)</f>
        <v>2</v>
      </c>
      <c r="H561" s="8">
        <f>VLOOKUP(B561,[1]Combined!$B$1:$J$640,9,0)</f>
        <v>0</v>
      </c>
      <c r="I561" s="9">
        <f>VLOOKUP(B561,[2]Combined!C$1:D$640,2,0)</f>
        <v>0</v>
      </c>
      <c r="J561" s="9">
        <f>VLOOKUP(B561,[2]Combined!C$1:E$640,3,0)</f>
        <v>0</v>
      </c>
      <c r="K561" s="9">
        <f>VLOOKUP(B561,[2]Combined!C$1:G$640,5,0)</f>
        <v>0</v>
      </c>
      <c r="L561" s="9">
        <f>VLOOKUP(B561,[2]Combined!C$1:H$640,6,0)</f>
        <v>3</v>
      </c>
      <c r="M561" s="9">
        <f>VLOOKUP(B561,[2]Combined!C$1:I$640,7,0)</f>
        <v>3</v>
      </c>
      <c r="N561" s="9">
        <f>VLOOKUP(B561,[2]Combined!C$1:K$640,9,0)</f>
        <v>0</v>
      </c>
      <c r="O561" s="10">
        <v>6</v>
      </c>
      <c r="P561" s="10">
        <v>6</v>
      </c>
      <c r="Q561" s="10">
        <f>VLOOKUP(B561,[3]Combined!C$1:G$640,5,0)</f>
        <v>0</v>
      </c>
      <c r="R561" s="10">
        <f>VLOOKUP(B561,[3]Combined!C$1:H$640,6,0)</f>
        <v>2</v>
      </c>
      <c r="S561" s="10">
        <f>VLOOKUP(B561,[3]Combined!C$1:I$640,7,0)</f>
        <v>3</v>
      </c>
      <c r="T561" s="10">
        <f>VLOOKUP(B561,[3]Combined!C$1:K$640,9,0)</f>
        <v>0</v>
      </c>
      <c r="U561" s="11">
        <v>14</v>
      </c>
      <c r="V561" s="11">
        <v>14</v>
      </c>
      <c r="W561" s="11">
        <f>VLOOKUP(B561,[4]Combined!C$1:G$640,5,0)</f>
        <v>0</v>
      </c>
      <c r="X561" s="11">
        <v>3</v>
      </c>
      <c r="Y561" s="11">
        <v>3</v>
      </c>
      <c r="Z561" s="11">
        <f>VLOOKUP(B561,[4]Combined!C$1:K$640,9,0)</f>
        <v>0</v>
      </c>
      <c r="AA561" s="12">
        <v>6</v>
      </c>
      <c r="AB561" s="12">
        <v>7</v>
      </c>
      <c r="AC561" s="12">
        <f>VLOOKUP(B561,[5]Combined!C$1:G$640,5,0)</f>
        <v>0</v>
      </c>
      <c r="AD561" s="12">
        <v>2</v>
      </c>
      <c r="AE561" s="12">
        <v>2</v>
      </c>
      <c r="AF561" s="12">
        <f>VLOOKUP(B561,[5]Combined!C$1:K$640,9,0)</f>
        <v>0</v>
      </c>
      <c r="AG561" s="14">
        <f t="shared" si="64"/>
        <v>40</v>
      </c>
      <c r="AH561" s="14">
        <f t="shared" si="65"/>
        <v>0</v>
      </c>
      <c r="AI561" s="14">
        <f t="shared" si="66"/>
        <v>0</v>
      </c>
      <c r="AJ561" s="14">
        <f t="shared" si="67"/>
        <v>38</v>
      </c>
      <c r="AK561" s="14">
        <f t="shared" si="68"/>
        <v>38</v>
      </c>
      <c r="AL561" s="14">
        <f t="shared" si="69"/>
        <v>95</v>
      </c>
      <c r="AM561" s="14">
        <f t="shared" si="70"/>
        <v>5</v>
      </c>
      <c r="AN561" s="7" t="s">
        <v>589</v>
      </c>
      <c r="AO561" s="7">
        <v>10</v>
      </c>
      <c r="AP561" s="7">
        <v>10</v>
      </c>
      <c r="AQ561" s="7">
        <f t="shared" si="71"/>
        <v>25</v>
      </c>
    </row>
    <row r="562" spans="1:43" x14ac:dyDescent="0.25">
      <c r="A562" s="7">
        <v>561</v>
      </c>
      <c r="B562" s="7" t="s">
        <v>617</v>
      </c>
      <c r="C562" s="8">
        <f>VLOOKUP(B562,[1]Combined!$B$1:$C$640,2,0)</f>
        <v>0</v>
      </c>
      <c r="D562" s="8">
        <f>VLOOKUP(B562,[1]Combined!$B$1:$D$640,3,0)</f>
        <v>0</v>
      </c>
      <c r="E562" s="8">
        <f>VLOOKUP(B562,[1]Combined!$B$1:$F$640,5,0)</f>
        <v>0</v>
      </c>
      <c r="F562" s="8">
        <f>VLOOKUP(B562,[1]Combined!$B$1:$G$640,6,0)</f>
        <v>2</v>
      </c>
      <c r="G562" s="8">
        <f>VLOOKUP(B562,[1]Combined!$B$1:$H$640,7,0)</f>
        <v>2</v>
      </c>
      <c r="H562" s="8">
        <f>VLOOKUP(B562,[1]Combined!$B$1:$J$640,9,0)</f>
        <v>0</v>
      </c>
      <c r="I562" s="9">
        <f>VLOOKUP(B562,[2]Combined!C$1:D$640,2,0)</f>
        <v>0</v>
      </c>
      <c r="J562" s="9">
        <f>VLOOKUP(B562,[2]Combined!C$1:E$640,3,0)</f>
        <v>0</v>
      </c>
      <c r="K562" s="9">
        <f>VLOOKUP(B562,[2]Combined!C$1:G$640,5,0)</f>
        <v>0</v>
      </c>
      <c r="L562" s="9">
        <f>VLOOKUP(B562,[2]Combined!C$1:H$640,6,0)</f>
        <v>2</v>
      </c>
      <c r="M562" s="9">
        <f>VLOOKUP(B562,[2]Combined!C$1:I$640,7,0)</f>
        <v>2</v>
      </c>
      <c r="N562" s="9">
        <f>VLOOKUP(B562,[2]Combined!C$1:K$640,9,0)</f>
        <v>0</v>
      </c>
      <c r="O562" s="10">
        <v>5</v>
      </c>
      <c r="P562" s="10">
        <v>6</v>
      </c>
      <c r="Q562" s="10">
        <f>VLOOKUP(B562,[3]Combined!C$1:G$640,5,0)</f>
        <v>0</v>
      </c>
      <c r="R562" s="10">
        <f>VLOOKUP(B562,[3]Combined!C$1:H$640,6,0)</f>
        <v>0</v>
      </c>
      <c r="S562" s="10">
        <f>VLOOKUP(B562,[3]Combined!C$1:I$640,7,0)</f>
        <v>0</v>
      </c>
      <c r="T562" s="10">
        <f>VLOOKUP(B562,[3]Combined!C$1:K$640,9,0)</f>
        <v>0</v>
      </c>
      <c r="U562" s="11">
        <v>9</v>
      </c>
      <c r="V562" s="11">
        <v>14</v>
      </c>
      <c r="W562" s="11">
        <f>VLOOKUP(B562,[4]Combined!C$1:G$640,5,0)</f>
        <v>0</v>
      </c>
      <c r="X562" s="11">
        <v>2</v>
      </c>
      <c r="Y562" s="11">
        <v>2</v>
      </c>
      <c r="Z562" s="11">
        <f>VLOOKUP(B562,[4]Combined!C$1:K$640,9,0)</f>
        <v>0</v>
      </c>
      <c r="AA562" s="12">
        <v>6</v>
      </c>
      <c r="AB562" s="12">
        <v>7</v>
      </c>
      <c r="AC562" s="12">
        <f>VLOOKUP(B562,[5]Combined!C$1:G$640,5,0)</f>
        <v>0</v>
      </c>
      <c r="AD562" s="12">
        <v>1</v>
      </c>
      <c r="AE562" s="12">
        <v>1</v>
      </c>
      <c r="AF562" s="12">
        <f>VLOOKUP(B562,[5]Combined!C$1:K$640,9,0)</f>
        <v>0</v>
      </c>
      <c r="AG562" s="14">
        <f t="shared" si="64"/>
        <v>34</v>
      </c>
      <c r="AH562" s="14">
        <f t="shared" si="65"/>
        <v>0</v>
      </c>
      <c r="AI562" s="14">
        <f t="shared" si="66"/>
        <v>0</v>
      </c>
      <c r="AJ562" s="14">
        <f t="shared" si="67"/>
        <v>27</v>
      </c>
      <c r="AK562" s="14">
        <f t="shared" si="68"/>
        <v>27</v>
      </c>
      <c r="AL562" s="14">
        <f t="shared" si="69"/>
        <v>79.411764705882348</v>
      </c>
      <c r="AM562" s="14">
        <f t="shared" si="70"/>
        <v>3</v>
      </c>
      <c r="AN562" s="7" t="s">
        <v>591</v>
      </c>
      <c r="AO562" s="7">
        <v>9</v>
      </c>
      <c r="AP562" s="7">
        <v>6</v>
      </c>
      <c r="AQ562" s="7">
        <f t="shared" si="71"/>
        <v>18</v>
      </c>
    </row>
    <row r="563" spans="1:43" x14ac:dyDescent="0.25">
      <c r="A563" s="7">
        <v>562</v>
      </c>
      <c r="B563" s="7" t="s">
        <v>618</v>
      </c>
      <c r="C563" s="8">
        <f>VLOOKUP(B563,[1]Combined!$B$1:$C$640,2,0)</f>
        <v>0</v>
      </c>
      <c r="D563" s="8">
        <f>VLOOKUP(B563,[1]Combined!$B$1:$D$640,3,0)</f>
        <v>0</v>
      </c>
      <c r="E563" s="8">
        <f>VLOOKUP(B563,[1]Combined!$B$1:$F$640,5,0)</f>
        <v>0</v>
      </c>
      <c r="F563" s="8">
        <f>VLOOKUP(B563,[1]Combined!$B$1:$G$640,6,0)</f>
        <v>2</v>
      </c>
      <c r="G563" s="8">
        <f>VLOOKUP(B563,[1]Combined!$B$1:$H$640,7,0)</f>
        <v>2</v>
      </c>
      <c r="H563" s="8">
        <f>VLOOKUP(B563,[1]Combined!$B$1:$J$640,9,0)</f>
        <v>0</v>
      </c>
      <c r="I563" s="9">
        <f>VLOOKUP(B563,[2]Combined!C$1:D$640,2,0)</f>
        <v>0</v>
      </c>
      <c r="J563" s="9">
        <f>VLOOKUP(B563,[2]Combined!C$1:E$640,3,0)</f>
        <v>0</v>
      </c>
      <c r="K563" s="9">
        <f>VLOOKUP(B563,[2]Combined!C$1:G$640,5,0)</f>
        <v>0</v>
      </c>
      <c r="L563" s="9">
        <f>VLOOKUP(B563,[2]Combined!C$1:H$640,6,0)</f>
        <v>3</v>
      </c>
      <c r="M563" s="9">
        <f>VLOOKUP(B563,[2]Combined!C$1:I$640,7,0)</f>
        <v>4</v>
      </c>
      <c r="N563" s="9">
        <f>VLOOKUP(B563,[2]Combined!C$1:K$640,9,0)</f>
        <v>0</v>
      </c>
      <c r="O563" s="10">
        <v>6</v>
      </c>
      <c r="P563" s="10">
        <v>6</v>
      </c>
      <c r="Q563" s="10">
        <f>VLOOKUP(B563,[3]Combined!C$1:G$640,5,0)</f>
        <v>0</v>
      </c>
      <c r="R563" s="10">
        <f>VLOOKUP(B563,[3]Combined!C$1:H$640,6,0)</f>
        <v>3</v>
      </c>
      <c r="S563" s="10">
        <f>VLOOKUP(B563,[3]Combined!C$1:I$640,7,0)</f>
        <v>3</v>
      </c>
      <c r="T563" s="10">
        <f>VLOOKUP(B563,[3]Combined!C$1:K$640,9,0)</f>
        <v>0</v>
      </c>
      <c r="U563" s="11">
        <v>10</v>
      </c>
      <c r="V563" s="11">
        <v>14</v>
      </c>
      <c r="W563" s="11">
        <f>VLOOKUP(B563,[4]Combined!C$1:G$640,5,0)</f>
        <v>0</v>
      </c>
      <c r="X563" s="11">
        <v>3</v>
      </c>
      <c r="Y563" s="11">
        <v>4</v>
      </c>
      <c r="Z563" s="11">
        <f>VLOOKUP(B563,[4]Combined!C$1:K$640,9,0)</f>
        <v>0</v>
      </c>
      <c r="AA563" s="12">
        <v>6</v>
      </c>
      <c r="AB563" s="12">
        <v>7</v>
      </c>
      <c r="AC563" s="12">
        <f>VLOOKUP(B563,[5]Combined!C$1:G$640,5,0)</f>
        <v>0</v>
      </c>
      <c r="AD563" s="12">
        <v>2</v>
      </c>
      <c r="AE563" s="12">
        <v>2</v>
      </c>
      <c r="AF563" s="12">
        <f>VLOOKUP(B563,[5]Combined!C$1:K$640,9,0)</f>
        <v>0</v>
      </c>
      <c r="AG563" s="14">
        <f t="shared" si="64"/>
        <v>42</v>
      </c>
      <c r="AH563" s="14">
        <f t="shared" si="65"/>
        <v>0</v>
      </c>
      <c r="AI563" s="14">
        <f t="shared" si="66"/>
        <v>0</v>
      </c>
      <c r="AJ563" s="14">
        <f t="shared" si="67"/>
        <v>35</v>
      </c>
      <c r="AK563" s="14">
        <f t="shared" si="68"/>
        <v>35</v>
      </c>
      <c r="AL563" s="14">
        <f t="shared" si="69"/>
        <v>83.333333333333343</v>
      </c>
      <c r="AM563" s="14">
        <f t="shared" si="70"/>
        <v>4</v>
      </c>
      <c r="AN563" s="7" t="s">
        <v>593</v>
      </c>
      <c r="AO563" s="7">
        <v>7</v>
      </c>
      <c r="AP563" s="7">
        <v>6</v>
      </c>
      <c r="AQ563" s="7">
        <f t="shared" si="71"/>
        <v>17</v>
      </c>
    </row>
    <row r="564" spans="1:43" x14ac:dyDescent="0.25">
      <c r="A564" s="7">
        <v>563</v>
      </c>
      <c r="B564" s="7" t="s">
        <v>619</v>
      </c>
      <c r="C564" s="8">
        <f>VLOOKUP(B564,[1]Combined!$B$1:$C$640,2,0)</f>
        <v>0</v>
      </c>
      <c r="D564" s="8">
        <f>VLOOKUP(B564,[1]Combined!$B$1:$D$640,3,0)</f>
        <v>0</v>
      </c>
      <c r="E564" s="8">
        <f>VLOOKUP(B564,[1]Combined!$B$1:$F$640,5,0)</f>
        <v>0</v>
      </c>
      <c r="F564" s="8">
        <f>VLOOKUP(B564,[1]Combined!$B$1:$G$640,6,0)</f>
        <v>0</v>
      </c>
      <c r="G564" s="8">
        <f>VLOOKUP(B564,[1]Combined!$B$1:$H$640,7,0)</f>
        <v>2</v>
      </c>
      <c r="H564" s="8">
        <f>VLOOKUP(B564,[1]Combined!$B$1:$J$640,9,0)</f>
        <v>0</v>
      </c>
      <c r="I564" s="9">
        <f>VLOOKUP(B564,[2]Combined!C$1:D$640,2,0)</f>
        <v>0</v>
      </c>
      <c r="J564" s="9">
        <f>VLOOKUP(B564,[2]Combined!C$1:E$640,3,0)</f>
        <v>0</v>
      </c>
      <c r="K564" s="9">
        <f>VLOOKUP(B564,[2]Combined!C$1:G$640,5,0)</f>
        <v>0</v>
      </c>
      <c r="L564" s="9">
        <f>VLOOKUP(B564,[2]Combined!C$1:H$640,6,0)</f>
        <v>0</v>
      </c>
      <c r="M564" s="9">
        <f>VLOOKUP(B564,[2]Combined!C$1:I$640,7,0)</f>
        <v>0</v>
      </c>
      <c r="N564" s="9">
        <f>VLOOKUP(B564,[2]Combined!C$1:K$640,9,0)</f>
        <v>0</v>
      </c>
      <c r="O564" s="10">
        <v>6</v>
      </c>
      <c r="P564" s="10">
        <v>6</v>
      </c>
      <c r="Q564" s="10">
        <f>VLOOKUP(B564,[3]Combined!C$1:G$640,5,0)</f>
        <v>0</v>
      </c>
      <c r="R564" s="10">
        <f>VLOOKUP(B564,[3]Combined!C$1:H$640,6,0)</f>
        <v>4</v>
      </c>
      <c r="S564" s="10">
        <f>VLOOKUP(B564,[3]Combined!C$1:I$640,7,0)</f>
        <v>5</v>
      </c>
      <c r="T564" s="10">
        <f>VLOOKUP(B564,[3]Combined!C$1:K$640,9,0)</f>
        <v>0</v>
      </c>
      <c r="U564" s="11">
        <v>14</v>
      </c>
      <c r="V564" s="11">
        <v>14</v>
      </c>
      <c r="W564" s="11">
        <f>VLOOKUP(B564,[4]Combined!C$1:G$640,5,0)</f>
        <v>0</v>
      </c>
      <c r="X564" s="11">
        <v>3</v>
      </c>
      <c r="Y564" s="11">
        <v>4</v>
      </c>
      <c r="Z564" s="11">
        <f>VLOOKUP(B564,[4]Combined!C$1:K$640,9,0)</f>
        <v>0</v>
      </c>
      <c r="AA564" s="12">
        <v>7</v>
      </c>
      <c r="AB564" s="12">
        <v>7</v>
      </c>
      <c r="AC564" s="12">
        <f>VLOOKUP(B564,[5]Combined!C$1:G$640,5,0)</f>
        <v>0</v>
      </c>
      <c r="AD564" s="12">
        <v>2</v>
      </c>
      <c r="AE564" s="12">
        <v>2</v>
      </c>
      <c r="AF564" s="12">
        <f>VLOOKUP(B564,[5]Combined!C$1:K$640,9,0)</f>
        <v>0</v>
      </c>
      <c r="AG564" s="14">
        <f t="shared" si="64"/>
        <v>40</v>
      </c>
      <c r="AH564" s="14">
        <f t="shared" si="65"/>
        <v>0</v>
      </c>
      <c r="AI564" s="14">
        <f t="shared" si="66"/>
        <v>0</v>
      </c>
      <c r="AJ564" s="14">
        <f t="shared" si="67"/>
        <v>36</v>
      </c>
      <c r="AK564" s="14">
        <f t="shared" si="68"/>
        <v>36</v>
      </c>
      <c r="AL564" s="14">
        <f t="shared" si="69"/>
        <v>90</v>
      </c>
      <c r="AM564" s="14">
        <f t="shared" si="70"/>
        <v>5</v>
      </c>
      <c r="AN564" s="7" t="s">
        <v>595</v>
      </c>
      <c r="AO564" s="7">
        <v>9</v>
      </c>
      <c r="AP564" s="7">
        <v>9</v>
      </c>
      <c r="AQ564" s="7">
        <f t="shared" si="71"/>
        <v>23</v>
      </c>
    </row>
    <row r="565" spans="1:43" x14ac:dyDescent="0.25">
      <c r="A565" s="7">
        <v>564</v>
      </c>
      <c r="B565" s="7" t="s">
        <v>620</v>
      </c>
      <c r="C565" s="8">
        <f>VLOOKUP(B565,[1]Combined!$B$1:$C$640,2,0)</f>
        <v>0</v>
      </c>
      <c r="D565" s="8">
        <f>VLOOKUP(B565,[1]Combined!$B$1:$D$640,3,0)</f>
        <v>0</v>
      </c>
      <c r="E565" s="8">
        <f>VLOOKUP(B565,[1]Combined!$B$1:$F$640,5,0)</f>
        <v>0</v>
      </c>
      <c r="F565" s="8">
        <f>VLOOKUP(B565,[1]Combined!$B$1:$G$640,6,0)</f>
        <v>2</v>
      </c>
      <c r="G565" s="8">
        <f>VLOOKUP(B565,[1]Combined!$B$1:$H$640,7,0)</f>
        <v>2</v>
      </c>
      <c r="H565" s="8">
        <f>VLOOKUP(B565,[1]Combined!$B$1:$J$640,9,0)</f>
        <v>0</v>
      </c>
      <c r="I565" s="9">
        <f>VLOOKUP(B565,[2]Combined!C$1:D$640,2,0)</f>
        <v>0</v>
      </c>
      <c r="J565" s="9">
        <f>VLOOKUP(B565,[2]Combined!C$1:E$640,3,0)</f>
        <v>0</v>
      </c>
      <c r="K565" s="9">
        <f>VLOOKUP(B565,[2]Combined!C$1:G$640,5,0)</f>
        <v>0</v>
      </c>
      <c r="L565" s="9">
        <f>VLOOKUP(B565,[2]Combined!C$1:H$640,6,0)</f>
        <v>2</v>
      </c>
      <c r="M565" s="9">
        <f>VLOOKUP(B565,[2]Combined!C$1:I$640,7,0)</f>
        <v>3</v>
      </c>
      <c r="N565" s="9">
        <f>VLOOKUP(B565,[2]Combined!C$1:K$640,9,0)</f>
        <v>0</v>
      </c>
      <c r="O565" s="10">
        <v>4</v>
      </c>
      <c r="P565" s="10">
        <v>6</v>
      </c>
      <c r="Q565" s="10">
        <f>VLOOKUP(B565,[3]Combined!C$1:G$640,5,0)</f>
        <v>0</v>
      </c>
      <c r="R565" s="10">
        <f>VLOOKUP(B565,[3]Combined!C$1:H$640,6,0)</f>
        <v>3</v>
      </c>
      <c r="S565" s="10">
        <f>VLOOKUP(B565,[3]Combined!C$1:I$640,7,0)</f>
        <v>3</v>
      </c>
      <c r="T565" s="10">
        <f>VLOOKUP(B565,[3]Combined!C$1:K$640,9,0)</f>
        <v>0</v>
      </c>
      <c r="U565" s="11">
        <v>7</v>
      </c>
      <c r="V565" s="11">
        <v>14</v>
      </c>
      <c r="W565" s="11">
        <f>VLOOKUP(B565,[4]Combined!C$1:G$640,5,0)</f>
        <v>0</v>
      </c>
      <c r="X565" s="11">
        <v>4</v>
      </c>
      <c r="Y565" s="11">
        <v>4</v>
      </c>
      <c r="Z565" s="11">
        <f>VLOOKUP(B565,[4]Combined!C$1:K$640,9,0)</f>
        <v>0</v>
      </c>
      <c r="AA565" s="12">
        <v>5</v>
      </c>
      <c r="AB565" s="12">
        <v>7</v>
      </c>
      <c r="AC565" s="12">
        <f>VLOOKUP(B565,[5]Combined!C$1:G$640,5,0)</f>
        <v>0</v>
      </c>
      <c r="AD565" s="12">
        <v>2</v>
      </c>
      <c r="AE565" s="12">
        <v>2</v>
      </c>
      <c r="AF565" s="12">
        <f>VLOOKUP(B565,[5]Combined!C$1:K$640,9,0)</f>
        <v>0</v>
      </c>
      <c r="AG565" s="14">
        <f t="shared" si="64"/>
        <v>41</v>
      </c>
      <c r="AH565" s="14">
        <f t="shared" si="65"/>
        <v>0</v>
      </c>
      <c r="AI565" s="14">
        <f t="shared" si="66"/>
        <v>0</v>
      </c>
      <c r="AJ565" s="14">
        <f t="shared" si="67"/>
        <v>29</v>
      </c>
      <c r="AK565" s="14">
        <f t="shared" si="68"/>
        <v>29</v>
      </c>
      <c r="AL565" s="14">
        <f t="shared" si="69"/>
        <v>70.731707317073173</v>
      </c>
      <c r="AM565" s="14">
        <f t="shared" si="70"/>
        <v>2</v>
      </c>
      <c r="AN565" s="7" t="s">
        <v>587</v>
      </c>
      <c r="AO565" s="7">
        <v>4</v>
      </c>
      <c r="AP565" s="7">
        <v>5</v>
      </c>
      <c r="AQ565" s="7">
        <f t="shared" si="71"/>
        <v>11</v>
      </c>
    </row>
    <row r="566" spans="1:43" x14ac:dyDescent="0.25">
      <c r="A566" s="7">
        <v>565</v>
      </c>
      <c r="B566" s="7" t="s">
        <v>621</v>
      </c>
      <c r="C566" s="8">
        <f>VLOOKUP(B566,[1]Combined!$B$1:$C$640,2,0)</f>
        <v>0</v>
      </c>
      <c r="D566" s="8">
        <f>VLOOKUP(B566,[1]Combined!$B$1:$D$640,3,0)</f>
        <v>0</v>
      </c>
      <c r="E566" s="8">
        <f>VLOOKUP(B566,[1]Combined!$B$1:$F$640,5,0)</f>
        <v>0</v>
      </c>
      <c r="F566" s="8">
        <f>VLOOKUP(B566,[1]Combined!$B$1:$G$640,6,0)</f>
        <v>2</v>
      </c>
      <c r="G566" s="8">
        <f>VLOOKUP(B566,[1]Combined!$B$1:$H$640,7,0)</f>
        <v>2</v>
      </c>
      <c r="H566" s="8">
        <f>VLOOKUP(B566,[1]Combined!$B$1:$J$640,9,0)</f>
        <v>0</v>
      </c>
      <c r="I566" s="9">
        <f>VLOOKUP(B566,[2]Combined!C$1:D$640,2,0)</f>
        <v>0</v>
      </c>
      <c r="J566" s="9">
        <f>VLOOKUP(B566,[2]Combined!C$1:E$640,3,0)</f>
        <v>0</v>
      </c>
      <c r="K566" s="9">
        <f>VLOOKUP(B566,[2]Combined!C$1:G$640,5,0)</f>
        <v>0</v>
      </c>
      <c r="L566" s="9">
        <f>VLOOKUP(B566,[2]Combined!C$1:H$640,6,0)</f>
        <v>3</v>
      </c>
      <c r="M566" s="9">
        <f>VLOOKUP(B566,[2]Combined!C$1:I$640,7,0)</f>
        <v>3</v>
      </c>
      <c r="N566" s="9">
        <f>VLOOKUP(B566,[2]Combined!C$1:K$640,9,0)</f>
        <v>0</v>
      </c>
      <c r="O566" s="10">
        <v>6</v>
      </c>
      <c r="P566" s="10">
        <v>6</v>
      </c>
      <c r="Q566" s="10">
        <f>VLOOKUP(B566,[3]Combined!C$1:G$640,5,0)</f>
        <v>0</v>
      </c>
      <c r="R566" s="10">
        <f>VLOOKUP(B566,[3]Combined!C$1:H$640,6,0)</f>
        <v>2</v>
      </c>
      <c r="S566" s="10">
        <f>VLOOKUP(B566,[3]Combined!C$1:I$640,7,0)</f>
        <v>3</v>
      </c>
      <c r="T566" s="10">
        <f>VLOOKUP(B566,[3]Combined!C$1:K$640,9,0)</f>
        <v>0</v>
      </c>
      <c r="U566" s="11">
        <v>14</v>
      </c>
      <c r="V566" s="11">
        <v>14</v>
      </c>
      <c r="W566" s="11">
        <f>VLOOKUP(B566,[4]Combined!C$1:G$640,5,0)</f>
        <v>0</v>
      </c>
      <c r="X566" s="11">
        <v>2</v>
      </c>
      <c r="Y566" s="11">
        <v>3</v>
      </c>
      <c r="Z566" s="11">
        <f>VLOOKUP(B566,[4]Combined!C$1:K$640,9,0)</f>
        <v>0</v>
      </c>
      <c r="AA566" s="12">
        <v>7</v>
      </c>
      <c r="AB566" s="12">
        <v>7</v>
      </c>
      <c r="AC566" s="12">
        <f>VLOOKUP(B566,[5]Combined!C$1:G$640,5,0)</f>
        <v>0</v>
      </c>
      <c r="AD566" s="12">
        <v>2</v>
      </c>
      <c r="AE566" s="12">
        <v>2</v>
      </c>
      <c r="AF566" s="12">
        <f>VLOOKUP(B566,[5]Combined!C$1:K$640,9,0)</f>
        <v>0</v>
      </c>
      <c r="AG566" s="14">
        <f t="shared" si="64"/>
        <v>40</v>
      </c>
      <c r="AH566" s="14">
        <f t="shared" si="65"/>
        <v>0</v>
      </c>
      <c r="AI566" s="14">
        <f t="shared" si="66"/>
        <v>0</v>
      </c>
      <c r="AJ566" s="14">
        <f t="shared" si="67"/>
        <v>38</v>
      </c>
      <c r="AK566" s="14">
        <f t="shared" si="68"/>
        <v>38</v>
      </c>
      <c r="AL566" s="14">
        <f t="shared" si="69"/>
        <v>95</v>
      </c>
      <c r="AM566" s="14">
        <f t="shared" si="70"/>
        <v>5</v>
      </c>
      <c r="AN566" s="7" t="s">
        <v>589</v>
      </c>
      <c r="AO566" s="7">
        <v>9</v>
      </c>
      <c r="AP566" s="7">
        <v>7</v>
      </c>
      <c r="AQ566" s="7">
        <f t="shared" si="71"/>
        <v>21</v>
      </c>
    </row>
    <row r="567" spans="1:43" x14ac:dyDescent="0.25">
      <c r="A567" s="7">
        <v>566</v>
      </c>
      <c r="B567" s="7" t="s">
        <v>622</v>
      </c>
      <c r="C567" s="8">
        <f>VLOOKUP(B567,[1]Combined!$B$1:$C$640,2,0)</f>
        <v>0</v>
      </c>
      <c r="D567" s="8">
        <f>VLOOKUP(B567,[1]Combined!$B$1:$D$640,3,0)</f>
        <v>0</v>
      </c>
      <c r="E567" s="8">
        <f>VLOOKUP(B567,[1]Combined!$B$1:$F$640,5,0)</f>
        <v>0</v>
      </c>
      <c r="F567" s="8">
        <f>VLOOKUP(B567,[1]Combined!$B$1:$G$640,6,0)</f>
        <v>2</v>
      </c>
      <c r="G567" s="8">
        <f>VLOOKUP(B567,[1]Combined!$B$1:$H$640,7,0)</f>
        <v>2</v>
      </c>
      <c r="H567" s="8">
        <f>VLOOKUP(B567,[1]Combined!$B$1:$J$640,9,0)</f>
        <v>0</v>
      </c>
      <c r="I567" s="9">
        <f>VLOOKUP(B567,[2]Combined!C$1:D$640,2,0)</f>
        <v>0</v>
      </c>
      <c r="J567" s="9">
        <f>VLOOKUP(B567,[2]Combined!C$1:E$640,3,0)</f>
        <v>0</v>
      </c>
      <c r="K567" s="9">
        <f>VLOOKUP(B567,[2]Combined!C$1:G$640,5,0)</f>
        <v>0</v>
      </c>
      <c r="L567" s="9">
        <f>VLOOKUP(B567,[2]Combined!C$1:H$640,6,0)</f>
        <v>2</v>
      </c>
      <c r="M567" s="9">
        <f>VLOOKUP(B567,[2]Combined!C$1:I$640,7,0)</f>
        <v>2</v>
      </c>
      <c r="N567" s="9">
        <f>VLOOKUP(B567,[2]Combined!C$1:K$640,9,0)</f>
        <v>0</v>
      </c>
      <c r="O567" s="10">
        <v>6</v>
      </c>
      <c r="P567" s="10">
        <v>6</v>
      </c>
      <c r="Q567" s="10">
        <f>VLOOKUP(B567,[3]Combined!C$1:G$640,5,0)</f>
        <v>0</v>
      </c>
      <c r="R567" s="10">
        <f>VLOOKUP(B567,[3]Combined!C$1:H$640,6,0)</f>
        <v>0</v>
      </c>
      <c r="S567" s="10">
        <f>VLOOKUP(B567,[3]Combined!C$1:I$640,7,0)</f>
        <v>0</v>
      </c>
      <c r="T567" s="10">
        <f>VLOOKUP(B567,[3]Combined!C$1:K$640,9,0)</f>
        <v>0</v>
      </c>
      <c r="U567" s="11">
        <v>8</v>
      </c>
      <c r="V567" s="11">
        <v>14</v>
      </c>
      <c r="W567" s="11">
        <v>3</v>
      </c>
      <c r="X567" s="11">
        <v>2</v>
      </c>
      <c r="Y567" s="11">
        <v>2</v>
      </c>
      <c r="Z567" s="11">
        <f>VLOOKUP(B567,[4]Combined!C$1:K$640,9,0)</f>
        <v>0</v>
      </c>
      <c r="AA567" s="12">
        <v>5</v>
      </c>
      <c r="AB567" s="12">
        <v>7</v>
      </c>
      <c r="AC567" s="12">
        <f>VLOOKUP(B567,[5]Combined!C$1:G$640,5,0)</f>
        <v>0</v>
      </c>
      <c r="AD567" s="12">
        <v>1</v>
      </c>
      <c r="AE567" s="12">
        <v>1</v>
      </c>
      <c r="AF567" s="12">
        <f>VLOOKUP(B567,[5]Combined!C$1:K$640,9,0)</f>
        <v>0</v>
      </c>
      <c r="AG567" s="14">
        <f t="shared" si="64"/>
        <v>34</v>
      </c>
      <c r="AH567" s="14">
        <f t="shared" si="65"/>
        <v>3</v>
      </c>
      <c r="AI567" s="14">
        <f t="shared" si="66"/>
        <v>3</v>
      </c>
      <c r="AJ567" s="14">
        <f t="shared" si="67"/>
        <v>26</v>
      </c>
      <c r="AK567" s="14">
        <f t="shared" si="68"/>
        <v>29</v>
      </c>
      <c r="AL567" s="14">
        <f t="shared" si="69"/>
        <v>85.294117647058826</v>
      </c>
      <c r="AM567" s="14">
        <f t="shared" si="70"/>
        <v>5</v>
      </c>
      <c r="AN567" s="7" t="s">
        <v>591</v>
      </c>
      <c r="AO567" s="7">
        <v>9</v>
      </c>
      <c r="AP567" s="7">
        <v>6</v>
      </c>
      <c r="AQ567" s="7">
        <f t="shared" si="71"/>
        <v>20</v>
      </c>
    </row>
    <row r="568" spans="1:43" x14ac:dyDescent="0.25">
      <c r="A568" s="7">
        <v>567</v>
      </c>
      <c r="B568" s="7" t="s">
        <v>623</v>
      </c>
      <c r="C568" s="8">
        <f>VLOOKUP(B568,[1]Combined!$B$1:$C$640,2,0)</f>
        <v>0</v>
      </c>
      <c r="D568" s="8">
        <f>VLOOKUP(B568,[1]Combined!$B$1:$D$640,3,0)</f>
        <v>0</v>
      </c>
      <c r="E568" s="8">
        <f>VLOOKUP(B568,[1]Combined!$B$1:$F$640,5,0)</f>
        <v>0</v>
      </c>
      <c r="F568" s="8">
        <f>VLOOKUP(B568,[1]Combined!$B$1:$G$640,6,0)</f>
        <v>2</v>
      </c>
      <c r="G568" s="8">
        <f>VLOOKUP(B568,[1]Combined!$B$1:$H$640,7,0)</f>
        <v>2</v>
      </c>
      <c r="H568" s="8">
        <f>VLOOKUP(B568,[1]Combined!$B$1:$J$640,9,0)</f>
        <v>0</v>
      </c>
      <c r="I568" s="9">
        <f>VLOOKUP(B568,[2]Combined!C$1:D$640,2,0)</f>
        <v>0</v>
      </c>
      <c r="J568" s="9">
        <f>VLOOKUP(B568,[2]Combined!C$1:E$640,3,0)</f>
        <v>0</v>
      </c>
      <c r="K568" s="9">
        <f>VLOOKUP(B568,[2]Combined!C$1:G$640,5,0)</f>
        <v>0</v>
      </c>
      <c r="L568" s="9">
        <f>VLOOKUP(B568,[2]Combined!C$1:H$640,6,0)</f>
        <v>4</v>
      </c>
      <c r="M568" s="9">
        <f>VLOOKUP(B568,[2]Combined!C$1:I$640,7,0)</f>
        <v>4</v>
      </c>
      <c r="N568" s="9">
        <f>VLOOKUP(B568,[2]Combined!C$1:K$640,9,0)</f>
        <v>0</v>
      </c>
      <c r="O568" s="10">
        <v>6</v>
      </c>
      <c r="P568" s="10">
        <v>6</v>
      </c>
      <c r="Q568" s="10">
        <f>VLOOKUP(B568,[3]Combined!C$1:G$640,5,0)</f>
        <v>0</v>
      </c>
      <c r="R568" s="10">
        <f>VLOOKUP(B568,[3]Combined!C$1:H$640,6,0)</f>
        <v>3</v>
      </c>
      <c r="S568" s="10">
        <f>VLOOKUP(B568,[3]Combined!C$1:I$640,7,0)</f>
        <v>3</v>
      </c>
      <c r="T568" s="10">
        <f>VLOOKUP(B568,[3]Combined!C$1:K$640,9,0)</f>
        <v>0</v>
      </c>
      <c r="U568" s="11">
        <v>14</v>
      </c>
      <c r="V568" s="11">
        <v>14</v>
      </c>
      <c r="W568" s="11">
        <f>VLOOKUP(B568,[4]Combined!C$1:G$640,5,0)</f>
        <v>0</v>
      </c>
      <c r="X568" s="11">
        <v>4</v>
      </c>
      <c r="Y568" s="11">
        <v>4</v>
      </c>
      <c r="Z568" s="11">
        <f>VLOOKUP(B568,[4]Combined!C$1:K$640,9,0)</f>
        <v>0</v>
      </c>
      <c r="AA568" s="12">
        <v>6</v>
      </c>
      <c r="AB568" s="12">
        <v>7</v>
      </c>
      <c r="AC568" s="12">
        <f>VLOOKUP(B568,[5]Combined!C$1:G$640,5,0)</f>
        <v>0</v>
      </c>
      <c r="AD568" s="12">
        <v>2</v>
      </c>
      <c r="AE568" s="12">
        <v>2</v>
      </c>
      <c r="AF568" s="12">
        <f>VLOOKUP(B568,[5]Combined!C$1:K$640,9,0)</f>
        <v>0</v>
      </c>
      <c r="AG568" s="14">
        <f t="shared" si="64"/>
        <v>42</v>
      </c>
      <c r="AH568" s="14">
        <f t="shared" si="65"/>
        <v>0</v>
      </c>
      <c r="AI568" s="14">
        <f t="shared" si="66"/>
        <v>0</v>
      </c>
      <c r="AJ568" s="14">
        <f t="shared" si="67"/>
        <v>41</v>
      </c>
      <c r="AK568" s="14">
        <f t="shared" si="68"/>
        <v>41</v>
      </c>
      <c r="AL568" s="14">
        <f t="shared" si="69"/>
        <v>97.61904761904762</v>
      </c>
      <c r="AM568" s="14">
        <f t="shared" si="70"/>
        <v>5</v>
      </c>
      <c r="AN568" s="7" t="s">
        <v>593</v>
      </c>
      <c r="AO568" s="7">
        <v>8</v>
      </c>
      <c r="AP568" s="7">
        <v>5</v>
      </c>
      <c r="AQ568" s="7">
        <f t="shared" si="71"/>
        <v>18</v>
      </c>
    </row>
    <row r="569" spans="1:43" x14ac:dyDescent="0.25">
      <c r="A569" s="7">
        <v>568</v>
      </c>
      <c r="B569" s="7" t="s">
        <v>624</v>
      </c>
      <c r="C569" s="8">
        <f>VLOOKUP(B569,[1]Combined!$B$1:$C$640,2,0)</f>
        <v>0</v>
      </c>
      <c r="D569" s="8">
        <f>VLOOKUP(B569,[1]Combined!$B$1:$D$640,3,0)</f>
        <v>0</v>
      </c>
      <c r="E569" s="8">
        <f>VLOOKUP(B569,[1]Combined!$B$1:$F$640,5,0)</f>
        <v>0</v>
      </c>
      <c r="F569" s="8">
        <f>VLOOKUP(B569,[1]Combined!$B$1:$G$640,6,0)</f>
        <v>0</v>
      </c>
      <c r="G569" s="8">
        <f>VLOOKUP(B569,[1]Combined!$B$1:$H$640,7,0)</f>
        <v>2</v>
      </c>
      <c r="H569" s="8">
        <f>VLOOKUP(B569,[1]Combined!$B$1:$J$640,9,0)</f>
        <v>0</v>
      </c>
      <c r="I569" s="9">
        <f>VLOOKUP(B569,[2]Combined!C$1:D$640,2,0)</f>
        <v>0</v>
      </c>
      <c r="J569" s="9">
        <f>VLOOKUP(B569,[2]Combined!C$1:E$640,3,0)</f>
        <v>0</v>
      </c>
      <c r="K569" s="9">
        <f>VLOOKUP(B569,[2]Combined!C$1:G$640,5,0)</f>
        <v>0</v>
      </c>
      <c r="L569" s="9">
        <f>VLOOKUP(B569,[2]Combined!C$1:H$640,6,0)</f>
        <v>0</v>
      </c>
      <c r="M569" s="9">
        <f>VLOOKUP(B569,[2]Combined!C$1:I$640,7,0)</f>
        <v>0</v>
      </c>
      <c r="N569" s="9">
        <f>VLOOKUP(B569,[2]Combined!C$1:K$640,9,0)</f>
        <v>0</v>
      </c>
      <c r="O569" s="10">
        <v>3</v>
      </c>
      <c r="P569" s="10">
        <v>6</v>
      </c>
      <c r="Q569" s="10">
        <f>VLOOKUP(B569,[3]Combined!C$1:G$640,5,0)</f>
        <v>0</v>
      </c>
      <c r="R569" s="10">
        <f>VLOOKUP(B569,[3]Combined!C$1:H$640,6,0)</f>
        <v>5</v>
      </c>
      <c r="S569" s="10">
        <f>VLOOKUP(B569,[3]Combined!C$1:I$640,7,0)</f>
        <v>5</v>
      </c>
      <c r="T569" s="10">
        <f>VLOOKUP(B569,[3]Combined!C$1:K$640,9,0)</f>
        <v>0</v>
      </c>
      <c r="U569" s="11">
        <v>10</v>
      </c>
      <c r="V569" s="11">
        <v>14</v>
      </c>
      <c r="W569" s="11">
        <f>VLOOKUP(B569,[4]Combined!C$1:G$640,5,0)</f>
        <v>0</v>
      </c>
      <c r="X569" s="11">
        <v>3</v>
      </c>
      <c r="Y569" s="11">
        <v>4</v>
      </c>
      <c r="Z569" s="11">
        <f>VLOOKUP(B569,[4]Combined!C$1:K$640,9,0)</f>
        <v>0</v>
      </c>
      <c r="AA569" s="12">
        <v>6</v>
      </c>
      <c r="AB569" s="12">
        <v>7</v>
      </c>
      <c r="AC569" s="12">
        <f>VLOOKUP(B569,[5]Combined!C$1:G$640,5,0)</f>
        <v>0</v>
      </c>
      <c r="AD569" s="12">
        <v>1</v>
      </c>
      <c r="AE569" s="12">
        <v>2</v>
      </c>
      <c r="AF569" s="12">
        <f>VLOOKUP(B569,[5]Combined!C$1:K$640,9,0)</f>
        <v>0</v>
      </c>
      <c r="AG569" s="14">
        <f t="shared" ref="AG569:AG628" si="72">SUM(D569,G569,J569,M569,P569,S569,V569,Y569,AB569,AE569)</f>
        <v>40</v>
      </c>
      <c r="AH569" s="14">
        <f t="shared" ref="AH569:AH628" si="73">SUM(E569,H569,K569,N569,Q569,T569,W569,Z569,AC569,AF569)</f>
        <v>0</v>
      </c>
      <c r="AI569" s="14">
        <f t="shared" ref="AI569:AI628" si="74">FLOOR(IF(AH569&lt;(1/3*(AG569)),AH569,(1/3*(AG569))),1)</f>
        <v>0</v>
      </c>
      <c r="AJ569" s="14">
        <f t="shared" ref="AJ569:AJ628" si="75">SUM(C569,F569,I569,L569,O569,R569,U569,X569,AA569,AD569)</f>
        <v>28</v>
      </c>
      <c r="AK569" s="14">
        <f t="shared" ref="AK569:AK628" si="76">IF(SUM(AJ569,AI569)&gt;AG569,AG569,SUM(AJ569,AI569))</f>
        <v>28</v>
      </c>
      <c r="AL569" s="14">
        <f t="shared" ref="AL569:AL628" si="77">(AK569/AG569)*100</f>
        <v>70</v>
      </c>
      <c r="AM569" s="14">
        <f t="shared" ref="AM569:AM628" si="78">IF(AL569&gt;=85,5,(IF(AND(AL569&gt;=80,AL569&lt;85),4,(IF(AND(AL569&gt;=75,AL569&lt;80),3,(IF(AND(AL569&gt;=70,AL569&lt;75),2,(IF(AND(AL569&gt;67,AL569&lt;70),1,0)))))))))</f>
        <v>2</v>
      </c>
      <c r="AN569" s="7" t="s">
        <v>595</v>
      </c>
      <c r="AO569" s="7">
        <v>9</v>
      </c>
      <c r="AP569" s="7">
        <v>8</v>
      </c>
      <c r="AQ569" s="7">
        <f t="shared" ref="AQ569:AQ628" si="79">SUM(AM569,AO569,AP569)</f>
        <v>19</v>
      </c>
    </row>
    <row r="570" spans="1:43" x14ac:dyDescent="0.25">
      <c r="A570" s="7">
        <v>569</v>
      </c>
      <c r="B570" s="7" t="s">
        <v>625</v>
      </c>
      <c r="C570" s="8">
        <f>VLOOKUP(B570,[1]Combined!$B$1:$C$640,2,0)</f>
        <v>0</v>
      </c>
      <c r="D570" s="8">
        <f>VLOOKUP(B570,[1]Combined!$B$1:$D$640,3,0)</f>
        <v>0</v>
      </c>
      <c r="E570" s="8">
        <f>VLOOKUP(B570,[1]Combined!$B$1:$F$640,5,0)</f>
        <v>0</v>
      </c>
      <c r="F570" s="8">
        <f>VLOOKUP(B570,[1]Combined!$B$1:$G$640,6,0)</f>
        <v>1</v>
      </c>
      <c r="G570" s="8">
        <f>VLOOKUP(B570,[1]Combined!$B$1:$H$640,7,0)</f>
        <v>2</v>
      </c>
      <c r="H570" s="8">
        <f>VLOOKUP(B570,[1]Combined!$B$1:$J$640,9,0)</f>
        <v>0</v>
      </c>
      <c r="I570" s="9">
        <f>VLOOKUP(B570,[2]Combined!C$1:D$640,2,0)</f>
        <v>0</v>
      </c>
      <c r="J570" s="9">
        <f>VLOOKUP(B570,[2]Combined!C$1:E$640,3,0)</f>
        <v>0</v>
      </c>
      <c r="K570" s="9">
        <f>VLOOKUP(B570,[2]Combined!C$1:G$640,5,0)</f>
        <v>0</v>
      </c>
      <c r="L570" s="9">
        <f>VLOOKUP(B570,[2]Combined!C$1:H$640,6,0)</f>
        <v>2</v>
      </c>
      <c r="M570" s="9">
        <f>VLOOKUP(B570,[2]Combined!C$1:I$640,7,0)</f>
        <v>3</v>
      </c>
      <c r="N570" s="9">
        <f>VLOOKUP(B570,[2]Combined!C$1:K$640,9,0)</f>
        <v>0</v>
      </c>
      <c r="O570" s="10">
        <v>6</v>
      </c>
      <c r="P570" s="10">
        <v>6</v>
      </c>
      <c r="Q570" s="10">
        <f>VLOOKUP(B570,[3]Combined!C$1:G$640,5,0)</f>
        <v>0</v>
      </c>
      <c r="R570" s="10">
        <f>VLOOKUP(B570,[3]Combined!C$1:H$640,6,0)</f>
        <v>3</v>
      </c>
      <c r="S570" s="10">
        <f>VLOOKUP(B570,[3]Combined!C$1:I$640,7,0)</f>
        <v>3</v>
      </c>
      <c r="T570" s="10">
        <f>VLOOKUP(B570,[3]Combined!C$1:K$640,9,0)</f>
        <v>0</v>
      </c>
      <c r="U570" s="11">
        <v>10</v>
      </c>
      <c r="V570" s="11">
        <v>14</v>
      </c>
      <c r="W570" s="11">
        <f>VLOOKUP(B570,[4]Combined!C$1:G$640,5,0)</f>
        <v>0</v>
      </c>
      <c r="X570" s="11">
        <v>4</v>
      </c>
      <c r="Y570" s="11">
        <v>4</v>
      </c>
      <c r="Z570" s="11">
        <f>VLOOKUP(B570,[4]Combined!C$1:K$640,9,0)</f>
        <v>0</v>
      </c>
      <c r="AA570" s="12">
        <v>7</v>
      </c>
      <c r="AB570" s="12">
        <v>7</v>
      </c>
      <c r="AC570" s="12">
        <f>VLOOKUP(B570,[5]Combined!C$1:G$640,5,0)</f>
        <v>0</v>
      </c>
      <c r="AD570" s="12">
        <v>2</v>
      </c>
      <c r="AE570" s="12">
        <v>2</v>
      </c>
      <c r="AF570" s="12">
        <f>VLOOKUP(B570,[5]Combined!C$1:K$640,9,0)</f>
        <v>0</v>
      </c>
      <c r="AG570" s="14">
        <f t="shared" si="72"/>
        <v>41</v>
      </c>
      <c r="AH570" s="14">
        <f t="shared" si="73"/>
        <v>0</v>
      </c>
      <c r="AI570" s="14">
        <f t="shared" si="74"/>
        <v>0</v>
      </c>
      <c r="AJ570" s="14">
        <f t="shared" si="75"/>
        <v>35</v>
      </c>
      <c r="AK570" s="14">
        <f t="shared" si="76"/>
        <v>35</v>
      </c>
      <c r="AL570" s="14">
        <f t="shared" si="77"/>
        <v>85.365853658536579</v>
      </c>
      <c r="AM570" s="14">
        <f t="shared" si="78"/>
        <v>5</v>
      </c>
      <c r="AN570" s="7" t="s">
        <v>587</v>
      </c>
      <c r="AO570" s="7">
        <v>10</v>
      </c>
      <c r="AP570" s="7">
        <v>4</v>
      </c>
      <c r="AQ570" s="7">
        <f t="shared" si="79"/>
        <v>19</v>
      </c>
    </row>
    <row r="571" spans="1:43" x14ac:dyDescent="0.25">
      <c r="A571" s="7">
        <v>570</v>
      </c>
      <c r="B571" s="7" t="s">
        <v>626</v>
      </c>
      <c r="C571" s="8">
        <f>VLOOKUP(B571,[1]Combined!$B$1:$C$640,2,0)</f>
        <v>0</v>
      </c>
      <c r="D571" s="8">
        <f>VLOOKUP(B571,[1]Combined!$B$1:$D$640,3,0)</f>
        <v>0</v>
      </c>
      <c r="E571" s="8">
        <f>VLOOKUP(B571,[1]Combined!$B$1:$F$640,5,0)</f>
        <v>0</v>
      </c>
      <c r="F571" s="8">
        <f>VLOOKUP(B571,[1]Combined!$B$1:$G$640,6,0)</f>
        <v>2</v>
      </c>
      <c r="G571" s="8">
        <f>VLOOKUP(B571,[1]Combined!$B$1:$H$640,7,0)</f>
        <v>2</v>
      </c>
      <c r="H571" s="8">
        <f>VLOOKUP(B571,[1]Combined!$B$1:$J$640,9,0)</f>
        <v>0</v>
      </c>
      <c r="I571" s="9">
        <f>VLOOKUP(B571,[2]Combined!C$1:D$640,2,0)</f>
        <v>0</v>
      </c>
      <c r="J571" s="9">
        <f>VLOOKUP(B571,[2]Combined!C$1:E$640,3,0)</f>
        <v>0</v>
      </c>
      <c r="K571" s="9">
        <f>VLOOKUP(B571,[2]Combined!C$1:G$640,5,0)</f>
        <v>0</v>
      </c>
      <c r="L571" s="9">
        <f>VLOOKUP(B571,[2]Combined!C$1:H$640,6,0)</f>
        <v>3</v>
      </c>
      <c r="M571" s="9">
        <f>VLOOKUP(B571,[2]Combined!C$1:I$640,7,0)</f>
        <v>3</v>
      </c>
      <c r="N571" s="9">
        <f>VLOOKUP(B571,[2]Combined!C$1:K$640,9,0)</f>
        <v>0</v>
      </c>
      <c r="O571" s="10">
        <v>6</v>
      </c>
      <c r="P571" s="10">
        <v>6</v>
      </c>
      <c r="Q571" s="10">
        <f>VLOOKUP(B571,[3]Combined!C$1:G$640,5,0)</f>
        <v>0</v>
      </c>
      <c r="R571" s="10">
        <f>VLOOKUP(B571,[3]Combined!C$1:H$640,6,0)</f>
        <v>1</v>
      </c>
      <c r="S571" s="10">
        <f>VLOOKUP(B571,[3]Combined!C$1:I$640,7,0)</f>
        <v>3</v>
      </c>
      <c r="T571" s="10">
        <f>VLOOKUP(B571,[3]Combined!C$1:K$640,9,0)</f>
        <v>0</v>
      </c>
      <c r="U571" s="11">
        <v>14</v>
      </c>
      <c r="V571" s="11">
        <v>14</v>
      </c>
      <c r="W571" s="11">
        <f>VLOOKUP(B571,[4]Combined!C$1:G$640,5,0)</f>
        <v>0</v>
      </c>
      <c r="X571" s="11">
        <v>3</v>
      </c>
      <c r="Y571" s="11">
        <v>3</v>
      </c>
      <c r="Z571" s="11">
        <f>VLOOKUP(B571,[4]Combined!C$1:K$640,9,0)</f>
        <v>0</v>
      </c>
      <c r="AA571" s="12">
        <v>7</v>
      </c>
      <c r="AB571" s="12">
        <v>7</v>
      </c>
      <c r="AC571" s="12">
        <f>VLOOKUP(B571,[5]Combined!C$1:G$640,5,0)</f>
        <v>0</v>
      </c>
      <c r="AD571" s="12">
        <v>2</v>
      </c>
      <c r="AE571" s="12">
        <v>2</v>
      </c>
      <c r="AF571" s="12">
        <f>VLOOKUP(B571,[5]Combined!C$1:K$640,9,0)</f>
        <v>0</v>
      </c>
      <c r="AG571" s="14">
        <f t="shared" si="72"/>
        <v>40</v>
      </c>
      <c r="AH571" s="14">
        <f t="shared" si="73"/>
        <v>0</v>
      </c>
      <c r="AI571" s="14">
        <f t="shared" si="74"/>
        <v>0</v>
      </c>
      <c r="AJ571" s="14">
        <f t="shared" si="75"/>
        <v>38</v>
      </c>
      <c r="AK571" s="14">
        <f t="shared" si="76"/>
        <v>38</v>
      </c>
      <c r="AL571" s="14">
        <f t="shared" si="77"/>
        <v>95</v>
      </c>
      <c r="AM571" s="14">
        <f t="shared" si="78"/>
        <v>5</v>
      </c>
      <c r="AN571" s="7" t="s">
        <v>589</v>
      </c>
      <c r="AO571" s="7">
        <v>10</v>
      </c>
      <c r="AP571" s="7">
        <v>8</v>
      </c>
      <c r="AQ571" s="7">
        <f t="shared" si="79"/>
        <v>23</v>
      </c>
    </row>
    <row r="572" spans="1:43" x14ac:dyDescent="0.25">
      <c r="A572" s="7">
        <v>571</v>
      </c>
      <c r="B572" s="7" t="s">
        <v>627</v>
      </c>
      <c r="C572" s="8">
        <f>VLOOKUP(B572,[1]Combined!$B$1:$C$640,2,0)</f>
        <v>0</v>
      </c>
      <c r="D572" s="8">
        <f>VLOOKUP(B572,[1]Combined!$B$1:$D$640,3,0)</f>
        <v>0</v>
      </c>
      <c r="E572" s="8">
        <f>VLOOKUP(B572,[1]Combined!$B$1:$F$640,5,0)</f>
        <v>0</v>
      </c>
      <c r="F572" s="8">
        <f>VLOOKUP(B572,[1]Combined!$B$1:$G$640,6,0)</f>
        <v>2</v>
      </c>
      <c r="G572" s="8">
        <f>VLOOKUP(B572,[1]Combined!$B$1:$H$640,7,0)</f>
        <v>2</v>
      </c>
      <c r="H572" s="8">
        <f>VLOOKUP(B572,[1]Combined!$B$1:$J$640,9,0)</f>
        <v>0</v>
      </c>
      <c r="I572" s="9">
        <f>VLOOKUP(B572,[2]Combined!C$1:D$640,2,0)</f>
        <v>0</v>
      </c>
      <c r="J572" s="9">
        <f>VLOOKUP(B572,[2]Combined!C$1:E$640,3,0)</f>
        <v>0</v>
      </c>
      <c r="K572" s="9">
        <f>VLOOKUP(B572,[2]Combined!C$1:G$640,5,0)</f>
        <v>0</v>
      </c>
      <c r="L572" s="9">
        <f>VLOOKUP(B572,[2]Combined!C$1:H$640,6,0)</f>
        <v>2</v>
      </c>
      <c r="M572" s="9">
        <f>VLOOKUP(B572,[2]Combined!C$1:I$640,7,0)</f>
        <v>2</v>
      </c>
      <c r="N572" s="9">
        <f>VLOOKUP(B572,[2]Combined!C$1:K$640,9,0)</f>
        <v>0</v>
      </c>
      <c r="O572" s="10">
        <v>6</v>
      </c>
      <c r="P572" s="10">
        <v>6</v>
      </c>
      <c r="Q572" s="10">
        <f>VLOOKUP(B572,[3]Combined!C$1:G$640,5,0)</f>
        <v>0</v>
      </c>
      <c r="R572" s="10">
        <f>VLOOKUP(B572,[3]Combined!C$1:H$640,6,0)</f>
        <v>0</v>
      </c>
      <c r="S572" s="10">
        <f>VLOOKUP(B572,[3]Combined!C$1:I$640,7,0)</f>
        <v>0</v>
      </c>
      <c r="T572" s="10">
        <f>VLOOKUP(B572,[3]Combined!C$1:K$640,9,0)</f>
        <v>0</v>
      </c>
      <c r="U572" s="11">
        <f>VLOOKUP(B572,[4]Combined!C$1:D$640,2,0)</f>
        <v>0</v>
      </c>
      <c r="V572" s="11">
        <v>14</v>
      </c>
      <c r="W572" s="11">
        <f>VLOOKUP(B572,[4]Combined!C$1:G$640,5,0)</f>
        <v>0</v>
      </c>
      <c r="X572" s="11">
        <v>2</v>
      </c>
      <c r="Y572" s="11">
        <v>2</v>
      </c>
      <c r="Z572" s="11">
        <f>VLOOKUP(B572,[4]Combined!C$1:K$640,9,0)</f>
        <v>0</v>
      </c>
      <c r="AA572" s="12">
        <v>2</v>
      </c>
      <c r="AB572" s="12">
        <v>7</v>
      </c>
      <c r="AC572" s="12">
        <f>VLOOKUP(B572,[5]Combined!C$1:G$640,5,0)</f>
        <v>0</v>
      </c>
      <c r="AD572" s="12">
        <v>1</v>
      </c>
      <c r="AE572" s="12">
        <v>1</v>
      </c>
      <c r="AF572" s="12">
        <f>VLOOKUP(B572,[5]Combined!C$1:K$640,9,0)</f>
        <v>0</v>
      </c>
      <c r="AG572" s="14">
        <f t="shared" si="72"/>
        <v>34</v>
      </c>
      <c r="AH572" s="14">
        <f t="shared" si="73"/>
        <v>0</v>
      </c>
      <c r="AI572" s="14">
        <f t="shared" si="74"/>
        <v>0</v>
      </c>
      <c r="AJ572" s="14">
        <f t="shared" si="75"/>
        <v>15</v>
      </c>
      <c r="AK572" s="14">
        <f t="shared" si="76"/>
        <v>15</v>
      </c>
      <c r="AL572" s="14">
        <f t="shared" si="77"/>
        <v>44.117647058823529</v>
      </c>
      <c r="AM572" s="14">
        <f t="shared" si="78"/>
        <v>0</v>
      </c>
      <c r="AN572" s="7" t="s">
        <v>591</v>
      </c>
      <c r="AO572" s="7">
        <v>9</v>
      </c>
      <c r="AP572" s="7">
        <v>0</v>
      </c>
      <c r="AQ572" s="7">
        <f t="shared" si="79"/>
        <v>9</v>
      </c>
    </row>
    <row r="573" spans="1:43" x14ac:dyDescent="0.25">
      <c r="A573" s="7">
        <v>572</v>
      </c>
      <c r="B573" s="7" t="s">
        <v>628</v>
      </c>
      <c r="C573" s="8">
        <f>VLOOKUP(B573,[1]Combined!$B$1:$C$640,2,0)</f>
        <v>0</v>
      </c>
      <c r="D573" s="8">
        <f>VLOOKUP(B573,[1]Combined!$B$1:$D$640,3,0)</f>
        <v>0</v>
      </c>
      <c r="E573" s="8">
        <f>VLOOKUP(B573,[1]Combined!$B$1:$F$640,5,0)</f>
        <v>0</v>
      </c>
      <c r="F573" s="8">
        <f>VLOOKUP(B573,[1]Combined!$B$1:$G$640,6,0)</f>
        <v>2</v>
      </c>
      <c r="G573" s="8">
        <f>VLOOKUP(B573,[1]Combined!$B$1:$H$640,7,0)</f>
        <v>2</v>
      </c>
      <c r="H573" s="8">
        <f>VLOOKUP(B573,[1]Combined!$B$1:$J$640,9,0)</f>
        <v>0</v>
      </c>
      <c r="I573" s="9">
        <f>VLOOKUP(B573,[2]Combined!C$1:D$640,2,0)</f>
        <v>0</v>
      </c>
      <c r="J573" s="9">
        <f>VLOOKUP(B573,[2]Combined!C$1:E$640,3,0)</f>
        <v>0</v>
      </c>
      <c r="K573" s="9">
        <f>VLOOKUP(B573,[2]Combined!C$1:G$640,5,0)</f>
        <v>0</v>
      </c>
      <c r="L573" s="9">
        <f>VLOOKUP(B573,[2]Combined!C$1:H$640,6,0)</f>
        <v>4</v>
      </c>
      <c r="M573" s="9">
        <f>VLOOKUP(B573,[2]Combined!C$1:I$640,7,0)</f>
        <v>4</v>
      </c>
      <c r="N573" s="9">
        <f>VLOOKUP(B573,[2]Combined!C$1:K$640,9,0)</f>
        <v>0</v>
      </c>
      <c r="O573" s="10">
        <v>6</v>
      </c>
      <c r="P573" s="10">
        <v>6</v>
      </c>
      <c r="Q573" s="10">
        <f>VLOOKUP(B573,[3]Combined!C$1:G$640,5,0)</f>
        <v>0</v>
      </c>
      <c r="R573" s="10">
        <f>VLOOKUP(B573,[3]Combined!C$1:H$640,6,0)</f>
        <v>3</v>
      </c>
      <c r="S573" s="10">
        <f>VLOOKUP(B573,[3]Combined!C$1:I$640,7,0)</f>
        <v>3</v>
      </c>
      <c r="T573" s="10">
        <f>VLOOKUP(B573,[3]Combined!C$1:K$640,9,0)</f>
        <v>0</v>
      </c>
      <c r="U573" s="11">
        <v>12</v>
      </c>
      <c r="V573" s="11">
        <v>14</v>
      </c>
      <c r="W573" s="11">
        <f>VLOOKUP(B573,[4]Combined!C$1:G$640,5,0)</f>
        <v>0</v>
      </c>
      <c r="X573" s="11">
        <v>4</v>
      </c>
      <c r="Y573" s="11">
        <v>4</v>
      </c>
      <c r="Z573" s="11">
        <f>VLOOKUP(B573,[4]Combined!C$1:K$640,9,0)</f>
        <v>0</v>
      </c>
      <c r="AA573" s="12">
        <v>5</v>
      </c>
      <c r="AB573" s="12">
        <v>7</v>
      </c>
      <c r="AC573" s="12">
        <f>VLOOKUP(B573,[5]Combined!C$1:G$640,5,0)</f>
        <v>0</v>
      </c>
      <c r="AD573" s="12">
        <v>2</v>
      </c>
      <c r="AE573" s="12">
        <v>2</v>
      </c>
      <c r="AF573" s="12">
        <f>VLOOKUP(B573,[5]Combined!C$1:K$640,9,0)</f>
        <v>0</v>
      </c>
      <c r="AG573" s="14">
        <f t="shared" si="72"/>
        <v>42</v>
      </c>
      <c r="AH573" s="14">
        <f t="shared" si="73"/>
        <v>0</v>
      </c>
      <c r="AI573" s="14">
        <f t="shared" si="74"/>
        <v>0</v>
      </c>
      <c r="AJ573" s="14">
        <f t="shared" si="75"/>
        <v>38</v>
      </c>
      <c r="AK573" s="14">
        <f t="shared" si="76"/>
        <v>38</v>
      </c>
      <c r="AL573" s="14">
        <f t="shared" si="77"/>
        <v>90.476190476190482</v>
      </c>
      <c r="AM573" s="14">
        <f t="shared" si="78"/>
        <v>5</v>
      </c>
      <c r="AN573" s="7" t="s">
        <v>593</v>
      </c>
      <c r="AO573" s="7">
        <v>8</v>
      </c>
      <c r="AP573" s="7">
        <v>8</v>
      </c>
      <c r="AQ573" s="7">
        <f t="shared" si="79"/>
        <v>21</v>
      </c>
    </row>
    <row r="574" spans="1:43" x14ac:dyDescent="0.25">
      <c r="A574" s="7">
        <v>573</v>
      </c>
      <c r="B574" s="7" t="s">
        <v>629</v>
      </c>
      <c r="C574" s="8">
        <f>VLOOKUP(B574,[1]Combined!$B$1:$C$640,2,0)</f>
        <v>0</v>
      </c>
      <c r="D574" s="8">
        <f>VLOOKUP(B574,[1]Combined!$B$1:$D$640,3,0)</f>
        <v>0</v>
      </c>
      <c r="E574" s="8">
        <f>VLOOKUP(B574,[1]Combined!$B$1:$F$640,5,0)</f>
        <v>0</v>
      </c>
      <c r="F574" s="8">
        <f>VLOOKUP(B574,[1]Combined!$B$1:$G$640,6,0)</f>
        <v>0</v>
      </c>
      <c r="G574" s="8">
        <f>VLOOKUP(B574,[1]Combined!$B$1:$H$640,7,0)</f>
        <v>2</v>
      </c>
      <c r="H574" s="8">
        <f>VLOOKUP(B574,[1]Combined!$B$1:$J$640,9,0)</f>
        <v>0</v>
      </c>
      <c r="I574" s="9">
        <f>VLOOKUP(B574,[2]Combined!C$1:D$640,2,0)</f>
        <v>0</v>
      </c>
      <c r="J574" s="9">
        <f>VLOOKUP(B574,[2]Combined!C$1:E$640,3,0)</f>
        <v>0</v>
      </c>
      <c r="K574" s="9">
        <f>VLOOKUP(B574,[2]Combined!C$1:G$640,5,0)</f>
        <v>0</v>
      </c>
      <c r="L574" s="9">
        <f>VLOOKUP(B574,[2]Combined!C$1:H$640,6,0)</f>
        <v>0</v>
      </c>
      <c r="M574" s="9">
        <f>VLOOKUP(B574,[2]Combined!C$1:I$640,7,0)</f>
        <v>0</v>
      </c>
      <c r="N574" s="9">
        <f>VLOOKUP(B574,[2]Combined!C$1:K$640,9,0)</f>
        <v>0</v>
      </c>
      <c r="O574" s="10">
        <v>2</v>
      </c>
      <c r="P574" s="10">
        <v>6</v>
      </c>
      <c r="Q574" s="10">
        <f>VLOOKUP(B574,[3]Combined!C$1:G$640,5,0)</f>
        <v>0</v>
      </c>
      <c r="R574" s="10">
        <f>VLOOKUP(B574,[3]Combined!C$1:H$640,6,0)</f>
        <v>2</v>
      </c>
      <c r="S574" s="10">
        <f>VLOOKUP(B574,[3]Combined!C$1:I$640,7,0)</f>
        <v>5</v>
      </c>
      <c r="T574" s="10">
        <f>VLOOKUP(B574,[3]Combined!C$1:K$640,9,0)</f>
        <v>0</v>
      </c>
      <c r="U574" s="11">
        <v>7</v>
      </c>
      <c r="V574" s="11">
        <v>14</v>
      </c>
      <c r="W574" s="11">
        <f>VLOOKUP(B574,[4]Combined!C$1:G$640,5,0)</f>
        <v>0</v>
      </c>
      <c r="X574" s="11">
        <v>2</v>
      </c>
      <c r="Y574" s="11">
        <v>4</v>
      </c>
      <c r="Z574" s="11">
        <f>VLOOKUP(B574,[4]Combined!C$1:K$640,9,0)</f>
        <v>0</v>
      </c>
      <c r="AA574" s="12">
        <v>3</v>
      </c>
      <c r="AB574" s="12">
        <v>7</v>
      </c>
      <c r="AC574" s="12">
        <f>VLOOKUP(B574,[5]Combined!C$1:G$640,5,0)</f>
        <v>0</v>
      </c>
      <c r="AD574" s="12">
        <f>VLOOKUP(B574,[5]Combined!C$1:H$640,6,0)</f>
        <v>0</v>
      </c>
      <c r="AE574" s="12">
        <v>2</v>
      </c>
      <c r="AF574" s="12">
        <f>VLOOKUP(B574,[5]Combined!C$1:K$640,9,0)</f>
        <v>0</v>
      </c>
      <c r="AG574" s="14">
        <f t="shared" si="72"/>
        <v>40</v>
      </c>
      <c r="AH574" s="14">
        <f t="shared" si="73"/>
        <v>0</v>
      </c>
      <c r="AI574" s="14">
        <f t="shared" si="74"/>
        <v>0</v>
      </c>
      <c r="AJ574" s="14">
        <f t="shared" si="75"/>
        <v>16</v>
      </c>
      <c r="AK574" s="14">
        <f t="shared" si="76"/>
        <v>16</v>
      </c>
      <c r="AL574" s="14">
        <f t="shared" si="77"/>
        <v>40</v>
      </c>
      <c r="AM574" s="14">
        <f t="shared" si="78"/>
        <v>0</v>
      </c>
      <c r="AN574" s="7" t="s">
        <v>595</v>
      </c>
      <c r="AO574" s="7">
        <v>0</v>
      </c>
      <c r="AP574" s="7">
        <v>3</v>
      </c>
      <c r="AQ574" s="7">
        <f t="shared" si="79"/>
        <v>3</v>
      </c>
    </row>
    <row r="575" spans="1:43" x14ac:dyDescent="0.25">
      <c r="A575" s="7">
        <v>574</v>
      </c>
      <c r="B575" s="7" t="s">
        <v>630</v>
      </c>
      <c r="C575" s="8">
        <f>VLOOKUP(B575,[1]Combined!$B$1:$C$640,2,0)</f>
        <v>0</v>
      </c>
      <c r="D575" s="8">
        <f>VLOOKUP(B575,[1]Combined!$B$1:$D$640,3,0)</f>
        <v>0</v>
      </c>
      <c r="E575" s="8">
        <f>VLOOKUP(B575,[1]Combined!$B$1:$F$640,5,0)</f>
        <v>0</v>
      </c>
      <c r="F575" s="8">
        <f>VLOOKUP(B575,[1]Combined!$B$1:$G$640,6,0)</f>
        <v>2</v>
      </c>
      <c r="G575" s="8">
        <f>VLOOKUP(B575,[1]Combined!$B$1:$H$640,7,0)</f>
        <v>2</v>
      </c>
      <c r="H575" s="8">
        <f>VLOOKUP(B575,[1]Combined!$B$1:$J$640,9,0)</f>
        <v>0</v>
      </c>
      <c r="I575" s="9">
        <f>VLOOKUP(B575,[2]Combined!C$1:D$640,2,0)</f>
        <v>0</v>
      </c>
      <c r="J575" s="9">
        <f>VLOOKUP(B575,[2]Combined!C$1:E$640,3,0)</f>
        <v>0</v>
      </c>
      <c r="K575" s="9">
        <f>VLOOKUP(B575,[2]Combined!C$1:G$640,5,0)</f>
        <v>0</v>
      </c>
      <c r="L575" s="9">
        <f>VLOOKUP(B575,[2]Combined!C$1:H$640,6,0)</f>
        <v>2</v>
      </c>
      <c r="M575" s="9">
        <f>VLOOKUP(B575,[2]Combined!C$1:I$640,7,0)</f>
        <v>3</v>
      </c>
      <c r="N575" s="9">
        <f>VLOOKUP(B575,[2]Combined!C$1:K$640,9,0)</f>
        <v>0</v>
      </c>
      <c r="O575" s="10">
        <v>6</v>
      </c>
      <c r="P575" s="10">
        <v>6</v>
      </c>
      <c r="Q575" s="10">
        <f>VLOOKUP(B575,[3]Combined!C$1:G$640,5,0)</f>
        <v>0</v>
      </c>
      <c r="R575" s="10">
        <f>VLOOKUP(B575,[3]Combined!C$1:H$640,6,0)</f>
        <v>3</v>
      </c>
      <c r="S575" s="10">
        <f>VLOOKUP(B575,[3]Combined!C$1:I$640,7,0)</f>
        <v>3</v>
      </c>
      <c r="T575" s="10">
        <f>VLOOKUP(B575,[3]Combined!C$1:K$640,9,0)</f>
        <v>0</v>
      </c>
      <c r="U575" s="11">
        <v>14</v>
      </c>
      <c r="V575" s="11">
        <v>14</v>
      </c>
      <c r="W575" s="11">
        <f>VLOOKUP(B575,[4]Combined!C$1:G$640,5,0)</f>
        <v>0</v>
      </c>
      <c r="X575" s="11">
        <v>4</v>
      </c>
      <c r="Y575" s="11">
        <v>4</v>
      </c>
      <c r="Z575" s="11">
        <f>VLOOKUP(B575,[4]Combined!C$1:K$640,9,0)</f>
        <v>0</v>
      </c>
      <c r="AA575" s="12">
        <v>7</v>
      </c>
      <c r="AB575" s="12">
        <v>7</v>
      </c>
      <c r="AC575" s="12">
        <f>VLOOKUP(B575,[5]Combined!C$1:G$640,5,0)</f>
        <v>0</v>
      </c>
      <c r="AD575" s="12">
        <v>2</v>
      </c>
      <c r="AE575" s="12">
        <v>2</v>
      </c>
      <c r="AF575" s="12">
        <f>VLOOKUP(B575,[5]Combined!C$1:K$640,9,0)</f>
        <v>0</v>
      </c>
      <c r="AG575" s="14">
        <f t="shared" si="72"/>
        <v>41</v>
      </c>
      <c r="AH575" s="14">
        <f t="shared" si="73"/>
        <v>0</v>
      </c>
      <c r="AI575" s="14">
        <f t="shared" si="74"/>
        <v>0</v>
      </c>
      <c r="AJ575" s="14">
        <f t="shared" si="75"/>
        <v>40</v>
      </c>
      <c r="AK575" s="14">
        <f t="shared" si="76"/>
        <v>40</v>
      </c>
      <c r="AL575" s="14">
        <f t="shared" si="77"/>
        <v>97.560975609756099</v>
      </c>
      <c r="AM575" s="14">
        <f t="shared" si="78"/>
        <v>5</v>
      </c>
      <c r="AN575" s="7" t="s">
        <v>587</v>
      </c>
      <c r="AO575" s="7">
        <v>10</v>
      </c>
      <c r="AP575" s="7">
        <v>10</v>
      </c>
      <c r="AQ575" s="7">
        <f t="shared" si="79"/>
        <v>25</v>
      </c>
    </row>
    <row r="576" spans="1:43" x14ac:dyDescent="0.25">
      <c r="A576" s="7">
        <v>575</v>
      </c>
      <c r="B576" s="7" t="s">
        <v>631</v>
      </c>
      <c r="C576" s="8">
        <f>VLOOKUP(B576,[1]Combined!$B$1:$C$640,2,0)</f>
        <v>0</v>
      </c>
      <c r="D576" s="8">
        <f>VLOOKUP(B576,[1]Combined!$B$1:$D$640,3,0)</f>
        <v>0</v>
      </c>
      <c r="E576" s="8">
        <f>VLOOKUP(B576,[1]Combined!$B$1:$F$640,5,0)</f>
        <v>0</v>
      </c>
      <c r="F576" s="8">
        <f>VLOOKUP(B576,[1]Combined!$B$1:$G$640,6,0)</f>
        <v>2</v>
      </c>
      <c r="G576" s="8">
        <f>VLOOKUP(B576,[1]Combined!$B$1:$H$640,7,0)</f>
        <v>2</v>
      </c>
      <c r="H576" s="8">
        <f>VLOOKUP(B576,[1]Combined!$B$1:$J$640,9,0)</f>
        <v>0</v>
      </c>
      <c r="I576" s="9">
        <f>VLOOKUP(B576,[2]Combined!C$1:D$640,2,0)</f>
        <v>0</v>
      </c>
      <c r="J576" s="9">
        <f>VLOOKUP(B576,[2]Combined!C$1:E$640,3,0)</f>
        <v>0</v>
      </c>
      <c r="K576" s="9">
        <f>VLOOKUP(B576,[2]Combined!C$1:G$640,5,0)</f>
        <v>0</v>
      </c>
      <c r="L576" s="9">
        <f>VLOOKUP(B576,[2]Combined!C$1:H$640,6,0)</f>
        <v>2</v>
      </c>
      <c r="M576" s="9">
        <f>VLOOKUP(B576,[2]Combined!C$1:I$640,7,0)</f>
        <v>3</v>
      </c>
      <c r="N576" s="9">
        <f>VLOOKUP(B576,[2]Combined!C$1:K$640,9,0)</f>
        <v>0</v>
      </c>
      <c r="O576" s="10">
        <v>4</v>
      </c>
      <c r="P576" s="10">
        <v>6</v>
      </c>
      <c r="Q576" s="10">
        <v>2</v>
      </c>
      <c r="R576" s="10">
        <f>VLOOKUP(B576,[3]Combined!C$1:H$640,6,0)</f>
        <v>2</v>
      </c>
      <c r="S576" s="10">
        <f>VLOOKUP(B576,[3]Combined!C$1:I$640,7,0)</f>
        <v>3</v>
      </c>
      <c r="T576" s="10">
        <f>VLOOKUP(B576,[3]Combined!C$1:K$640,9,0)</f>
        <v>0</v>
      </c>
      <c r="U576" s="11">
        <v>10</v>
      </c>
      <c r="V576" s="11">
        <v>14</v>
      </c>
      <c r="W576" s="11">
        <f>VLOOKUP(B576,[4]Combined!C$1:G$640,5,0)</f>
        <v>0</v>
      </c>
      <c r="X576" s="11">
        <v>2</v>
      </c>
      <c r="Y576" s="11">
        <v>3</v>
      </c>
      <c r="Z576" s="11">
        <f>VLOOKUP(B576,[4]Combined!C$1:K$640,9,0)</f>
        <v>0</v>
      </c>
      <c r="AA576" s="12">
        <v>3</v>
      </c>
      <c r="AB576" s="12">
        <v>7</v>
      </c>
      <c r="AC576" s="12">
        <f>VLOOKUP(B576,[5]Combined!C$1:G$640,5,0)</f>
        <v>0</v>
      </c>
      <c r="AD576" s="12">
        <f>VLOOKUP(B576,[5]Combined!C$1:H$640,6,0)</f>
        <v>0</v>
      </c>
      <c r="AE576" s="12">
        <v>2</v>
      </c>
      <c r="AF576" s="12">
        <f>VLOOKUP(B576,[5]Combined!C$1:K$640,9,0)</f>
        <v>0</v>
      </c>
      <c r="AG576" s="14">
        <f t="shared" si="72"/>
        <v>40</v>
      </c>
      <c r="AH576" s="14">
        <f t="shared" si="73"/>
        <v>2</v>
      </c>
      <c r="AI576" s="14">
        <f t="shared" si="74"/>
        <v>2</v>
      </c>
      <c r="AJ576" s="14">
        <f t="shared" si="75"/>
        <v>25</v>
      </c>
      <c r="AK576" s="14">
        <f t="shared" si="76"/>
        <v>27</v>
      </c>
      <c r="AL576" s="14">
        <f t="shared" si="77"/>
        <v>67.5</v>
      </c>
      <c r="AM576" s="14">
        <f t="shared" si="78"/>
        <v>1</v>
      </c>
      <c r="AN576" s="7" t="s">
        <v>589</v>
      </c>
      <c r="AO576" s="7">
        <v>8</v>
      </c>
      <c r="AP576" s="7">
        <v>2</v>
      </c>
      <c r="AQ576" s="7">
        <f t="shared" si="79"/>
        <v>11</v>
      </c>
    </row>
    <row r="577" spans="1:43" x14ac:dyDescent="0.25">
      <c r="A577" s="7">
        <v>576</v>
      </c>
      <c r="B577" s="7" t="s">
        <v>632</v>
      </c>
      <c r="C577" s="8">
        <f>VLOOKUP(B577,[1]Combined!$B$1:$C$640,2,0)</f>
        <v>0</v>
      </c>
      <c r="D577" s="8">
        <f>VLOOKUP(B577,[1]Combined!$B$1:$D$640,3,0)</f>
        <v>0</v>
      </c>
      <c r="E577" s="8">
        <f>VLOOKUP(B577,[1]Combined!$B$1:$F$640,5,0)</f>
        <v>0</v>
      </c>
      <c r="F577" s="8">
        <f>VLOOKUP(B577,[1]Combined!$B$1:$G$640,6,0)</f>
        <v>2</v>
      </c>
      <c r="G577" s="8">
        <f>VLOOKUP(B577,[1]Combined!$B$1:$H$640,7,0)</f>
        <v>2</v>
      </c>
      <c r="H577" s="8">
        <f>VLOOKUP(B577,[1]Combined!$B$1:$J$640,9,0)</f>
        <v>0</v>
      </c>
      <c r="I577" s="9">
        <f>VLOOKUP(B577,[2]Combined!C$1:D$640,2,0)</f>
        <v>0</v>
      </c>
      <c r="J577" s="9">
        <f>VLOOKUP(B577,[2]Combined!C$1:E$640,3,0)</f>
        <v>0</v>
      </c>
      <c r="K577" s="9">
        <f>VLOOKUP(B577,[2]Combined!C$1:G$640,5,0)</f>
        <v>0</v>
      </c>
      <c r="L577" s="9">
        <f>VLOOKUP(B577,[2]Combined!C$1:H$640,6,0)</f>
        <v>1</v>
      </c>
      <c r="M577" s="9">
        <f>VLOOKUP(B577,[2]Combined!C$1:I$640,7,0)</f>
        <v>2</v>
      </c>
      <c r="N577" s="9">
        <f>VLOOKUP(B577,[2]Combined!C$1:K$640,9,0)</f>
        <v>0</v>
      </c>
      <c r="O577" s="10">
        <v>4</v>
      </c>
      <c r="P577" s="10">
        <v>6</v>
      </c>
      <c r="Q577" s="10">
        <f>VLOOKUP(B577,[3]Combined!C$1:G$640,5,0)</f>
        <v>0</v>
      </c>
      <c r="R577" s="10">
        <f>VLOOKUP(B577,[3]Combined!C$1:H$640,6,0)</f>
        <v>0</v>
      </c>
      <c r="S577" s="10">
        <f>VLOOKUP(B577,[3]Combined!C$1:I$640,7,0)</f>
        <v>0</v>
      </c>
      <c r="T577" s="10">
        <f>VLOOKUP(B577,[3]Combined!C$1:K$640,9,0)</f>
        <v>0</v>
      </c>
      <c r="U577" s="11">
        <v>8</v>
      </c>
      <c r="V577" s="11">
        <v>14</v>
      </c>
      <c r="W577" s="11">
        <f>VLOOKUP(B577,[4]Combined!C$1:G$640,5,0)</f>
        <v>0</v>
      </c>
      <c r="X577" s="11">
        <v>2</v>
      </c>
      <c r="Y577" s="11">
        <v>2</v>
      </c>
      <c r="Z577" s="11">
        <f>VLOOKUP(B577,[4]Combined!C$1:K$640,9,0)</f>
        <v>0</v>
      </c>
      <c r="AA577" s="12">
        <v>7</v>
      </c>
      <c r="AB577" s="12">
        <v>7</v>
      </c>
      <c r="AC577" s="12">
        <f>VLOOKUP(B577,[5]Combined!C$1:G$640,5,0)</f>
        <v>0</v>
      </c>
      <c r="AD577" s="12">
        <v>1</v>
      </c>
      <c r="AE577" s="12">
        <v>1</v>
      </c>
      <c r="AF577" s="12">
        <f>VLOOKUP(B577,[5]Combined!C$1:K$640,9,0)</f>
        <v>0</v>
      </c>
      <c r="AG577" s="14">
        <f t="shared" si="72"/>
        <v>34</v>
      </c>
      <c r="AH577" s="14">
        <f t="shared" si="73"/>
        <v>0</v>
      </c>
      <c r="AI577" s="14">
        <f t="shared" si="74"/>
        <v>0</v>
      </c>
      <c r="AJ577" s="14">
        <f t="shared" si="75"/>
        <v>25</v>
      </c>
      <c r="AK577" s="14">
        <f t="shared" si="76"/>
        <v>25</v>
      </c>
      <c r="AL577" s="14">
        <f t="shared" si="77"/>
        <v>73.529411764705884</v>
      </c>
      <c r="AM577" s="14">
        <f t="shared" si="78"/>
        <v>2</v>
      </c>
      <c r="AN577" s="7" t="s">
        <v>591</v>
      </c>
      <c r="AO577" s="7">
        <v>8</v>
      </c>
      <c r="AP577" s="7">
        <v>4</v>
      </c>
      <c r="AQ577" s="7">
        <f t="shared" si="79"/>
        <v>14</v>
      </c>
    </row>
    <row r="578" spans="1:43" x14ac:dyDescent="0.25">
      <c r="A578" s="7">
        <v>577</v>
      </c>
      <c r="B578" s="7" t="s">
        <v>633</v>
      </c>
      <c r="C578" s="8">
        <f>VLOOKUP(B578,[1]Combined!$B$1:$C$640,2,0)</f>
        <v>0</v>
      </c>
      <c r="D578" s="8">
        <f>VLOOKUP(B578,[1]Combined!$B$1:$D$640,3,0)</f>
        <v>0</v>
      </c>
      <c r="E578" s="8">
        <f>VLOOKUP(B578,[1]Combined!$B$1:$F$640,5,0)</f>
        <v>0</v>
      </c>
      <c r="F578" s="8">
        <f>VLOOKUP(B578,[1]Combined!$B$1:$G$640,6,0)</f>
        <v>1</v>
      </c>
      <c r="G578" s="8">
        <f>VLOOKUP(B578,[1]Combined!$B$1:$H$640,7,0)</f>
        <v>2</v>
      </c>
      <c r="H578" s="8">
        <f>VLOOKUP(B578,[1]Combined!$B$1:$J$640,9,0)</f>
        <v>0</v>
      </c>
      <c r="I578" s="9">
        <f>VLOOKUP(B578,[2]Combined!C$1:D$640,2,0)</f>
        <v>0</v>
      </c>
      <c r="J578" s="9">
        <f>VLOOKUP(B578,[2]Combined!C$1:E$640,3,0)</f>
        <v>0</v>
      </c>
      <c r="K578" s="9">
        <f>VLOOKUP(B578,[2]Combined!C$1:G$640,5,0)</f>
        <v>0</v>
      </c>
      <c r="L578" s="9">
        <f>VLOOKUP(B578,[2]Combined!C$1:H$640,6,0)</f>
        <v>3</v>
      </c>
      <c r="M578" s="9">
        <f>VLOOKUP(B578,[2]Combined!C$1:I$640,7,0)</f>
        <v>4</v>
      </c>
      <c r="N578" s="9">
        <f>VLOOKUP(B578,[2]Combined!C$1:K$640,9,0)</f>
        <v>0</v>
      </c>
      <c r="O578" s="10">
        <v>6</v>
      </c>
      <c r="P578" s="10">
        <v>6</v>
      </c>
      <c r="Q578" s="10">
        <f>VLOOKUP(B578,[3]Combined!C$1:G$640,5,0)</f>
        <v>0</v>
      </c>
      <c r="R578" s="10">
        <f>VLOOKUP(B578,[3]Combined!C$1:H$640,6,0)</f>
        <v>1</v>
      </c>
      <c r="S578" s="10">
        <f>VLOOKUP(B578,[3]Combined!C$1:I$640,7,0)</f>
        <v>3</v>
      </c>
      <c r="T578" s="10">
        <f>VLOOKUP(B578,[3]Combined!C$1:K$640,9,0)</f>
        <v>0</v>
      </c>
      <c r="U578" s="11">
        <v>7</v>
      </c>
      <c r="V578" s="11">
        <v>14</v>
      </c>
      <c r="W578" s="11">
        <v>7</v>
      </c>
      <c r="X578" s="11">
        <f>VLOOKUP(B578,[4]Combined!C$1:H$640,6,0)</f>
        <v>0</v>
      </c>
      <c r="Y578" s="11">
        <v>4</v>
      </c>
      <c r="Z578" s="11">
        <f>VLOOKUP(B578,[4]Combined!C$1:K$640,9,0)</f>
        <v>0</v>
      </c>
      <c r="AA578" s="12">
        <v>6</v>
      </c>
      <c r="AB578" s="12">
        <v>7</v>
      </c>
      <c r="AC578" s="12">
        <f>VLOOKUP(B578,[5]Combined!C$1:G$640,5,0)</f>
        <v>0</v>
      </c>
      <c r="AD578" s="12">
        <v>2</v>
      </c>
      <c r="AE578" s="12">
        <v>2</v>
      </c>
      <c r="AF578" s="12">
        <f>VLOOKUP(B578,[5]Combined!C$1:K$640,9,0)</f>
        <v>0</v>
      </c>
      <c r="AG578" s="14">
        <f t="shared" si="72"/>
        <v>42</v>
      </c>
      <c r="AH578" s="14">
        <f t="shared" si="73"/>
        <v>7</v>
      </c>
      <c r="AI578" s="14">
        <f t="shared" si="74"/>
        <v>7</v>
      </c>
      <c r="AJ578" s="14">
        <f t="shared" si="75"/>
        <v>26</v>
      </c>
      <c r="AK578" s="14">
        <f t="shared" si="76"/>
        <v>33</v>
      </c>
      <c r="AL578" s="14">
        <f t="shared" si="77"/>
        <v>78.571428571428569</v>
      </c>
      <c r="AM578" s="14">
        <f t="shared" si="78"/>
        <v>3</v>
      </c>
      <c r="AN578" s="7" t="s">
        <v>593</v>
      </c>
      <c r="AO578" s="7">
        <v>8</v>
      </c>
      <c r="AP578" s="7">
        <v>6</v>
      </c>
      <c r="AQ578" s="7">
        <f t="shared" si="79"/>
        <v>17</v>
      </c>
    </row>
    <row r="579" spans="1:43" x14ac:dyDescent="0.25">
      <c r="A579" s="7">
        <v>578</v>
      </c>
      <c r="B579" s="7" t="s">
        <v>634</v>
      </c>
      <c r="C579" s="8">
        <f>VLOOKUP(B579,[1]Combined!$B$1:$C$640,2,0)</f>
        <v>0</v>
      </c>
      <c r="D579" s="8">
        <f>VLOOKUP(B579,[1]Combined!$B$1:$D$640,3,0)</f>
        <v>0</v>
      </c>
      <c r="E579" s="8">
        <f>VLOOKUP(B579,[1]Combined!$B$1:$F$640,5,0)</f>
        <v>0</v>
      </c>
      <c r="F579" s="8">
        <f>VLOOKUP(B579,[1]Combined!$B$1:$G$640,6,0)</f>
        <v>0</v>
      </c>
      <c r="G579" s="8">
        <f>VLOOKUP(B579,[1]Combined!$B$1:$H$640,7,0)</f>
        <v>2</v>
      </c>
      <c r="H579" s="8">
        <f>VLOOKUP(B579,[1]Combined!$B$1:$J$640,9,0)</f>
        <v>0</v>
      </c>
      <c r="I579" s="9">
        <f>VLOOKUP(B579,[2]Combined!C$1:D$640,2,0)</f>
        <v>0</v>
      </c>
      <c r="J579" s="9">
        <f>VLOOKUP(B579,[2]Combined!C$1:E$640,3,0)</f>
        <v>0</v>
      </c>
      <c r="K579" s="9">
        <f>VLOOKUP(B579,[2]Combined!C$1:G$640,5,0)</f>
        <v>0</v>
      </c>
      <c r="L579" s="9">
        <f>VLOOKUP(B579,[2]Combined!C$1:H$640,6,0)</f>
        <v>0</v>
      </c>
      <c r="M579" s="9">
        <f>VLOOKUP(B579,[2]Combined!C$1:I$640,7,0)</f>
        <v>0</v>
      </c>
      <c r="N579" s="9">
        <f>VLOOKUP(B579,[2]Combined!C$1:K$640,9,0)</f>
        <v>0</v>
      </c>
      <c r="O579" s="10">
        <v>3</v>
      </c>
      <c r="P579" s="10">
        <v>6</v>
      </c>
      <c r="Q579" s="10">
        <v>3</v>
      </c>
      <c r="R579" s="10">
        <f>VLOOKUP(B579,[3]Combined!C$1:H$640,6,0)</f>
        <v>2</v>
      </c>
      <c r="S579" s="10">
        <f>VLOOKUP(B579,[3]Combined!C$1:I$640,7,0)</f>
        <v>5</v>
      </c>
      <c r="T579" s="10">
        <f>VLOOKUP(B579,[3]Combined!C$1:K$640,9,0)</f>
        <v>0</v>
      </c>
      <c r="U579" s="11">
        <v>13</v>
      </c>
      <c r="V579" s="11">
        <v>14</v>
      </c>
      <c r="W579" s="11">
        <f>VLOOKUP(B579,[4]Combined!C$1:G$640,5,0)</f>
        <v>0</v>
      </c>
      <c r="X579" s="11">
        <v>4</v>
      </c>
      <c r="Y579" s="11">
        <v>4</v>
      </c>
      <c r="Z579" s="11">
        <f>VLOOKUP(B579,[4]Combined!C$1:K$640,9,0)</f>
        <v>0</v>
      </c>
      <c r="AA579" s="12">
        <v>5</v>
      </c>
      <c r="AB579" s="12">
        <v>7</v>
      </c>
      <c r="AC579" s="12">
        <f>VLOOKUP(B579,[5]Combined!C$1:G$640,5,0)</f>
        <v>0</v>
      </c>
      <c r="AD579" s="12">
        <v>1</v>
      </c>
      <c r="AE579" s="12">
        <v>2</v>
      </c>
      <c r="AF579" s="12">
        <f>VLOOKUP(B579,[5]Combined!C$1:K$640,9,0)</f>
        <v>0</v>
      </c>
      <c r="AG579" s="14">
        <f t="shared" si="72"/>
        <v>40</v>
      </c>
      <c r="AH579" s="14">
        <f t="shared" si="73"/>
        <v>3</v>
      </c>
      <c r="AI579" s="14">
        <f t="shared" si="74"/>
        <v>3</v>
      </c>
      <c r="AJ579" s="14">
        <f t="shared" si="75"/>
        <v>28</v>
      </c>
      <c r="AK579" s="14">
        <f t="shared" si="76"/>
        <v>31</v>
      </c>
      <c r="AL579" s="14">
        <f t="shared" si="77"/>
        <v>77.5</v>
      </c>
      <c r="AM579" s="14">
        <f t="shared" si="78"/>
        <v>3</v>
      </c>
      <c r="AN579" s="7" t="s">
        <v>595</v>
      </c>
      <c r="AO579" s="7">
        <v>9</v>
      </c>
      <c r="AP579" s="7">
        <v>6</v>
      </c>
      <c r="AQ579" s="7">
        <f t="shared" si="79"/>
        <v>18</v>
      </c>
    </row>
    <row r="580" spans="1:43" x14ac:dyDescent="0.25">
      <c r="A580" s="7">
        <v>579</v>
      </c>
      <c r="B580" s="7" t="s">
        <v>635</v>
      </c>
      <c r="C580" s="8">
        <f>VLOOKUP(B580,[1]Combined!$B$1:$C$640,2,0)</f>
        <v>0</v>
      </c>
      <c r="D580" s="8">
        <f>VLOOKUP(B580,[1]Combined!$B$1:$D$640,3,0)</f>
        <v>0</v>
      </c>
      <c r="E580" s="8">
        <f>VLOOKUP(B580,[1]Combined!$B$1:$F$640,5,0)</f>
        <v>0</v>
      </c>
      <c r="F580" s="8">
        <f>VLOOKUP(B580,[1]Combined!$B$1:$G$640,6,0)</f>
        <v>2</v>
      </c>
      <c r="G580" s="8">
        <f>VLOOKUP(B580,[1]Combined!$B$1:$H$640,7,0)</f>
        <v>2</v>
      </c>
      <c r="H580" s="8">
        <f>VLOOKUP(B580,[1]Combined!$B$1:$J$640,9,0)</f>
        <v>0</v>
      </c>
      <c r="I580" s="9">
        <f>VLOOKUP(B580,[2]Combined!C$1:D$640,2,0)</f>
        <v>0</v>
      </c>
      <c r="J580" s="9">
        <f>VLOOKUP(B580,[2]Combined!C$1:E$640,3,0)</f>
        <v>0</v>
      </c>
      <c r="K580" s="9">
        <f>VLOOKUP(B580,[2]Combined!C$1:G$640,5,0)</f>
        <v>0</v>
      </c>
      <c r="L580" s="9">
        <f>VLOOKUP(B580,[2]Combined!C$1:H$640,6,0)</f>
        <v>2</v>
      </c>
      <c r="M580" s="9">
        <f>VLOOKUP(B580,[2]Combined!C$1:I$640,7,0)</f>
        <v>3</v>
      </c>
      <c r="N580" s="9">
        <f>VLOOKUP(B580,[2]Combined!C$1:K$640,9,0)</f>
        <v>0</v>
      </c>
      <c r="O580" s="10">
        <v>5</v>
      </c>
      <c r="P580" s="10">
        <v>6</v>
      </c>
      <c r="Q580" s="10">
        <f>VLOOKUP(B580,[3]Combined!C$1:G$640,5,0)</f>
        <v>0</v>
      </c>
      <c r="R580" s="10">
        <f>VLOOKUP(B580,[3]Combined!C$1:H$640,6,0)</f>
        <v>3</v>
      </c>
      <c r="S580" s="10">
        <f>VLOOKUP(B580,[3]Combined!C$1:I$640,7,0)</f>
        <v>3</v>
      </c>
      <c r="T580" s="10">
        <f>VLOOKUP(B580,[3]Combined!C$1:K$640,9,0)</f>
        <v>0</v>
      </c>
      <c r="U580" s="11">
        <v>9</v>
      </c>
      <c r="V580" s="11">
        <v>14</v>
      </c>
      <c r="W580" s="11">
        <v>4</v>
      </c>
      <c r="X580" s="11">
        <v>3</v>
      </c>
      <c r="Y580" s="11">
        <v>4</v>
      </c>
      <c r="Z580" s="11">
        <f>VLOOKUP(B580,[4]Combined!C$1:K$640,9,0)</f>
        <v>0</v>
      </c>
      <c r="AA580" s="12">
        <v>5</v>
      </c>
      <c r="AB580" s="12">
        <v>7</v>
      </c>
      <c r="AC580" s="12">
        <f>VLOOKUP(B580,[5]Combined!C$1:G$640,5,0)</f>
        <v>0</v>
      </c>
      <c r="AD580" s="12">
        <v>2</v>
      </c>
      <c r="AE580" s="12">
        <v>2</v>
      </c>
      <c r="AF580" s="12">
        <f>VLOOKUP(B580,[5]Combined!C$1:K$640,9,0)</f>
        <v>0</v>
      </c>
      <c r="AG580" s="14">
        <f t="shared" si="72"/>
        <v>41</v>
      </c>
      <c r="AH580" s="14">
        <f t="shared" si="73"/>
        <v>4</v>
      </c>
      <c r="AI580" s="14">
        <f t="shared" si="74"/>
        <v>4</v>
      </c>
      <c r="AJ580" s="14">
        <f t="shared" si="75"/>
        <v>31</v>
      </c>
      <c r="AK580" s="14">
        <f t="shared" si="76"/>
        <v>35</v>
      </c>
      <c r="AL580" s="14">
        <f t="shared" si="77"/>
        <v>85.365853658536579</v>
      </c>
      <c r="AM580" s="14">
        <f t="shared" si="78"/>
        <v>5</v>
      </c>
      <c r="AN580" s="7" t="s">
        <v>587</v>
      </c>
      <c r="AO580" s="7">
        <v>10</v>
      </c>
      <c r="AP580" s="7">
        <v>9</v>
      </c>
      <c r="AQ580" s="7">
        <f t="shared" si="79"/>
        <v>24</v>
      </c>
    </row>
    <row r="581" spans="1:43" x14ac:dyDescent="0.25">
      <c r="A581" s="7">
        <v>580</v>
      </c>
      <c r="B581" s="7" t="s">
        <v>636</v>
      </c>
      <c r="C581" s="8">
        <f>VLOOKUP(B581,[1]Combined!$B$1:$C$640,2,0)</f>
        <v>0</v>
      </c>
      <c r="D581" s="8">
        <f>VLOOKUP(B581,[1]Combined!$B$1:$D$640,3,0)</f>
        <v>0</v>
      </c>
      <c r="E581" s="8">
        <f>VLOOKUP(B581,[1]Combined!$B$1:$F$640,5,0)</f>
        <v>0</v>
      </c>
      <c r="F581" s="8">
        <f>VLOOKUP(B581,[1]Combined!$B$1:$G$640,6,0)</f>
        <v>2</v>
      </c>
      <c r="G581" s="8">
        <f>VLOOKUP(B581,[1]Combined!$B$1:$H$640,7,0)</f>
        <v>2</v>
      </c>
      <c r="H581" s="8">
        <f>VLOOKUP(B581,[1]Combined!$B$1:$J$640,9,0)</f>
        <v>0</v>
      </c>
      <c r="I581" s="9">
        <f>VLOOKUP(B581,[2]Combined!C$1:D$640,2,0)</f>
        <v>0</v>
      </c>
      <c r="J581" s="9">
        <f>VLOOKUP(B581,[2]Combined!C$1:E$640,3,0)</f>
        <v>0</v>
      </c>
      <c r="K581" s="9">
        <f>VLOOKUP(B581,[2]Combined!C$1:G$640,5,0)</f>
        <v>0</v>
      </c>
      <c r="L581" s="9">
        <f>VLOOKUP(B581,[2]Combined!C$1:H$640,6,0)</f>
        <v>2</v>
      </c>
      <c r="M581" s="9">
        <f>VLOOKUP(B581,[2]Combined!C$1:I$640,7,0)</f>
        <v>3</v>
      </c>
      <c r="N581" s="9">
        <f>VLOOKUP(B581,[2]Combined!C$1:K$640,9,0)</f>
        <v>0</v>
      </c>
      <c r="O581" s="10">
        <v>3</v>
      </c>
      <c r="P581" s="10">
        <v>6</v>
      </c>
      <c r="Q581" s="10">
        <v>3</v>
      </c>
      <c r="R581" s="10">
        <f>VLOOKUP(B581,[3]Combined!C$1:H$640,6,0)</f>
        <v>1</v>
      </c>
      <c r="S581" s="10">
        <f>VLOOKUP(B581,[3]Combined!C$1:I$640,7,0)</f>
        <v>3</v>
      </c>
      <c r="T581" s="10">
        <f>VLOOKUP(B581,[3]Combined!C$1:K$640,9,0)</f>
        <v>0</v>
      </c>
      <c r="U581" s="11">
        <v>10</v>
      </c>
      <c r="V581" s="11">
        <v>14</v>
      </c>
      <c r="W581" s="11">
        <f>VLOOKUP(B581,[4]Combined!C$1:G$640,5,0)</f>
        <v>0</v>
      </c>
      <c r="X581" s="11">
        <f>VLOOKUP(B581,[4]Combined!C$1:H$640,6,0)</f>
        <v>0</v>
      </c>
      <c r="Y581" s="11">
        <v>3</v>
      </c>
      <c r="Z581" s="11">
        <f>VLOOKUP(B581,[4]Combined!C$1:K$640,9,0)</f>
        <v>0</v>
      </c>
      <c r="AA581" s="12">
        <v>4</v>
      </c>
      <c r="AB581" s="12">
        <v>7</v>
      </c>
      <c r="AC581" s="12">
        <f>VLOOKUP(B581,[5]Combined!C$1:G$640,5,0)</f>
        <v>0</v>
      </c>
      <c r="AD581" s="12">
        <f>VLOOKUP(B581,[5]Combined!C$1:H$640,6,0)</f>
        <v>0</v>
      </c>
      <c r="AE581" s="12">
        <v>2</v>
      </c>
      <c r="AF581" s="12">
        <f>VLOOKUP(B581,[5]Combined!C$1:K$640,9,0)</f>
        <v>0</v>
      </c>
      <c r="AG581" s="14">
        <f t="shared" si="72"/>
        <v>40</v>
      </c>
      <c r="AH581" s="14">
        <f t="shared" si="73"/>
        <v>3</v>
      </c>
      <c r="AI581" s="14">
        <f t="shared" si="74"/>
        <v>3</v>
      </c>
      <c r="AJ581" s="14">
        <f t="shared" si="75"/>
        <v>22</v>
      </c>
      <c r="AK581" s="14">
        <f t="shared" si="76"/>
        <v>25</v>
      </c>
      <c r="AL581" s="14">
        <f t="shared" si="77"/>
        <v>62.5</v>
      </c>
      <c r="AM581" s="14">
        <f t="shared" si="78"/>
        <v>0</v>
      </c>
      <c r="AN581" s="7" t="s">
        <v>589</v>
      </c>
      <c r="AO581" s="7">
        <v>9</v>
      </c>
      <c r="AP581" s="7">
        <v>4</v>
      </c>
      <c r="AQ581" s="7">
        <f t="shared" si="79"/>
        <v>13</v>
      </c>
    </row>
    <row r="582" spans="1:43" x14ac:dyDescent="0.25">
      <c r="A582" s="7">
        <v>581</v>
      </c>
      <c r="B582" s="7" t="s">
        <v>637</v>
      </c>
      <c r="C582" s="8">
        <f>VLOOKUP(B582,[1]Combined!$B$1:$C$640,2,0)</f>
        <v>9</v>
      </c>
      <c r="D582" s="8">
        <f>VLOOKUP(B582,[1]Combined!$B$1:$D$640,3,0)</f>
        <v>9</v>
      </c>
      <c r="E582" s="8">
        <f>VLOOKUP(B582,[1]Combined!$B$1:$F$640,5,0)</f>
        <v>0</v>
      </c>
      <c r="F582" s="8">
        <f>VLOOKUP(B582,[1]Combined!$B$1:$G$640,6,0)</f>
        <v>0</v>
      </c>
      <c r="G582" s="8">
        <f>VLOOKUP(B582,[1]Combined!$B$1:$H$640,7,0)</f>
        <v>0</v>
      </c>
      <c r="H582" s="8">
        <f>VLOOKUP(B582,[1]Combined!$B$1:$J$640,9,0)</f>
        <v>0</v>
      </c>
      <c r="I582" s="9">
        <f>VLOOKUP(B582,[2]Combined!C$1:D$640,2,0)</f>
        <v>13</v>
      </c>
      <c r="J582" s="9">
        <f>VLOOKUP(B582,[2]Combined!C$1:E$640,3,0)</f>
        <v>14</v>
      </c>
      <c r="K582" s="9">
        <f>VLOOKUP(B582,[2]Combined!C$1:G$640,5,0)</f>
        <v>0</v>
      </c>
      <c r="L582" s="9">
        <f>VLOOKUP(B582,[2]Combined!C$1:H$640,6,0)</f>
        <v>0</v>
      </c>
      <c r="M582" s="9">
        <f>VLOOKUP(B582,[2]Combined!C$1:I$640,7,0)</f>
        <v>0</v>
      </c>
      <c r="N582" s="9">
        <f>VLOOKUP(B582,[2]Combined!C$1:K$640,9,0)</f>
        <v>0</v>
      </c>
      <c r="O582" s="10">
        <f>VLOOKUP(B582,[3]Combined!C$1:D$640,2,0)</f>
        <v>6</v>
      </c>
      <c r="P582" s="10">
        <f>VLOOKUP(B582,[3]Combined!C$1:E$640,3,0)</f>
        <v>11</v>
      </c>
      <c r="Q582" s="10">
        <f>VLOOKUP(B582,[3]Combined!C$1:G$640,5,0)</f>
        <v>0</v>
      </c>
      <c r="R582" s="10">
        <v>1</v>
      </c>
      <c r="S582" s="10">
        <v>1</v>
      </c>
      <c r="T582" s="10">
        <f>VLOOKUP(B582,[3]Combined!C$1:K$640,9,0)</f>
        <v>0</v>
      </c>
      <c r="U582" s="11">
        <v>1</v>
      </c>
      <c r="V582" s="11">
        <v>10</v>
      </c>
      <c r="W582" s="11">
        <f>VLOOKUP(B582,[4]Combined!C$1:G$640,5,0)</f>
        <v>0</v>
      </c>
      <c r="X582" s="11">
        <v>3</v>
      </c>
      <c r="Y582" s="11">
        <v>4</v>
      </c>
      <c r="Z582" s="11">
        <f>VLOOKUP(B582,[4]Combined!C$1:K$640,9,0)</f>
        <v>0</v>
      </c>
      <c r="AA582" s="12">
        <f>VLOOKUP(B582,[5]Combined!C$1:D$640,2,0)</f>
        <v>0</v>
      </c>
      <c r="AB582" s="12">
        <f>VLOOKUP(B582,[5]Combined!C$1:E$640,3,0)</f>
        <v>0</v>
      </c>
      <c r="AC582" s="12">
        <f>VLOOKUP(B582,[5]Combined!C$1:G$640,5,0)</f>
        <v>0</v>
      </c>
      <c r="AD582" s="12">
        <v>1</v>
      </c>
      <c r="AE582" s="12">
        <v>1</v>
      </c>
      <c r="AF582" s="12">
        <f>VLOOKUP(B582,[5]Combined!C$1:K$640,9,0)</f>
        <v>0</v>
      </c>
      <c r="AG582" s="14">
        <f t="shared" si="72"/>
        <v>50</v>
      </c>
      <c r="AH582" s="14">
        <f t="shared" si="73"/>
        <v>0</v>
      </c>
      <c r="AI582" s="14">
        <f t="shared" si="74"/>
        <v>0</v>
      </c>
      <c r="AJ582" s="14">
        <f t="shared" si="75"/>
        <v>34</v>
      </c>
      <c r="AK582" s="14">
        <f t="shared" si="76"/>
        <v>34</v>
      </c>
      <c r="AL582" s="14">
        <f t="shared" si="77"/>
        <v>68</v>
      </c>
      <c r="AM582" s="14">
        <f t="shared" si="78"/>
        <v>1</v>
      </c>
      <c r="AN582" s="7" t="s">
        <v>638</v>
      </c>
      <c r="AO582" s="7">
        <v>5</v>
      </c>
      <c r="AP582" s="7">
        <v>8</v>
      </c>
      <c r="AQ582" s="7">
        <f t="shared" si="79"/>
        <v>14</v>
      </c>
    </row>
    <row r="583" spans="1:43" x14ac:dyDescent="0.25">
      <c r="A583" s="7">
        <v>582</v>
      </c>
      <c r="B583" s="7" t="s">
        <v>639</v>
      </c>
      <c r="C583" s="8">
        <f>VLOOKUP(B583,[1]Combined!$B$1:$C$640,2,0)</f>
        <v>6</v>
      </c>
      <c r="D583" s="8">
        <f>VLOOKUP(B583,[1]Combined!$B$1:$D$640,3,0)</f>
        <v>9</v>
      </c>
      <c r="E583" s="8">
        <f>VLOOKUP(B583,[1]Combined!$B$1:$F$640,5,0)</f>
        <v>0</v>
      </c>
      <c r="F583" s="8">
        <f>VLOOKUP(B583,[1]Combined!$B$1:$G$640,6,0)</f>
        <v>2</v>
      </c>
      <c r="G583" s="8">
        <f>VLOOKUP(B583,[1]Combined!$B$1:$H$640,7,0)</f>
        <v>2</v>
      </c>
      <c r="H583" s="8">
        <f>VLOOKUP(B583,[1]Combined!$B$1:$J$640,9,0)</f>
        <v>0</v>
      </c>
      <c r="I583" s="9">
        <f>VLOOKUP(B583,[2]Combined!C$1:D$640,2,0)</f>
        <v>4</v>
      </c>
      <c r="J583" s="9">
        <f>VLOOKUP(B583,[2]Combined!C$1:E$640,3,0)</f>
        <v>14</v>
      </c>
      <c r="K583" s="9">
        <f>VLOOKUP(B583,[2]Combined!C$1:G$640,5,0)</f>
        <v>0</v>
      </c>
      <c r="L583" s="9">
        <f>VLOOKUP(B583,[2]Combined!C$1:H$640,6,0)</f>
        <v>1</v>
      </c>
      <c r="M583" s="9">
        <f>VLOOKUP(B583,[2]Combined!C$1:I$640,7,0)</f>
        <v>3</v>
      </c>
      <c r="N583" s="9">
        <f>VLOOKUP(B583,[2]Combined!C$1:K$640,9,0)</f>
        <v>0</v>
      </c>
      <c r="O583" s="10">
        <f>VLOOKUP(B583,[3]Combined!C$1:D$640,2,0)</f>
        <v>4</v>
      </c>
      <c r="P583" s="10">
        <f>VLOOKUP(B583,[3]Combined!C$1:E$640,3,0)</f>
        <v>11</v>
      </c>
      <c r="Q583" s="10">
        <f>VLOOKUP(B583,[3]Combined!C$1:G$640,5,0)</f>
        <v>0</v>
      </c>
      <c r="R583" s="10">
        <f>VLOOKUP(B583,[3]Combined!C$1:H$640,6,0)</f>
        <v>0</v>
      </c>
      <c r="S583" s="10">
        <f>VLOOKUP(B583,[3]Combined!C$1:I$640,7,0)</f>
        <v>0</v>
      </c>
      <c r="T583" s="10">
        <f>VLOOKUP(B583,[3]Combined!C$1:K$640,9,0)</f>
        <v>0</v>
      </c>
      <c r="U583" s="11">
        <v>2</v>
      </c>
      <c r="V583" s="11">
        <v>10</v>
      </c>
      <c r="W583" s="11">
        <f>VLOOKUP(B583,[4]Combined!C$1:G$640,5,0)</f>
        <v>0</v>
      </c>
      <c r="X583" s="11">
        <f>VLOOKUP(B583,[4]Combined!C$1:H$640,6,0)</f>
        <v>0</v>
      </c>
      <c r="Y583" s="11">
        <f>VLOOKUP(B583,[4]Combined!C$1:I$640,7,0)</f>
        <v>0</v>
      </c>
      <c r="Z583" s="11">
        <f>VLOOKUP(B583,[4]Combined!C$1:K$640,9,0)</f>
        <v>0</v>
      </c>
      <c r="AA583" s="12">
        <f>VLOOKUP(B583,[5]Combined!C$1:D$640,2,0)</f>
        <v>0</v>
      </c>
      <c r="AB583" s="12">
        <f>VLOOKUP(B583,[5]Combined!C$1:E$640,3,0)</f>
        <v>0</v>
      </c>
      <c r="AC583" s="12">
        <f>VLOOKUP(B583,[5]Combined!C$1:G$640,5,0)</f>
        <v>0</v>
      </c>
      <c r="AD583" s="12">
        <f>VLOOKUP(B583,[5]Combined!C$1:H$640,6,0)</f>
        <v>0</v>
      </c>
      <c r="AE583" s="12">
        <f>VLOOKUP(B583,[5]Combined!C$1:I$640,7,0)</f>
        <v>0</v>
      </c>
      <c r="AF583" s="12">
        <f>VLOOKUP(B583,[5]Combined!C$1:K$640,9,0)</f>
        <v>0</v>
      </c>
      <c r="AG583" s="14">
        <f t="shared" si="72"/>
        <v>49</v>
      </c>
      <c r="AH583" s="14">
        <f t="shared" si="73"/>
        <v>0</v>
      </c>
      <c r="AI583" s="14">
        <f t="shared" si="74"/>
        <v>0</v>
      </c>
      <c r="AJ583" s="14">
        <f t="shared" si="75"/>
        <v>19</v>
      </c>
      <c r="AK583" s="14">
        <f t="shared" si="76"/>
        <v>19</v>
      </c>
      <c r="AL583" s="14">
        <f t="shared" si="77"/>
        <v>38.775510204081634</v>
      </c>
      <c r="AM583" s="14">
        <f t="shared" si="78"/>
        <v>0</v>
      </c>
      <c r="AN583" s="7" t="s">
        <v>640</v>
      </c>
      <c r="AO583" s="7">
        <v>0</v>
      </c>
      <c r="AP583" s="7">
        <v>0</v>
      </c>
      <c r="AQ583" s="7">
        <f t="shared" si="79"/>
        <v>0</v>
      </c>
    </row>
    <row r="584" spans="1:43" x14ac:dyDescent="0.25">
      <c r="A584" s="7">
        <v>583</v>
      </c>
      <c r="B584" s="7" t="s">
        <v>641</v>
      </c>
      <c r="C584" s="8">
        <f>VLOOKUP(B584,[1]Combined!$B$1:$C$640,2,0)</f>
        <v>8</v>
      </c>
      <c r="D584" s="8">
        <f>VLOOKUP(B584,[1]Combined!$B$1:$D$640,3,0)</f>
        <v>9</v>
      </c>
      <c r="E584" s="8">
        <f>VLOOKUP(B584,[1]Combined!$B$1:$F$640,5,0)</f>
        <v>0</v>
      </c>
      <c r="F584" s="8">
        <f>VLOOKUP(B584,[1]Combined!$B$1:$G$640,6,0)</f>
        <v>1</v>
      </c>
      <c r="G584" s="8">
        <f>VLOOKUP(B584,[1]Combined!$B$1:$H$640,7,0)</f>
        <v>1</v>
      </c>
      <c r="H584" s="8">
        <f>VLOOKUP(B584,[1]Combined!$B$1:$J$640,9,0)</f>
        <v>0</v>
      </c>
      <c r="I584" s="9">
        <f>VLOOKUP(B584,[2]Combined!C$1:D$640,2,0)</f>
        <v>14</v>
      </c>
      <c r="J584" s="9">
        <f>VLOOKUP(B584,[2]Combined!C$1:E$640,3,0)</f>
        <v>14</v>
      </c>
      <c r="K584" s="9">
        <f>VLOOKUP(B584,[2]Combined!C$1:G$640,5,0)</f>
        <v>0</v>
      </c>
      <c r="L584" s="9">
        <f>VLOOKUP(B584,[2]Combined!C$1:H$640,6,0)</f>
        <v>3</v>
      </c>
      <c r="M584" s="9">
        <f>VLOOKUP(B584,[2]Combined!C$1:I$640,7,0)</f>
        <v>3</v>
      </c>
      <c r="N584" s="9">
        <f>VLOOKUP(B584,[2]Combined!C$1:K$640,9,0)</f>
        <v>0</v>
      </c>
      <c r="O584" s="10">
        <f>VLOOKUP(B584,[3]Combined!C$1:D$640,2,0)</f>
        <v>7</v>
      </c>
      <c r="P584" s="10">
        <f>VLOOKUP(B584,[3]Combined!C$1:E$640,3,0)</f>
        <v>11</v>
      </c>
      <c r="Q584" s="10">
        <f>VLOOKUP(B584,[3]Combined!C$1:G$640,5,0)</f>
        <v>0</v>
      </c>
      <c r="R584" s="10">
        <f>VLOOKUP(B584,[3]Combined!C$1:H$640,6,0)</f>
        <v>0</v>
      </c>
      <c r="S584" s="10">
        <f>VLOOKUP(B584,[3]Combined!C$1:I$640,7,0)</f>
        <v>1</v>
      </c>
      <c r="T584" s="10">
        <f>VLOOKUP(B584,[3]Combined!C$1:K$640,9,0)</f>
        <v>0</v>
      </c>
      <c r="U584" s="11">
        <v>6</v>
      </c>
      <c r="V584" s="11">
        <v>10</v>
      </c>
      <c r="W584" s="11">
        <f>VLOOKUP(B584,[4]Combined!C$1:G$640,5,0)</f>
        <v>0</v>
      </c>
      <c r="X584" s="11">
        <v>3</v>
      </c>
      <c r="Y584" s="11">
        <v>3</v>
      </c>
      <c r="Z584" s="11">
        <f>VLOOKUP(B584,[4]Combined!C$1:K$640,9,0)</f>
        <v>0</v>
      </c>
      <c r="AA584" s="12">
        <f>VLOOKUP(B584,[5]Combined!C$1:D$640,2,0)</f>
        <v>0</v>
      </c>
      <c r="AB584" s="12">
        <f>VLOOKUP(B584,[5]Combined!C$1:E$640,3,0)</f>
        <v>0</v>
      </c>
      <c r="AC584" s="12">
        <f>VLOOKUP(B584,[5]Combined!C$1:G$640,5,0)</f>
        <v>0</v>
      </c>
      <c r="AD584" s="12">
        <v>1</v>
      </c>
      <c r="AE584" s="12">
        <v>1</v>
      </c>
      <c r="AF584" s="12">
        <f>VLOOKUP(B584,[5]Combined!C$1:K$640,9,0)</f>
        <v>0</v>
      </c>
      <c r="AG584" s="14">
        <f t="shared" si="72"/>
        <v>53</v>
      </c>
      <c r="AH584" s="14">
        <f t="shared" si="73"/>
        <v>0</v>
      </c>
      <c r="AI584" s="14">
        <f t="shared" si="74"/>
        <v>0</v>
      </c>
      <c r="AJ584" s="14">
        <f t="shared" si="75"/>
        <v>43</v>
      </c>
      <c r="AK584" s="14">
        <f t="shared" si="76"/>
        <v>43</v>
      </c>
      <c r="AL584" s="14">
        <f t="shared" si="77"/>
        <v>81.132075471698116</v>
      </c>
      <c r="AM584" s="14">
        <f t="shared" si="78"/>
        <v>4</v>
      </c>
      <c r="AN584" s="7" t="s">
        <v>642</v>
      </c>
      <c r="AO584" s="7">
        <v>9</v>
      </c>
      <c r="AP584" s="7">
        <v>7</v>
      </c>
      <c r="AQ584" s="7">
        <f t="shared" si="79"/>
        <v>20</v>
      </c>
    </row>
    <row r="585" spans="1:43" x14ac:dyDescent="0.25">
      <c r="A585" s="7">
        <v>584</v>
      </c>
      <c r="B585" s="7" t="s">
        <v>643</v>
      </c>
      <c r="C585" s="8">
        <f>VLOOKUP(B585,[1]Combined!$B$1:$C$640,2,0)</f>
        <v>4</v>
      </c>
      <c r="D585" s="8">
        <f>VLOOKUP(B585,[1]Combined!$B$1:$D$640,3,0)</f>
        <v>9</v>
      </c>
      <c r="E585" s="8">
        <f>VLOOKUP(B585,[1]Combined!$B$1:$F$640,5,0)</f>
        <v>0</v>
      </c>
      <c r="F585" s="8">
        <f>VLOOKUP(B585,[1]Combined!$B$1:$G$640,6,0)</f>
        <v>1</v>
      </c>
      <c r="G585" s="8">
        <f>VLOOKUP(B585,[1]Combined!$B$1:$H$640,7,0)</f>
        <v>2</v>
      </c>
      <c r="H585" s="8">
        <f>VLOOKUP(B585,[1]Combined!$B$1:$J$640,9,0)</f>
        <v>0</v>
      </c>
      <c r="I585" s="9">
        <f>VLOOKUP(B585,[2]Combined!C$1:D$640,2,0)</f>
        <v>13</v>
      </c>
      <c r="J585" s="9">
        <f>VLOOKUP(B585,[2]Combined!C$1:E$640,3,0)</f>
        <v>14</v>
      </c>
      <c r="K585" s="9">
        <f>VLOOKUP(B585,[2]Combined!C$1:G$640,5,0)</f>
        <v>0</v>
      </c>
      <c r="L585" s="9">
        <f>VLOOKUP(B585,[2]Combined!C$1:H$640,6,0)</f>
        <v>2</v>
      </c>
      <c r="M585" s="9">
        <f>VLOOKUP(B585,[2]Combined!C$1:I$640,7,0)</f>
        <v>2</v>
      </c>
      <c r="N585" s="9">
        <f>VLOOKUP(B585,[2]Combined!C$1:K$640,9,0)</f>
        <v>0</v>
      </c>
      <c r="O585" s="10">
        <f>VLOOKUP(B585,[3]Combined!C$1:D$640,2,0)</f>
        <v>7</v>
      </c>
      <c r="P585" s="10">
        <f>VLOOKUP(B585,[3]Combined!C$1:E$640,3,0)</f>
        <v>11</v>
      </c>
      <c r="Q585" s="10">
        <f>VLOOKUP(B585,[3]Combined!C$1:G$640,5,0)</f>
        <v>0</v>
      </c>
      <c r="R585" s="10">
        <f>VLOOKUP(B585,[3]Combined!C$1:H$640,6,0)</f>
        <v>0</v>
      </c>
      <c r="S585" s="10">
        <f>VLOOKUP(B585,[3]Combined!C$1:I$640,7,0)</f>
        <v>0</v>
      </c>
      <c r="T585" s="10">
        <f>VLOOKUP(B585,[3]Combined!C$1:K$640,9,0)</f>
        <v>0</v>
      </c>
      <c r="U585" s="11">
        <v>4</v>
      </c>
      <c r="V585" s="11">
        <v>10</v>
      </c>
      <c r="W585" s="11">
        <f>VLOOKUP(B585,[4]Combined!C$1:G$640,5,0)</f>
        <v>0</v>
      </c>
      <c r="X585" s="11">
        <v>2</v>
      </c>
      <c r="Y585" s="11">
        <v>2</v>
      </c>
      <c r="Z585" s="11">
        <f>VLOOKUP(B585,[4]Combined!C$1:K$640,9,0)</f>
        <v>0</v>
      </c>
      <c r="AA585" s="12">
        <f>VLOOKUP(B585,[5]Combined!C$1:D$640,2,0)</f>
        <v>0</v>
      </c>
      <c r="AB585" s="12">
        <f>VLOOKUP(B585,[5]Combined!C$1:E$640,3,0)</f>
        <v>0</v>
      </c>
      <c r="AC585" s="12">
        <f>VLOOKUP(B585,[5]Combined!C$1:G$640,5,0)</f>
        <v>0</v>
      </c>
      <c r="AD585" s="12">
        <f>VLOOKUP(B585,[5]Combined!C$1:H$640,6,0)</f>
        <v>0</v>
      </c>
      <c r="AE585" s="12">
        <f>VLOOKUP(B585,[5]Combined!C$1:I$640,7,0)</f>
        <v>0</v>
      </c>
      <c r="AF585" s="12">
        <f>VLOOKUP(B585,[5]Combined!C$1:K$640,9,0)</f>
        <v>0</v>
      </c>
      <c r="AG585" s="14">
        <f t="shared" si="72"/>
        <v>50</v>
      </c>
      <c r="AH585" s="14">
        <f t="shared" si="73"/>
        <v>0</v>
      </c>
      <c r="AI585" s="14">
        <f t="shared" si="74"/>
        <v>0</v>
      </c>
      <c r="AJ585" s="14">
        <f t="shared" si="75"/>
        <v>33</v>
      </c>
      <c r="AK585" s="14">
        <f t="shared" si="76"/>
        <v>33</v>
      </c>
      <c r="AL585" s="14">
        <f t="shared" si="77"/>
        <v>66</v>
      </c>
      <c r="AM585" s="14">
        <f t="shared" si="78"/>
        <v>0</v>
      </c>
      <c r="AN585" s="7" t="s">
        <v>644</v>
      </c>
      <c r="AO585" s="7">
        <v>0</v>
      </c>
      <c r="AP585" s="7">
        <v>7</v>
      </c>
      <c r="AQ585" s="7">
        <f t="shared" si="79"/>
        <v>7</v>
      </c>
    </row>
    <row r="586" spans="1:43" x14ac:dyDescent="0.25">
      <c r="A586" s="7">
        <v>585</v>
      </c>
      <c r="B586" s="7" t="s">
        <v>645</v>
      </c>
      <c r="C586" s="8">
        <f>VLOOKUP(B586,[1]Combined!$B$1:$C$640,2,0)</f>
        <v>9</v>
      </c>
      <c r="D586" s="8">
        <f>VLOOKUP(B586,[1]Combined!$B$1:$D$640,3,0)</f>
        <v>9</v>
      </c>
      <c r="E586" s="8">
        <f>VLOOKUP(B586,[1]Combined!$B$1:$F$640,5,0)</f>
        <v>0</v>
      </c>
      <c r="F586" s="8">
        <f>VLOOKUP(B586,[1]Combined!$B$1:$G$640,6,0)</f>
        <v>2</v>
      </c>
      <c r="G586" s="8">
        <f>VLOOKUP(B586,[1]Combined!$B$1:$H$640,7,0)</f>
        <v>2</v>
      </c>
      <c r="H586" s="8">
        <f>VLOOKUP(B586,[1]Combined!$B$1:$J$640,9,0)</f>
        <v>0</v>
      </c>
      <c r="I586" s="9">
        <f>VLOOKUP(B586,[2]Combined!C$1:D$640,2,0)</f>
        <v>14</v>
      </c>
      <c r="J586" s="9">
        <f>VLOOKUP(B586,[2]Combined!C$1:E$640,3,0)</f>
        <v>14</v>
      </c>
      <c r="K586" s="9">
        <f>VLOOKUP(B586,[2]Combined!C$1:G$640,5,0)</f>
        <v>0</v>
      </c>
      <c r="L586" s="9">
        <f>VLOOKUP(B586,[2]Combined!C$1:H$640,6,0)</f>
        <v>3</v>
      </c>
      <c r="M586" s="9">
        <f>VLOOKUP(B586,[2]Combined!C$1:I$640,7,0)</f>
        <v>3</v>
      </c>
      <c r="N586" s="9">
        <f>VLOOKUP(B586,[2]Combined!C$1:K$640,9,0)</f>
        <v>0</v>
      </c>
      <c r="O586" s="10">
        <f>VLOOKUP(B586,[3]Combined!C$1:D$640,2,0)</f>
        <v>7</v>
      </c>
      <c r="P586" s="10">
        <f>VLOOKUP(B586,[3]Combined!C$1:E$640,3,0)</f>
        <v>11</v>
      </c>
      <c r="Q586" s="10">
        <f>VLOOKUP(B586,[3]Combined!C$1:G$640,5,0)</f>
        <v>0</v>
      </c>
      <c r="R586" s="10">
        <f>VLOOKUP(B586,[3]Combined!C$1:H$640,6,0)</f>
        <v>0</v>
      </c>
      <c r="S586" s="10">
        <f>VLOOKUP(B586,[3]Combined!C$1:I$640,7,0)</f>
        <v>0</v>
      </c>
      <c r="T586" s="10">
        <f>VLOOKUP(B586,[3]Combined!C$1:K$640,9,0)</f>
        <v>0</v>
      </c>
      <c r="U586" s="11">
        <v>7</v>
      </c>
      <c r="V586" s="11">
        <v>10</v>
      </c>
      <c r="W586" s="11">
        <f>VLOOKUP(B586,[4]Combined!C$1:G$640,5,0)</f>
        <v>0</v>
      </c>
      <c r="X586" s="11">
        <v>2</v>
      </c>
      <c r="Y586" s="11">
        <v>2</v>
      </c>
      <c r="Z586" s="11">
        <f>VLOOKUP(B586,[4]Combined!C$1:K$640,9,0)</f>
        <v>0</v>
      </c>
      <c r="AA586" s="12">
        <f>VLOOKUP(B586,[5]Combined!C$1:D$640,2,0)</f>
        <v>0</v>
      </c>
      <c r="AB586" s="12">
        <f>VLOOKUP(B586,[5]Combined!C$1:E$640,3,0)</f>
        <v>0</v>
      </c>
      <c r="AC586" s="12">
        <f>VLOOKUP(B586,[5]Combined!C$1:G$640,5,0)</f>
        <v>0</v>
      </c>
      <c r="AD586" s="12">
        <v>1</v>
      </c>
      <c r="AE586" s="12">
        <v>1</v>
      </c>
      <c r="AF586" s="12">
        <f>VLOOKUP(B586,[5]Combined!C$1:K$640,9,0)</f>
        <v>0</v>
      </c>
      <c r="AG586" s="14">
        <f t="shared" si="72"/>
        <v>52</v>
      </c>
      <c r="AH586" s="14">
        <f t="shared" si="73"/>
        <v>0</v>
      </c>
      <c r="AI586" s="14">
        <f t="shared" si="74"/>
        <v>0</v>
      </c>
      <c r="AJ586" s="14">
        <f t="shared" si="75"/>
        <v>45</v>
      </c>
      <c r="AK586" s="14">
        <f t="shared" si="76"/>
        <v>45</v>
      </c>
      <c r="AL586" s="14">
        <f t="shared" si="77"/>
        <v>86.538461538461547</v>
      </c>
      <c r="AM586" s="14">
        <f t="shared" si="78"/>
        <v>5</v>
      </c>
      <c r="AN586" s="7" t="s">
        <v>646</v>
      </c>
      <c r="AO586" s="7">
        <v>9</v>
      </c>
      <c r="AP586" s="7">
        <v>6</v>
      </c>
      <c r="AQ586" s="7">
        <f t="shared" si="79"/>
        <v>20</v>
      </c>
    </row>
    <row r="587" spans="1:43" x14ac:dyDescent="0.25">
      <c r="A587" s="7">
        <v>586</v>
      </c>
      <c r="B587" s="7" t="s">
        <v>647</v>
      </c>
      <c r="C587" s="8">
        <f>VLOOKUP(B587,[1]Combined!$B$1:$C$640,2,0)</f>
        <v>9</v>
      </c>
      <c r="D587" s="8">
        <f>VLOOKUP(B587,[1]Combined!$B$1:$D$640,3,0)</f>
        <v>9</v>
      </c>
      <c r="E587" s="8">
        <f>VLOOKUP(B587,[1]Combined!$B$1:$F$640,5,0)</f>
        <v>0</v>
      </c>
      <c r="F587" s="8">
        <f>VLOOKUP(B587,[1]Combined!$B$1:$G$640,6,0)</f>
        <v>0</v>
      </c>
      <c r="G587" s="8">
        <f>VLOOKUP(B587,[1]Combined!$B$1:$H$640,7,0)</f>
        <v>0</v>
      </c>
      <c r="H587" s="8">
        <f>VLOOKUP(B587,[1]Combined!$B$1:$J$640,9,0)</f>
        <v>0</v>
      </c>
      <c r="I587" s="9">
        <f>VLOOKUP(B587,[2]Combined!C$1:D$640,2,0)</f>
        <v>14</v>
      </c>
      <c r="J587" s="9">
        <f>VLOOKUP(B587,[2]Combined!C$1:E$640,3,0)</f>
        <v>14</v>
      </c>
      <c r="K587" s="9">
        <f>VLOOKUP(B587,[2]Combined!C$1:G$640,5,0)</f>
        <v>0</v>
      </c>
      <c r="L587" s="9">
        <f>VLOOKUP(B587,[2]Combined!C$1:H$640,6,0)</f>
        <v>0</v>
      </c>
      <c r="M587" s="9">
        <f>VLOOKUP(B587,[2]Combined!C$1:I$640,7,0)</f>
        <v>0</v>
      </c>
      <c r="N587" s="9">
        <f>VLOOKUP(B587,[2]Combined!C$1:K$640,9,0)</f>
        <v>0</v>
      </c>
      <c r="O587" s="10">
        <f>VLOOKUP(B587,[3]Combined!C$1:D$640,2,0)</f>
        <v>11</v>
      </c>
      <c r="P587" s="10">
        <f>VLOOKUP(B587,[3]Combined!C$1:E$640,3,0)</f>
        <v>11</v>
      </c>
      <c r="Q587" s="10">
        <f>VLOOKUP(B587,[3]Combined!C$1:G$640,5,0)</f>
        <v>0</v>
      </c>
      <c r="R587" s="10">
        <v>1</v>
      </c>
      <c r="S587" s="10">
        <v>1</v>
      </c>
      <c r="T587" s="10">
        <f>VLOOKUP(B587,[3]Combined!C$1:K$640,9,0)</f>
        <v>0</v>
      </c>
      <c r="U587" s="11">
        <v>7</v>
      </c>
      <c r="V587" s="11">
        <v>10</v>
      </c>
      <c r="W587" s="11">
        <f>VLOOKUP(B587,[4]Combined!C$1:G$640,5,0)</f>
        <v>0</v>
      </c>
      <c r="X587" s="11">
        <v>3</v>
      </c>
      <c r="Y587" s="11">
        <v>4</v>
      </c>
      <c r="Z587" s="11">
        <f>VLOOKUP(B587,[4]Combined!C$1:K$640,9,0)</f>
        <v>0</v>
      </c>
      <c r="AA587" s="12">
        <f>VLOOKUP(B587,[5]Combined!C$1:D$640,2,0)</f>
        <v>0</v>
      </c>
      <c r="AB587" s="12">
        <f>VLOOKUP(B587,[5]Combined!C$1:E$640,3,0)</f>
        <v>0</v>
      </c>
      <c r="AC587" s="12">
        <f>VLOOKUP(B587,[5]Combined!C$1:G$640,5,0)</f>
        <v>0</v>
      </c>
      <c r="AD587" s="12">
        <v>1</v>
      </c>
      <c r="AE587" s="12">
        <v>1</v>
      </c>
      <c r="AF587" s="12">
        <f>VLOOKUP(B587,[5]Combined!C$1:K$640,9,0)</f>
        <v>0</v>
      </c>
      <c r="AG587" s="14">
        <f t="shared" si="72"/>
        <v>50</v>
      </c>
      <c r="AH587" s="14">
        <f t="shared" si="73"/>
        <v>0</v>
      </c>
      <c r="AI587" s="14">
        <f t="shared" si="74"/>
        <v>0</v>
      </c>
      <c r="AJ587" s="14">
        <f t="shared" si="75"/>
        <v>46</v>
      </c>
      <c r="AK587" s="14">
        <f t="shared" si="76"/>
        <v>46</v>
      </c>
      <c r="AL587" s="14">
        <f t="shared" si="77"/>
        <v>92</v>
      </c>
      <c r="AM587" s="14">
        <f t="shared" si="78"/>
        <v>5</v>
      </c>
      <c r="AN587" s="7" t="s">
        <v>638</v>
      </c>
      <c r="AO587" s="7">
        <v>4</v>
      </c>
      <c r="AP587" s="7">
        <v>7</v>
      </c>
      <c r="AQ587" s="7">
        <f t="shared" si="79"/>
        <v>16</v>
      </c>
    </row>
    <row r="588" spans="1:43" x14ac:dyDescent="0.25">
      <c r="A588" s="7">
        <v>587</v>
      </c>
      <c r="B588" s="7" t="s">
        <v>648</v>
      </c>
      <c r="C588" s="8">
        <f>VLOOKUP(B588,[1]Combined!$B$1:$C$640,2,0)</f>
        <v>9</v>
      </c>
      <c r="D588" s="8">
        <f>VLOOKUP(B588,[1]Combined!$B$1:$D$640,3,0)</f>
        <v>9</v>
      </c>
      <c r="E588" s="8">
        <f>VLOOKUP(B588,[1]Combined!$B$1:$F$640,5,0)</f>
        <v>0</v>
      </c>
      <c r="F588" s="8">
        <f>VLOOKUP(B588,[1]Combined!$B$1:$G$640,6,0)</f>
        <v>2</v>
      </c>
      <c r="G588" s="8">
        <f>VLOOKUP(B588,[1]Combined!$B$1:$H$640,7,0)</f>
        <v>2</v>
      </c>
      <c r="H588" s="8">
        <f>VLOOKUP(B588,[1]Combined!$B$1:$J$640,9,0)</f>
        <v>0</v>
      </c>
      <c r="I588" s="9">
        <f>VLOOKUP(B588,[2]Combined!C$1:D$640,2,0)</f>
        <v>14</v>
      </c>
      <c r="J588" s="9">
        <f>VLOOKUP(B588,[2]Combined!C$1:E$640,3,0)</f>
        <v>14</v>
      </c>
      <c r="K588" s="9">
        <f>VLOOKUP(B588,[2]Combined!C$1:G$640,5,0)</f>
        <v>0</v>
      </c>
      <c r="L588" s="9">
        <f>VLOOKUP(B588,[2]Combined!C$1:H$640,6,0)</f>
        <v>3</v>
      </c>
      <c r="M588" s="9">
        <f>VLOOKUP(B588,[2]Combined!C$1:I$640,7,0)</f>
        <v>3</v>
      </c>
      <c r="N588" s="9">
        <f>VLOOKUP(B588,[2]Combined!C$1:K$640,9,0)</f>
        <v>0</v>
      </c>
      <c r="O588" s="10">
        <f>VLOOKUP(B588,[3]Combined!C$1:D$640,2,0)</f>
        <v>9</v>
      </c>
      <c r="P588" s="10">
        <f>VLOOKUP(B588,[3]Combined!C$1:E$640,3,0)</f>
        <v>11</v>
      </c>
      <c r="Q588" s="10">
        <f>VLOOKUP(B588,[3]Combined!C$1:G$640,5,0)</f>
        <v>0</v>
      </c>
      <c r="R588" s="10">
        <f>VLOOKUP(B588,[3]Combined!C$1:H$640,6,0)</f>
        <v>2</v>
      </c>
      <c r="S588" s="10">
        <f>VLOOKUP(B588,[3]Combined!C$1:I$640,7,0)</f>
        <v>2</v>
      </c>
      <c r="T588" s="10">
        <f>VLOOKUP(B588,[3]Combined!C$1:K$640,9,0)</f>
        <v>0</v>
      </c>
      <c r="U588" s="11">
        <v>7</v>
      </c>
      <c r="V588" s="11">
        <v>10</v>
      </c>
      <c r="W588" s="11">
        <f>VLOOKUP(B588,[4]Combined!C$1:G$640,5,0)</f>
        <v>0</v>
      </c>
      <c r="X588" s="11">
        <v>4</v>
      </c>
      <c r="Y588" s="11">
        <v>4</v>
      </c>
      <c r="Z588" s="11">
        <f>VLOOKUP(B588,[4]Combined!C$1:K$640,9,0)</f>
        <v>0</v>
      </c>
      <c r="AA588" s="12">
        <f>VLOOKUP(B588,[5]Combined!C$1:D$640,2,0)</f>
        <v>0</v>
      </c>
      <c r="AB588" s="12">
        <f>VLOOKUP(B588,[5]Combined!C$1:E$640,3,0)</f>
        <v>0</v>
      </c>
      <c r="AC588" s="12">
        <f>VLOOKUP(B588,[5]Combined!C$1:G$640,5,0)</f>
        <v>0</v>
      </c>
      <c r="AD588" s="12">
        <v>1</v>
      </c>
      <c r="AE588" s="12">
        <v>1</v>
      </c>
      <c r="AF588" s="12">
        <f>VLOOKUP(B588,[5]Combined!C$1:K$640,9,0)</f>
        <v>0</v>
      </c>
      <c r="AG588" s="14">
        <f t="shared" si="72"/>
        <v>56</v>
      </c>
      <c r="AH588" s="14">
        <f t="shared" si="73"/>
        <v>0</v>
      </c>
      <c r="AI588" s="14">
        <f t="shared" si="74"/>
        <v>0</v>
      </c>
      <c r="AJ588" s="14">
        <f t="shared" si="75"/>
        <v>51</v>
      </c>
      <c r="AK588" s="14">
        <f t="shared" si="76"/>
        <v>51</v>
      </c>
      <c r="AL588" s="14">
        <f t="shared" si="77"/>
        <v>91.071428571428569</v>
      </c>
      <c r="AM588" s="14">
        <f t="shared" si="78"/>
        <v>5</v>
      </c>
      <c r="AN588" s="7" t="s">
        <v>640</v>
      </c>
      <c r="AO588" s="7">
        <v>10</v>
      </c>
      <c r="AP588" s="7">
        <v>7</v>
      </c>
      <c r="AQ588" s="7">
        <f t="shared" si="79"/>
        <v>22</v>
      </c>
    </row>
    <row r="589" spans="1:43" x14ac:dyDescent="0.25">
      <c r="A589" s="7">
        <v>588</v>
      </c>
      <c r="B589" s="7" t="s">
        <v>649</v>
      </c>
      <c r="C589" s="8">
        <f>VLOOKUP(B589,[1]Combined!$B$1:$C$640,2,0)</f>
        <v>9</v>
      </c>
      <c r="D589" s="8">
        <f>VLOOKUP(B589,[1]Combined!$B$1:$D$640,3,0)</f>
        <v>9</v>
      </c>
      <c r="E589" s="8">
        <f>VLOOKUP(B589,[1]Combined!$B$1:$F$640,5,0)</f>
        <v>0</v>
      </c>
      <c r="F589" s="8">
        <f>VLOOKUP(B589,[1]Combined!$B$1:$G$640,6,0)</f>
        <v>1</v>
      </c>
      <c r="G589" s="8">
        <f>VLOOKUP(B589,[1]Combined!$B$1:$H$640,7,0)</f>
        <v>1</v>
      </c>
      <c r="H589" s="8">
        <f>VLOOKUP(B589,[1]Combined!$B$1:$J$640,9,0)</f>
        <v>0</v>
      </c>
      <c r="I589" s="9">
        <f>VLOOKUP(B589,[2]Combined!C$1:D$640,2,0)</f>
        <v>14</v>
      </c>
      <c r="J589" s="9">
        <f>VLOOKUP(B589,[2]Combined!C$1:E$640,3,0)</f>
        <v>14</v>
      </c>
      <c r="K589" s="9">
        <f>VLOOKUP(B589,[2]Combined!C$1:G$640,5,0)</f>
        <v>0</v>
      </c>
      <c r="L589" s="9">
        <f>VLOOKUP(B589,[2]Combined!C$1:H$640,6,0)</f>
        <v>2</v>
      </c>
      <c r="M589" s="9">
        <f>VLOOKUP(B589,[2]Combined!C$1:I$640,7,0)</f>
        <v>3</v>
      </c>
      <c r="N589" s="9">
        <f>VLOOKUP(B589,[2]Combined!C$1:K$640,9,0)</f>
        <v>0</v>
      </c>
      <c r="O589" s="10">
        <f>VLOOKUP(B589,[3]Combined!C$1:D$640,2,0)</f>
        <v>7</v>
      </c>
      <c r="P589" s="10">
        <f>VLOOKUP(B589,[3]Combined!C$1:E$640,3,0)</f>
        <v>11</v>
      </c>
      <c r="Q589" s="10">
        <f>VLOOKUP(B589,[3]Combined!C$1:G$640,5,0)</f>
        <v>0</v>
      </c>
      <c r="R589" s="10">
        <f>VLOOKUP(B589,[3]Combined!C$1:H$640,6,0)</f>
        <v>0</v>
      </c>
      <c r="S589" s="10">
        <f>VLOOKUP(B589,[3]Combined!C$1:I$640,7,0)</f>
        <v>1</v>
      </c>
      <c r="T589" s="10">
        <f>VLOOKUP(B589,[3]Combined!C$1:K$640,9,0)</f>
        <v>0</v>
      </c>
      <c r="U589" s="11">
        <v>2</v>
      </c>
      <c r="V589" s="11">
        <v>10</v>
      </c>
      <c r="W589" s="11">
        <f>VLOOKUP(B589,[4]Combined!C$1:G$640,5,0)</f>
        <v>0</v>
      </c>
      <c r="X589" s="11">
        <v>2</v>
      </c>
      <c r="Y589" s="11">
        <v>3</v>
      </c>
      <c r="Z589" s="11">
        <f>VLOOKUP(B589,[4]Combined!C$1:K$640,9,0)</f>
        <v>0</v>
      </c>
      <c r="AA589" s="12">
        <f>VLOOKUP(B589,[5]Combined!C$1:D$640,2,0)</f>
        <v>0</v>
      </c>
      <c r="AB589" s="12">
        <f>VLOOKUP(B589,[5]Combined!C$1:E$640,3,0)</f>
        <v>0</v>
      </c>
      <c r="AC589" s="12">
        <f>VLOOKUP(B589,[5]Combined!C$1:G$640,5,0)</f>
        <v>0</v>
      </c>
      <c r="AD589" s="12">
        <f>VLOOKUP(B589,[5]Combined!C$1:H$640,6,0)</f>
        <v>0</v>
      </c>
      <c r="AE589" s="12">
        <v>1</v>
      </c>
      <c r="AF589" s="12">
        <f>VLOOKUP(B589,[5]Combined!C$1:K$640,9,0)</f>
        <v>0</v>
      </c>
      <c r="AG589" s="14">
        <f t="shared" si="72"/>
        <v>53</v>
      </c>
      <c r="AH589" s="14">
        <f t="shared" si="73"/>
        <v>0</v>
      </c>
      <c r="AI589" s="14">
        <f t="shared" si="74"/>
        <v>0</v>
      </c>
      <c r="AJ589" s="14">
        <f t="shared" si="75"/>
        <v>37</v>
      </c>
      <c r="AK589" s="14">
        <f t="shared" si="76"/>
        <v>37</v>
      </c>
      <c r="AL589" s="14">
        <f t="shared" si="77"/>
        <v>69.811320754716974</v>
      </c>
      <c r="AM589" s="14">
        <f t="shared" si="78"/>
        <v>1</v>
      </c>
      <c r="AN589" s="7" t="s">
        <v>642</v>
      </c>
      <c r="AO589" s="7">
        <v>8</v>
      </c>
      <c r="AP589" s="7">
        <v>8</v>
      </c>
      <c r="AQ589" s="7">
        <f t="shared" si="79"/>
        <v>17</v>
      </c>
    </row>
    <row r="590" spans="1:43" x14ac:dyDescent="0.25">
      <c r="A590" s="7">
        <v>589</v>
      </c>
      <c r="B590" s="7" t="s">
        <v>650</v>
      </c>
      <c r="C590" s="8">
        <f>VLOOKUP(B590,[1]Combined!$B$1:$C$640,2,0)</f>
        <v>6</v>
      </c>
      <c r="D590" s="8">
        <f>VLOOKUP(B590,[1]Combined!$B$1:$D$640,3,0)</f>
        <v>9</v>
      </c>
      <c r="E590" s="8">
        <f>VLOOKUP(B590,[1]Combined!$B$1:$F$640,5,0)</f>
        <v>0</v>
      </c>
      <c r="F590" s="8">
        <f>VLOOKUP(B590,[1]Combined!$B$1:$G$640,6,0)</f>
        <v>0</v>
      </c>
      <c r="G590" s="8">
        <f>VLOOKUP(B590,[1]Combined!$B$1:$H$640,7,0)</f>
        <v>2</v>
      </c>
      <c r="H590" s="8">
        <f>VLOOKUP(B590,[1]Combined!$B$1:$J$640,9,0)</f>
        <v>0</v>
      </c>
      <c r="I590" s="9">
        <f>VLOOKUP(B590,[2]Combined!C$1:D$640,2,0)</f>
        <v>7</v>
      </c>
      <c r="J590" s="9">
        <f>VLOOKUP(B590,[2]Combined!C$1:E$640,3,0)</f>
        <v>14</v>
      </c>
      <c r="K590" s="9">
        <f>VLOOKUP(B590,[2]Combined!C$1:G$640,5,0)</f>
        <v>0</v>
      </c>
      <c r="L590" s="9">
        <f>VLOOKUP(B590,[2]Combined!C$1:H$640,6,0)</f>
        <v>0</v>
      </c>
      <c r="M590" s="9">
        <f>VLOOKUP(B590,[2]Combined!C$1:I$640,7,0)</f>
        <v>2</v>
      </c>
      <c r="N590" s="9">
        <f>VLOOKUP(B590,[2]Combined!C$1:K$640,9,0)</f>
        <v>0</v>
      </c>
      <c r="O590" s="10">
        <f>VLOOKUP(B590,[3]Combined!C$1:D$640,2,0)</f>
        <v>3</v>
      </c>
      <c r="P590" s="10">
        <f>VLOOKUP(B590,[3]Combined!C$1:E$640,3,0)</f>
        <v>11</v>
      </c>
      <c r="Q590" s="10">
        <f>VLOOKUP(B590,[3]Combined!C$1:G$640,5,0)</f>
        <v>0</v>
      </c>
      <c r="R590" s="10">
        <f>VLOOKUP(B590,[3]Combined!C$1:H$640,6,0)</f>
        <v>0</v>
      </c>
      <c r="S590" s="10">
        <f>VLOOKUP(B590,[3]Combined!C$1:I$640,7,0)</f>
        <v>0</v>
      </c>
      <c r="T590" s="10">
        <f>VLOOKUP(B590,[3]Combined!C$1:K$640,9,0)</f>
        <v>0</v>
      </c>
      <c r="U590" s="11">
        <v>3</v>
      </c>
      <c r="V590" s="11">
        <v>10</v>
      </c>
      <c r="W590" s="11">
        <f>VLOOKUP(B590,[4]Combined!C$1:G$640,5,0)</f>
        <v>0</v>
      </c>
      <c r="X590" s="11">
        <v>2</v>
      </c>
      <c r="Y590" s="11">
        <v>2</v>
      </c>
      <c r="Z590" s="11">
        <f>VLOOKUP(B590,[4]Combined!C$1:K$640,9,0)</f>
        <v>0</v>
      </c>
      <c r="AA590" s="12">
        <f>VLOOKUP(B590,[5]Combined!C$1:D$640,2,0)</f>
        <v>0</v>
      </c>
      <c r="AB590" s="12">
        <f>VLOOKUP(B590,[5]Combined!C$1:E$640,3,0)</f>
        <v>0</v>
      </c>
      <c r="AC590" s="12">
        <f>VLOOKUP(B590,[5]Combined!C$1:G$640,5,0)</f>
        <v>0</v>
      </c>
      <c r="AD590" s="12">
        <f>VLOOKUP(B590,[5]Combined!C$1:H$640,6,0)</f>
        <v>0</v>
      </c>
      <c r="AE590" s="12">
        <f>VLOOKUP(B590,[5]Combined!C$1:I$640,7,0)</f>
        <v>0</v>
      </c>
      <c r="AF590" s="12">
        <f>VLOOKUP(B590,[5]Combined!C$1:K$640,9,0)</f>
        <v>0</v>
      </c>
      <c r="AG590" s="14">
        <f t="shared" si="72"/>
        <v>50</v>
      </c>
      <c r="AH590" s="14">
        <f t="shared" si="73"/>
        <v>0</v>
      </c>
      <c r="AI590" s="14">
        <f t="shared" si="74"/>
        <v>0</v>
      </c>
      <c r="AJ590" s="14">
        <f t="shared" si="75"/>
        <v>21</v>
      </c>
      <c r="AK590" s="14">
        <f t="shared" si="76"/>
        <v>21</v>
      </c>
      <c r="AL590" s="14">
        <f t="shared" si="77"/>
        <v>42</v>
      </c>
      <c r="AM590" s="14">
        <f t="shared" si="78"/>
        <v>0</v>
      </c>
      <c r="AN590" s="7" t="s">
        <v>644</v>
      </c>
      <c r="AO590" s="7">
        <v>0</v>
      </c>
      <c r="AP590" s="7">
        <v>7</v>
      </c>
      <c r="AQ590" s="7">
        <f t="shared" si="79"/>
        <v>7</v>
      </c>
    </row>
    <row r="591" spans="1:43" x14ac:dyDescent="0.25">
      <c r="A591" s="7">
        <v>590</v>
      </c>
      <c r="B591" s="7" t="s">
        <v>651</v>
      </c>
      <c r="C591" s="8">
        <f>VLOOKUP(B591,[1]Combined!$B$1:$C$640,2,0)</f>
        <v>9</v>
      </c>
      <c r="D591" s="8">
        <f>VLOOKUP(B591,[1]Combined!$B$1:$D$640,3,0)</f>
        <v>9</v>
      </c>
      <c r="E591" s="8">
        <f>VLOOKUP(B591,[1]Combined!$B$1:$F$640,5,0)</f>
        <v>0</v>
      </c>
      <c r="F591" s="8">
        <f>VLOOKUP(B591,[1]Combined!$B$1:$G$640,6,0)</f>
        <v>2</v>
      </c>
      <c r="G591" s="8">
        <f>VLOOKUP(B591,[1]Combined!$B$1:$H$640,7,0)</f>
        <v>2</v>
      </c>
      <c r="H591" s="8">
        <f>VLOOKUP(B591,[1]Combined!$B$1:$J$640,9,0)</f>
        <v>0</v>
      </c>
      <c r="I591" s="9">
        <f>VLOOKUP(B591,[2]Combined!C$1:D$640,2,0)</f>
        <v>12</v>
      </c>
      <c r="J591" s="9">
        <f>VLOOKUP(B591,[2]Combined!C$1:E$640,3,0)</f>
        <v>14</v>
      </c>
      <c r="K591" s="9">
        <f>VLOOKUP(B591,[2]Combined!C$1:G$640,5,0)</f>
        <v>0</v>
      </c>
      <c r="L591" s="9">
        <f>VLOOKUP(B591,[2]Combined!C$1:H$640,6,0)</f>
        <v>3</v>
      </c>
      <c r="M591" s="9">
        <f>VLOOKUP(B591,[2]Combined!C$1:I$640,7,0)</f>
        <v>3</v>
      </c>
      <c r="N591" s="9">
        <f>VLOOKUP(B591,[2]Combined!C$1:K$640,9,0)</f>
        <v>0</v>
      </c>
      <c r="O591" s="10">
        <f>VLOOKUP(B591,[3]Combined!C$1:D$640,2,0)</f>
        <v>5</v>
      </c>
      <c r="P591" s="10">
        <f>VLOOKUP(B591,[3]Combined!C$1:E$640,3,0)</f>
        <v>11</v>
      </c>
      <c r="Q591" s="10">
        <f>VLOOKUP(B591,[3]Combined!C$1:G$640,5,0)</f>
        <v>0</v>
      </c>
      <c r="R591" s="10">
        <f>VLOOKUP(B591,[3]Combined!C$1:H$640,6,0)</f>
        <v>0</v>
      </c>
      <c r="S591" s="10">
        <f>VLOOKUP(B591,[3]Combined!C$1:I$640,7,0)</f>
        <v>0</v>
      </c>
      <c r="T591" s="10">
        <f>VLOOKUP(B591,[3]Combined!C$1:K$640,9,0)</f>
        <v>0</v>
      </c>
      <c r="U591" s="11">
        <v>5</v>
      </c>
      <c r="V591" s="11">
        <v>10</v>
      </c>
      <c r="W591" s="11">
        <f>VLOOKUP(B591,[4]Combined!C$1:G$640,5,0)</f>
        <v>0</v>
      </c>
      <c r="X591" s="11">
        <v>2</v>
      </c>
      <c r="Y591" s="11">
        <v>2</v>
      </c>
      <c r="Z591" s="11">
        <f>VLOOKUP(B591,[4]Combined!C$1:K$640,9,0)</f>
        <v>0</v>
      </c>
      <c r="AA591" s="12">
        <f>VLOOKUP(B591,[5]Combined!C$1:D$640,2,0)</f>
        <v>0</v>
      </c>
      <c r="AB591" s="12">
        <f>VLOOKUP(B591,[5]Combined!C$1:E$640,3,0)</f>
        <v>0</v>
      </c>
      <c r="AC591" s="12">
        <f>VLOOKUP(B591,[5]Combined!C$1:G$640,5,0)</f>
        <v>0</v>
      </c>
      <c r="AD591" s="12">
        <v>1</v>
      </c>
      <c r="AE591" s="12">
        <v>1</v>
      </c>
      <c r="AF591" s="12">
        <f>VLOOKUP(B591,[5]Combined!C$1:K$640,9,0)</f>
        <v>0</v>
      </c>
      <c r="AG591" s="14">
        <f t="shared" si="72"/>
        <v>52</v>
      </c>
      <c r="AH591" s="14">
        <f t="shared" si="73"/>
        <v>0</v>
      </c>
      <c r="AI591" s="14">
        <f t="shared" si="74"/>
        <v>0</v>
      </c>
      <c r="AJ591" s="14">
        <f t="shared" si="75"/>
        <v>39</v>
      </c>
      <c r="AK591" s="14">
        <f t="shared" si="76"/>
        <v>39</v>
      </c>
      <c r="AL591" s="14">
        <f t="shared" si="77"/>
        <v>75</v>
      </c>
      <c r="AM591" s="14">
        <f t="shared" si="78"/>
        <v>3</v>
      </c>
      <c r="AN591" s="7" t="s">
        <v>646</v>
      </c>
      <c r="AO591" s="7">
        <v>4</v>
      </c>
      <c r="AP591" s="7">
        <v>5</v>
      </c>
      <c r="AQ591" s="7">
        <f t="shared" si="79"/>
        <v>12</v>
      </c>
    </row>
    <row r="592" spans="1:43" x14ac:dyDescent="0.25">
      <c r="A592" s="7">
        <v>591</v>
      </c>
      <c r="B592" s="7" t="s">
        <v>652</v>
      </c>
      <c r="C592" s="8">
        <f>VLOOKUP(B592,[1]Combined!$B$1:$C$640,2,0)</f>
        <v>9</v>
      </c>
      <c r="D592" s="8">
        <f>VLOOKUP(B592,[1]Combined!$B$1:$D$640,3,0)</f>
        <v>9</v>
      </c>
      <c r="E592" s="8">
        <f>VLOOKUP(B592,[1]Combined!$B$1:$F$640,5,0)</f>
        <v>0</v>
      </c>
      <c r="F592" s="8">
        <f>VLOOKUP(B592,[1]Combined!$B$1:$G$640,6,0)</f>
        <v>0</v>
      </c>
      <c r="G592" s="8">
        <f>VLOOKUP(B592,[1]Combined!$B$1:$H$640,7,0)</f>
        <v>0</v>
      </c>
      <c r="H592" s="8">
        <f>VLOOKUP(B592,[1]Combined!$B$1:$J$640,9,0)</f>
        <v>0</v>
      </c>
      <c r="I592" s="9">
        <f>VLOOKUP(B592,[2]Combined!C$1:D$640,2,0)</f>
        <v>14</v>
      </c>
      <c r="J592" s="9">
        <f>VLOOKUP(B592,[2]Combined!C$1:E$640,3,0)</f>
        <v>14</v>
      </c>
      <c r="K592" s="9">
        <f>VLOOKUP(B592,[2]Combined!C$1:G$640,5,0)</f>
        <v>0</v>
      </c>
      <c r="L592" s="9">
        <f>VLOOKUP(B592,[2]Combined!C$1:H$640,6,0)</f>
        <v>0</v>
      </c>
      <c r="M592" s="9">
        <f>VLOOKUP(B592,[2]Combined!C$1:I$640,7,0)</f>
        <v>0</v>
      </c>
      <c r="N592" s="9">
        <f>VLOOKUP(B592,[2]Combined!C$1:K$640,9,0)</f>
        <v>0</v>
      </c>
      <c r="O592" s="10">
        <f>VLOOKUP(B592,[3]Combined!C$1:D$640,2,0)</f>
        <v>8</v>
      </c>
      <c r="P592" s="10">
        <f>VLOOKUP(B592,[3]Combined!C$1:E$640,3,0)</f>
        <v>11</v>
      </c>
      <c r="Q592" s="10">
        <f>VLOOKUP(B592,[3]Combined!C$1:G$640,5,0)</f>
        <v>0</v>
      </c>
      <c r="R592" s="10">
        <v>1</v>
      </c>
      <c r="S592" s="10">
        <v>1</v>
      </c>
      <c r="T592" s="10">
        <f>VLOOKUP(B592,[3]Combined!C$1:K$640,9,0)</f>
        <v>0</v>
      </c>
      <c r="U592" s="11">
        <v>2</v>
      </c>
      <c r="V592" s="11">
        <v>10</v>
      </c>
      <c r="W592" s="11">
        <f>VLOOKUP(B592,[4]Combined!C$1:G$640,5,0)</f>
        <v>0</v>
      </c>
      <c r="X592" s="11">
        <v>3</v>
      </c>
      <c r="Y592" s="11">
        <v>4</v>
      </c>
      <c r="Z592" s="11">
        <f>VLOOKUP(B592,[4]Combined!C$1:K$640,9,0)</f>
        <v>0</v>
      </c>
      <c r="AA592" s="12">
        <f>VLOOKUP(B592,[5]Combined!C$1:D$640,2,0)</f>
        <v>0</v>
      </c>
      <c r="AB592" s="12">
        <f>VLOOKUP(B592,[5]Combined!C$1:E$640,3,0)</f>
        <v>0</v>
      </c>
      <c r="AC592" s="12">
        <f>VLOOKUP(B592,[5]Combined!C$1:G$640,5,0)</f>
        <v>0</v>
      </c>
      <c r="AD592" s="12">
        <v>1</v>
      </c>
      <c r="AE592" s="12">
        <v>1</v>
      </c>
      <c r="AF592" s="12">
        <f>VLOOKUP(B592,[5]Combined!C$1:K$640,9,0)</f>
        <v>0</v>
      </c>
      <c r="AG592" s="14">
        <f t="shared" si="72"/>
        <v>50</v>
      </c>
      <c r="AH592" s="14">
        <f t="shared" si="73"/>
        <v>0</v>
      </c>
      <c r="AI592" s="14">
        <f t="shared" si="74"/>
        <v>0</v>
      </c>
      <c r="AJ592" s="14">
        <f t="shared" si="75"/>
        <v>38</v>
      </c>
      <c r="AK592" s="14">
        <f t="shared" si="76"/>
        <v>38</v>
      </c>
      <c r="AL592" s="14">
        <f t="shared" si="77"/>
        <v>76</v>
      </c>
      <c r="AM592" s="14">
        <f t="shared" si="78"/>
        <v>3</v>
      </c>
      <c r="AN592" s="7" t="s">
        <v>638</v>
      </c>
      <c r="AO592" s="7">
        <v>5</v>
      </c>
      <c r="AP592" s="7">
        <v>7</v>
      </c>
      <c r="AQ592" s="7">
        <f t="shared" si="79"/>
        <v>15</v>
      </c>
    </row>
    <row r="593" spans="1:43" x14ac:dyDescent="0.25">
      <c r="A593" s="7">
        <v>592</v>
      </c>
      <c r="B593" s="7" t="s">
        <v>653</v>
      </c>
      <c r="C593" s="8">
        <f>VLOOKUP(B593,[1]Combined!$B$1:$C$640,2,0)</f>
        <v>9</v>
      </c>
      <c r="D593" s="8">
        <f>VLOOKUP(B593,[1]Combined!$B$1:$D$640,3,0)</f>
        <v>9</v>
      </c>
      <c r="E593" s="8">
        <f>VLOOKUP(B593,[1]Combined!$B$1:$F$640,5,0)</f>
        <v>0</v>
      </c>
      <c r="F593" s="8">
        <f>VLOOKUP(B593,[1]Combined!$B$1:$G$640,6,0)</f>
        <v>1</v>
      </c>
      <c r="G593" s="8">
        <f>VLOOKUP(B593,[1]Combined!$B$1:$H$640,7,0)</f>
        <v>2</v>
      </c>
      <c r="H593" s="8">
        <f>VLOOKUP(B593,[1]Combined!$B$1:$J$640,9,0)</f>
        <v>0</v>
      </c>
      <c r="I593" s="9">
        <f>VLOOKUP(B593,[2]Combined!C$1:D$640,2,0)</f>
        <v>12</v>
      </c>
      <c r="J593" s="9">
        <f>VLOOKUP(B593,[2]Combined!C$1:E$640,3,0)</f>
        <v>14</v>
      </c>
      <c r="K593" s="9">
        <f>VLOOKUP(B593,[2]Combined!C$1:G$640,5,0)</f>
        <v>0</v>
      </c>
      <c r="L593" s="9">
        <f>VLOOKUP(B593,[2]Combined!C$1:H$640,6,0)</f>
        <v>3</v>
      </c>
      <c r="M593" s="9">
        <f>VLOOKUP(B593,[2]Combined!C$1:I$640,7,0)</f>
        <v>3</v>
      </c>
      <c r="N593" s="9">
        <f>VLOOKUP(B593,[2]Combined!C$1:K$640,9,0)</f>
        <v>0</v>
      </c>
      <c r="O593" s="10">
        <f>VLOOKUP(B593,[3]Combined!C$1:D$640,2,0)</f>
        <v>7</v>
      </c>
      <c r="P593" s="10">
        <f>VLOOKUP(B593,[3]Combined!C$1:E$640,3,0)</f>
        <v>11</v>
      </c>
      <c r="Q593" s="10">
        <f>VLOOKUP(B593,[3]Combined!C$1:G$640,5,0)</f>
        <v>2</v>
      </c>
      <c r="R593" s="10">
        <f>VLOOKUP(B593,[3]Combined!C$1:H$640,6,0)</f>
        <v>1</v>
      </c>
      <c r="S593" s="10">
        <f>VLOOKUP(B593,[3]Combined!C$1:I$640,7,0)</f>
        <v>2</v>
      </c>
      <c r="T593" s="10">
        <f>VLOOKUP(B593,[3]Combined!C$1:K$640,9,0)</f>
        <v>0</v>
      </c>
      <c r="U593" s="11">
        <v>6</v>
      </c>
      <c r="V593" s="11">
        <v>10</v>
      </c>
      <c r="W593" s="11">
        <f>VLOOKUP(B593,[4]Combined!C$1:G$640,5,0)</f>
        <v>0</v>
      </c>
      <c r="X593" s="11">
        <v>4</v>
      </c>
      <c r="Y593" s="11">
        <v>4</v>
      </c>
      <c r="Z593" s="11">
        <f>VLOOKUP(B593,[4]Combined!C$1:K$640,9,0)</f>
        <v>0</v>
      </c>
      <c r="AA593" s="12">
        <f>VLOOKUP(B593,[5]Combined!C$1:D$640,2,0)</f>
        <v>0</v>
      </c>
      <c r="AB593" s="12">
        <f>VLOOKUP(B593,[5]Combined!C$1:E$640,3,0)</f>
        <v>0</v>
      </c>
      <c r="AC593" s="12">
        <f>VLOOKUP(B593,[5]Combined!C$1:G$640,5,0)</f>
        <v>0</v>
      </c>
      <c r="AD593" s="12">
        <f>VLOOKUP(B593,[5]Combined!C$1:H$640,6,0)</f>
        <v>0</v>
      </c>
      <c r="AE593" s="12">
        <v>1</v>
      </c>
      <c r="AF593" s="12">
        <f>VLOOKUP(B593,[5]Combined!C$1:K$640,9,0)</f>
        <v>0</v>
      </c>
      <c r="AG593" s="14">
        <f t="shared" si="72"/>
        <v>56</v>
      </c>
      <c r="AH593" s="14">
        <f t="shared" si="73"/>
        <v>2</v>
      </c>
      <c r="AI593" s="14">
        <f t="shared" si="74"/>
        <v>2</v>
      </c>
      <c r="AJ593" s="14">
        <f t="shared" si="75"/>
        <v>43</v>
      </c>
      <c r="AK593" s="14">
        <f t="shared" si="76"/>
        <v>45</v>
      </c>
      <c r="AL593" s="14">
        <f t="shared" si="77"/>
        <v>80.357142857142861</v>
      </c>
      <c r="AM593" s="14">
        <f t="shared" si="78"/>
        <v>4</v>
      </c>
      <c r="AN593" s="7" t="s">
        <v>640</v>
      </c>
      <c r="AO593" s="7">
        <v>9</v>
      </c>
      <c r="AP593" s="7">
        <v>8</v>
      </c>
      <c r="AQ593" s="7">
        <f t="shared" si="79"/>
        <v>21</v>
      </c>
    </row>
    <row r="594" spans="1:43" x14ac:dyDescent="0.25">
      <c r="A594" s="7">
        <v>593</v>
      </c>
      <c r="B594" s="7" t="s">
        <v>654</v>
      </c>
      <c r="C594" s="8">
        <f>VLOOKUP(B594,[1]Combined!$B$1:$C$640,2,0)</f>
        <v>9</v>
      </c>
      <c r="D594" s="8">
        <f>VLOOKUP(B594,[1]Combined!$B$1:$D$640,3,0)</f>
        <v>9</v>
      </c>
      <c r="E594" s="8">
        <f>VLOOKUP(B594,[1]Combined!$B$1:$F$640,5,0)</f>
        <v>0</v>
      </c>
      <c r="F594" s="8">
        <f>VLOOKUP(B594,[1]Combined!$B$1:$G$640,6,0)</f>
        <v>1</v>
      </c>
      <c r="G594" s="8">
        <f>VLOOKUP(B594,[1]Combined!$B$1:$H$640,7,0)</f>
        <v>1</v>
      </c>
      <c r="H594" s="8">
        <f>VLOOKUP(B594,[1]Combined!$B$1:$J$640,9,0)</f>
        <v>0</v>
      </c>
      <c r="I594" s="9">
        <f>VLOOKUP(B594,[2]Combined!C$1:D$640,2,0)</f>
        <v>14</v>
      </c>
      <c r="J594" s="9">
        <f>VLOOKUP(B594,[2]Combined!C$1:E$640,3,0)</f>
        <v>14</v>
      </c>
      <c r="K594" s="9">
        <f>VLOOKUP(B594,[2]Combined!C$1:G$640,5,0)</f>
        <v>0</v>
      </c>
      <c r="L594" s="9">
        <f>VLOOKUP(B594,[2]Combined!C$1:H$640,6,0)</f>
        <v>3</v>
      </c>
      <c r="M594" s="9">
        <f>VLOOKUP(B594,[2]Combined!C$1:I$640,7,0)</f>
        <v>3</v>
      </c>
      <c r="N594" s="9">
        <f>VLOOKUP(B594,[2]Combined!C$1:K$640,9,0)</f>
        <v>0</v>
      </c>
      <c r="O594" s="10">
        <f>VLOOKUP(B594,[3]Combined!C$1:D$640,2,0)</f>
        <v>8</v>
      </c>
      <c r="P594" s="10">
        <f>VLOOKUP(B594,[3]Combined!C$1:E$640,3,0)</f>
        <v>11</v>
      </c>
      <c r="Q594" s="10">
        <f>VLOOKUP(B594,[3]Combined!C$1:G$640,5,0)</f>
        <v>0</v>
      </c>
      <c r="R594" s="10">
        <f>VLOOKUP(B594,[3]Combined!C$1:H$640,6,0)</f>
        <v>0</v>
      </c>
      <c r="S594" s="10">
        <f>VLOOKUP(B594,[3]Combined!C$1:I$640,7,0)</f>
        <v>1</v>
      </c>
      <c r="T594" s="10">
        <f>VLOOKUP(B594,[3]Combined!C$1:K$640,9,0)</f>
        <v>0</v>
      </c>
      <c r="U594" s="11">
        <v>4</v>
      </c>
      <c r="V594" s="11">
        <v>10</v>
      </c>
      <c r="W594" s="11">
        <f>VLOOKUP(B594,[4]Combined!C$1:G$640,5,0)</f>
        <v>0</v>
      </c>
      <c r="X594" s="11">
        <v>3</v>
      </c>
      <c r="Y594" s="11">
        <v>3</v>
      </c>
      <c r="Z594" s="11">
        <f>VLOOKUP(B594,[4]Combined!C$1:K$640,9,0)</f>
        <v>0</v>
      </c>
      <c r="AA594" s="12">
        <f>VLOOKUP(B594,[5]Combined!C$1:D$640,2,0)</f>
        <v>0</v>
      </c>
      <c r="AB594" s="12">
        <f>VLOOKUP(B594,[5]Combined!C$1:E$640,3,0)</f>
        <v>0</v>
      </c>
      <c r="AC594" s="12">
        <f>VLOOKUP(B594,[5]Combined!C$1:G$640,5,0)</f>
        <v>0</v>
      </c>
      <c r="AD594" s="12">
        <v>1</v>
      </c>
      <c r="AE594" s="12">
        <v>1</v>
      </c>
      <c r="AF594" s="12">
        <f>VLOOKUP(B594,[5]Combined!C$1:K$640,9,0)</f>
        <v>0</v>
      </c>
      <c r="AG594" s="14">
        <f t="shared" si="72"/>
        <v>53</v>
      </c>
      <c r="AH594" s="14">
        <f t="shared" si="73"/>
        <v>0</v>
      </c>
      <c r="AI594" s="14">
        <f t="shared" si="74"/>
        <v>0</v>
      </c>
      <c r="AJ594" s="14">
        <f t="shared" si="75"/>
        <v>43</v>
      </c>
      <c r="AK594" s="14">
        <f t="shared" si="76"/>
        <v>43</v>
      </c>
      <c r="AL594" s="14">
        <f t="shared" si="77"/>
        <v>81.132075471698116</v>
      </c>
      <c r="AM594" s="14">
        <f t="shared" si="78"/>
        <v>4</v>
      </c>
      <c r="AN594" s="7" t="s">
        <v>642</v>
      </c>
      <c r="AO594" s="7">
        <v>9</v>
      </c>
      <c r="AP594" s="7">
        <v>7</v>
      </c>
      <c r="AQ594" s="7">
        <f t="shared" si="79"/>
        <v>20</v>
      </c>
    </row>
    <row r="595" spans="1:43" x14ac:dyDescent="0.25">
      <c r="A595" s="7">
        <v>594</v>
      </c>
      <c r="B595" s="7" t="s">
        <v>655</v>
      </c>
      <c r="C595" s="8">
        <f>VLOOKUP(B595,[1]Combined!$B$1:$C$640,2,0)</f>
        <v>8</v>
      </c>
      <c r="D595" s="8">
        <f>VLOOKUP(B595,[1]Combined!$B$1:$D$640,3,0)</f>
        <v>9</v>
      </c>
      <c r="E595" s="8">
        <f>VLOOKUP(B595,[1]Combined!$B$1:$F$640,5,0)</f>
        <v>0</v>
      </c>
      <c r="F595" s="8">
        <f>VLOOKUP(B595,[1]Combined!$B$1:$G$640,6,0)</f>
        <v>1</v>
      </c>
      <c r="G595" s="8">
        <f>VLOOKUP(B595,[1]Combined!$B$1:$H$640,7,0)</f>
        <v>2</v>
      </c>
      <c r="H595" s="8">
        <f>VLOOKUP(B595,[1]Combined!$B$1:$J$640,9,0)</f>
        <v>0</v>
      </c>
      <c r="I595" s="9">
        <f>VLOOKUP(B595,[2]Combined!C$1:D$640,2,0)</f>
        <v>12</v>
      </c>
      <c r="J595" s="9">
        <f>VLOOKUP(B595,[2]Combined!C$1:E$640,3,0)</f>
        <v>14</v>
      </c>
      <c r="K595" s="9">
        <f>VLOOKUP(B595,[2]Combined!C$1:G$640,5,0)</f>
        <v>0</v>
      </c>
      <c r="L595" s="9">
        <f>VLOOKUP(B595,[2]Combined!C$1:H$640,6,0)</f>
        <v>2</v>
      </c>
      <c r="M595" s="9">
        <f>VLOOKUP(B595,[2]Combined!C$1:I$640,7,0)</f>
        <v>2</v>
      </c>
      <c r="N595" s="9">
        <f>VLOOKUP(B595,[2]Combined!C$1:K$640,9,0)</f>
        <v>0</v>
      </c>
      <c r="O595" s="10">
        <f>VLOOKUP(B595,[3]Combined!C$1:D$640,2,0)</f>
        <v>7</v>
      </c>
      <c r="P595" s="10">
        <f>VLOOKUP(B595,[3]Combined!C$1:E$640,3,0)</f>
        <v>11</v>
      </c>
      <c r="Q595" s="10">
        <f>VLOOKUP(B595,[3]Combined!C$1:G$640,5,0)</f>
        <v>0</v>
      </c>
      <c r="R595" s="10">
        <f>VLOOKUP(B595,[3]Combined!C$1:H$640,6,0)</f>
        <v>0</v>
      </c>
      <c r="S595" s="10">
        <f>VLOOKUP(B595,[3]Combined!C$1:I$640,7,0)</f>
        <v>0</v>
      </c>
      <c r="T595" s="10">
        <f>VLOOKUP(B595,[3]Combined!C$1:K$640,9,0)</f>
        <v>0</v>
      </c>
      <c r="U595" s="11">
        <v>4</v>
      </c>
      <c r="V595" s="11">
        <v>10</v>
      </c>
      <c r="W595" s="11">
        <f>VLOOKUP(B595,[4]Combined!C$1:G$640,5,0)</f>
        <v>0</v>
      </c>
      <c r="X595" s="11">
        <v>2</v>
      </c>
      <c r="Y595" s="11">
        <v>2</v>
      </c>
      <c r="Z595" s="11">
        <f>VLOOKUP(B595,[4]Combined!C$1:K$640,9,0)</f>
        <v>0</v>
      </c>
      <c r="AA595" s="12">
        <f>VLOOKUP(B595,[5]Combined!C$1:D$640,2,0)</f>
        <v>0</v>
      </c>
      <c r="AB595" s="12">
        <f>VLOOKUP(B595,[5]Combined!C$1:E$640,3,0)</f>
        <v>0</v>
      </c>
      <c r="AC595" s="12">
        <f>VLOOKUP(B595,[5]Combined!C$1:G$640,5,0)</f>
        <v>0</v>
      </c>
      <c r="AD595" s="12">
        <f>VLOOKUP(B595,[5]Combined!C$1:H$640,6,0)</f>
        <v>0</v>
      </c>
      <c r="AE595" s="12">
        <f>VLOOKUP(B595,[5]Combined!C$1:I$640,7,0)</f>
        <v>0</v>
      </c>
      <c r="AF595" s="12">
        <f>VLOOKUP(B595,[5]Combined!C$1:K$640,9,0)</f>
        <v>0</v>
      </c>
      <c r="AG595" s="14">
        <f t="shared" si="72"/>
        <v>50</v>
      </c>
      <c r="AH595" s="14">
        <f t="shared" si="73"/>
        <v>0</v>
      </c>
      <c r="AI595" s="14">
        <f t="shared" si="74"/>
        <v>0</v>
      </c>
      <c r="AJ595" s="14">
        <f t="shared" si="75"/>
        <v>36</v>
      </c>
      <c r="AK595" s="14">
        <f t="shared" si="76"/>
        <v>36</v>
      </c>
      <c r="AL595" s="14">
        <f t="shared" si="77"/>
        <v>72</v>
      </c>
      <c r="AM595" s="14">
        <f t="shared" si="78"/>
        <v>2</v>
      </c>
      <c r="AN595" s="7" t="s">
        <v>644</v>
      </c>
      <c r="AO595" s="7">
        <v>5</v>
      </c>
      <c r="AP595" s="7">
        <v>5</v>
      </c>
      <c r="AQ595" s="7">
        <f t="shared" si="79"/>
        <v>12</v>
      </c>
    </row>
    <row r="596" spans="1:43" x14ac:dyDescent="0.25">
      <c r="A596" s="7">
        <v>595</v>
      </c>
      <c r="B596" s="7" t="s">
        <v>656</v>
      </c>
      <c r="C596" s="8">
        <f>VLOOKUP(B596,[1]Combined!$B$1:$C$640,2,0)</f>
        <v>6</v>
      </c>
      <c r="D596" s="8">
        <f>VLOOKUP(B596,[1]Combined!$B$1:$D$640,3,0)</f>
        <v>9</v>
      </c>
      <c r="E596" s="8">
        <f>VLOOKUP(B596,[1]Combined!$B$1:$F$640,5,0)</f>
        <v>0</v>
      </c>
      <c r="F596" s="8">
        <f>VLOOKUP(B596,[1]Combined!$B$1:$G$640,6,0)</f>
        <v>0</v>
      </c>
      <c r="G596" s="8">
        <f>VLOOKUP(B596,[1]Combined!$B$1:$H$640,7,0)</f>
        <v>0</v>
      </c>
      <c r="H596" s="8">
        <f>VLOOKUP(B596,[1]Combined!$B$1:$J$640,9,0)</f>
        <v>0</v>
      </c>
      <c r="I596" s="9">
        <f>VLOOKUP(B596,[2]Combined!C$1:D$640,2,0)</f>
        <v>8</v>
      </c>
      <c r="J596" s="9">
        <f>VLOOKUP(B596,[2]Combined!C$1:E$640,3,0)</f>
        <v>14</v>
      </c>
      <c r="K596" s="9">
        <f>VLOOKUP(B596,[2]Combined!C$1:G$640,5,0)</f>
        <v>0</v>
      </c>
      <c r="L596" s="9">
        <f>VLOOKUP(B596,[2]Combined!C$1:H$640,6,0)</f>
        <v>0</v>
      </c>
      <c r="M596" s="9">
        <f>VLOOKUP(B596,[2]Combined!C$1:I$640,7,0)</f>
        <v>0</v>
      </c>
      <c r="N596" s="9">
        <f>VLOOKUP(B596,[2]Combined!C$1:K$640,9,0)</f>
        <v>0</v>
      </c>
      <c r="O596" s="10">
        <f>VLOOKUP(B596,[3]Combined!C$1:D$640,2,0)</f>
        <v>2</v>
      </c>
      <c r="P596" s="10">
        <f>VLOOKUP(B596,[3]Combined!C$1:E$640,3,0)</f>
        <v>11</v>
      </c>
      <c r="Q596" s="10">
        <f>VLOOKUP(B596,[3]Combined!C$1:G$640,5,0)</f>
        <v>0</v>
      </c>
      <c r="R596" s="10">
        <v>1</v>
      </c>
      <c r="S596" s="10">
        <v>1</v>
      </c>
      <c r="T596" s="10">
        <f>VLOOKUP(B596,[3]Combined!C$1:K$640,9,0)</f>
        <v>0</v>
      </c>
      <c r="U596" s="11">
        <v>0</v>
      </c>
      <c r="V596" s="11">
        <v>10</v>
      </c>
      <c r="W596" s="11">
        <f>VLOOKUP(B596,[4]Combined!C$1:G$640,5,0)</f>
        <v>0</v>
      </c>
      <c r="X596" s="11">
        <v>4</v>
      </c>
      <c r="Y596" s="11">
        <v>4</v>
      </c>
      <c r="Z596" s="11">
        <f>VLOOKUP(B596,[4]Combined!C$1:K$640,9,0)</f>
        <v>0</v>
      </c>
      <c r="AA596" s="12">
        <f>VLOOKUP(B596,[5]Combined!C$1:D$640,2,0)</f>
        <v>0</v>
      </c>
      <c r="AB596" s="12">
        <f>VLOOKUP(B596,[5]Combined!C$1:E$640,3,0)</f>
        <v>0</v>
      </c>
      <c r="AC596" s="12">
        <f>VLOOKUP(B596,[5]Combined!C$1:G$640,5,0)</f>
        <v>0</v>
      </c>
      <c r="AD596" s="12">
        <v>1</v>
      </c>
      <c r="AE596" s="12">
        <v>1</v>
      </c>
      <c r="AF596" s="12">
        <f>VLOOKUP(B596,[5]Combined!C$1:K$640,9,0)</f>
        <v>0</v>
      </c>
      <c r="AG596" s="14">
        <f t="shared" si="72"/>
        <v>50</v>
      </c>
      <c r="AH596" s="14">
        <f t="shared" si="73"/>
        <v>0</v>
      </c>
      <c r="AI596" s="14">
        <f t="shared" si="74"/>
        <v>0</v>
      </c>
      <c r="AJ596" s="14">
        <f t="shared" si="75"/>
        <v>22</v>
      </c>
      <c r="AK596" s="14">
        <f t="shared" si="76"/>
        <v>22</v>
      </c>
      <c r="AL596" s="14">
        <f t="shared" si="77"/>
        <v>44</v>
      </c>
      <c r="AM596" s="14">
        <f t="shared" si="78"/>
        <v>0</v>
      </c>
      <c r="AN596" s="7" t="s">
        <v>638</v>
      </c>
      <c r="AO596" s="7">
        <v>4</v>
      </c>
      <c r="AP596" s="7">
        <v>0</v>
      </c>
      <c r="AQ596" s="7">
        <f t="shared" si="79"/>
        <v>4</v>
      </c>
    </row>
    <row r="597" spans="1:43" x14ac:dyDescent="0.25">
      <c r="A597" s="7">
        <v>596</v>
      </c>
      <c r="B597" s="7" t="s">
        <v>657</v>
      </c>
      <c r="C597" s="8">
        <f>VLOOKUP(B597,[1]Combined!$B$1:$C$640,2,0)</f>
        <v>9</v>
      </c>
      <c r="D597" s="8">
        <f>VLOOKUP(B597,[1]Combined!$B$1:$D$640,3,0)</f>
        <v>9</v>
      </c>
      <c r="E597" s="8">
        <f>VLOOKUP(B597,[1]Combined!$B$1:$F$640,5,0)</f>
        <v>0</v>
      </c>
      <c r="F597" s="8">
        <f>VLOOKUP(B597,[1]Combined!$B$1:$G$640,6,0)</f>
        <v>2</v>
      </c>
      <c r="G597" s="8">
        <f>VLOOKUP(B597,[1]Combined!$B$1:$H$640,7,0)</f>
        <v>2</v>
      </c>
      <c r="H597" s="8">
        <f>VLOOKUP(B597,[1]Combined!$B$1:$J$640,9,0)</f>
        <v>0</v>
      </c>
      <c r="I597" s="9">
        <f>VLOOKUP(B597,[2]Combined!C$1:D$640,2,0)</f>
        <v>13</v>
      </c>
      <c r="J597" s="9">
        <f>VLOOKUP(B597,[2]Combined!C$1:E$640,3,0)</f>
        <v>14</v>
      </c>
      <c r="K597" s="9">
        <f>VLOOKUP(B597,[2]Combined!C$1:G$640,5,0)</f>
        <v>0</v>
      </c>
      <c r="L597" s="9">
        <f>VLOOKUP(B597,[2]Combined!C$1:H$640,6,0)</f>
        <v>3</v>
      </c>
      <c r="M597" s="9">
        <f>VLOOKUP(B597,[2]Combined!C$1:I$640,7,0)</f>
        <v>3</v>
      </c>
      <c r="N597" s="9">
        <f>VLOOKUP(B597,[2]Combined!C$1:K$640,9,0)</f>
        <v>0</v>
      </c>
      <c r="O597" s="10">
        <f>VLOOKUP(B597,[3]Combined!C$1:D$640,2,0)</f>
        <v>5</v>
      </c>
      <c r="P597" s="10">
        <f>VLOOKUP(B597,[3]Combined!C$1:E$640,3,0)</f>
        <v>11</v>
      </c>
      <c r="Q597" s="10">
        <f>VLOOKUP(B597,[3]Combined!C$1:G$640,5,0)</f>
        <v>0</v>
      </c>
      <c r="R597" s="10">
        <f>VLOOKUP(B597,[3]Combined!C$1:H$640,6,0)</f>
        <v>0</v>
      </c>
      <c r="S597" s="10">
        <f>VLOOKUP(B597,[3]Combined!C$1:I$640,7,0)</f>
        <v>0</v>
      </c>
      <c r="T597" s="10">
        <f>VLOOKUP(B597,[3]Combined!C$1:K$640,9,0)</f>
        <v>0</v>
      </c>
      <c r="U597" s="11">
        <v>7</v>
      </c>
      <c r="V597" s="11">
        <v>10</v>
      </c>
      <c r="W597" s="11">
        <f>VLOOKUP(B597,[4]Combined!C$1:G$640,5,0)</f>
        <v>0</v>
      </c>
      <c r="X597" s="11">
        <v>2</v>
      </c>
      <c r="Y597" s="11">
        <v>4</v>
      </c>
      <c r="Z597" s="11">
        <f>VLOOKUP(B597,[4]Combined!C$1:K$640,9,0)</f>
        <v>0</v>
      </c>
      <c r="AA597" s="12">
        <f>VLOOKUP(B597,[5]Combined!C$1:D$640,2,0)</f>
        <v>0</v>
      </c>
      <c r="AB597" s="12">
        <f>VLOOKUP(B597,[5]Combined!C$1:E$640,3,0)</f>
        <v>0</v>
      </c>
      <c r="AC597" s="12">
        <f>VLOOKUP(B597,[5]Combined!C$1:G$640,5,0)</f>
        <v>0</v>
      </c>
      <c r="AD597" s="12">
        <v>1</v>
      </c>
      <c r="AE597" s="12">
        <v>1</v>
      </c>
      <c r="AF597" s="12">
        <f>VLOOKUP(B597,[5]Combined!C$1:K$640,9,0)</f>
        <v>0</v>
      </c>
      <c r="AG597" s="14">
        <f t="shared" si="72"/>
        <v>54</v>
      </c>
      <c r="AH597" s="14">
        <f t="shared" si="73"/>
        <v>0</v>
      </c>
      <c r="AI597" s="14">
        <f t="shared" si="74"/>
        <v>0</v>
      </c>
      <c r="AJ597" s="14">
        <f t="shared" si="75"/>
        <v>42</v>
      </c>
      <c r="AK597" s="14">
        <f t="shared" si="76"/>
        <v>42</v>
      </c>
      <c r="AL597" s="14">
        <f t="shared" si="77"/>
        <v>77.777777777777786</v>
      </c>
      <c r="AM597" s="14">
        <f t="shared" si="78"/>
        <v>3</v>
      </c>
      <c r="AN597" s="7" t="s">
        <v>640</v>
      </c>
      <c r="AO597" s="7">
        <v>7</v>
      </c>
      <c r="AP597" s="7">
        <v>6</v>
      </c>
      <c r="AQ597" s="7">
        <f t="shared" si="79"/>
        <v>16</v>
      </c>
    </row>
    <row r="598" spans="1:43" x14ac:dyDescent="0.25">
      <c r="A598" s="7">
        <v>597</v>
      </c>
      <c r="B598" s="7" t="s">
        <v>658</v>
      </c>
      <c r="C598" s="8">
        <f>VLOOKUP(B598,[1]Combined!$B$1:$C$640,2,0)</f>
        <v>8</v>
      </c>
      <c r="D598" s="8">
        <f>VLOOKUP(B598,[1]Combined!$B$1:$D$640,3,0)</f>
        <v>9</v>
      </c>
      <c r="E598" s="8">
        <f>VLOOKUP(B598,[1]Combined!$B$1:$F$640,5,0)</f>
        <v>0</v>
      </c>
      <c r="F598" s="8">
        <f>VLOOKUP(B598,[1]Combined!$B$1:$G$640,6,0)</f>
        <v>1</v>
      </c>
      <c r="G598" s="8">
        <f>VLOOKUP(B598,[1]Combined!$B$1:$H$640,7,0)</f>
        <v>1</v>
      </c>
      <c r="H598" s="8">
        <f>VLOOKUP(B598,[1]Combined!$B$1:$J$640,9,0)</f>
        <v>0</v>
      </c>
      <c r="I598" s="9">
        <f>VLOOKUP(B598,[2]Combined!C$1:D$640,2,0)</f>
        <v>14</v>
      </c>
      <c r="J598" s="9">
        <f>VLOOKUP(B598,[2]Combined!C$1:E$640,3,0)</f>
        <v>14</v>
      </c>
      <c r="K598" s="9">
        <f>VLOOKUP(B598,[2]Combined!C$1:G$640,5,0)</f>
        <v>0</v>
      </c>
      <c r="L598" s="9">
        <f>VLOOKUP(B598,[2]Combined!C$1:H$640,6,0)</f>
        <v>3</v>
      </c>
      <c r="M598" s="9">
        <f>VLOOKUP(B598,[2]Combined!C$1:I$640,7,0)</f>
        <v>3</v>
      </c>
      <c r="N598" s="9">
        <f>VLOOKUP(B598,[2]Combined!C$1:K$640,9,0)</f>
        <v>0</v>
      </c>
      <c r="O598" s="10">
        <f>VLOOKUP(B598,[3]Combined!C$1:D$640,2,0)</f>
        <v>8</v>
      </c>
      <c r="P598" s="10">
        <f>VLOOKUP(B598,[3]Combined!C$1:E$640,3,0)</f>
        <v>11</v>
      </c>
      <c r="Q598" s="10">
        <f>VLOOKUP(B598,[3]Combined!C$1:G$640,5,0)</f>
        <v>0</v>
      </c>
      <c r="R598" s="10">
        <f>VLOOKUP(B598,[3]Combined!C$1:H$640,6,0)</f>
        <v>0</v>
      </c>
      <c r="S598" s="10">
        <f>VLOOKUP(B598,[3]Combined!C$1:I$640,7,0)</f>
        <v>1</v>
      </c>
      <c r="T598" s="10">
        <f>VLOOKUP(B598,[3]Combined!C$1:K$640,9,0)</f>
        <v>0</v>
      </c>
      <c r="U598" s="11">
        <v>4</v>
      </c>
      <c r="V598" s="11">
        <v>10</v>
      </c>
      <c r="W598" s="11">
        <f>VLOOKUP(B598,[4]Combined!C$1:G$640,5,0)</f>
        <v>0</v>
      </c>
      <c r="X598" s="11">
        <v>2</v>
      </c>
      <c r="Y598" s="11">
        <v>3</v>
      </c>
      <c r="Z598" s="11">
        <f>VLOOKUP(B598,[4]Combined!C$1:K$640,9,0)</f>
        <v>0</v>
      </c>
      <c r="AA598" s="12">
        <f>VLOOKUP(B598,[5]Combined!C$1:D$640,2,0)</f>
        <v>0</v>
      </c>
      <c r="AB598" s="12">
        <f>VLOOKUP(B598,[5]Combined!C$1:E$640,3,0)</f>
        <v>0</v>
      </c>
      <c r="AC598" s="12">
        <f>VLOOKUP(B598,[5]Combined!C$1:G$640,5,0)</f>
        <v>0</v>
      </c>
      <c r="AD598" s="12">
        <f>VLOOKUP(B598,[5]Combined!C$1:H$640,6,0)</f>
        <v>0</v>
      </c>
      <c r="AE598" s="12">
        <v>1</v>
      </c>
      <c r="AF598" s="12">
        <f>VLOOKUP(B598,[5]Combined!C$1:K$640,9,0)</f>
        <v>0</v>
      </c>
      <c r="AG598" s="14">
        <f t="shared" si="72"/>
        <v>53</v>
      </c>
      <c r="AH598" s="14">
        <f t="shared" si="73"/>
        <v>0</v>
      </c>
      <c r="AI598" s="14">
        <f t="shared" si="74"/>
        <v>0</v>
      </c>
      <c r="AJ598" s="14">
        <f t="shared" si="75"/>
        <v>40</v>
      </c>
      <c r="AK598" s="14">
        <f t="shared" si="76"/>
        <v>40</v>
      </c>
      <c r="AL598" s="14">
        <f t="shared" si="77"/>
        <v>75.471698113207552</v>
      </c>
      <c r="AM598" s="14">
        <f t="shared" si="78"/>
        <v>3</v>
      </c>
      <c r="AN598" s="7" t="s">
        <v>642</v>
      </c>
      <c r="AO598" s="7">
        <v>8</v>
      </c>
      <c r="AP598" s="7">
        <v>5</v>
      </c>
      <c r="AQ598" s="7">
        <f t="shared" si="79"/>
        <v>16</v>
      </c>
    </row>
    <row r="599" spans="1:43" x14ac:dyDescent="0.25">
      <c r="A599" s="7">
        <v>598</v>
      </c>
      <c r="B599" s="7" t="s">
        <v>659</v>
      </c>
      <c r="C599" s="8">
        <f>VLOOKUP(B599,[1]Combined!$B$1:$C$640,2,0)</f>
        <v>9</v>
      </c>
      <c r="D599" s="8">
        <f>VLOOKUP(B599,[1]Combined!$B$1:$D$640,3,0)</f>
        <v>9</v>
      </c>
      <c r="E599" s="8">
        <f>VLOOKUP(B599,[1]Combined!$B$1:$F$640,5,0)</f>
        <v>0</v>
      </c>
      <c r="F599" s="8">
        <f>VLOOKUP(B599,[1]Combined!$B$1:$G$640,6,0)</f>
        <v>1</v>
      </c>
      <c r="G599" s="8">
        <f>VLOOKUP(B599,[1]Combined!$B$1:$H$640,7,0)</f>
        <v>2</v>
      </c>
      <c r="H599" s="8">
        <f>VLOOKUP(B599,[1]Combined!$B$1:$J$640,9,0)</f>
        <v>0</v>
      </c>
      <c r="I599" s="9">
        <f>VLOOKUP(B599,[2]Combined!C$1:D$640,2,0)</f>
        <v>14</v>
      </c>
      <c r="J599" s="9">
        <f>VLOOKUP(B599,[2]Combined!C$1:E$640,3,0)</f>
        <v>14</v>
      </c>
      <c r="K599" s="9">
        <f>VLOOKUP(B599,[2]Combined!C$1:G$640,5,0)</f>
        <v>0</v>
      </c>
      <c r="L599" s="9">
        <f>VLOOKUP(B599,[2]Combined!C$1:H$640,6,0)</f>
        <v>0</v>
      </c>
      <c r="M599" s="9">
        <f>VLOOKUP(B599,[2]Combined!C$1:I$640,7,0)</f>
        <v>2</v>
      </c>
      <c r="N599" s="9">
        <f>VLOOKUP(B599,[2]Combined!C$1:K$640,9,0)</f>
        <v>0</v>
      </c>
      <c r="O599" s="10">
        <f>VLOOKUP(B599,[3]Combined!C$1:D$640,2,0)</f>
        <v>9</v>
      </c>
      <c r="P599" s="10">
        <f>VLOOKUP(B599,[3]Combined!C$1:E$640,3,0)</f>
        <v>11</v>
      </c>
      <c r="Q599" s="10">
        <f>VLOOKUP(B599,[3]Combined!C$1:G$640,5,0)</f>
        <v>0</v>
      </c>
      <c r="R599" s="10">
        <f>VLOOKUP(B599,[3]Combined!C$1:H$640,6,0)</f>
        <v>0</v>
      </c>
      <c r="S599" s="10">
        <f>VLOOKUP(B599,[3]Combined!C$1:I$640,7,0)</f>
        <v>0</v>
      </c>
      <c r="T599" s="10">
        <f>VLOOKUP(B599,[3]Combined!C$1:K$640,9,0)</f>
        <v>0</v>
      </c>
      <c r="U599" s="11">
        <v>4</v>
      </c>
      <c r="V599" s="11">
        <v>10</v>
      </c>
      <c r="W599" s="11">
        <f>VLOOKUP(B599,[4]Combined!C$1:G$640,5,0)</f>
        <v>0</v>
      </c>
      <c r="X599" s="11">
        <v>2</v>
      </c>
      <c r="Y599" s="11">
        <v>2</v>
      </c>
      <c r="Z599" s="11">
        <f>VLOOKUP(B599,[4]Combined!C$1:K$640,9,0)</f>
        <v>0</v>
      </c>
      <c r="AA599" s="12">
        <f>VLOOKUP(B599,[5]Combined!C$1:D$640,2,0)</f>
        <v>0</v>
      </c>
      <c r="AB599" s="12">
        <f>VLOOKUP(B599,[5]Combined!C$1:E$640,3,0)</f>
        <v>0</v>
      </c>
      <c r="AC599" s="12">
        <f>VLOOKUP(B599,[5]Combined!C$1:G$640,5,0)</f>
        <v>0</v>
      </c>
      <c r="AD599" s="12">
        <f>VLOOKUP(B599,[5]Combined!C$1:H$640,6,0)</f>
        <v>0</v>
      </c>
      <c r="AE599" s="12">
        <f>VLOOKUP(B599,[5]Combined!C$1:I$640,7,0)</f>
        <v>0</v>
      </c>
      <c r="AF599" s="12">
        <f>VLOOKUP(B599,[5]Combined!C$1:K$640,9,0)</f>
        <v>0</v>
      </c>
      <c r="AG599" s="14">
        <f t="shared" si="72"/>
        <v>50</v>
      </c>
      <c r="AH599" s="14">
        <f t="shared" si="73"/>
        <v>0</v>
      </c>
      <c r="AI599" s="14">
        <f t="shared" si="74"/>
        <v>0</v>
      </c>
      <c r="AJ599" s="14">
        <f t="shared" si="75"/>
        <v>39</v>
      </c>
      <c r="AK599" s="14">
        <f t="shared" si="76"/>
        <v>39</v>
      </c>
      <c r="AL599" s="14">
        <f t="shared" si="77"/>
        <v>78</v>
      </c>
      <c r="AM599" s="14">
        <f t="shared" si="78"/>
        <v>3</v>
      </c>
      <c r="AN599" s="7" t="s">
        <v>644</v>
      </c>
      <c r="AO599" s="7">
        <v>9</v>
      </c>
      <c r="AP599" s="7">
        <v>5</v>
      </c>
      <c r="AQ599" s="7">
        <f t="shared" si="79"/>
        <v>17</v>
      </c>
    </row>
    <row r="600" spans="1:43" x14ac:dyDescent="0.25">
      <c r="A600" s="7">
        <v>599</v>
      </c>
      <c r="B600" s="7" t="s">
        <v>660</v>
      </c>
      <c r="C600" s="8">
        <f>VLOOKUP(B600,[1]Combined!$B$1:$C$640,2,0)</f>
        <v>9</v>
      </c>
      <c r="D600" s="8">
        <f>VLOOKUP(B600,[1]Combined!$B$1:$D$640,3,0)</f>
        <v>9</v>
      </c>
      <c r="E600" s="8">
        <f>VLOOKUP(B600,[1]Combined!$B$1:$F$640,5,0)</f>
        <v>0</v>
      </c>
      <c r="F600" s="8">
        <f>VLOOKUP(B600,[1]Combined!$B$1:$G$640,6,0)</f>
        <v>1</v>
      </c>
      <c r="G600" s="8">
        <f>VLOOKUP(B600,[1]Combined!$B$1:$H$640,7,0)</f>
        <v>2</v>
      </c>
      <c r="H600" s="8">
        <f>VLOOKUP(B600,[1]Combined!$B$1:$J$640,9,0)</f>
        <v>0</v>
      </c>
      <c r="I600" s="9">
        <f>VLOOKUP(B600,[2]Combined!C$1:D$640,2,0)</f>
        <v>13</v>
      </c>
      <c r="J600" s="9">
        <f>VLOOKUP(B600,[2]Combined!C$1:E$640,3,0)</f>
        <v>14</v>
      </c>
      <c r="K600" s="9">
        <f>VLOOKUP(B600,[2]Combined!C$1:G$640,5,0)</f>
        <v>0</v>
      </c>
      <c r="L600" s="9">
        <f>VLOOKUP(B600,[2]Combined!C$1:H$640,6,0)</f>
        <v>1</v>
      </c>
      <c r="M600" s="9">
        <f>VLOOKUP(B600,[2]Combined!C$1:I$640,7,0)</f>
        <v>3</v>
      </c>
      <c r="N600" s="9">
        <f>VLOOKUP(B600,[2]Combined!C$1:K$640,9,0)</f>
        <v>0</v>
      </c>
      <c r="O600" s="10">
        <f>VLOOKUP(B600,[3]Combined!C$1:D$640,2,0)</f>
        <v>6</v>
      </c>
      <c r="P600" s="10">
        <f>VLOOKUP(B600,[3]Combined!C$1:E$640,3,0)</f>
        <v>11</v>
      </c>
      <c r="Q600" s="10">
        <f>VLOOKUP(B600,[3]Combined!C$1:G$640,5,0)</f>
        <v>0</v>
      </c>
      <c r="R600" s="10">
        <f>VLOOKUP(B600,[3]Combined!C$1:H$640,6,0)</f>
        <v>0</v>
      </c>
      <c r="S600" s="10">
        <f>VLOOKUP(B600,[3]Combined!C$1:I$640,7,0)</f>
        <v>0</v>
      </c>
      <c r="T600" s="10">
        <f>VLOOKUP(B600,[3]Combined!C$1:K$640,9,0)</f>
        <v>0</v>
      </c>
      <c r="U600" s="11">
        <v>3</v>
      </c>
      <c r="V600" s="11">
        <v>10</v>
      </c>
      <c r="W600" s="11">
        <f>VLOOKUP(B600,[4]Combined!C$1:G$640,5,0)</f>
        <v>0</v>
      </c>
      <c r="X600" s="11">
        <v>2</v>
      </c>
      <c r="Y600" s="11">
        <v>2</v>
      </c>
      <c r="Z600" s="11">
        <f>VLOOKUP(B600,[4]Combined!C$1:K$640,9,0)</f>
        <v>0</v>
      </c>
      <c r="AA600" s="12">
        <f>VLOOKUP(B600,[5]Combined!C$1:D$640,2,0)</f>
        <v>0</v>
      </c>
      <c r="AB600" s="12">
        <f>VLOOKUP(B600,[5]Combined!C$1:E$640,3,0)</f>
        <v>0</v>
      </c>
      <c r="AC600" s="12">
        <f>VLOOKUP(B600,[5]Combined!C$1:G$640,5,0)</f>
        <v>0</v>
      </c>
      <c r="AD600" s="12">
        <v>1</v>
      </c>
      <c r="AE600" s="12">
        <v>1</v>
      </c>
      <c r="AF600" s="12">
        <f>VLOOKUP(B600,[5]Combined!C$1:K$640,9,0)</f>
        <v>0</v>
      </c>
      <c r="AG600" s="14">
        <f t="shared" si="72"/>
        <v>52</v>
      </c>
      <c r="AH600" s="14">
        <f t="shared" si="73"/>
        <v>0</v>
      </c>
      <c r="AI600" s="14">
        <f t="shared" si="74"/>
        <v>0</v>
      </c>
      <c r="AJ600" s="14">
        <f t="shared" si="75"/>
        <v>36</v>
      </c>
      <c r="AK600" s="14">
        <f t="shared" si="76"/>
        <v>36</v>
      </c>
      <c r="AL600" s="14">
        <f t="shared" si="77"/>
        <v>69.230769230769226</v>
      </c>
      <c r="AM600" s="14">
        <f t="shared" si="78"/>
        <v>1</v>
      </c>
      <c r="AN600" s="7" t="s">
        <v>646</v>
      </c>
      <c r="AO600" s="7">
        <v>7</v>
      </c>
      <c r="AP600" s="7">
        <v>5</v>
      </c>
      <c r="AQ600" s="7">
        <f t="shared" si="79"/>
        <v>13</v>
      </c>
    </row>
    <row r="601" spans="1:43" x14ac:dyDescent="0.25">
      <c r="A601" s="7">
        <v>600</v>
      </c>
      <c r="B601" s="7" t="s">
        <v>661</v>
      </c>
      <c r="C601" s="8">
        <f>VLOOKUP(B601,[1]Combined!$B$1:$C$640,2,0)</f>
        <v>6</v>
      </c>
      <c r="D601" s="8">
        <f>VLOOKUP(B601,[1]Combined!$B$1:$D$640,3,0)</f>
        <v>9</v>
      </c>
      <c r="E601" s="8">
        <f>VLOOKUP(B601,[1]Combined!$B$1:$F$640,5,0)</f>
        <v>0</v>
      </c>
      <c r="F601" s="8">
        <f>VLOOKUP(B601,[1]Combined!$B$1:$G$640,6,0)</f>
        <v>0</v>
      </c>
      <c r="G601" s="8">
        <f>VLOOKUP(B601,[1]Combined!$B$1:$H$640,7,0)</f>
        <v>0</v>
      </c>
      <c r="H601" s="8">
        <f>VLOOKUP(B601,[1]Combined!$B$1:$J$640,9,0)</f>
        <v>0</v>
      </c>
      <c r="I601" s="9">
        <f>VLOOKUP(B601,[2]Combined!C$1:D$640,2,0)</f>
        <v>12</v>
      </c>
      <c r="J601" s="9">
        <f>VLOOKUP(B601,[2]Combined!C$1:E$640,3,0)</f>
        <v>14</v>
      </c>
      <c r="K601" s="9">
        <f>VLOOKUP(B601,[2]Combined!C$1:G$640,5,0)</f>
        <v>0</v>
      </c>
      <c r="L601" s="9">
        <f>VLOOKUP(B601,[2]Combined!C$1:H$640,6,0)</f>
        <v>0</v>
      </c>
      <c r="M601" s="9">
        <f>VLOOKUP(B601,[2]Combined!C$1:I$640,7,0)</f>
        <v>0</v>
      </c>
      <c r="N601" s="9">
        <f>VLOOKUP(B601,[2]Combined!C$1:K$640,9,0)</f>
        <v>0</v>
      </c>
      <c r="O601" s="10">
        <f>VLOOKUP(B601,[3]Combined!C$1:D$640,2,0)</f>
        <v>7</v>
      </c>
      <c r="P601" s="10">
        <f>VLOOKUP(B601,[3]Combined!C$1:E$640,3,0)</f>
        <v>11</v>
      </c>
      <c r="Q601" s="10">
        <f>VLOOKUP(B601,[3]Combined!C$1:G$640,5,0)</f>
        <v>0</v>
      </c>
      <c r="R601" s="10">
        <v>1</v>
      </c>
      <c r="S601" s="10">
        <v>1</v>
      </c>
      <c r="T601" s="10">
        <f>VLOOKUP(B601,[3]Combined!C$1:K$640,9,0)</f>
        <v>0</v>
      </c>
      <c r="U601" s="11">
        <v>6</v>
      </c>
      <c r="V601" s="11">
        <v>10</v>
      </c>
      <c r="W601" s="11">
        <f>VLOOKUP(B601,[4]Combined!C$1:G$640,5,0)</f>
        <v>0</v>
      </c>
      <c r="X601" s="11">
        <v>4</v>
      </c>
      <c r="Y601" s="11">
        <v>4</v>
      </c>
      <c r="Z601" s="11">
        <f>VLOOKUP(B601,[4]Combined!C$1:K$640,9,0)</f>
        <v>0</v>
      </c>
      <c r="AA601" s="12">
        <f>VLOOKUP(B601,[5]Combined!C$1:D$640,2,0)</f>
        <v>0</v>
      </c>
      <c r="AB601" s="12">
        <f>VLOOKUP(B601,[5]Combined!C$1:E$640,3,0)</f>
        <v>0</v>
      </c>
      <c r="AC601" s="12">
        <f>VLOOKUP(B601,[5]Combined!C$1:G$640,5,0)</f>
        <v>0</v>
      </c>
      <c r="AD601" s="12">
        <v>1</v>
      </c>
      <c r="AE601" s="12">
        <v>1</v>
      </c>
      <c r="AF601" s="12">
        <f>VLOOKUP(B601,[5]Combined!C$1:K$640,9,0)</f>
        <v>0</v>
      </c>
      <c r="AG601" s="14">
        <f t="shared" si="72"/>
        <v>50</v>
      </c>
      <c r="AH601" s="14">
        <f t="shared" si="73"/>
        <v>0</v>
      </c>
      <c r="AI601" s="14">
        <f t="shared" si="74"/>
        <v>0</v>
      </c>
      <c r="AJ601" s="14">
        <f t="shared" si="75"/>
        <v>37</v>
      </c>
      <c r="AK601" s="14">
        <f t="shared" si="76"/>
        <v>37</v>
      </c>
      <c r="AL601" s="14">
        <f t="shared" si="77"/>
        <v>74</v>
      </c>
      <c r="AM601" s="14">
        <f t="shared" si="78"/>
        <v>2</v>
      </c>
      <c r="AN601" s="7" t="s">
        <v>638</v>
      </c>
      <c r="AO601" s="7">
        <v>4</v>
      </c>
      <c r="AP601" s="7">
        <v>5</v>
      </c>
      <c r="AQ601" s="7">
        <f t="shared" si="79"/>
        <v>11</v>
      </c>
    </row>
    <row r="602" spans="1:43" x14ac:dyDescent="0.25">
      <c r="A602" s="7">
        <v>601</v>
      </c>
      <c r="B602" s="7" t="s">
        <v>662</v>
      </c>
      <c r="C602" s="8">
        <f>VLOOKUP(B602,[1]Combined!$B$1:$C$640,2,0)</f>
        <v>6</v>
      </c>
      <c r="D602" s="8">
        <f>VLOOKUP(B602,[1]Combined!$B$1:$D$640,3,0)</f>
        <v>9</v>
      </c>
      <c r="E602" s="8">
        <f>VLOOKUP(B602,[1]Combined!$B$1:$F$640,5,0)</f>
        <v>0</v>
      </c>
      <c r="F602" s="8">
        <f>VLOOKUP(B602,[1]Combined!$B$1:$G$640,6,0)</f>
        <v>2</v>
      </c>
      <c r="G602" s="8">
        <f>VLOOKUP(B602,[1]Combined!$B$1:$H$640,7,0)</f>
        <v>2</v>
      </c>
      <c r="H602" s="8">
        <f>VLOOKUP(B602,[1]Combined!$B$1:$J$640,9,0)</f>
        <v>0</v>
      </c>
      <c r="I602" s="9">
        <f>VLOOKUP(B602,[2]Combined!C$1:D$640,2,0)</f>
        <v>14</v>
      </c>
      <c r="J602" s="9">
        <f>VLOOKUP(B602,[2]Combined!C$1:E$640,3,0)</f>
        <v>14</v>
      </c>
      <c r="K602" s="9">
        <f>VLOOKUP(B602,[2]Combined!C$1:G$640,5,0)</f>
        <v>0</v>
      </c>
      <c r="L602" s="9">
        <f>VLOOKUP(B602,[2]Combined!C$1:H$640,6,0)</f>
        <v>3</v>
      </c>
      <c r="M602" s="9">
        <f>VLOOKUP(B602,[2]Combined!C$1:I$640,7,0)</f>
        <v>3</v>
      </c>
      <c r="N602" s="9">
        <f>VLOOKUP(B602,[2]Combined!C$1:K$640,9,0)</f>
        <v>0</v>
      </c>
      <c r="O602" s="10">
        <f>VLOOKUP(B602,[3]Combined!C$1:D$640,2,0)</f>
        <v>11</v>
      </c>
      <c r="P602" s="10">
        <f>VLOOKUP(B602,[3]Combined!C$1:E$640,3,0)</f>
        <v>11</v>
      </c>
      <c r="Q602" s="10">
        <f>VLOOKUP(B602,[3]Combined!C$1:G$640,5,0)</f>
        <v>0</v>
      </c>
      <c r="R602" s="10">
        <f>VLOOKUP(B602,[3]Combined!C$1:H$640,6,0)</f>
        <v>2</v>
      </c>
      <c r="S602" s="10">
        <f>VLOOKUP(B602,[3]Combined!C$1:I$640,7,0)</f>
        <v>2</v>
      </c>
      <c r="T602" s="10">
        <f>VLOOKUP(B602,[3]Combined!C$1:K$640,9,0)</f>
        <v>0</v>
      </c>
      <c r="U602" s="11">
        <v>4</v>
      </c>
      <c r="V602" s="11">
        <v>10</v>
      </c>
      <c r="W602" s="11">
        <f>VLOOKUP(B602,[4]Combined!C$1:G$640,5,0)</f>
        <v>0</v>
      </c>
      <c r="X602" s="11">
        <v>4</v>
      </c>
      <c r="Y602" s="11">
        <v>4</v>
      </c>
      <c r="Z602" s="11">
        <f>VLOOKUP(B602,[4]Combined!C$1:K$640,9,0)</f>
        <v>0</v>
      </c>
      <c r="AA602" s="12">
        <f>VLOOKUP(B602,[5]Combined!C$1:D$640,2,0)</f>
        <v>0</v>
      </c>
      <c r="AB602" s="12">
        <f>VLOOKUP(B602,[5]Combined!C$1:E$640,3,0)</f>
        <v>0</v>
      </c>
      <c r="AC602" s="12">
        <f>VLOOKUP(B602,[5]Combined!C$1:G$640,5,0)</f>
        <v>0</v>
      </c>
      <c r="AD602" s="12">
        <v>1</v>
      </c>
      <c r="AE602" s="12">
        <v>1</v>
      </c>
      <c r="AF602" s="12">
        <f>VLOOKUP(B602,[5]Combined!C$1:K$640,9,0)</f>
        <v>0</v>
      </c>
      <c r="AG602" s="14">
        <f t="shared" si="72"/>
        <v>56</v>
      </c>
      <c r="AH602" s="14">
        <f t="shared" si="73"/>
        <v>0</v>
      </c>
      <c r="AI602" s="14">
        <f t="shared" si="74"/>
        <v>0</v>
      </c>
      <c r="AJ602" s="14">
        <f t="shared" si="75"/>
        <v>47</v>
      </c>
      <c r="AK602" s="14">
        <f t="shared" si="76"/>
        <v>47</v>
      </c>
      <c r="AL602" s="14">
        <f t="shared" si="77"/>
        <v>83.928571428571431</v>
      </c>
      <c r="AM602" s="14">
        <f t="shared" si="78"/>
        <v>4</v>
      </c>
      <c r="AN602" s="7" t="s">
        <v>640</v>
      </c>
      <c r="AO602" s="7">
        <v>9</v>
      </c>
      <c r="AP602" s="7">
        <v>7</v>
      </c>
      <c r="AQ602" s="7">
        <f t="shared" si="79"/>
        <v>20</v>
      </c>
    </row>
    <row r="603" spans="1:43" x14ac:dyDescent="0.25">
      <c r="A603" s="7">
        <v>602</v>
      </c>
      <c r="B603" s="7" t="s">
        <v>663</v>
      </c>
      <c r="C603" s="8">
        <f>VLOOKUP(B603,[1]Combined!$B$1:$C$640,2,0)</f>
        <v>8</v>
      </c>
      <c r="D603" s="8">
        <f>VLOOKUP(B603,[1]Combined!$B$1:$D$640,3,0)</f>
        <v>9</v>
      </c>
      <c r="E603" s="8">
        <f>VLOOKUP(B603,[1]Combined!$B$1:$F$640,5,0)</f>
        <v>0</v>
      </c>
      <c r="F603" s="8">
        <f>VLOOKUP(B603,[1]Combined!$B$1:$G$640,6,0)</f>
        <v>1</v>
      </c>
      <c r="G603" s="8">
        <f>VLOOKUP(B603,[1]Combined!$B$1:$H$640,7,0)</f>
        <v>1</v>
      </c>
      <c r="H603" s="8">
        <f>VLOOKUP(B603,[1]Combined!$B$1:$J$640,9,0)</f>
        <v>0</v>
      </c>
      <c r="I603" s="9">
        <f>VLOOKUP(B603,[2]Combined!C$1:D$640,2,0)</f>
        <v>14</v>
      </c>
      <c r="J603" s="9">
        <f>VLOOKUP(B603,[2]Combined!C$1:E$640,3,0)</f>
        <v>14</v>
      </c>
      <c r="K603" s="9">
        <f>VLOOKUP(B603,[2]Combined!C$1:G$640,5,0)</f>
        <v>0</v>
      </c>
      <c r="L603" s="9">
        <f>VLOOKUP(B603,[2]Combined!C$1:H$640,6,0)</f>
        <v>2</v>
      </c>
      <c r="M603" s="9">
        <f>VLOOKUP(B603,[2]Combined!C$1:I$640,7,0)</f>
        <v>3</v>
      </c>
      <c r="N603" s="9">
        <f>VLOOKUP(B603,[2]Combined!C$1:K$640,9,0)</f>
        <v>0</v>
      </c>
      <c r="O603" s="10">
        <f>VLOOKUP(B603,[3]Combined!C$1:D$640,2,0)</f>
        <v>6</v>
      </c>
      <c r="P603" s="10">
        <f>VLOOKUP(B603,[3]Combined!C$1:E$640,3,0)</f>
        <v>11</v>
      </c>
      <c r="Q603" s="10">
        <f>VLOOKUP(B603,[3]Combined!C$1:G$640,5,0)</f>
        <v>0</v>
      </c>
      <c r="R603" s="10">
        <f>VLOOKUP(B603,[3]Combined!C$1:H$640,6,0)</f>
        <v>0</v>
      </c>
      <c r="S603" s="10">
        <f>VLOOKUP(B603,[3]Combined!C$1:I$640,7,0)</f>
        <v>1</v>
      </c>
      <c r="T603" s="10">
        <f>VLOOKUP(B603,[3]Combined!C$1:K$640,9,0)</f>
        <v>0</v>
      </c>
      <c r="U603" s="11">
        <v>3</v>
      </c>
      <c r="V603" s="11">
        <v>10</v>
      </c>
      <c r="W603" s="11">
        <f>VLOOKUP(B603,[4]Combined!C$1:G$640,5,0)</f>
        <v>0</v>
      </c>
      <c r="X603" s="11">
        <v>3</v>
      </c>
      <c r="Y603" s="11">
        <v>3</v>
      </c>
      <c r="Z603" s="11">
        <f>VLOOKUP(B603,[4]Combined!C$1:K$640,9,0)</f>
        <v>0</v>
      </c>
      <c r="AA603" s="12">
        <f>VLOOKUP(B603,[5]Combined!C$1:D$640,2,0)</f>
        <v>0</v>
      </c>
      <c r="AB603" s="12">
        <f>VLOOKUP(B603,[5]Combined!C$1:E$640,3,0)</f>
        <v>0</v>
      </c>
      <c r="AC603" s="12">
        <f>VLOOKUP(B603,[5]Combined!C$1:G$640,5,0)</f>
        <v>0</v>
      </c>
      <c r="AD603" s="12">
        <f>VLOOKUP(B603,[5]Combined!C$1:H$640,6,0)</f>
        <v>0</v>
      </c>
      <c r="AE603" s="12">
        <v>1</v>
      </c>
      <c r="AF603" s="12">
        <f>VLOOKUP(B603,[5]Combined!C$1:K$640,9,0)</f>
        <v>0</v>
      </c>
      <c r="AG603" s="14">
        <f t="shared" si="72"/>
        <v>53</v>
      </c>
      <c r="AH603" s="14">
        <f t="shared" si="73"/>
        <v>0</v>
      </c>
      <c r="AI603" s="14">
        <f t="shared" si="74"/>
        <v>0</v>
      </c>
      <c r="AJ603" s="14">
        <f t="shared" si="75"/>
        <v>37</v>
      </c>
      <c r="AK603" s="14">
        <f t="shared" si="76"/>
        <v>37</v>
      </c>
      <c r="AL603" s="14">
        <f t="shared" si="77"/>
        <v>69.811320754716974</v>
      </c>
      <c r="AM603" s="14">
        <f t="shared" si="78"/>
        <v>1</v>
      </c>
      <c r="AN603" s="7" t="s">
        <v>642</v>
      </c>
      <c r="AO603" s="7">
        <v>4</v>
      </c>
      <c r="AP603" s="7">
        <v>4</v>
      </c>
      <c r="AQ603" s="7">
        <f t="shared" si="79"/>
        <v>9</v>
      </c>
    </row>
    <row r="604" spans="1:43" x14ac:dyDescent="0.25">
      <c r="A604" s="7">
        <v>603</v>
      </c>
      <c r="B604" s="7" t="s">
        <v>664</v>
      </c>
      <c r="C604" s="8">
        <f>VLOOKUP(B604,[1]Combined!$B$1:$C$640,2,0)</f>
        <v>7</v>
      </c>
      <c r="D604" s="8">
        <f>VLOOKUP(B604,[1]Combined!$B$1:$D$640,3,0)</f>
        <v>9</v>
      </c>
      <c r="E604" s="8">
        <f>VLOOKUP(B604,[1]Combined!$B$1:$F$640,5,0)</f>
        <v>0</v>
      </c>
      <c r="F604" s="8">
        <f>VLOOKUP(B604,[1]Combined!$B$1:$G$640,6,0)</f>
        <v>2</v>
      </c>
      <c r="G604" s="8">
        <f>VLOOKUP(B604,[1]Combined!$B$1:$H$640,7,0)</f>
        <v>2</v>
      </c>
      <c r="H604" s="8">
        <f>VLOOKUP(B604,[1]Combined!$B$1:$J$640,9,0)</f>
        <v>0</v>
      </c>
      <c r="I604" s="9">
        <f>VLOOKUP(B604,[2]Combined!C$1:D$640,2,0)</f>
        <v>14</v>
      </c>
      <c r="J604" s="9">
        <f>VLOOKUP(B604,[2]Combined!C$1:E$640,3,0)</f>
        <v>14</v>
      </c>
      <c r="K604" s="9">
        <f>VLOOKUP(B604,[2]Combined!C$1:G$640,5,0)</f>
        <v>0</v>
      </c>
      <c r="L604" s="9">
        <f>VLOOKUP(B604,[2]Combined!C$1:H$640,6,0)</f>
        <v>2</v>
      </c>
      <c r="M604" s="9">
        <f>VLOOKUP(B604,[2]Combined!C$1:I$640,7,0)</f>
        <v>2</v>
      </c>
      <c r="N604" s="9">
        <f>VLOOKUP(B604,[2]Combined!C$1:K$640,9,0)</f>
        <v>0</v>
      </c>
      <c r="O604" s="10">
        <f>VLOOKUP(B604,[3]Combined!C$1:D$640,2,0)</f>
        <v>6</v>
      </c>
      <c r="P604" s="10">
        <f>VLOOKUP(B604,[3]Combined!C$1:E$640,3,0)</f>
        <v>11</v>
      </c>
      <c r="Q604" s="10">
        <f>VLOOKUP(B604,[3]Combined!C$1:G$640,5,0)</f>
        <v>0</v>
      </c>
      <c r="R604" s="10">
        <f>VLOOKUP(B604,[3]Combined!C$1:H$640,6,0)</f>
        <v>0</v>
      </c>
      <c r="S604" s="10">
        <f>VLOOKUP(B604,[3]Combined!C$1:I$640,7,0)</f>
        <v>0</v>
      </c>
      <c r="T604" s="10">
        <f>VLOOKUP(B604,[3]Combined!C$1:K$640,9,0)</f>
        <v>0</v>
      </c>
      <c r="U604" s="11">
        <v>5</v>
      </c>
      <c r="V604" s="11">
        <v>10</v>
      </c>
      <c r="W604" s="11">
        <f>VLOOKUP(B604,[4]Combined!C$1:G$640,5,0)</f>
        <v>0</v>
      </c>
      <c r="X604" s="11">
        <v>2</v>
      </c>
      <c r="Y604" s="11">
        <v>2</v>
      </c>
      <c r="Z604" s="11">
        <f>VLOOKUP(B604,[4]Combined!C$1:K$640,9,0)</f>
        <v>0</v>
      </c>
      <c r="AA604" s="12">
        <f>VLOOKUP(B604,[5]Combined!C$1:D$640,2,0)</f>
        <v>0</v>
      </c>
      <c r="AB604" s="12">
        <f>VLOOKUP(B604,[5]Combined!C$1:E$640,3,0)</f>
        <v>0</v>
      </c>
      <c r="AC604" s="12">
        <f>VLOOKUP(B604,[5]Combined!C$1:G$640,5,0)</f>
        <v>0</v>
      </c>
      <c r="AD604" s="12">
        <f>VLOOKUP(B604,[5]Combined!C$1:H$640,6,0)</f>
        <v>0</v>
      </c>
      <c r="AE604" s="12">
        <f>VLOOKUP(B604,[5]Combined!C$1:I$640,7,0)</f>
        <v>0</v>
      </c>
      <c r="AF604" s="12">
        <f>VLOOKUP(B604,[5]Combined!C$1:K$640,9,0)</f>
        <v>0</v>
      </c>
      <c r="AG604" s="14">
        <f t="shared" si="72"/>
        <v>50</v>
      </c>
      <c r="AH604" s="14">
        <f t="shared" si="73"/>
        <v>0</v>
      </c>
      <c r="AI604" s="14">
        <f t="shared" si="74"/>
        <v>0</v>
      </c>
      <c r="AJ604" s="14">
        <f t="shared" si="75"/>
        <v>38</v>
      </c>
      <c r="AK604" s="14">
        <f t="shared" si="76"/>
        <v>38</v>
      </c>
      <c r="AL604" s="14">
        <f t="shared" si="77"/>
        <v>76</v>
      </c>
      <c r="AM604" s="14">
        <f t="shared" si="78"/>
        <v>3</v>
      </c>
      <c r="AN604" s="7" t="s">
        <v>644</v>
      </c>
      <c r="AO604" s="7">
        <v>8</v>
      </c>
      <c r="AP604" s="7">
        <v>7</v>
      </c>
      <c r="AQ604" s="7">
        <f t="shared" si="79"/>
        <v>18</v>
      </c>
    </row>
    <row r="605" spans="1:43" x14ac:dyDescent="0.25">
      <c r="A605" s="7">
        <v>604</v>
      </c>
      <c r="B605" s="7" t="s">
        <v>665</v>
      </c>
      <c r="C605" s="8">
        <f>VLOOKUP(B605,[1]Combined!$B$1:$C$640,2,0)</f>
        <v>6</v>
      </c>
      <c r="D605" s="8">
        <f>VLOOKUP(B605,[1]Combined!$B$1:$D$640,3,0)</f>
        <v>9</v>
      </c>
      <c r="E605" s="8">
        <f>VLOOKUP(B605,[1]Combined!$B$1:$F$640,5,0)</f>
        <v>0</v>
      </c>
      <c r="F605" s="8">
        <f>VLOOKUP(B605,[1]Combined!$B$1:$G$640,6,0)</f>
        <v>2</v>
      </c>
      <c r="G605" s="8">
        <f>VLOOKUP(B605,[1]Combined!$B$1:$H$640,7,0)</f>
        <v>2</v>
      </c>
      <c r="H605" s="8">
        <f>VLOOKUP(B605,[1]Combined!$B$1:$J$640,9,0)</f>
        <v>0</v>
      </c>
      <c r="I605" s="9">
        <f>VLOOKUP(B605,[2]Combined!C$1:D$640,2,0)</f>
        <v>14</v>
      </c>
      <c r="J605" s="9">
        <f>VLOOKUP(B605,[2]Combined!C$1:E$640,3,0)</f>
        <v>14</v>
      </c>
      <c r="K605" s="9">
        <f>VLOOKUP(B605,[2]Combined!C$1:G$640,5,0)</f>
        <v>0</v>
      </c>
      <c r="L605" s="9">
        <f>VLOOKUP(B605,[2]Combined!C$1:H$640,6,0)</f>
        <v>3</v>
      </c>
      <c r="M605" s="9">
        <f>VLOOKUP(B605,[2]Combined!C$1:I$640,7,0)</f>
        <v>3</v>
      </c>
      <c r="N605" s="9">
        <f>VLOOKUP(B605,[2]Combined!C$1:K$640,9,0)</f>
        <v>0</v>
      </c>
      <c r="O605" s="10">
        <f>VLOOKUP(B605,[3]Combined!C$1:D$640,2,0)</f>
        <v>10</v>
      </c>
      <c r="P605" s="10">
        <f>VLOOKUP(B605,[3]Combined!C$1:E$640,3,0)</f>
        <v>11</v>
      </c>
      <c r="Q605" s="10">
        <f>VLOOKUP(B605,[3]Combined!C$1:G$640,5,0)</f>
        <v>0</v>
      </c>
      <c r="R605" s="10">
        <f>VLOOKUP(B605,[3]Combined!C$1:H$640,6,0)</f>
        <v>0</v>
      </c>
      <c r="S605" s="10">
        <f>VLOOKUP(B605,[3]Combined!C$1:I$640,7,0)</f>
        <v>0</v>
      </c>
      <c r="T605" s="10">
        <f>VLOOKUP(B605,[3]Combined!C$1:K$640,9,0)</f>
        <v>0</v>
      </c>
      <c r="U605" s="11">
        <v>6</v>
      </c>
      <c r="V605" s="11">
        <v>10</v>
      </c>
      <c r="W605" s="11">
        <f>VLOOKUP(B605,[4]Combined!C$1:G$640,5,0)</f>
        <v>0</v>
      </c>
      <c r="X605" s="11">
        <v>2</v>
      </c>
      <c r="Y605" s="11">
        <v>2</v>
      </c>
      <c r="Z605" s="11">
        <f>VLOOKUP(B605,[4]Combined!C$1:K$640,9,0)</f>
        <v>0</v>
      </c>
      <c r="AA605" s="12">
        <f>VLOOKUP(B605,[5]Combined!C$1:D$640,2,0)</f>
        <v>0</v>
      </c>
      <c r="AB605" s="12">
        <f>VLOOKUP(B605,[5]Combined!C$1:E$640,3,0)</f>
        <v>0</v>
      </c>
      <c r="AC605" s="12">
        <f>VLOOKUP(B605,[5]Combined!C$1:G$640,5,0)</f>
        <v>0</v>
      </c>
      <c r="AD605" s="12">
        <v>1</v>
      </c>
      <c r="AE605" s="12">
        <v>1</v>
      </c>
      <c r="AF605" s="12">
        <f>VLOOKUP(B605,[5]Combined!C$1:K$640,9,0)</f>
        <v>0</v>
      </c>
      <c r="AG605" s="14">
        <f t="shared" si="72"/>
        <v>52</v>
      </c>
      <c r="AH605" s="14">
        <f t="shared" si="73"/>
        <v>0</v>
      </c>
      <c r="AI605" s="14">
        <f t="shared" si="74"/>
        <v>0</v>
      </c>
      <c r="AJ605" s="14">
        <f t="shared" si="75"/>
        <v>44</v>
      </c>
      <c r="AK605" s="14">
        <f t="shared" si="76"/>
        <v>44</v>
      </c>
      <c r="AL605" s="14">
        <f t="shared" si="77"/>
        <v>84.615384615384613</v>
      </c>
      <c r="AM605" s="14">
        <f t="shared" si="78"/>
        <v>4</v>
      </c>
      <c r="AN605" s="7" t="s">
        <v>646</v>
      </c>
      <c r="AO605" s="7">
        <v>4</v>
      </c>
      <c r="AP605" s="7">
        <v>7</v>
      </c>
      <c r="AQ605" s="7">
        <f t="shared" si="79"/>
        <v>15</v>
      </c>
    </row>
    <row r="606" spans="1:43" x14ac:dyDescent="0.25">
      <c r="A606" s="7">
        <v>605</v>
      </c>
      <c r="B606" s="7" t="s">
        <v>666</v>
      </c>
      <c r="C606" s="8">
        <f>VLOOKUP(B606,[1]Combined!$B$1:$C$640,2,0)</f>
        <v>7</v>
      </c>
      <c r="D606" s="8">
        <f>VLOOKUP(B606,[1]Combined!$B$1:$D$640,3,0)</f>
        <v>9</v>
      </c>
      <c r="E606" s="8">
        <f>VLOOKUP(B606,[1]Combined!$B$1:$F$640,5,0)</f>
        <v>0</v>
      </c>
      <c r="F606" s="8">
        <f>VLOOKUP(B606,[1]Combined!$B$1:$G$640,6,0)</f>
        <v>2</v>
      </c>
      <c r="G606" s="8">
        <f>VLOOKUP(B606,[1]Combined!$B$1:$H$640,7,0)</f>
        <v>2</v>
      </c>
      <c r="H606" s="8">
        <f>VLOOKUP(B606,[1]Combined!$B$1:$J$640,9,0)</f>
        <v>0</v>
      </c>
      <c r="I606" s="9">
        <f>VLOOKUP(B606,[2]Combined!C$1:D$640,2,0)</f>
        <v>7</v>
      </c>
      <c r="J606" s="9">
        <f>VLOOKUP(B606,[2]Combined!C$1:E$640,3,0)</f>
        <v>14</v>
      </c>
      <c r="K606" s="9">
        <f>VLOOKUP(B606,[2]Combined!C$1:G$640,5,0)</f>
        <v>0</v>
      </c>
      <c r="L606" s="9">
        <f>VLOOKUP(B606,[2]Combined!C$1:H$640,6,0)</f>
        <v>1</v>
      </c>
      <c r="M606" s="9">
        <f>VLOOKUP(B606,[2]Combined!C$1:I$640,7,0)</f>
        <v>3</v>
      </c>
      <c r="N606" s="9">
        <f>VLOOKUP(B606,[2]Combined!C$1:K$640,9,0)</f>
        <v>0</v>
      </c>
      <c r="O606" s="10">
        <f>VLOOKUP(B606,[3]Combined!C$1:D$640,2,0)</f>
        <v>4</v>
      </c>
      <c r="P606" s="10">
        <f>VLOOKUP(B606,[3]Combined!C$1:E$640,3,0)</f>
        <v>11</v>
      </c>
      <c r="Q606" s="10">
        <f>VLOOKUP(B606,[3]Combined!C$1:G$640,5,0)</f>
        <v>0</v>
      </c>
      <c r="R606" s="10">
        <f>VLOOKUP(B606,[3]Combined!C$1:H$640,6,0)</f>
        <v>2</v>
      </c>
      <c r="S606" s="10">
        <f>VLOOKUP(B606,[3]Combined!C$1:I$640,7,0)</f>
        <v>2</v>
      </c>
      <c r="T606" s="10">
        <f>VLOOKUP(B606,[3]Combined!C$1:K$640,9,0)</f>
        <v>0</v>
      </c>
      <c r="U606" s="11">
        <v>6</v>
      </c>
      <c r="V606" s="11">
        <v>10</v>
      </c>
      <c r="W606" s="11">
        <f>VLOOKUP(B606,[4]Combined!C$1:G$640,5,0)</f>
        <v>0</v>
      </c>
      <c r="X606" s="11">
        <v>1</v>
      </c>
      <c r="Y606" s="11">
        <v>4</v>
      </c>
      <c r="Z606" s="11">
        <f>VLOOKUP(B606,[4]Combined!C$1:K$640,9,0)</f>
        <v>0</v>
      </c>
      <c r="AA606" s="12">
        <f>VLOOKUP(B606,[5]Combined!C$1:D$640,2,0)</f>
        <v>0</v>
      </c>
      <c r="AB606" s="12">
        <f>VLOOKUP(B606,[5]Combined!C$1:E$640,3,0)</f>
        <v>0</v>
      </c>
      <c r="AC606" s="12">
        <f>VLOOKUP(B606,[5]Combined!C$1:G$640,5,0)</f>
        <v>0</v>
      </c>
      <c r="AD606" s="12">
        <v>1</v>
      </c>
      <c r="AE606" s="12">
        <v>1</v>
      </c>
      <c r="AF606" s="12">
        <f>VLOOKUP(B606,[5]Combined!C$1:K$640,9,0)</f>
        <v>0</v>
      </c>
      <c r="AG606" s="14">
        <f t="shared" si="72"/>
        <v>56</v>
      </c>
      <c r="AH606" s="14">
        <f t="shared" si="73"/>
        <v>0</v>
      </c>
      <c r="AI606" s="14">
        <f t="shared" si="74"/>
        <v>0</v>
      </c>
      <c r="AJ606" s="14">
        <f t="shared" si="75"/>
        <v>31</v>
      </c>
      <c r="AK606" s="14">
        <f t="shared" si="76"/>
        <v>31</v>
      </c>
      <c r="AL606" s="14">
        <f t="shared" si="77"/>
        <v>55.357142857142861</v>
      </c>
      <c r="AM606" s="14">
        <f t="shared" si="78"/>
        <v>0</v>
      </c>
      <c r="AN606" s="7" t="s">
        <v>640</v>
      </c>
      <c r="AO606" s="7">
        <v>7</v>
      </c>
      <c r="AP606" s="7">
        <v>7</v>
      </c>
      <c r="AQ606" s="7">
        <f t="shared" si="79"/>
        <v>14</v>
      </c>
    </row>
    <row r="607" spans="1:43" x14ac:dyDescent="0.25">
      <c r="A607" s="7">
        <v>606</v>
      </c>
      <c r="B607" s="7" t="s">
        <v>667</v>
      </c>
      <c r="C607" s="8">
        <f>VLOOKUP(B607,[1]Combined!$B$1:$C$640,2,0)</f>
        <v>5</v>
      </c>
      <c r="D607" s="8">
        <f>VLOOKUP(B607,[1]Combined!$B$1:$D$640,3,0)</f>
        <v>9</v>
      </c>
      <c r="E607" s="8">
        <f>VLOOKUP(B607,[1]Combined!$B$1:$F$640,5,0)</f>
        <v>0</v>
      </c>
      <c r="F607" s="8">
        <f>VLOOKUP(B607,[1]Combined!$B$1:$G$640,6,0)</f>
        <v>0</v>
      </c>
      <c r="G607" s="8">
        <f>VLOOKUP(B607,[1]Combined!$B$1:$H$640,7,0)</f>
        <v>1</v>
      </c>
      <c r="H607" s="8">
        <f>VLOOKUP(B607,[1]Combined!$B$1:$J$640,9,0)</f>
        <v>0</v>
      </c>
      <c r="I607" s="9">
        <f>VLOOKUP(B607,[2]Combined!C$1:D$640,2,0)</f>
        <v>14</v>
      </c>
      <c r="J607" s="9">
        <f>VLOOKUP(B607,[2]Combined!C$1:E$640,3,0)</f>
        <v>14</v>
      </c>
      <c r="K607" s="9">
        <f>VLOOKUP(B607,[2]Combined!C$1:G$640,5,0)</f>
        <v>0</v>
      </c>
      <c r="L607" s="9">
        <f>VLOOKUP(B607,[2]Combined!C$1:H$640,6,0)</f>
        <v>2</v>
      </c>
      <c r="M607" s="9">
        <f>VLOOKUP(B607,[2]Combined!C$1:I$640,7,0)</f>
        <v>3</v>
      </c>
      <c r="N607" s="9">
        <f>VLOOKUP(B607,[2]Combined!C$1:K$640,9,0)</f>
        <v>0</v>
      </c>
      <c r="O607" s="10">
        <f>VLOOKUP(B607,[3]Combined!C$1:D$640,2,0)</f>
        <v>10</v>
      </c>
      <c r="P607" s="10">
        <f>VLOOKUP(B607,[3]Combined!C$1:E$640,3,0)</f>
        <v>11</v>
      </c>
      <c r="Q607" s="10">
        <f>VLOOKUP(B607,[3]Combined!C$1:G$640,5,0)</f>
        <v>0</v>
      </c>
      <c r="R607" s="10">
        <f>VLOOKUP(B607,[3]Combined!C$1:H$640,6,0)</f>
        <v>0</v>
      </c>
      <c r="S607" s="10">
        <f>VLOOKUP(B607,[3]Combined!C$1:I$640,7,0)</f>
        <v>1</v>
      </c>
      <c r="T607" s="10">
        <f>VLOOKUP(B607,[3]Combined!C$1:K$640,9,0)</f>
        <v>0</v>
      </c>
      <c r="U607" s="11">
        <v>7</v>
      </c>
      <c r="V607" s="11">
        <v>10</v>
      </c>
      <c r="W607" s="11">
        <f>VLOOKUP(B607,[4]Combined!C$1:G$640,5,0)</f>
        <v>0</v>
      </c>
      <c r="X607" s="11">
        <v>3</v>
      </c>
      <c r="Y607" s="11">
        <v>3</v>
      </c>
      <c r="Z607" s="11">
        <f>VLOOKUP(B607,[4]Combined!C$1:K$640,9,0)</f>
        <v>0</v>
      </c>
      <c r="AA607" s="12">
        <f>VLOOKUP(B607,[5]Combined!C$1:D$640,2,0)</f>
        <v>0</v>
      </c>
      <c r="AB607" s="12">
        <f>VLOOKUP(B607,[5]Combined!C$1:E$640,3,0)</f>
        <v>0</v>
      </c>
      <c r="AC607" s="12">
        <f>VLOOKUP(B607,[5]Combined!C$1:G$640,5,0)</f>
        <v>0</v>
      </c>
      <c r="AD607" s="12">
        <v>1</v>
      </c>
      <c r="AE607" s="12">
        <v>1</v>
      </c>
      <c r="AF607" s="12">
        <f>VLOOKUP(B607,[5]Combined!C$1:K$640,9,0)</f>
        <v>0</v>
      </c>
      <c r="AG607" s="14">
        <f t="shared" si="72"/>
        <v>53</v>
      </c>
      <c r="AH607" s="14">
        <f t="shared" si="73"/>
        <v>0</v>
      </c>
      <c r="AI607" s="14">
        <f t="shared" si="74"/>
        <v>0</v>
      </c>
      <c r="AJ607" s="14">
        <f t="shared" si="75"/>
        <v>42</v>
      </c>
      <c r="AK607" s="14">
        <f t="shared" si="76"/>
        <v>42</v>
      </c>
      <c r="AL607" s="14">
        <f t="shared" si="77"/>
        <v>79.245283018867923</v>
      </c>
      <c r="AM607" s="14">
        <f t="shared" si="78"/>
        <v>3</v>
      </c>
      <c r="AN607" s="7" t="s">
        <v>642</v>
      </c>
      <c r="AO607" s="7">
        <v>9</v>
      </c>
      <c r="AP607" s="7">
        <v>8</v>
      </c>
      <c r="AQ607" s="7">
        <f t="shared" si="79"/>
        <v>20</v>
      </c>
    </row>
    <row r="608" spans="1:43" x14ac:dyDescent="0.25">
      <c r="A608" s="7">
        <v>607</v>
      </c>
      <c r="B608" s="7" t="s">
        <v>668</v>
      </c>
      <c r="C608" s="8">
        <f>VLOOKUP(B608,[1]Combined!$B$1:$C$640,2,0)</f>
        <v>8</v>
      </c>
      <c r="D608" s="8">
        <f>VLOOKUP(B608,[1]Combined!$B$1:$D$640,3,0)</f>
        <v>9</v>
      </c>
      <c r="E608" s="8">
        <f>VLOOKUP(B608,[1]Combined!$B$1:$F$640,5,0)</f>
        <v>0</v>
      </c>
      <c r="F608" s="8">
        <f>VLOOKUP(B608,[1]Combined!$B$1:$G$640,6,0)</f>
        <v>2</v>
      </c>
      <c r="G608" s="8">
        <f>VLOOKUP(B608,[1]Combined!$B$1:$H$640,7,0)</f>
        <v>2</v>
      </c>
      <c r="H608" s="8">
        <f>VLOOKUP(B608,[1]Combined!$B$1:$J$640,9,0)</f>
        <v>0</v>
      </c>
      <c r="I608" s="9">
        <f>VLOOKUP(B608,[2]Combined!C$1:D$640,2,0)</f>
        <v>13</v>
      </c>
      <c r="J608" s="9">
        <f>VLOOKUP(B608,[2]Combined!C$1:E$640,3,0)</f>
        <v>14</v>
      </c>
      <c r="K608" s="9">
        <f>VLOOKUP(B608,[2]Combined!C$1:G$640,5,0)</f>
        <v>0</v>
      </c>
      <c r="L608" s="9">
        <f>VLOOKUP(B608,[2]Combined!C$1:H$640,6,0)</f>
        <v>1</v>
      </c>
      <c r="M608" s="9">
        <f>VLOOKUP(B608,[2]Combined!C$1:I$640,7,0)</f>
        <v>2</v>
      </c>
      <c r="N608" s="9">
        <f>VLOOKUP(B608,[2]Combined!C$1:K$640,9,0)</f>
        <v>0</v>
      </c>
      <c r="O608" s="10">
        <f>VLOOKUP(B608,[3]Combined!C$1:D$640,2,0)</f>
        <v>5</v>
      </c>
      <c r="P608" s="10">
        <f>VLOOKUP(B608,[3]Combined!C$1:E$640,3,0)</f>
        <v>11</v>
      </c>
      <c r="Q608" s="10">
        <f>VLOOKUP(B608,[3]Combined!C$1:G$640,5,0)</f>
        <v>0</v>
      </c>
      <c r="R608" s="10">
        <f>VLOOKUP(B608,[3]Combined!C$1:H$640,6,0)</f>
        <v>0</v>
      </c>
      <c r="S608" s="10">
        <f>VLOOKUP(B608,[3]Combined!C$1:I$640,7,0)</f>
        <v>0</v>
      </c>
      <c r="T608" s="10">
        <f>VLOOKUP(B608,[3]Combined!C$1:K$640,9,0)</f>
        <v>0</v>
      </c>
      <c r="U608" s="11">
        <v>7</v>
      </c>
      <c r="V608" s="11">
        <v>10</v>
      </c>
      <c r="W608" s="11">
        <f>VLOOKUP(B608,[4]Combined!C$1:G$640,5,0)</f>
        <v>0</v>
      </c>
      <c r="X608" s="11">
        <v>2</v>
      </c>
      <c r="Y608" s="11">
        <v>2</v>
      </c>
      <c r="Z608" s="11">
        <f>VLOOKUP(B608,[4]Combined!C$1:K$640,9,0)</f>
        <v>0</v>
      </c>
      <c r="AA608" s="12">
        <f>VLOOKUP(B608,[5]Combined!C$1:D$640,2,0)</f>
        <v>0</v>
      </c>
      <c r="AB608" s="12">
        <f>VLOOKUP(B608,[5]Combined!C$1:E$640,3,0)</f>
        <v>0</v>
      </c>
      <c r="AC608" s="12">
        <f>VLOOKUP(B608,[5]Combined!C$1:G$640,5,0)</f>
        <v>0</v>
      </c>
      <c r="AD608" s="12">
        <f>VLOOKUP(B608,[5]Combined!C$1:H$640,6,0)</f>
        <v>0</v>
      </c>
      <c r="AE608" s="12">
        <f>VLOOKUP(B608,[5]Combined!C$1:I$640,7,0)</f>
        <v>0</v>
      </c>
      <c r="AF608" s="12">
        <f>VLOOKUP(B608,[5]Combined!C$1:K$640,9,0)</f>
        <v>0</v>
      </c>
      <c r="AG608" s="14">
        <f t="shared" si="72"/>
        <v>50</v>
      </c>
      <c r="AH608" s="14">
        <f t="shared" si="73"/>
        <v>0</v>
      </c>
      <c r="AI608" s="14">
        <f t="shared" si="74"/>
        <v>0</v>
      </c>
      <c r="AJ608" s="14">
        <f t="shared" si="75"/>
        <v>38</v>
      </c>
      <c r="AK608" s="14">
        <f t="shared" si="76"/>
        <v>38</v>
      </c>
      <c r="AL608" s="14">
        <f t="shared" si="77"/>
        <v>76</v>
      </c>
      <c r="AM608" s="14">
        <f t="shared" si="78"/>
        <v>3</v>
      </c>
      <c r="AN608" s="7" t="s">
        <v>644</v>
      </c>
      <c r="AO608" s="7">
        <v>6</v>
      </c>
      <c r="AP608" s="7">
        <v>5</v>
      </c>
      <c r="AQ608" s="7">
        <f t="shared" si="79"/>
        <v>14</v>
      </c>
    </row>
    <row r="609" spans="1:43" x14ac:dyDescent="0.25">
      <c r="A609" s="7">
        <v>608</v>
      </c>
      <c r="B609" s="7" t="s">
        <v>669</v>
      </c>
      <c r="C609" s="8">
        <f>VLOOKUP(B609,[1]Combined!$B$1:$C$640,2,0)</f>
        <v>9</v>
      </c>
      <c r="D609" s="8">
        <f>VLOOKUP(B609,[1]Combined!$B$1:$D$640,3,0)</f>
        <v>9</v>
      </c>
      <c r="E609" s="8">
        <f>VLOOKUP(B609,[1]Combined!$B$1:$F$640,5,0)</f>
        <v>0</v>
      </c>
      <c r="F609" s="8">
        <f>VLOOKUP(B609,[1]Combined!$B$1:$G$640,6,0)</f>
        <v>2</v>
      </c>
      <c r="G609" s="8">
        <f>VLOOKUP(B609,[1]Combined!$B$1:$H$640,7,0)</f>
        <v>2</v>
      </c>
      <c r="H609" s="8">
        <f>VLOOKUP(B609,[1]Combined!$B$1:$J$640,9,0)</f>
        <v>0</v>
      </c>
      <c r="I609" s="9">
        <f>VLOOKUP(B609,[2]Combined!C$1:D$640,2,0)</f>
        <v>14</v>
      </c>
      <c r="J609" s="9">
        <f>VLOOKUP(B609,[2]Combined!C$1:E$640,3,0)</f>
        <v>14</v>
      </c>
      <c r="K609" s="9">
        <f>VLOOKUP(B609,[2]Combined!C$1:G$640,5,0)</f>
        <v>0</v>
      </c>
      <c r="L609" s="9">
        <f>VLOOKUP(B609,[2]Combined!C$1:H$640,6,0)</f>
        <v>3</v>
      </c>
      <c r="M609" s="9">
        <f>VLOOKUP(B609,[2]Combined!C$1:I$640,7,0)</f>
        <v>3</v>
      </c>
      <c r="N609" s="9">
        <f>VLOOKUP(B609,[2]Combined!C$1:K$640,9,0)</f>
        <v>0</v>
      </c>
      <c r="O609" s="10">
        <f>VLOOKUP(B609,[3]Combined!C$1:D$640,2,0)</f>
        <v>7</v>
      </c>
      <c r="P609" s="10">
        <f>VLOOKUP(B609,[3]Combined!C$1:E$640,3,0)</f>
        <v>11</v>
      </c>
      <c r="Q609" s="10">
        <f>VLOOKUP(B609,[3]Combined!C$1:G$640,5,0)</f>
        <v>0</v>
      </c>
      <c r="R609" s="10">
        <f>VLOOKUP(B609,[3]Combined!C$1:H$640,6,0)</f>
        <v>0</v>
      </c>
      <c r="S609" s="10">
        <f>VLOOKUP(B609,[3]Combined!C$1:I$640,7,0)</f>
        <v>0</v>
      </c>
      <c r="T609" s="10">
        <f>VLOOKUP(B609,[3]Combined!C$1:K$640,9,0)</f>
        <v>0</v>
      </c>
      <c r="U609" s="11">
        <v>2</v>
      </c>
      <c r="V609" s="11">
        <v>10</v>
      </c>
      <c r="W609" s="11">
        <f>VLOOKUP(B609,[4]Combined!C$1:G$640,5,0)</f>
        <v>0</v>
      </c>
      <c r="X609" s="11">
        <v>2</v>
      </c>
      <c r="Y609" s="11">
        <v>2</v>
      </c>
      <c r="Z609" s="11">
        <f>VLOOKUP(B609,[4]Combined!C$1:K$640,9,0)</f>
        <v>0</v>
      </c>
      <c r="AA609" s="12">
        <f>VLOOKUP(B609,[5]Combined!C$1:D$640,2,0)</f>
        <v>0</v>
      </c>
      <c r="AB609" s="12">
        <f>VLOOKUP(B609,[5]Combined!C$1:E$640,3,0)</f>
        <v>0</v>
      </c>
      <c r="AC609" s="12">
        <f>VLOOKUP(B609,[5]Combined!C$1:G$640,5,0)</f>
        <v>0</v>
      </c>
      <c r="AD609" s="12">
        <v>1</v>
      </c>
      <c r="AE609" s="12">
        <v>1</v>
      </c>
      <c r="AF609" s="12">
        <f>VLOOKUP(B609,[5]Combined!C$1:K$640,9,0)</f>
        <v>0</v>
      </c>
      <c r="AG609" s="14">
        <f t="shared" si="72"/>
        <v>52</v>
      </c>
      <c r="AH609" s="14">
        <f t="shared" si="73"/>
        <v>0</v>
      </c>
      <c r="AI609" s="14">
        <f t="shared" si="74"/>
        <v>0</v>
      </c>
      <c r="AJ609" s="14">
        <f t="shared" si="75"/>
        <v>40</v>
      </c>
      <c r="AK609" s="14">
        <f t="shared" si="76"/>
        <v>40</v>
      </c>
      <c r="AL609" s="14">
        <f t="shared" si="77"/>
        <v>76.923076923076934</v>
      </c>
      <c r="AM609" s="14">
        <f t="shared" si="78"/>
        <v>3</v>
      </c>
      <c r="AN609" s="7" t="s">
        <v>646</v>
      </c>
      <c r="AO609" s="7">
        <v>4</v>
      </c>
      <c r="AP609" s="7">
        <v>6</v>
      </c>
      <c r="AQ609" s="7">
        <f t="shared" si="79"/>
        <v>13</v>
      </c>
    </row>
    <row r="610" spans="1:43" x14ac:dyDescent="0.25">
      <c r="A610" s="7">
        <v>609</v>
      </c>
      <c r="B610" s="7" t="s">
        <v>670</v>
      </c>
      <c r="C610" s="8">
        <f>VLOOKUP(B610,[1]Combined!$B$1:$C$640,2,0)</f>
        <v>5</v>
      </c>
      <c r="D610" s="8">
        <f>VLOOKUP(B610,[1]Combined!$B$1:$D$640,3,0)</f>
        <v>9</v>
      </c>
      <c r="E610" s="8">
        <f>VLOOKUP(B610,[1]Combined!$B$1:$F$640,5,0)</f>
        <v>0</v>
      </c>
      <c r="F610" s="8">
        <f>VLOOKUP(B610,[1]Combined!$B$1:$G$640,6,0)</f>
        <v>0</v>
      </c>
      <c r="G610" s="8">
        <f>VLOOKUP(B610,[1]Combined!$B$1:$H$640,7,0)</f>
        <v>0</v>
      </c>
      <c r="H610" s="8">
        <f>VLOOKUP(B610,[1]Combined!$B$1:$J$640,9,0)</f>
        <v>0</v>
      </c>
      <c r="I610" s="9">
        <f>VLOOKUP(B610,[2]Combined!C$1:D$640,2,0)</f>
        <v>8</v>
      </c>
      <c r="J610" s="9">
        <f>VLOOKUP(B610,[2]Combined!C$1:E$640,3,0)</f>
        <v>14</v>
      </c>
      <c r="K610" s="9">
        <f>VLOOKUP(B610,[2]Combined!C$1:G$640,5,0)</f>
        <v>0</v>
      </c>
      <c r="L610" s="9">
        <f>VLOOKUP(B610,[2]Combined!C$1:H$640,6,0)</f>
        <v>0</v>
      </c>
      <c r="M610" s="9">
        <f>VLOOKUP(B610,[2]Combined!C$1:I$640,7,0)</f>
        <v>0</v>
      </c>
      <c r="N610" s="9">
        <f>VLOOKUP(B610,[2]Combined!C$1:K$640,9,0)</f>
        <v>0</v>
      </c>
      <c r="O610" s="10">
        <f>VLOOKUP(B610,[3]Combined!C$1:D$640,2,0)</f>
        <v>1</v>
      </c>
      <c r="P610" s="10">
        <f>VLOOKUP(B610,[3]Combined!C$1:E$640,3,0)</f>
        <v>11</v>
      </c>
      <c r="Q610" s="10">
        <f>VLOOKUP(B610,[3]Combined!C$1:G$640,5,0)</f>
        <v>0</v>
      </c>
      <c r="R610" s="10">
        <f>VLOOKUP(B610,[3]Combined!C$1:H$640,6,0)</f>
        <v>0</v>
      </c>
      <c r="S610" s="10">
        <v>1</v>
      </c>
      <c r="T610" s="10">
        <f>VLOOKUP(B610,[3]Combined!C$1:K$640,9,0)</f>
        <v>0</v>
      </c>
      <c r="U610" s="11">
        <v>1</v>
      </c>
      <c r="V610" s="11">
        <v>10</v>
      </c>
      <c r="W610" s="11">
        <f>VLOOKUP(B610,[4]Combined!C$1:G$640,5,0)</f>
        <v>0</v>
      </c>
      <c r="X610" s="11">
        <f>VLOOKUP(B610,[4]Combined!C$1:H$640,6,0)</f>
        <v>0</v>
      </c>
      <c r="Y610" s="11">
        <v>4</v>
      </c>
      <c r="Z610" s="11">
        <f>VLOOKUP(B610,[4]Combined!C$1:K$640,9,0)</f>
        <v>0</v>
      </c>
      <c r="AA610" s="12">
        <f>VLOOKUP(B610,[5]Combined!C$1:D$640,2,0)</f>
        <v>0</v>
      </c>
      <c r="AB610" s="12">
        <f>VLOOKUP(B610,[5]Combined!C$1:E$640,3,0)</f>
        <v>0</v>
      </c>
      <c r="AC610" s="12">
        <f>VLOOKUP(B610,[5]Combined!C$1:G$640,5,0)</f>
        <v>0</v>
      </c>
      <c r="AD610" s="12">
        <f>VLOOKUP(B610,[5]Combined!C$1:H$640,6,0)</f>
        <v>0</v>
      </c>
      <c r="AE610" s="12">
        <v>1</v>
      </c>
      <c r="AF610" s="12">
        <f>VLOOKUP(B610,[5]Combined!C$1:K$640,9,0)</f>
        <v>0</v>
      </c>
      <c r="AG610" s="14">
        <f t="shared" si="72"/>
        <v>50</v>
      </c>
      <c r="AH610" s="14">
        <f t="shared" si="73"/>
        <v>0</v>
      </c>
      <c r="AI610" s="14">
        <f t="shared" si="74"/>
        <v>0</v>
      </c>
      <c r="AJ610" s="14">
        <f t="shared" si="75"/>
        <v>15</v>
      </c>
      <c r="AK610" s="14">
        <f t="shared" si="76"/>
        <v>15</v>
      </c>
      <c r="AL610" s="14">
        <f t="shared" si="77"/>
        <v>30</v>
      </c>
      <c r="AM610" s="14">
        <f t="shared" si="78"/>
        <v>0</v>
      </c>
      <c r="AN610" s="7" t="s">
        <v>638</v>
      </c>
      <c r="AO610" s="7">
        <v>0</v>
      </c>
      <c r="AP610" s="7">
        <v>3</v>
      </c>
      <c r="AQ610" s="7">
        <f t="shared" si="79"/>
        <v>3</v>
      </c>
    </row>
    <row r="611" spans="1:43" x14ac:dyDescent="0.25">
      <c r="A611" s="7">
        <v>610</v>
      </c>
      <c r="B611" s="7" t="s">
        <v>671</v>
      </c>
      <c r="C611" s="8">
        <f>VLOOKUP(B611,[1]Combined!$B$1:$C$640,2,0)</f>
        <v>5</v>
      </c>
      <c r="D611" s="8">
        <f>VLOOKUP(B611,[1]Combined!$B$1:$D$640,3,0)</f>
        <v>9</v>
      </c>
      <c r="E611" s="8">
        <f>VLOOKUP(B611,[1]Combined!$B$1:$F$640,5,0)</f>
        <v>0</v>
      </c>
      <c r="F611" s="8">
        <f>VLOOKUP(B611,[1]Combined!$B$1:$G$640,6,0)</f>
        <v>1</v>
      </c>
      <c r="G611" s="8">
        <f>VLOOKUP(B611,[1]Combined!$B$1:$H$640,7,0)</f>
        <v>2</v>
      </c>
      <c r="H611" s="8">
        <f>VLOOKUP(B611,[1]Combined!$B$1:$J$640,9,0)</f>
        <v>0</v>
      </c>
      <c r="I611" s="9">
        <f>VLOOKUP(B611,[2]Combined!C$1:D$640,2,0)</f>
        <v>9</v>
      </c>
      <c r="J611" s="9">
        <f>VLOOKUP(B611,[2]Combined!C$1:E$640,3,0)</f>
        <v>14</v>
      </c>
      <c r="K611" s="9">
        <f>VLOOKUP(B611,[2]Combined!C$1:G$640,5,0)</f>
        <v>0</v>
      </c>
      <c r="L611" s="9">
        <f>VLOOKUP(B611,[2]Combined!C$1:H$640,6,0)</f>
        <v>2</v>
      </c>
      <c r="M611" s="9">
        <f>VLOOKUP(B611,[2]Combined!C$1:I$640,7,0)</f>
        <v>3</v>
      </c>
      <c r="N611" s="9">
        <f>VLOOKUP(B611,[2]Combined!C$1:K$640,9,0)</f>
        <v>0</v>
      </c>
      <c r="O611" s="10">
        <f>VLOOKUP(B611,[3]Combined!C$1:D$640,2,0)</f>
        <v>4</v>
      </c>
      <c r="P611" s="10">
        <f>VLOOKUP(B611,[3]Combined!C$1:E$640,3,0)</f>
        <v>11</v>
      </c>
      <c r="Q611" s="10">
        <f>VLOOKUP(B611,[3]Combined!C$1:G$640,5,0)</f>
        <v>0</v>
      </c>
      <c r="R611" s="10">
        <f>VLOOKUP(B611,[3]Combined!C$1:H$640,6,0)</f>
        <v>1</v>
      </c>
      <c r="S611" s="10">
        <f>VLOOKUP(B611,[3]Combined!C$1:I$640,7,0)</f>
        <v>2</v>
      </c>
      <c r="T611" s="10">
        <f>VLOOKUP(B611,[3]Combined!C$1:K$640,9,0)</f>
        <v>0</v>
      </c>
      <c r="U611" s="11">
        <v>6</v>
      </c>
      <c r="V611" s="11">
        <v>10</v>
      </c>
      <c r="W611" s="11">
        <f>VLOOKUP(B611,[4]Combined!C$1:G$640,5,0)</f>
        <v>0</v>
      </c>
      <c r="X611" s="11">
        <f>VLOOKUP(B611,[4]Combined!C$1:H$640,6,0)</f>
        <v>0</v>
      </c>
      <c r="Y611" s="11">
        <v>4</v>
      </c>
      <c r="Z611" s="11">
        <f>VLOOKUP(B611,[4]Combined!C$1:K$640,9,0)</f>
        <v>0</v>
      </c>
      <c r="AA611" s="12">
        <f>VLOOKUP(B611,[5]Combined!C$1:D$640,2,0)</f>
        <v>0</v>
      </c>
      <c r="AB611" s="12">
        <f>VLOOKUP(B611,[5]Combined!C$1:E$640,3,0)</f>
        <v>0</v>
      </c>
      <c r="AC611" s="12">
        <f>VLOOKUP(B611,[5]Combined!C$1:G$640,5,0)</f>
        <v>0</v>
      </c>
      <c r="AD611" s="12">
        <v>1</v>
      </c>
      <c r="AE611" s="12">
        <v>1</v>
      </c>
      <c r="AF611" s="12">
        <f>VLOOKUP(B611,[5]Combined!C$1:K$640,9,0)</f>
        <v>0</v>
      </c>
      <c r="AG611" s="14">
        <f t="shared" si="72"/>
        <v>56</v>
      </c>
      <c r="AH611" s="14">
        <f t="shared" si="73"/>
        <v>0</v>
      </c>
      <c r="AI611" s="14">
        <f t="shared" si="74"/>
        <v>0</v>
      </c>
      <c r="AJ611" s="14">
        <f t="shared" si="75"/>
        <v>29</v>
      </c>
      <c r="AK611" s="14">
        <f t="shared" si="76"/>
        <v>29</v>
      </c>
      <c r="AL611" s="14">
        <f t="shared" si="77"/>
        <v>51.785714285714292</v>
      </c>
      <c r="AM611" s="14">
        <f t="shared" si="78"/>
        <v>0</v>
      </c>
      <c r="AN611" s="7" t="s">
        <v>640</v>
      </c>
      <c r="AO611" s="7">
        <v>7</v>
      </c>
      <c r="AP611" s="7">
        <v>5</v>
      </c>
      <c r="AQ611" s="7">
        <f t="shared" si="79"/>
        <v>12</v>
      </c>
    </row>
    <row r="612" spans="1:43" x14ac:dyDescent="0.25">
      <c r="A612" s="7">
        <v>611</v>
      </c>
      <c r="B612" s="7" t="s">
        <v>672</v>
      </c>
      <c r="C612" s="8">
        <f>VLOOKUP(B612,[1]Combined!$B$1:$C$640,2,0)</f>
        <v>9</v>
      </c>
      <c r="D612" s="8">
        <f>VLOOKUP(B612,[1]Combined!$B$1:$D$640,3,0)</f>
        <v>9</v>
      </c>
      <c r="E612" s="8">
        <f>VLOOKUP(B612,[1]Combined!$B$1:$F$640,5,0)</f>
        <v>0</v>
      </c>
      <c r="F612" s="8">
        <f>VLOOKUP(B612,[1]Combined!$B$1:$G$640,6,0)</f>
        <v>1</v>
      </c>
      <c r="G612" s="8">
        <f>VLOOKUP(B612,[1]Combined!$B$1:$H$640,7,0)</f>
        <v>1</v>
      </c>
      <c r="H612" s="8">
        <f>VLOOKUP(B612,[1]Combined!$B$1:$J$640,9,0)</f>
        <v>0</v>
      </c>
      <c r="I612" s="9">
        <f>VLOOKUP(B612,[2]Combined!C$1:D$640,2,0)</f>
        <v>12</v>
      </c>
      <c r="J612" s="9">
        <f>VLOOKUP(B612,[2]Combined!C$1:E$640,3,0)</f>
        <v>14</v>
      </c>
      <c r="K612" s="9">
        <f>VLOOKUP(B612,[2]Combined!C$1:G$640,5,0)</f>
        <v>0</v>
      </c>
      <c r="L612" s="9">
        <f>VLOOKUP(B612,[2]Combined!C$1:H$640,6,0)</f>
        <v>3</v>
      </c>
      <c r="M612" s="9">
        <f>VLOOKUP(B612,[2]Combined!C$1:I$640,7,0)</f>
        <v>3</v>
      </c>
      <c r="N612" s="9">
        <f>VLOOKUP(B612,[2]Combined!C$1:K$640,9,0)</f>
        <v>0</v>
      </c>
      <c r="O612" s="10">
        <f>VLOOKUP(B612,[3]Combined!C$1:D$640,2,0)</f>
        <v>8</v>
      </c>
      <c r="P612" s="10">
        <f>VLOOKUP(B612,[3]Combined!C$1:E$640,3,0)</f>
        <v>11</v>
      </c>
      <c r="Q612" s="10">
        <f>VLOOKUP(B612,[3]Combined!C$1:G$640,5,0)</f>
        <v>0</v>
      </c>
      <c r="R612" s="10">
        <f>VLOOKUP(B612,[3]Combined!C$1:H$640,6,0)</f>
        <v>0</v>
      </c>
      <c r="S612" s="10">
        <f>VLOOKUP(B612,[3]Combined!C$1:I$640,7,0)</f>
        <v>1</v>
      </c>
      <c r="T612" s="10">
        <f>VLOOKUP(B612,[3]Combined!C$1:K$640,9,0)</f>
        <v>0</v>
      </c>
      <c r="U612" s="11">
        <v>3</v>
      </c>
      <c r="V612" s="11">
        <v>10</v>
      </c>
      <c r="W612" s="11">
        <f>VLOOKUP(B612,[4]Combined!C$1:G$640,5,0)</f>
        <v>0</v>
      </c>
      <c r="X612" s="11">
        <v>1</v>
      </c>
      <c r="Y612" s="11">
        <v>3</v>
      </c>
      <c r="Z612" s="11">
        <f>VLOOKUP(B612,[4]Combined!C$1:K$640,9,0)</f>
        <v>0</v>
      </c>
      <c r="AA612" s="12">
        <f>VLOOKUP(B612,[5]Combined!C$1:D$640,2,0)</f>
        <v>0</v>
      </c>
      <c r="AB612" s="12">
        <f>VLOOKUP(B612,[5]Combined!C$1:E$640,3,0)</f>
        <v>0</v>
      </c>
      <c r="AC612" s="12">
        <f>VLOOKUP(B612,[5]Combined!C$1:G$640,5,0)</f>
        <v>0</v>
      </c>
      <c r="AD612" s="12">
        <f>VLOOKUP(B612,[5]Combined!C$1:H$640,6,0)</f>
        <v>0</v>
      </c>
      <c r="AE612" s="12">
        <v>1</v>
      </c>
      <c r="AF612" s="12">
        <f>VLOOKUP(B612,[5]Combined!C$1:K$640,9,0)</f>
        <v>0</v>
      </c>
      <c r="AG612" s="14">
        <f t="shared" si="72"/>
        <v>53</v>
      </c>
      <c r="AH612" s="14">
        <f t="shared" si="73"/>
        <v>0</v>
      </c>
      <c r="AI612" s="14">
        <f t="shared" si="74"/>
        <v>0</v>
      </c>
      <c r="AJ612" s="14">
        <f t="shared" si="75"/>
        <v>37</v>
      </c>
      <c r="AK612" s="14">
        <f t="shared" si="76"/>
        <v>37</v>
      </c>
      <c r="AL612" s="14">
        <f t="shared" si="77"/>
        <v>69.811320754716974</v>
      </c>
      <c r="AM612" s="14">
        <f t="shared" si="78"/>
        <v>1</v>
      </c>
      <c r="AN612" s="7" t="s">
        <v>642</v>
      </c>
      <c r="AO612" s="7">
        <v>5</v>
      </c>
      <c r="AP612" s="7">
        <v>5</v>
      </c>
      <c r="AQ612" s="7">
        <f t="shared" si="79"/>
        <v>11</v>
      </c>
    </row>
    <row r="613" spans="1:43" x14ac:dyDescent="0.25">
      <c r="A613" s="7">
        <v>612</v>
      </c>
      <c r="B613" s="7" t="s">
        <v>673</v>
      </c>
      <c r="C613" s="8">
        <f>VLOOKUP(B613,[1]Combined!$B$1:$C$640,2,0)</f>
        <v>9</v>
      </c>
      <c r="D613" s="8">
        <f>VLOOKUP(B613,[1]Combined!$B$1:$D$640,3,0)</f>
        <v>9</v>
      </c>
      <c r="E613" s="8">
        <f>VLOOKUP(B613,[1]Combined!$B$1:$F$640,5,0)</f>
        <v>0</v>
      </c>
      <c r="F613" s="8">
        <f>VLOOKUP(B613,[1]Combined!$B$1:$G$640,6,0)</f>
        <v>2</v>
      </c>
      <c r="G613" s="8">
        <f>VLOOKUP(B613,[1]Combined!$B$1:$H$640,7,0)</f>
        <v>2</v>
      </c>
      <c r="H613" s="8">
        <f>VLOOKUP(B613,[1]Combined!$B$1:$J$640,9,0)</f>
        <v>0</v>
      </c>
      <c r="I613" s="9">
        <f>VLOOKUP(B613,[2]Combined!C$1:D$640,2,0)</f>
        <v>12</v>
      </c>
      <c r="J613" s="9">
        <f>VLOOKUP(B613,[2]Combined!C$1:E$640,3,0)</f>
        <v>14</v>
      </c>
      <c r="K613" s="9">
        <f>VLOOKUP(B613,[2]Combined!C$1:G$640,5,0)</f>
        <v>0</v>
      </c>
      <c r="L613" s="9">
        <f>VLOOKUP(B613,[2]Combined!C$1:H$640,6,0)</f>
        <v>2</v>
      </c>
      <c r="M613" s="9">
        <f>VLOOKUP(B613,[2]Combined!C$1:I$640,7,0)</f>
        <v>2</v>
      </c>
      <c r="N613" s="9">
        <f>VLOOKUP(B613,[2]Combined!C$1:K$640,9,0)</f>
        <v>0</v>
      </c>
      <c r="O613" s="10">
        <f>VLOOKUP(B613,[3]Combined!C$1:D$640,2,0)</f>
        <v>7</v>
      </c>
      <c r="P613" s="10">
        <f>VLOOKUP(B613,[3]Combined!C$1:E$640,3,0)</f>
        <v>11</v>
      </c>
      <c r="Q613" s="10">
        <f>VLOOKUP(B613,[3]Combined!C$1:G$640,5,0)</f>
        <v>0</v>
      </c>
      <c r="R613" s="10">
        <f>VLOOKUP(B613,[3]Combined!C$1:H$640,6,0)</f>
        <v>0</v>
      </c>
      <c r="S613" s="10">
        <f>VLOOKUP(B613,[3]Combined!C$1:I$640,7,0)</f>
        <v>0</v>
      </c>
      <c r="T613" s="10">
        <f>VLOOKUP(B613,[3]Combined!C$1:K$640,9,0)</f>
        <v>0</v>
      </c>
      <c r="U613" s="11">
        <v>7</v>
      </c>
      <c r="V613" s="11">
        <v>10</v>
      </c>
      <c r="W613" s="11">
        <f>VLOOKUP(B613,[4]Combined!C$1:G$640,5,0)</f>
        <v>0</v>
      </c>
      <c r="X613" s="11">
        <v>2</v>
      </c>
      <c r="Y613" s="11">
        <v>2</v>
      </c>
      <c r="Z613" s="11">
        <f>VLOOKUP(B613,[4]Combined!C$1:K$640,9,0)</f>
        <v>0</v>
      </c>
      <c r="AA613" s="12">
        <f>VLOOKUP(B613,[5]Combined!C$1:D$640,2,0)</f>
        <v>0</v>
      </c>
      <c r="AB613" s="12">
        <f>VLOOKUP(B613,[5]Combined!C$1:E$640,3,0)</f>
        <v>0</v>
      </c>
      <c r="AC613" s="12">
        <f>VLOOKUP(B613,[5]Combined!C$1:G$640,5,0)</f>
        <v>0</v>
      </c>
      <c r="AD613" s="12">
        <f>VLOOKUP(B613,[5]Combined!C$1:H$640,6,0)</f>
        <v>0</v>
      </c>
      <c r="AE613" s="12">
        <f>VLOOKUP(B613,[5]Combined!C$1:I$640,7,0)</f>
        <v>0</v>
      </c>
      <c r="AF613" s="12">
        <f>VLOOKUP(B613,[5]Combined!C$1:K$640,9,0)</f>
        <v>0</v>
      </c>
      <c r="AG613" s="14">
        <f t="shared" si="72"/>
        <v>50</v>
      </c>
      <c r="AH613" s="14">
        <f t="shared" si="73"/>
        <v>0</v>
      </c>
      <c r="AI613" s="14">
        <f t="shared" si="74"/>
        <v>0</v>
      </c>
      <c r="AJ613" s="14">
        <f t="shared" si="75"/>
        <v>41</v>
      </c>
      <c r="AK613" s="14">
        <f t="shared" si="76"/>
        <v>41</v>
      </c>
      <c r="AL613" s="14">
        <f t="shared" si="77"/>
        <v>82</v>
      </c>
      <c r="AM613" s="14">
        <f t="shared" si="78"/>
        <v>4</v>
      </c>
      <c r="AN613" s="7" t="s">
        <v>644</v>
      </c>
      <c r="AO613" s="7">
        <v>0</v>
      </c>
      <c r="AP613" s="7">
        <v>7</v>
      </c>
      <c r="AQ613" s="7">
        <f t="shared" si="79"/>
        <v>11</v>
      </c>
    </row>
    <row r="614" spans="1:43" x14ac:dyDescent="0.25">
      <c r="A614" s="7">
        <v>613</v>
      </c>
      <c r="B614" s="7" t="s">
        <v>674</v>
      </c>
      <c r="C614" s="8">
        <f>VLOOKUP(B614,[1]Combined!$B$1:$C$640,2,0)</f>
        <v>8</v>
      </c>
      <c r="D614" s="8">
        <f>VLOOKUP(B614,[1]Combined!$B$1:$D$640,3,0)</f>
        <v>9</v>
      </c>
      <c r="E614" s="8">
        <f>VLOOKUP(B614,[1]Combined!$B$1:$F$640,5,0)</f>
        <v>0</v>
      </c>
      <c r="F614" s="8">
        <f>VLOOKUP(B614,[1]Combined!$B$1:$G$640,6,0)</f>
        <v>1</v>
      </c>
      <c r="G614" s="8">
        <f>VLOOKUP(B614,[1]Combined!$B$1:$H$640,7,0)</f>
        <v>2</v>
      </c>
      <c r="H614" s="8">
        <f>VLOOKUP(B614,[1]Combined!$B$1:$J$640,9,0)</f>
        <v>0</v>
      </c>
      <c r="I614" s="9">
        <f>VLOOKUP(B614,[2]Combined!C$1:D$640,2,0)</f>
        <v>9</v>
      </c>
      <c r="J614" s="9">
        <f>VLOOKUP(B614,[2]Combined!C$1:E$640,3,0)</f>
        <v>14</v>
      </c>
      <c r="K614" s="9">
        <f>VLOOKUP(B614,[2]Combined!C$1:G$640,5,0)</f>
        <v>0</v>
      </c>
      <c r="L614" s="9">
        <f>VLOOKUP(B614,[2]Combined!C$1:H$640,6,0)</f>
        <v>2</v>
      </c>
      <c r="M614" s="9">
        <f>VLOOKUP(B614,[2]Combined!C$1:I$640,7,0)</f>
        <v>3</v>
      </c>
      <c r="N614" s="9">
        <f>VLOOKUP(B614,[2]Combined!C$1:K$640,9,0)</f>
        <v>0</v>
      </c>
      <c r="O614" s="10">
        <f>VLOOKUP(B614,[3]Combined!C$1:D$640,2,0)</f>
        <v>5</v>
      </c>
      <c r="P614" s="10">
        <f>VLOOKUP(B614,[3]Combined!C$1:E$640,3,0)</f>
        <v>11</v>
      </c>
      <c r="Q614" s="10">
        <f>VLOOKUP(B614,[3]Combined!C$1:G$640,5,0)</f>
        <v>0</v>
      </c>
      <c r="R614" s="10">
        <f>VLOOKUP(B614,[3]Combined!C$1:H$640,6,0)</f>
        <v>0</v>
      </c>
      <c r="S614" s="10">
        <f>VLOOKUP(B614,[3]Combined!C$1:I$640,7,0)</f>
        <v>0</v>
      </c>
      <c r="T614" s="10">
        <f>VLOOKUP(B614,[3]Combined!C$1:K$640,9,0)</f>
        <v>0</v>
      </c>
      <c r="U614" s="11">
        <v>8</v>
      </c>
      <c r="V614" s="11">
        <v>10</v>
      </c>
      <c r="W614" s="11">
        <f>VLOOKUP(B614,[4]Combined!C$1:G$640,5,0)</f>
        <v>0</v>
      </c>
      <c r="X614" s="11">
        <v>2</v>
      </c>
      <c r="Y614" s="11">
        <v>2</v>
      </c>
      <c r="Z614" s="11">
        <f>VLOOKUP(B614,[4]Combined!C$1:K$640,9,0)</f>
        <v>0</v>
      </c>
      <c r="AA614" s="12">
        <f>VLOOKUP(B614,[5]Combined!C$1:D$640,2,0)</f>
        <v>0</v>
      </c>
      <c r="AB614" s="12">
        <f>VLOOKUP(B614,[5]Combined!C$1:E$640,3,0)</f>
        <v>0</v>
      </c>
      <c r="AC614" s="12">
        <f>VLOOKUP(B614,[5]Combined!C$1:G$640,5,0)</f>
        <v>0</v>
      </c>
      <c r="AD614" s="12">
        <v>1</v>
      </c>
      <c r="AE614" s="12">
        <v>1</v>
      </c>
      <c r="AF614" s="12">
        <f>VLOOKUP(B614,[5]Combined!C$1:K$640,9,0)</f>
        <v>0</v>
      </c>
      <c r="AG614" s="14">
        <f t="shared" si="72"/>
        <v>52</v>
      </c>
      <c r="AH614" s="14">
        <f t="shared" si="73"/>
        <v>0</v>
      </c>
      <c r="AI614" s="14">
        <f t="shared" si="74"/>
        <v>0</v>
      </c>
      <c r="AJ614" s="14">
        <f t="shared" si="75"/>
        <v>36</v>
      </c>
      <c r="AK614" s="14">
        <f t="shared" si="76"/>
        <v>36</v>
      </c>
      <c r="AL614" s="14">
        <f t="shared" si="77"/>
        <v>69.230769230769226</v>
      </c>
      <c r="AM614" s="14">
        <f t="shared" si="78"/>
        <v>1</v>
      </c>
      <c r="AN614" s="7" t="s">
        <v>646</v>
      </c>
      <c r="AO614" s="7">
        <v>8</v>
      </c>
      <c r="AP614" s="7">
        <v>7</v>
      </c>
      <c r="AQ614" s="7">
        <f t="shared" si="79"/>
        <v>16</v>
      </c>
    </row>
    <row r="615" spans="1:43" x14ac:dyDescent="0.25">
      <c r="A615" s="7">
        <v>614</v>
      </c>
      <c r="B615" s="7" t="s">
        <v>675</v>
      </c>
      <c r="C615" s="8">
        <f>VLOOKUP(B615,[1]Combined!$B$1:$C$640,2,0)</f>
        <v>9</v>
      </c>
      <c r="D615" s="8">
        <f>VLOOKUP(B615,[1]Combined!$B$1:$D$640,3,0)</f>
        <v>9</v>
      </c>
      <c r="E615" s="8">
        <f>VLOOKUP(B615,[1]Combined!$B$1:$F$640,5,0)</f>
        <v>0</v>
      </c>
      <c r="F615" s="8">
        <f>VLOOKUP(B615,[1]Combined!$B$1:$G$640,6,0)</f>
        <v>0</v>
      </c>
      <c r="G615" s="8">
        <f>VLOOKUP(B615,[1]Combined!$B$1:$H$640,7,0)</f>
        <v>0</v>
      </c>
      <c r="H615" s="8">
        <f>VLOOKUP(B615,[1]Combined!$B$1:$J$640,9,0)</f>
        <v>0</v>
      </c>
      <c r="I615" s="9">
        <f>VLOOKUP(B615,[2]Combined!C$1:D$640,2,0)</f>
        <v>14</v>
      </c>
      <c r="J615" s="9">
        <f>VLOOKUP(B615,[2]Combined!C$1:E$640,3,0)</f>
        <v>14</v>
      </c>
      <c r="K615" s="9">
        <f>VLOOKUP(B615,[2]Combined!C$1:G$640,5,0)</f>
        <v>0</v>
      </c>
      <c r="L615" s="9">
        <f>VLOOKUP(B615,[2]Combined!C$1:H$640,6,0)</f>
        <v>0</v>
      </c>
      <c r="M615" s="9">
        <f>VLOOKUP(B615,[2]Combined!C$1:I$640,7,0)</f>
        <v>0</v>
      </c>
      <c r="N615" s="9">
        <f>VLOOKUP(B615,[2]Combined!C$1:K$640,9,0)</f>
        <v>0</v>
      </c>
      <c r="O615" s="10">
        <f>VLOOKUP(B615,[3]Combined!C$1:D$640,2,0)</f>
        <v>7</v>
      </c>
      <c r="P615" s="10">
        <f>VLOOKUP(B615,[3]Combined!C$1:E$640,3,0)</f>
        <v>11</v>
      </c>
      <c r="Q615" s="10">
        <f>VLOOKUP(B615,[3]Combined!C$1:G$640,5,0)</f>
        <v>0</v>
      </c>
      <c r="R615" s="10">
        <v>1</v>
      </c>
      <c r="S615" s="10">
        <v>1</v>
      </c>
      <c r="T615" s="10">
        <f>VLOOKUP(B615,[3]Combined!C$1:K$640,9,0)</f>
        <v>0</v>
      </c>
      <c r="U615" s="11">
        <v>6</v>
      </c>
      <c r="V615" s="11">
        <v>10</v>
      </c>
      <c r="W615" s="11">
        <f>VLOOKUP(B615,[4]Combined!C$1:G$640,5,0)</f>
        <v>0</v>
      </c>
      <c r="X615" s="11">
        <v>4</v>
      </c>
      <c r="Y615" s="11">
        <v>4</v>
      </c>
      <c r="Z615" s="11">
        <f>VLOOKUP(B615,[4]Combined!C$1:K$640,9,0)</f>
        <v>0</v>
      </c>
      <c r="AA615" s="12">
        <f>VLOOKUP(B615,[5]Combined!C$1:D$640,2,0)</f>
        <v>0</v>
      </c>
      <c r="AB615" s="12">
        <f>VLOOKUP(B615,[5]Combined!C$1:E$640,3,0)</f>
        <v>0</v>
      </c>
      <c r="AC615" s="12">
        <f>VLOOKUP(B615,[5]Combined!C$1:G$640,5,0)</f>
        <v>0</v>
      </c>
      <c r="AD615" s="12">
        <v>1</v>
      </c>
      <c r="AE615" s="12">
        <v>1</v>
      </c>
      <c r="AF615" s="12">
        <f>VLOOKUP(B615,[5]Combined!C$1:K$640,9,0)</f>
        <v>0</v>
      </c>
      <c r="AG615" s="14">
        <f t="shared" si="72"/>
        <v>50</v>
      </c>
      <c r="AH615" s="14">
        <f t="shared" si="73"/>
        <v>0</v>
      </c>
      <c r="AI615" s="14">
        <f t="shared" si="74"/>
        <v>0</v>
      </c>
      <c r="AJ615" s="14">
        <f t="shared" si="75"/>
        <v>42</v>
      </c>
      <c r="AK615" s="14">
        <f t="shared" si="76"/>
        <v>42</v>
      </c>
      <c r="AL615" s="14">
        <f t="shared" si="77"/>
        <v>84</v>
      </c>
      <c r="AM615" s="14">
        <f t="shared" si="78"/>
        <v>4</v>
      </c>
      <c r="AN615" s="7" t="s">
        <v>638</v>
      </c>
      <c r="AO615" s="7">
        <v>4</v>
      </c>
      <c r="AP615" s="7">
        <v>7</v>
      </c>
      <c r="AQ615" s="7">
        <f t="shared" si="79"/>
        <v>15</v>
      </c>
    </row>
    <row r="616" spans="1:43" x14ac:dyDescent="0.25">
      <c r="A616" s="7">
        <v>615</v>
      </c>
      <c r="B616" s="7" t="s">
        <v>676</v>
      </c>
      <c r="C616" s="8">
        <f>VLOOKUP(B616,[1]Combined!$B$1:$C$640,2,0)</f>
        <v>7</v>
      </c>
      <c r="D616" s="8">
        <f>VLOOKUP(B616,[1]Combined!$B$1:$D$640,3,0)</f>
        <v>9</v>
      </c>
      <c r="E616" s="8">
        <f>VLOOKUP(B616,[1]Combined!$B$1:$F$640,5,0)</f>
        <v>0</v>
      </c>
      <c r="F616" s="8">
        <f>VLOOKUP(B616,[1]Combined!$B$1:$G$640,6,0)</f>
        <v>2</v>
      </c>
      <c r="G616" s="8">
        <f>VLOOKUP(B616,[1]Combined!$B$1:$H$640,7,0)</f>
        <v>2</v>
      </c>
      <c r="H616" s="8">
        <f>VLOOKUP(B616,[1]Combined!$B$1:$J$640,9,0)</f>
        <v>0</v>
      </c>
      <c r="I616" s="9">
        <f>VLOOKUP(B616,[2]Combined!C$1:D$640,2,0)</f>
        <v>7</v>
      </c>
      <c r="J616" s="9">
        <f>VLOOKUP(B616,[2]Combined!C$1:E$640,3,0)</f>
        <v>14</v>
      </c>
      <c r="K616" s="9">
        <f>VLOOKUP(B616,[2]Combined!C$1:G$640,5,0)</f>
        <v>0</v>
      </c>
      <c r="L616" s="9">
        <f>VLOOKUP(B616,[2]Combined!C$1:H$640,6,0)</f>
        <v>2</v>
      </c>
      <c r="M616" s="9">
        <f>VLOOKUP(B616,[2]Combined!C$1:I$640,7,0)</f>
        <v>3</v>
      </c>
      <c r="N616" s="9">
        <f>VLOOKUP(B616,[2]Combined!C$1:K$640,9,0)</f>
        <v>0</v>
      </c>
      <c r="O616" s="10">
        <f>VLOOKUP(B616,[3]Combined!C$1:D$640,2,0)</f>
        <v>6</v>
      </c>
      <c r="P616" s="10">
        <f>VLOOKUP(B616,[3]Combined!C$1:E$640,3,0)</f>
        <v>11</v>
      </c>
      <c r="Q616" s="10">
        <f>VLOOKUP(B616,[3]Combined!C$1:G$640,5,0)</f>
        <v>0</v>
      </c>
      <c r="R616" s="10">
        <f>VLOOKUP(B616,[3]Combined!C$1:H$640,6,0)</f>
        <v>1</v>
      </c>
      <c r="S616" s="10">
        <f>VLOOKUP(B616,[3]Combined!C$1:I$640,7,0)</f>
        <v>2</v>
      </c>
      <c r="T616" s="10">
        <f>VLOOKUP(B616,[3]Combined!C$1:K$640,9,0)</f>
        <v>0</v>
      </c>
      <c r="U616" s="11">
        <v>2</v>
      </c>
      <c r="V616" s="11">
        <v>10</v>
      </c>
      <c r="W616" s="11">
        <f>VLOOKUP(B616,[4]Combined!C$1:G$640,5,0)</f>
        <v>0</v>
      </c>
      <c r="X616" s="11">
        <v>1</v>
      </c>
      <c r="Y616" s="11">
        <v>4</v>
      </c>
      <c r="Z616" s="11">
        <f>VLOOKUP(B616,[4]Combined!C$1:K$640,9,0)</f>
        <v>0</v>
      </c>
      <c r="AA616" s="12">
        <f>VLOOKUP(B616,[5]Combined!C$1:D$640,2,0)</f>
        <v>0</v>
      </c>
      <c r="AB616" s="12">
        <f>VLOOKUP(B616,[5]Combined!C$1:E$640,3,0)</f>
        <v>0</v>
      </c>
      <c r="AC616" s="12">
        <f>VLOOKUP(B616,[5]Combined!C$1:G$640,5,0)</f>
        <v>0</v>
      </c>
      <c r="AD616" s="12">
        <v>1</v>
      </c>
      <c r="AE616" s="12">
        <v>1</v>
      </c>
      <c r="AF616" s="12">
        <f>VLOOKUP(B616,[5]Combined!C$1:K$640,9,0)</f>
        <v>0</v>
      </c>
      <c r="AG616" s="14">
        <f t="shared" si="72"/>
        <v>56</v>
      </c>
      <c r="AH616" s="14">
        <f t="shared" si="73"/>
        <v>0</v>
      </c>
      <c r="AI616" s="14">
        <f t="shared" si="74"/>
        <v>0</v>
      </c>
      <c r="AJ616" s="14">
        <f t="shared" si="75"/>
        <v>29</v>
      </c>
      <c r="AK616" s="14">
        <f t="shared" si="76"/>
        <v>29</v>
      </c>
      <c r="AL616" s="14">
        <f t="shared" si="77"/>
        <v>51.785714285714292</v>
      </c>
      <c r="AM616" s="14">
        <f t="shared" si="78"/>
        <v>0</v>
      </c>
      <c r="AN616" s="7" t="s">
        <v>640</v>
      </c>
      <c r="AO616" s="7">
        <v>7</v>
      </c>
      <c r="AP616" s="7">
        <v>4</v>
      </c>
      <c r="AQ616" s="7">
        <f t="shared" si="79"/>
        <v>11</v>
      </c>
    </row>
    <row r="617" spans="1:43" x14ac:dyDescent="0.25">
      <c r="A617" s="7">
        <v>616</v>
      </c>
      <c r="B617" s="7" t="s">
        <v>677</v>
      </c>
      <c r="C617" s="8">
        <f>VLOOKUP(B617,[1]Combined!$B$1:$C$640,2,0)</f>
        <v>9</v>
      </c>
      <c r="D617" s="8">
        <f>VLOOKUP(B617,[1]Combined!$B$1:$D$640,3,0)</f>
        <v>9</v>
      </c>
      <c r="E617" s="8">
        <f>VLOOKUP(B617,[1]Combined!$B$1:$F$640,5,0)</f>
        <v>0</v>
      </c>
      <c r="F617" s="8">
        <f>VLOOKUP(B617,[1]Combined!$B$1:$G$640,6,0)</f>
        <v>1</v>
      </c>
      <c r="G617" s="8">
        <f>VLOOKUP(B617,[1]Combined!$B$1:$H$640,7,0)</f>
        <v>1</v>
      </c>
      <c r="H617" s="8">
        <f>VLOOKUP(B617,[1]Combined!$B$1:$J$640,9,0)</f>
        <v>0</v>
      </c>
      <c r="I617" s="9">
        <f>VLOOKUP(B617,[2]Combined!C$1:D$640,2,0)</f>
        <v>14</v>
      </c>
      <c r="J617" s="9">
        <f>VLOOKUP(B617,[2]Combined!C$1:E$640,3,0)</f>
        <v>14</v>
      </c>
      <c r="K617" s="9">
        <f>VLOOKUP(B617,[2]Combined!C$1:G$640,5,0)</f>
        <v>0</v>
      </c>
      <c r="L617" s="9">
        <f>VLOOKUP(B617,[2]Combined!C$1:H$640,6,0)</f>
        <v>3</v>
      </c>
      <c r="M617" s="9">
        <f>VLOOKUP(B617,[2]Combined!C$1:I$640,7,0)</f>
        <v>3</v>
      </c>
      <c r="N617" s="9">
        <f>VLOOKUP(B617,[2]Combined!C$1:K$640,9,0)</f>
        <v>0</v>
      </c>
      <c r="O617" s="10">
        <f>VLOOKUP(B617,[3]Combined!C$1:D$640,2,0)</f>
        <v>8</v>
      </c>
      <c r="P617" s="10">
        <f>VLOOKUP(B617,[3]Combined!C$1:E$640,3,0)</f>
        <v>11</v>
      </c>
      <c r="Q617" s="10">
        <f>VLOOKUP(B617,[3]Combined!C$1:G$640,5,0)</f>
        <v>0</v>
      </c>
      <c r="R617" s="10">
        <f>VLOOKUP(B617,[3]Combined!C$1:H$640,6,0)</f>
        <v>0</v>
      </c>
      <c r="S617" s="10">
        <f>VLOOKUP(B617,[3]Combined!C$1:I$640,7,0)</f>
        <v>1</v>
      </c>
      <c r="T617" s="10">
        <f>VLOOKUP(B617,[3]Combined!C$1:K$640,9,0)</f>
        <v>0</v>
      </c>
      <c r="U617" s="11">
        <v>7</v>
      </c>
      <c r="V617" s="11">
        <v>10</v>
      </c>
      <c r="W617" s="11">
        <f>VLOOKUP(B617,[4]Combined!C$1:G$640,5,0)</f>
        <v>0</v>
      </c>
      <c r="X617" s="11">
        <v>3</v>
      </c>
      <c r="Y617" s="11">
        <v>3</v>
      </c>
      <c r="Z617" s="11">
        <f>VLOOKUP(B617,[4]Combined!C$1:K$640,9,0)</f>
        <v>0</v>
      </c>
      <c r="AA617" s="12">
        <f>VLOOKUP(B617,[5]Combined!C$1:D$640,2,0)</f>
        <v>0</v>
      </c>
      <c r="AB617" s="12">
        <f>VLOOKUP(B617,[5]Combined!C$1:E$640,3,0)</f>
        <v>0</v>
      </c>
      <c r="AC617" s="12">
        <f>VLOOKUP(B617,[5]Combined!C$1:G$640,5,0)</f>
        <v>0</v>
      </c>
      <c r="AD617" s="12">
        <v>1</v>
      </c>
      <c r="AE617" s="12">
        <v>1</v>
      </c>
      <c r="AF617" s="12">
        <f>VLOOKUP(B617,[5]Combined!C$1:K$640,9,0)</f>
        <v>0</v>
      </c>
      <c r="AG617" s="14">
        <f t="shared" si="72"/>
        <v>53</v>
      </c>
      <c r="AH617" s="14">
        <f t="shared" si="73"/>
        <v>0</v>
      </c>
      <c r="AI617" s="14">
        <f t="shared" si="74"/>
        <v>0</v>
      </c>
      <c r="AJ617" s="14">
        <f t="shared" si="75"/>
        <v>46</v>
      </c>
      <c r="AK617" s="14">
        <f t="shared" si="76"/>
        <v>46</v>
      </c>
      <c r="AL617" s="14">
        <f t="shared" si="77"/>
        <v>86.79245283018868</v>
      </c>
      <c r="AM617" s="14">
        <f t="shared" si="78"/>
        <v>5</v>
      </c>
      <c r="AN617" s="7" t="s">
        <v>642</v>
      </c>
      <c r="AO617" s="7">
        <v>9</v>
      </c>
      <c r="AP617" s="7">
        <v>7</v>
      </c>
      <c r="AQ617" s="7">
        <f t="shared" si="79"/>
        <v>21</v>
      </c>
    </row>
    <row r="618" spans="1:43" x14ac:dyDescent="0.25">
      <c r="A618" s="7">
        <v>617</v>
      </c>
      <c r="B618" s="7" t="s">
        <v>678</v>
      </c>
      <c r="C618" s="8">
        <f>VLOOKUP(B618,[1]Combined!$B$1:$C$640,2,0)</f>
        <v>2</v>
      </c>
      <c r="D618" s="8">
        <f>VLOOKUP(B618,[1]Combined!$B$1:$D$640,3,0)</f>
        <v>9</v>
      </c>
      <c r="E618" s="8">
        <f>VLOOKUP(B618,[1]Combined!$B$1:$F$640,5,0)</f>
        <v>0</v>
      </c>
      <c r="F618" s="8">
        <f>VLOOKUP(B618,[1]Combined!$B$1:$G$640,6,0)</f>
        <v>1</v>
      </c>
      <c r="G618" s="8">
        <f>VLOOKUP(B618,[1]Combined!$B$1:$H$640,7,0)</f>
        <v>2</v>
      </c>
      <c r="H618" s="8">
        <f>VLOOKUP(B618,[1]Combined!$B$1:$J$640,9,0)</f>
        <v>0</v>
      </c>
      <c r="I618" s="9">
        <f>VLOOKUP(B618,[2]Combined!C$1:D$640,2,0)</f>
        <v>7</v>
      </c>
      <c r="J618" s="9">
        <f>VLOOKUP(B618,[2]Combined!C$1:E$640,3,0)</f>
        <v>14</v>
      </c>
      <c r="K618" s="9">
        <f>VLOOKUP(B618,[2]Combined!C$1:G$640,5,0)</f>
        <v>0</v>
      </c>
      <c r="L618" s="9">
        <f>VLOOKUP(B618,[2]Combined!C$1:H$640,6,0)</f>
        <v>0</v>
      </c>
      <c r="M618" s="9">
        <f>VLOOKUP(B618,[2]Combined!C$1:I$640,7,0)</f>
        <v>2</v>
      </c>
      <c r="N618" s="9">
        <f>VLOOKUP(B618,[2]Combined!C$1:K$640,9,0)</f>
        <v>0</v>
      </c>
      <c r="O618" s="10">
        <f>VLOOKUP(B618,[3]Combined!C$1:D$640,2,0)</f>
        <v>4</v>
      </c>
      <c r="P618" s="10">
        <f>VLOOKUP(B618,[3]Combined!C$1:E$640,3,0)</f>
        <v>11</v>
      </c>
      <c r="Q618" s="10">
        <f>VLOOKUP(B618,[3]Combined!C$1:G$640,5,0)</f>
        <v>0</v>
      </c>
      <c r="R618" s="10">
        <f>VLOOKUP(B618,[3]Combined!C$1:H$640,6,0)</f>
        <v>0</v>
      </c>
      <c r="S618" s="10">
        <f>VLOOKUP(B618,[3]Combined!C$1:I$640,7,0)</f>
        <v>0</v>
      </c>
      <c r="T618" s="10">
        <f>VLOOKUP(B618,[3]Combined!C$1:K$640,9,0)</f>
        <v>0</v>
      </c>
      <c r="U618" s="11">
        <v>4</v>
      </c>
      <c r="V618" s="11">
        <v>10</v>
      </c>
      <c r="W618" s="11">
        <f>VLOOKUP(B618,[4]Combined!C$1:G$640,5,0)</f>
        <v>0</v>
      </c>
      <c r="X618" s="11">
        <v>2</v>
      </c>
      <c r="Y618" s="11">
        <v>2</v>
      </c>
      <c r="Z618" s="11">
        <f>VLOOKUP(B618,[4]Combined!C$1:K$640,9,0)</f>
        <v>0</v>
      </c>
      <c r="AA618" s="12">
        <f>VLOOKUP(B618,[5]Combined!C$1:D$640,2,0)</f>
        <v>0</v>
      </c>
      <c r="AB618" s="12">
        <f>VLOOKUP(B618,[5]Combined!C$1:E$640,3,0)</f>
        <v>0</v>
      </c>
      <c r="AC618" s="12">
        <f>VLOOKUP(B618,[5]Combined!C$1:G$640,5,0)</f>
        <v>0</v>
      </c>
      <c r="AD618" s="12">
        <f>VLOOKUP(B618,[5]Combined!C$1:H$640,6,0)</f>
        <v>0</v>
      </c>
      <c r="AE618" s="12">
        <f>VLOOKUP(B618,[5]Combined!C$1:I$640,7,0)</f>
        <v>0</v>
      </c>
      <c r="AF618" s="12">
        <f>VLOOKUP(B618,[5]Combined!C$1:K$640,9,0)</f>
        <v>0</v>
      </c>
      <c r="AG618" s="14">
        <f t="shared" si="72"/>
        <v>50</v>
      </c>
      <c r="AH618" s="14">
        <f t="shared" si="73"/>
        <v>0</v>
      </c>
      <c r="AI618" s="14">
        <f t="shared" si="74"/>
        <v>0</v>
      </c>
      <c r="AJ618" s="14">
        <f t="shared" si="75"/>
        <v>20</v>
      </c>
      <c r="AK618" s="14">
        <f t="shared" si="76"/>
        <v>20</v>
      </c>
      <c r="AL618" s="14">
        <f t="shared" si="77"/>
        <v>40</v>
      </c>
      <c r="AM618" s="14">
        <f t="shared" si="78"/>
        <v>0</v>
      </c>
      <c r="AN618" s="7" t="s">
        <v>644</v>
      </c>
      <c r="AO618" s="7">
        <v>0</v>
      </c>
      <c r="AP618" s="7">
        <v>5</v>
      </c>
      <c r="AQ618" s="7">
        <f t="shared" si="79"/>
        <v>5</v>
      </c>
    </row>
    <row r="619" spans="1:43" x14ac:dyDescent="0.25">
      <c r="A619" s="7">
        <v>618</v>
      </c>
      <c r="B619" s="7" t="s">
        <v>679</v>
      </c>
      <c r="C619" s="8">
        <f>VLOOKUP(B619,[1]Combined!$B$1:$C$640,2,0)</f>
        <v>7</v>
      </c>
      <c r="D619" s="8">
        <f>VLOOKUP(B619,[1]Combined!$B$1:$D$640,3,0)</f>
        <v>9</v>
      </c>
      <c r="E619" s="8">
        <f>VLOOKUP(B619,[1]Combined!$B$1:$F$640,5,0)</f>
        <v>0</v>
      </c>
      <c r="F619" s="8">
        <f>VLOOKUP(B619,[1]Combined!$B$1:$G$640,6,0)</f>
        <v>2</v>
      </c>
      <c r="G619" s="8">
        <f>VLOOKUP(B619,[1]Combined!$B$1:$H$640,7,0)</f>
        <v>2</v>
      </c>
      <c r="H619" s="8">
        <f>VLOOKUP(B619,[1]Combined!$B$1:$J$640,9,0)</f>
        <v>0</v>
      </c>
      <c r="I619" s="9">
        <f>VLOOKUP(B619,[2]Combined!C$1:D$640,2,0)</f>
        <v>11</v>
      </c>
      <c r="J619" s="9">
        <f>VLOOKUP(B619,[2]Combined!C$1:E$640,3,0)</f>
        <v>14</v>
      </c>
      <c r="K619" s="9">
        <f>VLOOKUP(B619,[2]Combined!C$1:G$640,5,0)</f>
        <v>0</v>
      </c>
      <c r="L619" s="9">
        <f>VLOOKUP(B619,[2]Combined!C$1:H$640,6,0)</f>
        <v>3</v>
      </c>
      <c r="M619" s="9">
        <f>VLOOKUP(B619,[2]Combined!C$1:I$640,7,0)</f>
        <v>3</v>
      </c>
      <c r="N619" s="9">
        <f>VLOOKUP(B619,[2]Combined!C$1:K$640,9,0)</f>
        <v>0</v>
      </c>
      <c r="O619" s="10">
        <f>VLOOKUP(B619,[3]Combined!C$1:D$640,2,0)</f>
        <v>5</v>
      </c>
      <c r="P619" s="10">
        <f>VLOOKUP(B619,[3]Combined!C$1:E$640,3,0)</f>
        <v>11</v>
      </c>
      <c r="Q619" s="10">
        <f>VLOOKUP(B619,[3]Combined!C$1:G$640,5,0)</f>
        <v>0</v>
      </c>
      <c r="R619" s="10">
        <f>VLOOKUP(B619,[3]Combined!C$1:H$640,6,0)</f>
        <v>0</v>
      </c>
      <c r="S619" s="10">
        <f>VLOOKUP(B619,[3]Combined!C$1:I$640,7,0)</f>
        <v>0</v>
      </c>
      <c r="T619" s="10">
        <f>VLOOKUP(B619,[3]Combined!C$1:K$640,9,0)</f>
        <v>0</v>
      </c>
      <c r="U619" s="11">
        <v>5</v>
      </c>
      <c r="V619" s="11">
        <v>10</v>
      </c>
      <c r="W619" s="11">
        <f>VLOOKUP(B619,[4]Combined!C$1:G$640,5,0)</f>
        <v>0</v>
      </c>
      <c r="X619" s="11">
        <v>2</v>
      </c>
      <c r="Y619" s="11">
        <v>2</v>
      </c>
      <c r="Z619" s="11">
        <f>VLOOKUP(B619,[4]Combined!C$1:K$640,9,0)</f>
        <v>0</v>
      </c>
      <c r="AA619" s="12">
        <f>VLOOKUP(B619,[5]Combined!C$1:D$640,2,0)</f>
        <v>0</v>
      </c>
      <c r="AB619" s="12">
        <f>VLOOKUP(B619,[5]Combined!C$1:E$640,3,0)</f>
        <v>0</v>
      </c>
      <c r="AC619" s="12">
        <f>VLOOKUP(B619,[5]Combined!C$1:G$640,5,0)</f>
        <v>0</v>
      </c>
      <c r="AD619" s="12">
        <v>1</v>
      </c>
      <c r="AE619" s="12">
        <v>1</v>
      </c>
      <c r="AF619" s="12">
        <f>VLOOKUP(B619,[5]Combined!C$1:K$640,9,0)</f>
        <v>0</v>
      </c>
      <c r="AG619" s="14">
        <f t="shared" si="72"/>
        <v>52</v>
      </c>
      <c r="AH619" s="14">
        <f t="shared" si="73"/>
        <v>0</v>
      </c>
      <c r="AI619" s="14">
        <f t="shared" si="74"/>
        <v>0</v>
      </c>
      <c r="AJ619" s="14">
        <f t="shared" si="75"/>
        <v>36</v>
      </c>
      <c r="AK619" s="14">
        <f t="shared" si="76"/>
        <v>36</v>
      </c>
      <c r="AL619" s="14">
        <f t="shared" si="77"/>
        <v>69.230769230769226</v>
      </c>
      <c r="AM619" s="14">
        <f t="shared" si="78"/>
        <v>1</v>
      </c>
      <c r="AN619" s="7" t="s">
        <v>646</v>
      </c>
      <c r="AO619" s="7">
        <v>4</v>
      </c>
      <c r="AP619" s="7">
        <v>6</v>
      </c>
      <c r="AQ619" s="7">
        <f t="shared" si="79"/>
        <v>11</v>
      </c>
    </row>
    <row r="620" spans="1:43" x14ac:dyDescent="0.25">
      <c r="A620" s="7">
        <v>619</v>
      </c>
      <c r="B620" s="7" t="s">
        <v>680</v>
      </c>
      <c r="C620" s="8">
        <f>VLOOKUP(B620,[1]Combined!$B$1:$C$640,2,0)</f>
        <v>8</v>
      </c>
      <c r="D620" s="8">
        <f>VLOOKUP(B620,[1]Combined!$B$1:$D$640,3,0)</f>
        <v>9</v>
      </c>
      <c r="E620" s="8">
        <f>VLOOKUP(B620,[1]Combined!$B$1:$F$640,5,0)</f>
        <v>0</v>
      </c>
      <c r="F620" s="8">
        <f>VLOOKUP(B620,[1]Combined!$B$1:$G$640,6,0)</f>
        <v>0</v>
      </c>
      <c r="G620" s="8">
        <f>VLOOKUP(B620,[1]Combined!$B$1:$H$640,7,0)</f>
        <v>0</v>
      </c>
      <c r="H620" s="8">
        <f>VLOOKUP(B620,[1]Combined!$B$1:$J$640,9,0)</f>
        <v>0</v>
      </c>
      <c r="I620" s="9">
        <f>VLOOKUP(B620,[2]Combined!C$1:D$640,2,0)</f>
        <v>12</v>
      </c>
      <c r="J620" s="9">
        <f>VLOOKUP(B620,[2]Combined!C$1:E$640,3,0)</f>
        <v>14</v>
      </c>
      <c r="K620" s="9">
        <f>VLOOKUP(B620,[2]Combined!C$1:G$640,5,0)</f>
        <v>0</v>
      </c>
      <c r="L620" s="9">
        <f>VLOOKUP(B620,[2]Combined!C$1:H$640,6,0)</f>
        <v>0</v>
      </c>
      <c r="M620" s="9">
        <f>VLOOKUP(B620,[2]Combined!C$1:I$640,7,0)</f>
        <v>0</v>
      </c>
      <c r="N620" s="9">
        <f>VLOOKUP(B620,[2]Combined!C$1:K$640,9,0)</f>
        <v>0</v>
      </c>
      <c r="O620" s="10">
        <f>VLOOKUP(B620,[3]Combined!C$1:D$640,2,0)</f>
        <v>6</v>
      </c>
      <c r="P620" s="10">
        <f>VLOOKUP(B620,[3]Combined!C$1:E$640,3,0)</f>
        <v>11</v>
      </c>
      <c r="Q620" s="10">
        <f>VLOOKUP(B620,[3]Combined!C$1:G$640,5,0)</f>
        <v>0</v>
      </c>
      <c r="R620" s="10">
        <v>1</v>
      </c>
      <c r="S620" s="10">
        <v>1</v>
      </c>
      <c r="T620" s="10">
        <f>VLOOKUP(B620,[3]Combined!C$1:K$640,9,0)</f>
        <v>0</v>
      </c>
      <c r="U620" s="11">
        <v>5</v>
      </c>
      <c r="V620" s="11">
        <v>10</v>
      </c>
      <c r="W620" s="11">
        <f>VLOOKUP(B620,[4]Combined!C$1:G$640,5,0)</f>
        <v>0</v>
      </c>
      <c r="X620" s="11">
        <v>4</v>
      </c>
      <c r="Y620" s="11">
        <v>4</v>
      </c>
      <c r="Z620" s="11">
        <f>VLOOKUP(B620,[4]Combined!C$1:K$640,9,0)</f>
        <v>0</v>
      </c>
      <c r="AA620" s="12">
        <f>VLOOKUP(B620,[5]Combined!C$1:D$640,2,0)</f>
        <v>0</v>
      </c>
      <c r="AB620" s="12">
        <f>VLOOKUP(B620,[5]Combined!C$1:E$640,3,0)</f>
        <v>0</v>
      </c>
      <c r="AC620" s="12">
        <f>VLOOKUP(B620,[5]Combined!C$1:G$640,5,0)</f>
        <v>0</v>
      </c>
      <c r="AD620" s="12">
        <v>1</v>
      </c>
      <c r="AE620" s="12">
        <v>1</v>
      </c>
      <c r="AF620" s="12">
        <f>VLOOKUP(B620,[5]Combined!C$1:K$640,9,0)</f>
        <v>0</v>
      </c>
      <c r="AG620" s="14">
        <f t="shared" si="72"/>
        <v>50</v>
      </c>
      <c r="AH620" s="14">
        <f t="shared" si="73"/>
        <v>0</v>
      </c>
      <c r="AI620" s="14">
        <f t="shared" si="74"/>
        <v>0</v>
      </c>
      <c r="AJ620" s="14">
        <f t="shared" si="75"/>
        <v>37</v>
      </c>
      <c r="AK620" s="14">
        <f t="shared" si="76"/>
        <v>37</v>
      </c>
      <c r="AL620" s="14">
        <f t="shared" si="77"/>
        <v>74</v>
      </c>
      <c r="AM620" s="14">
        <f t="shared" si="78"/>
        <v>2</v>
      </c>
      <c r="AN620" s="7" t="s">
        <v>638</v>
      </c>
      <c r="AO620" s="7">
        <v>6</v>
      </c>
      <c r="AP620" s="7">
        <v>5</v>
      </c>
      <c r="AQ620" s="7">
        <f t="shared" si="79"/>
        <v>13</v>
      </c>
    </row>
    <row r="621" spans="1:43" x14ac:dyDescent="0.25">
      <c r="A621" s="7">
        <v>620</v>
      </c>
      <c r="B621" s="7" t="s">
        <v>681</v>
      </c>
      <c r="C621" s="8">
        <f>VLOOKUP(B621,[1]Combined!$B$1:$C$640,2,0)</f>
        <v>7</v>
      </c>
      <c r="D621" s="8">
        <f>VLOOKUP(B621,[1]Combined!$B$1:$D$640,3,0)</f>
        <v>9</v>
      </c>
      <c r="E621" s="8">
        <f>VLOOKUP(B621,[1]Combined!$B$1:$F$640,5,0)</f>
        <v>0</v>
      </c>
      <c r="F621" s="8">
        <f>VLOOKUP(B621,[1]Combined!$B$1:$G$640,6,0)</f>
        <v>2</v>
      </c>
      <c r="G621" s="8">
        <f>VLOOKUP(B621,[1]Combined!$B$1:$H$640,7,0)</f>
        <v>2</v>
      </c>
      <c r="H621" s="8">
        <f>VLOOKUP(B621,[1]Combined!$B$1:$J$640,9,0)</f>
        <v>0</v>
      </c>
      <c r="I621" s="9">
        <f>VLOOKUP(B621,[2]Combined!C$1:D$640,2,0)</f>
        <v>14</v>
      </c>
      <c r="J621" s="9">
        <f>VLOOKUP(B621,[2]Combined!C$1:E$640,3,0)</f>
        <v>14</v>
      </c>
      <c r="K621" s="9">
        <f>VLOOKUP(B621,[2]Combined!C$1:G$640,5,0)</f>
        <v>0</v>
      </c>
      <c r="L621" s="9">
        <f>VLOOKUP(B621,[2]Combined!C$1:H$640,6,0)</f>
        <v>3</v>
      </c>
      <c r="M621" s="9">
        <f>VLOOKUP(B621,[2]Combined!C$1:I$640,7,0)</f>
        <v>3</v>
      </c>
      <c r="N621" s="9">
        <f>VLOOKUP(B621,[2]Combined!C$1:K$640,9,0)</f>
        <v>0</v>
      </c>
      <c r="O621" s="10">
        <f>VLOOKUP(B621,[3]Combined!C$1:D$640,2,0)</f>
        <v>7</v>
      </c>
      <c r="P621" s="10">
        <f>VLOOKUP(B621,[3]Combined!C$1:E$640,3,0)</f>
        <v>11</v>
      </c>
      <c r="Q621" s="10">
        <f>VLOOKUP(B621,[3]Combined!C$1:G$640,5,0)</f>
        <v>0</v>
      </c>
      <c r="R621" s="10">
        <f>VLOOKUP(B621,[3]Combined!C$1:H$640,6,0)</f>
        <v>2</v>
      </c>
      <c r="S621" s="10">
        <f>VLOOKUP(B621,[3]Combined!C$1:I$640,7,0)</f>
        <v>2</v>
      </c>
      <c r="T621" s="10">
        <f>VLOOKUP(B621,[3]Combined!C$1:K$640,9,0)</f>
        <v>0</v>
      </c>
      <c r="U621" s="11">
        <v>5</v>
      </c>
      <c r="V621" s="11">
        <v>10</v>
      </c>
      <c r="W621" s="11">
        <f>VLOOKUP(B621,[4]Combined!C$1:G$640,5,0)</f>
        <v>0</v>
      </c>
      <c r="X621" s="11">
        <v>3</v>
      </c>
      <c r="Y621" s="11">
        <v>4</v>
      </c>
      <c r="Z621" s="11">
        <f>VLOOKUP(B621,[4]Combined!C$1:K$640,9,0)</f>
        <v>0</v>
      </c>
      <c r="AA621" s="12">
        <f>VLOOKUP(B621,[5]Combined!C$1:D$640,2,0)</f>
        <v>0</v>
      </c>
      <c r="AB621" s="12">
        <f>VLOOKUP(B621,[5]Combined!C$1:E$640,3,0)</f>
        <v>0</v>
      </c>
      <c r="AC621" s="12">
        <f>VLOOKUP(B621,[5]Combined!C$1:G$640,5,0)</f>
        <v>0</v>
      </c>
      <c r="AD621" s="12">
        <v>1</v>
      </c>
      <c r="AE621" s="12">
        <v>1</v>
      </c>
      <c r="AF621" s="12">
        <f>VLOOKUP(B621,[5]Combined!C$1:K$640,9,0)</f>
        <v>0</v>
      </c>
      <c r="AG621" s="14">
        <f t="shared" si="72"/>
        <v>56</v>
      </c>
      <c r="AH621" s="14">
        <f t="shared" si="73"/>
        <v>0</v>
      </c>
      <c r="AI621" s="14">
        <f t="shared" si="74"/>
        <v>0</v>
      </c>
      <c r="AJ621" s="14">
        <f t="shared" si="75"/>
        <v>44</v>
      </c>
      <c r="AK621" s="14">
        <f t="shared" si="76"/>
        <v>44</v>
      </c>
      <c r="AL621" s="14">
        <f t="shared" si="77"/>
        <v>78.571428571428569</v>
      </c>
      <c r="AM621" s="14">
        <f t="shared" si="78"/>
        <v>3</v>
      </c>
      <c r="AN621" s="7" t="s">
        <v>640</v>
      </c>
      <c r="AO621" s="7">
        <v>9</v>
      </c>
      <c r="AP621" s="7">
        <v>7</v>
      </c>
      <c r="AQ621" s="7">
        <f t="shared" si="79"/>
        <v>19</v>
      </c>
    </row>
    <row r="622" spans="1:43" x14ac:dyDescent="0.25">
      <c r="A622" s="7">
        <v>621</v>
      </c>
      <c r="B622" s="7" t="s">
        <v>682</v>
      </c>
      <c r="C622" s="8">
        <f>VLOOKUP(B622,[1]Combined!$B$1:$C$640,2,0)</f>
        <v>9</v>
      </c>
      <c r="D622" s="8">
        <f>VLOOKUP(B622,[1]Combined!$B$1:$D$640,3,0)</f>
        <v>9</v>
      </c>
      <c r="E622" s="8">
        <f>VLOOKUP(B622,[1]Combined!$B$1:$F$640,5,0)</f>
        <v>0</v>
      </c>
      <c r="F622" s="8">
        <f>VLOOKUP(B622,[1]Combined!$B$1:$G$640,6,0)</f>
        <v>1</v>
      </c>
      <c r="G622" s="8">
        <f>VLOOKUP(B622,[1]Combined!$B$1:$H$640,7,0)</f>
        <v>1</v>
      </c>
      <c r="H622" s="8">
        <f>VLOOKUP(B622,[1]Combined!$B$1:$J$640,9,0)</f>
        <v>0</v>
      </c>
      <c r="I622" s="9">
        <f>VLOOKUP(B622,[2]Combined!C$1:D$640,2,0)</f>
        <v>13</v>
      </c>
      <c r="J622" s="9">
        <f>VLOOKUP(B622,[2]Combined!C$1:E$640,3,0)</f>
        <v>14</v>
      </c>
      <c r="K622" s="9">
        <f>VLOOKUP(B622,[2]Combined!C$1:G$640,5,0)</f>
        <v>0</v>
      </c>
      <c r="L622" s="9">
        <f>VLOOKUP(B622,[2]Combined!C$1:H$640,6,0)</f>
        <v>3</v>
      </c>
      <c r="M622" s="9">
        <f>VLOOKUP(B622,[2]Combined!C$1:I$640,7,0)</f>
        <v>3</v>
      </c>
      <c r="N622" s="9">
        <f>VLOOKUP(B622,[2]Combined!C$1:K$640,9,0)</f>
        <v>0</v>
      </c>
      <c r="O622" s="10">
        <f>VLOOKUP(B622,[3]Combined!C$1:D$640,2,0)</f>
        <v>7</v>
      </c>
      <c r="P622" s="10">
        <f>VLOOKUP(B622,[3]Combined!C$1:E$640,3,0)</f>
        <v>11</v>
      </c>
      <c r="Q622" s="10">
        <f>VLOOKUP(B622,[3]Combined!C$1:G$640,5,0)</f>
        <v>0</v>
      </c>
      <c r="R622" s="10">
        <f>VLOOKUP(B622,[3]Combined!C$1:H$640,6,0)</f>
        <v>0</v>
      </c>
      <c r="S622" s="10">
        <f>VLOOKUP(B622,[3]Combined!C$1:I$640,7,0)</f>
        <v>1</v>
      </c>
      <c r="T622" s="10">
        <f>VLOOKUP(B622,[3]Combined!C$1:K$640,9,0)</f>
        <v>0</v>
      </c>
      <c r="U622" s="11">
        <v>6</v>
      </c>
      <c r="V622" s="11">
        <v>10</v>
      </c>
      <c r="W622" s="11">
        <f>VLOOKUP(B622,[4]Combined!C$1:G$640,5,0)</f>
        <v>0</v>
      </c>
      <c r="X622" s="11">
        <v>3</v>
      </c>
      <c r="Y622" s="11">
        <v>3</v>
      </c>
      <c r="Z622" s="11">
        <f>VLOOKUP(B622,[4]Combined!C$1:K$640,9,0)</f>
        <v>0</v>
      </c>
      <c r="AA622" s="12">
        <f>VLOOKUP(B622,[5]Combined!C$1:D$640,2,0)</f>
        <v>0</v>
      </c>
      <c r="AB622" s="12">
        <f>VLOOKUP(B622,[5]Combined!C$1:E$640,3,0)</f>
        <v>0</v>
      </c>
      <c r="AC622" s="12">
        <f>VLOOKUP(B622,[5]Combined!C$1:G$640,5,0)</f>
        <v>0</v>
      </c>
      <c r="AD622" s="12">
        <v>1</v>
      </c>
      <c r="AE622" s="12">
        <v>1</v>
      </c>
      <c r="AF622" s="12">
        <f>VLOOKUP(B622,[5]Combined!C$1:K$640,9,0)</f>
        <v>0</v>
      </c>
      <c r="AG622" s="14">
        <f t="shared" si="72"/>
        <v>53</v>
      </c>
      <c r="AH622" s="14">
        <f t="shared" si="73"/>
        <v>0</v>
      </c>
      <c r="AI622" s="14">
        <f t="shared" si="74"/>
        <v>0</v>
      </c>
      <c r="AJ622" s="14">
        <f t="shared" si="75"/>
        <v>43</v>
      </c>
      <c r="AK622" s="14">
        <f t="shared" si="76"/>
        <v>43</v>
      </c>
      <c r="AL622" s="14">
        <f t="shared" si="77"/>
        <v>81.132075471698116</v>
      </c>
      <c r="AM622" s="14">
        <f t="shared" si="78"/>
        <v>4</v>
      </c>
      <c r="AN622" s="7" t="s">
        <v>642</v>
      </c>
      <c r="AO622" s="7">
        <v>9</v>
      </c>
      <c r="AP622" s="7">
        <v>7</v>
      </c>
      <c r="AQ622" s="7">
        <f t="shared" si="79"/>
        <v>20</v>
      </c>
    </row>
    <row r="623" spans="1:43" x14ac:dyDescent="0.25">
      <c r="A623" s="7">
        <v>622</v>
      </c>
      <c r="B623" s="7" t="s">
        <v>683</v>
      </c>
      <c r="C623" s="8">
        <f>VLOOKUP(B623,[1]Combined!$B$1:$C$640,2,0)</f>
        <v>9</v>
      </c>
      <c r="D623" s="8">
        <f>VLOOKUP(B623,[1]Combined!$B$1:$D$640,3,0)</f>
        <v>9</v>
      </c>
      <c r="E623" s="8">
        <f>VLOOKUP(B623,[1]Combined!$B$1:$F$640,5,0)</f>
        <v>0</v>
      </c>
      <c r="F623" s="8">
        <f>VLOOKUP(B623,[1]Combined!$B$1:$G$640,6,0)</f>
        <v>2</v>
      </c>
      <c r="G623" s="8">
        <f>VLOOKUP(B623,[1]Combined!$B$1:$H$640,7,0)</f>
        <v>2</v>
      </c>
      <c r="H623" s="8">
        <f>VLOOKUP(B623,[1]Combined!$B$1:$J$640,9,0)</f>
        <v>0</v>
      </c>
      <c r="I623" s="9">
        <f>VLOOKUP(B623,[2]Combined!C$1:D$640,2,0)</f>
        <v>14</v>
      </c>
      <c r="J623" s="9">
        <f>VLOOKUP(B623,[2]Combined!C$1:E$640,3,0)</f>
        <v>14</v>
      </c>
      <c r="K623" s="9">
        <f>VLOOKUP(B623,[2]Combined!C$1:G$640,5,0)</f>
        <v>0</v>
      </c>
      <c r="L623" s="9">
        <f>VLOOKUP(B623,[2]Combined!C$1:H$640,6,0)</f>
        <v>2</v>
      </c>
      <c r="M623" s="9">
        <f>VLOOKUP(B623,[2]Combined!C$1:I$640,7,0)</f>
        <v>2</v>
      </c>
      <c r="N623" s="9">
        <f>VLOOKUP(B623,[2]Combined!C$1:K$640,9,0)</f>
        <v>0</v>
      </c>
      <c r="O623" s="10">
        <f>VLOOKUP(B623,[3]Combined!C$1:D$640,2,0)</f>
        <v>8</v>
      </c>
      <c r="P623" s="10">
        <f>VLOOKUP(B623,[3]Combined!C$1:E$640,3,0)</f>
        <v>11</v>
      </c>
      <c r="Q623" s="10">
        <f>VLOOKUP(B623,[3]Combined!C$1:G$640,5,0)</f>
        <v>0</v>
      </c>
      <c r="R623" s="10">
        <f>VLOOKUP(B623,[3]Combined!C$1:H$640,6,0)</f>
        <v>0</v>
      </c>
      <c r="S623" s="10">
        <f>VLOOKUP(B623,[3]Combined!C$1:I$640,7,0)</f>
        <v>0</v>
      </c>
      <c r="T623" s="10">
        <f>VLOOKUP(B623,[3]Combined!C$1:K$640,9,0)</f>
        <v>0</v>
      </c>
      <c r="U623" s="11">
        <v>6</v>
      </c>
      <c r="V623" s="11">
        <v>10</v>
      </c>
      <c r="W623" s="11">
        <f>VLOOKUP(B623,[4]Combined!C$1:G$640,5,0)</f>
        <v>0</v>
      </c>
      <c r="X623" s="11">
        <v>2</v>
      </c>
      <c r="Y623" s="11">
        <v>2</v>
      </c>
      <c r="Z623" s="11">
        <f>VLOOKUP(B623,[4]Combined!C$1:K$640,9,0)</f>
        <v>0</v>
      </c>
      <c r="AA623" s="12">
        <f>VLOOKUP(B623,[5]Combined!C$1:D$640,2,0)</f>
        <v>0</v>
      </c>
      <c r="AB623" s="12">
        <f>VLOOKUP(B623,[5]Combined!C$1:E$640,3,0)</f>
        <v>0</v>
      </c>
      <c r="AC623" s="12">
        <f>VLOOKUP(B623,[5]Combined!C$1:G$640,5,0)</f>
        <v>0</v>
      </c>
      <c r="AD623" s="12">
        <f>VLOOKUP(B623,[5]Combined!C$1:H$640,6,0)</f>
        <v>0</v>
      </c>
      <c r="AE623" s="12">
        <f>VLOOKUP(B623,[5]Combined!C$1:I$640,7,0)</f>
        <v>0</v>
      </c>
      <c r="AF623" s="12">
        <f>VLOOKUP(B623,[5]Combined!C$1:K$640,9,0)</f>
        <v>0</v>
      </c>
      <c r="AG623" s="14">
        <f t="shared" si="72"/>
        <v>50</v>
      </c>
      <c r="AH623" s="14">
        <f t="shared" si="73"/>
        <v>0</v>
      </c>
      <c r="AI623" s="14">
        <f t="shared" si="74"/>
        <v>0</v>
      </c>
      <c r="AJ623" s="14">
        <f t="shared" si="75"/>
        <v>43</v>
      </c>
      <c r="AK623" s="14">
        <f t="shared" si="76"/>
        <v>43</v>
      </c>
      <c r="AL623" s="14">
        <f t="shared" si="77"/>
        <v>86</v>
      </c>
      <c r="AM623" s="14">
        <f t="shared" si="78"/>
        <v>5</v>
      </c>
      <c r="AN623" s="7" t="s">
        <v>644</v>
      </c>
      <c r="AO623" s="7">
        <v>10</v>
      </c>
      <c r="AP623" s="7">
        <v>7</v>
      </c>
      <c r="AQ623" s="7">
        <f t="shared" si="79"/>
        <v>22</v>
      </c>
    </row>
    <row r="624" spans="1:43" x14ac:dyDescent="0.25">
      <c r="A624" s="7">
        <v>623</v>
      </c>
      <c r="B624" s="7" t="s">
        <v>684</v>
      </c>
      <c r="C624" s="8">
        <f>VLOOKUP(B624,[1]Combined!$B$1:$C$640,2,0)</f>
        <v>8</v>
      </c>
      <c r="D624" s="8">
        <f>VLOOKUP(B624,[1]Combined!$B$1:$D$640,3,0)</f>
        <v>9</v>
      </c>
      <c r="E624" s="8">
        <f>VLOOKUP(B624,[1]Combined!$B$1:$F$640,5,0)</f>
        <v>0</v>
      </c>
      <c r="F624" s="8">
        <f>VLOOKUP(B624,[1]Combined!$B$1:$G$640,6,0)</f>
        <v>2</v>
      </c>
      <c r="G624" s="8">
        <f>VLOOKUP(B624,[1]Combined!$B$1:$H$640,7,0)</f>
        <v>2</v>
      </c>
      <c r="H624" s="8">
        <f>VLOOKUP(B624,[1]Combined!$B$1:$J$640,9,0)</f>
        <v>0</v>
      </c>
      <c r="I624" s="9">
        <f>VLOOKUP(B624,[2]Combined!C$1:D$640,2,0)</f>
        <v>13</v>
      </c>
      <c r="J624" s="9">
        <f>VLOOKUP(B624,[2]Combined!C$1:E$640,3,0)</f>
        <v>14</v>
      </c>
      <c r="K624" s="9">
        <f>VLOOKUP(B624,[2]Combined!C$1:G$640,5,0)</f>
        <v>0</v>
      </c>
      <c r="L624" s="9">
        <f>VLOOKUP(B624,[2]Combined!C$1:H$640,6,0)</f>
        <v>3</v>
      </c>
      <c r="M624" s="9">
        <f>VLOOKUP(B624,[2]Combined!C$1:I$640,7,0)</f>
        <v>3</v>
      </c>
      <c r="N624" s="9">
        <f>VLOOKUP(B624,[2]Combined!C$1:K$640,9,0)</f>
        <v>0</v>
      </c>
      <c r="O624" s="10">
        <f>VLOOKUP(B624,[3]Combined!C$1:D$640,2,0)</f>
        <v>6</v>
      </c>
      <c r="P624" s="10">
        <f>VLOOKUP(B624,[3]Combined!C$1:E$640,3,0)</f>
        <v>11</v>
      </c>
      <c r="Q624" s="10">
        <f>VLOOKUP(B624,[3]Combined!C$1:G$640,5,0)</f>
        <v>0</v>
      </c>
      <c r="R624" s="10">
        <f>VLOOKUP(B624,[3]Combined!C$1:H$640,6,0)</f>
        <v>0</v>
      </c>
      <c r="S624" s="10">
        <f>VLOOKUP(B624,[3]Combined!C$1:I$640,7,0)</f>
        <v>0</v>
      </c>
      <c r="T624" s="10">
        <f>VLOOKUP(B624,[3]Combined!C$1:K$640,9,0)</f>
        <v>0</v>
      </c>
      <c r="U624" s="11">
        <v>7</v>
      </c>
      <c r="V624" s="11">
        <v>10</v>
      </c>
      <c r="W624" s="11">
        <f>VLOOKUP(B624,[4]Combined!C$1:G$640,5,0)</f>
        <v>0</v>
      </c>
      <c r="X624" s="11">
        <v>2</v>
      </c>
      <c r="Y624" s="11">
        <v>2</v>
      </c>
      <c r="Z624" s="11">
        <f>VLOOKUP(B624,[4]Combined!C$1:K$640,9,0)</f>
        <v>0</v>
      </c>
      <c r="AA624" s="12">
        <f>VLOOKUP(B624,[5]Combined!C$1:D$640,2,0)</f>
        <v>0</v>
      </c>
      <c r="AB624" s="12">
        <f>VLOOKUP(B624,[5]Combined!C$1:E$640,3,0)</f>
        <v>0</v>
      </c>
      <c r="AC624" s="12">
        <f>VLOOKUP(B624,[5]Combined!C$1:G$640,5,0)</f>
        <v>0</v>
      </c>
      <c r="AD624" s="12">
        <v>1</v>
      </c>
      <c r="AE624" s="12">
        <v>1</v>
      </c>
      <c r="AF624" s="12">
        <f>VLOOKUP(B624,[5]Combined!C$1:K$640,9,0)</f>
        <v>0</v>
      </c>
      <c r="AG624" s="14">
        <f t="shared" si="72"/>
        <v>52</v>
      </c>
      <c r="AH624" s="14">
        <f t="shared" si="73"/>
        <v>0</v>
      </c>
      <c r="AI624" s="14">
        <f t="shared" si="74"/>
        <v>0</v>
      </c>
      <c r="AJ624" s="14">
        <f t="shared" si="75"/>
        <v>42</v>
      </c>
      <c r="AK624" s="14">
        <f t="shared" si="76"/>
        <v>42</v>
      </c>
      <c r="AL624" s="14">
        <f t="shared" si="77"/>
        <v>80.769230769230774</v>
      </c>
      <c r="AM624" s="14">
        <f t="shared" si="78"/>
        <v>4</v>
      </c>
      <c r="AN624" s="7" t="s">
        <v>646</v>
      </c>
      <c r="AO624" s="7">
        <v>4</v>
      </c>
      <c r="AP624" s="7">
        <v>7</v>
      </c>
      <c r="AQ624" s="7">
        <f t="shared" si="79"/>
        <v>15</v>
      </c>
    </row>
    <row r="625" spans="1:43" x14ac:dyDescent="0.25">
      <c r="A625" s="7">
        <v>624</v>
      </c>
      <c r="B625" s="7" t="s">
        <v>685</v>
      </c>
      <c r="C625" s="8">
        <f>VLOOKUP(B625,[1]Combined!$B$1:$C$640,2,0)</f>
        <v>9</v>
      </c>
      <c r="D625" s="8">
        <f>VLOOKUP(B625,[1]Combined!$B$1:$D$640,3,0)</f>
        <v>9</v>
      </c>
      <c r="E625" s="8">
        <f>VLOOKUP(B625,[1]Combined!$B$1:$F$640,5,0)</f>
        <v>0</v>
      </c>
      <c r="F625" s="8">
        <f>VLOOKUP(B625,[1]Combined!$B$1:$G$640,6,0)</f>
        <v>0</v>
      </c>
      <c r="G625" s="8">
        <f>VLOOKUP(B625,[1]Combined!$B$1:$H$640,7,0)</f>
        <v>0</v>
      </c>
      <c r="H625" s="8">
        <f>VLOOKUP(B625,[1]Combined!$B$1:$J$640,9,0)</f>
        <v>0</v>
      </c>
      <c r="I625" s="9">
        <f>VLOOKUP(B625,[2]Combined!C$1:D$640,2,0)</f>
        <v>13</v>
      </c>
      <c r="J625" s="9">
        <f>VLOOKUP(B625,[2]Combined!C$1:E$640,3,0)</f>
        <v>14</v>
      </c>
      <c r="K625" s="9">
        <f>VLOOKUP(B625,[2]Combined!C$1:G$640,5,0)</f>
        <v>0</v>
      </c>
      <c r="L625" s="9">
        <f>VLOOKUP(B625,[2]Combined!C$1:H$640,6,0)</f>
        <v>0</v>
      </c>
      <c r="M625" s="9">
        <f>VLOOKUP(B625,[2]Combined!C$1:I$640,7,0)</f>
        <v>0</v>
      </c>
      <c r="N625" s="9">
        <f>VLOOKUP(B625,[2]Combined!C$1:K$640,9,0)</f>
        <v>0</v>
      </c>
      <c r="O625" s="10">
        <f>VLOOKUP(B625,[3]Combined!C$1:D$640,2,0)</f>
        <v>7</v>
      </c>
      <c r="P625" s="10">
        <f>VLOOKUP(B625,[3]Combined!C$1:E$640,3,0)</f>
        <v>11</v>
      </c>
      <c r="Q625" s="10">
        <f>VLOOKUP(B625,[3]Combined!C$1:G$640,5,0)</f>
        <v>0</v>
      </c>
      <c r="R625" s="10">
        <v>1</v>
      </c>
      <c r="S625" s="10">
        <v>1</v>
      </c>
      <c r="T625" s="10">
        <f>VLOOKUP(B625,[3]Combined!C$1:K$640,9,0)</f>
        <v>0</v>
      </c>
      <c r="U625" s="11">
        <v>6</v>
      </c>
      <c r="V625" s="11">
        <v>10</v>
      </c>
      <c r="W625" s="11">
        <f>VLOOKUP(B625,[4]Combined!C$1:G$640,5,0)</f>
        <v>0</v>
      </c>
      <c r="X625" s="11">
        <v>4</v>
      </c>
      <c r="Y625" s="11">
        <v>4</v>
      </c>
      <c r="Z625" s="11">
        <f>VLOOKUP(B625,[4]Combined!C$1:K$640,9,0)</f>
        <v>0</v>
      </c>
      <c r="AA625" s="12">
        <f>VLOOKUP(B625,[5]Combined!C$1:D$640,2,0)</f>
        <v>0</v>
      </c>
      <c r="AB625" s="12">
        <f>VLOOKUP(B625,[5]Combined!C$1:E$640,3,0)</f>
        <v>0</v>
      </c>
      <c r="AC625" s="12">
        <f>VLOOKUP(B625,[5]Combined!C$1:G$640,5,0)</f>
        <v>0</v>
      </c>
      <c r="AD625" s="12">
        <v>1</v>
      </c>
      <c r="AE625" s="12">
        <v>1</v>
      </c>
      <c r="AF625" s="12">
        <f>VLOOKUP(B625,[5]Combined!C$1:K$640,9,0)</f>
        <v>0</v>
      </c>
      <c r="AG625" s="14">
        <f t="shared" si="72"/>
        <v>50</v>
      </c>
      <c r="AH625" s="14">
        <f t="shared" si="73"/>
        <v>0</v>
      </c>
      <c r="AI625" s="14">
        <f t="shared" si="74"/>
        <v>0</v>
      </c>
      <c r="AJ625" s="14">
        <f t="shared" si="75"/>
        <v>41</v>
      </c>
      <c r="AK625" s="14">
        <f t="shared" si="76"/>
        <v>41</v>
      </c>
      <c r="AL625" s="14">
        <f t="shared" si="77"/>
        <v>82</v>
      </c>
      <c r="AM625" s="14">
        <f t="shared" si="78"/>
        <v>4</v>
      </c>
      <c r="AN625" s="7" t="s">
        <v>638</v>
      </c>
      <c r="AO625" s="7">
        <v>4</v>
      </c>
      <c r="AP625" s="7">
        <v>8</v>
      </c>
      <c r="AQ625" s="7">
        <f t="shared" si="79"/>
        <v>16</v>
      </c>
    </row>
    <row r="626" spans="1:43" x14ac:dyDescent="0.25">
      <c r="A626" s="7">
        <v>625</v>
      </c>
      <c r="B626" s="7" t="s">
        <v>686</v>
      </c>
      <c r="C626" s="8">
        <f>VLOOKUP(B626,[1]Combined!$B$1:$C$640,2,0)</f>
        <v>8</v>
      </c>
      <c r="D626" s="8">
        <f>VLOOKUP(B626,[1]Combined!$B$1:$D$640,3,0)</f>
        <v>9</v>
      </c>
      <c r="E626" s="8">
        <f>VLOOKUP(B626,[1]Combined!$B$1:$F$640,5,0)</f>
        <v>0</v>
      </c>
      <c r="F626" s="8">
        <f>VLOOKUP(B626,[1]Combined!$B$1:$G$640,6,0)</f>
        <v>1</v>
      </c>
      <c r="G626" s="8">
        <f>VLOOKUP(B626,[1]Combined!$B$1:$H$640,7,0)</f>
        <v>2</v>
      </c>
      <c r="H626" s="8">
        <f>VLOOKUP(B626,[1]Combined!$B$1:$J$640,9,0)</f>
        <v>0</v>
      </c>
      <c r="I626" s="9">
        <f>VLOOKUP(B626,[2]Combined!C$1:D$640,2,0)</f>
        <v>12</v>
      </c>
      <c r="J626" s="9">
        <f>VLOOKUP(B626,[2]Combined!C$1:E$640,3,0)</f>
        <v>14</v>
      </c>
      <c r="K626" s="9">
        <f>VLOOKUP(B626,[2]Combined!C$1:G$640,5,0)</f>
        <v>0</v>
      </c>
      <c r="L626" s="9">
        <f>VLOOKUP(B626,[2]Combined!C$1:H$640,6,0)</f>
        <v>3</v>
      </c>
      <c r="M626" s="9">
        <f>VLOOKUP(B626,[2]Combined!C$1:I$640,7,0)</f>
        <v>3</v>
      </c>
      <c r="N626" s="9">
        <f>VLOOKUP(B626,[2]Combined!C$1:K$640,9,0)</f>
        <v>0</v>
      </c>
      <c r="O626" s="10">
        <f>VLOOKUP(B626,[3]Combined!C$1:D$640,2,0)</f>
        <v>5</v>
      </c>
      <c r="P626" s="10">
        <f>VLOOKUP(B626,[3]Combined!C$1:E$640,3,0)</f>
        <v>11</v>
      </c>
      <c r="Q626" s="10">
        <f>VLOOKUP(B626,[3]Combined!C$1:G$640,5,0)</f>
        <v>0</v>
      </c>
      <c r="R626" s="10">
        <f>VLOOKUP(B626,[3]Combined!C$1:H$640,6,0)</f>
        <v>1</v>
      </c>
      <c r="S626" s="10">
        <f>VLOOKUP(B626,[3]Combined!C$1:I$640,7,0)</f>
        <v>2</v>
      </c>
      <c r="T626" s="10">
        <f>VLOOKUP(B626,[3]Combined!C$1:K$640,9,0)</f>
        <v>0</v>
      </c>
      <c r="U626" s="11">
        <v>5</v>
      </c>
      <c r="V626" s="11">
        <v>10</v>
      </c>
      <c r="W626" s="11">
        <f>VLOOKUP(B626,[4]Combined!C$1:G$640,5,0)</f>
        <v>0</v>
      </c>
      <c r="X626" s="11">
        <v>1</v>
      </c>
      <c r="Y626" s="11">
        <v>4</v>
      </c>
      <c r="Z626" s="11">
        <f>VLOOKUP(B626,[4]Combined!C$1:K$640,9,0)</f>
        <v>0</v>
      </c>
      <c r="AA626" s="12">
        <f>VLOOKUP(B626,[5]Combined!C$1:D$640,2,0)</f>
        <v>0</v>
      </c>
      <c r="AB626" s="12">
        <f>VLOOKUP(B626,[5]Combined!C$1:E$640,3,0)</f>
        <v>0</v>
      </c>
      <c r="AC626" s="12">
        <f>VLOOKUP(B626,[5]Combined!C$1:G$640,5,0)</f>
        <v>0</v>
      </c>
      <c r="AD626" s="12">
        <f>VLOOKUP(B626,[5]Combined!C$1:H$640,6,0)</f>
        <v>0</v>
      </c>
      <c r="AE626" s="12">
        <v>1</v>
      </c>
      <c r="AF626" s="12">
        <f>VLOOKUP(B626,[5]Combined!C$1:K$640,9,0)</f>
        <v>0</v>
      </c>
      <c r="AG626" s="14">
        <f t="shared" si="72"/>
        <v>56</v>
      </c>
      <c r="AH626" s="14">
        <f t="shared" si="73"/>
        <v>0</v>
      </c>
      <c r="AI626" s="14">
        <f t="shared" si="74"/>
        <v>0</v>
      </c>
      <c r="AJ626" s="14">
        <f t="shared" si="75"/>
        <v>36</v>
      </c>
      <c r="AK626" s="14">
        <f t="shared" si="76"/>
        <v>36</v>
      </c>
      <c r="AL626" s="14">
        <f t="shared" si="77"/>
        <v>64.285714285714292</v>
      </c>
      <c r="AM626" s="14">
        <f t="shared" si="78"/>
        <v>0</v>
      </c>
      <c r="AN626" s="7" t="s">
        <v>640</v>
      </c>
      <c r="AO626" s="7">
        <v>5</v>
      </c>
      <c r="AP626" s="7">
        <v>6</v>
      </c>
      <c r="AQ626" s="7">
        <f t="shared" si="79"/>
        <v>11</v>
      </c>
    </row>
    <row r="627" spans="1:43" x14ac:dyDescent="0.25">
      <c r="A627" s="7">
        <v>626</v>
      </c>
      <c r="B627" s="7" t="s">
        <v>687</v>
      </c>
      <c r="C627" s="8">
        <f>VLOOKUP(B627,[1]Combined!$B$1:$C$640,2,0)</f>
        <v>9</v>
      </c>
      <c r="D627" s="8">
        <f>VLOOKUP(B627,[1]Combined!$B$1:$D$640,3,0)</f>
        <v>9</v>
      </c>
      <c r="E627" s="8">
        <f>VLOOKUP(B627,[1]Combined!$B$1:$F$640,5,0)</f>
        <v>0</v>
      </c>
      <c r="F627" s="8">
        <f>VLOOKUP(B627,[1]Combined!$B$1:$G$640,6,0)</f>
        <v>1</v>
      </c>
      <c r="G627" s="8">
        <f>VLOOKUP(B627,[1]Combined!$B$1:$H$640,7,0)</f>
        <v>1</v>
      </c>
      <c r="H627" s="8">
        <f>VLOOKUP(B627,[1]Combined!$B$1:$J$640,9,0)</f>
        <v>0</v>
      </c>
      <c r="I627" s="9">
        <f>VLOOKUP(B627,[2]Combined!C$1:D$640,2,0)</f>
        <v>13</v>
      </c>
      <c r="J627" s="9">
        <f>VLOOKUP(B627,[2]Combined!C$1:E$640,3,0)</f>
        <v>14</v>
      </c>
      <c r="K627" s="9">
        <f>VLOOKUP(B627,[2]Combined!C$1:G$640,5,0)</f>
        <v>0</v>
      </c>
      <c r="L627" s="9">
        <f>VLOOKUP(B627,[2]Combined!C$1:H$640,6,0)</f>
        <v>3</v>
      </c>
      <c r="M627" s="9">
        <f>VLOOKUP(B627,[2]Combined!C$1:I$640,7,0)</f>
        <v>3</v>
      </c>
      <c r="N627" s="9">
        <f>VLOOKUP(B627,[2]Combined!C$1:K$640,9,0)</f>
        <v>0</v>
      </c>
      <c r="O627" s="10">
        <f>VLOOKUP(B627,[3]Combined!C$1:D$640,2,0)</f>
        <v>4</v>
      </c>
      <c r="P627" s="10">
        <f>VLOOKUP(B627,[3]Combined!C$1:E$640,3,0)</f>
        <v>11</v>
      </c>
      <c r="Q627" s="10">
        <f>VLOOKUP(B627,[3]Combined!C$1:G$640,5,0)</f>
        <v>0</v>
      </c>
      <c r="R627" s="10">
        <f>VLOOKUP(B627,[3]Combined!C$1:H$640,6,0)</f>
        <v>0</v>
      </c>
      <c r="S627" s="10">
        <f>VLOOKUP(B627,[3]Combined!C$1:I$640,7,0)</f>
        <v>1</v>
      </c>
      <c r="T627" s="10">
        <f>VLOOKUP(B627,[3]Combined!C$1:K$640,9,0)</f>
        <v>0</v>
      </c>
      <c r="U627" s="11">
        <v>3</v>
      </c>
      <c r="V627" s="11">
        <v>10</v>
      </c>
      <c r="W627" s="11">
        <f>VLOOKUP(B627,[4]Combined!C$1:G$640,5,0)</f>
        <v>0</v>
      </c>
      <c r="X627" s="11">
        <v>3</v>
      </c>
      <c r="Y627" s="11">
        <v>3</v>
      </c>
      <c r="Z627" s="11">
        <f>VLOOKUP(B627,[4]Combined!C$1:K$640,9,0)</f>
        <v>0</v>
      </c>
      <c r="AA627" s="12">
        <f>VLOOKUP(B627,[5]Combined!C$1:D$640,2,0)</f>
        <v>0</v>
      </c>
      <c r="AB627" s="12">
        <f>VLOOKUP(B627,[5]Combined!C$1:E$640,3,0)</f>
        <v>0</v>
      </c>
      <c r="AC627" s="12">
        <f>VLOOKUP(B627,[5]Combined!C$1:G$640,5,0)</f>
        <v>0</v>
      </c>
      <c r="AD627" s="12">
        <f>VLOOKUP(B627,[5]Combined!C$1:H$640,6,0)</f>
        <v>0</v>
      </c>
      <c r="AE627" s="12">
        <v>1</v>
      </c>
      <c r="AF627" s="12">
        <f>VLOOKUP(B627,[5]Combined!C$1:K$640,9,0)</f>
        <v>0</v>
      </c>
      <c r="AG627" s="14">
        <f t="shared" si="72"/>
        <v>53</v>
      </c>
      <c r="AH627" s="14">
        <f t="shared" si="73"/>
        <v>0</v>
      </c>
      <c r="AI627" s="14">
        <f t="shared" si="74"/>
        <v>0</v>
      </c>
      <c r="AJ627" s="14">
        <f t="shared" si="75"/>
        <v>36</v>
      </c>
      <c r="AK627" s="14">
        <f t="shared" si="76"/>
        <v>36</v>
      </c>
      <c r="AL627" s="14">
        <f t="shared" si="77"/>
        <v>67.924528301886795</v>
      </c>
      <c r="AM627" s="14">
        <f t="shared" si="78"/>
        <v>1</v>
      </c>
      <c r="AN627" s="7" t="s">
        <v>642</v>
      </c>
      <c r="AO627" s="7">
        <v>8</v>
      </c>
      <c r="AP627" s="7">
        <v>7</v>
      </c>
      <c r="AQ627" s="7">
        <f t="shared" si="79"/>
        <v>16</v>
      </c>
    </row>
    <row r="628" spans="1:43" x14ac:dyDescent="0.25">
      <c r="A628" s="7">
        <v>627</v>
      </c>
      <c r="B628" s="7" t="s">
        <v>688</v>
      </c>
      <c r="C628" s="8">
        <f>VLOOKUP(B628,[1]Combined!$B$1:$C$640,2,0)</f>
        <v>4</v>
      </c>
      <c r="D628" s="8">
        <f>VLOOKUP(B628,[1]Combined!$B$1:$D$640,3,0)</f>
        <v>9</v>
      </c>
      <c r="E628" s="8">
        <f>VLOOKUP(B628,[1]Combined!$B$1:$F$640,5,0)</f>
        <v>0</v>
      </c>
      <c r="F628" s="8">
        <f>VLOOKUP(B628,[1]Combined!$B$1:$G$640,6,0)</f>
        <v>0</v>
      </c>
      <c r="G628" s="8">
        <f>VLOOKUP(B628,[1]Combined!$B$1:$H$640,7,0)</f>
        <v>2</v>
      </c>
      <c r="H628" s="8">
        <f>VLOOKUP(B628,[1]Combined!$B$1:$J$640,9,0)</f>
        <v>0</v>
      </c>
      <c r="I628" s="9">
        <f>VLOOKUP(B628,[2]Combined!C$1:D$640,2,0)</f>
        <v>5</v>
      </c>
      <c r="J628" s="9">
        <f>VLOOKUP(B628,[2]Combined!C$1:E$640,3,0)</f>
        <v>14</v>
      </c>
      <c r="K628" s="9">
        <f>VLOOKUP(B628,[2]Combined!C$1:G$640,5,0)</f>
        <v>0</v>
      </c>
      <c r="L628" s="9">
        <f>VLOOKUP(B628,[2]Combined!C$1:H$640,6,0)</f>
        <v>2</v>
      </c>
      <c r="M628" s="9">
        <f>VLOOKUP(B628,[2]Combined!C$1:I$640,7,0)</f>
        <v>2</v>
      </c>
      <c r="N628" s="9">
        <f>VLOOKUP(B628,[2]Combined!C$1:K$640,9,0)</f>
        <v>0</v>
      </c>
      <c r="O628" s="10">
        <f>VLOOKUP(B628,[3]Combined!C$1:D$640,2,0)</f>
        <v>4</v>
      </c>
      <c r="P628" s="10">
        <f>VLOOKUP(B628,[3]Combined!C$1:E$640,3,0)</f>
        <v>11</v>
      </c>
      <c r="Q628" s="10">
        <f>VLOOKUP(B628,[3]Combined!C$1:G$640,5,0)</f>
        <v>0</v>
      </c>
      <c r="R628" s="10">
        <f>VLOOKUP(B628,[3]Combined!C$1:H$640,6,0)</f>
        <v>0</v>
      </c>
      <c r="S628" s="10">
        <f>VLOOKUP(B628,[3]Combined!C$1:I$640,7,0)</f>
        <v>0</v>
      </c>
      <c r="T628" s="10">
        <f>VLOOKUP(B628,[3]Combined!C$1:K$640,9,0)</f>
        <v>0</v>
      </c>
      <c r="U628" s="11">
        <v>3</v>
      </c>
      <c r="V628" s="11">
        <v>10</v>
      </c>
      <c r="W628" s="11">
        <f>VLOOKUP(B628,[4]Combined!C$1:G$640,5,0)</f>
        <v>0</v>
      </c>
      <c r="X628" s="11">
        <v>0</v>
      </c>
      <c r="Y628" s="11">
        <v>2</v>
      </c>
      <c r="Z628" s="11">
        <f>VLOOKUP(B628,[4]Combined!C$1:K$640,9,0)</f>
        <v>0</v>
      </c>
      <c r="AA628" s="12">
        <f>VLOOKUP(B628,[5]Combined!C$1:D$640,2,0)</f>
        <v>0</v>
      </c>
      <c r="AB628" s="12">
        <f>VLOOKUP(B628,[5]Combined!C$1:E$640,3,0)</f>
        <v>0</v>
      </c>
      <c r="AC628" s="12">
        <f>VLOOKUP(B628,[5]Combined!C$1:G$640,5,0)</f>
        <v>0</v>
      </c>
      <c r="AD628" s="12">
        <f>VLOOKUP(B628,[5]Combined!C$1:H$640,6,0)</f>
        <v>0</v>
      </c>
      <c r="AE628" s="12">
        <f>VLOOKUP(B628,[5]Combined!C$1:I$640,7,0)</f>
        <v>0</v>
      </c>
      <c r="AF628" s="12">
        <f>VLOOKUP(B628,[5]Combined!C$1:K$640,9,0)</f>
        <v>0</v>
      </c>
      <c r="AG628" s="14">
        <f t="shared" si="72"/>
        <v>50</v>
      </c>
      <c r="AH628" s="14">
        <f t="shared" si="73"/>
        <v>0</v>
      </c>
      <c r="AI628" s="14">
        <f t="shared" si="74"/>
        <v>0</v>
      </c>
      <c r="AJ628" s="14">
        <f t="shared" si="75"/>
        <v>18</v>
      </c>
      <c r="AK628" s="14">
        <f t="shared" si="76"/>
        <v>18</v>
      </c>
      <c r="AL628" s="14">
        <f t="shared" si="77"/>
        <v>36</v>
      </c>
      <c r="AM628" s="14">
        <f t="shared" si="78"/>
        <v>0</v>
      </c>
      <c r="AN628" s="7" t="s">
        <v>644</v>
      </c>
      <c r="AO628" s="7">
        <v>0</v>
      </c>
      <c r="AP628" s="7">
        <v>7</v>
      </c>
      <c r="AQ628" s="7">
        <f t="shared" si="79"/>
        <v>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Q631"/>
  <sheetViews>
    <sheetView workbookViewId="0">
      <selection activeCell="A2" sqref="A2:A628"/>
    </sheetView>
  </sheetViews>
  <sheetFormatPr defaultRowHeight="15" x14ac:dyDescent="0.25"/>
  <cols>
    <col min="1" max="1" width="6.85546875" style="7" bestFit="1" customWidth="1"/>
    <col min="2" max="2" width="9.85546875" style="7" customWidth="1"/>
    <col min="3" max="40" width="9.140625" style="17" customWidth="1"/>
    <col min="41" max="41" width="7.5703125" style="17" customWidth="1"/>
    <col min="42" max="43" width="9.140625" style="17" customWidth="1"/>
    <col min="44" max="16384" width="9.140625" style="17"/>
  </cols>
  <sheetData>
    <row r="1" spans="1:43" s="1" customFormat="1" ht="120" x14ac:dyDescent="0.25">
      <c r="A1" s="1" t="s">
        <v>0</v>
      </c>
      <c r="B1" s="1" t="s">
        <v>1</v>
      </c>
      <c r="C1" s="2" t="s">
        <v>689</v>
      </c>
      <c r="D1" s="2" t="s">
        <v>690</v>
      </c>
      <c r="E1" s="2" t="s">
        <v>691</v>
      </c>
      <c r="F1" s="2" t="s">
        <v>692</v>
      </c>
      <c r="G1" s="2" t="s">
        <v>693</v>
      </c>
      <c r="H1" s="2" t="s">
        <v>694</v>
      </c>
      <c r="I1" s="3" t="s">
        <v>696</v>
      </c>
      <c r="J1" s="3" t="s">
        <v>697</v>
      </c>
      <c r="K1" s="3" t="s">
        <v>698</v>
      </c>
      <c r="L1" s="3" t="s">
        <v>699</v>
      </c>
      <c r="M1" s="3" t="s">
        <v>700</v>
      </c>
      <c r="N1" s="3" t="s">
        <v>701</v>
      </c>
      <c r="O1" s="4" t="s">
        <v>702</v>
      </c>
      <c r="P1" s="4" t="s">
        <v>703</v>
      </c>
      <c r="Q1" s="4" t="s">
        <v>704</v>
      </c>
      <c r="R1" s="4" t="s">
        <v>705</v>
      </c>
      <c r="S1" s="4" t="s">
        <v>706</v>
      </c>
      <c r="T1" s="4" t="s">
        <v>707</v>
      </c>
      <c r="U1" s="5" t="s">
        <v>708</v>
      </c>
      <c r="V1" s="5" t="s">
        <v>709</v>
      </c>
      <c r="W1" s="5" t="s">
        <v>710</v>
      </c>
      <c r="X1" s="5" t="s">
        <v>711</v>
      </c>
      <c r="Y1" s="5" t="s">
        <v>712</v>
      </c>
      <c r="Z1" s="5" t="s">
        <v>713</v>
      </c>
      <c r="AA1" s="6" t="s">
        <v>714</v>
      </c>
      <c r="AB1" s="6" t="s">
        <v>715</v>
      </c>
      <c r="AC1" s="6" t="s">
        <v>716</v>
      </c>
      <c r="AD1" s="6" t="s">
        <v>717</v>
      </c>
      <c r="AE1" s="6" t="s">
        <v>718</v>
      </c>
      <c r="AF1" s="6" t="s">
        <v>719</v>
      </c>
      <c r="AG1" s="13" t="s">
        <v>720</v>
      </c>
      <c r="AH1" s="13" t="s">
        <v>721</v>
      </c>
      <c r="AI1" s="13" t="s">
        <v>722</v>
      </c>
      <c r="AJ1" s="13" t="s">
        <v>723</v>
      </c>
      <c r="AK1" s="13" t="s">
        <v>724</v>
      </c>
      <c r="AL1" s="13" t="s">
        <v>725</v>
      </c>
      <c r="AM1" s="13" t="s">
        <v>726</v>
      </c>
      <c r="AN1" s="1" t="s">
        <v>695</v>
      </c>
      <c r="AO1" s="1" t="s">
        <v>727</v>
      </c>
      <c r="AP1" s="1" t="s">
        <v>728</v>
      </c>
      <c r="AQ1" s="1" t="s">
        <v>729</v>
      </c>
    </row>
    <row r="2" spans="1:43" s="7" customFormat="1" x14ac:dyDescent="0.25">
      <c r="A2" s="7">
        <v>1</v>
      </c>
      <c r="B2" s="7" t="s">
        <v>2</v>
      </c>
      <c r="C2" s="8">
        <f>VLOOKUP(B2,[1]Combined!$B$1:$K$640,10,0)</f>
        <v>6</v>
      </c>
      <c r="D2" s="8">
        <f>VLOOKUP(B2,[1]Combined!$B$1:$L$640,11,0)</f>
        <v>10</v>
      </c>
      <c r="E2" s="8">
        <f>VLOOKUP(B2,[1]Combined!$B$1:$N$640,13,0)</f>
        <v>0</v>
      </c>
      <c r="F2" s="8">
        <f>VLOOKUP(B2,[1]Combined!$B$1:$O$640,14,0)</f>
        <v>0</v>
      </c>
      <c r="G2" s="8">
        <f>VLOOKUP(B2,[1]Combined!$B$1:$P$640,15,0)</f>
        <v>1</v>
      </c>
      <c r="H2" s="8">
        <f>VLOOKUP(B2,[1]Combined!$B$1:$R$640,17,0)</f>
        <v>0</v>
      </c>
      <c r="I2" s="9">
        <f>VLOOKUP(B2,[2]Combined!C$1:L$640,10,0)</f>
        <v>6</v>
      </c>
      <c r="J2" s="9">
        <f>VLOOKUP(B2,[2]Combined!C$1:M$640,11,0)</f>
        <v>19</v>
      </c>
      <c r="K2" s="9">
        <f>VLOOKUP(B2,[2]Combined!C$1:O$640,13,0)</f>
        <v>0</v>
      </c>
      <c r="L2" s="9">
        <f>VLOOKUP(B2,[2]Combined!C$1:P$640,14,0)</f>
        <v>2</v>
      </c>
      <c r="M2" s="9">
        <f>VLOOKUP(B2,[2]Combined!C$1:Q$640,15,0)</f>
        <v>4</v>
      </c>
      <c r="N2" s="9">
        <f>VLOOKUP(B2,[2]Combined!C$1:S$640,17,0)</f>
        <v>0</v>
      </c>
      <c r="O2" s="10">
        <f>VLOOKUP(B2,[3]Combined!C$1:L$640,10,0)</f>
        <v>0</v>
      </c>
      <c r="P2" s="10">
        <f>VLOOKUP(B2,[3]Combined!C$1:M$640,11,0)</f>
        <v>18</v>
      </c>
      <c r="Q2" s="10">
        <f>VLOOKUP(B2,[3]Combined!C$1:O$640,13,0)</f>
        <v>0</v>
      </c>
      <c r="R2" s="10">
        <f>VLOOKUP(B2,[3]Combined!C$1:P$640,14,0)</f>
        <v>0</v>
      </c>
      <c r="S2" s="10">
        <f>VLOOKUP(B2,[3]Combined!C$1:Q$640,15,0)</f>
        <v>3</v>
      </c>
      <c r="T2" s="10">
        <f>VLOOKUP(B2,[3]Combined!C$1:S$640,17,0)</f>
        <v>0</v>
      </c>
      <c r="U2" s="11">
        <v>3</v>
      </c>
      <c r="V2" s="11">
        <v>15</v>
      </c>
      <c r="W2" s="11">
        <f>VLOOKUP(B2,[4]Combined!C$1:O$640,13,0)</f>
        <v>0</v>
      </c>
      <c r="X2" s="11">
        <f>VLOOKUP(B2,[4]Combined!C$1:P$640,14,0)</f>
        <v>0</v>
      </c>
      <c r="Y2" s="11">
        <v>2</v>
      </c>
      <c r="Z2" s="11">
        <f>VLOOKUP(B2,[4]Combined!C$1:S$640,17,0)</f>
        <v>0</v>
      </c>
      <c r="AA2" s="12">
        <v>5</v>
      </c>
      <c r="AB2" s="12">
        <v>6</v>
      </c>
      <c r="AC2" s="12">
        <f>VLOOKUP(B2,[5]Combined!C$1:W$64,21,0)</f>
        <v>0</v>
      </c>
      <c r="AD2" s="12">
        <v>0</v>
      </c>
      <c r="AE2" s="12">
        <v>1</v>
      </c>
      <c r="AF2" s="12">
        <f>VLOOKUP(B2,[5]Combined!C$1:S$640,17,0)</f>
        <v>0</v>
      </c>
      <c r="AG2" s="14">
        <f>SUM(D2,G2,J2,M2,P2,S2,V2,Y2,AB2,AE2)</f>
        <v>79</v>
      </c>
      <c r="AH2" s="14">
        <f>SUM(E2,H2,K2,N2,Q2,T2,W2,Z2,AC2,AF2)</f>
        <v>0</v>
      </c>
      <c r="AI2" s="14">
        <f>FLOOR(IF(AH2&lt;(1/3*(AG2)),AH2,(1/3*(AG2))),1)</f>
        <v>0</v>
      </c>
      <c r="AJ2" s="14">
        <f>SUM(C2,F2,I2,L2,O2,R2,U2,X2,AA2,AD2)</f>
        <v>22</v>
      </c>
      <c r="AK2" s="14">
        <f>IF(SUM(AJ2,AI2)&gt;AG2,AG2,SUM(AJ2,AI2))</f>
        <v>22</v>
      </c>
      <c r="AL2" s="14">
        <f>(AK2/AG2)*100</f>
        <v>27.848101265822784</v>
      </c>
      <c r="AM2" s="14">
        <f>IF(AL2&gt;=85,5,(IF(AND(AL2&gt;=80,AL2&lt;85),4,(IF(AND(AL2&gt;=75,AL2&lt;80),3,(IF(AND(AL2&gt;=70,AL2&lt;75),2,(IF(AND(AL2&gt;67,AL2&lt;70),1,0)))))))))</f>
        <v>0</v>
      </c>
      <c r="AN2" s="7" t="s">
        <v>3</v>
      </c>
      <c r="AO2" s="7">
        <v>9</v>
      </c>
      <c r="AP2" s="7">
        <v>8</v>
      </c>
      <c r="AQ2" s="7">
        <f>SUM(AM2,AO2,AP2)</f>
        <v>17</v>
      </c>
    </row>
    <row r="3" spans="1:43" s="7" customFormat="1" x14ac:dyDescent="0.25">
      <c r="A3" s="7">
        <v>2</v>
      </c>
      <c r="B3" s="7" t="s">
        <v>4</v>
      </c>
      <c r="C3" s="8">
        <f>VLOOKUP(B3,[1]Combined!$B$1:$K$640,10,0)</f>
        <v>10</v>
      </c>
      <c r="D3" s="8">
        <f>VLOOKUP(B3,[1]Combined!$B$1:$L$640,11,0)</f>
        <v>10</v>
      </c>
      <c r="E3" s="8">
        <f>VLOOKUP(B3,[1]Combined!$B$1:$N$640,13,0)</f>
        <v>0</v>
      </c>
      <c r="F3" s="8">
        <f>VLOOKUP(B3,[1]Combined!$B$1:$O$640,14,0)</f>
        <v>2</v>
      </c>
      <c r="G3" s="8">
        <f>VLOOKUP(B3,[1]Combined!$B$1:$P$640,15,0)</f>
        <v>2</v>
      </c>
      <c r="H3" s="8">
        <f>VLOOKUP(B3,[1]Combined!$B$1:$R$640,17,0)</f>
        <v>0</v>
      </c>
      <c r="I3" s="9">
        <f>VLOOKUP(B3,[2]Combined!C$1:L$640,10,0)</f>
        <v>14</v>
      </c>
      <c r="J3" s="9">
        <f>VLOOKUP(B3,[2]Combined!C$1:M$640,11,0)</f>
        <v>19</v>
      </c>
      <c r="K3" s="9">
        <f>VLOOKUP(B3,[2]Combined!C$1:O$640,13,0)</f>
        <v>0</v>
      </c>
      <c r="L3" s="9">
        <f>VLOOKUP(B3,[2]Combined!C$1:P$640,14,0)</f>
        <v>3</v>
      </c>
      <c r="M3" s="9">
        <f>VLOOKUP(B3,[2]Combined!C$1:Q$640,15,0)</f>
        <v>3</v>
      </c>
      <c r="N3" s="9">
        <f>VLOOKUP(B3,[2]Combined!C$1:S$640,17,0)</f>
        <v>0</v>
      </c>
      <c r="O3" s="10">
        <f>VLOOKUP(B3,[3]Combined!C$1:L$640,10,0)</f>
        <v>13</v>
      </c>
      <c r="P3" s="10">
        <f>VLOOKUP(B3,[3]Combined!C$1:M$640,11,0)</f>
        <v>18</v>
      </c>
      <c r="Q3" s="10">
        <f>VLOOKUP(B3,[3]Combined!C$1:O$640,13,0)</f>
        <v>0</v>
      </c>
      <c r="R3" s="10">
        <f>VLOOKUP(B3,[3]Combined!C$1:P$640,14,0)</f>
        <v>1</v>
      </c>
      <c r="S3" s="10">
        <f>VLOOKUP(B3,[3]Combined!C$1:Q$640,15,0)</f>
        <v>1</v>
      </c>
      <c r="T3" s="10">
        <f>VLOOKUP(B3,[3]Combined!C$1:S$640,17,0)</f>
        <v>0</v>
      </c>
      <c r="U3" s="11">
        <v>10</v>
      </c>
      <c r="V3" s="11">
        <v>15</v>
      </c>
      <c r="W3" s="11">
        <f>VLOOKUP(B3,[4]Combined!C$1:O$640,13,0)</f>
        <v>0</v>
      </c>
      <c r="X3" s="11">
        <f>VLOOKUP(B3,[4]Combined!C$1:P$640,14,0)</f>
        <v>2</v>
      </c>
      <c r="Y3" s="11">
        <f>VLOOKUP(B3,[4]Combined!C$1:Q$640,15,0)</f>
        <v>4</v>
      </c>
      <c r="Z3" s="11">
        <f>VLOOKUP(B3,[4]Combined!C$1:S$640,17,0)</f>
        <v>0</v>
      </c>
      <c r="AA3" s="12">
        <v>3</v>
      </c>
      <c r="AB3" s="12">
        <v>6</v>
      </c>
      <c r="AC3" s="12">
        <f>VLOOKUP(B3,[5]Combined!C$1:W$64,21,0)</f>
        <v>0</v>
      </c>
      <c r="AD3" s="12">
        <f>VLOOKUP(B3,[5]Combined!C$1:P$640,14,0)</f>
        <v>0</v>
      </c>
      <c r="AE3" s="12">
        <f>VLOOKUP(B3,[5]Combined!C$1:Q$640,15,0)</f>
        <v>0</v>
      </c>
      <c r="AF3" s="12">
        <f>VLOOKUP(B3,[5]Combined!C$1:S$640,17,0)</f>
        <v>0</v>
      </c>
      <c r="AG3" s="14">
        <f t="shared" ref="AG3:AH64" si="0">SUM(D3,G3,J3,M3,P3,S3,V3,Y3,AB3,AE3)</f>
        <v>78</v>
      </c>
      <c r="AH3" s="14">
        <f t="shared" si="0"/>
        <v>0</v>
      </c>
      <c r="AI3" s="14">
        <f t="shared" ref="AI3:AI64" si="1">FLOOR(IF(AH3&lt;(1/3*(AG3)),AH3,(1/3*(AG3))),1)</f>
        <v>0</v>
      </c>
      <c r="AJ3" s="14">
        <f t="shared" ref="AJ3:AJ64" si="2">SUM(C3,F3,I3,L3,O3,R3,U3,X3,AA3,AD3)</f>
        <v>58</v>
      </c>
      <c r="AK3" s="14">
        <f t="shared" ref="AK3:AK64" si="3">IF(SUM(AJ3,AI3)&gt;AG3,AG3,SUM(AJ3,AI3))</f>
        <v>58</v>
      </c>
      <c r="AL3" s="14">
        <f t="shared" ref="AL3:AL64" si="4">(AK3/AG3)*100</f>
        <v>74.358974358974365</v>
      </c>
      <c r="AM3" s="14">
        <f t="shared" ref="AM3:AM64" si="5">IF(AL3&gt;=85,5,(IF(AND(AL3&gt;=80,AL3&lt;85),4,(IF(AND(AL3&gt;=75,AL3&lt;80),3,(IF(AND(AL3&gt;=70,AL3&lt;75),2,(IF(AND(AL3&gt;67,AL3&lt;70),1,0)))))))))</f>
        <v>2</v>
      </c>
      <c r="AN3" s="7" t="s">
        <v>5</v>
      </c>
      <c r="AO3" s="7">
        <f>VLOOKUP(B3,[6]A!B$1:S$51,18,0)</f>
        <v>9</v>
      </c>
      <c r="AP3" s="7">
        <v>8</v>
      </c>
      <c r="AQ3" s="7">
        <f t="shared" ref="AQ3:AQ64" si="6">SUM(AM3,AO3,AP3)</f>
        <v>19</v>
      </c>
    </row>
    <row r="4" spans="1:43" s="7" customFormat="1" x14ac:dyDescent="0.25">
      <c r="A4" s="7">
        <v>3</v>
      </c>
      <c r="B4" s="7" t="s">
        <v>6</v>
      </c>
      <c r="C4" s="8">
        <f>VLOOKUP(B4,[1]Combined!$B$1:$K$640,10,0)</f>
        <v>10</v>
      </c>
      <c r="D4" s="8">
        <f>VLOOKUP(B4,[1]Combined!$B$1:$L$640,11,0)</f>
        <v>10</v>
      </c>
      <c r="E4" s="8">
        <f>VLOOKUP(B4,[1]Combined!$B$1:$N$640,13,0)</f>
        <v>0</v>
      </c>
      <c r="F4" s="8">
        <f>VLOOKUP(B4,[1]Combined!$B$1:$O$640,14,0)</f>
        <v>1</v>
      </c>
      <c r="G4" s="8">
        <f>VLOOKUP(B4,[1]Combined!$B$1:$P$640,15,0)</f>
        <v>1</v>
      </c>
      <c r="H4" s="8">
        <f>VLOOKUP(B4,[1]Combined!$B$1:$R$640,17,0)</f>
        <v>0</v>
      </c>
      <c r="I4" s="9">
        <f>VLOOKUP(B4,[2]Combined!C$1:L$640,10,0)</f>
        <v>14</v>
      </c>
      <c r="J4" s="9">
        <f>VLOOKUP(B4,[2]Combined!C$1:M$640,11,0)</f>
        <v>19</v>
      </c>
      <c r="K4" s="9">
        <f>VLOOKUP(B4,[2]Combined!C$1:O$640,13,0)</f>
        <v>0</v>
      </c>
      <c r="L4" s="9">
        <f>VLOOKUP(B4,[2]Combined!C$1:P$640,14,0)</f>
        <v>3</v>
      </c>
      <c r="M4" s="9">
        <f>VLOOKUP(B4,[2]Combined!C$1:Q$640,15,0)</f>
        <v>4</v>
      </c>
      <c r="N4" s="9">
        <f>VLOOKUP(B4,[2]Combined!C$1:S$640,17,0)</f>
        <v>0</v>
      </c>
      <c r="O4" s="10">
        <f>VLOOKUP(B4,[3]Combined!C$1:L$640,10,0)</f>
        <v>9</v>
      </c>
      <c r="P4" s="10">
        <f>VLOOKUP(B4,[3]Combined!C$1:M$640,11,0)</f>
        <v>18</v>
      </c>
      <c r="Q4" s="10">
        <f>VLOOKUP(B4,[3]Combined!C$1:O$640,13,0)</f>
        <v>0</v>
      </c>
      <c r="R4" s="10">
        <f>VLOOKUP(B4,[3]Combined!C$1:P$640,14,0)</f>
        <v>1</v>
      </c>
      <c r="S4" s="10">
        <f>VLOOKUP(B4,[3]Combined!C$1:Q$640,15,0)</f>
        <v>2</v>
      </c>
      <c r="T4" s="10">
        <f>VLOOKUP(B4,[3]Combined!C$1:S$640,17,0)</f>
        <v>0</v>
      </c>
      <c r="U4" s="11">
        <v>9</v>
      </c>
      <c r="V4" s="11">
        <v>15</v>
      </c>
      <c r="W4" s="11">
        <f>VLOOKUP(B4,[4]Combined!C$1:O$640,13,0)</f>
        <v>0</v>
      </c>
      <c r="X4" s="11">
        <v>2</v>
      </c>
      <c r="Y4" s="11">
        <v>3</v>
      </c>
      <c r="Z4" s="11">
        <f>VLOOKUP(B4,[4]Combined!C$1:S$640,17,0)</f>
        <v>0</v>
      </c>
      <c r="AA4" s="12">
        <v>0</v>
      </c>
      <c r="AB4" s="12">
        <v>6</v>
      </c>
      <c r="AC4" s="12">
        <f>VLOOKUP(B4,[5]Combined!C$1:W$64,21,0)</f>
        <v>0</v>
      </c>
      <c r="AD4" s="12">
        <v>1</v>
      </c>
      <c r="AE4" s="12">
        <v>1</v>
      </c>
      <c r="AF4" s="12">
        <f>VLOOKUP(B4,[5]Combined!C$1:S$640,17,0)</f>
        <v>0</v>
      </c>
      <c r="AG4" s="14">
        <f t="shared" si="0"/>
        <v>79</v>
      </c>
      <c r="AH4" s="14">
        <f t="shared" si="0"/>
        <v>0</v>
      </c>
      <c r="AI4" s="14">
        <f t="shared" si="1"/>
        <v>0</v>
      </c>
      <c r="AJ4" s="14">
        <f t="shared" si="2"/>
        <v>50</v>
      </c>
      <c r="AK4" s="14">
        <f t="shared" si="3"/>
        <v>50</v>
      </c>
      <c r="AL4" s="14">
        <f t="shared" si="4"/>
        <v>63.291139240506332</v>
      </c>
      <c r="AM4" s="14">
        <f t="shared" si="5"/>
        <v>0</v>
      </c>
      <c r="AN4" s="7" t="s">
        <v>7</v>
      </c>
      <c r="AO4" s="7">
        <v>8</v>
      </c>
      <c r="AP4" s="7">
        <v>7</v>
      </c>
      <c r="AQ4" s="7">
        <f t="shared" si="6"/>
        <v>15</v>
      </c>
    </row>
    <row r="5" spans="1:43" s="7" customFormat="1" x14ac:dyDescent="0.25">
      <c r="A5" s="7">
        <v>4</v>
      </c>
      <c r="B5" s="7" t="s">
        <v>8</v>
      </c>
      <c r="C5" s="8">
        <f>VLOOKUP(B5,[1]Combined!$B$1:$K$640,10,0)</f>
        <v>10</v>
      </c>
      <c r="D5" s="8">
        <f>VLOOKUP(B5,[1]Combined!$B$1:$L$640,11,0)</f>
        <v>10</v>
      </c>
      <c r="E5" s="8">
        <f>VLOOKUP(B5,[1]Combined!$B$1:$N$640,13,0)</f>
        <v>0</v>
      </c>
      <c r="F5" s="8">
        <f>VLOOKUP(B5,[1]Combined!$B$1:$O$640,14,0)</f>
        <v>1</v>
      </c>
      <c r="G5" s="8">
        <f>VLOOKUP(B5,[1]Combined!$B$1:$P$640,15,0)</f>
        <v>1</v>
      </c>
      <c r="H5" s="8">
        <f>VLOOKUP(B5,[1]Combined!$B$1:$R$640,17,0)</f>
        <v>0</v>
      </c>
      <c r="I5" s="9">
        <f>VLOOKUP(B5,[2]Combined!C$1:L$640,10,0)</f>
        <v>11</v>
      </c>
      <c r="J5" s="9">
        <f>VLOOKUP(B5,[2]Combined!C$1:M$640,11,0)</f>
        <v>19</v>
      </c>
      <c r="K5" s="9">
        <f>VLOOKUP(B5,[2]Combined!C$1:O$640,13,0)</f>
        <v>0</v>
      </c>
      <c r="L5" s="9">
        <f>VLOOKUP(B5,[2]Combined!C$1:P$640,14,0)</f>
        <v>1</v>
      </c>
      <c r="M5" s="9">
        <f>VLOOKUP(B5,[2]Combined!C$1:Q$640,15,0)</f>
        <v>4</v>
      </c>
      <c r="N5" s="9">
        <f>VLOOKUP(B5,[2]Combined!C$1:S$640,17,0)</f>
        <v>0</v>
      </c>
      <c r="O5" s="10">
        <f>VLOOKUP(B5,[3]Combined!C$1:L$640,10,0)</f>
        <v>7</v>
      </c>
      <c r="P5" s="10">
        <f>VLOOKUP(B5,[3]Combined!C$1:M$640,11,0)</f>
        <v>18</v>
      </c>
      <c r="Q5" s="10">
        <f>VLOOKUP(B5,[3]Combined!C$1:O$640,13,0)</f>
        <v>3</v>
      </c>
      <c r="R5" s="10">
        <f>VLOOKUP(B5,[3]Combined!C$1:P$640,14,0)</f>
        <v>2</v>
      </c>
      <c r="S5" s="10">
        <f>VLOOKUP(B5,[3]Combined!C$1:Q$640,15,0)</f>
        <v>5</v>
      </c>
      <c r="T5" s="10">
        <f>VLOOKUP(B5,[3]Combined!C$1:S$640,17,0)</f>
        <v>0</v>
      </c>
      <c r="U5" s="11">
        <v>12</v>
      </c>
      <c r="V5" s="11">
        <v>15</v>
      </c>
      <c r="W5" s="11">
        <f>VLOOKUP(B5,[4]Combined!C$1:O$640,13,0)</f>
        <v>0</v>
      </c>
      <c r="X5" s="11">
        <v>4</v>
      </c>
      <c r="Y5" s="11">
        <v>4</v>
      </c>
      <c r="Z5" s="11">
        <f>VLOOKUP(B5,[4]Combined!C$1:S$640,17,0)</f>
        <v>0</v>
      </c>
      <c r="AA5" s="12">
        <v>5</v>
      </c>
      <c r="AB5" s="12">
        <v>6</v>
      </c>
      <c r="AC5" s="12">
        <f>VLOOKUP(B5,[5]Combined!C$1:W$64,21,0)</f>
        <v>0</v>
      </c>
      <c r="AD5" s="12">
        <v>1</v>
      </c>
      <c r="AE5" s="12">
        <v>1</v>
      </c>
      <c r="AF5" s="12">
        <f>VLOOKUP(B5,[5]Combined!C$1:S$640,17,0)</f>
        <v>0</v>
      </c>
      <c r="AG5" s="14">
        <f t="shared" si="0"/>
        <v>83</v>
      </c>
      <c r="AH5" s="14">
        <f t="shared" si="0"/>
        <v>3</v>
      </c>
      <c r="AI5" s="14">
        <f t="shared" si="1"/>
        <v>3</v>
      </c>
      <c r="AJ5" s="14">
        <f t="shared" si="2"/>
        <v>54</v>
      </c>
      <c r="AK5" s="14">
        <f t="shared" si="3"/>
        <v>57</v>
      </c>
      <c r="AL5" s="14">
        <f t="shared" si="4"/>
        <v>68.674698795180717</v>
      </c>
      <c r="AM5" s="14">
        <f t="shared" si="5"/>
        <v>1</v>
      </c>
      <c r="AN5" s="7" t="s">
        <v>9</v>
      </c>
      <c r="AO5" s="7">
        <v>9</v>
      </c>
      <c r="AP5" s="7">
        <v>9</v>
      </c>
      <c r="AQ5" s="7">
        <f t="shared" si="6"/>
        <v>19</v>
      </c>
    </row>
    <row r="6" spans="1:43" s="7" customFormat="1" x14ac:dyDescent="0.25">
      <c r="A6" s="7">
        <v>5</v>
      </c>
      <c r="B6" s="7" t="s">
        <v>10</v>
      </c>
      <c r="C6" s="8">
        <f>VLOOKUP(B6,[1]Combined!$B$1:$K$640,10,0)</f>
        <v>9</v>
      </c>
      <c r="D6" s="8">
        <f>VLOOKUP(B6,[1]Combined!$B$1:$L$640,11,0)</f>
        <v>10</v>
      </c>
      <c r="E6" s="8">
        <f>VLOOKUP(B6,[1]Combined!$B$1:$N$640,13,0)</f>
        <v>0</v>
      </c>
      <c r="F6" s="8">
        <f>VLOOKUP(B6,[1]Combined!$B$1:$O$640,14,0)</f>
        <v>2</v>
      </c>
      <c r="G6" s="8">
        <f>VLOOKUP(B6,[1]Combined!$B$1:$P$640,15,0)</f>
        <v>2</v>
      </c>
      <c r="H6" s="8">
        <f>VLOOKUP(B6,[1]Combined!$B$1:$R$640,17,0)</f>
        <v>0</v>
      </c>
      <c r="I6" s="9">
        <f>VLOOKUP(B6,[2]Combined!C$1:L$640,10,0)</f>
        <v>12</v>
      </c>
      <c r="J6" s="9">
        <f>VLOOKUP(B6,[2]Combined!C$1:M$640,11,0)</f>
        <v>19</v>
      </c>
      <c r="K6" s="9">
        <f>VLOOKUP(B6,[2]Combined!C$1:O$640,13,0)</f>
        <v>0</v>
      </c>
      <c r="L6" s="9">
        <f>VLOOKUP(B6,[2]Combined!C$1:P$640,14,0)</f>
        <v>3</v>
      </c>
      <c r="M6" s="9">
        <f>VLOOKUP(B6,[2]Combined!C$1:Q$640,15,0)</f>
        <v>4</v>
      </c>
      <c r="N6" s="9">
        <f>VLOOKUP(B6,[2]Combined!C$1:S$640,17,0)</f>
        <v>0</v>
      </c>
      <c r="O6" s="10">
        <f>VLOOKUP(B6,[3]Combined!C$1:L$640,10,0)</f>
        <v>16</v>
      </c>
      <c r="P6" s="10">
        <f>VLOOKUP(B6,[3]Combined!C$1:M$640,11,0)</f>
        <v>18</v>
      </c>
      <c r="Q6" s="10">
        <f>VLOOKUP(B6,[3]Combined!C$1:O$640,13,0)</f>
        <v>0</v>
      </c>
      <c r="R6" s="10">
        <f>VLOOKUP(B6,[3]Combined!C$1:P$640,14,0)</f>
        <v>0</v>
      </c>
      <c r="S6" s="10">
        <f>VLOOKUP(B6,[3]Combined!C$1:Q$640,15,0)</f>
        <v>3</v>
      </c>
      <c r="T6" s="10">
        <f>VLOOKUP(B6,[3]Combined!C$1:S$640,17,0)</f>
        <v>0</v>
      </c>
      <c r="U6" s="11">
        <v>12</v>
      </c>
      <c r="V6" s="11">
        <v>15</v>
      </c>
      <c r="W6" s="11">
        <f>VLOOKUP(B6,[4]Combined!C$1:O$640,13,0)</f>
        <v>0</v>
      </c>
      <c r="X6" s="11">
        <f>VLOOKUP(B6,[4]Combined!C$1:P$640,14,0)</f>
        <v>5</v>
      </c>
      <c r="Y6" s="11">
        <f>VLOOKUP(B6,[4]Combined!C$1:Q$640,15,0)</f>
        <v>5</v>
      </c>
      <c r="Z6" s="11">
        <f>VLOOKUP(B6,[4]Combined!C$1:S$640,17,0)</f>
        <v>0</v>
      </c>
      <c r="AA6" s="12">
        <v>5</v>
      </c>
      <c r="AB6" s="12">
        <v>6</v>
      </c>
      <c r="AC6" s="12">
        <f>VLOOKUP(B6,[5]Combined!C$1:W$64,21,0)</f>
        <v>0</v>
      </c>
      <c r="AD6" s="12">
        <f>VLOOKUP(B6,[5]Combined!C$1:P$640,14,0)</f>
        <v>0</v>
      </c>
      <c r="AE6" s="12">
        <f>VLOOKUP(B6,[5]Combined!C$1:Q$640,15,0)</f>
        <v>0</v>
      </c>
      <c r="AF6" s="12">
        <f>VLOOKUP(B6,[5]Combined!C$1:S$640,17,0)</f>
        <v>0</v>
      </c>
      <c r="AG6" s="14">
        <f t="shared" si="0"/>
        <v>82</v>
      </c>
      <c r="AH6" s="14">
        <f t="shared" si="0"/>
        <v>0</v>
      </c>
      <c r="AI6" s="14">
        <f t="shared" si="1"/>
        <v>0</v>
      </c>
      <c r="AJ6" s="14">
        <f t="shared" si="2"/>
        <v>64</v>
      </c>
      <c r="AK6" s="14">
        <f t="shared" si="3"/>
        <v>64</v>
      </c>
      <c r="AL6" s="14">
        <f t="shared" si="4"/>
        <v>78.048780487804876</v>
      </c>
      <c r="AM6" s="14">
        <f t="shared" si="5"/>
        <v>3</v>
      </c>
      <c r="AN6" s="7" t="s">
        <v>11</v>
      </c>
      <c r="AO6" s="7">
        <f>VLOOKUP(B6,[6]A!B$1:S$51,18,0)</f>
        <v>10</v>
      </c>
      <c r="AP6" s="7">
        <v>7</v>
      </c>
      <c r="AQ6" s="7">
        <f t="shared" si="6"/>
        <v>20</v>
      </c>
    </row>
    <row r="7" spans="1:43" s="7" customFormat="1" x14ac:dyDescent="0.25">
      <c r="A7" s="7">
        <v>6</v>
      </c>
      <c r="B7" s="7" t="s">
        <v>12</v>
      </c>
      <c r="C7" s="8">
        <f>VLOOKUP(B7,[1]Combined!$B$1:$K$640,10,0)</f>
        <v>10</v>
      </c>
      <c r="D7" s="8">
        <f>VLOOKUP(B7,[1]Combined!$B$1:$L$640,11,0)</f>
        <v>10</v>
      </c>
      <c r="E7" s="8">
        <f>VLOOKUP(B7,[1]Combined!$B$1:$N$640,13,0)</f>
        <v>0</v>
      </c>
      <c r="F7" s="8">
        <f>VLOOKUP(B7,[1]Combined!$B$1:$O$640,14,0)</f>
        <v>1</v>
      </c>
      <c r="G7" s="8">
        <f>VLOOKUP(B7,[1]Combined!$B$1:$P$640,15,0)</f>
        <v>1</v>
      </c>
      <c r="H7" s="8">
        <f>VLOOKUP(B7,[1]Combined!$B$1:$R$640,17,0)</f>
        <v>0</v>
      </c>
      <c r="I7" s="9">
        <f>VLOOKUP(B7,[2]Combined!C$1:L$640,10,0)</f>
        <v>17</v>
      </c>
      <c r="J7" s="9">
        <f>VLOOKUP(B7,[2]Combined!C$1:M$640,11,0)</f>
        <v>19</v>
      </c>
      <c r="K7" s="9">
        <f>VLOOKUP(B7,[2]Combined!C$1:O$640,13,0)</f>
        <v>0</v>
      </c>
      <c r="L7" s="9">
        <f>VLOOKUP(B7,[2]Combined!C$1:P$640,14,0)</f>
        <v>3</v>
      </c>
      <c r="M7" s="9">
        <f>VLOOKUP(B7,[2]Combined!C$1:Q$640,15,0)</f>
        <v>4</v>
      </c>
      <c r="N7" s="9">
        <f>VLOOKUP(B7,[2]Combined!C$1:S$640,17,0)</f>
        <v>0</v>
      </c>
      <c r="O7" s="10">
        <f>VLOOKUP(B7,[3]Combined!C$1:L$640,10,0)</f>
        <v>11</v>
      </c>
      <c r="P7" s="10">
        <f>VLOOKUP(B7,[3]Combined!C$1:M$640,11,0)</f>
        <v>18</v>
      </c>
      <c r="Q7" s="10">
        <f>VLOOKUP(B7,[3]Combined!C$1:O$640,13,0)</f>
        <v>0</v>
      </c>
      <c r="R7" s="10">
        <f>VLOOKUP(B7,[3]Combined!C$1:P$640,14,0)</f>
        <v>0</v>
      </c>
      <c r="S7" s="10">
        <f>VLOOKUP(B7,[3]Combined!C$1:Q$640,15,0)</f>
        <v>3</v>
      </c>
      <c r="T7" s="10">
        <f>VLOOKUP(B7,[3]Combined!C$1:S$640,17,0)</f>
        <v>0</v>
      </c>
      <c r="U7" s="11">
        <v>8</v>
      </c>
      <c r="V7" s="11">
        <v>15</v>
      </c>
      <c r="W7" s="11">
        <f>VLOOKUP(B7,[4]Combined!C$1:O$640,13,0)</f>
        <v>0</v>
      </c>
      <c r="X7" s="11">
        <v>1</v>
      </c>
      <c r="Y7" s="11">
        <v>2</v>
      </c>
      <c r="Z7" s="11">
        <f>VLOOKUP(B7,[4]Combined!C$1:S$640,17,0)</f>
        <v>0</v>
      </c>
      <c r="AA7" s="12">
        <v>5</v>
      </c>
      <c r="AB7" s="12">
        <v>6</v>
      </c>
      <c r="AC7" s="12">
        <f>VLOOKUP(B7,[5]Combined!C$1:W$64,21,0)</f>
        <v>0</v>
      </c>
      <c r="AD7" s="12">
        <v>1</v>
      </c>
      <c r="AE7" s="12">
        <v>1</v>
      </c>
      <c r="AF7" s="12">
        <f>VLOOKUP(B7,[5]Combined!C$1:S$640,17,0)</f>
        <v>0</v>
      </c>
      <c r="AG7" s="14">
        <f t="shared" si="0"/>
        <v>79</v>
      </c>
      <c r="AH7" s="14">
        <f t="shared" si="0"/>
        <v>0</v>
      </c>
      <c r="AI7" s="14">
        <f t="shared" si="1"/>
        <v>0</v>
      </c>
      <c r="AJ7" s="14">
        <f t="shared" si="2"/>
        <v>57</v>
      </c>
      <c r="AK7" s="14">
        <f t="shared" si="3"/>
        <v>57</v>
      </c>
      <c r="AL7" s="14">
        <f t="shared" si="4"/>
        <v>72.151898734177209</v>
      </c>
      <c r="AM7" s="14">
        <f t="shared" si="5"/>
        <v>2</v>
      </c>
      <c r="AN7" s="7" t="s">
        <v>3</v>
      </c>
      <c r="AO7" s="7">
        <v>8</v>
      </c>
      <c r="AP7" s="7">
        <v>8</v>
      </c>
      <c r="AQ7" s="7">
        <f t="shared" si="6"/>
        <v>18</v>
      </c>
    </row>
    <row r="8" spans="1:43" s="7" customFormat="1" x14ac:dyDescent="0.25">
      <c r="A8" s="7">
        <v>7</v>
      </c>
      <c r="B8" s="7" t="s">
        <v>13</v>
      </c>
      <c r="C8" s="8">
        <f>VLOOKUP(B8,[1]Combined!$B$1:$K$640,10,0)</f>
        <v>9</v>
      </c>
      <c r="D8" s="8">
        <f>VLOOKUP(B8,[1]Combined!$B$1:$L$640,11,0)</f>
        <v>10</v>
      </c>
      <c r="E8" s="8">
        <f>VLOOKUP(B8,[1]Combined!$B$1:$N$640,13,0)</f>
        <v>0</v>
      </c>
      <c r="F8" s="8">
        <f>VLOOKUP(B8,[1]Combined!$B$1:$O$640,14,0)</f>
        <v>2</v>
      </c>
      <c r="G8" s="8">
        <f>VLOOKUP(B8,[1]Combined!$B$1:$P$640,15,0)</f>
        <v>2</v>
      </c>
      <c r="H8" s="8">
        <f>VLOOKUP(B8,[1]Combined!$B$1:$R$640,17,0)</f>
        <v>0</v>
      </c>
      <c r="I8" s="9">
        <f>VLOOKUP(B8,[2]Combined!C$1:L$640,10,0)</f>
        <v>18</v>
      </c>
      <c r="J8" s="9">
        <f>VLOOKUP(B8,[2]Combined!C$1:M$640,11,0)</f>
        <v>19</v>
      </c>
      <c r="K8" s="9">
        <f>VLOOKUP(B8,[2]Combined!C$1:O$640,13,0)</f>
        <v>0</v>
      </c>
      <c r="L8" s="9">
        <f>VLOOKUP(B8,[2]Combined!C$1:P$640,14,0)</f>
        <v>2</v>
      </c>
      <c r="M8" s="9">
        <f>VLOOKUP(B8,[2]Combined!C$1:Q$640,15,0)</f>
        <v>3</v>
      </c>
      <c r="N8" s="9">
        <f>VLOOKUP(B8,[2]Combined!C$1:S$640,17,0)</f>
        <v>0</v>
      </c>
      <c r="O8" s="10">
        <f>VLOOKUP(B8,[3]Combined!C$1:L$640,10,0)</f>
        <v>17</v>
      </c>
      <c r="P8" s="10">
        <f>VLOOKUP(B8,[3]Combined!C$1:M$640,11,0)</f>
        <v>18</v>
      </c>
      <c r="Q8" s="10">
        <f>VLOOKUP(B8,[3]Combined!C$1:O$640,13,0)</f>
        <v>0</v>
      </c>
      <c r="R8" s="10">
        <f>VLOOKUP(B8,[3]Combined!C$1:P$640,14,0)</f>
        <v>1</v>
      </c>
      <c r="S8" s="10">
        <f>VLOOKUP(B8,[3]Combined!C$1:Q$640,15,0)</f>
        <v>1</v>
      </c>
      <c r="T8" s="10">
        <f>VLOOKUP(B8,[3]Combined!C$1:S$640,17,0)</f>
        <v>0</v>
      </c>
      <c r="U8" s="11">
        <v>14</v>
      </c>
      <c r="V8" s="11">
        <v>15</v>
      </c>
      <c r="W8" s="11">
        <f>VLOOKUP(B8,[4]Combined!C$1:O$640,13,0)</f>
        <v>0</v>
      </c>
      <c r="X8" s="11">
        <f>VLOOKUP(B8,[4]Combined!C$1:P$640,14,0)</f>
        <v>3</v>
      </c>
      <c r="Y8" s="11">
        <f>VLOOKUP(B8,[4]Combined!C$1:Q$640,15,0)</f>
        <v>4</v>
      </c>
      <c r="Z8" s="11">
        <f>VLOOKUP(B8,[4]Combined!C$1:S$640,17,0)</f>
        <v>0</v>
      </c>
      <c r="AA8" s="12">
        <v>6</v>
      </c>
      <c r="AB8" s="12">
        <v>6</v>
      </c>
      <c r="AC8" s="12">
        <f>VLOOKUP(B8,[5]Combined!C$1:W$64,21,0)</f>
        <v>0</v>
      </c>
      <c r="AD8" s="12">
        <f>VLOOKUP(B8,[5]Combined!C$1:P$640,14,0)</f>
        <v>0</v>
      </c>
      <c r="AE8" s="12">
        <f>VLOOKUP(B8,[5]Combined!C$1:Q$640,15,0)</f>
        <v>0</v>
      </c>
      <c r="AF8" s="12">
        <f>VLOOKUP(B8,[5]Combined!C$1:S$640,17,0)</f>
        <v>0</v>
      </c>
      <c r="AG8" s="14">
        <f t="shared" si="0"/>
        <v>78</v>
      </c>
      <c r="AH8" s="14">
        <f t="shared" si="0"/>
        <v>0</v>
      </c>
      <c r="AI8" s="14">
        <f t="shared" si="1"/>
        <v>0</v>
      </c>
      <c r="AJ8" s="14">
        <f t="shared" si="2"/>
        <v>72</v>
      </c>
      <c r="AK8" s="14">
        <f t="shared" si="3"/>
        <v>72</v>
      </c>
      <c r="AL8" s="14">
        <f t="shared" si="4"/>
        <v>92.307692307692307</v>
      </c>
      <c r="AM8" s="14">
        <f t="shared" si="5"/>
        <v>5</v>
      </c>
      <c r="AN8" s="7" t="s">
        <v>5</v>
      </c>
      <c r="AO8" s="7">
        <f>VLOOKUP(B8,[6]A!B$1:S$51,18,0)</f>
        <v>10</v>
      </c>
      <c r="AP8" s="7">
        <v>9</v>
      </c>
      <c r="AQ8" s="7">
        <f t="shared" si="6"/>
        <v>24</v>
      </c>
    </row>
    <row r="9" spans="1:43" s="7" customFormat="1" x14ac:dyDescent="0.25">
      <c r="A9" s="7">
        <v>8</v>
      </c>
      <c r="B9" s="7" t="s">
        <v>14</v>
      </c>
      <c r="C9" s="8">
        <f>VLOOKUP(B9,[1]Combined!$B$1:$K$640,10,0)</f>
        <v>9</v>
      </c>
      <c r="D9" s="8">
        <f>VLOOKUP(B9,[1]Combined!$B$1:$L$640,11,0)</f>
        <v>10</v>
      </c>
      <c r="E9" s="8">
        <f>VLOOKUP(B9,[1]Combined!$B$1:$N$640,13,0)</f>
        <v>0</v>
      </c>
      <c r="F9" s="8">
        <f>VLOOKUP(B9,[1]Combined!$B$1:$O$640,14,0)</f>
        <v>1</v>
      </c>
      <c r="G9" s="8">
        <f>VLOOKUP(B9,[1]Combined!$B$1:$P$640,15,0)</f>
        <v>1</v>
      </c>
      <c r="H9" s="8">
        <f>VLOOKUP(B9,[1]Combined!$B$1:$R$640,17,0)</f>
        <v>0</v>
      </c>
      <c r="I9" s="9">
        <f>VLOOKUP(B9,[2]Combined!C$1:L$640,10,0)</f>
        <v>15</v>
      </c>
      <c r="J9" s="9">
        <f>VLOOKUP(B9,[2]Combined!C$1:M$640,11,0)</f>
        <v>19</v>
      </c>
      <c r="K9" s="9">
        <f>VLOOKUP(B9,[2]Combined!C$1:O$640,13,0)</f>
        <v>0</v>
      </c>
      <c r="L9" s="9">
        <f>VLOOKUP(B9,[2]Combined!C$1:P$640,14,0)</f>
        <v>2</v>
      </c>
      <c r="M9" s="9">
        <f>VLOOKUP(B9,[2]Combined!C$1:Q$640,15,0)</f>
        <v>4</v>
      </c>
      <c r="N9" s="9">
        <f>VLOOKUP(B9,[2]Combined!C$1:S$640,17,0)</f>
        <v>0</v>
      </c>
      <c r="O9" s="10">
        <f>VLOOKUP(B9,[3]Combined!C$1:L$640,10,0)</f>
        <v>13</v>
      </c>
      <c r="P9" s="10">
        <f>VLOOKUP(B9,[3]Combined!C$1:M$640,11,0)</f>
        <v>18</v>
      </c>
      <c r="Q9" s="10">
        <f>VLOOKUP(B9,[3]Combined!C$1:O$640,13,0)</f>
        <v>0</v>
      </c>
      <c r="R9" s="10">
        <f>VLOOKUP(B9,[3]Combined!C$1:P$640,14,0)</f>
        <v>2</v>
      </c>
      <c r="S9" s="10">
        <f>VLOOKUP(B9,[3]Combined!C$1:Q$640,15,0)</f>
        <v>2</v>
      </c>
      <c r="T9" s="10">
        <f>VLOOKUP(B9,[3]Combined!C$1:S$640,17,0)</f>
        <v>0</v>
      </c>
      <c r="U9" s="11">
        <v>14</v>
      </c>
      <c r="V9" s="11">
        <v>15</v>
      </c>
      <c r="W9" s="11">
        <f>VLOOKUP(B9,[4]Combined!C$1:O$640,13,0)</f>
        <v>0</v>
      </c>
      <c r="X9" s="11">
        <v>3</v>
      </c>
      <c r="Y9" s="11">
        <v>3</v>
      </c>
      <c r="Z9" s="11">
        <f>VLOOKUP(B9,[4]Combined!C$1:S$640,17,0)</f>
        <v>0</v>
      </c>
      <c r="AA9" s="12">
        <v>4</v>
      </c>
      <c r="AB9" s="12">
        <v>6</v>
      </c>
      <c r="AC9" s="12">
        <f>VLOOKUP(B9,[5]Combined!C$1:W$64,21,0)</f>
        <v>0</v>
      </c>
      <c r="AD9" s="12">
        <v>1</v>
      </c>
      <c r="AE9" s="12">
        <v>1</v>
      </c>
      <c r="AF9" s="12">
        <f>VLOOKUP(B9,[5]Combined!C$1:S$640,17,0)</f>
        <v>0</v>
      </c>
      <c r="AG9" s="14">
        <f t="shared" si="0"/>
        <v>79</v>
      </c>
      <c r="AH9" s="14">
        <f t="shared" si="0"/>
        <v>0</v>
      </c>
      <c r="AI9" s="14">
        <f t="shared" si="1"/>
        <v>0</v>
      </c>
      <c r="AJ9" s="14">
        <f t="shared" si="2"/>
        <v>64</v>
      </c>
      <c r="AK9" s="14">
        <f t="shared" si="3"/>
        <v>64</v>
      </c>
      <c r="AL9" s="14">
        <f t="shared" si="4"/>
        <v>81.012658227848107</v>
      </c>
      <c r="AM9" s="14">
        <f t="shared" si="5"/>
        <v>4</v>
      </c>
      <c r="AN9" s="7" t="s">
        <v>7</v>
      </c>
      <c r="AO9" s="7">
        <v>9</v>
      </c>
      <c r="AP9" s="7">
        <v>8</v>
      </c>
      <c r="AQ9" s="7">
        <f t="shared" si="6"/>
        <v>21</v>
      </c>
    </row>
    <row r="10" spans="1:43" s="7" customFormat="1" x14ac:dyDescent="0.25">
      <c r="A10" s="7">
        <v>9</v>
      </c>
      <c r="B10" s="7" t="s">
        <v>15</v>
      </c>
      <c r="C10" s="8">
        <f>VLOOKUP(B10,[1]Combined!$B$1:$K$640,10,0)</f>
        <v>8</v>
      </c>
      <c r="D10" s="8">
        <f>VLOOKUP(B10,[1]Combined!$B$1:$L$640,11,0)</f>
        <v>10</v>
      </c>
      <c r="E10" s="8">
        <f>VLOOKUP(B10,[1]Combined!$B$1:$N$640,13,0)</f>
        <v>0</v>
      </c>
      <c r="F10" s="8">
        <f>VLOOKUP(B10,[1]Combined!$B$1:$O$640,14,0)</f>
        <v>1</v>
      </c>
      <c r="G10" s="8">
        <f>VLOOKUP(B10,[1]Combined!$B$1:$P$640,15,0)</f>
        <v>1</v>
      </c>
      <c r="H10" s="8">
        <f>VLOOKUP(B10,[1]Combined!$B$1:$R$640,17,0)</f>
        <v>0</v>
      </c>
      <c r="I10" s="9">
        <f>VLOOKUP(B10,[2]Combined!C$1:L$640,10,0)</f>
        <v>11</v>
      </c>
      <c r="J10" s="9">
        <f>VLOOKUP(B10,[2]Combined!C$1:M$640,11,0)</f>
        <v>19</v>
      </c>
      <c r="K10" s="9">
        <f>VLOOKUP(B10,[2]Combined!C$1:O$640,13,0)</f>
        <v>0</v>
      </c>
      <c r="L10" s="9">
        <f>VLOOKUP(B10,[2]Combined!C$1:P$640,14,0)</f>
        <v>0</v>
      </c>
      <c r="M10" s="9">
        <f>VLOOKUP(B10,[2]Combined!C$1:Q$640,15,0)</f>
        <v>4</v>
      </c>
      <c r="N10" s="9">
        <f>VLOOKUP(B10,[2]Combined!C$1:S$640,17,0)</f>
        <v>0</v>
      </c>
      <c r="O10" s="10">
        <f>VLOOKUP(B10,[3]Combined!C$1:L$640,10,0)</f>
        <v>10</v>
      </c>
      <c r="P10" s="10">
        <f>VLOOKUP(B10,[3]Combined!C$1:M$640,11,0)</f>
        <v>18</v>
      </c>
      <c r="Q10" s="10">
        <f>VLOOKUP(B10,[3]Combined!C$1:O$640,13,0)</f>
        <v>3</v>
      </c>
      <c r="R10" s="10">
        <f>VLOOKUP(B10,[3]Combined!C$1:P$640,14,0)</f>
        <v>0</v>
      </c>
      <c r="S10" s="10">
        <f>VLOOKUP(B10,[3]Combined!C$1:Q$640,15,0)</f>
        <v>5</v>
      </c>
      <c r="T10" s="10">
        <f>VLOOKUP(B10,[3]Combined!C$1:S$640,17,0)</f>
        <v>0</v>
      </c>
      <c r="U10" s="11">
        <v>6</v>
      </c>
      <c r="V10" s="11">
        <v>15</v>
      </c>
      <c r="W10" s="11">
        <f>VLOOKUP(B10,[4]Combined!C$1:O$640,13,0)</f>
        <v>0</v>
      </c>
      <c r="X10" s="11">
        <f>VLOOKUP(B10,[4]Combined!C$1:P$640,14,0)</f>
        <v>0</v>
      </c>
      <c r="Y10" s="11">
        <v>4</v>
      </c>
      <c r="Z10" s="11">
        <f>VLOOKUP(B10,[4]Combined!C$1:S$640,17,0)</f>
        <v>0</v>
      </c>
      <c r="AA10" s="12">
        <v>6</v>
      </c>
      <c r="AB10" s="12">
        <v>6</v>
      </c>
      <c r="AC10" s="12">
        <f>VLOOKUP(B10,[5]Combined!C$1:W$64,21,0)</f>
        <v>0</v>
      </c>
      <c r="AD10" s="12">
        <v>1</v>
      </c>
      <c r="AE10" s="12">
        <v>1</v>
      </c>
      <c r="AF10" s="12">
        <f>VLOOKUP(B10,[5]Combined!C$1:S$640,17,0)</f>
        <v>0</v>
      </c>
      <c r="AG10" s="14">
        <f t="shared" si="0"/>
        <v>83</v>
      </c>
      <c r="AH10" s="14">
        <f t="shared" si="0"/>
        <v>3</v>
      </c>
      <c r="AI10" s="14">
        <f t="shared" si="1"/>
        <v>3</v>
      </c>
      <c r="AJ10" s="14">
        <f t="shared" si="2"/>
        <v>43</v>
      </c>
      <c r="AK10" s="14">
        <f t="shared" si="3"/>
        <v>46</v>
      </c>
      <c r="AL10" s="14">
        <f t="shared" si="4"/>
        <v>55.421686746987952</v>
      </c>
      <c r="AM10" s="14">
        <f t="shared" si="5"/>
        <v>0</v>
      </c>
      <c r="AN10" s="7" t="s">
        <v>9</v>
      </c>
      <c r="AO10" s="7">
        <v>8</v>
      </c>
      <c r="AP10" s="7">
        <v>8</v>
      </c>
      <c r="AQ10" s="7">
        <f t="shared" si="6"/>
        <v>16</v>
      </c>
    </row>
    <row r="11" spans="1:43" s="7" customFormat="1" x14ac:dyDescent="0.25">
      <c r="A11" s="7">
        <v>10</v>
      </c>
      <c r="B11" s="7" t="s">
        <v>16</v>
      </c>
      <c r="C11" s="8">
        <f>VLOOKUP(B11,[1]Combined!$B$1:$K$640,10,0)</f>
        <v>9</v>
      </c>
      <c r="D11" s="8">
        <f>VLOOKUP(B11,[1]Combined!$B$1:$L$640,11,0)</f>
        <v>10</v>
      </c>
      <c r="E11" s="8">
        <f>VLOOKUP(B11,[1]Combined!$B$1:$N$640,13,0)</f>
        <v>0</v>
      </c>
      <c r="F11" s="8">
        <f>VLOOKUP(B11,[1]Combined!$B$1:$O$640,14,0)</f>
        <v>2</v>
      </c>
      <c r="G11" s="8">
        <f>VLOOKUP(B11,[1]Combined!$B$1:$P$640,15,0)</f>
        <v>2</v>
      </c>
      <c r="H11" s="8">
        <f>VLOOKUP(B11,[1]Combined!$B$1:$R$640,17,0)</f>
        <v>0</v>
      </c>
      <c r="I11" s="9">
        <f>VLOOKUP(B11,[2]Combined!C$1:L$640,10,0)</f>
        <v>15</v>
      </c>
      <c r="J11" s="9">
        <f>VLOOKUP(B11,[2]Combined!C$1:M$640,11,0)</f>
        <v>19</v>
      </c>
      <c r="K11" s="9">
        <f>VLOOKUP(B11,[2]Combined!C$1:O$640,13,0)</f>
        <v>0</v>
      </c>
      <c r="L11" s="9">
        <f>VLOOKUP(B11,[2]Combined!C$1:P$640,14,0)</f>
        <v>4</v>
      </c>
      <c r="M11" s="9">
        <f>VLOOKUP(B11,[2]Combined!C$1:Q$640,15,0)</f>
        <v>4</v>
      </c>
      <c r="N11" s="9">
        <f>VLOOKUP(B11,[2]Combined!C$1:S$640,17,0)</f>
        <v>0</v>
      </c>
      <c r="O11" s="10">
        <f>VLOOKUP(B11,[3]Combined!C$1:L$640,10,0)</f>
        <v>13</v>
      </c>
      <c r="P11" s="10">
        <f>VLOOKUP(B11,[3]Combined!C$1:M$640,11,0)</f>
        <v>18</v>
      </c>
      <c r="Q11" s="10">
        <f>VLOOKUP(B11,[3]Combined!C$1:O$640,13,0)</f>
        <v>0</v>
      </c>
      <c r="R11" s="10">
        <f>VLOOKUP(B11,[3]Combined!C$1:P$640,14,0)</f>
        <v>1</v>
      </c>
      <c r="S11" s="10">
        <f>VLOOKUP(B11,[3]Combined!C$1:Q$640,15,0)</f>
        <v>3</v>
      </c>
      <c r="T11" s="10">
        <f>VLOOKUP(B11,[3]Combined!C$1:S$640,17,0)</f>
        <v>0</v>
      </c>
      <c r="U11" s="11">
        <v>9</v>
      </c>
      <c r="V11" s="11">
        <v>15</v>
      </c>
      <c r="W11" s="11">
        <f>VLOOKUP(B11,[4]Combined!C$1:O$640,13,0)</f>
        <v>0</v>
      </c>
      <c r="X11" s="11">
        <f>VLOOKUP(B11,[4]Combined!C$1:P$640,14,0)</f>
        <v>5</v>
      </c>
      <c r="Y11" s="11">
        <f>VLOOKUP(B11,[4]Combined!C$1:Q$640,15,0)</f>
        <v>5</v>
      </c>
      <c r="Z11" s="11">
        <f>VLOOKUP(B11,[4]Combined!C$1:S$640,17,0)</f>
        <v>0</v>
      </c>
      <c r="AA11" s="12">
        <v>6</v>
      </c>
      <c r="AB11" s="12">
        <v>6</v>
      </c>
      <c r="AC11" s="12">
        <f>VLOOKUP(B11,[5]Combined!C$1:W$64,21,0)</f>
        <v>0</v>
      </c>
      <c r="AD11" s="12">
        <f>VLOOKUP(B11,[5]Combined!C$1:P$640,14,0)</f>
        <v>0</v>
      </c>
      <c r="AE11" s="12">
        <f>VLOOKUP(B11,[5]Combined!C$1:Q$640,15,0)</f>
        <v>0</v>
      </c>
      <c r="AF11" s="12">
        <f>VLOOKUP(B11,[5]Combined!C$1:S$640,17,0)</f>
        <v>0</v>
      </c>
      <c r="AG11" s="14">
        <f t="shared" si="0"/>
        <v>82</v>
      </c>
      <c r="AH11" s="14">
        <f t="shared" si="0"/>
        <v>0</v>
      </c>
      <c r="AI11" s="14">
        <f t="shared" si="1"/>
        <v>0</v>
      </c>
      <c r="AJ11" s="14">
        <f t="shared" si="2"/>
        <v>64</v>
      </c>
      <c r="AK11" s="14">
        <f t="shared" si="3"/>
        <v>64</v>
      </c>
      <c r="AL11" s="14">
        <f t="shared" si="4"/>
        <v>78.048780487804876</v>
      </c>
      <c r="AM11" s="14">
        <f t="shared" si="5"/>
        <v>3</v>
      </c>
      <c r="AN11" s="7" t="s">
        <v>11</v>
      </c>
      <c r="AO11" s="7">
        <f>VLOOKUP(B11,[6]A!B$1:S$51,18,0)</f>
        <v>9</v>
      </c>
      <c r="AP11" s="7">
        <v>7</v>
      </c>
      <c r="AQ11" s="7">
        <f t="shared" si="6"/>
        <v>19</v>
      </c>
    </row>
    <row r="12" spans="1:43" s="7" customFormat="1" x14ac:dyDescent="0.25">
      <c r="A12" s="7">
        <v>11</v>
      </c>
      <c r="B12" s="7" t="s">
        <v>17</v>
      </c>
      <c r="C12" s="8">
        <f>VLOOKUP(B12,[1]Combined!$B$1:$K$640,10,0)</f>
        <v>10</v>
      </c>
      <c r="D12" s="8">
        <f>VLOOKUP(B12,[1]Combined!$B$1:$L$640,11,0)</f>
        <v>10</v>
      </c>
      <c r="E12" s="8">
        <f>VLOOKUP(B12,[1]Combined!$B$1:$N$640,13,0)</f>
        <v>0</v>
      </c>
      <c r="F12" s="8">
        <f>VLOOKUP(B12,[1]Combined!$B$1:$O$640,14,0)</f>
        <v>1</v>
      </c>
      <c r="G12" s="8">
        <f>VLOOKUP(B12,[1]Combined!$B$1:$P$640,15,0)</f>
        <v>1</v>
      </c>
      <c r="H12" s="8">
        <f>VLOOKUP(B12,[1]Combined!$B$1:$R$640,17,0)</f>
        <v>0</v>
      </c>
      <c r="I12" s="9">
        <f>VLOOKUP(B12,[2]Combined!C$1:L$640,10,0)</f>
        <v>15</v>
      </c>
      <c r="J12" s="9">
        <f>VLOOKUP(B12,[2]Combined!C$1:M$640,11,0)</f>
        <v>19</v>
      </c>
      <c r="K12" s="9">
        <f>VLOOKUP(B12,[2]Combined!C$1:O$640,13,0)</f>
        <v>0</v>
      </c>
      <c r="L12" s="9">
        <f>VLOOKUP(B12,[2]Combined!C$1:P$640,14,0)</f>
        <v>3</v>
      </c>
      <c r="M12" s="9">
        <f>VLOOKUP(B12,[2]Combined!C$1:Q$640,15,0)</f>
        <v>4</v>
      </c>
      <c r="N12" s="9">
        <f>VLOOKUP(B12,[2]Combined!C$1:S$640,17,0)</f>
        <v>0</v>
      </c>
      <c r="O12" s="10">
        <f>VLOOKUP(B12,[3]Combined!C$1:L$640,10,0)</f>
        <v>12</v>
      </c>
      <c r="P12" s="10">
        <f>VLOOKUP(B12,[3]Combined!C$1:M$640,11,0)</f>
        <v>18</v>
      </c>
      <c r="Q12" s="10">
        <f>VLOOKUP(B12,[3]Combined!C$1:O$640,13,0)</f>
        <v>0</v>
      </c>
      <c r="R12" s="10">
        <f>VLOOKUP(B12,[3]Combined!C$1:P$640,14,0)</f>
        <v>2</v>
      </c>
      <c r="S12" s="10">
        <f>VLOOKUP(B12,[3]Combined!C$1:Q$640,15,0)</f>
        <v>3</v>
      </c>
      <c r="T12" s="10">
        <f>VLOOKUP(B12,[3]Combined!C$1:S$640,17,0)</f>
        <v>0</v>
      </c>
      <c r="U12" s="11">
        <v>10</v>
      </c>
      <c r="V12" s="11">
        <v>15</v>
      </c>
      <c r="W12" s="11">
        <f>VLOOKUP(B12,[4]Combined!C$1:O$640,13,0)</f>
        <v>0</v>
      </c>
      <c r="X12" s="11">
        <v>1</v>
      </c>
      <c r="Y12" s="11">
        <v>2</v>
      </c>
      <c r="Z12" s="11">
        <f>VLOOKUP(B12,[4]Combined!C$1:S$640,17,0)</f>
        <v>0</v>
      </c>
      <c r="AA12" s="12">
        <v>6</v>
      </c>
      <c r="AB12" s="12">
        <v>6</v>
      </c>
      <c r="AC12" s="12">
        <f>VLOOKUP(B12,[5]Combined!C$1:W$64,21,0)</f>
        <v>0</v>
      </c>
      <c r="AD12" s="12">
        <v>1</v>
      </c>
      <c r="AE12" s="12">
        <v>1</v>
      </c>
      <c r="AF12" s="12">
        <f>VLOOKUP(B12,[5]Combined!C$1:S$640,17,0)</f>
        <v>0</v>
      </c>
      <c r="AG12" s="14">
        <f t="shared" si="0"/>
        <v>79</v>
      </c>
      <c r="AH12" s="14">
        <f t="shared" si="0"/>
        <v>0</v>
      </c>
      <c r="AI12" s="14">
        <f t="shared" si="1"/>
        <v>0</v>
      </c>
      <c r="AJ12" s="14">
        <f t="shared" si="2"/>
        <v>61</v>
      </c>
      <c r="AK12" s="14">
        <f t="shared" si="3"/>
        <v>61</v>
      </c>
      <c r="AL12" s="14">
        <f t="shared" si="4"/>
        <v>77.215189873417728</v>
      </c>
      <c r="AM12" s="14">
        <f t="shared" si="5"/>
        <v>3</v>
      </c>
      <c r="AN12" s="7" t="s">
        <v>3</v>
      </c>
      <c r="AO12" s="7">
        <v>9</v>
      </c>
      <c r="AP12" s="7">
        <v>8</v>
      </c>
      <c r="AQ12" s="7">
        <f t="shared" si="6"/>
        <v>20</v>
      </c>
    </row>
    <row r="13" spans="1:43" s="7" customFormat="1" x14ac:dyDescent="0.25">
      <c r="A13" s="7">
        <v>12</v>
      </c>
      <c r="B13" s="7" t="s">
        <v>18</v>
      </c>
      <c r="C13" s="8">
        <f>VLOOKUP(B13,[1]Combined!$B$1:$K$640,10,0)</f>
        <v>10</v>
      </c>
      <c r="D13" s="8">
        <f>VLOOKUP(B13,[1]Combined!$B$1:$L$640,11,0)</f>
        <v>10</v>
      </c>
      <c r="E13" s="8">
        <f>VLOOKUP(B13,[1]Combined!$B$1:$N$640,13,0)</f>
        <v>0</v>
      </c>
      <c r="F13" s="8">
        <f>VLOOKUP(B13,[1]Combined!$B$1:$O$640,14,0)</f>
        <v>2</v>
      </c>
      <c r="G13" s="8">
        <f>VLOOKUP(B13,[1]Combined!$B$1:$P$640,15,0)</f>
        <v>2</v>
      </c>
      <c r="H13" s="8">
        <f>VLOOKUP(B13,[1]Combined!$B$1:$R$640,17,0)</f>
        <v>0</v>
      </c>
      <c r="I13" s="9">
        <f>VLOOKUP(B13,[2]Combined!C$1:L$640,10,0)</f>
        <v>16</v>
      </c>
      <c r="J13" s="9">
        <f>VLOOKUP(B13,[2]Combined!C$1:M$640,11,0)</f>
        <v>19</v>
      </c>
      <c r="K13" s="9">
        <f>VLOOKUP(B13,[2]Combined!C$1:O$640,13,0)</f>
        <v>0</v>
      </c>
      <c r="L13" s="9">
        <f>VLOOKUP(B13,[2]Combined!C$1:P$640,14,0)</f>
        <v>1</v>
      </c>
      <c r="M13" s="9">
        <f>VLOOKUP(B13,[2]Combined!C$1:Q$640,15,0)</f>
        <v>3</v>
      </c>
      <c r="N13" s="9">
        <f>VLOOKUP(B13,[2]Combined!C$1:S$640,17,0)</f>
        <v>0</v>
      </c>
      <c r="O13" s="10">
        <f>VLOOKUP(B13,[3]Combined!C$1:L$640,10,0)</f>
        <v>9</v>
      </c>
      <c r="P13" s="10">
        <f>VLOOKUP(B13,[3]Combined!C$1:M$640,11,0)</f>
        <v>18</v>
      </c>
      <c r="Q13" s="10">
        <f>VLOOKUP(B13,[3]Combined!C$1:O$640,13,0)</f>
        <v>3</v>
      </c>
      <c r="R13" s="10">
        <f>VLOOKUP(B13,[3]Combined!C$1:P$640,14,0)</f>
        <v>1</v>
      </c>
      <c r="S13" s="10">
        <f>VLOOKUP(B13,[3]Combined!C$1:Q$640,15,0)</f>
        <v>1</v>
      </c>
      <c r="T13" s="10">
        <f>VLOOKUP(B13,[3]Combined!C$1:S$640,17,0)</f>
        <v>0</v>
      </c>
      <c r="U13" s="11">
        <v>14</v>
      </c>
      <c r="V13" s="11">
        <v>15</v>
      </c>
      <c r="W13" s="11">
        <f>VLOOKUP(B13,[4]Combined!C$1:O$640,13,0)</f>
        <v>0</v>
      </c>
      <c r="X13" s="11">
        <f>VLOOKUP(B13,[4]Combined!C$1:P$640,14,0)</f>
        <v>3</v>
      </c>
      <c r="Y13" s="11">
        <f>VLOOKUP(B13,[4]Combined!C$1:Q$640,15,0)</f>
        <v>4</v>
      </c>
      <c r="Z13" s="11">
        <f>VLOOKUP(B13,[4]Combined!C$1:S$640,17,0)</f>
        <v>0</v>
      </c>
      <c r="AA13" s="12">
        <v>6</v>
      </c>
      <c r="AB13" s="12">
        <v>6</v>
      </c>
      <c r="AC13" s="12">
        <f>VLOOKUP(B13,[5]Combined!C$1:W$64,21,0)</f>
        <v>0</v>
      </c>
      <c r="AD13" s="12">
        <f>VLOOKUP(B13,[5]Combined!C$1:P$640,14,0)</f>
        <v>0</v>
      </c>
      <c r="AE13" s="12">
        <f>VLOOKUP(B13,[5]Combined!C$1:Q$640,15,0)</f>
        <v>0</v>
      </c>
      <c r="AF13" s="12">
        <f>VLOOKUP(B13,[5]Combined!C$1:S$640,17,0)</f>
        <v>0</v>
      </c>
      <c r="AG13" s="14">
        <f t="shared" si="0"/>
        <v>78</v>
      </c>
      <c r="AH13" s="14">
        <f t="shared" si="0"/>
        <v>3</v>
      </c>
      <c r="AI13" s="14">
        <f t="shared" si="1"/>
        <v>3</v>
      </c>
      <c r="AJ13" s="14">
        <f t="shared" si="2"/>
        <v>62</v>
      </c>
      <c r="AK13" s="14">
        <f t="shared" si="3"/>
        <v>65</v>
      </c>
      <c r="AL13" s="14">
        <f t="shared" si="4"/>
        <v>83.333333333333343</v>
      </c>
      <c r="AM13" s="14">
        <f t="shared" si="5"/>
        <v>4</v>
      </c>
      <c r="AN13" s="7" t="s">
        <v>5</v>
      </c>
      <c r="AO13" s="7">
        <f>VLOOKUP(B13,[6]A!B$1:S$51,18,0)</f>
        <v>8</v>
      </c>
      <c r="AP13" s="7">
        <v>6</v>
      </c>
      <c r="AQ13" s="7">
        <f t="shared" si="6"/>
        <v>18</v>
      </c>
    </row>
    <row r="14" spans="1:43" s="7" customFormat="1" x14ac:dyDescent="0.25">
      <c r="A14" s="7">
        <v>13</v>
      </c>
      <c r="B14" s="7" t="s">
        <v>19</v>
      </c>
      <c r="C14" s="8">
        <f>VLOOKUP(B14,[1]Combined!$B$1:$K$640,10,0)</f>
        <v>8</v>
      </c>
      <c r="D14" s="8">
        <f>VLOOKUP(B14,[1]Combined!$B$1:$L$640,11,0)</f>
        <v>10</v>
      </c>
      <c r="E14" s="8">
        <f>VLOOKUP(B14,[1]Combined!$B$1:$N$640,13,0)</f>
        <v>0</v>
      </c>
      <c r="F14" s="8">
        <f>VLOOKUP(B14,[1]Combined!$B$1:$O$640,14,0)</f>
        <v>0</v>
      </c>
      <c r="G14" s="8">
        <f>VLOOKUP(B14,[1]Combined!$B$1:$P$640,15,0)</f>
        <v>1</v>
      </c>
      <c r="H14" s="8">
        <f>VLOOKUP(B14,[1]Combined!$B$1:$R$640,17,0)</f>
        <v>0</v>
      </c>
      <c r="I14" s="9">
        <f>VLOOKUP(B14,[2]Combined!C$1:L$640,10,0)</f>
        <v>12</v>
      </c>
      <c r="J14" s="9">
        <f>VLOOKUP(B14,[2]Combined!C$1:M$640,11,0)</f>
        <v>19</v>
      </c>
      <c r="K14" s="9">
        <f>VLOOKUP(B14,[2]Combined!C$1:O$640,13,0)</f>
        <v>0</v>
      </c>
      <c r="L14" s="9">
        <f>VLOOKUP(B14,[2]Combined!C$1:P$640,14,0)</f>
        <v>0</v>
      </c>
      <c r="M14" s="9">
        <f>VLOOKUP(B14,[2]Combined!C$1:Q$640,15,0)</f>
        <v>4</v>
      </c>
      <c r="N14" s="9">
        <f>VLOOKUP(B14,[2]Combined!C$1:S$640,17,0)</f>
        <v>0</v>
      </c>
      <c r="O14" s="10">
        <f>VLOOKUP(B14,[3]Combined!C$1:L$640,10,0)</f>
        <v>7</v>
      </c>
      <c r="P14" s="10">
        <f>VLOOKUP(B14,[3]Combined!C$1:M$640,11,0)</f>
        <v>18</v>
      </c>
      <c r="Q14" s="10">
        <f>VLOOKUP(B14,[3]Combined!C$1:O$640,13,0)</f>
        <v>0</v>
      </c>
      <c r="R14" s="10">
        <f>VLOOKUP(B14,[3]Combined!C$1:P$640,14,0)</f>
        <v>0</v>
      </c>
      <c r="S14" s="10">
        <f>VLOOKUP(B14,[3]Combined!C$1:Q$640,15,0)</f>
        <v>2</v>
      </c>
      <c r="T14" s="10">
        <f>VLOOKUP(B14,[3]Combined!C$1:S$640,17,0)</f>
        <v>0</v>
      </c>
      <c r="U14" s="11">
        <v>12</v>
      </c>
      <c r="V14" s="11">
        <v>15</v>
      </c>
      <c r="W14" s="11">
        <f>VLOOKUP(B14,[4]Combined!C$1:O$640,13,0)</f>
        <v>0</v>
      </c>
      <c r="X14" s="11">
        <v>2</v>
      </c>
      <c r="Y14" s="11">
        <v>3</v>
      </c>
      <c r="Z14" s="11">
        <f>VLOOKUP(B14,[4]Combined!C$1:S$640,17,0)</f>
        <v>0</v>
      </c>
      <c r="AA14" s="12">
        <v>4</v>
      </c>
      <c r="AB14" s="12">
        <v>6</v>
      </c>
      <c r="AC14" s="12">
        <f>VLOOKUP(B14,[5]Combined!C$1:W$64,21,0)</f>
        <v>0</v>
      </c>
      <c r="AD14" s="12">
        <v>1</v>
      </c>
      <c r="AE14" s="12">
        <v>1</v>
      </c>
      <c r="AF14" s="12">
        <f>VLOOKUP(B14,[5]Combined!C$1:S$640,17,0)</f>
        <v>0</v>
      </c>
      <c r="AG14" s="14">
        <f t="shared" si="0"/>
        <v>79</v>
      </c>
      <c r="AH14" s="14">
        <f t="shared" si="0"/>
        <v>0</v>
      </c>
      <c r="AI14" s="14">
        <f t="shared" si="1"/>
        <v>0</v>
      </c>
      <c r="AJ14" s="14">
        <f t="shared" si="2"/>
        <v>46</v>
      </c>
      <c r="AK14" s="14">
        <f t="shared" si="3"/>
        <v>46</v>
      </c>
      <c r="AL14" s="14">
        <f t="shared" si="4"/>
        <v>58.22784810126582</v>
      </c>
      <c r="AM14" s="14">
        <f t="shared" si="5"/>
        <v>0</v>
      </c>
      <c r="AN14" s="7" t="s">
        <v>7</v>
      </c>
      <c r="AO14" s="7">
        <v>7</v>
      </c>
      <c r="AP14" s="7">
        <v>4</v>
      </c>
      <c r="AQ14" s="7">
        <f t="shared" si="6"/>
        <v>11</v>
      </c>
    </row>
    <row r="15" spans="1:43" s="7" customFormat="1" x14ac:dyDescent="0.25">
      <c r="A15" s="7">
        <v>14</v>
      </c>
      <c r="B15" s="7" t="s">
        <v>20</v>
      </c>
      <c r="C15" s="8">
        <f>VLOOKUP(B15,[1]Combined!$B$1:$K$640,10,0)</f>
        <v>10</v>
      </c>
      <c r="D15" s="8">
        <f>VLOOKUP(B15,[1]Combined!$B$1:$L$640,11,0)</f>
        <v>10</v>
      </c>
      <c r="E15" s="8">
        <f>VLOOKUP(B15,[1]Combined!$B$1:$N$640,13,0)</f>
        <v>0</v>
      </c>
      <c r="F15" s="8">
        <f>VLOOKUP(B15,[1]Combined!$B$1:$O$640,14,0)</f>
        <v>1</v>
      </c>
      <c r="G15" s="8">
        <f>VLOOKUP(B15,[1]Combined!$B$1:$P$640,15,0)</f>
        <v>1</v>
      </c>
      <c r="H15" s="8">
        <f>VLOOKUP(B15,[1]Combined!$B$1:$R$640,17,0)</f>
        <v>0</v>
      </c>
      <c r="I15" s="9">
        <f>VLOOKUP(B15,[2]Combined!C$1:L$640,10,0)</f>
        <v>19</v>
      </c>
      <c r="J15" s="9">
        <f>VLOOKUP(B15,[2]Combined!C$1:M$640,11,0)</f>
        <v>19</v>
      </c>
      <c r="K15" s="9">
        <f>VLOOKUP(B15,[2]Combined!C$1:O$640,13,0)</f>
        <v>0</v>
      </c>
      <c r="L15" s="9">
        <f>VLOOKUP(B15,[2]Combined!C$1:P$640,14,0)</f>
        <v>4</v>
      </c>
      <c r="M15" s="9">
        <f>VLOOKUP(B15,[2]Combined!C$1:Q$640,15,0)</f>
        <v>4</v>
      </c>
      <c r="N15" s="9">
        <f>VLOOKUP(B15,[2]Combined!C$1:S$640,17,0)</f>
        <v>0</v>
      </c>
      <c r="O15" s="10">
        <f>VLOOKUP(B15,[3]Combined!C$1:L$640,10,0)</f>
        <v>18</v>
      </c>
      <c r="P15" s="10">
        <f>VLOOKUP(B15,[3]Combined!C$1:M$640,11,0)</f>
        <v>18</v>
      </c>
      <c r="Q15" s="10">
        <f>VLOOKUP(B15,[3]Combined!C$1:O$640,13,0)</f>
        <v>0</v>
      </c>
      <c r="R15" s="10">
        <f>VLOOKUP(B15,[3]Combined!C$1:P$640,14,0)</f>
        <v>5</v>
      </c>
      <c r="S15" s="10">
        <f>VLOOKUP(B15,[3]Combined!C$1:Q$640,15,0)</f>
        <v>5</v>
      </c>
      <c r="T15" s="10">
        <f>VLOOKUP(B15,[3]Combined!C$1:S$640,17,0)</f>
        <v>0</v>
      </c>
      <c r="U15" s="11">
        <v>15</v>
      </c>
      <c r="V15" s="11">
        <v>15</v>
      </c>
      <c r="W15" s="11">
        <f>VLOOKUP(B15,[4]Combined!C$1:O$640,13,0)</f>
        <v>0</v>
      </c>
      <c r="X15" s="11">
        <v>4</v>
      </c>
      <c r="Y15" s="11">
        <v>4</v>
      </c>
      <c r="Z15" s="11">
        <f>VLOOKUP(B15,[4]Combined!C$1:S$640,17,0)</f>
        <v>0</v>
      </c>
      <c r="AA15" s="12">
        <v>5</v>
      </c>
      <c r="AB15" s="12">
        <v>6</v>
      </c>
      <c r="AC15" s="12">
        <f>VLOOKUP(B15,[5]Combined!C$1:W$64,21,0)</f>
        <v>0</v>
      </c>
      <c r="AD15" s="12">
        <v>1</v>
      </c>
      <c r="AE15" s="12">
        <v>1</v>
      </c>
      <c r="AF15" s="12">
        <f>VLOOKUP(B15,[5]Combined!C$1:S$640,17,0)</f>
        <v>0</v>
      </c>
      <c r="AG15" s="14">
        <f t="shared" si="0"/>
        <v>83</v>
      </c>
      <c r="AH15" s="14">
        <f t="shared" si="0"/>
        <v>0</v>
      </c>
      <c r="AI15" s="14">
        <f t="shared" si="1"/>
        <v>0</v>
      </c>
      <c r="AJ15" s="14">
        <f t="shared" si="2"/>
        <v>82</v>
      </c>
      <c r="AK15" s="14">
        <f t="shared" si="3"/>
        <v>82</v>
      </c>
      <c r="AL15" s="14">
        <f t="shared" si="4"/>
        <v>98.795180722891558</v>
      </c>
      <c r="AM15" s="14">
        <f t="shared" si="5"/>
        <v>5</v>
      </c>
      <c r="AN15" s="7" t="s">
        <v>9</v>
      </c>
      <c r="AO15" s="7">
        <v>9</v>
      </c>
      <c r="AP15" s="7">
        <v>8</v>
      </c>
      <c r="AQ15" s="7">
        <f t="shared" si="6"/>
        <v>22</v>
      </c>
    </row>
    <row r="16" spans="1:43" s="7" customFormat="1" x14ac:dyDescent="0.25">
      <c r="A16" s="7">
        <v>15</v>
      </c>
      <c r="B16" s="7" t="s">
        <v>21</v>
      </c>
      <c r="C16" s="8">
        <f>VLOOKUP(B16,[1]Combined!$B$1:$K$640,10,0)</f>
        <v>8</v>
      </c>
      <c r="D16" s="8">
        <f>VLOOKUP(B16,[1]Combined!$B$1:$L$640,11,0)</f>
        <v>10</v>
      </c>
      <c r="E16" s="8">
        <f>VLOOKUP(B16,[1]Combined!$B$1:$N$640,13,0)</f>
        <v>0</v>
      </c>
      <c r="F16" s="8">
        <f>VLOOKUP(B16,[1]Combined!$B$1:$O$640,14,0)</f>
        <v>2</v>
      </c>
      <c r="G16" s="8">
        <f>VLOOKUP(B16,[1]Combined!$B$1:$P$640,15,0)</f>
        <v>2</v>
      </c>
      <c r="H16" s="8">
        <f>VLOOKUP(B16,[1]Combined!$B$1:$R$640,17,0)</f>
        <v>0</v>
      </c>
      <c r="I16" s="9">
        <f>VLOOKUP(B16,[2]Combined!C$1:L$640,10,0)</f>
        <v>15</v>
      </c>
      <c r="J16" s="9">
        <f>VLOOKUP(B16,[2]Combined!C$1:M$640,11,0)</f>
        <v>19</v>
      </c>
      <c r="K16" s="9">
        <f>VLOOKUP(B16,[2]Combined!C$1:O$640,13,0)</f>
        <v>0</v>
      </c>
      <c r="L16" s="9">
        <f>VLOOKUP(B16,[2]Combined!C$1:P$640,14,0)</f>
        <v>0</v>
      </c>
      <c r="M16" s="9">
        <f>VLOOKUP(B16,[2]Combined!C$1:Q$640,15,0)</f>
        <v>4</v>
      </c>
      <c r="N16" s="9">
        <f>VLOOKUP(B16,[2]Combined!C$1:S$640,17,0)</f>
        <v>0</v>
      </c>
      <c r="O16" s="10">
        <f>VLOOKUP(B16,[3]Combined!C$1:L$640,10,0)</f>
        <v>13</v>
      </c>
      <c r="P16" s="10">
        <f>VLOOKUP(B16,[3]Combined!C$1:M$640,11,0)</f>
        <v>18</v>
      </c>
      <c r="Q16" s="10">
        <f>VLOOKUP(B16,[3]Combined!C$1:O$640,13,0)</f>
        <v>0</v>
      </c>
      <c r="R16" s="10">
        <f>VLOOKUP(B16,[3]Combined!C$1:P$640,14,0)</f>
        <v>0</v>
      </c>
      <c r="S16" s="10">
        <f>VLOOKUP(B16,[3]Combined!C$1:Q$640,15,0)</f>
        <v>3</v>
      </c>
      <c r="T16" s="10">
        <f>VLOOKUP(B16,[3]Combined!C$1:S$640,17,0)</f>
        <v>0</v>
      </c>
      <c r="U16" s="11">
        <v>10</v>
      </c>
      <c r="V16" s="11">
        <v>15</v>
      </c>
      <c r="W16" s="11">
        <f>VLOOKUP(B16,[4]Combined!C$1:O$640,13,0)</f>
        <v>0</v>
      </c>
      <c r="X16" s="11">
        <f>VLOOKUP(B16,[4]Combined!C$1:P$640,14,0)</f>
        <v>0</v>
      </c>
      <c r="Y16" s="11">
        <f>VLOOKUP(B16,[4]Combined!C$1:Q$640,15,0)</f>
        <v>5</v>
      </c>
      <c r="Z16" s="11">
        <f>VLOOKUP(B16,[4]Combined!C$1:S$640,17,0)</f>
        <v>0</v>
      </c>
      <c r="AA16" s="12">
        <v>4</v>
      </c>
      <c r="AB16" s="12">
        <v>6</v>
      </c>
      <c r="AC16" s="12">
        <f>VLOOKUP(B16,[5]Combined!C$1:W$64,21,0)</f>
        <v>0</v>
      </c>
      <c r="AD16" s="12">
        <f>VLOOKUP(B16,[5]Combined!C$1:P$640,14,0)</f>
        <v>0</v>
      </c>
      <c r="AE16" s="12">
        <f>VLOOKUP(B16,[5]Combined!C$1:Q$640,15,0)</f>
        <v>0</v>
      </c>
      <c r="AF16" s="12">
        <f>VLOOKUP(B16,[5]Combined!C$1:S$640,17,0)</f>
        <v>0</v>
      </c>
      <c r="AG16" s="14">
        <f t="shared" si="0"/>
        <v>82</v>
      </c>
      <c r="AH16" s="14">
        <f t="shared" si="0"/>
        <v>0</v>
      </c>
      <c r="AI16" s="14">
        <f t="shared" si="1"/>
        <v>0</v>
      </c>
      <c r="AJ16" s="14">
        <f t="shared" si="2"/>
        <v>52</v>
      </c>
      <c r="AK16" s="14">
        <f t="shared" si="3"/>
        <v>52</v>
      </c>
      <c r="AL16" s="14">
        <f t="shared" si="4"/>
        <v>63.414634146341463</v>
      </c>
      <c r="AM16" s="14">
        <f t="shared" si="5"/>
        <v>0</v>
      </c>
      <c r="AN16" s="7" t="s">
        <v>11</v>
      </c>
      <c r="AO16" s="7">
        <f>VLOOKUP(B16,[6]A!B$1:S$51,18,0)</f>
        <v>0</v>
      </c>
      <c r="AP16" s="7">
        <v>8</v>
      </c>
      <c r="AQ16" s="7">
        <f t="shared" si="6"/>
        <v>8</v>
      </c>
    </row>
    <row r="17" spans="1:43" s="7" customFormat="1" x14ac:dyDescent="0.25">
      <c r="A17" s="7">
        <v>16</v>
      </c>
      <c r="B17" s="7" t="s">
        <v>22</v>
      </c>
      <c r="C17" s="8">
        <f>VLOOKUP(B17,[1]Combined!$B$1:$K$640,10,0)</f>
        <v>10</v>
      </c>
      <c r="D17" s="8">
        <f>VLOOKUP(B17,[1]Combined!$B$1:$L$640,11,0)</f>
        <v>10</v>
      </c>
      <c r="E17" s="8">
        <f>VLOOKUP(B17,[1]Combined!$B$1:$N$640,13,0)</f>
        <v>0</v>
      </c>
      <c r="F17" s="8">
        <f>VLOOKUP(B17,[1]Combined!$B$1:$O$640,14,0)</f>
        <v>1</v>
      </c>
      <c r="G17" s="8">
        <f>VLOOKUP(B17,[1]Combined!$B$1:$P$640,15,0)</f>
        <v>1</v>
      </c>
      <c r="H17" s="8">
        <f>VLOOKUP(B17,[1]Combined!$B$1:$R$640,17,0)</f>
        <v>0</v>
      </c>
      <c r="I17" s="9">
        <f>VLOOKUP(B17,[2]Combined!C$1:L$640,10,0)</f>
        <v>12</v>
      </c>
      <c r="J17" s="9">
        <f>VLOOKUP(B17,[2]Combined!C$1:M$640,11,0)</f>
        <v>19</v>
      </c>
      <c r="K17" s="9">
        <f>VLOOKUP(B17,[2]Combined!C$1:O$640,13,0)</f>
        <v>0</v>
      </c>
      <c r="L17" s="9">
        <f>VLOOKUP(B17,[2]Combined!C$1:P$640,14,0)</f>
        <v>4</v>
      </c>
      <c r="M17" s="9">
        <f>VLOOKUP(B17,[2]Combined!C$1:Q$640,15,0)</f>
        <v>4</v>
      </c>
      <c r="N17" s="9">
        <f>VLOOKUP(B17,[2]Combined!C$1:S$640,17,0)</f>
        <v>0</v>
      </c>
      <c r="O17" s="10">
        <f>VLOOKUP(B17,[3]Combined!C$1:L$640,10,0)</f>
        <v>4</v>
      </c>
      <c r="P17" s="10">
        <f>VLOOKUP(B17,[3]Combined!C$1:M$640,11,0)</f>
        <v>18</v>
      </c>
      <c r="Q17" s="10">
        <f>VLOOKUP(B17,[3]Combined!C$1:O$640,13,0)</f>
        <v>0</v>
      </c>
      <c r="R17" s="10">
        <f>VLOOKUP(B17,[3]Combined!C$1:P$640,14,0)</f>
        <v>2</v>
      </c>
      <c r="S17" s="10">
        <f>VLOOKUP(B17,[3]Combined!C$1:Q$640,15,0)</f>
        <v>3</v>
      </c>
      <c r="T17" s="10">
        <f>VLOOKUP(B17,[3]Combined!C$1:S$640,17,0)</f>
        <v>0</v>
      </c>
      <c r="U17" s="11">
        <v>9</v>
      </c>
      <c r="V17" s="11">
        <v>15</v>
      </c>
      <c r="W17" s="11">
        <v>3</v>
      </c>
      <c r="X17" s="11">
        <v>2</v>
      </c>
      <c r="Y17" s="11">
        <v>2</v>
      </c>
      <c r="Z17" s="11">
        <f>VLOOKUP(B17,[4]Combined!C$1:S$640,17,0)</f>
        <v>0</v>
      </c>
      <c r="AA17" s="12">
        <v>3</v>
      </c>
      <c r="AB17" s="12">
        <v>6</v>
      </c>
      <c r="AC17" s="12">
        <f>VLOOKUP(B17,[5]Combined!C$1:W$64,21,0)</f>
        <v>0</v>
      </c>
      <c r="AD17" s="12">
        <f>VLOOKUP(B17,[5]Combined!C$1:P$640,14,0)</f>
        <v>0</v>
      </c>
      <c r="AE17" s="12">
        <v>1</v>
      </c>
      <c r="AF17" s="12">
        <f>VLOOKUP(B17,[5]Combined!C$1:S$640,17,0)</f>
        <v>0</v>
      </c>
      <c r="AG17" s="14">
        <f t="shared" si="0"/>
        <v>79</v>
      </c>
      <c r="AH17" s="14">
        <f t="shared" si="0"/>
        <v>3</v>
      </c>
      <c r="AI17" s="14">
        <f t="shared" si="1"/>
        <v>3</v>
      </c>
      <c r="AJ17" s="14">
        <f t="shared" si="2"/>
        <v>47</v>
      </c>
      <c r="AK17" s="14">
        <f t="shared" si="3"/>
        <v>50</v>
      </c>
      <c r="AL17" s="14">
        <f t="shared" si="4"/>
        <v>63.291139240506332</v>
      </c>
      <c r="AM17" s="14">
        <f t="shared" si="5"/>
        <v>0</v>
      </c>
      <c r="AN17" s="7" t="s">
        <v>3</v>
      </c>
      <c r="AO17" s="7">
        <v>9</v>
      </c>
      <c r="AP17" s="7">
        <v>6</v>
      </c>
      <c r="AQ17" s="7">
        <f t="shared" si="6"/>
        <v>15</v>
      </c>
    </row>
    <row r="18" spans="1:43" s="7" customFormat="1" x14ac:dyDescent="0.25">
      <c r="A18" s="7">
        <v>17</v>
      </c>
      <c r="B18" s="7" t="s">
        <v>23</v>
      </c>
      <c r="C18" s="8">
        <f>VLOOKUP(B18,[1]Combined!$B$1:$K$640,10,0)</f>
        <v>9</v>
      </c>
      <c r="D18" s="8">
        <f>VLOOKUP(B18,[1]Combined!$B$1:$L$640,11,0)</f>
        <v>10</v>
      </c>
      <c r="E18" s="8">
        <f>VLOOKUP(B18,[1]Combined!$B$1:$N$640,13,0)</f>
        <v>0</v>
      </c>
      <c r="F18" s="8">
        <f>VLOOKUP(B18,[1]Combined!$B$1:$O$640,14,0)</f>
        <v>2</v>
      </c>
      <c r="G18" s="8">
        <f>VLOOKUP(B18,[1]Combined!$B$1:$P$640,15,0)</f>
        <v>2</v>
      </c>
      <c r="H18" s="8">
        <f>VLOOKUP(B18,[1]Combined!$B$1:$R$640,17,0)</f>
        <v>0</v>
      </c>
      <c r="I18" s="9">
        <f>VLOOKUP(B18,[2]Combined!C$1:L$640,10,0)</f>
        <v>15</v>
      </c>
      <c r="J18" s="9">
        <f>VLOOKUP(B18,[2]Combined!C$1:M$640,11,0)</f>
        <v>19</v>
      </c>
      <c r="K18" s="9">
        <f>VLOOKUP(B18,[2]Combined!C$1:O$640,13,0)</f>
        <v>0</v>
      </c>
      <c r="L18" s="9">
        <f>VLOOKUP(B18,[2]Combined!C$1:P$640,14,0)</f>
        <v>3</v>
      </c>
      <c r="M18" s="9">
        <f>VLOOKUP(B18,[2]Combined!C$1:Q$640,15,0)</f>
        <v>3</v>
      </c>
      <c r="N18" s="9">
        <f>VLOOKUP(B18,[2]Combined!C$1:S$640,17,0)</f>
        <v>0</v>
      </c>
      <c r="O18" s="10">
        <f>VLOOKUP(B18,[3]Combined!C$1:L$640,10,0)</f>
        <v>14</v>
      </c>
      <c r="P18" s="10">
        <f>VLOOKUP(B18,[3]Combined!C$1:M$640,11,0)</f>
        <v>18</v>
      </c>
      <c r="Q18" s="10">
        <f>VLOOKUP(B18,[3]Combined!C$1:O$640,13,0)</f>
        <v>0</v>
      </c>
      <c r="R18" s="10">
        <f>VLOOKUP(B18,[3]Combined!C$1:P$640,14,0)</f>
        <v>1</v>
      </c>
      <c r="S18" s="10">
        <f>VLOOKUP(B18,[3]Combined!C$1:Q$640,15,0)</f>
        <v>1</v>
      </c>
      <c r="T18" s="10">
        <f>VLOOKUP(B18,[3]Combined!C$1:S$640,17,0)</f>
        <v>0</v>
      </c>
      <c r="U18" s="11">
        <v>12</v>
      </c>
      <c r="V18" s="11">
        <v>15</v>
      </c>
      <c r="W18" s="11">
        <f>VLOOKUP(B18,[4]Combined!C$1:O$640,13,0)</f>
        <v>0</v>
      </c>
      <c r="X18" s="11">
        <f>VLOOKUP(B18,[4]Combined!C$1:P$640,14,0)</f>
        <v>2</v>
      </c>
      <c r="Y18" s="11">
        <f>VLOOKUP(B18,[4]Combined!C$1:Q$640,15,0)</f>
        <v>4</v>
      </c>
      <c r="Z18" s="11">
        <f>VLOOKUP(B18,[4]Combined!C$1:S$640,17,0)</f>
        <v>0</v>
      </c>
      <c r="AA18" s="12">
        <v>6</v>
      </c>
      <c r="AB18" s="12">
        <v>6</v>
      </c>
      <c r="AC18" s="12">
        <f>VLOOKUP(B18,[5]Combined!C$1:W$64,21,0)</f>
        <v>0</v>
      </c>
      <c r="AD18" s="12">
        <f>VLOOKUP(B18,[5]Combined!C$1:P$640,14,0)</f>
        <v>0</v>
      </c>
      <c r="AE18" s="12">
        <f>VLOOKUP(B18,[5]Combined!C$1:Q$640,15,0)</f>
        <v>0</v>
      </c>
      <c r="AF18" s="12">
        <f>VLOOKUP(B18,[5]Combined!C$1:S$640,17,0)</f>
        <v>0</v>
      </c>
      <c r="AG18" s="14">
        <f t="shared" si="0"/>
        <v>78</v>
      </c>
      <c r="AH18" s="14">
        <f t="shared" si="0"/>
        <v>0</v>
      </c>
      <c r="AI18" s="14">
        <f t="shared" si="1"/>
        <v>0</v>
      </c>
      <c r="AJ18" s="14">
        <f t="shared" si="2"/>
        <v>64</v>
      </c>
      <c r="AK18" s="14">
        <f t="shared" si="3"/>
        <v>64</v>
      </c>
      <c r="AL18" s="14">
        <f t="shared" si="4"/>
        <v>82.051282051282044</v>
      </c>
      <c r="AM18" s="14">
        <f t="shared" si="5"/>
        <v>4</v>
      </c>
      <c r="AN18" s="7" t="s">
        <v>5</v>
      </c>
      <c r="AO18" s="7">
        <f>VLOOKUP(B18,[6]A!B$1:S$51,18,0)</f>
        <v>9</v>
      </c>
      <c r="AP18" s="7">
        <v>9</v>
      </c>
      <c r="AQ18" s="7">
        <f t="shared" si="6"/>
        <v>22</v>
      </c>
    </row>
    <row r="19" spans="1:43" s="7" customFormat="1" x14ac:dyDescent="0.25">
      <c r="A19" s="7">
        <v>18</v>
      </c>
      <c r="B19" s="7" t="s">
        <v>24</v>
      </c>
      <c r="C19" s="8">
        <f>VLOOKUP(B19,[1]Combined!$B$1:$K$640,10,0)</f>
        <v>8</v>
      </c>
      <c r="D19" s="8">
        <f>VLOOKUP(B19,[1]Combined!$B$1:$L$640,11,0)</f>
        <v>10</v>
      </c>
      <c r="E19" s="8">
        <f>VLOOKUP(B19,[1]Combined!$B$1:$N$640,13,0)</f>
        <v>0</v>
      </c>
      <c r="F19" s="8">
        <f>VLOOKUP(B19,[1]Combined!$B$1:$O$640,14,0)</f>
        <v>0</v>
      </c>
      <c r="G19" s="8">
        <f>VLOOKUP(B19,[1]Combined!$B$1:$P$640,15,0)</f>
        <v>1</v>
      </c>
      <c r="H19" s="8">
        <f>VLOOKUP(B19,[1]Combined!$B$1:$R$640,17,0)</f>
        <v>0</v>
      </c>
      <c r="I19" s="9">
        <f>VLOOKUP(B19,[2]Combined!C$1:L$640,10,0)</f>
        <v>12</v>
      </c>
      <c r="J19" s="9">
        <f>VLOOKUP(B19,[2]Combined!C$1:M$640,11,0)</f>
        <v>19</v>
      </c>
      <c r="K19" s="9">
        <f>VLOOKUP(B19,[2]Combined!C$1:O$640,13,0)</f>
        <v>0</v>
      </c>
      <c r="L19" s="9">
        <f>VLOOKUP(B19,[2]Combined!C$1:P$640,14,0)</f>
        <v>0</v>
      </c>
      <c r="M19" s="9">
        <f>VLOOKUP(B19,[2]Combined!C$1:Q$640,15,0)</f>
        <v>4</v>
      </c>
      <c r="N19" s="9">
        <f>VLOOKUP(B19,[2]Combined!C$1:S$640,17,0)</f>
        <v>0</v>
      </c>
      <c r="O19" s="10">
        <f>VLOOKUP(B19,[3]Combined!C$1:L$640,10,0)</f>
        <v>11</v>
      </c>
      <c r="P19" s="10">
        <f>VLOOKUP(B19,[3]Combined!C$1:M$640,11,0)</f>
        <v>18</v>
      </c>
      <c r="Q19" s="10">
        <f>VLOOKUP(B19,[3]Combined!C$1:O$640,13,0)</f>
        <v>0</v>
      </c>
      <c r="R19" s="10">
        <f>VLOOKUP(B19,[3]Combined!C$1:P$640,14,0)</f>
        <v>1</v>
      </c>
      <c r="S19" s="10">
        <f>VLOOKUP(B19,[3]Combined!C$1:Q$640,15,0)</f>
        <v>2</v>
      </c>
      <c r="T19" s="10">
        <f>VLOOKUP(B19,[3]Combined!C$1:S$640,17,0)</f>
        <v>0</v>
      </c>
      <c r="U19" s="11">
        <v>13</v>
      </c>
      <c r="V19" s="11">
        <v>15</v>
      </c>
      <c r="W19" s="11">
        <f>VLOOKUP(B19,[4]Combined!C$1:O$640,13,0)</f>
        <v>0</v>
      </c>
      <c r="X19" s="11">
        <f>VLOOKUP(B19,[4]Combined!C$1:P$640,14,0)</f>
        <v>0</v>
      </c>
      <c r="Y19" s="11">
        <v>3</v>
      </c>
      <c r="Z19" s="11">
        <f>VLOOKUP(B19,[4]Combined!C$1:S$640,17,0)</f>
        <v>0</v>
      </c>
      <c r="AA19" s="12">
        <v>5</v>
      </c>
      <c r="AB19" s="12">
        <v>6</v>
      </c>
      <c r="AC19" s="12">
        <f>VLOOKUP(B19,[5]Combined!C$1:W$64,21,0)</f>
        <v>0</v>
      </c>
      <c r="AD19" s="12">
        <f>VLOOKUP(B19,[5]Combined!C$1:P$640,14,0)</f>
        <v>0</v>
      </c>
      <c r="AE19" s="12">
        <v>1</v>
      </c>
      <c r="AF19" s="12">
        <f>VLOOKUP(B19,[5]Combined!C$1:S$640,17,0)</f>
        <v>0</v>
      </c>
      <c r="AG19" s="14">
        <f t="shared" si="0"/>
        <v>79</v>
      </c>
      <c r="AH19" s="14">
        <f t="shared" si="0"/>
        <v>0</v>
      </c>
      <c r="AI19" s="14">
        <f t="shared" si="1"/>
        <v>0</v>
      </c>
      <c r="AJ19" s="14">
        <f t="shared" si="2"/>
        <v>50</v>
      </c>
      <c r="AK19" s="14">
        <f t="shared" si="3"/>
        <v>50</v>
      </c>
      <c r="AL19" s="14">
        <f t="shared" si="4"/>
        <v>63.291139240506332</v>
      </c>
      <c r="AM19" s="14">
        <f t="shared" si="5"/>
        <v>0</v>
      </c>
      <c r="AN19" s="7" t="s">
        <v>7</v>
      </c>
      <c r="AO19" s="7">
        <v>9</v>
      </c>
      <c r="AP19" s="7">
        <v>8</v>
      </c>
      <c r="AQ19" s="7">
        <f t="shared" si="6"/>
        <v>17</v>
      </c>
    </row>
    <row r="20" spans="1:43" s="7" customFormat="1" x14ac:dyDescent="0.25">
      <c r="A20" s="7">
        <v>19</v>
      </c>
      <c r="B20" s="7" t="s">
        <v>25</v>
      </c>
      <c r="C20" s="8">
        <f>VLOOKUP(B20,[1]Combined!$B$1:$K$640,10,0)</f>
        <v>10</v>
      </c>
      <c r="D20" s="8">
        <f>VLOOKUP(B20,[1]Combined!$B$1:$L$640,11,0)</f>
        <v>10</v>
      </c>
      <c r="E20" s="8">
        <f>VLOOKUP(B20,[1]Combined!$B$1:$N$640,13,0)</f>
        <v>0</v>
      </c>
      <c r="F20" s="8">
        <f>VLOOKUP(B20,[1]Combined!$B$1:$O$640,14,0)</f>
        <v>1</v>
      </c>
      <c r="G20" s="8">
        <f>VLOOKUP(B20,[1]Combined!$B$1:$P$640,15,0)</f>
        <v>1</v>
      </c>
      <c r="H20" s="8">
        <f>VLOOKUP(B20,[1]Combined!$B$1:$R$640,17,0)</f>
        <v>0</v>
      </c>
      <c r="I20" s="9">
        <f>VLOOKUP(B20,[2]Combined!C$1:L$640,10,0)</f>
        <v>16</v>
      </c>
      <c r="J20" s="9">
        <f>VLOOKUP(B20,[2]Combined!C$1:M$640,11,0)</f>
        <v>19</v>
      </c>
      <c r="K20" s="9">
        <f>VLOOKUP(B20,[2]Combined!C$1:O$640,13,0)</f>
        <v>0</v>
      </c>
      <c r="L20" s="9">
        <f>VLOOKUP(B20,[2]Combined!C$1:P$640,14,0)</f>
        <v>2</v>
      </c>
      <c r="M20" s="9">
        <f>VLOOKUP(B20,[2]Combined!C$1:Q$640,15,0)</f>
        <v>4</v>
      </c>
      <c r="N20" s="9">
        <f>VLOOKUP(B20,[2]Combined!C$1:S$640,17,0)</f>
        <v>0</v>
      </c>
      <c r="O20" s="10">
        <f>VLOOKUP(B20,[3]Combined!C$1:L$640,10,0)</f>
        <v>14</v>
      </c>
      <c r="P20" s="10">
        <f>VLOOKUP(B20,[3]Combined!C$1:M$640,11,0)</f>
        <v>18</v>
      </c>
      <c r="Q20" s="10">
        <f>VLOOKUP(B20,[3]Combined!C$1:O$640,13,0)</f>
        <v>0</v>
      </c>
      <c r="R20" s="10">
        <f>VLOOKUP(B20,[3]Combined!C$1:P$640,14,0)</f>
        <v>5</v>
      </c>
      <c r="S20" s="10">
        <f>VLOOKUP(B20,[3]Combined!C$1:Q$640,15,0)</f>
        <v>5</v>
      </c>
      <c r="T20" s="10">
        <f>VLOOKUP(B20,[3]Combined!C$1:S$640,17,0)</f>
        <v>0</v>
      </c>
      <c r="U20" s="11">
        <v>14</v>
      </c>
      <c r="V20" s="11">
        <v>15</v>
      </c>
      <c r="W20" s="11">
        <f>VLOOKUP(B20,[4]Combined!C$1:O$640,13,0)</f>
        <v>0</v>
      </c>
      <c r="X20" s="11">
        <v>2</v>
      </c>
      <c r="Y20" s="11">
        <v>4</v>
      </c>
      <c r="Z20" s="11">
        <f>VLOOKUP(B20,[4]Combined!C$1:S$640,17,0)</f>
        <v>0</v>
      </c>
      <c r="AA20" s="12">
        <v>3</v>
      </c>
      <c r="AB20" s="12">
        <v>6</v>
      </c>
      <c r="AC20" s="12">
        <f>VLOOKUP(B20,[5]Combined!C$1:W$64,21,0)</f>
        <v>0</v>
      </c>
      <c r="AD20" s="12">
        <v>1</v>
      </c>
      <c r="AE20" s="12">
        <v>1</v>
      </c>
      <c r="AF20" s="12">
        <f>VLOOKUP(B20,[5]Combined!C$1:S$640,17,0)</f>
        <v>0</v>
      </c>
      <c r="AG20" s="14">
        <f t="shared" si="0"/>
        <v>83</v>
      </c>
      <c r="AH20" s="14">
        <f t="shared" si="0"/>
        <v>0</v>
      </c>
      <c r="AI20" s="14">
        <f t="shared" si="1"/>
        <v>0</v>
      </c>
      <c r="AJ20" s="14">
        <f t="shared" si="2"/>
        <v>68</v>
      </c>
      <c r="AK20" s="14">
        <f t="shared" si="3"/>
        <v>68</v>
      </c>
      <c r="AL20" s="14">
        <f t="shared" si="4"/>
        <v>81.92771084337349</v>
      </c>
      <c r="AM20" s="14">
        <f t="shared" si="5"/>
        <v>4</v>
      </c>
      <c r="AN20" s="7" t="s">
        <v>9</v>
      </c>
      <c r="AO20" s="7">
        <v>10</v>
      </c>
      <c r="AP20" s="7">
        <v>10</v>
      </c>
      <c r="AQ20" s="7">
        <f t="shared" si="6"/>
        <v>24</v>
      </c>
    </row>
    <row r="21" spans="1:43" s="7" customFormat="1" x14ac:dyDescent="0.25">
      <c r="A21" s="7">
        <v>20</v>
      </c>
      <c r="B21" s="7" t="s">
        <v>26</v>
      </c>
      <c r="C21" s="8">
        <f>VLOOKUP(B21,[1]Combined!$B$1:$K$640,10,0)</f>
        <v>9</v>
      </c>
      <c r="D21" s="8">
        <f>VLOOKUP(B21,[1]Combined!$B$1:$L$640,11,0)</f>
        <v>10</v>
      </c>
      <c r="E21" s="8">
        <f>VLOOKUP(B21,[1]Combined!$B$1:$N$640,13,0)</f>
        <v>0</v>
      </c>
      <c r="F21" s="8">
        <f>VLOOKUP(B21,[1]Combined!$B$1:$O$640,14,0)</f>
        <v>2</v>
      </c>
      <c r="G21" s="8">
        <f>VLOOKUP(B21,[1]Combined!$B$1:$P$640,15,0)</f>
        <v>2</v>
      </c>
      <c r="H21" s="8">
        <f>VLOOKUP(B21,[1]Combined!$B$1:$R$640,17,0)</f>
        <v>0</v>
      </c>
      <c r="I21" s="9">
        <f>VLOOKUP(B21,[2]Combined!C$1:L$640,10,0)</f>
        <v>17</v>
      </c>
      <c r="J21" s="9">
        <f>VLOOKUP(B21,[2]Combined!C$1:M$640,11,0)</f>
        <v>19</v>
      </c>
      <c r="K21" s="9">
        <f>VLOOKUP(B21,[2]Combined!C$1:O$640,13,0)</f>
        <v>0</v>
      </c>
      <c r="L21" s="9">
        <f>VLOOKUP(B21,[2]Combined!C$1:P$640,14,0)</f>
        <v>2</v>
      </c>
      <c r="M21" s="9">
        <f>VLOOKUP(B21,[2]Combined!C$1:Q$640,15,0)</f>
        <v>4</v>
      </c>
      <c r="N21" s="9">
        <f>VLOOKUP(B21,[2]Combined!C$1:S$640,17,0)</f>
        <v>0</v>
      </c>
      <c r="O21" s="10">
        <f>VLOOKUP(B21,[3]Combined!C$1:L$640,10,0)</f>
        <v>15</v>
      </c>
      <c r="P21" s="10">
        <f>VLOOKUP(B21,[3]Combined!C$1:M$640,11,0)</f>
        <v>18</v>
      </c>
      <c r="Q21" s="10">
        <f>VLOOKUP(B21,[3]Combined!C$1:O$640,13,0)</f>
        <v>0</v>
      </c>
      <c r="R21" s="10">
        <f>VLOOKUP(B21,[3]Combined!C$1:P$640,14,0)</f>
        <v>2</v>
      </c>
      <c r="S21" s="10">
        <f>VLOOKUP(B21,[3]Combined!C$1:Q$640,15,0)</f>
        <v>3</v>
      </c>
      <c r="T21" s="10">
        <f>VLOOKUP(B21,[3]Combined!C$1:S$640,17,0)</f>
        <v>0</v>
      </c>
      <c r="U21" s="11">
        <v>6</v>
      </c>
      <c r="V21" s="11">
        <v>15</v>
      </c>
      <c r="W21" s="11">
        <v>7</v>
      </c>
      <c r="X21" s="11">
        <f>VLOOKUP(B21,[4]Combined!C$1:P$640,14,0)</f>
        <v>5</v>
      </c>
      <c r="Y21" s="11">
        <f>VLOOKUP(B21,[4]Combined!C$1:Q$640,15,0)</f>
        <v>5</v>
      </c>
      <c r="Z21" s="11">
        <f>VLOOKUP(B21,[4]Combined!C$1:S$640,17,0)</f>
        <v>0</v>
      </c>
      <c r="AA21" s="12">
        <v>5</v>
      </c>
      <c r="AB21" s="12">
        <v>6</v>
      </c>
      <c r="AC21" s="12">
        <f>VLOOKUP(B21,[5]Combined!C$1:W$64,21,0)</f>
        <v>0</v>
      </c>
      <c r="AD21" s="12">
        <f>VLOOKUP(B21,[5]Combined!C$1:P$640,14,0)</f>
        <v>0</v>
      </c>
      <c r="AE21" s="12">
        <f>VLOOKUP(B21,[5]Combined!C$1:Q$640,15,0)</f>
        <v>0</v>
      </c>
      <c r="AF21" s="12">
        <f>VLOOKUP(B21,[5]Combined!C$1:S$640,17,0)</f>
        <v>0</v>
      </c>
      <c r="AG21" s="14">
        <f t="shared" si="0"/>
        <v>82</v>
      </c>
      <c r="AH21" s="14">
        <f t="shared" si="0"/>
        <v>7</v>
      </c>
      <c r="AI21" s="14">
        <f t="shared" si="1"/>
        <v>7</v>
      </c>
      <c r="AJ21" s="14">
        <f t="shared" si="2"/>
        <v>63</v>
      </c>
      <c r="AK21" s="14">
        <f t="shared" si="3"/>
        <v>70</v>
      </c>
      <c r="AL21" s="14">
        <f t="shared" si="4"/>
        <v>85.365853658536579</v>
      </c>
      <c r="AM21" s="14">
        <f t="shared" si="5"/>
        <v>5</v>
      </c>
      <c r="AN21" s="7" t="s">
        <v>11</v>
      </c>
      <c r="AO21" s="7">
        <f>VLOOKUP(B21,[6]A!B$1:S$51,18,0)</f>
        <v>10</v>
      </c>
      <c r="AP21" s="7">
        <v>10</v>
      </c>
      <c r="AQ21" s="7">
        <f t="shared" si="6"/>
        <v>25</v>
      </c>
    </row>
    <row r="22" spans="1:43" s="7" customFormat="1" x14ac:dyDescent="0.25">
      <c r="A22" s="7">
        <v>21</v>
      </c>
      <c r="B22" s="7" t="s">
        <v>27</v>
      </c>
      <c r="C22" s="8">
        <f>VLOOKUP(B22,[1]Combined!$B$1:$K$640,10,0)</f>
        <v>10</v>
      </c>
      <c r="D22" s="8">
        <f>VLOOKUP(B22,[1]Combined!$B$1:$L$640,11,0)</f>
        <v>10</v>
      </c>
      <c r="E22" s="8">
        <f>VLOOKUP(B22,[1]Combined!$B$1:$N$640,13,0)</f>
        <v>0</v>
      </c>
      <c r="F22" s="8">
        <f>VLOOKUP(B22,[1]Combined!$B$1:$O$640,14,0)</f>
        <v>1</v>
      </c>
      <c r="G22" s="8">
        <f>VLOOKUP(B22,[1]Combined!$B$1:$P$640,15,0)</f>
        <v>1</v>
      </c>
      <c r="H22" s="8">
        <f>VLOOKUP(B22,[1]Combined!$B$1:$R$640,17,0)</f>
        <v>0</v>
      </c>
      <c r="I22" s="9">
        <f>VLOOKUP(B22,[2]Combined!C$1:L$640,10,0)</f>
        <v>17</v>
      </c>
      <c r="J22" s="9">
        <f>VLOOKUP(B22,[2]Combined!C$1:M$640,11,0)</f>
        <v>19</v>
      </c>
      <c r="K22" s="9">
        <f>VLOOKUP(B22,[2]Combined!C$1:O$640,13,0)</f>
        <v>0</v>
      </c>
      <c r="L22" s="9">
        <f>VLOOKUP(B22,[2]Combined!C$1:P$640,14,0)</f>
        <v>4</v>
      </c>
      <c r="M22" s="9">
        <f>VLOOKUP(B22,[2]Combined!C$1:Q$640,15,0)</f>
        <v>4</v>
      </c>
      <c r="N22" s="9">
        <f>VLOOKUP(B22,[2]Combined!C$1:S$640,17,0)</f>
        <v>0</v>
      </c>
      <c r="O22" s="10">
        <f>VLOOKUP(B22,[3]Combined!C$1:L$640,10,0)</f>
        <v>13</v>
      </c>
      <c r="P22" s="10">
        <f>VLOOKUP(B22,[3]Combined!C$1:M$640,11,0)</f>
        <v>18</v>
      </c>
      <c r="Q22" s="10">
        <f>VLOOKUP(B22,[3]Combined!C$1:O$640,13,0)</f>
        <v>0</v>
      </c>
      <c r="R22" s="10">
        <f>VLOOKUP(B22,[3]Combined!C$1:P$640,14,0)</f>
        <v>2</v>
      </c>
      <c r="S22" s="10">
        <f>VLOOKUP(B22,[3]Combined!C$1:Q$640,15,0)</f>
        <v>3</v>
      </c>
      <c r="T22" s="10">
        <f>VLOOKUP(B22,[3]Combined!C$1:S$640,17,0)</f>
        <v>0</v>
      </c>
      <c r="U22" s="11">
        <v>12</v>
      </c>
      <c r="V22" s="11">
        <v>15</v>
      </c>
      <c r="W22" s="11">
        <f>VLOOKUP(B22,[4]Combined!C$1:O$640,13,0)</f>
        <v>0</v>
      </c>
      <c r="X22" s="11">
        <v>1</v>
      </c>
      <c r="Y22" s="11">
        <v>2</v>
      </c>
      <c r="Z22" s="11">
        <f>VLOOKUP(B22,[4]Combined!C$1:S$640,17,0)</f>
        <v>0</v>
      </c>
      <c r="AA22" s="12">
        <v>6</v>
      </c>
      <c r="AB22" s="12">
        <v>6</v>
      </c>
      <c r="AC22" s="12">
        <f>VLOOKUP(B22,[5]Combined!C$1:W$64,21,0)</f>
        <v>0</v>
      </c>
      <c r="AD22" s="12">
        <v>1</v>
      </c>
      <c r="AE22" s="12">
        <v>1</v>
      </c>
      <c r="AF22" s="12">
        <f>VLOOKUP(B22,[5]Combined!C$1:S$640,17,0)</f>
        <v>0</v>
      </c>
      <c r="AG22" s="14">
        <f t="shared" si="0"/>
        <v>79</v>
      </c>
      <c r="AH22" s="14">
        <f t="shared" si="0"/>
        <v>0</v>
      </c>
      <c r="AI22" s="14">
        <f t="shared" si="1"/>
        <v>0</v>
      </c>
      <c r="AJ22" s="14">
        <f t="shared" si="2"/>
        <v>67</v>
      </c>
      <c r="AK22" s="14">
        <f t="shared" si="3"/>
        <v>67</v>
      </c>
      <c r="AL22" s="14">
        <f t="shared" si="4"/>
        <v>84.810126582278471</v>
      </c>
      <c r="AM22" s="14">
        <f t="shared" si="5"/>
        <v>4</v>
      </c>
      <c r="AN22" s="7" t="s">
        <v>3</v>
      </c>
      <c r="AO22" s="7">
        <v>10</v>
      </c>
      <c r="AP22" s="7">
        <v>5</v>
      </c>
      <c r="AQ22" s="7">
        <f t="shared" si="6"/>
        <v>19</v>
      </c>
    </row>
    <row r="23" spans="1:43" s="7" customFormat="1" x14ac:dyDescent="0.25">
      <c r="A23" s="7">
        <v>22</v>
      </c>
      <c r="B23" s="7" t="s">
        <v>28</v>
      </c>
      <c r="C23" s="8">
        <f>VLOOKUP(B23,[1]Combined!$B$1:$K$640,10,0)</f>
        <v>10</v>
      </c>
      <c r="D23" s="8">
        <f>VLOOKUP(B23,[1]Combined!$B$1:$L$640,11,0)</f>
        <v>10</v>
      </c>
      <c r="E23" s="8">
        <f>VLOOKUP(B23,[1]Combined!$B$1:$N$640,13,0)</f>
        <v>0</v>
      </c>
      <c r="F23" s="8">
        <f>VLOOKUP(B23,[1]Combined!$B$1:$O$640,14,0)</f>
        <v>1</v>
      </c>
      <c r="G23" s="8">
        <f>VLOOKUP(B23,[1]Combined!$B$1:$P$640,15,0)</f>
        <v>1</v>
      </c>
      <c r="H23" s="8">
        <f>VLOOKUP(B23,[1]Combined!$B$1:$R$640,17,0)</f>
        <v>0</v>
      </c>
      <c r="I23" s="9">
        <f>VLOOKUP(B23,[2]Combined!C$1:L$640,10,0)</f>
        <v>16</v>
      </c>
      <c r="J23" s="9">
        <f>VLOOKUP(B23,[2]Combined!C$1:M$640,11,0)</f>
        <v>19</v>
      </c>
      <c r="K23" s="9">
        <f>VLOOKUP(B23,[2]Combined!C$1:O$640,13,0)</f>
        <v>0</v>
      </c>
      <c r="L23" s="9">
        <f>VLOOKUP(B23,[2]Combined!C$1:P$640,14,0)</f>
        <v>2</v>
      </c>
      <c r="M23" s="9">
        <f>VLOOKUP(B23,[2]Combined!C$1:Q$640,15,0)</f>
        <v>4</v>
      </c>
      <c r="N23" s="9">
        <f>VLOOKUP(B23,[2]Combined!C$1:S$640,17,0)</f>
        <v>0</v>
      </c>
      <c r="O23" s="10">
        <f>VLOOKUP(B23,[3]Combined!C$1:L$640,10,0)</f>
        <v>14</v>
      </c>
      <c r="P23" s="10">
        <f>VLOOKUP(B23,[3]Combined!C$1:M$640,11,0)</f>
        <v>18</v>
      </c>
      <c r="Q23" s="10">
        <f>VLOOKUP(B23,[3]Combined!C$1:O$640,13,0)</f>
        <v>0</v>
      </c>
      <c r="R23" s="10">
        <f>VLOOKUP(B23,[3]Combined!C$1:P$640,14,0)</f>
        <v>0</v>
      </c>
      <c r="S23" s="10">
        <f>VLOOKUP(B23,[3]Combined!C$1:Q$640,15,0)</f>
        <v>2</v>
      </c>
      <c r="T23" s="10">
        <f>VLOOKUP(B23,[3]Combined!C$1:S$640,17,0)</f>
        <v>0</v>
      </c>
      <c r="U23" s="11">
        <v>12</v>
      </c>
      <c r="V23" s="11">
        <v>15</v>
      </c>
      <c r="W23" s="11">
        <f>VLOOKUP(B23,[4]Combined!C$1:O$640,13,0)</f>
        <v>0</v>
      </c>
      <c r="X23" s="11">
        <v>3</v>
      </c>
      <c r="Y23" s="11">
        <v>3</v>
      </c>
      <c r="Z23" s="11">
        <f>VLOOKUP(B23,[4]Combined!C$1:S$640,17,0)</f>
        <v>0</v>
      </c>
      <c r="AA23" s="12">
        <v>3</v>
      </c>
      <c r="AB23" s="12">
        <v>6</v>
      </c>
      <c r="AC23" s="12">
        <f>VLOOKUP(B23,[5]Combined!C$1:W$64,21,0)</f>
        <v>0</v>
      </c>
      <c r="AD23" s="12">
        <v>1</v>
      </c>
      <c r="AE23" s="12">
        <v>1</v>
      </c>
      <c r="AF23" s="12">
        <f>VLOOKUP(B23,[5]Combined!C$1:S$640,17,0)</f>
        <v>0</v>
      </c>
      <c r="AG23" s="14">
        <f t="shared" si="0"/>
        <v>79</v>
      </c>
      <c r="AH23" s="14">
        <f t="shared" si="0"/>
        <v>0</v>
      </c>
      <c r="AI23" s="14">
        <f t="shared" si="1"/>
        <v>0</v>
      </c>
      <c r="AJ23" s="14">
        <f t="shared" si="2"/>
        <v>62</v>
      </c>
      <c r="AK23" s="14">
        <f t="shared" si="3"/>
        <v>62</v>
      </c>
      <c r="AL23" s="14">
        <f t="shared" si="4"/>
        <v>78.48101265822784</v>
      </c>
      <c r="AM23" s="14">
        <f t="shared" si="5"/>
        <v>3</v>
      </c>
      <c r="AN23" s="7" t="s">
        <v>7</v>
      </c>
      <c r="AO23" s="7">
        <v>7</v>
      </c>
      <c r="AP23" s="7">
        <v>10</v>
      </c>
      <c r="AQ23" s="7">
        <f t="shared" si="6"/>
        <v>20</v>
      </c>
    </row>
    <row r="24" spans="1:43" s="7" customFormat="1" x14ac:dyDescent="0.25">
      <c r="A24" s="7">
        <v>23</v>
      </c>
      <c r="B24" s="7" t="s">
        <v>29</v>
      </c>
      <c r="C24" s="8">
        <f>VLOOKUP(B24,[1]Combined!$B$1:$K$640,10,0)</f>
        <v>10</v>
      </c>
      <c r="D24" s="8">
        <f>VLOOKUP(B24,[1]Combined!$B$1:$L$640,11,0)</f>
        <v>10</v>
      </c>
      <c r="E24" s="8">
        <f>VLOOKUP(B24,[1]Combined!$B$1:$N$640,13,0)</f>
        <v>0</v>
      </c>
      <c r="F24" s="8">
        <f>VLOOKUP(B24,[1]Combined!$B$1:$O$640,14,0)</f>
        <v>1</v>
      </c>
      <c r="G24" s="8">
        <f>VLOOKUP(B24,[1]Combined!$B$1:$P$640,15,0)</f>
        <v>1</v>
      </c>
      <c r="H24" s="8">
        <f>VLOOKUP(B24,[1]Combined!$B$1:$R$640,17,0)</f>
        <v>0</v>
      </c>
      <c r="I24" s="9">
        <f>VLOOKUP(B24,[2]Combined!C$1:L$640,10,0)</f>
        <v>17</v>
      </c>
      <c r="J24" s="9">
        <f>VLOOKUP(B24,[2]Combined!C$1:M$640,11,0)</f>
        <v>19</v>
      </c>
      <c r="K24" s="9">
        <f>VLOOKUP(B24,[2]Combined!C$1:O$640,13,0)</f>
        <v>0</v>
      </c>
      <c r="L24" s="9">
        <f>VLOOKUP(B24,[2]Combined!C$1:P$640,14,0)</f>
        <v>3</v>
      </c>
      <c r="M24" s="9">
        <f>VLOOKUP(B24,[2]Combined!C$1:Q$640,15,0)</f>
        <v>4</v>
      </c>
      <c r="N24" s="9">
        <f>VLOOKUP(B24,[2]Combined!C$1:S$640,17,0)</f>
        <v>0</v>
      </c>
      <c r="O24" s="10">
        <f>VLOOKUP(B24,[3]Combined!C$1:L$640,10,0)</f>
        <v>14</v>
      </c>
      <c r="P24" s="10">
        <f>VLOOKUP(B24,[3]Combined!C$1:M$640,11,0)</f>
        <v>18</v>
      </c>
      <c r="Q24" s="10">
        <f>VLOOKUP(B24,[3]Combined!C$1:O$640,13,0)</f>
        <v>0</v>
      </c>
      <c r="R24" s="10">
        <f>VLOOKUP(B24,[3]Combined!C$1:P$640,14,0)</f>
        <v>4</v>
      </c>
      <c r="S24" s="10">
        <f>VLOOKUP(B24,[3]Combined!C$1:Q$640,15,0)</f>
        <v>5</v>
      </c>
      <c r="T24" s="10">
        <f>VLOOKUP(B24,[3]Combined!C$1:S$640,17,0)</f>
        <v>0</v>
      </c>
      <c r="U24" s="11">
        <v>9</v>
      </c>
      <c r="V24" s="11">
        <v>15</v>
      </c>
      <c r="W24" s="11">
        <f>VLOOKUP(B24,[4]Combined!C$1:O$640,13,0)</f>
        <v>0</v>
      </c>
      <c r="X24" s="11">
        <f>VLOOKUP(B24,[4]Combined!C$1:P$640,14,0)</f>
        <v>0</v>
      </c>
      <c r="Y24" s="11">
        <v>4</v>
      </c>
      <c r="Z24" s="11">
        <f>VLOOKUP(B24,[4]Combined!C$1:S$640,17,0)</f>
        <v>0</v>
      </c>
      <c r="AA24" s="12">
        <v>4</v>
      </c>
      <c r="AB24" s="12">
        <v>6</v>
      </c>
      <c r="AC24" s="12">
        <f>VLOOKUP(B24,[5]Combined!C$1:W$64,21,0)</f>
        <v>0</v>
      </c>
      <c r="AD24" s="12">
        <v>1</v>
      </c>
      <c r="AE24" s="12">
        <v>1</v>
      </c>
      <c r="AF24" s="12">
        <f>VLOOKUP(B24,[5]Combined!C$1:S$640,17,0)</f>
        <v>0</v>
      </c>
      <c r="AG24" s="14">
        <f t="shared" si="0"/>
        <v>83</v>
      </c>
      <c r="AH24" s="14">
        <f t="shared" si="0"/>
        <v>0</v>
      </c>
      <c r="AI24" s="14">
        <f t="shared" si="1"/>
        <v>0</v>
      </c>
      <c r="AJ24" s="14">
        <f t="shared" si="2"/>
        <v>63</v>
      </c>
      <c r="AK24" s="14">
        <f t="shared" si="3"/>
        <v>63</v>
      </c>
      <c r="AL24" s="14">
        <f t="shared" si="4"/>
        <v>75.903614457831324</v>
      </c>
      <c r="AM24" s="14">
        <f t="shared" si="5"/>
        <v>3</v>
      </c>
      <c r="AN24" s="7" t="s">
        <v>9</v>
      </c>
      <c r="AO24" s="7">
        <v>8</v>
      </c>
      <c r="AP24" s="7">
        <v>10</v>
      </c>
      <c r="AQ24" s="7">
        <f t="shared" si="6"/>
        <v>21</v>
      </c>
    </row>
    <row r="25" spans="1:43" s="7" customFormat="1" x14ac:dyDescent="0.25">
      <c r="A25" s="7">
        <v>24</v>
      </c>
      <c r="B25" s="7" t="s">
        <v>30</v>
      </c>
      <c r="C25" s="8">
        <f>VLOOKUP(B25,[1]Combined!$B$1:$K$640,10,0)</f>
        <v>9</v>
      </c>
      <c r="D25" s="8">
        <f>VLOOKUP(B25,[1]Combined!$B$1:$L$640,11,0)</f>
        <v>10</v>
      </c>
      <c r="E25" s="8">
        <f>VLOOKUP(B25,[1]Combined!$B$1:$N$640,13,0)</f>
        <v>0</v>
      </c>
      <c r="F25" s="8">
        <f>VLOOKUP(B25,[1]Combined!$B$1:$O$640,14,0)</f>
        <v>2</v>
      </c>
      <c r="G25" s="8">
        <f>VLOOKUP(B25,[1]Combined!$B$1:$P$640,15,0)</f>
        <v>2</v>
      </c>
      <c r="H25" s="8">
        <f>VLOOKUP(B25,[1]Combined!$B$1:$R$640,17,0)</f>
        <v>0</v>
      </c>
      <c r="I25" s="9">
        <f>VLOOKUP(B25,[2]Combined!C$1:L$640,10,0)</f>
        <v>12</v>
      </c>
      <c r="J25" s="9">
        <f>VLOOKUP(B25,[2]Combined!C$1:M$640,11,0)</f>
        <v>19</v>
      </c>
      <c r="K25" s="9">
        <f>VLOOKUP(B25,[2]Combined!C$1:O$640,13,0)</f>
        <v>0</v>
      </c>
      <c r="L25" s="9">
        <f>VLOOKUP(B25,[2]Combined!C$1:P$640,14,0)</f>
        <v>0</v>
      </c>
      <c r="M25" s="9">
        <f>VLOOKUP(B25,[2]Combined!C$1:Q$640,15,0)</f>
        <v>4</v>
      </c>
      <c r="N25" s="9">
        <f>VLOOKUP(B25,[2]Combined!C$1:S$640,17,0)</f>
        <v>0</v>
      </c>
      <c r="O25" s="10">
        <f>VLOOKUP(B25,[3]Combined!C$1:L$640,10,0)</f>
        <v>10</v>
      </c>
      <c r="P25" s="10">
        <f>VLOOKUP(B25,[3]Combined!C$1:M$640,11,0)</f>
        <v>18</v>
      </c>
      <c r="Q25" s="10">
        <f>VLOOKUP(B25,[3]Combined!C$1:O$640,13,0)</f>
        <v>0</v>
      </c>
      <c r="R25" s="10">
        <f>VLOOKUP(B25,[3]Combined!C$1:P$640,14,0)</f>
        <v>0</v>
      </c>
      <c r="S25" s="10">
        <f>VLOOKUP(B25,[3]Combined!C$1:Q$640,15,0)</f>
        <v>3</v>
      </c>
      <c r="T25" s="10">
        <f>VLOOKUP(B25,[3]Combined!C$1:S$640,17,0)</f>
        <v>0</v>
      </c>
      <c r="U25" s="11">
        <v>7</v>
      </c>
      <c r="V25" s="11">
        <v>15</v>
      </c>
      <c r="W25" s="11">
        <f>VLOOKUP(B25,[4]Combined!C$1:O$640,13,0)</f>
        <v>0</v>
      </c>
      <c r="X25" s="11">
        <f>VLOOKUP(B25,[4]Combined!C$1:P$640,14,0)</f>
        <v>4</v>
      </c>
      <c r="Y25" s="11">
        <f>VLOOKUP(B25,[4]Combined!C$1:Q$640,15,0)</f>
        <v>5</v>
      </c>
      <c r="Z25" s="11">
        <f>VLOOKUP(B25,[4]Combined!C$1:S$640,17,0)</f>
        <v>1</v>
      </c>
      <c r="AA25" s="12">
        <v>4</v>
      </c>
      <c r="AB25" s="12">
        <v>6</v>
      </c>
      <c r="AC25" s="12">
        <f>VLOOKUP(B25,[5]Combined!C$1:W$64,21,0)</f>
        <v>0</v>
      </c>
      <c r="AD25" s="12">
        <f>VLOOKUP(B25,[5]Combined!C$1:P$640,14,0)</f>
        <v>0</v>
      </c>
      <c r="AE25" s="12">
        <f>VLOOKUP(B25,[5]Combined!C$1:Q$640,15,0)</f>
        <v>0</v>
      </c>
      <c r="AF25" s="12">
        <f>VLOOKUP(B25,[5]Combined!C$1:S$640,17,0)</f>
        <v>0</v>
      </c>
      <c r="AG25" s="14">
        <f t="shared" si="0"/>
        <v>82</v>
      </c>
      <c r="AH25" s="14">
        <f t="shared" si="0"/>
        <v>1</v>
      </c>
      <c r="AI25" s="14">
        <f t="shared" si="1"/>
        <v>1</v>
      </c>
      <c r="AJ25" s="14">
        <f t="shared" si="2"/>
        <v>48</v>
      </c>
      <c r="AK25" s="14">
        <f t="shared" si="3"/>
        <v>49</v>
      </c>
      <c r="AL25" s="14">
        <f t="shared" si="4"/>
        <v>59.756097560975604</v>
      </c>
      <c r="AM25" s="14">
        <f t="shared" si="5"/>
        <v>0</v>
      </c>
      <c r="AN25" s="7" t="s">
        <v>11</v>
      </c>
      <c r="AO25" s="7">
        <f>VLOOKUP(B25,[6]A!B$1:S$51,18,0)</f>
        <v>7</v>
      </c>
      <c r="AP25" s="7">
        <v>7</v>
      </c>
      <c r="AQ25" s="7">
        <f t="shared" si="6"/>
        <v>14</v>
      </c>
    </row>
    <row r="26" spans="1:43" s="7" customFormat="1" x14ac:dyDescent="0.25">
      <c r="A26" s="7">
        <v>25</v>
      </c>
      <c r="B26" s="7" t="s">
        <v>31</v>
      </c>
      <c r="C26" s="8">
        <f>VLOOKUP(B26,[1]Combined!$B$1:$K$640,10,0)</f>
        <v>9</v>
      </c>
      <c r="D26" s="8">
        <f>VLOOKUP(B26,[1]Combined!$B$1:$L$640,11,0)</f>
        <v>10</v>
      </c>
      <c r="E26" s="8">
        <f>VLOOKUP(B26,[1]Combined!$B$1:$N$640,13,0)</f>
        <v>0</v>
      </c>
      <c r="F26" s="8">
        <f>VLOOKUP(B26,[1]Combined!$B$1:$O$640,14,0)</f>
        <v>1</v>
      </c>
      <c r="G26" s="8">
        <f>VLOOKUP(B26,[1]Combined!$B$1:$P$640,15,0)</f>
        <v>1</v>
      </c>
      <c r="H26" s="8">
        <f>VLOOKUP(B26,[1]Combined!$B$1:$R$640,17,0)</f>
        <v>0</v>
      </c>
      <c r="I26" s="9">
        <f>VLOOKUP(B26,[2]Combined!C$1:L$640,10,0)</f>
        <v>15</v>
      </c>
      <c r="J26" s="9">
        <f>VLOOKUP(B26,[2]Combined!C$1:M$640,11,0)</f>
        <v>19</v>
      </c>
      <c r="K26" s="9">
        <f>VLOOKUP(B26,[2]Combined!C$1:O$640,13,0)</f>
        <v>0</v>
      </c>
      <c r="L26" s="9">
        <f>VLOOKUP(B26,[2]Combined!C$1:P$640,14,0)</f>
        <v>4</v>
      </c>
      <c r="M26" s="9">
        <f>VLOOKUP(B26,[2]Combined!C$1:Q$640,15,0)</f>
        <v>4</v>
      </c>
      <c r="N26" s="9">
        <f>VLOOKUP(B26,[2]Combined!C$1:S$640,17,0)</f>
        <v>0</v>
      </c>
      <c r="O26" s="10">
        <f>VLOOKUP(B26,[3]Combined!C$1:L$640,10,0)</f>
        <v>17</v>
      </c>
      <c r="P26" s="10">
        <f>VLOOKUP(B26,[3]Combined!C$1:M$640,11,0)</f>
        <v>18</v>
      </c>
      <c r="Q26" s="10">
        <f>VLOOKUP(B26,[3]Combined!C$1:O$640,13,0)</f>
        <v>0</v>
      </c>
      <c r="R26" s="10">
        <f>VLOOKUP(B26,[3]Combined!C$1:P$640,14,0)</f>
        <v>3</v>
      </c>
      <c r="S26" s="10">
        <f>VLOOKUP(B26,[3]Combined!C$1:Q$640,15,0)</f>
        <v>3</v>
      </c>
      <c r="T26" s="10">
        <f>VLOOKUP(B26,[3]Combined!C$1:S$640,17,0)</f>
        <v>0</v>
      </c>
      <c r="U26" s="11">
        <v>15</v>
      </c>
      <c r="V26" s="11">
        <v>15</v>
      </c>
      <c r="W26" s="11">
        <f>VLOOKUP(B26,[4]Combined!C$1:O$640,13,0)</f>
        <v>0</v>
      </c>
      <c r="X26" s="11">
        <v>2</v>
      </c>
      <c r="Y26" s="11">
        <v>2</v>
      </c>
      <c r="Z26" s="11">
        <f>VLOOKUP(B26,[4]Combined!C$1:S$640,17,0)</f>
        <v>0</v>
      </c>
      <c r="AA26" s="12">
        <v>6</v>
      </c>
      <c r="AB26" s="12">
        <v>6</v>
      </c>
      <c r="AC26" s="12">
        <f>VLOOKUP(B26,[5]Combined!C$1:W$64,21,0)</f>
        <v>0</v>
      </c>
      <c r="AD26" s="12">
        <v>1</v>
      </c>
      <c r="AE26" s="12">
        <v>1</v>
      </c>
      <c r="AF26" s="12">
        <f>VLOOKUP(B26,[5]Combined!C$1:S$640,17,0)</f>
        <v>0</v>
      </c>
      <c r="AG26" s="14">
        <f t="shared" si="0"/>
        <v>79</v>
      </c>
      <c r="AH26" s="14">
        <f t="shared" si="0"/>
        <v>0</v>
      </c>
      <c r="AI26" s="14">
        <f t="shared" si="1"/>
        <v>0</v>
      </c>
      <c r="AJ26" s="14">
        <f t="shared" si="2"/>
        <v>73</v>
      </c>
      <c r="AK26" s="14">
        <f t="shared" si="3"/>
        <v>73</v>
      </c>
      <c r="AL26" s="14">
        <f t="shared" si="4"/>
        <v>92.405063291139243</v>
      </c>
      <c r="AM26" s="14">
        <f t="shared" si="5"/>
        <v>5</v>
      </c>
      <c r="AN26" s="7" t="s">
        <v>3</v>
      </c>
      <c r="AO26" s="7">
        <v>8</v>
      </c>
      <c r="AP26" s="7">
        <v>10</v>
      </c>
      <c r="AQ26" s="7">
        <f t="shared" si="6"/>
        <v>23</v>
      </c>
    </row>
    <row r="27" spans="1:43" s="7" customFormat="1" x14ac:dyDescent="0.25">
      <c r="A27" s="7">
        <v>26</v>
      </c>
      <c r="B27" s="7" t="s">
        <v>32</v>
      </c>
      <c r="C27" s="8">
        <f>VLOOKUP(B27,[1]Combined!$B$1:$K$640,10,0)</f>
        <v>8</v>
      </c>
      <c r="D27" s="8">
        <f>VLOOKUP(B27,[1]Combined!$B$1:$L$640,11,0)</f>
        <v>10</v>
      </c>
      <c r="E27" s="8">
        <f>VLOOKUP(B27,[1]Combined!$B$1:$N$640,13,0)</f>
        <v>0</v>
      </c>
      <c r="F27" s="8">
        <f>VLOOKUP(B27,[1]Combined!$B$1:$O$640,14,0)</f>
        <v>2</v>
      </c>
      <c r="G27" s="8">
        <f>VLOOKUP(B27,[1]Combined!$B$1:$P$640,15,0)</f>
        <v>2</v>
      </c>
      <c r="H27" s="8">
        <f>VLOOKUP(B27,[1]Combined!$B$1:$R$640,17,0)</f>
        <v>0</v>
      </c>
      <c r="I27" s="9">
        <f>VLOOKUP(B27,[2]Combined!C$1:L$640,10,0)</f>
        <v>11</v>
      </c>
      <c r="J27" s="9">
        <f>VLOOKUP(B27,[2]Combined!C$1:M$640,11,0)</f>
        <v>19</v>
      </c>
      <c r="K27" s="9">
        <f>VLOOKUP(B27,[2]Combined!C$1:O$640,13,0)</f>
        <v>0</v>
      </c>
      <c r="L27" s="9">
        <f>VLOOKUP(B27,[2]Combined!C$1:P$640,14,0)</f>
        <v>0</v>
      </c>
      <c r="M27" s="9">
        <f>VLOOKUP(B27,[2]Combined!C$1:Q$640,15,0)</f>
        <v>3</v>
      </c>
      <c r="N27" s="9">
        <f>VLOOKUP(B27,[2]Combined!C$1:S$640,17,0)</f>
        <v>0</v>
      </c>
      <c r="O27" s="10">
        <f>VLOOKUP(B27,[3]Combined!C$1:L$640,10,0)</f>
        <v>15</v>
      </c>
      <c r="P27" s="10">
        <f>VLOOKUP(B27,[3]Combined!C$1:M$640,11,0)</f>
        <v>18</v>
      </c>
      <c r="Q27" s="10">
        <f>VLOOKUP(B27,[3]Combined!C$1:O$640,13,0)</f>
        <v>1</v>
      </c>
      <c r="R27" s="10">
        <f>VLOOKUP(B27,[3]Combined!C$1:P$640,14,0)</f>
        <v>1</v>
      </c>
      <c r="S27" s="10">
        <f>VLOOKUP(B27,[3]Combined!C$1:Q$640,15,0)</f>
        <v>1</v>
      </c>
      <c r="T27" s="10">
        <f>VLOOKUP(B27,[3]Combined!C$1:S$640,17,0)</f>
        <v>0</v>
      </c>
      <c r="U27" s="11">
        <v>12</v>
      </c>
      <c r="V27" s="11">
        <v>15</v>
      </c>
      <c r="W27" s="11">
        <v>2</v>
      </c>
      <c r="X27" s="11">
        <f>VLOOKUP(B27,[4]Combined!C$1:P$640,14,0)</f>
        <v>4</v>
      </c>
      <c r="Y27" s="11">
        <f>VLOOKUP(B27,[4]Combined!C$1:Q$640,15,0)</f>
        <v>4</v>
      </c>
      <c r="Z27" s="11">
        <f>VLOOKUP(B27,[4]Combined!C$1:S$640,17,0)</f>
        <v>0</v>
      </c>
      <c r="AA27" s="12">
        <v>4</v>
      </c>
      <c r="AB27" s="12">
        <v>6</v>
      </c>
      <c r="AC27" s="12">
        <f>VLOOKUP(B27,[5]Combined!C$1:W$64,21,0)</f>
        <v>0</v>
      </c>
      <c r="AD27" s="12">
        <f>VLOOKUP(B27,[5]Combined!C$1:P$640,14,0)</f>
        <v>0</v>
      </c>
      <c r="AE27" s="12">
        <f>VLOOKUP(B27,[5]Combined!C$1:Q$640,15,0)</f>
        <v>0</v>
      </c>
      <c r="AF27" s="12">
        <f>VLOOKUP(B27,[5]Combined!C$1:S$640,17,0)</f>
        <v>0</v>
      </c>
      <c r="AG27" s="14">
        <f t="shared" si="0"/>
        <v>78</v>
      </c>
      <c r="AH27" s="14">
        <f t="shared" si="0"/>
        <v>3</v>
      </c>
      <c r="AI27" s="14">
        <f t="shared" si="1"/>
        <v>3</v>
      </c>
      <c r="AJ27" s="14">
        <f t="shared" si="2"/>
        <v>57</v>
      </c>
      <c r="AK27" s="14">
        <f t="shared" si="3"/>
        <v>60</v>
      </c>
      <c r="AL27" s="14">
        <f t="shared" si="4"/>
        <v>76.923076923076934</v>
      </c>
      <c r="AM27" s="14">
        <f t="shared" si="5"/>
        <v>3</v>
      </c>
      <c r="AN27" s="7" t="s">
        <v>5</v>
      </c>
      <c r="AO27" s="7">
        <f>VLOOKUP(B27,[6]A!B$1:S$51,18,0)</f>
        <v>9</v>
      </c>
      <c r="AP27" s="7">
        <v>8</v>
      </c>
      <c r="AQ27" s="7">
        <f t="shared" si="6"/>
        <v>20</v>
      </c>
    </row>
    <row r="28" spans="1:43" s="7" customFormat="1" x14ac:dyDescent="0.25">
      <c r="A28" s="7">
        <v>27</v>
      </c>
      <c r="B28" s="7" t="s">
        <v>33</v>
      </c>
      <c r="C28" s="8">
        <f>VLOOKUP(B28,[1]Combined!$B$1:$K$640,10,0)</f>
        <v>10</v>
      </c>
      <c r="D28" s="8">
        <f>VLOOKUP(B28,[1]Combined!$B$1:$L$640,11,0)</f>
        <v>10</v>
      </c>
      <c r="E28" s="8">
        <f>VLOOKUP(B28,[1]Combined!$B$1:$N$640,13,0)</f>
        <v>0</v>
      </c>
      <c r="F28" s="8">
        <f>VLOOKUP(B28,[1]Combined!$B$1:$O$640,14,0)</f>
        <v>0</v>
      </c>
      <c r="G28" s="8">
        <f>VLOOKUP(B28,[1]Combined!$B$1:$P$640,15,0)</f>
        <v>1</v>
      </c>
      <c r="H28" s="8">
        <f>VLOOKUP(B28,[1]Combined!$B$1:$R$640,17,0)</f>
        <v>0</v>
      </c>
      <c r="I28" s="9">
        <f>VLOOKUP(B28,[2]Combined!C$1:L$640,10,0)</f>
        <v>14</v>
      </c>
      <c r="J28" s="9">
        <f>VLOOKUP(B28,[2]Combined!C$1:M$640,11,0)</f>
        <v>19</v>
      </c>
      <c r="K28" s="9">
        <f>VLOOKUP(B28,[2]Combined!C$1:O$640,13,0)</f>
        <v>0</v>
      </c>
      <c r="L28" s="9">
        <f>VLOOKUP(B28,[2]Combined!C$1:P$640,14,0)</f>
        <v>1</v>
      </c>
      <c r="M28" s="9">
        <f>VLOOKUP(B28,[2]Combined!C$1:Q$640,15,0)</f>
        <v>4</v>
      </c>
      <c r="N28" s="9">
        <f>VLOOKUP(B28,[2]Combined!C$1:S$640,17,0)</f>
        <v>0</v>
      </c>
      <c r="O28" s="10">
        <f>VLOOKUP(B28,[3]Combined!C$1:L$640,10,0)</f>
        <v>15</v>
      </c>
      <c r="P28" s="10">
        <f>VLOOKUP(B28,[3]Combined!C$1:M$640,11,0)</f>
        <v>18</v>
      </c>
      <c r="Q28" s="10">
        <f>VLOOKUP(B28,[3]Combined!C$1:O$640,13,0)</f>
        <v>0</v>
      </c>
      <c r="R28" s="10">
        <f>VLOOKUP(B28,[3]Combined!C$1:P$640,14,0)</f>
        <v>1</v>
      </c>
      <c r="S28" s="10">
        <f>VLOOKUP(B28,[3]Combined!C$1:Q$640,15,0)</f>
        <v>2</v>
      </c>
      <c r="T28" s="10">
        <f>VLOOKUP(B28,[3]Combined!C$1:S$640,17,0)</f>
        <v>0</v>
      </c>
      <c r="U28" s="11">
        <v>15</v>
      </c>
      <c r="V28" s="11">
        <v>15</v>
      </c>
      <c r="W28" s="11">
        <f>VLOOKUP(B28,[4]Combined!C$1:O$640,13,0)</f>
        <v>0</v>
      </c>
      <c r="X28" s="11">
        <v>2</v>
      </c>
      <c r="Y28" s="11">
        <v>3</v>
      </c>
      <c r="Z28" s="11">
        <f>VLOOKUP(B28,[4]Combined!C$1:S$640,17,0)</f>
        <v>0</v>
      </c>
      <c r="AA28" s="12">
        <v>4</v>
      </c>
      <c r="AB28" s="12">
        <v>6</v>
      </c>
      <c r="AC28" s="12">
        <f>VLOOKUP(B28,[5]Combined!C$1:W$64,21,0)</f>
        <v>0</v>
      </c>
      <c r="AD28" s="12">
        <v>1</v>
      </c>
      <c r="AE28" s="12">
        <v>1</v>
      </c>
      <c r="AF28" s="12">
        <f>VLOOKUP(B28,[5]Combined!C$1:S$640,17,0)</f>
        <v>0</v>
      </c>
      <c r="AG28" s="14">
        <f t="shared" si="0"/>
        <v>79</v>
      </c>
      <c r="AH28" s="14">
        <f t="shared" si="0"/>
        <v>0</v>
      </c>
      <c r="AI28" s="14">
        <f t="shared" si="1"/>
        <v>0</v>
      </c>
      <c r="AJ28" s="14">
        <f t="shared" si="2"/>
        <v>63</v>
      </c>
      <c r="AK28" s="14">
        <f t="shared" si="3"/>
        <v>63</v>
      </c>
      <c r="AL28" s="14">
        <f t="shared" si="4"/>
        <v>79.74683544303798</v>
      </c>
      <c r="AM28" s="14">
        <f t="shared" si="5"/>
        <v>3</v>
      </c>
      <c r="AN28" s="7" t="s">
        <v>7</v>
      </c>
      <c r="AO28" s="7">
        <v>7</v>
      </c>
      <c r="AP28" s="7">
        <v>6</v>
      </c>
      <c r="AQ28" s="7">
        <f t="shared" si="6"/>
        <v>16</v>
      </c>
    </row>
    <row r="29" spans="1:43" s="7" customFormat="1" x14ac:dyDescent="0.25">
      <c r="A29" s="7">
        <v>28</v>
      </c>
      <c r="B29" s="7" t="s">
        <v>34</v>
      </c>
      <c r="C29" s="8">
        <f>VLOOKUP(B29,[1]Combined!$B$1:$K$640,10,0)</f>
        <v>10</v>
      </c>
      <c r="D29" s="8">
        <f>VLOOKUP(B29,[1]Combined!$B$1:$L$640,11,0)</f>
        <v>10</v>
      </c>
      <c r="E29" s="8">
        <f>VLOOKUP(B29,[1]Combined!$B$1:$N$640,13,0)</f>
        <v>0</v>
      </c>
      <c r="F29" s="8">
        <f>VLOOKUP(B29,[1]Combined!$B$1:$O$640,14,0)</f>
        <v>1</v>
      </c>
      <c r="G29" s="8">
        <f>VLOOKUP(B29,[1]Combined!$B$1:$P$640,15,0)</f>
        <v>1</v>
      </c>
      <c r="H29" s="8">
        <f>VLOOKUP(B29,[1]Combined!$B$1:$R$640,17,0)</f>
        <v>0</v>
      </c>
      <c r="I29" s="9">
        <f>VLOOKUP(B29,[2]Combined!C$1:L$640,10,0)</f>
        <v>17</v>
      </c>
      <c r="J29" s="9">
        <f>VLOOKUP(B29,[2]Combined!C$1:M$640,11,0)</f>
        <v>19</v>
      </c>
      <c r="K29" s="9">
        <f>VLOOKUP(B29,[2]Combined!C$1:O$640,13,0)</f>
        <v>0</v>
      </c>
      <c r="L29" s="9">
        <f>VLOOKUP(B29,[2]Combined!C$1:P$640,14,0)</f>
        <v>3</v>
      </c>
      <c r="M29" s="9">
        <f>VLOOKUP(B29,[2]Combined!C$1:Q$640,15,0)</f>
        <v>4</v>
      </c>
      <c r="N29" s="9">
        <f>VLOOKUP(B29,[2]Combined!C$1:S$640,17,0)</f>
        <v>0</v>
      </c>
      <c r="O29" s="10">
        <f>VLOOKUP(B29,[3]Combined!C$1:L$640,10,0)</f>
        <v>13</v>
      </c>
      <c r="P29" s="10">
        <f>VLOOKUP(B29,[3]Combined!C$1:M$640,11,0)</f>
        <v>18</v>
      </c>
      <c r="Q29" s="10">
        <f>VLOOKUP(B29,[3]Combined!C$1:O$640,13,0)</f>
        <v>0</v>
      </c>
      <c r="R29" s="10">
        <f>VLOOKUP(B29,[3]Combined!C$1:P$640,14,0)</f>
        <v>3</v>
      </c>
      <c r="S29" s="10">
        <f>VLOOKUP(B29,[3]Combined!C$1:Q$640,15,0)</f>
        <v>5</v>
      </c>
      <c r="T29" s="10">
        <f>VLOOKUP(B29,[3]Combined!C$1:S$640,17,0)</f>
        <v>0</v>
      </c>
      <c r="U29" s="11">
        <v>13</v>
      </c>
      <c r="V29" s="11">
        <v>15</v>
      </c>
      <c r="W29" s="11">
        <f>VLOOKUP(B29,[4]Combined!C$1:O$640,13,0)</f>
        <v>0</v>
      </c>
      <c r="X29" s="11">
        <v>3</v>
      </c>
      <c r="Y29" s="11">
        <v>4</v>
      </c>
      <c r="Z29" s="11">
        <f>VLOOKUP(B29,[4]Combined!C$1:S$640,17,0)</f>
        <v>0</v>
      </c>
      <c r="AA29" s="12">
        <v>5</v>
      </c>
      <c r="AB29" s="12">
        <v>6</v>
      </c>
      <c r="AC29" s="12">
        <f>VLOOKUP(B29,[5]Combined!C$1:W$64,21,0)</f>
        <v>0</v>
      </c>
      <c r="AD29" s="12">
        <v>1</v>
      </c>
      <c r="AE29" s="12">
        <v>1</v>
      </c>
      <c r="AF29" s="12">
        <f>VLOOKUP(B29,[5]Combined!C$1:S$640,17,0)</f>
        <v>0</v>
      </c>
      <c r="AG29" s="14">
        <f t="shared" si="0"/>
        <v>83</v>
      </c>
      <c r="AH29" s="14">
        <f t="shared" si="0"/>
        <v>0</v>
      </c>
      <c r="AI29" s="14">
        <f t="shared" si="1"/>
        <v>0</v>
      </c>
      <c r="AJ29" s="14">
        <f t="shared" si="2"/>
        <v>69</v>
      </c>
      <c r="AK29" s="14">
        <f t="shared" si="3"/>
        <v>69</v>
      </c>
      <c r="AL29" s="14">
        <f t="shared" si="4"/>
        <v>83.132530120481931</v>
      </c>
      <c r="AM29" s="14">
        <f t="shared" si="5"/>
        <v>4</v>
      </c>
      <c r="AN29" s="7" t="s">
        <v>9</v>
      </c>
      <c r="AO29" s="7">
        <v>9</v>
      </c>
      <c r="AP29" s="7">
        <v>8</v>
      </c>
      <c r="AQ29" s="7">
        <f t="shared" si="6"/>
        <v>21</v>
      </c>
    </row>
    <row r="30" spans="1:43" s="7" customFormat="1" x14ac:dyDescent="0.25">
      <c r="A30" s="7">
        <v>29</v>
      </c>
      <c r="B30" s="7" t="s">
        <v>35</v>
      </c>
      <c r="C30" s="8">
        <f>VLOOKUP(B30,[1]Combined!$B$1:$K$640,10,0)</f>
        <v>10</v>
      </c>
      <c r="D30" s="8">
        <f>VLOOKUP(B30,[1]Combined!$B$1:$L$640,11,0)</f>
        <v>10</v>
      </c>
      <c r="E30" s="8">
        <f>VLOOKUP(B30,[1]Combined!$B$1:$N$640,13,0)</f>
        <v>0</v>
      </c>
      <c r="F30" s="8">
        <f>VLOOKUP(B30,[1]Combined!$B$1:$O$640,14,0)</f>
        <v>2</v>
      </c>
      <c r="G30" s="8">
        <f>VLOOKUP(B30,[1]Combined!$B$1:$P$640,15,0)</f>
        <v>2</v>
      </c>
      <c r="H30" s="8">
        <f>VLOOKUP(B30,[1]Combined!$B$1:$R$640,17,0)</f>
        <v>0</v>
      </c>
      <c r="I30" s="9">
        <f>VLOOKUP(B30,[2]Combined!C$1:L$640,10,0)</f>
        <v>19</v>
      </c>
      <c r="J30" s="9">
        <f>VLOOKUP(B30,[2]Combined!C$1:M$640,11,0)</f>
        <v>19</v>
      </c>
      <c r="K30" s="9">
        <f>VLOOKUP(B30,[2]Combined!C$1:O$640,13,0)</f>
        <v>0</v>
      </c>
      <c r="L30" s="9">
        <f>VLOOKUP(B30,[2]Combined!C$1:P$640,14,0)</f>
        <v>4</v>
      </c>
      <c r="M30" s="9">
        <f>VLOOKUP(B30,[2]Combined!C$1:Q$640,15,0)</f>
        <v>4</v>
      </c>
      <c r="N30" s="9">
        <f>VLOOKUP(B30,[2]Combined!C$1:S$640,17,0)</f>
        <v>0</v>
      </c>
      <c r="O30" s="10">
        <f>VLOOKUP(B30,[3]Combined!C$1:L$640,10,0)</f>
        <v>18</v>
      </c>
      <c r="P30" s="10">
        <f>VLOOKUP(B30,[3]Combined!C$1:M$640,11,0)</f>
        <v>18</v>
      </c>
      <c r="Q30" s="10">
        <f>VLOOKUP(B30,[3]Combined!C$1:O$640,13,0)</f>
        <v>0</v>
      </c>
      <c r="R30" s="10">
        <f>VLOOKUP(B30,[3]Combined!C$1:P$640,14,0)</f>
        <v>2</v>
      </c>
      <c r="S30" s="10">
        <f>VLOOKUP(B30,[3]Combined!C$1:Q$640,15,0)</f>
        <v>3</v>
      </c>
      <c r="T30" s="10">
        <f>VLOOKUP(B30,[3]Combined!C$1:S$640,17,0)</f>
        <v>0</v>
      </c>
      <c r="U30" s="11">
        <v>10</v>
      </c>
      <c r="V30" s="11">
        <v>15</v>
      </c>
      <c r="W30" s="11">
        <f>VLOOKUP(B30,[4]Combined!C$1:O$640,13,0)</f>
        <v>0</v>
      </c>
      <c r="X30" s="11">
        <f>VLOOKUP(B30,[4]Combined!C$1:P$640,14,0)</f>
        <v>5</v>
      </c>
      <c r="Y30" s="11">
        <f>VLOOKUP(B30,[4]Combined!C$1:Q$640,15,0)</f>
        <v>5</v>
      </c>
      <c r="Z30" s="11">
        <f>VLOOKUP(B30,[4]Combined!C$1:S$640,17,0)</f>
        <v>0</v>
      </c>
      <c r="AA30" s="12">
        <v>6</v>
      </c>
      <c r="AB30" s="12">
        <v>6</v>
      </c>
      <c r="AC30" s="12">
        <f>VLOOKUP(B30,[5]Combined!C$1:W$64,21,0)</f>
        <v>0</v>
      </c>
      <c r="AD30" s="12">
        <f>VLOOKUP(B30,[5]Combined!C$1:P$640,14,0)</f>
        <v>0</v>
      </c>
      <c r="AE30" s="12">
        <f>VLOOKUP(B30,[5]Combined!C$1:Q$640,15,0)</f>
        <v>0</v>
      </c>
      <c r="AF30" s="12">
        <f>VLOOKUP(B30,[5]Combined!C$1:S$640,17,0)</f>
        <v>0</v>
      </c>
      <c r="AG30" s="14">
        <f t="shared" si="0"/>
        <v>82</v>
      </c>
      <c r="AH30" s="14">
        <f t="shared" si="0"/>
        <v>0</v>
      </c>
      <c r="AI30" s="14">
        <f t="shared" si="1"/>
        <v>0</v>
      </c>
      <c r="AJ30" s="14">
        <f t="shared" si="2"/>
        <v>76</v>
      </c>
      <c r="AK30" s="14">
        <f t="shared" si="3"/>
        <v>76</v>
      </c>
      <c r="AL30" s="14">
        <f t="shared" si="4"/>
        <v>92.682926829268297</v>
      </c>
      <c r="AM30" s="14">
        <f t="shared" si="5"/>
        <v>5</v>
      </c>
      <c r="AN30" s="7" t="s">
        <v>11</v>
      </c>
      <c r="AO30" s="7">
        <f>VLOOKUP(B30,[6]A!B$1:S$51,18,0)</f>
        <v>10</v>
      </c>
      <c r="AP30" s="7">
        <v>6</v>
      </c>
      <c r="AQ30" s="7">
        <f t="shared" si="6"/>
        <v>21</v>
      </c>
    </row>
    <row r="31" spans="1:43" s="7" customFormat="1" x14ac:dyDescent="0.25">
      <c r="A31" s="7">
        <v>30</v>
      </c>
      <c r="B31" s="7" t="s">
        <v>36</v>
      </c>
      <c r="C31" s="8">
        <f>VLOOKUP(B31,[1]Combined!$B$1:$K$640,10,0)</f>
        <v>4</v>
      </c>
      <c r="D31" s="8">
        <f>VLOOKUP(B31,[1]Combined!$B$1:$L$640,11,0)</f>
        <v>10</v>
      </c>
      <c r="E31" s="8">
        <f>VLOOKUP(B31,[1]Combined!$B$1:$N$640,13,0)</f>
        <v>0</v>
      </c>
      <c r="F31" s="8">
        <f>VLOOKUP(B31,[1]Combined!$B$1:$O$640,14,0)</f>
        <v>1</v>
      </c>
      <c r="G31" s="8">
        <f>VLOOKUP(B31,[1]Combined!$B$1:$P$640,15,0)</f>
        <v>1</v>
      </c>
      <c r="H31" s="8">
        <f>VLOOKUP(B31,[1]Combined!$B$1:$R$640,17,0)</f>
        <v>0</v>
      </c>
      <c r="I31" s="9">
        <f>VLOOKUP(B31,[2]Combined!C$1:L$640,10,0)</f>
        <v>10</v>
      </c>
      <c r="J31" s="9">
        <f>VLOOKUP(B31,[2]Combined!C$1:M$640,11,0)</f>
        <v>19</v>
      </c>
      <c r="K31" s="9">
        <f>VLOOKUP(B31,[2]Combined!C$1:O$640,13,0)</f>
        <v>0</v>
      </c>
      <c r="L31" s="9">
        <f>VLOOKUP(B31,[2]Combined!C$1:P$640,14,0)</f>
        <v>3</v>
      </c>
      <c r="M31" s="9">
        <f>VLOOKUP(B31,[2]Combined!C$1:Q$640,15,0)</f>
        <v>4</v>
      </c>
      <c r="N31" s="9">
        <f>VLOOKUP(B31,[2]Combined!C$1:S$640,17,0)</f>
        <v>0</v>
      </c>
      <c r="O31" s="10">
        <f>VLOOKUP(B31,[3]Combined!C$1:L$640,10,0)</f>
        <v>14</v>
      </c>
      <c r="P31" s="10">
        <f>VLOOKUP(B31,[3]Combined!C$1:M$640,11,0)</f>
        <v>18</v>
      </c>
      <c r="Q31" s="10">
        <f>VLOOKUP(B31,[3]Combined!C$1:O$640,13,0)</f>
        <v>0</v>
      </c>
      <c r="R31" s="10">
        <f>VLOOKUP(B31,[3]Combined!C$1:P$640,14,0)</f>
        <v>2</v>
      </c>
      <c r="S31" s="10">
        <f>VLOOKUP(B31,[3]Combined!C$1:Q$640,15,0)</f>
        <v>3</v>
      </c>
      <c r="T31" s="10">
        <f>VLOOKUP(B31,[3]Combined!C$1:S$640,17,0)</f>
        <v>0</v>
      </c>
      <c r="U31" s="11">
        <v>14</v>
      </c>
      <c r="V31" s="11">
        <v>15</v>
      </c>
      <c r="W31" s="11">
        <f>VLOOKUP(B31,[4]Combined!C$1:O$640,13,0)</f>
        <v>0</v>
      </c>
      <c r="X31" s="11">
        <v>2</v>
      </c>
      <c r="Y31" s="11">
        <v>2</v>
      </c>
      <c r="Z31" s="11">
        <f>VLOOKUP(B31,[4]Combined!C$1:S$640,17,0)</f>
        <v>0</v>
      </c>
      <c r="AA31" s="12">
        <v>6</v>
      </c>
      <c r="AB31" s="12">
        <v>6</v>
      </c>
      <c r="AC31" s="12">
        <f>VLOOKUP(B31,[5]Combined!C$1:W$64,21,0)</f>
        <v>0</v>
      </c>
      <c r="AD31" s="12">
        <v>1</v>
      </c>
      <c r="AE31" s="12">
        <v>1</v>
      </c>
      <c r="AF31" s="12">
        <f>VLOOKUP(B31,[5]Combined!C$1:S$640,17,0)</f>
        <v>0</v>
      </c>
      <c r="AG31" s="14">
        <f t="shared" si="0"/>
        <v>79</v>
      </c>
      <c r="AH31" s="14">
        <f t="shared" si="0"/>
        <v>0</v>
      </c>
      <c r="AI31" s="14">
        <f t="shared" si="1"/>
        <v>0</v>
      </c>
      <c r="AJ31" s="14">
        <f t="shared" si="2"/>
        <v>57</v>
      </c>
      <c r="AK31" s="14">
        <f t="shared" si="3"/>
        <v>57</v>
      </c>
      <c r="AL31" s="14">
        <f t="shared" si="4"/>
        <v>72.151898734177209</v>
      </c>
      <c r="AM31" s="14">
        <f t="shared" si="5"/>
        <v>2</v>
      </c>
      <c r="AN31" s="7" t="s">
        <v>3</v>
      </c>
      <c r="AO31" s="7">
        <v>10</v>
      </c>
      <c r="AP31" s="7">
        <v>8</v>
      </c>
      <c r="AQ31" s="7">
        <f t="shared" si="6"/>
        <v>20</v>
      </c>
    </row>
    <row r="32" spans="1:43" s="7" customFormat="1" x14ac:dyDescent="0.25">
      <c r="A32" s="7">
        <v>31</v>
      </c>
      <c r="B32" s="7" t="s">
        <v>37</v>
      </c>
      <c r="C32" s="8">
        <f>VLOOKUP(B32,[1]Combined!$B$1:$K$640,10,0)</f>
        <v>10</v>
      </c>
      <c r="D32" s="8">
        <f>VLOOKUP(B32,[1]Combined!$B$1:$L$640,11,0)</f>
        <v>10</v>
      </c>
      <c r="E32" s="8">
        <f>VLOOKUP(B32,[1]Combined!$B$1:$N$640,13,0)</f>
        <v>0</v>
      </c>
      <c r="F32" s="8">
        <f>VLOOKUP(B32,[1]Combined!$B$1:$O$640,14,0)</f>
        <v>2</v>
      </c>
      <c r="G32" s="8">
        <f>VLOOKUP(B32,[1]Combined!$B$1:$P$640,15,0)</f>
        <v>2</v>
      </c>
      <c r="H32" s="8">
        <f>VLOOKUP(B32,[1]Combined!$B$1:$R$640,17,0)</f>
        <v>0</v>
      </c>
      <c r="I32" s="9">
        <f>VLOOKUP(B32,[2]Combined!C$1:L$640,10,0)</f>
        <v>16</v>
      </c>
      <c r="J32" s="9">
        <f>VLOOKUP(B32,[2]Combined!C$1:M$640,11,0)</f>
        <v>19</v>
      </c>
      <c r="K32" s="9">
        <f>VLOOKUP(B32,[2]Combined!C$1:O$640,13,0)</f>
        <v>0</v>
      </c>
      <c r="L32" s="9">
        <f>VLOOKUP(B32,[2]Combined!C$1:P$640,14,0)</f>
        <v>2</v>
      </c>
      <c r="M32" s="9">
        <f>VLOOKUP(B32,[2]Combined!C$1:Q$640,15,0)</f>
        <v>3</v>
      </c>
      <c r="N32" s="9">
        <f>VLOOKUP(B32,[2]Combined!C$1:S$640,17,0)</f>
        <v>0</v>
      </c>
      <c r="O32" s="10">
        <f>VLOOKUP(B32,[3]Combined!C$1:L$640,10,0)</f>
        <v>17</v>
      </c>
      <c r="P32" s="10">
        <f>VLOOKUP(B32,[3]Combined!C$1:M$640,11,0)</f>
        <v>18</v>
      </c>
      <c r="Q32" s="10">
        <f>VLOOKUP(B32,[3]Combined!C$1:O$640,13,0)</f>
        <v>1</v>
      </c>
      <c r="R32" s="10">
        <f>VLOOKUP(B32,[3]Combined!C$1:P$640,14,0)</f>
        <v>1</v>
      </c>
      <c r="S32" s="10">
        <f>VLOOKUP(B32,[3]Combined!C$1:Q$640,15,0)</f>
        <v>1</v>
      </c>
      <c r="T32" s="10">
        <f>VLOOKUP(B32,[3]Combined!C$1:S$640,17,0)</f>
        <v>0</v>
      </c>
      <c r="U32" s="11">
        <v>9</v>
      </c>
      <c r="V32" s="11">
        <v>15</v>
      </c>
      <c r="W32" s="11">
        <f>VLOOKUP(B32,[4]Combined!C$1:O$640,13,0)</f>
        <v>0</v>
      </c>
      <c r="X32" s="11">
        <f>VLOOKUP(B32,[4]Combined!C$1:P$640,14,0)</f>
        <v>3</v>
      </c>
      <c r="Y32" s="11">
        <f>VLOOKUP(B32,[4]Combined!C$1:Q$640,15,0)</f>
        <v>4</v>
      </c>
      <c r="Z32" s="11">
        <f>VLOOKUP(B32,[4]Combined!C$1:S$640,17,0)</f>
        <v>0</v>
      </c>
      <c r="AA32" s="12">
        <v>5</v>
      </c>
      <c r="AB32" s="12">
        <v>6</v>
      </c>
      <c r="AC32" s="12">
        <f>VLOOKUP(B32,[5]Combined!C$1:W$64,21,0)</f>
        <v>0</v>
      </c>
      <c r="AD32" s="12">
        <f>VLOOKUP(B32,[5]Combined!C$1:P$640,14,0)</f>
        <v>0</v>
      </c>
      <c r="AE32" s="12">
        <f>VLOOKUP(B32,[5]Combined!C$1:Q$640,15,0)</f>
        <v>0</v>
      </c>
      <c r="AF32" s="12">
        <f>VLOOKUP(B32,[5]Combined!C$1:S$640,17,0)</f>
        <v>0</v>
      </c>
      <c r="AG32" s="14">
        <f t="shared" si="0"/>
        <v>78</v>
      </c>
      <c r="AH32" s="14">
        <f t="shared" si="0"/>
        <v>1</v>
      </c>
      <c r="AI32" s="14">
        <f t="shared" si="1"/>
        <v>1</v>
      </c>
      <c r="AJ32" s="14">
        <f t="shared" si="2"/>
        <v>65</v>
      </c>
      <c r="AK32" s="14">
        <f t="shared" si="3"/>
        <v>66</v>
      </c>
      <c r="AL32" s="14">
        <f t="shared" si="4"/>
        <v>84.615384615384613</v>
      </c>
      <c r="AM32" s="14">
        <f t="shared" si="5"/>
        <v>4</v>
      </c>
      <c r="AN32" s="7" t="s">
        <v>5</v>
      </c>
      <c r="AO32" s="7">
        <f>VLOOKUP(B32,[6]A!B$1:S$51,18,0)</f>
        <v>10</v>
      </c>
      <c r="AP32" s="7">
        <v>7</v>
      </c>
      <c r="AQ32" s="7">
        <f t="shared" si="6"/>
        <v>21</v>
      </c>
    </row>
    <row r="33" spans="1:43" s="7" customFormat="1" x14ac:dyDescent="0.25">
      <c r="A33" s="7">
        <v>32</v>
      </c>
      <c r="B33" s="7" t="s">
        <v>38</v>
      </c>
      <c r="C33" s="8">
        <f>VLOOKUP(B33,[1]Combined!$B$1:$K$640,10,0)</f>
        <v>10</v>
      </c>
      <c r="D33" s="8">
        <f>VLOOKUP(B33,[1]Combined!$B$1:$L$640,11,0)</f>
        <v>10</v>
      </c>
      <c r="E33" s="8">
        <f>VLOOKUP(B33,[1]Combined!$B$1:$N$640,13,0)</f>
        <v>0</v>
      </c>
      <c r="F33" s="8">
        <f>VLOOKUP(B33,[1]Combined!$B$1:$O$640,14,0)</f>
        <v>1</v>
      </c>
      <c r="G33" s="8">
        <f>VLOOKUP(B33,[1]Combined!$B$1:$P$640,15,0)</f>
        <v>1</v>
      </c>
      <c r="H33" s="8">
        <f>VLOOKUP(B33,[1]Combined!$B$1:$R$640,17,0)</f>
        <v>0</v>
      </c>
      <c r="I33" s="9">
        <f>VLOOKUP(B33,[2]Combined!C$1:L$640,10,0)</f>
        <v>17</v>
      </c>
      <c r="J33" s="9">
        <f>VLOOKUP(B33,[2]Combined!C$1:M$640,11,0)</f>
        <v>19</v>
      </c>
      <c r="K33" s="9">
        <f>VLOOKUP(B33,[2]Combined!C$1:O$640,13,0)</f>
        <v>0</v>
      </c>
      <c r="L33" s="9">
        <f>VLOOKUP(B33,[2]Combined!C$1:P$640,14,0)</f>
        <v>4</v>
      </c>
      <c r="M33" s="9">
        <f>VLOOKUP(B33,[2]Combined!C$1:Q$640,15,0)</f>
        <v>4</v>
      </c>
      <c r="N33" s="9">
        <f>VLOOKUP(B33,[2]Combined!C$1:S$640,17,0)</f>
        <v>0</v>
      </c>
      <c r="O33" s="10">
        <f>VLOOKUP(B33,[3]Combined!C$1:L$640,10,0)</f>
        <v>17</v>
      </c>
      <c r="P33" s="10">
        <f>VLOOKUP(B33,[3]Combined!C$1:M$640,11,0)</f>
        <v>18</v>
      </c>
      <c r="Q33" s="10">
        <f>VLOOKUP(B33,[3]Combined!C$1:O$640,13,0)</f>
        <v>1</v>
      </c>
      <c r="R33" s="10">
        <f>VLOOKUP(B33,[3]Combined!C$1:P$640,14,0)</f>
        <v>1</v>
      </c>
      <c r="S33" s="10">
        <f>VLOOKUP(B33,[3]Combined!C$1:Q$640,15,0)</f>
        <v>2</v>
      </c>
      <c r="T33" s="10">
        <f>VLOOKUP(B33,[3]Combined!C$1:S$640,17,0)</f>
        <v>0</v>
      </c>
      <c r="U33" s="11">
        <v>11</v>
      </c>
      <c r="V33" s="11">
        <v>15</v>
      </c>
      <c r="W33" s="11">
        <f>VLOOKUP(B33,[4]Combined!C$1:O$640,13,0)</f>
        <v>0</v>
      </c>
      <c r="X33" s="11">
        <v>2</v>
      </c>
      <c r="Y33" s="11">
        <v>3</v>
      </c>
      <c r="Z33" s="11">
        <f>VLOOKUP(B33,[4]Combined!C$1:S$640,17,0)</f>
        <v>0</v>
      </c>
      <c r="AA33" s="12">
        <v>5</v>
      </c>
      <c r="AB33" s="12">
        <v>6</v>
      </c>
      <c r="AC33" s="12">
        <f>VLOOKUP(B33,[5]Combined!C$1:W$64,21,0)</f>
        <v>0</v>
      </c>
      <c r="AD33" s="12">
        <v>1</v>
      </c>
      <c r="AE33" s="12">
        <v>1</v>
      </c>
      <c r="AF33" s="12">
        <f>VLOOKUP(B33,[5]Combined!C$1:S$640,17,0)</f>
        <v>0</v>
      </c>
      <c r="AG33" s="14">
        <f t="shared" si="0"/>
        <v>79</v>
      </c>
      <c r="AH33" s="14">
        <f t="shared" si="0"/>
        <v>1</v>
      </c>
      <c r="AI33" s="14">
        <f t="shared" si="1"/>
        <v>1</v>
      </c>
      <c r="AJ33" s="14">
        <f t="shared" si="2"/>
        <v>69</v>
      </c>
      <c r="AK33" s="14">
        <f t="shared" si="3"/>
        <v>70</v>
      </c>
      <c r="AL33" s="14">
        <f t="shared" si="4"/>
        <v>88.60759493670885</v>
      </c>
      <c r="AM33" s="14">
        <f t="shared" si="5"/>
        <v>5</v>
      </c>
      <c r="AN33" s="7" t="s">
        <v>7</v>
      </c>
      <c r="AO33" s="7">
        <v>8</v>
      </c>
      <c r="AP33" s="7">
        <v>10</v>
      </c>
      <c r="AQ33" s="7">
        <f t="shared" si="6"/>
        <v>23</v>
      </c>
    </row>
    <row r="34" spans="1:43" s="7" customFormat="1" x14ac:dyDescent="0.25">
      <c r="A34" s="7">
        <v>33</v>
      </c>
      <c r="B34" s="7" t="s">
        <v>39</v>
      </c>
      <c r="C34" s="8">
        <f>VLOOKUP(B34,[1]Combined!$B$1:$K$640,10,0)</f>
        <v>8</v>
      </c>
      <c r="D34" s="8">
        <f>VLOOKUP(B34,[1]Combined!$B$1:$L$640,11,0)</f>
        <v>10</v>
      </c>
      <c r="E34" s="8">
        <f>VLOOKUP(B34,[1]Combined!$B$1:$N$640,13,0)</f>
        <v>0</v>
      </c>
      <c r="F34" s="8">
        <f>VLOOKUP(B34,[1]Combined!$B$1:$O$640,14,0)</f>
        <v>1</v>
      </c>
      <c r="G34" s="8">
        <f>VLOOKUP(B34,[1]Combined!$B$1:$P$640,15,0)</f>
        <v>1</v>
      </c>
      <c r="H34" s="8">
        <f>VLOOKUP(B34,[1]Combined!$B$1:$R$640,17,0)</f>
        <v>0</v>
      </c>
      <c r="I34" s="9">
        <f>VLOOKUP(B34,[2]Combined!C$1:L$640,10,0)</f>
        <v>13</v>
      </c>
      <c r="J34" s="9">
        <f>VLOOKUP(B34,[2]Combined!C$1:M$640,11,0)</f>
        <v>19</v>
      </c>
      <c r="K34" s="9">
        <f>VLOOKUP(B34,[2]Combined!C$1:O$640,13,0)</f>
        <v>0</v>
      </c>
      <c r="L34" s="9">
        <f>VLOOKUP(B34,[2]Combined!C$1:P$640,14,0)</f>
        <v>2</v>
      </c>
      <c r="M34" s="9">
        <f>VLOOKUP(B34,[2]Combined!C$1:Q$640,15,0)</f>
        <v>4</v>
      </c>
      <c r="N34" s="9">
        <f>VLOOKUP(B34,[2]Combined!C$1:S$640,17,0)</f>
        <v>0</v>
      </c>
      <c r="O34" s="10">
        <f>VLOOKUP(B34,[3]Combined!C$1:L$640,10,0)</f>
        <v>15</v>
      </c>
      <c r="P34" s="10">
        <f>VLOOKUP(B34,[3]Combined!C$1:M$640,11,0)</f>
        <v>18</v>
      </c>
      <c r="Q34" s="10">
        <f>VLOOKUP(B34,[3]Combined!C$1:O$640,13,0)</f>
        <v>0</v>
      </c>
      <c r="R34" s="10">
        <f>VLOOKUP(B34,[3]Combined!C$1:P$640,14,0)</f>
        <v>1</v>
      </c>
      <c r="S34" s="10">
        <f>VLOOKUP(B34,[3]Combined!C$1:Q$640,15,0)</f>
        <v>5</v>
      </c>
      <c r="T34" s="10">
        <f>VLOOKUP(B34,[3]Combined!C$1:S$640,17,0)</f>
        <v>0</v>
      </c>
      <c r="U34" s="11">
        <v>4</v>
      </c>
      <c r="V34" s="11">
        <v>15</v>
      </c>
      <c r="W34" s="11">
        <f>VLOOKUP(B34,[4]Combined!C$1:O$640,13,0)</f>
        <v>0</v>
      </c>
      <c r="X34" s="11">
        <f>VLOOKUP(B34,[4]Combined!C$1:P$640,14,0)</f>
        <v>0</v>
      </c>
      <c r="Y34" s="11">
        <v>4</v>
      </c>
      <c r="Z34" s="11">
        <v>3</v>
      </c>
      <c r="AA34" s="12">
        <v>4</v>
      </c>
      <c r="AB34" s="12">
        <v>6</v>
      </c>
      <c r="AC34" s="12">
        <f>VLOOKUP(B34,[5]Combined!C$1:W$64,21,0)</f>
        <v>0</v>
      </c>
      <c r="AD34" s="12">
        <v>1</v>
      </c>
      <c r="AE34" s="12">
        <v>1</v>
      </c>
      <c r="AF34" s="12">
        <f>VLOOKUP(B34,[5]Combined!C$1:S$640,17,0)</f>
        <v>0</v>
      </c>
      <c r="AG34" s="14">
        <f t="shared" si="0"/>
        <v>83</v>
      </c>
      <c r="AH34" s="14">
        <f t="shared" si="0"/>
        <v>3</v>
      </c>
      <c r="AI34" s="14">
        <f t="shared" si="1"/>
        <v>3</v>
      </c>
      <c r="AJ34" s="14">
        <f t="shared" si="2"/>
        <v>49</v>
      </c>
      <c r="AK34" s="14">
        <f t="shared" si="3"/>
        <v>52</v>
      </c>
      <c r="AL34" s="14">
        <f t="shared" si="4"/>
        <v>62.650602409638559</v>
      </c>
      <c r="AM34" s="14">
        <f t="shared" si="5"/>
        <v>0</v>
      </c>
      <c r="AN34" s="7" t="s">
        <v>9</v>
      </c>
      <c r="AO34" s="7">
        <v>9</v>
      </c>
      <c r="AP34" s="7">
        <v>9</v>
      </c>
      <c r="AQ34" s="7">
        <f t="shared" si="6"/>
        <v>18</v>
      </c>
    </row>
    <row r="35" spans="1:43" s="7" customFormat="1" x14ac:dyDescent="0.25">
      <c r="A35" s="7">
        <v>34</v>
      </c>
      <c r="B35" s="7" t="s">
        <v>40</v>
      </c>
      <c r="C35" s="8">
        <f>VLOOKUP(B35,[1]Combined!$B$1:$K$640,10,0)</f>
        <v>10</v>
      </c>
      <c r="D35" s="8">
        <f>VLOOKUP(B35,[1]Combined!$B$1:$L$640,11,0)</f>
        <v>10</v>
      </c>
      <c r="E35" s="8">
        <f>VLOOKUP(B35,[1]Combined!$B$1:$N$640,13,0)</f>
        <v>0</v>
      </c>
      <c r="F35" s="8">
        <f>VLOOKUP(B35,[1]Combined!$B$1:$O$640,14,0)</f>
        <v>2</v>
      </c>
      <c r="G35" s="8">
        <f>VLOOKUP(B35,[1]Combined!$B$1:$P$640,15,0)</f>
        <v>2</v>
      </c>
      <c r="H35" s="8">
        <f>VLOOKUP(B35,[1]Combined!$B$1:$R$640,17,0)</f>
        <v>0</v>
      </c>
      <c r="I35" s="9">
        <f>VLOOKUP(B35,[2]Combined!C$1:L$640,10,0)</f>
        <v>15</v>
      </c>
      <c r="J35" s="9">
        <f>VLOOKUP(B35,[2]Combined!C$1:M$640,11,0)</f>
        <v>19</v>
      </c>
      <c r="K35" s="9">
        <f>VLOOKUP(B35,[2]Combined!C$1:O$640,13,0)</f>
        <v>0</v>
      </c>
      <c r="L35" s="9">
        <f>VLOOKUP(B35,[2]Combined!C$1:P$640,14,0)</f>
        <v>3</v>
      </c>
      <c r="M35" s="9">
        <f>VLOOKUP(B35,[2]Combined!C$1:Q$640,15,0)</f>
        <v>4</v>
      </c>
      <c r="N35" s="9">
        <f>VLOOKUP(B35,[2]Combined!C$1:S$640,17,0)</f>
        <v>0</v>
      </c>
      <c r="O35" s="10">
        <f>VLOOKUP(B35,[3]Combined!C$1:L$640,10,0)</f>
        <v>16</v>
      </c>
      <c r="P35" s="10">
        <f>VLOOKUP(B35,[3]Combined!C$1:M$640,11,0)</f>
        <v>18</v>
      </c>
      <c r="Q35" s="10">
        <f>VLOOKUP(B35,[3]Combined!C$1:O$640,13,0)</f>
        <v>0</v>
      </c>
      <c r="R35" s="10">
        <f>VLOOKUP(B35,[3]Combined!C$1:P$640,14,0)</f>
        <v>1</v>
      </c>
      <c r="S35" s="10">
        <f>VLOOKUP(B35,[3]Combined!C$1:Q$640,15,0)</f>
        <v>3</v>
      </c>
      <c r="T35" s="10">
        <f>VLOOKUP(B35,[3]Combined!C$1:S$640,17,0)</f>
        <v>0</v>
      </c>
      <c r="U35" s="11">
        <v>11</v>
      </c>
      <c r="V35" s="11">
        <v>15</v>
      </c>
      <c r="W35" s="11">
        <v>4</v>
      </c>
      <c r="X35" s="11">
        <f>VLOOKUP(B35,[4]Combined!C$1:P$640,14,0)</f>
        <v>5</v>
      </c>
      <c r="Y35" s="11">
        <f>VLOOKUP(B35,[4]Combined!C$1:Q$640,15,0)</f>
        <v>5</v>
      </c>
      <c r="Z35" s="11">
        <f>VLOOKUP(B35,[4]Combined!C$1:S$640,17,0)</f>
        <v>0</v>
      </c>
      <c r="AA35" s="12">
        <v>6</v>
      </c>
      <c r="AB35" s="12">
        <v>6</v>
      </c>
      <c r="AC35" s="12">
        <f>VLOOKUP(B35,[5]Combined!C$1:W$64,21,0)</f>
        <v>0</v>
      </c>
      <c r="AD35" s="12">
        <f>VLOOKUP(B35,[5]Combined!C$1:P$640,14,0)</f>
        <v>0</v>
      </c>
      <c r="AE35" s="12">
        <f>VLOOKUP(B35,[5]Combined!C$1:Q$640,15,0)</f>
        <v>0</v>
      </c>
      <c r="AF35" s="12">
        <f>VLOOKUP(B35,[5]Combined!C$1:S$640,17,0)</f>
        <v>0</v>
      </c>
      <c r="AG35" s="14">
        <f t="shared" si="0"/>
        <v>82</v>
      </c>
      <c r="AH35" s="14">
        <f t="shared" si="0"/>
        <v>4</v>
      </c>
      <c r="AI35" s="14">
        <f t="shared" si="1"/>
        <v>4</v>
      </c>
      <c r="AJ35" s="14">
        <f t="shared" si="2"/>
        <v>69</v>
      </c>
      <c r="AK35" s="14">
        <f t="shared" si="3"/>
        <v>73</v>
      </c>
      <c r="AL35" s="14">
        <f t="shared" si="4"/>
        <v>89.024390243902445</v>
      </c>
      <c r="AM35" s="14">
        <f t="shared" si="5"/>
        <v>5</v>
      </c>
      <c r="AN35" s="7" t="s">
        <v>11</v>
      </c>
      <c r="AO35" s="7">
        <f>VLOOKUP(B35,[6]A!B$1:S$51,18,0)</f>
        <v>10</v>
      </c>
      <c r="AP35" s="7">
        <v>9</v>
      </c>
      <c r="AQ35" s="7">
        <f t="shared" si="6"/>
        <v>24</v>
      </c>
    </row>
    <row r="36" spans="1:43" s="7" customFormat="1" x14ac:dyDescent="0.25">
      <c r="A36" s="7">
        <v>35</v>
      </c>
      <c r="B36" s="7" t="s">
        <v>41</v>
      </c>
      <c r="C36" s="8">
        <f>VLOOKUP(B36,[1]Combined!$B$1:$K$640,10,0)</f>
        <v>10</v>
      </c>
      <c r="D36" s="8">
        <f>VLOOKUP(B36,[1]Combined!$B$1:$L$640,11,0)</f>
        <v>10</v>
      </c>
      <c r="E36" s="8">
        <f>VLOOKUP(B36,[1]Combined!$B$1:$N$640,13,0)</f>
        <v>0</v>
      </c>
      <c r="F36" s="8">
        <f>VLOOKUP(B36,[1]Combined!$B$1:$O$640,14,0)</f>
        <v>1</v>
      </c>
      <c r="G36" s="8">
        <f>VLOOKUP(B36,[1]Combined!$B$1:$P$640,15,0)</f>
        <v>1</v>
      </c>
      <c r="H36" s="8">
        <f>VLOOKUP(B36,[1]Combined!$B$1:$R$640,17,0)</f>
        <v>0</v>
      </c>
      <c r="I36" s="9">
        <f>VLOOKUP(B36,[2]Combined!C$1:L$640,10,0)</f>
        <v>15</v>
      </c>
      <c r="J36" s="9">
        <f>VLOOKUP(B36,[2]Combined!C$1:M$640,11,0)</f>
        <v>19</v>
      </c>
      <c r="K36" s="9">
        <f>VLOOKUP(B36,[2]Combined!C$1:O$640,13,0)</f>
        <v>0</v>
      </c>
      <c r="L36" s="9">
        <f>VLOOKUP(B36,[2]Combined!C$1:P$640,14,0)</f>
        <v>4</v>
      </c>
      <c r="M36" s="9">
        <f>VLOOKUP(B36,[2]Combined!C$1:Q$640,15,0)</f>
        <v>4</v>
      </c>
      <c r="N36" s="9">
        <f>VLOOKUP(B36,[2]Combined!C$1:S$640,17,0)</f>
        <v>0</v>
      </c>
      <c r="O36" s="10">
        <f>VLOOKUP(B36,[3]Combined!C$1:L$640,10,0)</f>
        <v>17</v>
      </c>
      <c r="P36" s="10">
        <f>VLOOKUP(B36,[3]Combined!C$1:M$640,11,0)</f>
        <v>18</v>
      </c>
      <c r="Q36" s="10">
        <f>VLOOKUP(B36,[3]Combined!C$1:O$640,13,0)</f>
        <v>0</v>
      </c>
      <c r="R36" s="10">
        <f>VLOOKUP(B36,[3]Combined!C$1:P$640,14,0)</f>
        <v>2</v>
      </c>
      <c r="S36" s="10">
        <f>VLOOKUP(B36,[3]Combined!C$1:Q$640,15,0)</f>
        <v>3</v>
      </c>
      <c r="T36" s="10">
        <f>VLOOKUP(B36,[3]Combined!C$1:S$640,17,0)</f>
        <v>0</v>
      </c>
      <c r="U36" s="11">
        <v>15</v>
      </c>
      <c r="V36" s="11">
        <v>15</v>
      </c>
      <c r="W36" s="11">
        <f>VLOOKUP(B36,[4]Combined!C$1:O$640,13,0)</f>
        <v>0</v>
      </c>
      <c r="X36" s="11">
        <v>2</v>
      </c>
      <c r="Y36" s="11">
        <v>2</v>
      </c>
      <c r="Z36" s="11">
        <f>VLOOKUP(B36,[4]Combined!C$1:S$640,17,0)</f>
        <v>0</v>
      </c>
      <c r="AA36" s="12">
        <v>6</v>
      </c>
      <c r="AB36" s="12">
        <v>6</v>
      </c>
      <c r="AC36" s="12">
        <f>VLOOKUP(B36,[5]Combined!C$1:W$64,21,0)</f>
        <v>0</v>
      </c>
      <c r="AD36" s="12">
        <v>1</v>
      </c>
      <c r="AE36" s="12">
        <v>1</v>
      </c>
      <c r="AF36" s="12">
        <f>VLOOKUP(B36,[5]Combined!C$1:S$640,17,0)</f>
        <v>0</v>
      </c>
      <c r="AG36" s="14">
        <f t="shared" si="0"/>
        <v>79</v>
      </c>
      <c r="AH36" s="14">
        <f t="shared" si="0"/>
        <v>0</v>
      </c>
      <c r="AI36" s="14">
        <f t="shared" si="1"/>
        <v>0</v>
      </c>
      <c r="AJ36" s="14">
        <f t="shared" si="2"/>
        <v>73</v>
      </c>
      <c r="AK36" s="14">
        <f t="shared" si="3"/>
        <v>73</v>
      </c>
      <c r="AL36" s="14">
        <f t="shared" si="4"/>
        <v>92.405063291139243</v>
      </c>
      <c r="AM36" s="14">
        <f t="shared" si="5"/>
        <v>5</v>
      </c>
      <c r="AN36" s="7" t="s">
        <v>3</v>
      </c>
      <c r="AO36" s="7">
        <v>10</v>
      </c>
      <c r="AP36" s="7">
        <v>8</v>
      </c>
      <c r="AQ36" s="7">
        <f t="shared" si="6"/>
        <v>23</v>
      </c>
    </row>
    <row r="37" spans="1:43" s="7" customFormat="1" x14ac:dyDescent="0.25">
      <c r="A37" s="7">
        <v>36</v>
      </c>
      <c r="B37" s="7" t="s">
        <v>42</v>
      </c>
      <c r="C37" s="8">
        <f>VLOOKUP(B37,[1]Combined!$B$1:$K$640,10,0)</f>
        <v>6</v>
      </c>
      <c r="D37" s="8">
        <f>VLOOKUP(B37,[1]Combined!$B$1:$L$640,11,0)</f>
        <v>10</v>
      </c>
      <c r="E37" s="8">
        <f>VLOOKUP(B37,[1]Combined!$B$1:$N$640,13,0)</f>
        <v>0</v>
      </c>
      <c r="F37" s="8">
        <f>VLOOKUP(B37,[1]Combined!$B$1:$O$640,14,0)</f>
        <v>2</v>
      </c>
      <c r="G37" s="8">
        <f>VLOOKUP(B37,[1]Combined!$B$1:$P$640,15,0)</f>
        <v>2</v>
      </c>
      <c r="H37" s="8">
        <f>VLOOKUP(B37,[1]Combined!$B$1:$R$640,17,0)</f>
        <v>0</v>
      </c>
      <c r="I37" s="9">
        <f>VLOOKUP(B37,[2]Combined!C$1:L$640,10,0)</f>
        <v>10</v>
      </c>
      <c r="J37" s="9">
        <f>VLOOKUP(B37,[2]Combined!C$1:M$640,11,0)</f>
        <v>19</v>
      </c>
      <c r="K37" s="9">
        <f>VLOOKUP(B37,[2]Combined!C$1:O$640,13,0)</f>
        <v>0</v>
      </c>
      <c r="L37" s="9">
        <f>VLOOKUP(B37,[2]Combined!C$1:P$640,14,0)</f>
        <v>2</v>
      </c>
      <c r="M37" s="9">
        <f>VLOOKUP(B37,[2]Combined!C$1:Q$640,15,0)</f>
        <v>3</v>
      </c>
      <c r="N37" s="9">
        <f>VLOOKUP(B37,[2]Combined!C$1:S$640,17,0)</f>
        <v>0</v>
      </c>
      <c r="O37" s="10">
        <f>VLOOKUP(B37,[3]Combined!C$1:L$640,10,0)</f>
        <v>9</v>
      </c>
      <c r="P37" s="10">
        <f>VLOOKUP(B37,[3]Combined!C$1:M$640,11,0)</f>
        <v>18</v>
      </c>
      <c r="Q37" s="10">
        <f>VLOOKUP(B37,[3]Combined!C$1:O$640,13,0)</f>
        <v>0</v>
      </c>
      <c r="R37" s="10">
        <f>VLOOKUP(B37,[3]Combined!C$1:P$640,14,0)</f>
        <v>1</v>
      </c>
      <c r="S37" s="10">
        <f>VLOOKUP(B37,[3]Combined!C$1:Q$640,15,0)</f>
        <v>1</v>
      </c>
      <c r="T37" s="10">
        <f>VLOOKUP(B37,[3]Combined!C$1:S$640,17,0)</f>
        <v>0</v>
      </c>
      <c r="U37" s="11">
        <v>7</v>
      </c>
      <c r="V37" s="11">
        <v>15</v>
      </c>
      <c r="W37" s="11">
        <f>VLOOKUP(B37,[4]Combined!C$1:O$640,13,0)</f>
        <v>0</v>
      </c>
      <c r="X37" s="11">
        <f>VLOOKUP(B37,[4]Combined!C$1:P$640,14,0)</f>
        <v>1</v>
      </c>
      <c r="Y37" s="11">
        <f>VLOOKUP(B37,[4]Combined!C$1:Q$640,15,0)</f>
        <v>4</v>
      </c>
      <c r="Z37" s="11">
        <f>VLOOKUP(B37,[4]Combined!C$1:S$640,17,0)</f>
        <v>0</v>
      </c>
      <c r="AA37" s="12">
        <v>5</v>
      </c>
      <c r="AB37" s="12">
        <v>6</v>
      </c>
      <c r="AC37" s="12">
        <f>VLOOKUP(B37,[5]Combined!C$1:W$64,21,0)</f>
        <v>0</v>
      </c>
      <c r="AD37" s="12">
        <f>VLOOKUP(B37,[5]Combined!C$1:P$640,14,0)</f>
        <v>0</v>
      </c>
      <c r="AE37" s="12">
        <f>VLOOKUP(B37,[5]Combined!C$1:Q$640,15,0)</f>
        <v>0</v>
      </c>
      <c r="AF37" s="12">
        <f>VLOOKUP(B37,[5]Combined!C$1:S$640,17,0)</f>
        <v>0</v>
      </c>
      <c r="AG37" s="14">
        <f t="shared" si="0"/>
        <v>78</v>
      </c>
      <c r="AH37" s="14">
        <f t="shared" si="0"/>
        <v>0</v>
      </c>
      <c r="AI37" s="14">
        <f t="shared" si="1"/>
        <v>0</v>
      </c>
      <c r="AJ37" s="14">
        <f t="shared" si="2"/>
        <v>43</v>
      </c>
      <c r="AK37" s="14">
        <f t="shared" si="3"/>
        <v>43</v>
      </c>
      <c r="AL37" s="14">
        <f t="shared" si="4"/>
        <v>55.128205128205131</v>
      </c>
      <c r="AM37" s="14">
        <f t="shared" si="5"/>
        <v>0</v>
      </c>
      <c r="AN37" s="7" t="s">
        <v>5</v>
      </c>
      <c r="AO37" s="7">
        <f>VLOOKUP(B37,[6]A!B$1:S$51,18,0)</f>
        <v>0</v>
      </c>
      <c r="AP37" s="7">
        <v>6</v>
      </c>
      <c r="AQ37" s="7">
        <f t="shared" si="6"/>
        <v>6</v>
      </c>
    </row>
    <row r="38" spans="1:43" s="7" customFormat="1" x14ac:dyDescent="0.25">
      <c r="A38" s="7">
        <v>37</v>
      </c>
      <c r="B38" s="7" t="s">
        <v>43</v>
      </c>
      <c r="C38" s="8">
        <f>VLOOKUP(B38,[1]Combined!$B$1:$K$640,10,0)</f>
        <v>6</v>
      </c>
      <c r="D38" s="8">
        <f>VLOOKUP(B38,[1]Combined!$B$1:$L$640,11,0)</f>
        <v>10</v>
      </c>
      <c r="E38" s="8">
        <f>VLOOKUP(B38,[1]Combined!$B$1:$N$640,13,0)</f>
        <v>0</v>
      </c>
      <c r="F38" s="8" t="str">
        <f>VLOOKUP(B38,[1]Combined!$B$1:$O$640,14,0)</f>
        <v xml:space="preserve"> </v>
      </c>
      <c r="G38" s="8">
        <f>VLOOKUP(B38,[1]Combined!$B$1:$P$640,15,0)</f>
        <v>1</v>
      </c>
      <c r="H38" s="8">
        <f>VLOOKUP(B38,[1]Combined!$B$1:$R$640,17,0)</f>
        <v>0</v>
      </c>
      <c r="I38" s="9">
        <f>VLOOKUP(B38,[2]Combined!C$1:L$640,10,0)</f>
        <v>8</v>
      </c>
      <c r="J38" s="9">
        <f>VLOOKUP(B38,[2]Combined!C$1:M$640,11,0)</f>
        <v>19</v>
      </c>
      <c r="K38" s="9">
        <f>VLOOKUP(B38,[2]Combined!C$1:O$640,13,0)</f>
        <v>0</v>
      </c>
      <c r="L38" s="9">
        <f>VLOOKUP(B38,[2]Combined!C$1:P$640,14,0)</f>
        <v>1</v>
      </c>
      <c r="M38" s="9">
        <f>VLOOKUP(B38,[2]Combined!C$1:Q$640,15,0)</f>
        <v>4</v>
      </c>
      <c r="N38" s="9">
        <f>VLOOKUP(B38,[2]Combined!C$1:S$640,17,0)</f>
        <v>0</v>
      </c>
      <c r="O38" s="10">
        <f>VLOOKUP(B38,[3]Combined!C$1:L$640,10,0)</f>
        <v>12</v>
      </c>
      <c r="P38" s="10">
        <f>VLOOKUP(B38,[3]Combined!C$1:M$640,11,0)</f>
        <v>18</v>
      </c>
      <c r="Q38" s="10">
        <f>VLOOKUP(B38,[3]Combined!C$1:O$640,13,0)</f>
        <v>0</v>
      </c>
      <c r="R38" s="10">
        <f>VLOOKUP(B38,[3]Combined!C$1:P$640,14,0)</f>
        <v>2</v>
      </c>
      <c r="S38" s="10">
        <f>VLOOKUP(B38,[3]Combined!C$1:Q$640,15,0)</f>
        <v>5</v>
      </c>
      <c r="T38" s="10">
        <f>VLOOKUP(B38,[3]Combined!C$1:S$640,17,0)</f>
        <v>0</v>
      </c>
      <c r="U38" s="11">
        <v>6</v>
      </c>
      <c r="V38" s="11">
        <v>15</v>
      </c>
      <c r="W38" s="11">
        <f>VLOOKUP(B38,[4]Combined!C$1:O$640,13,0)</f>
        <v>0</v>
      </c>
      <c r="X38" s="11">
        <v>1</v>
      </c>
      <c r="Y38" s="11">
        <v>4</v>
      </c>
      <c r="Z38" s="11">
        <f>VLOOKUP(B38,[4]Combined!C$1:S$640,17,0)</f>
        <v>0</v>
      </c>
      <c r="AA38" s="12">
        <v>4</v>
      </c>
      <c r="AB38" s="12">
        <v>6</v>
      </c>
      <c r="AC38" s="12">
        <f>VLOOKUP(B38,[5]Combined!C$1:W$64,21,0)</f>
        <v>0</v>
      </c>
      <c r="AD38" s="12">
        <v>1</v>
      </c>
      <c r="AE38" s="12">
        <v>1</v>
      </c>
      <c r="AF38" s="12">
        <f>VLOOKUP(B38,[5]Combined!C$1:S$640,17,0)</f>
        <v>0</v>
      </c>
      <c r="AG38" s="14">
        <f t="shared" si="0"/>
        <v>83</v>
      </c>
      <c r="AH38" s="14">
        <f t="shared" si="0"/>
        <v>0</v>
      </c>
      <c r="AI38" s="14">
        <f t="shared" si="1"/>
        <v>0</v>
      </c>
      <c r="AJ38" s="14">
        <f t="shared" si="2"/>
        <v>41</v>
      </c>
      <c r="AK38" s="14">
        <f t="shared" si="3"/>
        <v>41</v>
      </c>
      <c r="AL38" s="14">
        <f t="shared" si="4"/>
        <v>49.397590361445779</v>
      </c>
      <c r="AM38" s="14">
        <f t="shared" si="5"/>
        <v>0</v>
      </c>
      <c r="AN38" s="7" t="s">
        <v>9</v>
      </c>
      <c r="AO38" s="7">
        <v>10</v>
      </c>
      <c r="AP38" s="7">
        <v>9</v>
      </c>
      <c r="AQ38" s="7">
        <f t="shared" si="6"/>
        <v>19</v>
      </c>
    </row>
    <row r="39" spans="1:43" s="7" customFormat="1" x14ac:dyDescent="0.25">
      <c r="A39" s="7">
        <v>38</v>
      </c>
      <c r="B39" s="7" t="s">
        <v>44</v>
      </c>
      <c r="C39" s="8">
        <f>VLOOKUP(B39,[1]Combined!$B$1:$K$640,10,0)</f>
        <v>2</v>
      </c>
      <c r="D39" s="8">
        <f>VLOOKUP(B39,[1]Combined!$B$1:$L$640,11,0)</f>
        <v>10</v>
      </c>
      <c r="E39" s="8">
        <f>VLOOKUP(B39,[1]Combined!$B$1:$N$640,13,0)</f>
        <v>0</v>
      </c>
      <c r="F39" s="8">
        <f>VLOOKUP(B39,[1]Combined!$B$1:$O$640,14,0)</f>
        <v>2</v>
      </c>
      <c r="G39" s="8">
        <f>VLOOKUP(B39,[1]Combined!$B$1:$P$640,15,0)</f>
        <v>2</v>
      </c>
      <c r="H39" s="8">
        <f>VLOOKUP(B39,[1]Combined!$B$1:$R$640,17,0)</f>
        <v>0</v>
      </c>
      <c r="I39" s="9">
        <f>VLOOKUP(B39,[2]Combined!C$1:L$640,10,0)</f>
        <v>12</v>
      </c>
      <c r="J39" s="9">
        <f>VLOOKUP(B39,[2]Combined!C$1:M$640,11,0)</f>
        <v>19</v>
      </c>
      <c r="K39" s="9">
        <f>VLOOKUP(B39,[2]Combined!C$1:O$640,13,0)</f>
        <v>0</v>
      </c>
      <c r="L39" s="9">
        <f>VLOOKUP(B39,[2]Combined!C$1:P$640,14,0)</f>
        <v>2</v>
      </c>
      <c r="M39" s="9">
        <f>VLOOKUP(B39,[2]Combined!C$1:Q$640,15,0)</f>
        <v>4</v>
      </c>
      <c r="N39" s="9">
        <f>VLOOKUP(B39,[2]Combined!C$1:S$640,17,0)</f>
        <v>0</v>
      </c>
      <c r="O39" s="10">
        <f>VLOOKUP(B39,[3]Combined!C$1:L$640,10,0)</f>
        <v>12</v>
      </c>
      <c r="P39" s="10">
        <f>VLOOKUP(B39,[3]Combined!C$1:M$640,11,0)</f>
        <v>18</v>
      </c>
      <c r="Q39" s="10">
        <f>VLOOKUP(B39,[3]Combined!C$1:O$640,13,0)</f>
        <v>0</v>
      </c>
      <c r="R39" s="10">
        <f>VLOOKUP(B39,[3]Combined!C$1:P$640,14,0)</f>
        <v>1</v>
      </c>
      <c r="S39" s="10">
        <f>VLOOKUP(B39,[3]Combined!C$1:Q$640,15,0)</f>
        <v>3</v>
      </c>
      <c r="T39" s="10">
        <f>VLOOKUP(B39,[3]Combined!C$1:S$640,17,0)</f>
        <v>0</v>
      </c>
      <c r="U39" s="11">
        <v>11</v>
      </c>
      <c r="V39" s="11">
        <v>15</v>
      </c>
      <c r="W39" s="11">
        <f>VLOOKUP(B39,[4]Combined!C$1:O$640,13,0)</f>
        <v>0</v>
      </c>
      <c r="X39" s="11">
        <f>VLOOKUP(B39,[4]Combined!C$1:P$640,14,0)</f>
        <v>5</v>
      </c>
      <c r="Y39" s="11">
        <f>VLOOKUP(B39,[4]Combined!C$1:Q$640,15,0)</f>
        <v>5</v>
      </c>
      <c r="Z39" s="11">
        <f>VLOOKUP(B39,[4]Combined!C$1:S$640,17,0)</f>
        <v>0</v>
      </c>
      <c r="AA39" s="12">
        <v>5</v>
      </c>
      <c r="AB39" s="12">
        <v>6</v>
      </c>
      <c r="AC39" s="12">
        <f>VLOOKUP(B39,[5]Combined!C$1:W$64,21,0)</f>
        <v>0</v>
      </c>
      <c r="AD39" s="12">
        <f>VLOOKUP(B39,[5]Combined!C$1:P$640,14,0)</f>
        <v>0</v>
      </c>
      <c r="AE39" s="12">
        <f>VLOOKUP(B39,[5]Combined!C$1:Q$640,15,0)</f>
        <v>0</v>
      </c>
      <c r="AF39" s="12">
        <f>VLOOKUP(B39,[5]Combined!C$1:S$640,17,0)</f>
        <v>0</v>
      </c>
      <c r="AG39" s="14">
        <f t="shared" si="0"/>
        <v>82</v>
      </c>
      <c r="AH39" s="14">
        <f t="shared" si="0"/>
        <v>0</v>
      </c>
      <c r="AI39" s="14">
        <f t="shared" si="1"/>
        <v>0</v>
      </c>
      <c r="AJ39" s="14">
        <f t="shared" si="2"/>
        <v>52</v>
      </c>
      <c r="AK39" s="14">
        <f t="shared" si="3"/>
        <v>52</v>
      </c>
      <c r="AL39" s="14">
        <f t="shared" si="4"/>
        <v>63.414634146341463</v>
      </c>
      <c r="AM39" s="14">
        <f t="shared" si="5"/>
        <v>0</v>
      </c>
      <c r="AN39" s="7" t="s">
        <v>11</v>
      </c>
      <c r="AO39" s="7">
        <f>VLOOKUP(B39,[6]A!B$1:S$51,18,0)</f>
        <v>9</v>
      </c>
      <c r="AP39" s="7">
        <v>8</v>
      </c>
      <c r="AQ39" s="7">
        <f t="shared" si="6"/>
        <v>17</v>
      </c>
    </row>
    <row r="40" spans="1:43" s="7" customFormat="1" x14ac:dyDescent="0.25">
      <c r="A40" s="7">
        <v>39</v>
      </c>
      <c r="B40" s="7" t="s">
        <v>45</v>
      </c>
      <c r="C40" s="8">
        <f>VLOOKUP(B40,[1]Combined!$B$1:$K$640,10,0)</f>
        <v>8</v>
      </c>
      <c r="D40" s="8">
        <f>VLOOKUP(B40,[1]Combined!$B$1:$L$640,11,0)</f>
        <v>10</v>
      </c>
      <c r="E40" s="8">
        <f>VLOOKUP(B40,[1]Combined!$B$1:$N$640,13,0)</f>
        <v>0</v>
      </c>
      <c r="F40" s="8">
        <f>VLOOKUP(B40,[1]Combined!$B$1:$O$640,14,0)</f>
        <v>1</v>
      </c>
      <c r="G40" s="8">
        <f>VLOOKUP(B40,[1]Combined!$B$1:$P$640,15,0)</f>
        <v>1</v>
      </c>
      <c r="H40" s="8">
        <f>VLOOKUP(B40,[1]Combined!$B$1:$R$640,17,0)</f>
        <v>0</v>
      </c>
      <c r="I40" s="9">
        <f>VLOOKUP(B40,[2]Combined!C$1:L$640,10,0)</f>
        <v>9</v>
      </c>
      <c r="J40" s="9">
        <f>VLOOKUP(B40,[2]Combined!C$1:M$640,11,0)</f>
        <v>19</v>
      </c>
      <c r="K40" s="9">
        <f>VLOOKUP(B40,[2]Combined!C$1:O$640,13,0)</f>
        <v>0</v>
      </c>
      <c r="L40" s="9">
        <f>VLOOKUP(B40,[2]Combined!C$1:P$640,14,0)</f>
        <v>2</v>
      </c>
      <c r="M40" s="9">
        <f>VLOOKUP(B40,[2]Combined!C$1:Q$640,15,0)</f>
        <v>4</v>
      </c>
      <c r="N40" s="9">
        <f>VLOOKUP(B40,[2]Combined!C$1:S$640,17,0)</f>
        <v>0</v>
      </c>
      <c r="O40" s="10">
        <f>VLOOKUP(B40,[3]Combined!C$1:L$640,10,0)</f>
        <v>5</v>
      </c>
      <c r="P40" s="10">
        <f>VLOOKUP(B40,[3]Combined!C$1:M$640,11,0)</f>
        <v>18</v>
      </c>
      <c r="Q40" s="10">
        <f>VLOOKUP(B40,[3]Combined!C$1:O$640,13,0)</f>
        <v>0</v>
      </c>
      <c r="R40" s="10">
        <f>VLOOKUP(B40,[3]Combined!C$1:P$640,14,0)</f>
        <v>3</v>
      </c>
      <c r="S40" s="10">
        <f>VLOOKUP(B40,[3]Combined!C$1:Q$640,15,0)</f>
        <v>3</v>
      </c>
      <c r="T40" s="10">
        <f>VLOOKUP(B40,[3]Combined!C$1:S$640,17,0)</f>
        <v>0</v>
      </c>
      <c r="U40" s="11">
        <v>9</v>
      </c>
      <c r="V40" s="11">
        <v>15</v>
      </c>
      <c r="W40" s="11">
        <f>VLOOKUP(B40,[4]Combined!C$1:O$640,13,0)</f>
        <v>0</v>
      </c>
      <c r="X40" s="11">
        <v>1</v>
      </c>
      <c r="Y40" s="11">
        <v>2</v>
      </c>
      <c r="Z40" s="11">
        <f>VLOOKUP(B40,[4]Combined!C$1:S$640,17,0)</f>
        <v>0</v>
      </c>
      <c r="AA40" s="12">
        <v>1</v>
      </c>
      <c r="AB40" s="12">
        <v>6</v>
      </c>
      <c r="AC40" s="12">
        <f>VLOOKUP(B40,[5]Combined!C$1:W$64,21,0)</f>
        <v>0</v>
      </c>
      <c r="AD40" s="12">
        <v>1</v>
      </c>
      <c r="AE40" s="12">
        <v>1</v>
      </c>
      <c r="AF40" s="12">
        <f>VLOOKUP(B40,[5]Combined!C$1:S$640,17,0)</f>
        <v>0</v>
      </c>
      <c r="AG40" s="14">
        <f t="shared" si="0"/>
        <v>79</v>
      </c>
      <c r="AH40" s="14">
        <f t="shared" si="0"/>
        <v>0</v>
      </c>
      <c r="AI40" s="14">
        <f t="shared" si="1"/>
        <v>0</v>
      </c>
      <c r="AJ40" s="14">
        <f t="shared" si="2"/>
        <v>40</v>
      </c>
      <c r="AK40" s="14">
        <f t="shared" si="3"/>
        <v>40</v>
      </c>
      <c r="AL40" s="14">
        <f t="shared" si="4"/>
        <v>50.632911392405063</v>
      </c>
      <c r="AM40" s="14">
        <f t="shared" si="5"/>
        <v>0</v>
      </c>
      <c r="AN40" s="7" t="s">
        <v>3</v>
      </c>
      <c r="AO40" s="7">
        <v>0</v>
      </c>
      <c r="AP40" s="7">
        <v>5</v>
      </c>
      <c r="AQ40" s="7">
        <f t="shared" si="6"/>
        <v>5</v>
      </c>
    </row>
    <row r="41" spans="1:43" s="7" customFormat="1" x14ac:dyDescent="0.25">
      <c r="A41" s="7">
        <v>40</v>
      </c>
      <c r="B41" s="7" t="s">
        <v>46</v>
      </c>
      <c r="C41" s="8">
        <f>VLOOKUP(B41,[1]Combined!$B$1:$K$640,10,0)</f>
        <v>8</v>
      </c>
      <c r="D41" s="8">
        <f>VLOOKUP(B41,[1]Combined!$B$1:$L$640,11,0)</f>
        <v>10</v>
      </c>
      <c r="E41" s="8">
        <f>VLOOKUP(B41,[1]Combined!$B$1:$N$640,13,0)</f>
        <v>0</v>
      </c>
      <c r="F41" s="8">
        <f>VLOOKUP(B41,[1]Combined!$B$1:$O$640,14,0)</f>
        <v>2</v>
      </c>
      <c r="G41" s="8">
        <f>VLOOKUP(B41,[1]Combined!$B$1:$P$640,15,0)</f>
        <v>2</v>
      </c>
      <c r="H41" s="8">
        <f>VLOOKUP(B41,[1]Combined!$B$1:$R$640,17,0)</f>
        <v>0</v>
      </c>
      <c r="I41" s="9">
        <f>VLOOKUP(B41,[2]Combined!C$1:L$640,10,0)</f>
        <v>10</v>
      </c>
      <c r="J41" s="9">
        <f>VLOOKUP(B41,[2]Combined!C$1:M$640,11,0)</f>
        <v>19</v>
      </c>
      <c r="K41" s="9">
        <f>VLOOKUP(B41,[2]Combined!C$1:O$640,13,0)</f>
        <v>0</v>
      </c>
      <c r="L41" s="9">
        <f>VLOOKUP(B41,[2]Combined!C$1:P$640,14,0)</f>
        <v>1</v>
      </c>
      <c r="M41" s="9">
        <f>VLOOKUP(B41,[2]Combined!C$1:Q$640,15,0)</f>
        <v>3</v>
      </c>
      <c r="N41" s="9">
        <f>VLOOKUP(B41,[2]Combined!C$1:S$640,17,0)</f>
        <v>0</v>
      </c>
      <c r="O41" s="10">
        <f>VLOOKUP(B41,[3]Combined!C$1:L$640,10,0)</f>
        <v>6</v>
      </c>
      <c r="P41" s="10">
        <f>VLOOKUP(B41,[3]Combined!C$1:M$640,11,0)</f>
        <v>18</v>
      </c>
      <c r="Q41" s="10">
        <f>VLOOKUP(B41,[3]Combined!C$1:O$640,13,0)</f>
        <v>0</v>
      </c>
      <c r="R41" s="10">
        <f>VLOOKUP(B41,[3]Combined!C$1:P$640,14,0)</f>
        <v>1</v>
      </c>
      <c r="S41" s="10">
        <f>VLOOKUP(B41,[3]Combined!C$1:Q$640,15,0)</f>
        <v>1</v>
      </c>
      <c r="T41" s="10">
        <f>VLOOKUP(B41,[3]Combined!C$1:S$640,17,0)</f>
        <v>0</v>
      </c>
      <c r="U41" s="11">
        <v>1</v>
      </c>
      <c r="V41" s="11">
        <v>15</v>
      </c>
      <c r="W41" s="11">
        <f>VLOOKUP(B41,[4]Combined!C$1:O$640,13,0)</f>
        <v>0</v>
      </c>
      <c r="X41" s="11">
        <f>VLOOKUP(B41,[4]Combined!C$1:P$640,14,0)</f>
        <v>1</v>
      </c>
      <c r="Y41" s="11">
        <f>VLOOKUP(B41,[4]Combined!C$1:Q$640,15,0)</f>
        <v>4</v>
      </c>
      <c r="Z41" s="11">
        <f>VLOOKUP(B41,[4]Combined!C$1:S$640,17,0)</f>
        <v>0</v>
      </c>
      <c r="AA41" s="12">
        <v>1</v>
      </c>
      <c r="AB41" s="12">
        <v>6</v>
      </c>
      <c r="AC41" s="12">
        <f>VLOOKUP(B41,[5]Combined!C$1:W$64,21,0)</f>
        <v>0</v>
      </c>
      <c r="AD41" s="12">
        <f>VLOOKUP(B41,[5]Combined!C$1:P$640,14,0)</f>
        <v>0</v>
      </c>
      <c r="AE41" s="12">
        <f>VLOOKUP(B41,[5]Combined!C$1:Q$640,15,0)</f>
        <v>0</v>
      </c>
      <c r="AF41" s="12">
        <f>VLOOKUP(B41,[5]Combined!C$1:S$640,17,0)</f>
        <v>0</v>
      </c>
      <c r="AG41" s="14">
        <f t="shared" si="0"/>
        <v>78</v>
      </c>
      <c r="AH41" s="14">
        <f t="shared" si="0"/>
        <v>0</v>
      </c>
      <c r="AI41" s="14">
        <f t="shared" si="1"/>
        <v>0</v>
      </c>
      <c r="AJ41" s="14">
        <f t="shared" si="2"/>
        <v>31</v>
      </c>
      <c r="AK41" s="14">
        <f t="shared" si="3"/>
        <v>31</v>
      </c>
      <c r="AL41" s="14">
        <f t="shared" si="4"/>
        <v>39.743589743589745</v>
      </c>
      <c r="AM41" s="14">
        <f t="shared" si="5"/>
        <v>0</v>
      </c>
      <c r="AN41" s="7" t="s">
        <v>5</v>
      </c>
      <c r="AO41" s="7">
        <f>VLOOKUP(B41,[6]A!B$1:S$51,18,0)</f>
        <v>0</v>
      </c>
      <c r="AP41" s="7">
        <v>0</v>
      </c>
      <c r="AQ41" s="7">
        <f t="shared" si="6"/>
        <v>0</v>
      </c>
    </row>
    <row r="42" spans="1:43" s="7" customFormat="1" x14ac:dyDescent="0.25">
      <c r="A42" s="7">
        <v>41</v>
      </c>
      <c r="B42" s="7" t="s">
        <v>47</v>
      </c>
      <c r="C42" s="8">
        <f>VLOOKUP(B42,[1]Combined!$B$1:$K$640,10,0)</f>
        <v>8</v>
      </c>
      <c r="D42" s="8">
        <f>VLOOKUP(B42,[1]Combined!$B$1:$L$640,11,0)</f>
        <v>10</v>
      </c>
      <c r="E42" s="8">
        <f>VLOOKUP(B42,[1]Combined!$B$1:$N$640,13,0)</f>
        <v>0</v>
      </c>
      <c r="F42" s="8">
        <f>VLOOKUP(B42,[1]Combined!$B$1:$O$640,14,0)</f>
        <v>1</v>
      </c>
      <c r="G42" s="8">
        <f>VLOOKUP(B42,[1]Combined!$B$1:$P$640,15,0)</f>
        <v>1</v>
      </c>
      <c r="H42" s="8">
        <f>VLOOKUP(B42,[1]Combined!$B$1:$R$640,17,0)</f>
        <v>0</v>
      </c>
      <c r="I42" s="9">
        <f>VLOOKUP(B42,[2]Combined!C$1:L$640,10,0)</f>
        <v>7</v>
      </c>
      <c r="J42" s="9">
        <f>VLOOKUP(B42,[2]Combined!C$1:M$640,11,0)</f>
        <v>19</v>
      </c>
      <c r="K42" s="9">
        <f>VLOOKUP(B42,[2]Combined!C$1:O$640,13,0)</f>
        <v>0</v>
      </c>
      <c r="L42" s="9">
        <f>VLOOKUP(B42,[2]Combined!C$1:P$640,14,0)</f>
        <v>1</v>
      </c>
      <c r="M42" s="9">
        <f>VLOOKUP(B42,[2]Combined!C$1:Q$640,15,0)</f>
        <v>4</v>
      </c>
      <c r="N42" s="9">
        <f>VLOOKUP(B42,[2]Combined!C$1:S$640,17,0)</f>
        <v>0</v>
      </c>
      <c r="O42" s="10">
        <f>VLOOKUP(B42,[3]Combined!C$1:L$640,10,0)</f>
        <v>10</v>
      </c>
      <c r="P42" s="10">
        <f>VLOOKUP(B42,[3]Combined!C$1:M$640,11,0)</f>
        <v>18</v>
      </c>
      <c r="Q42" s="10">
        <f>VLOOKUP(B42,[3]Combined!C$1:O$640,13,0)</f>
        <v>0</v>
      </c>
      <c r="R42" s="10">
        <f>VLOOKUP(B42,[3]Combined!C$1:P$640,14,0)</f>
        <v>0</v>
      </c>
      <c r="S42" s="10">
        <f>VLOOKUP(B42,[3]Combined!C$1:Q$640,15,0)</f>
        <v>2</v>
      </c>
      <c r="T42" s="10">
        <f>VLOOKUP(B42,[3]Combined!C$1:S$640,17,0)</f>
        <v>0</v>
      </c>
      <c r="U42" s="11">
        <v>7</v>
      </c>
      <c r="V42" s="11">
        <v>15</v>
      </c>
      <c r="W42" s="11">
        <f>VLOOKUP(B42,[4]Combined!C$1:O$640,13,0)</f>
        <v>0</v>
      </c>
      <c r="X42" s="11">
        <f>VLOOKUP(B42,[4]Combined!C$1:P$640,14,0)</f>
        <v>0</v>
      </c>
      <c r="Y42" s="11">
        <v>3</v>
      </c>
      <c r="Z42" s="11">
        <f>VLOOKUP(B42,[4]Combined!C$1:S$640,17,0)</f>
        <v>0</v>
      </c>
      <c r="AA42" s="12">
        <v>2</v>
      </c>
      <c r="AB42" s="12">
        <v>6</v>
      </c>
      <c r="AC42" s="12">
        <f>VLOOKUP(B42,[5]Combined!C$1:W$64,21,0)</f>
        <v>0</v>
      </c>
      <c r="AD42" s="12">
        <v>0</v>
      </c>
      <c r="AE42" s="12">
        <v>1</v>
      </c>
      <c r="AF42" s="12">
        <f>VLOOKUP(B42,[5]Combined!C$1:S$640,17,0)</f>
        <v>0</v>
      </c>
      <c r="AG42" s="14">
        <f t="shared" si="0"/>
        <v>79</v>
      </c>
      <c r="AH42" s="14">
        <f t="shared" si="0"/>
        <v>0</v>
      </c>
      <c r="AI42" s="14">
        <f t="shared" si="1"/>
        <v>0</v>
      </c>
      <c r="AJ42" s="14">
        <f t="shared" si="2"/>
        <v>36</v>
      </c>
      <c r="AK42" s="14">
        <f t="shared" si="3"/>
        <v>36</v>
      </c>
      <c r="AL42" s="14">
        <f t="shared" si="4"/>
        <v>45.569620253164558</v>
      </c>
      <c r="AM42" s="14">
        <f t="shared" si="5"/>
        <v>0</v>
      </c>
      <c r="AN42" s="7" t="s">
        <v>7</v>
      </c>
      <c r="AO42" s="7">
        <f>VLOOKUP(B42,[6]A!B$1:S$51,18,0)</f>
        <v>0</v>
      </c>
      <c r="AP42" s="7">
        <v>5</v>
      </c>
      <c r="AQ42" s="7">
        <f t="shared" si="6"/>
        <v>5</v>
      </c>
    </row>
    <row r="43" spans="1:43" s="7" customFormat="1" x14ac:dyDescent="0.25">
      <c r="A43" s="7">
        <v>42</v>
      </c>
      <c r="B43" s="7" t="s">
        <v>48</v>
      </c>
      <c r="C43" s="8">
        <f>VLOOKUP(B43,[1]Combined!$B$1:$K$640,10,0)</f>
        <v>4</v>
      </c>
      <c r="D43" s="8">
        <f>VLOOKUP(B43,[1]Combined!$B$1:$L$640,11,0)</f>
        <v>10</v>
      </c>
      <c r="E43" s="8">
        <f>VLOOKUP(B43,[1]Combined!$B$1:$N$640,13,0)</f>
        <v>0</v>
      </c>
      <c r="F43" s="8">
        <f>VLOOKUP(B43,[1]Combined!$B$1:$O$640,14,0)</f>
        <v>1</v>
      </c>
      <c r="G43" s="8">
        <f>VLOOKUP(B43,[1]Combined!$B$1:$P$640,15,0)</f>
        <v>1</v>
      </c>
      <c r="H43" s="8">
        <f>VLOOKUP(B43,[1]Combined!$B$1:$R$640,17,0)</f>
        <v>0</v>
      </c>
      <c r="I43" s="9">
        <f>VLOOKUP(B43,[2]Combined!C$1:L$640,10,0)</f>
        <v>17</v>
      </c>
      <c r="J43" s="9">
        <f>VLOOKUP(B43,[2]Combined!C$1:M$640,11,0)</f>
        <v>19</v>
      </c>
      <c r="K43" s="9">
        <f>VLOOKUP(B43,[2]Combined!C$1:O$640,13,0)</f>
        <v>0</v>
      </c>
      <c r="L43" s="9">
        <f>VLOOKUP(B43,[2]Combined!C$1:P$640,14,0)</f>
        <v>3</v>
      </c>
      <c r="M43" s="9">
        <f>VLOOKUP(B43,[2]Combined!C$1:Q$640,15,0)</f>
        <v>4</v>
      </c>
      <c r="N43" s="9">
        <f>VLOOKUP(B43,[2]Combined!C$1:S$640,17,0)</f>
        <v>0</v>
      </c>
      <c r="O43" s="10">
        <f>VLOOKUP(B43,[3]Combined!C$1:L$640,10,0)</f>
        <v>8</v>
      </c>
      <c r="P43" s="10">
        <f>VLOOKUP(B43,[3]Combined!C$1:M$640,11,0)</f>
        <v>18</v>
      </c>
      <c r="Q43" s="10">
        <f>VLOOKUP(B43,[3]Combined!C$1:O$640,13,0)</f>
        <v>0</v>
      </c>
      <c r="R43" s="10">
        <f>VLOOKUP(B43,[3]Combined!C$1:P$640,14,0)</f>
        <v>0</v>
      </c>
      <c r="S43" s="10">
        <f>VLOOKUP(B43,[3]Combined!C$1:Q$640,15,0)</f>
        <v>5</v>
      </c>
      <c r="T43" s="10">
        <f>VLOOKUP(B43,[3]Combined!C$1:S$640,17,0)</f>
        <v>0</v>
      </c>
      <c r="U43" s="11">
        <v>10</v>
      </c>
      <c r="V43" s="11">
        <v>15</v>
      </c>
      <c r="W43" s="11">
        <f>VLOOKUP(B43,[4]Combined!C$1:O$640,13,0)</f>
        <v>0</v>
      </c>
      <c r="X43" s="11">
        <v>2</v>
      </c>
      <c r="Y43" s="11">
        <v>4</v>
      </c>
      <c r="Z43" s="11">
        <f>VLOOKUP(B43,[4]Combined!C$1:S$640,17,0)</f>
        <v>0</v>
      </c>
      <c r="AA43" s="12">
        <v>5</v>
      </c>
      <c r="AB43" s="12">
        <v>6</v>
      </c>
      <c r="AC43" s="12">
        <f>VLOOKUP(B43,[5]Combined!C$1:W$64,21,0)</f>
        <v>0</v>
      </c>
      <c r="AD43" s="12">
        <f>VLOOKUP(B43,[5]Combined!C$1:P$640,14,0)</f>
        <v>0</v>
      </c>
      <c r="AE43" s="12">
        <v>1</v>
      </c>
      <c r="AF43" s="12">
        <f>VLOOKUP(B43,[5]Combined!C$1:S$640,17,0)</f>
        <v>0</v>
      </c>
      <c r="AG43" s="14">
        <f t="shared" si="0"/>
        <v>83</v>
      </c>
      <c r="AH43" s="14">
        <f t="shared" si="0"/>
        <v>0</v>
      </c>
      <c r="AI43" s="14">
        <f t="shared" si="1"/>
        <v>0</v>
      </c>
      <c r="AJ43" s="14">
        <f t="shared" si="2"/>
        <v>50</v>
      </c>
      <c r="AK43" s="14">
        <f t="shared" si="3"/>
        <v>50</v>
      </c>
      <c r="AL43" s="14">
        <f t="shared" si="4"/>
        <v>60.24096385542169</v>
      </c>
      <c r="AM43" s="14">
        <f t="shared" si="5"/>
        <v>0</v>
      </c>
      <c r="AN43" s="7" t="s">
        <v>9</v>
      </c>
      <c r="AO43" s="7">
        <v>10</v>
      </c>
      <c r="AP43" s="7">
        <v>5</v>
      </c>
      <c r="AQ43" s="7">
        <f t="shared" si="6"/>
        <v>15</v>
      </c>
    </row>
    <row r="44" spans="1:43" s="7" customFormat="1" x14ac:dyDescent="0.25">
      <c r="A44" s="7">
        <v>43</v>
      </c>
      <c r="B44" s="7" t="s">
        <v>49</v>
      </c>
      <c r="C44" s="8">
        <f>VLOOKUP(B44,[1]Combined!$B$1:$K$640,10,0)</f>
        <v>6</v>
      </c>
      <c r="D44" s="8">
        <f>VLOOKUP(B44,[1]Combined!$B$1:$L$640,11,0)</f>
        <v>10</v>
      </c>
      <c r="E44" s="8">
        <f>VLOOKUP(B44,[1]Combined!$B$1:$N$640,13,0)</f>
        <v>0</v>
      </c>
      <c r="F44" s="8">
        <f>VLOOKUP(B44,[1]Combined!$B$1:$O$640,14,0)</f>
        <v>2</v>
      </c>
      <c r="G44" s="8">
        <f>VLOOKUP(B44,[1]Combined!$B$1:$P$640,15,0)</f>
        <v>2</v>
      </c>
      <c r="H44" s="8">
        <f>VLOOKUP(B44,[1]Combined!$B$1:$R$640,17,0)</f>
        <v>0</v>
      </c>
      <c r="I44" s="9">
        <f>VLOOKUP(B44,[2]Combined!C$1:L$640,10,0)</f>
        <v>10</v>
      </c>
      <c r="J44" s="9">
        <f>VLOOKUP(B44,[2]Combined!C$1:M$640,11,0)</f>
        <v>19</v>
      </c>
      <c r="K44" s="9">
        <f>VLOOKUP(B44,[2]Combined!C$1:O$640,13,0)</f>
        <v>0</v>
      </c>
      <c r="L44" s="9">
        <f>VLOOKUP(B44,[2]Combined!C$1:P$640,14,0)</f>
        <v>2</v>
      </c>
      <c r="M44" s="9">
        <f>VLOOKUP(B44,[2]Combined!C$1:Q$640,15,0)</f>
        <v>4</v>
      </c>
      <c r="N44" s="9">
        <f>VLOOKUP(B44,[2]Combined!C$1:S$640,17,0)</f>
        <v>0</v>
      </c>
      <c r="O44" s="10">
        <f>VLOOKUP(B44,[3]Combined!C$1:L$640,10,0)</f>
        <v>9</v>
      </c>
      <c r="P44" s="10">
        <f>VLOOKUP(B44,[3]Combined!C$1:M$640,11,0)</f>
        <v>18</v>
      </c>
      <c r="Q44" s="10">
        <f>VLOOKUP(B44,[3]Combined!C$1:O$640,13,0)</f>
        <v>0</v>
      </c>
      <c r="R44" s="10">
        <f>VLOOKUP(B44,[3]Combined!C$1:P$640,14,0)</f>
        <v>0</v>
      </c>
      <c r="S44" s="10">
        <f>VLOOKUP(B44,[3]Combined!C$1:Q$640,15,0)</f>
        <v>3</v>
      </c>
      <c r="T44" s="10">
        <f>VLOOKUP(B44,[3]Combined!C$1:S$640,17,0)</f>
        <v>0</v>
      </c>
      <c r="U44" s="11">
        <v>6</v>
      </c>
      <c r="V44" s="11">
        <v>15</v>
      </c>
      <c r="W44" s="11">
        <f>VLOOKUP(B44,[4]Combined!C$1:O$640,13,0)</f>
        <v>0</v>
      </c>
      <c r="X44" s="11">
        <f>VLOOKUP(B44,[4]Combined!C$1:P$640,14,0)</f>
        <v>3</v>
      </c>
      <c r="Y44" s="11">
        <f>VLOOKUP(B44,[4]Combined!C$1:Q$640,15,0)</f>
        <v>5</v>
      </c>
      <c r="Z44" s="11">
        <f>VLOOKUP(B44,[4]Combined!C$1:S$640,17,0)</f>
        <v>0</v>
      </c>
      <c r="AA44" s="12">
        <v>2</v>
      </c>
      <c r="AB44" s="12">
        <v>6</v>
      </c>
      <c r="AC44" s="12">
        <f>VLOOKUP(B44,[5]Combined!C$1:W$64,21,0)</f>
        <v>0</v>
      </c>
      <c r="AD44" s="12">
        <f>VLOOKUP(B44,[5]Combined!C$1:P$640,14,0)</f>
        <v>0</v>
      </c>
      <c r="AE44" s="12">
        <f>VLOOKUP(B44,[5]Combined!C$1:Q$640,15,0)</f>
        <v>0</v>
      </c>
      <c r="AF44" s="12">
        <f>VLOOKUP(B44,[5]Combined!C$1:S$640,17,0)</f>
        <v>0</v>
      </c>
      <c r="AG44" s="14">
        <f t="shared" si="0"/>
        <v>82</v>
      </c>
      <c r="AH44" s="14">
        <f t="shared" si="0"/>
        <v>0</v>
      </c>
      <c r="AI44" s="14">
        <f t="shared" si="1"/>
        <v>0</v>
      </c>
      <c r="AJ44" s="14">
        <f t="shared" si="2"/>
        <v>40</v>
      </c>
      <c r="AK44" s="14">
        <f t="shared" si="3"/>
        <v>40</v>
      </c>
      <c r="AL44" s="14">
        <f t="shared" si="4"/>
        <v>48.780487804878049</v>
      </c>
      <c r="AM44" s="14">
        <f t="shared" si="5"/>
        <v>0</v>
      </c>
      <c r="AN44" s="7" t="s">
        <v>11</v>
      </c>
      <c r="AO44" s="7">
        <f>VLOOKUP(B44,[6]A!B$1:S$51,18,0)</f>
        <v>0</v>
      </c>
      <c r="AP44" s="7">
        <v>4</v>
      </c>
      <c r="AQ44" s="7">
        <f t="shared" si="6"/>
        <v>4</v>
      </c>
    </row>
    <row r="45" spans="1:43" s="7" customFormat="1" x14ac:dyDescent="0.25">
      <c r="A45" s="7">
        <v>44</v>
      </c>
      <c r="B45" s="7" t="s">
        <v>50</v>
      </c>
      <c r="C45" s="8">
        <f>VLOOKUP(B45,[1]Combined!$B$1:$K$640,10,0)</f>
        <v>1</v>
      </c>
      <c r="D45" s="8">
        <f>VLOOKUP(B45,[1]Combined!$B$1:$L$640,11,0)</f>
        <v>1</v>
      </c>
      <c r="E45" s="8">
        <f>VLOOKUP(B45,[1]Combined!$B$1:$N$640,13,0)</f>
        <v>0</v>
      </c>
      <c r="F45" s="8">
        <f>VLOOKUP(B45,[1]Combined!$B$1:$O$640,14,0)</f>
        <v>0</v>
      </c>
      <c r="G45" s="8">
        <f>VLOOKUP(B45,[1]Combined!$B$1:$P$640,15,0)</f>
        <v>1</v>
      </c>
      <c r="H45" s="8">
        <f>VLOOKUP(B45,[1]Combined!$B$1:$R$640,17,0)</f>
        <v>0</v>
      </c>
      <c r="I45" s="9">
        <f>VLOOKUP(B45,[2]Combined!C$1:L$640,10,0)</f>
        <v>11</v>
      </c>
      <c r="J45" s="9">
        <f>VLOOKUP(B45,[2]Combined!C$1:M$640,11,0)</f>
        <v>19</v>
      </c>
      <c r="K45" s="9">
        <f>VLOOKUP(B45,[2]Combined!C$1:O$640,13,0)</f>
        <v>0</v>
      </c>
      <c r="L45" s="9">
        <f>VLOOKUP(B45,[2]Combined!C$1:P$640,14,0)</f>
        <v>3</v>
      </c>
      <c r="M45" s="9">
        <f>VLOOKUP(B45,[2]Combined!C$1:Q$640,15,0)</f>
        <v>4</v>
      </c>
      <c r="N45" s="9">
        <f>VLOOKUP(B45,[2]Combined!C$1:S$640,17,0)</f>
        <v>0</v>
      </c>
      <c r="O45" s="10">
        <f>VLOOKUP(B45,[3]Combined!C$1:L$640,10,0)</f>
        <v>16</v>
      </c>
      <c r="P45" s="10">
        <f>VLOOKUP(B45,[3]Combined!C$1:M$640,11,0)</f>
        <v>18</v>
      </c>
      <c r="Q45" s="10">
        <f>VLOOKUP(B45,[3]Combined!C$1:O$640,13,0)</f>
        <v>2</v>
      </c>
      <c r="R45" s="10">
        <f>VLOOKUP(B45,[3]Combined!C$1:P$640,14,0)</f>
        <v>3</v>
      </c>
      <c r="S45" s="10">
        <f>VLOOKUP(B45,[3]Combined!C$1:Q$640,15,0)</f>
        <v>3</v>
      </c>
      <c r="T45" s="10">
        <f>VLOOKUP(B45,[3]Combined!C$1:S$640,17,0)</f>
        <v>0</v>
      </c>
      <c r="U45" s="11">
        <v>6</v>
      </c>
      <c r="V45" s="11">
        <v>15</v>
      </c>
      <c r="W45" s="11">
        <v>7</v>
      </c>
      <c r="X45" s="11">
        <v>1</v>
      </c>
      <c r="Y45" s="11">
        <v>2</v>
      </c>
      <c r="Z45" s="11">
        <v>1</v>
      </c>
      <c r="AA45" s="12">
        <v>2</v>
      </c>
      <c r="AB45" s="12">
        <v>6</v>
      </c>
      <c r="AC45" s="12">
        <f>VLOOKUP(B45,[5]Combined!C$1:W$64,21,0)</f>
        <v>0</v>
      </c>
      <c r="AD45" s="12">
        <v>1</v>
      </c>
      <c r="AE45" s="12">
        <v>1</v>
      </c>
      <c r="AF45" s="12">
        <f>VLOOKUP(B45,[5]Combined!C$1:S$640,17,0)</f>
        <v>0</v>
      </c>
      <c r="AG45" s="14">
        <f t="shared" si="0"/>
        <v>70</v>
      </c>
      <c r="AH45" s="14">
        <f t="shared" si="0"/>
        <v>10</v>
      </c>
      <c r="AI45" s="14">
        <f t="shared" si="1"/>
        <v>10</v>
      </c>
      <c r="AJ45" s="14">
        <f t="shared" si="2"/>
        <v>44</v>
      </c>
      <c r="AK45" s="14">
        <f t="shared" si="3"/>
        <v>54</v>
      </c>
      <c r="AL45" s="14">
        <f t="shared" si="4"/>
        <v>77.142857142857153</v>
      </c>
      <c r="AM45" s="14">
        <f t="shared" si="5"/>
        <v>3</v>
      </c>
      <c r="AN45" s="7" t="s">
        <v>3</v>
      </c>
      <c r="AO45" s="7">
        <v>10</v>
      </c>
      <c r="AP45" s="7">
        <v>9</v>
      </c>
      <c r="AQ45" s="7">
        <f t="shared" si="6"/>
        <v>22</v>
      </c>
    </row>
    <row r="46" spans="1:43" s="7" customFormat="1" x14ac:dyDescent="0.25">
      <c r="A46" s="7">
        <v>45</v>
      </c>
      <c r="B46" s="7" t="s">
        <v>51</v>
      </c>
      <c r="C46" s="8">
        <f>VLOOKUP(B46,[1]Combined!$B$1:$K$640,10,0)</f>
        <v>0</v>
      </c>
      <c r="D46" s="8">
        <f>VLOOKUP(B46,[1]Combined!$B$1:$L$640,11,0)</f>
        <v>0</v>
      </c>
      <c r="E46" s="8">
        <f>VLOOKUP(B46,[1]Combined!$B$1:$N$640,13,0)</f>
        <v>0</v>
      </c>
      <c r="F46" s="8">
        <f>VLOOKUP(B46,[1]Combined!$B$1:$O$640,14,0)</f>
        <v>0</v>
      </c>
      <c r="G46" s="8">
        <f>VLOOKUP(B46,[1]Combined!$B$1:$P$640,15,0)</f>
        <v>0</v>
      </c>
      <c r="H46" s="8">
        <f>VLOOKUP(B46,[1]Combined!$B$1:$R$640,17,0)</f>
        <v>0</v>
      </c>
      <c r="I46" s="9">
        <f>VLOOKUP(B46,[2]Combined!C$1:L$640,10,0)</f>
        <v>15</v>
      </c>
      <c r="J46" s="9">
        <f>VLOOKUP(B46,[2]Combined!C$1:M$640,11,0)</f>
        <v>19</v>
      </c>
      <c r="K46" s="9">
        <f>VLOOKUP(B46,[2]Combined!C$1:O$640,13,0)</f>
        <v>0</v>
      </c>
      <c r="L46" s="9">
        <f>VLOOKUP(B46,[2]Combined!C$1:P$640,14,0)</f>
        <v>3</v>
      </c>
      <c r="M46" s="9">
        <f>VLOOKUP(B46,[2]Combined!C$1:Q$640,15,0)</f>
        <v>4</v>
      </c>
      <c r="N46" s="9">
        <f>VLOOKUP(B46,[2]Combined!C$1:S$640,17,0)</f>
        <v>0</v>
      </c>
      <c r="O46" s="10">
        <f>VLOOKUP(B46,[3]Combined!C$1:L$640,10,0)</f>
        <v>18</v>
      </c>
      <c r="P46" s="10">
        <f>VLOOKUP(B46,[3]Combined!C$1:M$640,11,0)</f>
        <v>18</v>
      </c>
      <c r="Q46" s="10">
        <f>VLOOKUP(B46,[3]Combined!C$1:O$640,13,0)</f>
        <v>0</v>
      </c>
      <c r="R46" s="10">
        <f>VLOOKUP(B46,[3]Combined!C$1:P$640,14,0)</f>
        <v>2</v>
      </c>
      <c r="S46" s="10">
        <f>VLOOKUP(B46,[3]Combined!C$1:Q$640,15,0)</f>
        <v>3</v>
      </c>
      <c r="T46" s="10">
        <f>VLOOKUP(B46,[3]Combined!C$1:S$640,17,0)</f>
        <v>0</v>
      </c>
      <c r="U46" s="11">
        <v>15</v>
      </c>
      <c r="V46" s="11">
        <v>15</v>
      </c>
      <c r="W46" s="11">
        <f>VLOOKUP(B46,[4]Combined!C$1:O$640,13,0)</f>
        <v>0</v>
      </c>
      <c r="X46" s="11">
        <f>VLOOKUP(B46,[4]Combined!C$1:P$640,14,0)</f>
        <v>5</v>
      </c>
      <c r="Y46" s="11">
        <f>VLOOKUP(B46,[4]Combined!C$1:Q$640,15,0)</f>
        <v>5</v>
      </c>
      <c r="Z46" s="11">
        <f>VLOOKUP(B46,[4]Combined!C$1:S$640,17,0)</f>
        <v>0</v>
      </c>
      <c r="AA46" s="12">
        <v>6</v>
      </c>
      <c r="AB46" s="12">
        <v>6</v>
      </c>
      <c r="AC46" s="12">
        <f>VLOOKUP(B46,[5]Combined!C$1:W$64,21,0)</f>
        <v>0</v>
      </c>
      <c r="AD46" s="12">
        <f>VLOOKUP(B46,[5]Combined!C$1:P$640,14,0)</f>
        <v>0</v>
      </c>
      <c r="AE46" s="12">
        <f>VLOOKUP(B46,[5]Combined!C$1:Q$640,15,0)</f>
        <v>0</v>
      </c>
      <c r="AF46" s="12">
        <f>VLOOKUP(B46,[5]Combined!C$1:S$640,17,0)</f>
        <v>0</v>
      </c>
      <c r="AG46" s="14">
        <f t="shared" si="0"/>
        <v>70</v>
      </c>
      <c r="AH46" s="14">
        <f t="shared" si="0"/>
        <v>0</v>
      </c>
      <c r="AI46" s="14">
        <f t="shared" si="1"/>
        <v>0</v>
      </c>
      <c r="AJ46" s="14">
        <f t="shared" si="2"/>
        <v>64</v>
      </c>
      <c r="AK46" s="14">
        <f t="shared" si="3"/>
        <v>64</v>
      </c>
      <c r="AL46" s="14">
        <f t="shared" si="4"/>
        <v>91.428571428571431</v>
      </c>
      <c r="AM46" s="14">
        <f t="shared" si="5"/>
        <v>5</v>
      </c>
      <c r="AN46" s="7" t="s">
        <v>11</v>
      </c>
      <c r="AO46" s="7">
        <f>VLOOKUP(B46,[6]A!B$1:S$51,18,0)</f>
        <v>9</v>
      </c>
      <c r="AP46" s="7">
        <v>10</v>
      </c>
      <c r="AQ46" s="7">
        <f t="shared" si="6"/>
        <v>24</v>
      </c>
    </row>
    <row r="47" spans="1:43" s="7" customFormat="1" x14ac:dyDescent="0.25">
      <c r="A47" s="7">
        <v>46</v>
      </c>
      <c r="B47" s="7" t="s">
        <v>52</v>
      </c>
      <c r="C47" s="8">
        <f>VLOOKUP(B47,[1]Combined!$B$1:$K$640,10,0)</f>
        <v>0</v>
      </c>
      <c r="D47" s="8">
        <f>VLOOKUP(B47,[1]Combined!$B$1:$L$640,11,0)</f>
        <v>0</v>
      </c>
      <c r="E47" s="8">
        <f>VLOOKUP(B47,[1]Combined!$B$1:$N$640,13,0)</f>
        <v>0</v>
      </c>
      <c r="F47" s="8">
        <f>VLOOKUP(B47,[1]Combined!$B$1:$O$640,14,0)</f>
        <v>0</v>
      </c>
      <c r="G47" s="8">
        <f>VLOOKUP(B47,[1]Combined!$B$1:$P$640,15,0)</f>
        <v>0</v>
      </c>
      <c r="H47" s="8">
        <f>VLOOKUP(B47,[1]Combined!$B$1:$R$640,17,0)</f>
        <v>0</v>
      </c>
      <c r="I47" s="9">
        <f>VLOOKUP(B47,[2]Combined!C$1:L$640,10,0)</f>
        <v>17</v>
      </c>
      <c r="J47" s="9">
        <f>VLOOKUP(B47,[2]Combined!C$1:M$640,11,0)</f>
        <v>17</v>
      </c>
      <c r="K47" s="9">
        <f>VLOOKUP(B47,[2]Combined!C$1:O$640,13,0)</f>
        <v>0</v>
      </c>
      <c r="L47" s="9">
        <f>VLOOKUP(B47,[2]Combined!C$1:P$640,14,0)</f>
        <v>4</v>
      </c>
      <c r="M47" s="9">
        <f>VLOOKUP(B47,[2]Combined!C$1:Q$640,15,0)</f>
        <v>4</v>
      </c>
      <c r="N47" s="9">
        <f>VLOOKUP(B47,[2]Combined!C$1:S$640,17,0)</f>
        <v>0</v>
      </c>
      <c r="O47" s="10">
        <f>VLOOKUP(B47,[3]Combined!C$1:L$640,10,0)</f>
        <v>15</v>
      </c>
      <c r="P47" s="10">
        <f>VLOOKUP(B47,[3]Combined!C$1:M$640,11,0)</f>
        <v>18</v>
      </c>
      <c r="Q47" s="10">
        <f>VLOOKUP(B47,[3]Combined!C$1:O$640,13,0)</f>
        <v>0</v>
      </c>
      <c r="R47" s="10">
        <f>VLOOKUP(B47,[3]Combined!C$1:P$640,14,0)</f>
        <v>2</v>
      </c>
      <c r="S47" s="10">
        <f>VLOOKUP(B47,[3]Combined!C$1:Q$640,15,0)</f>
        <v>3</v>
      </c>
      <c r="T47" s="10">
        <f>VLOOKUP(B47,[3]Combined!C$1:S$640,17,0)</f>
        <v>0</v>
      </c>
      <c r="U47" s="11">
        <v>15</v>
      </c>
      <c r="V47" s="11">
        <v>15</v>
      </c>
      <c r="W47" s="11">
        <f>VLOOKUP(B47,[4]Combined!C$1:O$640,13,0)</f>
        <v>0</v>
      </c>
      <c r="X47" s="11">
        <f>VLOOKUP(B47,[4]Combined!C$1:P$640,14,0)</f>
        <v>5</v>
      </c>
      <c r="Y47" s="11">
        <f>VLOOKUP(B47,[4]Combined!C$1:Q$640,15,0)</f>
        <v>5</v>
      </c>
      <c r="Z47" s="11">
        <f>VLOOKUP(B47,[4]Combined!C$1:S$640,17,0)</f>
        <v>0</v>
      </c>
      <c r="AA47" s="12">
        <v>6</v>
      </c>
      <c r="AB47" s="12">
        <v>6</v>
      </c>
      <c r="AC47" s="12">
        <f>VLOOKUP(B47,[5]Combined!C$1:W$64,21,0)</f>
        <v>0</v>
      </c>
      <c r="AD47" s="12">
        <f>VLOOKUP(B47,[5]Combined!C$1:P$640,14,0)</f>
        <v>0</v>
      </c>
      <c r="AE47" s="12">
        <f>VLOOKUP(B47,[5]Combined!C$1:Q$640,15,0)</f>
        <v>0</v>
      </c>
      <c r="AF47" s="12">
        <f>VLOOKUP(B47,[5]Combined!C$1:S$640,17,0)</f>
        <v>0</v>
      </c>
      <c r="AG47" s="14">
        <f t="shared" si="0"/>
        <v>68</v>
      </c>
      <c r="AH47" s="14">
        <f t="shared" si="0"/>
        <v>0</v>
      </c>
      <c r="AI47" s="14">
        <f t="shared" si="1"/>
        <v>0</v>
      </c>
      <c r="AJ47" s="14">
        <f t="shared" si="2"/>
        <v>64</v>
      </c>
      <c r="AK47" s="14">
        <f t="shared" si="3"/>
        <v>64</v>
      </c>
      <c r="AL47" s="14">
        <f t="shared" si="4"/>
        <v>94.117647058823522</v>
      </c>
      <c r="AM47" s="14">
        <f t="shared" si="5"/>
        <v>5</v>
      </c>
      <c r="AN47" s="7" t="s">
        <v>11</v>
      </c>
      <c r="AO47" s="7">
        <f>VLOOKUP(B47,[6]A!B$1:S$51,18,0)</f>
        <v>10</v>
      </c>
      <c r="AP47" s="7">
        <v>8</v>
      </c>
      <c r="AQ47" s="7">
        <f t="shared" si="6"/>
        <v>23</v>
      </c>
    </row>
    <row r="48" spans="1:43" s="7" customFormat="1" x14ac:dyDescent="0.25">
      <c r="A48" s="7">
        <v>47</v>
      </c>
      <c r="B48" s="7" t="s">
        <v>53</v>
      </c>
      <c r="C48" s="8">
        <f>VLOOKUP(B48,[1]Combined!$B$1:$K$640,10,0)</f>
        <v>0</v>
      </c>
      <c r="D48" s="8">
        <f>VLOOKUP(B48,[1]Combined!$B$1:$L$640,11,0)</f>
        <v>0</v>
      </c>
      <c r="E48" s="8">
        <f>VLOOKUP(B48,[1]Combined!$B$1:$N$640,13,0)</f>
        <v>0</v>
      </c>
      <c r="F48" s="8">
        <f>VLOOKUP(B48,[1]Combined!$B$1:$O$640,14,0)</f>
        <v>0</v>
      </c>
      <c r="G48" s="8">
        <f>VLOOKUP(B48,[1]Combined!$B$1:$P$640,15,0)</f>
        <v>0</v>
      </c>
      <c r="H48" s="8">
        <f>VLOOKUP(B48,[1]Combined!$B$1:$R$640,17,0)</f>
        <v>0</v>
      </c>
      <c r="I48" s="9">
        <f>VLOOKUP(B48,[2]Combined!C$1:L$640,10,0)</f>
        <v>10</v>
      </c>
      <c r="J48" s="9">
        <f>VLOOKUP(B48,[2]Combined!C$1:M$640,11,0)</f>
        <v>10</v>
      </c>
      <c r="K48" s="9">
        <f>VLOOKUP(B48,[2]Combined!C$1:O$640,13,0)</f>
        <v>0</v>
      </c>
      <c r="L48" s="9">
        <f>VLOOKUP(B48,[2]Combined!C$1:P$640,14,0)</f>
        <v>3</v>
      </c>
      <c r="M48" s="9">
        <f>VLOOKUP(B48,[2]Combined!C$1:Q$640,15,0)</f>
        <v>3</v>
      </c>
      <c r="N48" s="9">
        <f>VLOOKUP(B48,[2]Combined!C$1:S$640,17,0)</f>
        <v>0</v>
      </c>
      <c r="O48" s="10">
        <f>VLOOKUP(B48,[3]Combined!C$1:L$640,10,0)</f>
        <v>16</v>
      </c>
      <c r="P48" s="10">
        <f>VLOOKUP(B48,[3]Combined!C$1:M$640,11,0)</f>
        <v>18</v>
      </c>
      <c r="Q48" s="10">
        <f>VLOOKUP(B48,[3]Combined!C$1:O$640,13,0)</f>
        <v>0</v>
      </c>
      <c r="R48" s="10">
        <f>VLOOKUP(B48,[3]Combined!C$1:P$640,14,0)</f>
        <v>1</v>
      </c>
      <c r="S48" s="10">
        <f>VLOOKUP(B48,[3]Combined!C$1:Q$640,15,0)</f>
        <v>1</v>
      </c>
      <c r="T48" s="10">
        <f>VLOOKUP(B48,[3]Combined!C$1:S$640,17,0)</f>
        <v>0</v>
      </c>
      <c r="U48" s="11">
        <v>15</v>
      </c>
      <c r="V48" s="11">
        <v>15</v>
      </c>
      <c r="W48" s="11">
        <f>VLOOKUP(B48,[4]Combined!C$1:O$640,13,0)</f>
        <v>0</v>
      </c>
      <c r="X48" s="11">
        <f>VLOOKUP(B48,[4]Combined!C$1:P$640,14,0)</f>
        <v>3</v>
      </c>
      <c r="Y48" s="11">
        <f>VLOOKUP(B48,[4]Combined!C$1:Q$640,15,0)</f>
        <v>4</v>
      </c>
      <c r="Z48" s="11">
        <f>VLOOKUP(B48,[4]Combined!C$1:S$640,17,0)</f>
        <v>0</v>
      </c>
      <c r="AA48" s="12">
        <v>5</v>
      </c>
      <c r="AB48" s="12">
        <v>6</v>
      </c>
      <c r="AC48" s="12">
        <f>VLOOKUP(B48,[5]Combined!C$1:W$64,21,0)</f>
        <v>0</v>
      </c>
      <c r="AD48" s="12">
        <f>VLOOKUP(B48,[5]Combined!C$1:P$640,14,0)</f>
        <v>0</v>
      </c>
      <c r="AE48" s="12">
        <f>VLOOKUP(B48,[5]Combined!C$1:Q$640,15,0)</f>
        <v>0</v>
      </c>
      <c r="AF48" s="12">
        <f>VLOOKUP(B48,[5]Combined!C$1:S$640,17,0)</f>
        <v>0</v>
      </c>
      <c r="AG48" s="14">
        <f t="shared" si="0"/>
        <v>57</v>
      </c>
      <c r="AH48" s="14">
        <f t="shared" si="0"/>
        <v>0</v>
      </c>
      <c r="AI48" s="14">
        <f t="shared" si="1"/>
        <v>0</v>
      </c>
      <c r="AJ48" s="14">
        <f t="shared" si="2"/>
        <v>53</v>
      </c>
      <c r="AK48" s="14">
        <f t="shared" si="3"/>
        <v>53</v>
      </c>
      <c r="AL48" s="14">
        <f t="shared" si="4"/>
        <v>92.982456140350877</v>
      </c>
      <c r="AM48" s="14">
        <f t="shared" si="5"/>
        <v>5</v>
      </c>
      <c r="AN48" s="7" t="s">
        <v>5</v>
      </c>
      <c r="AO48" s="7">
        <f>VLOOKUP(B48,[6]A!B$1:S$51,18,0)</f>
        <v>10</v>
      </c>
      <c r="AP48" s="7">
        <v>8</v>
      </c>
      <c r="AQ48" s="7">
        <f t="shared" si="6"/>
        <v>23</v>
      </c>
    </row>
    <row r="49" spans="1:43" s="7" customFormat="1" x14ac:dyDescent="0.25">
      <c r="A49" s="7">
        <v>48</v>
      </c>
      <c r="B49" s="7" t="s">
        <v>54</v>
      </c>
      <c r="C49" s="8">
        <f>VLOOKUP(B49,[1]Combined!$B$1:$K$640,10,0)</f>
        <v>0</v>
      </c>
      <c r="D49" s="8">
        <f>VLOOKUP(B49,[1]Combined!$B$1:$L$640,11,0)</f>
        <v>0</v>
      </c>
      <c r="E49" s="8">
        <f>VLOOKUP(B49,[1]Combined!$B$1:$N$640,13,0)</f>
        <v>0</v>
      </c>
      <c r="F49" s="8">
        <f>VLOOKUP(B49,[1]Combined!$B$1:$O$640,14,0)</f>
        <v>0</v>
      </c>
      <c r="G49" s="8">
        <f>VLOOKUP(B49,[1]Combined!$B$1:$P$640,15,0)</f>
        <v>0</v>
      </c>
      <c r="H49" s="8">
        <f>VLOOKUP(B49,[1]Combined!$B$1:$R$640,17,0)</f>
        <v>0</v>
      </c>
      <c r="I49" s="9">
        <f>VLOOKUP(B49,[2]Combined!C$1:L$640,10,0)</f>
        <v>10</v>
      </c>
      <c r="J49" s="9">
        <f>VLOOKUP(B49,[2]Combined!C$1:M$640,11,0)</f>
        <v>10</v>
      </c>
      <c r="K49" s="9">
        <f>VLOOKUP(B49,[2]Combined!C$1:O$640,13,0)</f>
        <v>0</v>
      </c>
      <c r="L49" s="9">
        <f>VLOOKUP(B49,[2]Combined!C$1:P$640,14,0)</f>
        <v>3</v>
      </c>
      <c r="M49" s="9">
        <f>VLOOKUP(B49,[2]Combined!C$1:Q$640,15,0)</f>
        <v>3</v>
      </c>
      <c r="N49" s="9">
        <f>VLOOKUP(B49,[2]Combined!C$1:S$640,17,0)</f>
        <v>0</v>
      </c>
      <c r="O49" s="10">
        <f>VLOOKUP(B49,[3]Combined!C$1:L$640,10,0)</f>
        <v>15</v>
      </c>
      <c r="P49" s="10">
        <f>VLOOKUP(B49,[3]Combined!C$1:M$640,11,0)</f>
        <v>18</v>
      </c>
      <c r="Q49" s="10">
        <f>VLOOKUP(B49,[3]Combined!C$1:O$640,13,0)</f>
        <v>0</v>
      </c>
      <c r="R49" s="10">
        <f>VLOOKUP(B49,[3]Combined!C$1:P$640,14,0)</f>
        <v>1</v>
      </c>
      <c r="S49" s="10">
        <f>VLOOKUP(B49,[3]Combined!C$1:Q$640,15,0)</f>
        <v>1</v>
      </c>
      <c r="T49" s="10">
        <f>VLOOKUP(B49,[3]Combined!C$1:S$640,17,0)</f>
        <v>0</v>
      </c>
      <c r="U49" s="11">
        <v>13</v>
      </c>
      <c r="V49" s="11">
        <v>15</v>
      </c>
      <c r="W49" s="11">
        <f>VLOOKUP(B49,[4]Combined!C$1:O$640,13,0)</f>
        <v>0</v>
      </c>
      <c r="X49" s="11">
        <f>VLOOKUP(B49,[4]Combined!C$1:P$640,14,0)</f>
        <v>3</v>
      </c>
      <c r="Y49" s="11">
        <f>VLOOKUP(B49,[4]Combined!C$1:Q$640,15,0)</f>
        <v>4</v>
      </c>
      <c r="Z49" s="11">
        <f>VLOOKUP(B49,[4]Combined!C$1:S$640,17,0)</f>
        <v>0</v>
      </c>
      <c r="AA49" s="12">
        <v>5</v>
      </c>
      <c r="AB49" s="12">
        <v>6</v>
      </c>
      <c r="AC49" s="12">
        <f>VLOOKUP(B49,[5]Combined!C$1:W$64,21,0)</f>
        <v>0</v>
      </c>
      <c r="AD49" s="12">
        <f>VLOOKUP(B49,[5]Combined!C$1:P$640,14,0)</f>
        <v>0</v>
      </c>
      <c r="AE49" s="12">
        <f>VLOOKUP(B49,[5]Combined!C$1:Q$640,15,0)</f>
        <v>0</v>
      </c>
      <c r="AF49" s="12">
        <f>VLOOKUP(B49,[5]Combined!C$1:S$640,17,0)</f>
        <v>0</v>
      </c>
      <c r="AG49" s="14">
        <f t="shared" si="0"/>
        <v>57</v>
      </c>
      <c r="AH49" s="14">
        <f t="shared" si="0"/>
        <v>0</v>
      </c>
      <c r="AI49" s="14">
        <f t="shared" si="1"/>
        <v>0</v>
      </c>
      <c r="AJ49" s="14">
        <f t="shared" si="2"/>
        <v>50</v>
      </c>
      <c r="AK49" s="14">
        <f t="shared" si="3"/>
        <v>50</v>
      </c>
      <c r="AL49" s="14">
        <f t="shared" si="4"/>
        <v>87.719298245614027</v>
      </c>
      <c r="AM49" s="14">
        <f t="shared" si="5"/>
        <v>5</v>
      </c>
      <c r="AN49" s="7" t="s">
        <v>5</v>
      </c>
      <c r="AO49" s="7">
        <f>VLOOKUP(B49,[6]A!B$1:S$51,18,0)</f>
        <v>9</v>
      </c>
      <c r="AP49" s="7">
        <v>8</v>
      </c>
      <c r="AQ49" s="7">
        <f t="shared" si="6"/>
        <v>22</v>
      </c>
    </row>
    <row r="50" spans="1:43" s="7" customFormat="1" x14ac:dyDescent="0.25">
      <c r="A50" s="7">
        <v>49</v>
      </c>
      <c r="B50" s="7" t="s">
        <v>55</v>
      </c>
      <c r="C50" s="8">
        <f>VLOOKUP(B50,[1]Combined!$B$1:$K$640,10,0)</f>
        <v>10</v>
      </c>
      <c r="D50" s="8">
        <f>VLOOKUP(B50,[1]Combined!$B$1:$L$640,11,0)</f>
        <v>10</v>
      </c>
      <c r="E50" s="8">
        <f>VLOOKUP(B50,[1]Combined!$B$1:$N$640,13,0)</f>
        <v>0</v>
      </c>
      <c r="F50" s="8">
        <f>VLOOKUP(B50,[1]Combined!$B$1:$O$640,14,0)</f>
        <v>1</v>
      </c>
      <c r="G50" s="8">
        <f>VLOOKUP(B50,[1]Combined!$B$1:$P$640,15,0)</f>
        <v>1</v>
      </c>
      <c r="H50" s="8">
        <f>VLOOKUP(B50,[1]Combined!$B$1:$R$640,17,0)</f>
        <v>0</v>
      </c>
      <c r="I50" s="9">
        <f>VLOOKUP(B50,[2]Combined!C$1:L$640,10,0)</f>
        <v>18</v>
      </c>
      <c r="J50" s="9">
        <f>VLOOKUP(B50,[2]Combined!C$1:M$640,11,0)</f>
        <v>19</v>
      </c>
      <c r="K50" s="9">
        <f>VLOOKUP(B50,[2]Combined!C$1:O$640,13,0)</f>
        <v>0</v>
      </c>
      <c r="L50" s="9">
        <f>VLOOKUP(B50,[2]Combined!C$1:P$640,14,0)</f>
        <v>4</v>
      </c>
      <c r="M50" s="9">
        <f>VLOOKUP(B50,[2]Combined!C$1:Q$640,15,0)</f>
        <v>4</v>
      </c>
      <c r="N50" s="9">
        <f>VLOOKUP(B50,[2]Combined!C$1:S$640,17,0)</f>
        <v>0</v>
      </c>
      <c r="O50" s="10">
        <f>VLOOKUP(B50,[3]Combined!C$1:L$640,10,0)</f>
        <v>11</v>
      </c>
      <c r="P50" s="10">
        <f>VLOOKUP(B50,[3]Combined!C$1:M$640,11,0)</f>
        <v>11</v>
      </c>
      <c r="Q50" s="10">
        <f>VLOOKUP(B50,[3]Combined!C$1:O$640,13,0)</f>
        <v>0</v>
      </c>
      <c r="R50" s="10">
        <f>VLOOKUP(B50,[3]Combined!C$1:P$640,14,0)</f>
        <v>4</v>
      </c>
      <c r="S50" s="10">
        <f>VLOOKUP(B50,[3]Combined!C$1:Q$640,15,0)</f>
        <v>4</v>
      </c>
      <c r="T50" s="10">
        <f>VLOOKUP(B50,[3]Combined!C$1:S$640,17,0)</f>
        <v>0</v>
      </c>
      <c r="U50" s="11">
        <v>14</v>
      </c>
      <c r="V50" s="11">
        <v>14</v>
      </c>
      <c r="W50" s="11">
        <f>VLOOKUP(B50,[4]Combined!C$1:O$640,13,0)</f>
        <v>0</v>
      </c>
      <c r="X50" s="11">
        <v>3</v>
      </c>
      <c r="Y50" s="11">
        <v>3</v>
      </c>
      <c r="Z50" s="11">
        <f>VLOOKUP(B50,[4]Combined!C$1:S$640,17,0)</f>
        <v>0</v>
      </c>
      <c r="AA50" s="12">
        <v>6</v>
      </c>
      <c r="AB50" s="12">
        <v>6</v>
      </c>
      <c r="AC50" s="12">
        <f>VLOOKUP(B50,[5]Combined!C$1:W$64,21,0)</f>
        <v>0</v>
      </c>
      <c r="AD50" s="12">
        <v>2</v>
      </c>
      <c r="AE50" s="12">
        <v>2</v>
      </c>
      <c r="AF50" s="12">
        <f>VLOOKUP(B50,[5]Combined!C$1:S$640,17,0)</f>
        <v>0</v>
      </c>
      <c r="AG50" s="14">
        <f t="shared" si="0"/>
        <v>74</v>
      </c>
      <c r="AH50" s="14">
        <f t="shared" si="0"/>
        <v>0</v>
      </c>
      <c r="AI50" s="14">
        <f t="shared" si="1"/>
        <v>0</v>
      </c>
      <c r="AJ50" s="14">
        <f t="shared" si="2"/>
        <v>73</v>
      </c>
      <c r="AK50" s="14">
        <f t="shared" si="3"/>
        <v>73</v>
      </c>
      <c r="AL50" s="14">
        <f t="shared" si="4"/>
        <v>98.648648648648646</v>
      </c>
      <c r="AM50" s="14">
        <f t="shared" si="5"/>
        <v>5</v>
      </c>
      <c r="AN50" s="7" t="s">
        <v>56</v>
      </c>
      <c r="AO50" s="7">
        <v>10</v>
      </c>
      <c r="AP50" s="7">
        <v>10</v>
      </c>
      <c r="AQ50" s="7">
        <f t="shared" si="6"/>
        <v>25</v>
      </c>
    </row>
    <row r="51" spans="1:43" s="7" customFormat="1" x14ac:dyDescent="0.25">
      <c r="A51" s="7">
        <v>50</v>
      </c>
      <c r="B51" s="7" t="s">
        <v>57</v>
      </c>
      <c r="C51" s="8">
        <f>VLOOKUP(B51,[1]Combined!$B$1:$K$640,10,0)</f>
        <v>9</v>
      </c>
      <c r="D51" s="8">
        <f>VLOOKUP(B51,[1]Combined!$B$1:$L$640,11,0)</f>
        <v>10</v>
      </c>
      <c r="E51" s="8">
        <f>VLOOKUP(B51,[1]Combined!$B$1:$N$640,13,0)</f>
        <v>0</v>
      </c>
      <c r="F51" s="8">
        <f>VLOOKUP(B51,[1]Combined!$B$1:$O$640,14,0)</f>
        <v>2</v>
      </c>
      <c r="G51" s="8">
        <f>VLOOKUP(B51,[1]Combined!$B$1:$P$640,15,0)</f>
        <v>2</v>
      </c>
      <c r="H51" s="8">
        <f>VLOOKUP(B51,[1]Combined!$B$1:$R$640,17,0)</f>
        <v>0</v>
      </c>
      <c r="I51" s="9">
        <f>VLOOKUP(B51,[2]Combined!C$1:L$640,10,0)</f>
        <v>17</v>
      </c>
      <c r="J51" s="9">
        <f>VLOOKUP(B51,[2]Combined!C$1:M$640,11,0)</f>
        <v>19</v>
      </c>
      <c r="K51" s="9">
        <f>VLOOKUP(B51,[2]Combined!C$1:O$640,13,0)</f>
        <v>0</v>
      </c>
      <c r="L51" s="9">
        <f>VLOOKUP(B51,[2]Combined!C$1:P$640,14,0)</f>
        <v>4</v>
      </c>
      <c r="M51" s="9">
        <f>VLOOKUP(B51,[2]Combined!C$1:Q$640,15,0)</f>
        <v>4</v>
      </c>
      <c r="N51" s="9">
        <f>VLOOKUP(B51,[2]Combined!C$1:S$640,17,0)</f>
        <v>0</v>
      </c>
      <c r="O51" s="10">
        <f>VLOOKUP(B51,[3]Combined!C$1:L$640,10,0)</f>
        <v>9</v>
      </c>
      <c r="P51" s="10">
        <f>VLOOKUP(B51,[3]Combined!C$1:M$640,11,0)</f>
        <v>11</v>
      </c>
      <c r="Q51" s="10">
        <f>VLOOKUP(B51,[3]Combined!C$1:O$640,13,0)</f>
        <v>0</v>
      </c>
      <c r="R51" s="10">
        <f>VLOOKUP(B51,[3]Combined!C$1:P$640,14,0)</f>
        <v>2</v>
      </c>
      <c r="S51" s="10">
        <f>VLOOKUP(B51,[3]Combined!C$1:Q$640,15,0)</f>
        <v>3</v>
      </c>
      <c r="T51" s="10">
        <f>VLOOKUP(B51,[3]Combined!C$1:S$640,17,0)</f>
        <v>0</v>
      </c>
      <c r="U51" s="11">
        <v>10</v>
      </c>
      <c r="V51" s="11">
        <v>14</v>
      </c>
      <c r="W51" s="11">
        <f>VLOOKUP(B51,[4]Combined!C$1:O$640,13,0)</f>
        <v>0</v>
      </c>
      <c r="X51" s="11">
        <f>VLOOKUP(B51,[4]Combined!C$1:P$640,14,0)</f>
        <v>4</v>
      </c>
      <c r="Y51" s="11">
        <f>VLOOKUP(B51,[4]Combined!C$1:Q$640,15,0)</f>
        <v>5</v>
      </c>
      <c r="Z51" s="11">
        <f>VLOOKUP(B51,[4]Combined!C$1:S$640,17,0)</f>
        <v>0</v>
      </c>
      <c r="AA51" s="12">
        <v>6</v>
      </c>
      <c r="AB51" s="12">
        <v>6</v>
      </c>
      <c r="AC51" s="12">
        <f>VLOOKUP(B51,[5]Combined!C$1:W$64,21,0)</f>
        <v>0</v>
      </c>
      <c r="AD51" s="12">
        <f>VLOOKUP(B51,[5]Combined!C$1:P$640,14,0)</f>
        <v>0</v>
      </c>
      <c r="AE51" s="12">
        <f>VLOOKUP(B51,[5]Combined!C$1:Q$640,15,0)</f>
        <v>0</v>
      </c>
      <c r="AF51" s="12">
        <f>VLOOKUP(B51,[5]Combined!C$1:S$640,17,0)</f>
        <v>0</v>
      </c>
      <c r="AG51" s="14">
        <f t="shared" si="0"/>
        <v>74</v>
      </c>
      <c r="AH51" s="14">
        <f t="shared" si="0"/>
        <v>0</v>
      </c>
      <c r="AI51" s="14">
        <f t="shared" si="1"/>
        <v>0</v>
      </c>
      <c r="AJ51" s="14">
        <f t="shared" si="2"/>
        <v>63</v>
      </c>
      <c r="AK51" s="14">
        <f t="shared" si="3"/>
        <v>63</v>
      </c>
      <c r="AL51" s="14">
        <f t="shared" si="4"/>
        <v>85.13513513513513</v>
      </c>
      <c r="AM51" s="14">
        <f t="shared" si="5"/>
        <v>5</v>
      </c>
      <c r="AN51" s="7" t="s">
        <v>58</v>
      </c>
      <c r="AO51" s="7">
        <f>VLOOKUP(B51,[6]B!B$1:S$52,18,0)</f>
        <v>9</v>
      </c>
      <c r="AP51" s="7">
        <v>5</v>
      </c>
      <c r="AQ51" s="7">
        <f t="shared" si="6"/>
        <v>19</v>
      </c>
    </row>
    <row r="52" spans="1:43" s="7" customFormat="1" x14ac:dyDescent="0.25">
      <c r="A52" s="7">
        <v>51</v>
      </c>
      <c r="B52" s="7" t="s">
        <v>59</v>
      </c>
      <c r="C52" s="8">
        <f>VLOOKUP(B52,[1]Combined!$B$1:$K$640,10,0)</f>
        <v>10</v>
      </c>
      <c r="D52" s="8">
        <f>VLOOKUP(B52,[1]Combined!$B$1:$L$640,11,0)</f>
        <v>10</v>
      </c>
      <c r="E52" s="8">
        <f>VLOOKUP(B52,[1]Combined!$B$1:$N$640,13,0)</f>
        <v>0</v>
      </c>
      <c r="F52" s="8">
        <f>VLOOKUP(B52,[1]Combined!$B$1:$O$640,14,0)</f>
        <v>1</v>
      </c>
      <c r="G52" s="8">
        <f>VLOOKUP(B52,[1]Combined!$B$1:$P$640,15,0)</f>
        <v>1</v>
      </c>
      <c r="H52" s="8">
        <f>VLOOKUP(B52,[1]Combined!$B$1:$R$640,17,0)</f>
        <v>0</v>
      </c>
      <c r="I52" s="9">
        <f>VLOOKUP(B52,[2]Combined!C$1:L$640,10,0)</f>
        <v>15</v>
      </c>
      <c r="J52" s="9">
        <f>VLOOKUP(B52,[2]Combined!C$1:M$640,11,0)</f>
        <v>19</v>
      </c>
      <c r="K52" s="9">
        <f>VLOOKUP(B52,[2]Combined!C$1:O$640,13,0)</f>
        <v>0</v>
      </c>
      <c r="L52" s="9">
        <f>VLOOKUP(B52,[2]Combined!C$1:P$640,14,0)</f>
        <v>3</v>
      </c>
      <c r="M52" s="9">
        <f>VLOOKUP(B52,[2]Combined!C$1:Q$640,15,0)</f>
        <v>4</v>
      </c>
      <c r="N52" s="9">
        <f>VLOOKUP(B52,[2]Combined!C$1:S$640,17,0)</f>
        <v>0</v>
      </c>
      <c r="O52" s="10">
        <f>VLOOKUP(B52,[3]Combined!C$1:L$640,10,0)</f>
        <v>10</v>
      </c>
      <c r="P52" s="10">
        <f>VLOOKUP(B52,[3]Combined!C$1:M$640,11,0)</f>
        <v>11</v>
      </c>
      <c r="Q52" s="10">
        <f>VLOOKUP(B52,[3]Combined!C$1:O$640,13,0)</f>
        <v>0</v>
      </c>
      <c r="R52" s="10">
        <f>VLOOKUP(B52,[3]Combined!C$1:P$640,14,0)</f>
        <v>3</v>
      </c>
      <c r="S52" s="10">
        <f>VLOOKUP(B52,[3]Combined!C$1:Q$640,15,0)</f>
        <v>3</v>
      </c>
      <c r="T52" s="10">
        <f>VLOOKUP(B52,[3]Combined!C$1:S$640,17,0)</f>
        <v>0</v>
      </c>
      <c r="U52" s="11">
        <v>14</v>
      </c>
      <c r="V52" s="11">
        <v>14</v>
      </c>
      <c r="W52" s="11">
        <f>VLOOKUP(B52,[4]Combined!C$1:O$640,13,0)</f>
        <v>0</v>
      </c>
      <c r="X52" s="11">
        <v>2</v>
      </c>
      <c r="Y52" s="11">
        <v>4</v>
      </c>
      <c r="Z52" s="11">
        <f>VLOOKUP(B52,[4]Combined!C$1:S$640,17,0)</f>
        <v>0</v>
      </c>
      <c r="AA52" s="12">
        <v>6</v>
      </c>
      <c r="AB52" s="12">
        <v>6</v>
      </c>
      <c r="AC52" s="12">
        <v>1</v>
      </c>
      <c r="AD52" s="12">
        <v>2</v>
      </c>
      <c r="AE52" s="12">
        <f>VLOOKUP(B52,[5]Combined!C$1:Q$640,15,0)</f>
        <v>0</v>
      </c>
      <c r="AF52" s="12">
        <f>VLOOKUP(B52,[5]Combined!C$1:S$640,17,0)</f>
        <v>0</v>
      </c>
      <c r="AG52" s="14">
        <f t="shared" si="0"/>
        <v>72</v>
      </c>
      <c r="AH52" s="14">
        <f t="shared" si="0"/>
        <v>1</v>
      </c>
      <c r="AI52" s="14">
        <f t="shared" si="1"/>
        <v>1</v>
      </c>
      <c r="AJ52" s="14">
        <f t="shared" si="2"/>
        <v>66</v>
      </c>
      <c r="AK52" s="14">
        <f t="shared" si="3"/>
        <v>67</v>
      </c>
      <c r="AL52" s="14">
        <f t="shared" si="4"/>
        <v>93.055555555555557</v>
      </c>
      <c r="AM52" s="14">
        <f t="shared" si="5"/>
        <v>5</v>
      </c>
      <c r="AN52" s="7" t="s">
        <v>60</v>
      </c>
      <c r="AO52" s="7">
        <v>10</v>
      </c>
      <c r="AP52" s="7">
        <v>10</v>
      </c>
      <c r="AQ52" s="7">
        <f t="shared" si="6"/>
        <v>25</v>
      </c>
    </row>
    <row r="53" spans="1:43" s="7" customFormat="1" x14ac:dyDescent="0.25">
      <c r="A53" s="7">
        <v>52</v>
      </c>
      <c r="B53" s="7" t="s">
        <v>61</v>
      </c>
      <c r="C53" s="8">
        <f>VLOOKUP(B53,[1]Combined!$B$1:$K$640,10,0)</f>
        <v>8</v>
      </c>
      <c r="D53" s="8">
        <f>VLOOKUP(B53,[1]Combined!$B$1:$L$640,11,0)</f>
        <v>10</v>
      </c>
      <c r="E53" s="8">
        <f>VLOOKUP(B53,[1]Combined!$B$1:$N$640,13,0)</f>
        <v>0</v>
      </c>
      <c r="F53" s="8">
        <f>VLOOKUP(B53,[1]Combined!$B$1:$O$640,14,0)</f>
        <v>2</v>
      </c>
      <c r="G53" s="8">
        <f>VLOOKUP(B53,[1]Combined!$B$1:$P$640,15,0)</f>
        <v>2</v>
      </c>
      <c r="H53" s="8">
        <f>VLOOKUP(B53,[1]Combined!$B$1:$R$640,17,0)</f>
        <v>0</v>
      </c>
      <c r="I53" s="9">
        <f>VLOOKUP(B53,[2]Combined!C$1:L$640,10,0)</f>
        <v>15</v>
      </c>
      <c r="J53" s="9">
        <f>VLOOKUP(B53,[2]Combined!C$1:M$640,11,0)</f>
        <v>19</v>
      </c>
      <c r="K53" s="9">
        <f>VLOOKUP(B53,[2]Combined!C$1:O$640,13,0)</f>
        <v>0</v>
      </c>
      <c r="L53" s="9">
        <f>VLOOKUP(B53,[2]Combined!C$1:P$640,14,0)</f>
        <v>3</v>
      </c>
      <c r="M53" s="9">
        <f>VLOOKUP(B53,[2]Combined!C$1:Q$640,15,0)</f>
        <v>3</v>
      </c>
      <c r="N53" s="9">
        <f>VLOOKUP(B53,[2]Combined!C$1:S$640,17,0)</f>
        <v>0</v>
      </c>
      <c r="O53" s="10">
        <f>VLOOKUP(B53,[3]Combined!C$1:L$640,10,0)</f>
        <v>11</v>
      </c>
      <c r="P53" s="10">
        <f>VLOOKUP(B53,[3]Combined!C$1:M$640,11,0)</f>
        <v>11</v>
      </c>
      <c r="Q53" s="10">
        <f>VLOOKUP(B53,[3]Combined!C$1:O$640,13,0)</f>
        <v>0</v>
      </c>
      <c r="R53" s="10">
        <f>VLOOKUP(B53,[3]Combined!C$1:P$640,14,0)</f>
        <v>1</v>
      </c>
      <c r="S53" s="10">
        <f>VLOOKUP(B53,[3]Combined!C$1:Q$640,15,0)</f>
        <v>1</v>
      </c>
      <c r="T53" s="10">
        <f>VLOOKUP(B53,[3]Combined!C$1:S$640,17,0)</f>
        <v>0</v>
      </c>
      <c r="U53" s="11">
        <v>14</v>
      </c>
      <c r="V53" s="11">
        <v>14</v>
      </c>
      <c r="W53" s="11">
        <f>VLOOKUP(B53,[4]Combined!C$1:O$640,13,0)</f>
        <v>0</v>
      </c>
      <c r="X53" s="11">
        <f>VLOOKUP(B53,[4]Combined!C$1:P$640,14,0)</f>
        <v>4</v>
      </c>
      <c r="Y53" s="11">
        <f>VLOOKUP(B53,[4]Combined!C$1:Q$640,15,0)</f>
        <v>4</v>
      </c>
      <c r="Z53" s="11">
        <f>VLOOKUP(B53,[4]Combined!C$1:S$640,17,0)</f>
        <v>0</v>
      </c>
      <c r="AA53" s="12">
        <v>6</v>
      </c>
      <c r="AB53" s="12">
        <v>6</v>
      </c>
      <c r="AC53" s="12">
        <f>VLOOKUP(B53,[5]Combined!C$1:W$64,21,0)</f>
        <v>0</v>
      </c>
      <c r="AD53" s="12">
        <f>VLOOKUP(B53,[5]Combined!C$1:P$640,14,0)</f>
        <v>0</v>
      </c>
      <c r="AE53" s="12">
        <f>VLOOKUP(B53,[5]Combined!C$1:Q$640,15,0)</f>
        <v>0</v>
      </c>
      <c r="AF53" s="12">
        <f>VLOOKUP(B53,[5]Combined!C$1:S$640,17,0)</f>
        <v>0</v>
      </c>
      <c r="AG53" s="14">
        <f t="shared" si="0"/>
        <v>70</v>
      </c>
      <c r="AH53" s="14">
        <f t="shared" si="0"/>
        <v>0</v>
      </c>
      <c r="AI53" s="14">
        <f t="shared" si="1"/>
        <v>0</v>
      </c>
      <c r="AJ53" s="14">
        <f t="shared" si="2"/>
        <v>64</v>
      </c>
      <c r="AK53" s="14">
        <f t="shared" si="3"/>
        <v>64</v>
      </c>
      <c r="AL53" s="14">
        <f t="shared" si="4"/>
        <v>91.428571428571431</v>
      </c>
      <c r="AM53" s="14">
        <f t="shared" si="5"/>
        <v>5</v>
      </c>
      <c r="AN53" s="7" t="s">
        <v>62</v>
      </c>
      <c r="AO53" s="7">
        <f>VLOOKUP(B53,[6]B!B$1:S$52,18,0)</f>
        <v>10</v>
      </c>
      <c r="AP53" s="7">
        <v>8</v>
      </c>
      <c r="AQ53" s="7">
        <f t="shared" si="6"/>
        <v>23</v>
      </c>
    </row>
    <row r="54" spans="1:43" s="7" customFormat="1" x14ac:dyDescent="0.25">
      <c r="A54" s="7">
        <v>53</v>
      </c>
      <c r="B54" s="7" t="s">
        <v>63</v>
      </c>
      <c r="C54" s="8">
        <f>VLOOKUP(B54,[1]Combined!$B$1:$K$640,10,0)</f>
        <v>9</v>
      </c>
      <c r="D54" s="8">
        <f>VLOOKUP(B54,[1]Combined!$B$1:$L$640,11,0)</f>
        <v>10</v>
      </c>
      <c r="E54" s="8">
        <f>VLOOKUP(B54,[1]Combined!$B$1:$N$640,13,0)</f>
        <v>0</v>
      </c>
      <c r="F54" s="8">
        <f>VLOOKUP(B54,[1]Combined!$B$1:$O$640,14,0)</f>
        <v>1</v>
      </c>
      <c r="G54" s="8">
        <f>VLOOKUP(B54,[1]Combined!$B$1:$P$640,15,0)</f>
        <v>1</v>
      </c>
      <c r="H54" s="8">
        <f>VLOOKUP(B54,[1]Combined!$B$1:$R$640,17,0)</f>
        <v>0</v>
      </c>
      <c r="I54" s="9">
        <f>VLOOKUP(B54,[2]Combined!C$1:L$640,10,0)</f>
        <v>10</v>
      </c>
      <c r="J54" s="9">
        <f>VLOOKUP(B54,[2]Combined!C$1:M$640,11,0)</f>
        <v>19</v>
      </c>
      <c r="K54" s="9">
        <f>VLOOKUP(B54,[2]Combined!C$1:O$640,13,0)</f>
        <v>0</v>
      </c>
      <c r="L54" s="9">
        <f>VLOOKUP(B54,[2]Combined!C$1:P$640,14,0)</f>
        <v>1</v>
      </c>
      <c r="M54" s="9">
        <f>VLOOKUP(B54,[2]Combined!C$1:Q$640,15,0)</f>
        <v>3</v>
      </c>
      <c r="N54" s="9">
        <f>VLOOKUP(B54,[2]Combined!C$1:S$640,17,0)</f>
        <v>0</v>
      </c>
      <c r="O54" s="10">
        <f>VLOOKUP(B54,[3]Combined!C$1:L$640,10,0)</f>
        <v>9</v>
      </c>
      <c r="P54" s="10">
        <f>VLOOKUP(B54,[3]Combined!C$1:M$640,11,0)</f>
        <v>11</v>
      </c>
      <c r="Q54" s="10">
        <f>VLOOKUP(B54,[3]Combined!C$1:O$640,13,0)</f>
        <v>0</v>
      </c>
      <c r="R54" s="10">
        <f>VLOOKUP(B54,[3]Combined!C$1:P$640,14,0)</f>
        <v>1</v>
      </c>
      <c r="S54" s="10">
        <f>VLOOKUP(B54,[3]Combined!C$1:Q$640,15,0)</f>
        <v>2</v>
      </c>
      <c r="T54" s="10">
        <f>VLOOKUP(B54,[3]Combined!C$1:S$640,17,0)</f>
        <v>0</v>
      </c>
      <c r="U54" s="11">
        <v>14</v>
      </c>
      <c r="V54" s="11">
        <v>14</v>
      </c>
      <c r="W54" s="11">
        <f>VLOOKUP(B54,[4]Combined!C$1:O$640,13,0)</f>
        <v>0</v>
      </c>
      <c r="X54" s="11">
        <v>3</v>
      </c>
      <c r="Y54" s="11">
        <v>3</v>
      </c>
      <c r="Z54" s="11">
        <f>VLOOKUP(B54,[4]Combined!C$1:S$640,17,0)</f>
        <v>0</v>
      </c>
      <c r="AA54" s="12">
        <v>6</v>
      </c>
      <c r="AB54" s="12">
        <v>6</v>
      </c>
      <c r="AC54" s="12">
        <f>VLOOKUP(B54,[5]Combined!C$1:W$64,21,0)</f>
        <v>0</v>
      </c>
      <c r="AD54" s="12">
        <v>1</v>
      </c>
      <c r="AE54" s="12">
        <v>1</v>
      </c>
      <c r="AF54" s="12">
        <f>VLOOKUP(B54,[5]Combined!C$1:S$640,17,0)</f>
        <v>0</v>
      </c>
      <c r="AG54" s="14">
        <f t="shared" si="0"/>
        <v>70</v>
      </c>
      <c r="AH54" s="14">
        <f t="shared" si="0"/>
        <v>0</v>
      </c>
      <c r="AI54" s="14">
        <f t="shared" si="1"/>
        <v>0</v>
      </c>
      <c r="AJ54" s="14">
        <f t="shared" si="2"/>
        <v>55</v>
      </c>
      <c r="AK54" s="14">
        <f t="shared" si="3"/>
        <v>55</v>
      </c>
      <c r="AL54" s="14">
        <f t="shared" si="4"/>
        <v>78.571428571428569</v>
      </c>
      <c r="AM54" s="14">
        <f t="shared" si="5"/>
        <v>3</v>
      </c>
      <c r="AN54" s="7" t="s">
        <v>64</v>
      </c>
      <c r="AO54" s="7">
        <v>10</v>
      </c>
      <c r="AP54" s="7">
        <v>10</v>
      </c>
      <c r="AQ54" s="7">
        <f t="shared" si="6"/>
        <v>23</v>
      </c>
    </row>
    <row r="55" spans="1:43" s="7" customFormat="1" x14ac:dyDescent="0.25">
      <c r="A55" s="7">
        <v>54</v>
      </c>
      <c r="B55" s="7" t="s">
        <v>65</v>
      </c>
      <c r="C55" s="8">
        <f>VLOOKUP(B55,[1]Combined!$B$1:$K$640,10,0)</f>
        <v>10</v>
      </c>
      <c r="D55" s="8">
        <f>VLOOKUP(B55,[1]Combined!$B$1:$L$640,11,0)</f>
        <v>10</v>
      </c>
      <c r="E55" s="8">
        <f>VLOOKUP(B55,[1]Combined!$B$1:$N$640,13,0)</f>
        <v>0</v>
      </c>
      <c r="F55" s="8">
        <f>VLOOKUP(B55,[1]Combined!$B$1:$O$640,14,0)</f>
        <v>1</v>
      </c>
      <c r="G55" s="8">
        <f>VLOOKUP(B55,[1]Combined!$B$1:$P$640,15,0)</f>
        <v>1</v>
      </c>
      <c r="H55" s="8">
        <f>VLOOKUP(B55,[1]Combined!$B$1:$R$640,17,0)</f>
        <v>0</v>
      </c>
      <c r="I55" s="9">
        <f>VLOOKUP(B55,[2]Combined!C$1:L$640,10,0)</f>
        <v>18</v>
      </c>
      <c r="J55" s="9">
        <f>VLOOKUP(B55,[2]Combined!C$1:M$640,11,0)</f>
        <v>19</v>
      </c>
      <c r="K55" s="9">
        <f>VLOOKUP(B55,[2]Combined!C$1:O$640,13,0)</f>
        <v>0</v>
      </c>
      <c r="L55" s="9">
        <f>VLOOKUP(B55,[2]Combined!C$1:P$640,14,0)</f>
        <v>3</v>
      </c>
      <c r="M55" s="9">
        <f>VLOOKUP(B55,[2]Combined!C$1:Q$640,15,0)</f>
        <v>4</v>
      </c>
      <c r="N55" s="9">
        <f>VLOOKUP(B55,[2]Combined!C$1:S$640,17,0)</f>
        <v>0</v>
      </c>
      <c r="O55" s="10">
        <f>VLOOKUP(B55,[3]Combined!C$1:L$640,10,0)</f>
        <v>10</v>
      </c>
      <c r="P55" s="10">
        <f>VLOOKUP(B55,[3]Combined!C$1:M$640,11,0)</f>
        <v>11</v>
      </c>
      <c r="Q55" s="10">
        <f>VLOOKUP(B55,[3]Combined!C$1:O$640,13,0)</f>
        <v>0</v>
      </c>
      <c r="R55" s="10">
        <f>VLOOKUP(B55,[3]Combined!C$1:P$640,14,0)</f>
        <v>4</v>
      </c>
      <c r="S55" s="10">
        <f>VLOOKUP(B55,[3]Combined!C$1:Q$640,15,0)</f>
        <v>4</v>
      </c>
      <c r="T55" s="10">
        <f>VLOOKUP(B55,[3]Combined!C$1:S$640,17,0)</f>
        <v>0</v>
      </c>
      <c r="U55" s="11">
        <v>13</v>
      </c>
      <c r="V55" s="11">
        <v>14</v>
      </c>
      <c r="W55" s="11">
        <f>VLOOKUP(B55,[4]Combined!C$1:O$640,13,0)</f>
        <v>0</v>
      </c>
      <c r="X55" s="11">
        <v>2</v>
      </c>
      <c r="Y55" s="11">
        <v>3</v>
      </c>
      <c r="Z55" s="11">
        <f>VLOOKUP(B55,[4]Combined!C$1:S$640,17,0)</f>
        <v>0</v>
      </c>
      <c r="AA55" s="12">
        <v>6</v>
      </c>
      <c r="AB55" s="12">
        <v>6</v>
      </c>
      <c r="AC55" s="12">
        <f>VLOOKUP(B55,[5]Combined!C$1:W$64,21,0)</f>
        <v>0</v>
      </c>
      <c r="AD55" s="12">
        <v>2</v>
      </c>
      <c r="AE55" s="12">
        <v>2</v>
      </c>
      <c r="AF55" s="12">
        <f>VLOOKUP(B55,[5]Combined!C$1:S$640,17,0)</f>
        <v>0</v>
      </c>
      <c r="AG55" s="14">
        <f t="shared" si="0"/>
        <v>74</v>
      </c>
      <c r="AH55" s="14">
        <f t="shared" si="0"/>
        <v>0</v>
      </c>
      <c r="AI55" s="14">
        <f t="shared" si="1"/>
        <v>0</v>
      </c>
      <c r="AJ55" s="14">
        <f t="shared" si="2"/>
        <v>69</v>
      </c>
      <c r="AK55" s="14">
        <f t="shared" si="3"/>
        <v>69</v>
      </c>
      <c r="AL55" s="14">
        <f t="shared" si="4"/>
        <v>93.243243243243242</v>
      </c>
      <c r="AM55" s="14">
        <f t="shared" si="5"/>
        <v>5</v>
      </c>
      <c r="AN55" s="7" t="s">
        <v>56</v>
      </c>
      <c r="AO55" s="7">
        <v>9</v>
      </c>
      <c r="AP55" s="7">
        <v>10</v>
      </c>
      <c r="AQ55" s="7">
        <f t="shared" si="6"/>
        <v>24</v>
      </c>
    </row>
    <row r="56" spans="1:43" s="7" customFormat="1" x14ac:dyDescent="0.25">
      <c r="A56" s="7">
        <v>55</v>
      </c>
      <c r="B56" s="7" t="s">
        <v>66</v>
      </c>
      <c r="C56" s="8">
        <f>VLOOKUP(B56,[1]Combined!$B$1:$K$640,10,0)</f>
        <v>9</v>
      </c>
      <c r="D56" s="8">
        <f>VLOOKUP(B56,[1]Combined!$B$1:$L$640,11,0)</f>
        <v>10</v>
      </c>
      <c r="E56" s="8">
        <f>VLOOKUP(B56,[1]Combined!$B$1:$N$640,13,0)</f>
        <v>0</v>
      </c>
      <c r="F56" s="8">
        <f>VLOOKUP(B56,[1]Combined!$B$1:$O$640,14,0)</f>
        <v>2</v>
      </c>
      <c r="G56" s="8">
        <f>VLOOKUP(B56,[1]Combined!$B$1:$P$640,15,0)</f>
        <v>2</v>
      </c>
      <c r="H56" s="8">
        <f>VLOOKUP(B56,[1]Combined!$B$1:$R$640,17,0)</f>
        <v>0</v>
      </c>
      <c r="I56" s="9">
        <f>VLOOKUP(B56,[2]Combined!C$1:L$640,10,0)</f>
        <v>8</v>
      </c>
      <c r="J56" s="9">
        <f>VLOOKUP(B56,[2]Combined!C$1:M$640,11,0)</f>
        <v>19</v>
      </c>
      <c r="K56" s="9">
        <f>VLOOKUP(B56,[2]Combined!C$1:O$640,13,0)</f>
        <v>0</v>
      </c>
      <c r="L56" s="9">
        <f>VLOOKUP(B56,[2]Combined!C$1:P$640,14,0)</f>
        <v>4</v>
      </c>
      <c r="M56" s="9">
        <f>VLOOKUP(B56,[2]Combined!C$1:Q$640,15,0)</f>
        <v>4</v>
      </c>
      <c r="N56" s="9">
        <f>VLOOKUP(B56,[2]Combined!C$1:S$640,17,0)</f>
        <v>0</v>
      </c>
      <c r="O56" s="10">
        <f>VLOOKUP(B56,[3]Combined!C$1:L$640,10,0)</f>
        <v>9</v>
      </c>
      <c r="P56" s="10">
        <f>VLOOKUP(B56,[3]Combined!C$1:M$640,11,0)</f>
        <v>11</v>
      </c>
      <c r="Q56" s="10">
        <f>VLOOKUP(B56,[3]Combined!C$1:O$640,13,0)</f>
        <v>0</v>
      </c>
      <c r="R56" s="10">
        <f>VLOOKUP(B56,[3]Combined!C$1:P$640,14,0)</f>
        <v>2</v>
      </c>
      <c r="S56" s="10">
        <f>VLOOKUP(B56,[3]Combined!C$1:Q$640,15,0)</f>
        <v>3</v>
      </c>
      <c r="T56" s="10">
        <f>VLOOKUP(B56,[3]Combined!C$1:S$640,17,0)</f>
        <v>0</v>
      </c>
      <c r="U56" s="11">
        <v>7</v>
      </c>
      <c r="V56" s="11">
        <v>14</v>
      </c>
      <c r="W56" s="11">
        <f>VLOOKUP(B56,[4]Combined!C$1:O$640,13,0)</f>
        <v>0</v>
      </c>
      <c r="X56" s="11">
        <f>VLOOKUP(B56,[4]Combined!C$1:P$640,14,0)</f>
        <v>4</v>
      </c>
      <c r="Y56" s="11">
        <f>VLOOKUP(B56,[4]Combined!C$1:Q$640,15,0)</f>
        <v>5</v>
      </c>
      <c r="Z56" s="11">
        <f>VLOOKUP(B56,[4]Combined!C$1:S$640,17,0)</f>
        <v>0</v>
      </c>
      <c r="AA56" s="12">
        <v>6</v>
      </c>
      <c r="AB56" s="12">
        <v>6</v>
      </c>
      <c r="AC56" s="12">
        <f>VLOOKUP(B56,[5]Combined!C$1:W$64,21,0)</f>
        <v>0</v>
      </c>
      <c r="AD56" s="12">
        <f>VLOOKUP(B56,[5]Combined!C$1:P$640,14,0)</f>
        <v>0</v>
      </c>
      <c r="AE56" s="12">
        <f>VLOOKUP(B56,[5]Combined!C$1:Q$640,15,0)</f>
        <v>0</v>
      </c>
      <c r="AF56" s="12">
        <f>VLOOKUP(B56,[5]Combined!C$1:S$640,17,0)</f>
        <v>0</v>
      </c>
      <c r="AG56" s="14">
        <f t="shared" si="0"/>
        <v>74</v>
      </c>
      <c r="AH56" s="14">
        <f t="shared" si="0"/>
        <v>0</v>
      </c>
      <c r="AI56" s="14">
        <f t="shared" si="1"/>
        <v>0</v>
      </c>
      <c r="AJ56" s="14">
        <f t="shared" si="2"/>
        <v>51</v>
      </c>
      <c r="AK56" s="14">
        <f t="shared" si="3"/>
        <v>51</v>
      </c>
      <c r="AL56" s="14">
        <f t="shared" si="4"/>
        <v>68.918918918918919</v>
      </c>
      <c r="AM56" s="14">
        <f t="shared" si="5"/>
        <v>1</v>
      </c>
      <c r="AN56" s="7" t="s">
        <v>58</v>
      </c>
      <c r="AO56" s="7">
        <f>VLOOKUP(B56,[6]B!B$1:S$52,18,0)</f>
        <v>10</v>
      </c>
      <c r="AP56" s="7">
        <v>9</v>
      </c>
      <c r="AQ56" s="7">
        <f t="shared" si="6"/>
        <v>20</v>
      </c>
    </row>
    <row r="57" spans="1:43" s="7" customFormat="1" x14ac:dyDescent="0.25">
      <c r="A57" s="7">
        <v>56</v>
      </c>
      <c r="B57" s="7" t="s">
        <v>67</v>
      </c>
      <c r="C57" s="8">
        <f>VLOOKUP(B57,[1]Combined!$B$1:$K$640,10,0)</f>
        <v>5</v>
      </c>
      <c r="D57" s="8">
        <f>VLOOKUP(B57,[1]Combined!$B$1:$L$640,11,0)</f>
        <v>10</v>
      </c>
      <c r="E57" s="8">
        <f>VLOOKUP(B57,[1]Combined!$B$1:$N$640,13,0)</f>
        <v>0</v>
      </c>
      <c r="F57" s="8">
        <f>VLOOKUP(B57,[1]Combined!$B$1:$O$640,14,0)</f>
        <v>1</v>
      </c>
      <c r="G57" s="8">
        <f>VLOOKUP(B57,[1]Combined!$B$1:$P$640,15,0)</f>
        <v>1</v>
      </c>
      <c r="H57" s="8">
        <f>VLOOKUP(B57,[1]Combined!$B$1:$R$640,17,0)</f>
        <v>0</v>
      </c>
      <c r="I57" s="9">
        <f>VLOOKUP(B57,[2]Combined!C$1:L$640,10,0)</f>
        <v>16</v>
      </c>
      <c r="J57" s="9">
        <f>VLOOKUP(B57,[2]Combined!C$1:M$640,11,0)</f>
        <v>19</v>
      </c>
      <c r="K57" s="9">
        <f>VLOOKUP(B57,[2]Combined!C$1:O$640,13,0)</f>
        <v>0</v>
      </c>
      <c r="L57" s="9">
        <f>VLOOKUP(B57,[2]Combined!C$1:P$640,14,0)</f>
        <v>3</v>
      </c>
      <c r="M57" s="9">
        <f>VLOOKUP(B57,[2]Combined!C$1:Q$640,15,0)</f>
        <v>4</v>
      </c>
      <c r="N57" s="9">
        <f>VLOOKUP(B57,[2]Combined!C$1:S$640,17,0)</f>
        <v>0</v>
      </c>
      <c r="O57" s="10">
        <f>VLOOKUP(B57,[3]Combined!C$1:L$640,10,0)</f>
        <v>10</v>
      </c>
      <c r="P57" s="10">
        <f>VLOOKUP(B57,[3]Combined!C$1:M$640,11,0)</f>
        <v>11</v>
      </c>
      <c r="Q57" s="10">
        <f>VLOOKUP(B57,[3]Combined!C$1:O$640,13,0)</f>
        <v>0</v>
      </c>
      <c r="R57" s="10">
        <f>VLOOKUP(B57,[3]Combined!C$1:P$640,14,0)</f>
        <v>2</v>
      </c>
      <c r="S57" s="10">
        <f>VLOOKUP(B57,[3]Combined!C$1:Q$640,15,0)</f>
        <v>3</v>
      </c>
      <c r="T57" s="10">
        <f>VLOOKUP(B57,[3]Combined!C$1:S$640,17,0)</f>
        <v>0</v>
      </c>
      <c r="U57" s="11">
        <v>14</v>
      </c>
      <c r="V57" s="11">
        <v>14</v>
      </c>
      <c r="W57" s="11">
        <f>VLOOKUP(B57,[4]Combined!C$1:O$640,13,0)</f>
        <v>0</v>
      </c>
      <c r="X57" s="11">
        <v>2</v>
      </c>
      <c r="Y57" s="11">
        <v>4</v>
      </c>
      <c r="Z57" s="11">
        <f>VLOOKUP(B57,[4]Combined!C$1:S$640,17,0)</f>
        <v>0</v>
      </c>
      <c r="AA57" s="12">
        <v>4</v>
      </c>
      <c r="AB57" s="12">
        <v>6</v>
      </c>
      <c r="AC57" s="12">
        <v>1</v>
      </c>
      <c r="AD57" s="12">
        <v>2</v>
      </c>
      <c r="AE57" s="12">
        <f>VLOOKUP(B57,[5]Combined!C$1:Q$640,15,0)</f>
        <v>0</v>
      </c>
      <c r="AF57" s="12">
        <f>VLOOKUP(B57,[5]Combined!C$1:S$640,17,0)</f>
        <v>0</v>
      </c>
      <c r="AG57" s="14">
        <f t="shared" si="0"/>
        <v>72</v>
      </c>
      <c r="AH57" s="14">
        <f t="shared" si="0"/>
        <v>1</v>
      </c>
      <c r="AI57" s="14">
        <f t="shared" si="1"/>
        <v>1</v>
      </c>
      <c r="AJ57" s="14">
        <f t="shared" si="2"/>
        <v>59</v>
      </c>
      <c r="AK57" s="14">
        <f t="shared" si="3"/>
        <v>60</v>
      </c>
      <c r="AL57" s="14">
        <f t="shared" si="4"/>
        <v>83.333333333333343</v>
      </c>
      <c r="AM57" s="14">
        <f t="shared" si="5"/>
        <v>4</v>
      </c>
      <c r="AN57" s="7" t="s">
        <v>60</v>
      </c>
      <c r="AO57" s="7">
        <v>8</v>
      </c>
      <c r="AP57" s="7">
        <v>10</v>
      </c>
      <c r="AQ57" s="7">
        <f t="shared" si="6"/>
        <v>22</v>
      </c>
    </row>
    <row r="58" spans="1:43" s="7" customFormat="1" x14ac:dyDescent="0.25">
      <c r="A58" s="7">
        <v>57</v>
      </c>
      <c r="B58" s="7" t="s">
        <v>68</v>
      </c>
      <c r="C58" s="8">
        <f>VLOOKUP(B58,[1]Combined!$B$1:$K$640,10,0)</f>
        <v>10</v>
      </c>
      <c r="D58" s="8">
        <f>VLOOKUP(B58,[1]Combined!$B$1:$L$640,11,0)</f>
        <v>10</v>
      </c>
      <c r="E58" s="8">
        <f>VLOOKUP(B58,[1]Combined!$B$1:$N$640,13,0)</f>
        <v>0</v>
      </c>
      <c r="F58" s="8">
        <f>VLOOKUP(B58,[1]Combined!$B$1:$O$640,14,0)</f>
        <v>2</v>
      </c>
      <c r="G58" s="8">
        <f>VLOOKUP(B58,[1]Combined!$B$1:$P$640,15,0)</f>
        <v>2</v>
      </c>
      <c r="H58" s="8">
        <f>VLOOKUP(B58,[1]Combined!$B$1:$R$640,17,0)</f>
        <v>0</v>
      </c>
      <c r="I58" s="9">
        <f>VLOOKUP(B58,[2]Combined!C$1:L$640,10,0)</f>
        <v>16</v>
      </c>
      <c r="J58" s="9">
        <f>VLOOKUP(B58,[2]Combined!C$1:M$640,11,0)</f>
        <v>19</v>
      </c>
      <c r="K58" s="9">
        <f>VLOOKUP(B58,[2]Combined!C$1:O$640,13,0)</f>
        <v>0</v>
      </c>
      <c r="L58" s="9">
        <f>VLOOKUP(B58,[2]Combined!C$1:P$640,14,0)</f>
        <v>3</v>
      </c>
      <c r="M58" s="9">
        <f>VLOOKUP(B58,[2]Combined!C$1:Q$640,15,0)</f>
        <v>3</v>
      </c>
      <c r="N58" s="9">
        <f>VLOOKUP(B58,[2]Combined!C$1:S$640,17,0)</f>
        <v>0</v>
      </c>
      <c r="O58" s="10">
        <f>VLOOKUP(B58,[3]Combined!C$1:L$640,10,0)</f>
        <v>7</v>
      </c>
      <c r="P58" s="10">
        <f>VLOOKUP(B58,[3]Combined!C$1:M$640,11,0)</f>
        <v>11</v>
      </c>
      <c r="Q58" s="10">
        <f>VLOOKUP(B58,[3]Combined!C$1:O$640,13,0)</f>
        <v>1</v>
      </c>
      <c r="R58" s="10">
        <f>VLOOKUP(B58,[3]Combined!C$1:P$640,14,0)</f>
        <v>1</v>
      </c>
      <c r="S58" s="10">
        <f>VLOOKUP(B58,[3]Combined!C$1:Q$640,15,0)</f>
        <v>1</v>
      </c>
      <c r="T58" s="10">
        <f>VLOOKUP(B58,[3]Combined!C$1:S$640,17,0)</f>
        <v>0</v>
      </c>
      <c r="U58" s="11">
        <v>12</v>
      </c>
      <c r="V58" s="11">
        <v>14</v>
      </c>
      <c r="W58" s="11">
        <v>2</v>
      </c>
      <c r="X58" s="11">
        <f>VLOOKUP(B58,[4]Combined!C$1:P$640,14,0)</f>
        <v>4</v>
      </c>
      <c r="Y58" s="11">
        <f>VLOOKUP(B58,[4]Combined!C$1:Q$640,15,0)</f>
        <v>4</v>
      </c>
      <c r="Z58" s="11">
        <f>VLOOKUP(B58,[4]Combined!C$1:S$640,17,0)</f>
        <v>0</v>
      </c>
      <c r="AA58" s="12">
        <v>6</v>
      </c>
      <c r="AB58" s="12">
        <v>6</v>
      </c>
      <c r="AC58" s="12">
        <f>VLOOKUP(B58,[5]Combined!C$1:W$64,21,0)</f>
        <v>0</v>
      </c>
      <c r="AD58" s="12">
        <f>VLOOKUP(B58,[5]Combined!C$1:P$640,14,0)</f>
        <v>0</v>
      </c>
      <c r="AE58" s="12">
        <f>VLOOKUP(B58,[5]Combined!C$1:Q$640,15,0)</f>
        <v>0</v>
      </c>
      <c r="AF58" s="12">
        <f>VLOOKUP(B58,[5]Combined!C$1:S$640,17,0)</f>
        <v>0</v>
      </c>
      <c r="AG58" s="14">
        <f t="shared" si="0"/>
        <v>70</v>
      </c>
      <c r="AH58" s="14">
        <f t="shared" si="0"/>
        <v>3</v>
      </c>
      <c r="AI58" s="14">
        <f t="shared" si="1"/>
        <v>3</v>
      </c>
      <c r="AJ58" s="14">
        <f t="shared" si="2"/>
        <v>61</v>
      </c>
      <c r="AK58" s="14">
        <f t="shared" si="3"/>
        <v>64</v>
      </c>
      <c r="AL58" s="14">
        <f t="shared" si="4"/>
        <v>91.428571428571431</v>
      </c>
      <c r="AM58" s="14">
        <f t="shared" si="5"/>
        <v>5</v>
      </c>
      <c r="AN58" s="7" t="s">
        <v>62</v>
      </c>
      <c r="AO58" s="7">
        <f>VLOOKUP(B58,[6]B!B$1:S$52,18,0)</f>
        <v>10</v>
      </c>
      <c r="AP58" s="7">
        <v>7</v>
      </c>
      <c r="AQ58" s="7">
        <f t="shared" si="6"/>
        <v>22</v>
      </c>
    </row>
    <row r="59" spans="1:43" s="7" customFormat="1" x14ac:dyDescent="0.25">
      <c r="A59" s="7">
        <v>58</v>
      </c>
      <c r="B59" s="7" t="s">
        <v>69</v>
      </c>
      <c r="C59" s="8">
        <f>VLOOKUP(B59,[1]Combined!$B$1:$K$640,10,0)</f>
        <v>8</v>
      </c>
      <c r="D59" s="8">
        <f>VLOOKUP(B59,[1]Combined!$B$1:$L$640,11,0)</f>
        <v>10</v>
      </c>
      <c r="E59" s="8">
        <f>VLOOKUP(B59,[1]Combined!$B$1:$N$640,13,0)</f>
        <v>0</v>
      </c>
      <c r="F59" s="8">
        <f>VLOOKUP(B59,[1]Combined!$B$1:$O$640,14,0)</f>
        <v>1</v>
      </c>
      <c r="G59" s="8">
        <f>VLOOKUP(B59,[1]Combined!$B$1:$P$640,15,0)</f>
        <v>1</v>
      </c>
      <c r="H59" s="8">
        <f>VLOOKUP(B59,[1]Combined!$B$1:$R$640,17,0)</f>
        <v>0</v>
      </c>
      <c r="I59" s="9">
        <f>VLOOKUP(B59,[2]Combined!C$1:L$640,10,0)</f>
        <v>16</v>
      </c>
      <c r="J59" s="9">
        <f>VLOOKUP(B59,[2]Combined!C$1:M$640,11,0)</f>
        <v>19</v>
      </c>
      <c r="K59" s="9">
        <f>VLOOKUP(B59,[2]Combined!C$1:O$640,13,0)</f>
        <v>0</v>
      </c>
      <c r="L59" s="9">
        <f>VLOOKUP(B59,[2]Combined!C$1:P$640,14,0)</f>
        <v>3</v>
      </c>
      <c r="M59" s="9">
        <f>VLOOKUP(B59,[2]Combined!C$1:Q$640,15,0)</f>
        <v>3</v>
      </c>
      <c r="N59" s="9">
        <f>VLOOKUP(B59,[2]Combined!C$1:S$640,17,0)</f>
        <v>0</v>
      </c>
      <c r="O59" s="10">
        <f>VLOOKUP(B59,[3]Combined!C$1:L$640,10,0)</f>
        <v>9</v>
      </c>
      <c r="P59" s="10">
        <f>VLOOKUP(B59,[3]Combined!C$1:M$640,11,0)</f>
        <v>11</v>
      </c>
      <c r="Q59" s="10">
        <f>VLOOKUP(B59,[3]Combined!C$1:O$640,13,0)</f>
        <v>0</v>
      </c>
      <c r="R59" s="10">
        <f>VLOOKUP(B59,[3]Combined!C$1:P$640,14,0)</f>
        <v>2</v>
      </c>
      <c r="S59" s="10">
        <f>VLOOKUP(B59,[3]Combined!C$1:Q$640,15,0)</f>
        <v>2</v>
      </c>
      <c r="T59" s="10">
        <f>VLOOKUP(B59,[3]Combined!C$1:S$640,17,0)</f>
        <v>0</v>
      </c>
      <c r="U59" s="11">
        <v>12</v>
      </c>
      <c r="V59" s="11">
        <v>14</v>
      </c>
      <c r="W59" s="11">
        <f>VLOOKUP(B59,[4]Combined!C$1:O$640,13,0)</f>
        <v>0</v>
      </c>
      <c r="X59" s="11">
        <v>2</v>
      </c>
      <c r="Y59" s="11">
        <v>3</v>
      </c>
      <c r="Z59" s="11">
        <f>VLOOKUP(B59,[4]Combined!C$1:S$640,17,0)</f>
        <v>0</v>
      </c>
      <c r="AA59" s="12">
        <v>6</v>
      </c>
      <c r="AB59" s="12">
        <v>6</v>
      </c>
      <c r="AC59" s="12">
        <f>VLOOKUP(B59,[5]Combined!C$1:W$64,21,0)</f>
        <v>0</v>
      </c>
      <c r="AD59" s="12">
        <v>1</v>
      </c>
      <c r="AE59" s="12">
        <v>1</v>
      </c>
      <c r="AF59" s="12">
        <f>VLOOKUP(B59,[5]Combined!C$1:S$640,17,0)</f>
        <v>0</v>
      </c>
      <c r="AG59" s="14">
        <f t="shared" si="0"/>
        <v>70</v>
      </c>
      <c r="AH59" s="14">
        <f t="shared" si="0"/>
        <v>0</v>
      </c>
      <c r="AI59" s="14">
        <f t="shared" si="1"/>
        <v>0</v>
      </c>
      <c r="AJ59" s="14">
        <f t="shared" si="2"/>
        <v>60</v>
      </c>
      <c r="AK59" s="14">
        <f t="shared" si="3"/>
        <v>60</v>
      </c>
      <c r="AL59" s="14">
        <f t="shared" si="4"/>
        <v>85.714285714285708</v>
      </c>
      <c r="AM59" s="14">
        <f t="shared" si="5"/>
        <v>5</v>
      </c>
      <c r="AN59" s="7" t="s">
        <v>64</v>
      </c>
      <c r="AO59" s="7">
        <v>9</v>
      </c>
      <c r="AP59" s="7">
        <v>7</v>
      </c>
      <c r="AQ59" s="7">
        <f t="shared" si="6"/>
        <v>21</v>
      </c>
    </row>
    <row r="60" spans="1:43" s="7" customFormat="1" x14ac:dyDescent="0.25">
      <c r="A60" s="7">
        <v>59</v>
      </c>
      <c r="B60" s="7" t="s">
        <v>70</v>
      </c>
      <c r="C60" s="8">
        <f>VLOOKUP(B60,[1]Combined!$B$1:$K$640,10,0)</f>
        <v>7</v>
      </c>
      <c r="D60" s="8">
        <f>VLOOKUP(B60,[1]Combined!$B$1:$L$640,11,0)</f>
        <v>10</v>
      </c>
      <c r="E60" s="8">
        <f>VLOOKUP(B60,[1]Combined!$B$1:$N$640,13,0)</f>
        <v>0</v>
      </c>
      <c r="F60" s="8">
        <f>VLOOKUP(B60,[1]Combined!$B$1:$O$640,14,0)</f>
        <v>1</v>
      </c>
      <c r="G60" s="8">
        <f>VLOOKUP(B60,[1]Combined!$B$1:$P$640,15,0)</f>
        <v>1</v>
      </c>
      <c r="H60" s="8">
        <f>VLOOKUP(B60,[1]Combined!$B$1:$R$640,17,0)</f>
        <v>0</v>
      </c>
      <c r="I60" s="9">
        <f>VLOOKUP(B60,[2]Combined!C$1:L$640,10,0)</f>
        <v>12</v>
      </c>
      <c r="J60" s="9">
        <f>VLOOKUP(B60,[2]Combined!C$1:M$640,11,0)</f>
        <v>19</v>
      </c>
      <c r="K60" s="9">
        <f>VLOOKUP(B60,[2]Combined!C$1:O$640,13,0)</f>
        <v>0</v>
      </c>
      <c r="L60" s="9">
        <f>VLOOKUP(B60,[2]Combined!C$1:P$640,14,0)</f>
        <v>4</v>
      </c>
      <c r="M60" s="9">
        <f>VLOOKUP(B60,[2]Combined!C$1:Q$640,15,0)</f>
        <v>4</v>
      </c>
      <c r="N60" s="9">
        <f>VLOOKUP(B60,[2]Combined!C$1:S$640,17,0)</f>
        <v>0</v>
      </c>
      <c r="O60" s="10">
        <f>VLOOKUP(B60,[3]Combined!C$1:L$640,10,0)</f>
        <v>7</v>
      </c>
      <c r="P60" s="10">
        <f>VLOOKUP(B60,[3]Combined!C$1:M$640,11,0)</f>
        <v>11</v>
      </c>
      <c r="Q60" s="10">
        <f>VLOOKUP(B60,[3]Combined!C$1:O$640,13,0)</f>
        <v>0</v>
      </c>
      <c r="R60" s="10">
        <f>VLOOKUP(B60,[3]Combined!C$1:P$640,14,0)</f>
        <v>3</v>
      </c>
      <c r="S60" s="10">
        <f>VLOOKUP(B60,[3]Combined!C$1:Q$640,15,0)</f>
        <v>4</v>
      </c>
      <c r="T60" s="10">
        <f>VLOOKUP(B60,[3]Combined!C$1:S$640,17,0)</f>
        <v>0</v>
      </c>
      <c r="U60" s="11">
        <v>6</v>
      </c>
      <c r="V60" s="11">
        <v>14</v>
      </c>
      <c r="W60" s="11">
        <f>VLOOKUP(B60,[4]Combined!C$1:O$640,13,0)</f>
        <v>0</v>
      </c>
      <c r="X60" s="11">
        <v>1</v>
      </c>
      <c r="Y60" s="11">
        <v>3</v>
      </c>
      <c r="Z60" s="11">
        <f>VLOOKUP(B60,[4]Combined!C$1:S$640,17,0)</f>
        <v>0</v>
      </c>
      <c r="AA60" s="12">
        <v>4</v>
      </c>
      <c r="AB60" s="12">
        <v>6</v>
      </c>
      <c r="AC60" s="12">
        <f>VLOOKUP(B60,[5]Combined!C$1:W$64,21,0)</f>
        <v>0</v>
      </c>
      <c r="AD60" s="12">
        <f>VLOOKUP(B60,[5]Combined!C$1:P$640,14,0)</f>
        <v>0</v>
      </c>
      <c r="AE60" s="12">
        <v>2</v>
      </c>
      <c r="AF60" s="12">
        <f>VLOOKUP(B60,[5]Combined!C$1:S$640,17,0)</f>
        <v>0</v>
      </c>
      <c r="AG60" s="14">
        <f t="shared" si="0"/>
        <v>74</v>
      </c>
      <c r="AH60" s="14">
        <f t="shared" si="0"/>
        <v>0</v>
      </c>
      <c r="AI60" s="14">
        <f t="shared" si="1"/>
        <v>0</v>
      </c>
      <c r="AJ60" s="14">
        <f t="shared" si="2"/>
        <v>45</v>
      </c>
      <c r="AK60" s="14">
        <f t="shared" si="3"/>
        <v>45</v>
      </c>
      <c r="AL60" s="14">
        <f t="shared" si="4"/>
        <v>60.810810810810814</v>
      </c>
      <c r="AM60" s="14">
        <f t="shared" si="5"/>
        <v>0</v>
      </c>
      <c r="AN60" s="7" t="s">
        <v>56</v>
      </c>
      <c r="AO60" s="7">
        <v>0</v>
      </c>
      <c r="AP60" s="7">
        <v>6</v>
      </c>
      <c r="AQ60" s="7">
        <f t="shared" si="6"/>
        <v>6</v>
      </c>
    </row>
    <row r="61" spans="1:43" s="7" customFormat="1" x14ac:dyDescent="0.25">
      <c r="A61" s="7">
        <v>60</v>
      </c>
      <c r="B61" s="7" t="s">
        <v>71</v>
      </c>
      <c r="C61" s="8">
        <f>VLOOKUP(B61,[1]Combined!$B$1:$K$640,10,0)</f>
        <v>10</v>
      </c>
      <c r="D61" s="8">
        <f>VLOOKUP(B61,[1]Combined!$B$1:$L$640,11,0)</f>
        <v>10</v>
      </c>
      <c r="E61" s="8">
        <f>VLOOKUP(B61,[1]Combined!$B$1:$N$640,13,0)</f>
        <v>0</v>
      </c>
      <c r="F61" s="8">
        <f>VLOOKUP(B61,[1]Combined!$B$1:$O$640,14,0)</f>
        <v>2</v>
      </c>
      <c r="G61" s="8">
        <f>VLOOKUP(B61,[1]Combined!$B$1:$P$640,15,0)</f>
        <v>2</v>
      </c>
      <c r="H61" s="8">
        <f>VLOOKUP(B61,[1]Combined!$B$1:$R$640,17,0)</f>
        <v>0</v>
      </c>
      <c r="I61" s="9">
        <f>VLOOKUP(B61,[2]Combined!C$1:L$640,10,0)</f>
        <v>15</v>
      </c>
      <c r="J61" s="9">
        <f>VLOOKUP(B61,[2]Combined!C$1:M$640,11,0)</f>
        <v>19</v>
      </c>
      <c r="K61" s="9">
        <f>VLOOKUP(B61,[2]Combined!C$1:O$640,13,0)</f>
        <v>0</v>
      </c>
      <c r="L61" s="9">
        <f>VLOOKUP(B61,[2]Combined!C$1:P$640,14,0)</f>
        <v>4</v>
      </c>
      <c r="M61" s="9">
        <f>VLOOKUP(B61,[2]Combined!C$1:Q$640,15,0)</f>
        <v>4</v>
      </c>
      <c r="N61" s="9">
        <f>VLOOKUP(B61,[2]Combined!C$1:S$640,17,0)</f>
        <v>0</v>
      </c>
      <c r="O61" s="10">
        <f>VLOOKUP(B61,[3]Combined!C$1:L$640,10,0)</f>
        <v>10</v>
      </c>
      <c r="P61" s="10">
        <f>VLOOKUP(B61,[3]Combined!C$1:M$640,11,0)</f>
        <v>11</v>
      </c>
      <c r="Q61" s="10">
        <f>VLOOKUP(B61,[3]Combined!C$1:O$640,13,0)</f>
        <v>0</v>
      </c>
      <c r="R61" s="10">
        <f>VLOOKUP(B61,[3]Combined!C$1:P$640,14,0)</f>
        <v>2</v>
      </c>
      <c r="S61" s="10">
        <f>VLOOKUP(B61,[3]Combined!C$1:Q$640,15,0)</f>
        <v>3</v>
      </c>
      <c r="T61" s="10">
        <f>VLOOKUP(B61,[3]Combined!C$1:S$640,17,0)</f>
        <v>0</v>
      </c>
      <c r="U61" s="11">
        <v>13</v>
      </c>
      <c r="V61" s="11">
        <v>14</v>
      </c>
      <c r="W61" s="11">
        <f>VLOOKUP(B61,[4]Combined!C$1:O$640,13,0)</f>
        <v>0</v>
      </c>
      <c r="X61" s="11">
        <f>VLOOKUP(B61,[4]Combined!C$1:P$640,14,0)</f>
        <v>4</v>
      </c>
      <c r="Y61" s="11">
        <f>VLOOKUP(B61,[4]Combined!C$1:Q$640,15,0)</f>
        <v>5</v>
      </c>
      <c r="Z61" s="11">
        <f>VLOOKUP(B61,[4]Combined!C$1:S$640,17,0)</f>
        <v>0</v>
      </c>
      <c r="AA61" s="12">
        <v>6</v>
      </c>
      <c r="AB61" s="12">
        <v>6</v>
      </c>
      <c r="AC61" s="12">
        <f>VLOOKUP(B61,[5]Combined!C$1:W$64,21,0)</f>
        <v>0</v>
      </c>
      <c r="AD61" s="12">
        <f>VLOOKUP(B61,[5]Combined!C$1:P$640,14,0)</f>
        <v>0</v>
      </c>
      <c r="AE61" s="12">
        <f>VLOOKUP(B61,[5]Combined!C$1:Q$640,15,0)</f>
        <v>0</v>
      </c>
      <c r="AF61" s="12">
        <f>VLOOKUP(B61,[5]Combined!C$1:S$640,17,0)</f>
        <v>0</v>
      </c>
      <c r="AG61" s="14">
        <f t="shared" si="0"/>
        <v>74</v>
      </c>
      <c r="AH61" s="14">
        <f t="shared" si="0"/>
        <v>0</v>
      </c>
      <c r="AI61" s="14">
        <f t="shared" si="1"/>
        <v>0</v>
      </c>
      <c r="AJ61" s="14">
        <f t="shared" si="2"/>
        <v>66</v>
      </c>
      <c r="AK61" s="14">
        <f t="shared" si="3"/>
        <v>66</v>
      </c>
      <c r="AL61" s="14">
        <f t="shared" si="4"/>
        <v>89.189189189189193</v>
      </c>
      <c r="AM61" s="14">
        <f t="shared" si="5"/>
        <v>5</v>
      </c>
      <c r="AN61" s="7" t="s">
        <v>58</v>
      </c>
      <c r="AO61" s="7">
        <f>VLOOKUP(B61,[6]B!B$1:S$52,18,0)</f>
        <v>7</v>
      </c>
      <c r="AP61" s="7">
        <v>10</v>
      </c>
      <c r="AQ61" s="7">
        <f t="shared" si="6"/>
        <v>22</v>
      </c>
    </row>
    <row r="62" spans="1:43" s="7" customFormat="1" x14ac:dyDescent="0.25">
      <c r="A62" s="7">
        <v>61</v>
      </c>
      <c r="B62" s="7" t="s">
        <v>72</v>
      </c>
      <c r="C62" s="8">
        <f>VLOOKUP(B62,[1]Combined!$B$1:$K$640,10,0)</f>
        <v>7</v>
      </c>
      <c r="D62" s="8">
        <f>VLOOKUP(B62,[1]Combined!$B$1:$L$640,11,0)</f>
        <v>10</v>
      </c>
      <c r="E62" s="8">
        <f>VLOOKUP(B62,[1]Combined!$B$1:$N$640,13,0)</f>
        <v>0</v>
      </c>
      <c r="F62" s="8">
        <f>VLOOKUP(B62,[1]Combined!$B$1:$O$640,14,0)</f>
        <v>1</v>
      </c>
      <c r="G62" s="8">
        <f>VLOOKUP(B62,[1]Combined!$B$1:$P$640,15,0)</f>
        <v>1</v>
      </c>
      <c r="H62" s="8">
        <f>VLOOKUP(B62,[1]Combined!$B$1:$R$640,17,0)</f>
        <v>0</v>
      </c>
      <c r="I62" s="9">
        <f>VLOOKUP(B62,[2]Combined!C$1:L$640,10,0)</f>
        <v>11</v>
      </c>
      <c r="J62" s="9">
        <f>VLOOKUP(B62,[2]Combined!C$1:M$640,11,0)</f>
        <v>19</v>
      </c>
      <c r="K62" s="9">
        <f>VLOOKUP(B62,[2]Combined!C$1:O$640,13,0)</f>
        <v>0</v>
      </c>
      <c r="L62" s="9">
        <f>VLOOKUP(B62,[2]Combined!C$1:P$640,14,0)</f>
        <v>2</v>
      </c>
      <c r="M62" s="9">
        <f>VLOOKUP(B62,[2]Combined!C$1:Q$640,15,0)</f>
        <v>4</v>
      </c>
      <c r="N62" s="9">
        <f>VLOOKUP(B62,[2]Combined!C$1:S$640,17,0)</f>
        <v>0</v>
      </c>
      <c r="O62" s="10">
        <f>VLOOKUP(B62,[3]Combined!C$1:L$640,10,0)</f>
        <v>1</v>
      </c>
      <c r="P62" s="10">
        <f>VLOOKUP(B62,[3]Combined!C$1:M$640,11,0)</f>
        <v>11</v>
      </c>
      <c r="Q62" s="10">
        <f>VLOOKUP(B62,[3]Combined!C$1:O$640,13,0)</f>
        <v>0</v>
      </c>
      <c r="R62" s="10">
        <f>VLOOKUP(B62,[3]Combined!C$1:P$640,14,0)</f>
        <v>3</v>
      </c>
      <c r="S62" s="10">
        <f>VLOOKUP(B62,[3]Combined!C$1:Q$640,15,0)</f>
        <v>3</v>
      </c>
      <c r="T62" s="10">
        <f>VLOOKUP(B62,[3]Combined!C$1:S$640,17,0)</f>
        <v>0</v>
      </c>
      <c r="U62" s="11">
        <v>6</v>
      </c>
      <c r="V62" s="11">
        <v>14</v>
      </c>
      <c r="W62" s="11">
        <v>3</v>
      </c>
      <c r="X62" s="11">
        <f>VLOOKUP(B62,[4]Combined!C$1:P$640,14,0)</f>
        <v>0</v>
      </c>
      <c r="Y62" s="11">
        <v>4</v>
      </c>
      <c r="Z62" s="11">
        <v>1</v>
      </c>
      <c r="AA62" s="12">
        <v>4</v>
      </c>
      <c r="AB62" s="12">
        <v>6</v>
      </c>
      <c r="AC62" s="12">
        <v>1</v>
      </c>
      <c r="AD62" s="12">
        <v>2</v>
      </c>
      <c r="AE62" s="12">
        <f>VLOOKUP(B62,[5]Combined!C$1:Q$640,15,0)</f>
        <v>0</v>
      </c>
      <c r="AF62" s="12">
        <f>VLOOKUP(B62,[5]Combined!C$1:S$640,17,0)</f>
        <v>0</v>
      </c>
      <c r="AG62" s="14">
        <f t="shared" si="0"/>
        <v>72</v>
      </c>
      <c r="AH62" s="14">
        <f t="shared" si="0"/>
        <v>5</v>
      </c>
      <c r="AI62" s="14">
        <f t="shared" si="1"/>
        <v>5</v>
      </c>
      <c r="AJ62" s="14">
        <f t="shared" si="2"/>
        <v>37</v>
      </c>
      <c r="AK62" s="14">
        <f t="shared" si="3"/>
        <v>42</v>
      </c>
      <c r="AL62" s="14">
        <f t="shared" si="4"/>
        <v>58.333333333333336</v>
      </c>
      <c r="AM62" s="14">
        <f t="shared" si="5"/>
        <v>0</v>
      </c>
      <c r="AN62" s="7" t="s">
        <v>60</v>
      </c>
      <c r="AO62" s="7">
        <v>7</v>
      </c>
      <c r="AP62" s="7">
        <v>7</v>
      </c>
      <c r="AQ62" s="7">
        <f t="shared" si="6"/>
        <v>14</v>
      </c>
    </row>
    <row r="63" spans="1:43" s="7" customFormat="1" x14ac:dyDescent="0.25">
      <c r="A63" s="7">
        <v>62</v>
      </c>
      <c r="B63" s="7" t="s">
        <v>73</v>
      </c>
      <c r="C63" s="8">
        <f>VLOOKUP(B63,[1]Combined!$B$1:$K$640,10,0)</f>
        <v>10</v>
      </c>
      <c r="D63" s="8">
        <f>VLOOKUP(B63,[1]Combined!$B$1:$L$640,11,0)</f>
        <v>10</v>
      </c>
      <c r="E63" s="8">
        <f>VLOOKUP(B63,[1]Combined!$B$1:$N$640,13,0)</f>
        <v>0</v>
      </c>
      <c r="F63" s="8">
        <f>VLOOKUP(B63,[1]Combined!$B$1:$O$640,14,0)</f>
        <v>2</v>
      </c>
      <c r="G63" s="8">
        <f>VLOOKUP(B63,[1]Combined!$B$1:$P$640,15,0)</f>
        <v>2</v>
      </c>
      <c r="H63" s="8">
        <f>VLOOKUP(B63,[1]Combined!$B$1:$R$640,17,0)</f>
        <v>0</v>
      </c>
      <c r="I63" s="9">
        <f>VLOOKUP(B63,[2]Combined!C$1:L$640,10,0)</f>
        <v>12</v>
      </c>
      <c r="J63" s="9">
        <f>VLOOKUP(B63,[2]Combined!C$1:M$640,11,0)</f>
        <v>19</v>
      </c>
      <c r="K63" s="9">
        <f>VLOOKUP(B63,[2]Combined!C$1:O$640,13,0)</f>
        <v>0</v>
      </c>
      <c r="L63" s="9">
        <f>VLOOKUP(B63,[2]Combined!C$1:P$640,14,0)</f>
        <v>3</v>
      </c>
      <c r="M63" s="9">
        <f>VLOOKUP(B63,[2]Combined!C$1:Q$640,15,0)</f>
        <v>3</v>
      </c>
      <c r="N63" s="9">
        <f>VLOOKUP(B63,[2]Combined!C$1:S$640,17,0)</f>
        <v>0</v>
      </c>
      <c r="O63" s="10">
        <f>VLOOKUP(B63,[3]Combined!C$1:L$640,10,0)</f>
        <v>10</v>
      </c>
      <c r="P63" s="10">
        <f>VLOOKUP(B63,[3]Combined!C$1:M$640,11,0)</f>
        <v>11</v>
      </c>
      <c r="Q63" s="10">
        <f>VLOOKUP(B63,[3]Combined!C$1:O$640,13,0)</f>
        <v>0</v>
      </c>
      <c r="R63" s="10">
        <f>VLOOKUP(B63,[3]Combined!C$1:P$640,14,0)</f>
        <v>1</v>
      </c>
      <c r="S63" s="10">
        <f>VLOOKUP(B63,[3]Combined!C$1:Q$640,15,0)</f>
        <v>1</v>
      </c>
      <c r="T63" s="10">
        <f>VLOOKUP(B63,[3]Combined!C$1:S$640,17,0)</f>
        <v>0</v>
      </c>
      <c r="U63" s="11">
        <v>9</v>
      </c>
      <c r="V63" s="11">
        <v>14</v>
      </c>
      <c r="W63" s="11">
        <v>5</v>
      </c>
      <c r="X63" s="11">
        <f>VLOOKUP(B63,[4]Combined!C$1:P$640,14,0)</f>
        <v>4</v>
      </c>
      <c r="Y63" s="11">
        <f>VLOOKUP(B63,[4]Combined!C$1:Q$640,15,0)</f>
        <v>4</v>
      </c>
      <c r="Z63" s="11">
        <f>VLOOKUP(B63,[4]Combined!C$1:S$640,17,0)</f>
        <v>0</v>
      </c>
      <c r="AA63" s="12">
        <v>6</v>
      </c>
      <c r="AB63" s="12">
        <v>6</v>
      </c>
      <c r="AC63" s="12">
        <f>VLOOKUP(B63,[5]Combined!C$1:O$640,13,0)</f>
        <v>0</v>
      </c>
      <c r="AD63" s="12">
        <f>VLOOKUP(B63,[5]Combined!C$1:P$640,14,0)</f>
        <v>0</v>
      </c>
      <c r="AE63" s="12">
        <f>VLOOKUP(B63,[5]Combined!C$1:Q$640,15,0)</f>
        <v>0</v>
      </c>
      <c r="AF63" s="12">
        <f>VLOOKUP(B63,[5]Combined!C$1:S$640,17,0)</f>
        <v>0</v>
      </c>
      <c r="AG63" s="14">
        <f t="shared" si="0"/>
        <v>70</v>
      </c>
      <c r="AH63" s="14">
        <f t="shared" si="0"/>
        <v>5</v>
      </c>
      <c r="AI63" s="14">
        <f t="shared" si="1"/>
        <v>5</v>
      </c>
      <c r="AJ63" s="14">
        <f t="shared" si="2"/>
        <v>57</v>
      </c>
      <c r="AK63" s="14">
        <f t="shared" si="3"/>
        <v>62</v>
      </c>
      <c r="AL63" s="14">
        <f t="shared" si="4"/>
        <v>88.571428571428569</v>
      </c>
      <c r="AM63" s="14">
        <f t="shared" si="5"/>
        <v>5</v>
      </c>
      <c r="AN63" s="7" t="s">
        <v>62</v>
      </c>
      <c r="AO63" s="7">
        <f>VLOOKUP(B63,[6]B!B$1:S$52,18,0)</f>
        <v>10</v>
      </c>
      <c r="AP63" s="7">
        <v>8</v>
      </c>
      <c r="AQ63" s="7">
        <f t="shared" si="6"/>
        <v>23</v>
      </c>
    </row>
    <row r="64" spans="1:43" s="7" customFormat="1" x14ac:dyDescent="0.25">
      <c r="A64" s="7">
        <v>63</v>
      </c>
      <c r="B64" s="7" t="s">
        <v>74</v>
      </c>
      <c r="C64" s="8">
        <f>VLOOKUP(B64,[1]Combined!$B$1:$K$640,10,0)</f>
        <v>10</v>
      </c>
      <c r="D64" s="8">
        <f>VLOOKUP(B64,[1]Combined!$B$1:$L$640,11,0)</f>
        <v>10</v>
      </c>
      <c r="E64" s="8">
        <f>VLOOKUP(B64,[1]Combined!$B$1:$N$640,13,0)</f>
        <v>0</v>
      </c>
      <c r="F64" s="8">
        <f>VLOOKUP(B64,[1]Combined!$B$1:$O$640,14,0)</f>
        <v>1</v>
      </c>
      <c r="G64" s="8">
        <f>VLOOKUP(B64,[1]Combined!$B$1:$P$640,15,0)</f>
        <v>1</v>
      </c>
      <c r="H64" s="8">
        <f>VLOOKUP(B64,[1]Combined!$B$1:$R$640,17,0)</f>
        <v>0</v>
      </c>
      <c r="I64" s="9">
        <f>VLOOKUP(B64,[2]Combined!C$1:L$640,10,0)</f>
        <v>15</v>
      </c>
      <c r="J64" s="9">
        <f>VLOOKUP(B64,[2]Combined!C$1:M$640,11,0)</f>
        <v>19</v>
      </c>
      <c r="K64" s="9">
        <f>VLOOKUP(B64,[2]Combined!C$1:O$640,13,0)</f>
        <v>0</v>
      </c>
      <c r="L64" s="9">
        <f>VLOOKUP(B64,[2]Combined!C$1:P$640,14,0)</f>
        <v>3</v>
      </c>
      <c r="M64" s="9">
        <f>VLOOKUP(B64,[2]Combined!C$1:Q$640,15,0)</f>
        <v>3</v>
      </c>
      <c r="N64" s="9">
        <f>VLOOKUP(B64,[2]Combined!C$1:S$640,17,0)</f>
        <v>0</v>
      </c>
      <c r="O64" s="10">
        <f>VLOOKUP(B64,[3]Combined!C$1:L$640,10,0)</f>
        <v>9</v>
      </c>
      <c r="P64" s="10">
        <f>VLOOKUP(B64,[3]Combined!C$1:M$640,11,0)</f>
        <v>11</v>
      </c>
      <c r="Q64" s="10">
        <f>VLOOKUP(B64,[3]Combined!C$1:O$640,13,0)</f>
        <v>0</v>
      </c>
      <c r="R64" s="10">
        <f>VLOOKUP(B64,[3]Combined!C$1:P$640,14,0)</f>
        <v>0</v>
      </c>
      <c r="S64" s="10">
        <f>VLOOKUP(B64,[3]Combined!C$1:Q$640,15,0)</f>
        <v>2</v>
      </c>
      <c r="T64" s="10">
        <f>VLOOKUP(B64,[3]Combined!C$1:S$640,17,0)</f>
        <v>0</v>
      </c>
      <c r="U64" s="11">
        <v>14</v>
      </c>
      <c r="V64" s="11">
        <v>14</v>
      </c>
      <c r="W64" s="11">
        <f>VLOOKUP(B64,[4]Combined!C$1:O$640,13,0)</f>
        <v>0</v>
      </c>
      <c r="X64" s="11">
        <v>3</v>
      </c>
      <c r="Y64" s="11">
        <v>3</v>
      </c>
      <c r="Z64" s="11">
        <f>VLOOKUP(B64,[4]Combined!C$1:S$640,17,0)</f>
        <v>0</v>
      </c>
      <c r="AA64" s="12">
        <v>6</v>
      </c>
      <c r="AB64" s="12">
        <v>6</v>
      </c>
      <c r="AC64" s="12">
        <f>VLOOKUP(B64,[5]Combined!C$1:O$640,13,0)</f>
        <v>0</v>
      </c>
      <c r="AD64" s="12">
        <v>1</v>
      </c>
      <c r="AE64" s="12">
        <v>1</v>
      </c>
      <c r="AF64" s="12">
        <f>VLOOKUP(B64,[5]Combined!C$1:S$640,17,0)</f>
        <v>0</v>
      </c>
      <c r="AG64" s="14">
        <f t="shared" si="0"/>
        <v>70</v>
      </c>
      <c r="AH64" s="14">
        <f t="shared" si="0"/>
        <v>0</v>
      </c>
      <c r="AI64" s="14">
        <f t="shared" si="1"/>
        <v>0</v>
      </c>
      <c r="AJ64" s="14">
        <f t="shared" si="2"/>
        <v>62</v>
      </c>
      <c r="AK64" s="14">
        <f t="shared" si="3"/>
        <v>62</v>
      </c>
      <c r="AL64" s="14">
        <f t="shared" si="4"/>
        <v>88.571428571428569</v>
      </c>
      <c r="AM64" s="14">
        <f t="shared" si="5"/>
        <v>5</v>
      </c>
      <c r="AN64" s="7" t="s">
        <v>64</v>
      </c>
      <c r="AO64" s="7">
        <v>9</v>
      </c>
      <c r="AP64" s="7">
        <v>10</v>
      </c>
      <c r="AQ64" s="7">
        <f t="shared" si="6"/>
        <v>24</v>
      </c>
    </row>
    <row r="65" spans="1:43" s="7" customFormat="1" x14ac:dyDescent="0.25">
      <c r="A65" s="7">
        <v>64</v>
      </c>
      <c r="B65" s="7" t="s">
        <v>75</v>
      </c>
      <c r="C65" s="8">
        <f>VLOOKUP(B65,[1]Combined!$B$1:$K$640,10,0)</f>
        <v>6</v>
      </c>
      <c r="D65" s="8">
        <f>VLOOKUP(B65,[1]Combined!$B$1:$L$640,11,0)</f>
        <v>10</v>
      </c>
      <c r="E65" s="8">
        <f>VLOOKUP(B65,[1]Combined!$B$1:$N$640,13,0)</f>
        <v>0</v>
      </c>
      <c r="F65" s="8">
        <f>VLOOKUP(B65,[1]Combined!$B$1:$O$640,14,0)</f>
        <v>1</v>
      </c>
      <c r="G65" s="8">
        <f>VLOOKUP(B65,[1]Combined!$B$1:$P$640,15,0)</f>
        <v>1</v>
      </c>
      <c r="H65" s="8">
        <f>VLOOKUP(B65,[1]Combined!$B$1:$R$640,17,0)</f>
        <v>0</v>
      </c>
      <c r="I65" s="9">
        <f>VLOOKUP(B65,[2]Combined!C$1:L$640,10,0)</f>
        <v>14</v>
      </c>
      <c r="J65" s="9">
        <f>VLOOKUP(B65,[2]Combined!C$1:M$640,11,0)</f>
        <v>19</v>
      </c>
      <c r="K65" s="9">
        <f>VLOOKUP(B65,[2]Combined!C$1:O$640,13,0)</f>
        <v>0</v>
      </c>
      <c r="L65" s="9">
        <f>VLOOKUP(B65,[2]Combined!C$1:P$640,14,0)</f>
        <v>3</v>
      </c>
      <c r="M65" s="9">
        <f>VLOOKUP(B65,[2]Combined!C$1:Q$640,15,0)</f>
        <v>4</v>
      </c>
      <c r="N65" s="9">
        <f>VLOOKUP(B65,[2]Combined!C$1:S$640,17,0)</f>
        <v>0</v>
      </c>
      <c r="O65" s="10">
        <f>VLOOKUP(B65,[3]Combined!C$1:L$640,10,0)</f>
        <v>10</v>
      </c>
      <c r="P65" s="10">
        <f>VLOOKUP(B65,[3]Combined!C$1:M$640,11,0)</f>
        <v>11</v>
      </c>
      <c r="Q65" s="10">
        <f>VLOOKUP(B65,[3]Combined!C$1:O$640,13,0)</f>
        <v>0</v>
      </c>
      <c r="R65" s="10">
        <f>VLOOKUP(B65,[3]Combined!C$1:P$640,14,0)</f>
        <v>4</v>
      </c>
      <c r="S65" s="10">
        <f>VLOOKUP(B65,[3]Combined!C$1:Q$640,15,0)</f>
        <v>4</v>
      </c>
      <c r="T65" s="10">
        <f>VLOOKUP(B65,[3]Combined!C$1:S$640,17,0)</f>
        <v>0</v>
      </c>
      <c r="U65" s="11">
        <v>14</v>
      </c>
      <c r="V65" s="11">
        <v>14</v>
      </c>
      <c r="W65" s="11">
        <f>VLOOKUP(B65,[4]Combined!C$1:O$640,13,0)</f>
        <v>0</v>
      </c>
      <c r="X65" s="11">
        <v>1</v>
      </c>
      <c r="Y65" s="11">
        <v>3</v>
      </c>
      <c r="Z65" s="11">
        <f>VLOOKUP(B65,[4]Combined!C$1:S$640,17,0)</f>
        <v>0</v>
      </c>
      <c r="AA65" s="12">
        <v>3</v>
      </c>
      <c r="AB65" s="12">
        <v>6</v>
      </c>
      <c r="AC65" s="12">
        <f>VLOOKUP(B65,[5]Combined!C$1:O$640,13,0)</f>
        <v>0</v>
      </c>
      <c r="AD65" s="12">
        <v>2</v>
      </c>
      <c r="AE65" s="12">
        <v>2</v>
      </c>
      <c r="AF65" s="12">
        <f>VLOOKUP(B65,[5]Combined!C$1:S$640,17,0)</f>
        <v>0</v>
      </c>
      <c r="AG65" s="14">
        <f t="shared" ref="AG65:AH127" si="7">SUM(D65,G65,J65,M65,P65,S65,V65,Y65,AB65,AE65)</f>
        <v>74</v>
      </c>
      <c r="AH65" s="14">
        <f t="shared" si="7"/>
        <v>0</v>
      </c>
      <c r="AI65" s="14">
        <f t="shared" ref="AI65:AI127" si="8">FLOOR(IF(AH65&lt;(1/3*(AG65)),AH65,(1/3*(AG65))),1)</f>
        <v>0</v>
      </c>
      <c r="AJ65" s="14">
        <f t="shared" ref="AJ65:AJ127" si="9">SUM(C65,F65,I65,L65,O65,R65,U65,X65,AA65,AD65)</f>
        <v>58</v>
      </c>
      <c r="AK65" s="14">
        <f t="shared" ref="AK65:AK127" si="10">IF(SUM(AJ65,AI65)&gt;AG65,AG65,SUM(AJ65,AI65))</f>
        <v>58</v>
      </c>
      <c r="AL65" s="14">
        <f t="shared" ref="AL65:AL127" si="11">(AK65/AG65)*100</f>
        <v>78.378378378378372</v>
      </c>
      <c r="AM65" s="14">
        <f t="shared" ref="AM65:AM127" si="12">IF(AL65&gt;=85,5,(IF(AND(AL65&gt;=80,AL65&lt;85),4,(IF(AND(AL65&gt;=75,AL65&lt;80),3,(IF(AND(AL65&gt;=70,AL65&lt;75),2,(IF(AND(AL65&gt;67,AL65&lt;70),1,0)))))))))</f>
        <v>3</v>
      </c>
      <c r="AN65" s="7" t="s">
        <v>56</v>
      </c>
      <c r="AO65" s="7">
        <v>9</v>
      </c>
      <c r="AP65" s="7">
        <v>9</v>
      </c>
      <c r="AQ65" s="7">
        <f t="shared" ref="AQ65:AQ127" si="13">SUM(AM65,AO65,AP65)</f>
        <v>21</v>
      </c>
    </row>
    <row r="66" spans="1:43" s="7" customFormat="1" x14ac:dyDescent="0.25">
      <c r="A66" s="7">
        <v>65</v>
      </c>
      <c r="B66" s="7" t="s">
        <v>76</v>
      </c>
      <c r="C66" s="8">
        <f>VLOOKUP(B66,[1]Combined!$B$1:$K$640,10,0)</f>
        <v>6</v>
      </c>
      <c r="D66" s="8">
        <f>VLOOKUP(B66,[1]Combined!$B$1:$L$640,11,0)</f>
        <v>10</v>
      </c>
      <c r="E66" s="8">
        <f>VLOOKUP(B66,[1]Combined!$B$1:$N$640,13,0)</f>
        <v>0</v>
      </c>
      <c r="F66" s="8">
        <f>VLOOKUP(B66,[1]Combined!$B$1:$O$640,14,0)</f>
        <v>1</v>
      </c>
      <c r="G66" s="8">
        <f>VLOOKUP(B66,[1]Combined!$B$1:$P$640,15,0)</f>
        <v>2</v>
      </c>
      <c r="H66" s="8">
        <f>VLOOKUP(B66,[1]Combined!$B$1:$R$640,17,0)</f>
        <v>0</v>
      </c>
      <c r="I66" s="9">
        <f>VLOOKUP(B66,[2]Combined!C$1:L$640,10,0)</f>
        <v>8</v>
      </c>
      <c r="J66" s="9">
        <f>VLOOKUP(B66,[2]Combined!C$1:M$640,11,0)</f>
        <v>19</v>
      </c>
      <c r="K66" s="9">
        <f>VLOOKUP(B66,[2]Combined!C$1:O$640,13,0)</f>
        <v>0</v>
      </c>
      <c r="L66" s="9">
        <f>VLOOKUP(B66,[2]Combined!C$1:P$640,14,0)</f>
        <v>3</v>
      </c>
      <c r="M66" s="9">
        <f>VLOOKUP(B66,[2]Combined!C$1:Q$640,15,0)</f>
        <v>4</v>
      </c>
      <c r="N66" s="9">
        <f>VLOOKUP(B66,[2]Combined!C$1:S$640,17,0)</f>
        <v>0</v>
      </c>
      <c r="O66" s="10">
        <f>VLOOKUP(B66,[3]Combined!C$1:L$640,10,0)</f>
        <v>0</v>
      </c>
      <c r="P66" s="10">
        <f>VLOOKUP(B66,[3]Combined!C$1:M$640,11,0)</f>
        <v>11</v>
      </c>
      <c r="Q66" s="10">
        <f>VLOOKUP(B66,[3]Combined!C$1:O$640,13,0)</f>
        <v>0</v>
      </c>
      <c r="R66" s="10">
        <f>VLOOKUP(B66,[3]Combined!C$1:P$640,14,0)</f>
        <v>0</v>
      </c>
      <c r="S66" s="10">
        <f>VLOOKUP(B66,[3]Combined!C$1:Q$640,15,0)</f>
        <v>3</v>
      </c>
      <c r="T66" s="10">
        <f>VLOOKUP(B66,[3]Combined!C$1:S$640,17,0)</f>
        <v>0</v>
      </c>
      <c r="U66" s="11">
        <v>9</v>
      </c>
      <c r="V66" s="11">
        <v>14</v>
      </c>
      <c r="W66" s="11">
        <f>VLOOKUP(B66,[4]Combined!C$1:O$640,13,0)</f>
        <v>0</v>
      </c>
      <c r="X66" s="11">
        <f>VLOOKUP(B66,[4]Combined!C$1:P$640,14,0)</f>
        <v>4</v>
      </c>
      <c r="Y66" s="11">
        <f>VLOOKUP(B66,[4]Combined!C$1:Q$640,15,0)</f>
        <v>5</v>
      </c>
      <c r="Z66" s="11">
        <f>VLOOKUP(B66,[4]Combined!C$1:S$640,17,0)</f>
        <v>0</v>
      </c>
      <c r="AA66" s="12">
        <v>4</v>
      </c>
      <c r="AB66" s="12">
        <v>6</v>
      </c>
      <c r="AC66" s="12">
        <f>VLOOKUP(B66,[5]Combined!C$1:O$640,13,0)</f>
        <v>0</v>
      </c>
      <c r="AD66" s="12">
        <f>VLOOKUP(B66,[5]Combined!C$1:P$640,14,0)</f>
        <v>0</v>
      </c>
      <c r="AE66" s="12">
        <f>VLOOKUP(B66,[5]Combined!C$1:Q$640,15,0)</f>
        <v>0</v>
      </c>
      <c r="AF66" s="12">
        <f>VLOOKUP(B66,[5]Combined!C$1:S$640,17,0)</f>
        <v>0</v>
      </c>
      <c r="AG66" s="14">
        <f t="shared" si="7"/>
        <v>74</v>
      </c>
      <c r="AH66" s="14">
        <f t="shared" si="7"/>
        <v>0</v>
      </c>
      <c r="AI66" s="14">
        <f t="shared" si="8"/>
        <v>0</v>
      </c>
      <c r="AJ66" s="14">
        <f t="shared" si="9"/>
        <v>35</v>
      </c>
      <c r="AK66" s="14">
        <f t="shared" si="10"/>
        <v>35</v>
      </c>
      <c r="AL66" s="14">
        <f t="shared" si="11"/>
        <v>47.297297297297298</v>
      </c>
      <c r="AM66" s="14">
        <f t="shared" si="12"/>
        <v>0</v>
      </c>
      <c r="AN66" s="7" t="s">
        <v>58</v>
      </c>
      <c r="AO66" s="7">
        <f>VLOOKUP(B66,[6]B!B$1:S$52,18,0)</f>
        <v>9</v>
      </c>
      <c r="AP66" s="7">
        <v>10</v>
      </c>
      <c r="AQ66" s="7">
        <f t="shared" si="13"/>
        <v>19</v>
      </c>
    </row>
    <row r="67" spans="1:43" s="7" customFormat="1" x14ac:dyDescent="0.25">
      <c r="A67" s="7">
        <v>66</v>
      </c>
      <c r="B67" s="7" t="s">
        <v>77</v>
      </c>
      <c r="C67" s="8">
        <f>VLOOKUP(B67,[1]Combined!$B$1:$K$640,10,0)</f>
        <v>10</v>
      </c>
      <c r="D67" s="8">
        <f>VLOOKUP(B67,[1]Combined!$B$1:$L$640,11,0)</f>
        <v>10</v>
      </c>
      <c r="E67" s="8">
        <f>VLOOKUP(B67,[1]Combined!$B$1:$N$640,13,0)</f>
        <v>0</v>
      </c>
      <c r="F67" s="8">
        <f>VLOOKUP(B67,[1]Combined!$B$1:$O$640,14,0)</f>
        <v>1</v>
      </c>
      <c r="G67" s="8">
        <f>VLOOKUP(B67,[1]Combined!$B$1:$P$640,15,0)</f>
        <v>1</v>
      </c>
      <c r="H67" s="8">
        <f>VLOOKUP(B67,[1]Combined!$B$1:$R$640,17,0)</f>
        <v>0</v>
      </c>
      <c r="I67" s="9">
        <f>VLOOKUP(B67,[2]Combined!C$1:L$640,10,0)</f>
        <v>16</v>
      </c>
      <c r="J67" s="9">
        <f>VLOOKUP(B67,[2]Combined!C$1:M$640,11,0)</f>
        <v>19</v>
      </c>
      <c r="K67" s="9">
        <f>VLOOKUP(B67,[2]Combined!C$1:O$640,13,0)</f>
        <v>0</v>
      </c>
      <c r="L67" s="9">
        <f>VLOOKUP(B67,[2]Combined!C$1:P$640,14,0)</f>
        <v>3</v>
      </c>
      <c r="M67" s="9">
        <f>VLOOKUP(B67,[2]Combined!C$1:Q$640,15,0)</f>
        <v>4</v>
      </c>
      <c r="N67" s="9">
        <f>VLOOKUP(B67,[2]Combined!C$1:S$640,17,0)</f>
        <v>0</v>
      </c>
      <c r="O67" s="10">
        <f>VLOOKUP(B67,[3]Combined!C$1:L$640,10,0)</f>
        <v>9</v>
      </c>
      <c r="P67" s="10">
        <f>VLOOKUP(B67,[3]Combined!C$1:M$640,11,0)</f>
        <v>11</v>
      </c>
      <c r="Q67" s="10">
        <f>VLOOKUP(B67,[3]Combined!C$1:O$640,13,0)</f>
        <v>0</v>
      </c>
      <c r="R67" s="10">
        <f>VLOOKUP(B67,[3]Combined!C$1:P$640,14,0)</f>
        <v>3</v>
      </c>
      <c r="S67" s="10">
        <f>VLOOKUP(B67,[3]Combined!C$1:Q$640,15,0)</f>
        <v>3</v>
      </c>
      <c r="T67" s="10">
        <f>VLOOKUP(B67,[3]Combined!C$1:S$640,17,0)</f>
        <v>0</v>
      </c>
      <c r="U67" s="11">
        <v>13</v>
      </c>
      <c r="V67" s="11">
        <v>14</v>
      </c>
      <c r="W67" s="11">
        <f>VLOOKUP(B67,[4]Combined!C$1:O$640,13,0)</f>
        <v>0</v>
      </c>
      <c r="X67" s="11">
        <v>2</v>
      </c>
      <c r="Y67" s="11">
        <v>4</v>
      </c>
      <c r="Z67" s="11">
        <f>VLOOKUP(B67,[4]Combined!C$1:S$640,17,0)</f>
        <v>0</v>
      </c>
      <c r="AA67" s="12">
        <v>6</v>
      </c>
      <c r="AB67" s="12">
        <v>6</v>
      </c>
      <c r="AC67" s="12">
        <v>1</v>
      </c>
      <c r="AD67" s="12">
        <v>2</v>
      </c>
      <c r="AE67" s="12">
        <f>VLOOKUP(B67,[5]Combined!C$1:Q$640,15,0)</f>
        <v>0</v>
      </c>
      <c r="AF67" s="12">
        <f>VLOOKUP(B67,[5]Combined!C$1:S$640,17,0)</f>
        <v>0</v>
      </c>
      <c r="AG67" s="14">
        <f t="shared" si="7"/>
        <v>72</v>
      </c>
      <c r="AH67" s="14">
        <f t="shared" si="7"/>
        <v>1</v>
      </c>
      <c r="AI67" s="14">
        <f t="shared" si="8"/>
        <v>1</v>
      </c>
      <c r="AJ67" s="14">
        <f t="shared" si="9"/>
        <v>65</v>
      </c>
      <c r="AK67" s="14">
        <f t="shared" si="10"/>
        <v>66</v>
      </c>
      <c r="AL67" s="14">
        <f t="shared" si="11"/>
        <v>91.666666666666657</v>
      </c>
      <c r="AM67" s="14">
        <f t="shared" si="12"/>
        <v>5</v>
      </c>
      <c r="AN67" s="7" t="s">
        <v>60</v>
      </c>
      <c r="AO67" s="7">
        <v>9</v>
      </c>
      <c r="AP67" s="7">
        <v>9</v>
      </c>
      <c r="AQ67" s="7">
        <f t="shared" si="13"/>
        <v>23</v>
      </c>
    </row>
    <row r="68" spans="1:43" s="7" customFormat="1" x14ac:dyDescent="0.25">
      <c r="A68" s="7">
        <v>67</v>
      </c>
      <c r="B68" s="7" t="s">
        <v>78</v>
      </c>
      <c r="C68" s="8">
        <f>VLOOKUP(B68,[1]Combined!$B$1:$K$640,10,0)</f>
        <v>10</v>
      </c>
      <c r="D68" s="8">
        <f>VLOOKUP(B68,[1]Combined!$B$1:$L$640,11,0)</f>
        <v>10</v>
      </c>
      <c r="E68" s="8">
        <f>VLOOKUP(B68,[1]Combined!$B$1:$N$640,13,0)</f>
        <v>0</v>
      </c>
      <c r="F68" s="8">
        <f>VLOOKUP(B68,[1]Combined!$B$1:$O$640,14,0)</f>
        <v>2</v>
      </c>
      <c r="G68" s="8">
        <f>VLOOKUP(B68,[1]Combined!$B$1:$P$640,15,0)</f>
        <v>2</v>
      </c>
      <c r="H68" s="8">
        <f>VLOOKUP(B68,[1]Combined!$B$1:$R$640,17,0)</f>
        <v>0</v>
      </c>
      <c r="I68" s="9">
        <f>VLOOKUP(B68,[2]Combined!C$1:L$640,10,0)</f>
        <v>7</v>
      </c>
      <c r="J68" s="9">
        <f>VLOOKUP(B68,[2]Combined!C$1:M$640,11,0)</f>
        <v>19</v>
      </c>
      <c r="K68" s="9">
        <f>VLOOKUP(B68,[2]Combined!C$1:O$640,13,0)</f>
        <v>0</v>
      </c>
      <c r="L68" s="9">
        <f>VLOOKUP(B68,[2]Combined!C$1:P$640,14,0)</f>
        <v>0</v>
      </c>
      <c r="M68" s="9">
        <f>VLOOKUP(B68,[2]Combined!C$1:Q$640,15,0)</f>
        <v>3</v>
      </c>
      <c r="N68" s="9">
        <f>VLOOKUP(B68,[2]Combined!C$1:S$640,17,0)</f>
        <v>0</v>
      </c>
      <c r="O68" s="10">
        <f>VLOOKUP(B68,[3]Combined!C$1:L$640,10,0)</f>
        <v>7</v>
      </c>
      <c r="P68" s="10">
        <f>VLOOKUP(B68,[3]Combined!C$1:M$640,11,0)</f>
        <v>11</v>
      </c>
      <c r="Q68" s="10">
        <f>VLOOKUP(B68,[3]Combined!C$1:O$640,13,0)</f>
        <v>0</v>
      </c>
      <c r="R68" s="10">
        <f>VLOOKUP(B68,[3]Combined!C$1:P$640,14,0)</f>
        <v>0</v>
      </c>
      <c r="S68" s="10">
        <f>VLOOKUP(B68,[3]Combined!C$1:Q$640,15,0)</f>
        <v>1</v>
      </c>
      <c r="T68" s="10">
        <f>VLOOKUP(B68,[3]Combined!C$1:S$640,17,0)</f>
        <v>0</v>
      </c>
      <c r="U68" s="11">
        <v>14</v>
      </c>
      <c r="V68" s="11">
        <v>14</v>
      </c>
      <c r="W68" s="11">
        <f>VLOOKUP(B68,[4]Combined!C$1:O$640,13,0)</f>
        <v>0</v>
      </c>
      <c r="X68" s="11">
        <f>VLOOKUP(B68,[4]Combined!C$1:P$640,14,0)</f>
        <v>4</v>
      </c>
      <c r="Y68" s="11">
        <f>VLOOKUP(B68,[4]Combined!C$1:Q$640,15,0)</f>
        <v>4</v>
      </c>
      <c r="Z68" s="11">
        <f>VLOOKUP(B68,[4]Combined!C$1:S$640,17,0)</f>
        <v>0</v>
      </c>
      <c r="AA68" s="12">
        <v>6</v>
      </c>
      <c r="AB68" s="12">
        <v>6</v>
      </c>
      <c r="AC68" s="12">
        <f>VLOOKUP(B68,[5]Combined!C$1:O$640,13,0)</f>
        <v>0</v>
      </c>
      <c r="AD68" s="12">
        <f>VLOOKUP(B68,[5]Combined!C$1:P$640,14,0)</f>
        <v>0</v>
      </c>
      <c r="AE68" s="12">
        <f>VLOOKUP(B68,[5]Combined!C$1:Q$640,15,0)</f>
        <v>0</v>
      </c>
      <c r="AF68" s="12">
        <f>VLOOKUP(B68,[5]Combined!C$1:S$640,17,0)</f>
        <v>0</v>
      </c>
      <c r="AG68" s="14">
        <f t="shared" si="7"/>
        <v>70</v>
      </c>
      <c r="AH68" s="14">
        <f t="shared" si="7"/>
        <v>0</v>
      </c>
      <c r="AI68" s="14">
        <f t="shared" si="8"/>
        <v>0</v>
      </c>
      <c r="AJ68" s="14">
        <f t="shared" si="9"/>
        <v>50</v>
      </c>
      <c r="AK68" s="14">
        <f t="shared" si="10"/>
        <v>50</v>
      </c>
      <c r="AL68" s="14">
        <f t="shared" si="11"/>
        <v>71.428571428571431</v>
      </c>
      <c r="AM68" s="14">
        <f t="shared" si="12"/>
        <v>2</v>
      </c>
      <c r="AN68" s="7" t="s">
        <v>62</v>
      </c>
      <c r="AO68" s="7">
        <f>VLOOKUP(B68,[6]B!B$1:S$52,18,0)</f>
        <v>10</v>
      </c>
      <c r="AP68" s="7">
        <v>10</v>
      </c>
      <c r="AQ68" s="7">
        <f t="shared" si="13"/>
        <v>22</v>
      </c>
    </row>
    <row r="69" spans="1:43" s="7" customFormat="1" x14ac:dyDescent="0.25">
      <c r="A69" s="7">
        <v>68</v>
      </c>
      <c r="B69" s="7" t="s">
        <v>79</v>
      </c>
      <c r="C69" s="8">
        <f>VLOOKUP(B69,[1]Combined!$B$1:$K$640,10,0)</f>
        <v>10</v>
      </c>
      <c r="D69" s="8">
        <f>VLOOKUP(B69,[1]Combined!$B$1:$L$640,11,0)</f>
        <v>10</v>
      </c>
      <c r="E69" s="8">
        <f>VLOOKUP(B69,[1]Combined!$B$1:$N$640,13,0)</f>
        <v>0</v>
      </c>
      <c r="F69" s="8">
        <f>VLOOKUP(B69,[1]Combined!$B$1:$O$640,14,0)</f>
        <v>1</v>
      </c>
      <c r="G69" s="8">
        <f>VLOOKUP(B69,[1]Combined!$B$1:$P$640,15,0)</f>
        <v>1</v>
      </c>
      <c r="H69" s="8">
        <f>VLOOKUP(B69,[1]Combined!$B$1:$R$640,17,0)</f>
        <v>0</v>
      </c>
      <c r="I69" s="9">
        <f>VLOOKUP(B69,[2]Combined!C$1:L$640,10,0)</f>
        <v>18</v>
      </c>
      <c r="J69" s="9">
        <f>VLOOKUP(B69,[2]Combined!C$1:M$640,11,0)</f>
        <v>19</v>
      </c>
      <c r="K69" s="9">
        <f>VLOOKUP(B69,[2]Combined!C$1:O$640,13,0)</f>
        <v>0</v>
      </c>
      <c r="L69" s="9">
        <f>VLOOKUP(B69,[2]Combined!C$1:P$640,14,0)</f>
        <v>3</v>
      </c>
      <c r="M69" s="9">
        <f>VLOOKUP(B69,[2]Combined!C$1:Q$640,15,0)</f>
        <v>3</v>
      </c>
      <c r="N69" s="9">
        <f>VLOOKUP(B69,[2]Combined!C$1:S$640,17,0)</f>
        <v>0</v>
      </c>
      <c r="O69" s="10">
        <f>VLOOKUP(B69,[3]Combined!C$1:L$640,10,0)</f>
        <v>8</v>
      </c>
      <c r="P69" s="10">
        <f>VLOOKUP(B69,[3]Combined!C$1:M$640,11,0)</f>
        <v>11</v>
      </c>
      <c r="Q69" s="10">
        <f>VLOOKUP(B69,[3]Combined!C$1:O$640,13,0)</f>
        <v>0</v>
      </c>
      <c r="R69" s="10">
        <f>VLOOKUP(B69,[3]Combined!C$1:P$640,14,0)</f>
        <v>0</v>
      </c>
      <c r="S69" s="10">
        <f>VLOOKUP(B69,[3]Combined!C$1:Q$640,15,0)</f>
        <v>2</v>
      </c>
      <c r="T69" s="10">
        <f>VLOOKUP(B69,[3]Combined!C$1:S$640,17,0)</f>
        <v>0</v>
      </c>
      <c r="U69" s="11">
        <v>11</v>
      </c>
      <c r="V69" s="11">
        <v>14</v>
      </c>
      <c r="W69" s="11">
        <f>VLOOKUP(B69,[4]Combined!C$1:O$640,13,0)</f>
        <v>0</v>
      </c>
      <c r="X69" s="11">
        <v>2</v>
      </c>
      <c r="Y69" s="11">
        <v>3</v>
      </c>
      <c r="Z69" s="11">
        <f>VLOOKUP(B69,[4]Combined!C$1:S$640,17,0)</f>
        <v>0</v>
      </c>
      <c r="AA69" s="12">
        <v>4</v>
      </c>
      <c r="AB69" s="12">
        <v>6</v>
      </c>
      <c r="AC69" s="12">
        <f>VLOOKUP(B69,[5]Combined!C$1:O$640,13,0)</f>
        <v>0</v>
      </c>
      <c r="AD69" s="12">
        <v>1</v>
      </c>
      <c r="AE69" s="12">
        <v>1</v>
      </c>
      <c r="AF69" s="12">
        <f>VLOOKUP(B69,[5]Combined!C$1:S$640,17,0)</f>
        <v>0</v>
      </c>
      <c r="AG69" s="14">
        <f t="shared" si="7"/>
        <v>70</v>
      </c>
      <c r="AH69" s="14">
        <f t="shared" si="7"/>
        <v>0</v>
      </c>
      <c r="AI69" s="14">
        <f t="shared" si="8"/>
        <v>0</v>
      </c>
      <c r="AJ69" s="14">
        <f t="shared" si="9"/>
        <v>58</v>
      </c>
      <c r="AK69" s="14">
        <f t="shared" si="10"/>
        <v>58</v>
      </c>
      <c r="AL69" s="14">
        <f t="shared" si="11"/>
        <v>82.857142857142861</v>
      </c>
      <c r="AM69" s="14">
        <f t="shared" si="12"/>
        <v>4</v>
      </c>
      <c r="AN69" s="7" t="s">
        <v>64</v>
      </c>
      <c r="AO69" s="7">
        <v>10</v>
      </c>
      <c r="AP69" s="7">
        <v>10</v>
      </c>
      <c r="AQ69" s="7">
        <f t="shared" si="13"/>
        <v>24</v>
      </c>
    </row>
    <row r="70" spans="1:43" s="7" customFormat="1" x14ac:dyDescent="0.25">
      <c r="A70" s="7">
        <v>69</v>
      </c>
      <c r="B70" s="7" t="s">
        <v>80</v>
      </c>
      <c r="C70" s="8">
        <f>VLOOKUP(B70,[1]Combined!$B$1:$K$640,10,0)</f>
        <v>9</v>
      </c>
      <c r="D70" s="8">
        <f>VLOOKUP(B70,[1]Combined!$B$1:$L$640,11,0)</f>
        <v>10</v>
      </c>
      <c r="E70" s="8">
        <f>VLOOKUP(B70,[1]Combined!$B$1:$N$640,13,0)</f>
        <v>0</v>
      </c>
      <c r="F70" s="8">
        <f>VLOOKUP(B70,[1]Combined!$B$1:$O$640,14,0)</f>
        <v>1</v>
      </c>
      <c r="G70" s="8">
        <f>VLOOKUP(B70,[1]Combined!$B$1:$P$640,15,0)</f>
        <v>1</v>
      </c>
      <c r="H70" s="8">
        <f>VLOOKUP(B70,[1]Combined!$B$1:$R$640,17,0)</f>
        <v>0</v>
      </c>
      <c r="I70" s="9">
        <f>VLOOKUP(B70,[2]Combined!C$1:L$640,10,0)</f>
        <v>15</v>
      </c>
      <c r="J70" s="9">
        <f>VLOOKUP(B70,[2]Combined!C$1:M$640,11,0)</f>
        <v>19</v>
      </c>
      <c r="K70" s="9">
        <f>VLOOKUP(B70,[2]Combined!C$1:O$640,13,0)</f>
        <v>0</v>
      </c>
      <c r="L70" s="9">
        <f>VLOOKUP(B70,[2]Combined!C$1:P$640,14,0)</f>
        <v>1</v>
      </c>
      <c r="M70" s="9">
        <f>VLOOKUP(B70,[2]Combined!C$1:Q$640,15,0)</f>
        <v>4</v>
      </c>
      <c r="N70" s="9">
        <f>VLOOKUP(B70,[2]Combined!C$1:S$640,17,0)</f>
        <v>0</v>
      </c>
      <c r="O70" s="10">
        <f>VLOOKUP(B70,[3]Combined!C$1:L$640,10,0)</f>
        <v>8</v>
      </c>
      <c r="P70" s="10">
        <f>VLOOKUP(B70,[3]Combined!C$1:M$640,11,0)</f>
        <v>11</v>
      </c>
      <c r="Q70" s="10">
        <f>VLOOKUP(B70,[3]Combined!C$1:O$640,13,0)</f>
        <v>0</v>
      </c>
      <c r="R70" s="10">
        <f>VLOOKUP(B70,[3]Combined!C$1:P$640,14,0)</f>
        <v>4</v>
      </c>
      <c r="S70" s="10">
        <f>VLOOKUP(B70,[3]Combined!C$1:Q$640,15,0)</f>
        <v>4</v>
      </c>
      <c r="T70" s="10">
        <f>VLOOKUP(B70,[3]Combined!C$1:S$640,17,0)</f>
        <v>0</v>
      </c>
      <c r="U70" s="11">
        <v>13</v>
      </c>
      <c r="V70" s="11">
        <v>14</v>
      </c>
      <c r="W70" s="11">
        <f>VLOOKUP(B70,[4]Combined!C$1:O$640,13,0)</f>
        <v>0</v>
      </c>
      <c r="X70" s="11">
        <v>3</v>
      </c>
      <c r="Y70" s="11">
        <v>3</v>
      </c>
      <c r="Z70" s="11">
        <f>VLOOKUP(B70,[4]Combined!C$1:S$640,17,0)</f>
        <v>0</v>
      </c>
      <c r="AA70" s="12">
        <v>6</v>
      </c>
      <c r="AB70" s="12">
        <v>6</v>
      </c>
      <c r="AC70" s="12">
        <f>VLOOKUP(B70,[5]Combined!C$1:O$640,13,0)</f>
        <v>0</v>
      </c>
      <c r="AD70" s="12">
        <v>2</v>
      </c>
      <c r="AE70" s="12">
        <v>2</v>
      </c>
      <c r="AF70" s="12">
        <f>VLOOKUP(B70,[5]Combined!C$1:S$640,17,0)</f>
        <v>0</v>
      </c>
      <c r="AG70" s="14">
        <f t="shared" si="7"/>
        <v>74</v>
      </c>
      <c r="AH70" s="14">
        <f t="shared" si="7"/>
        <v>0</v>
      </c>
      <c r="AI70" s="14">
        <f t="shared" si="8"/>
        <v>0</v>
      </c>
      <c r="AJ70" s="14">
        <f t="shared" si="9"/>
        <v>62</v>
      </c>
      <c r="AK70" s="14">
        <f t="shared" si="10"/>
        <v>62</v>
      </c>
      <c r="AL70" s="14">
        <f t="shared" si="11"/>
        <v>83.78378378378379</v>
      </c>
      <c r="AM70" s="14">
        <f t="shared" si="12"/>
        <v>4</v>
      </c>
      <c r="AN70" s="7" t="s">
        <v>56</v>
      </c>
      <c r="AO70" s="7">
        <v>6</v>
      </c>
      <c r="AP70" s="7">
        <v>8</v>
      </c>
      <c r="AQ70" s="7">
        <f t="shared" si="13"/>
        <v>18</v>
      </c>
    </row>
    <row r="71" spans="1:43" s="7" customFormat="1" x14ac:dyDescent="0.25">
      <c r="A71" s="7">
        <v>70</v>
      </c>
      <c r="B71" s="7" t="s">
        <v>81</v>
      </c>
      <c r="C71" s="8">
        <f>VLOOKUP(B71,[1]Combined!$B$1:$K$640,10,0)</f>
        <v>9</v>
      </c>
      <c r="D71" s="8">
        <f>VLOOKUP(B71,[1]Combined!$B$1:$L$640,11,0)</f>
        <v>10</v>
      </c>
      <c r="E71" s="8">
        <f>VLOOKUP(B71,[1]Combined!$B$1:$N$640,13,0)</f>
        <v>0</v>
      </c>
      <c r="F71" s="8">
        <f>VLOOKUP(B71,[1]Combined!$B$1:$O$640,14,0)</f>
        <v>2</v>
      </c>
      <c r="G71" s="8">
        <f>VLOOKUP(B71,[1]Combined!$B$1:$P$640,15,0)</f>
        <v>2</v>
      </c>
      <c r="H71" s="8">
        <f>VLOOKUP(B71,[1]Combined!$B$1:$R$640,17,0)</f>
        <v>0</v>
      </c>
      <c r="I71" s="9">
        <f>VLOOKUP(B71,[2]Combined!C$1:L$640,10,0)</f>
        <v>16</v>
      </c>
      <c r="J71" s="9">
        <f>VLOOKUP(B71,[2]Combined!C$1:M$640,11,0)</f>
        <v>19</v>
      </c>
      <c r="K71" s="9">
        <f>VLOOKUP(B71,[2]Combined!C$1:O$640,13,0)</f>
        <v>0</v>
      </c>
      <c r="L71" s="9">
        <f>VLOOKUP(B71,[2]Combined!C$1:P$640,14,0)</f>
        <v>4</v>
      </c>
      <c r="M71" s="9">
        <f>VLOOKUP(B71,[2]Combined!C$1:Q$640,15,0)</f>
        <v>4</v>
      </c>
      <c r="N71" s="9">
        <f>VLOOKUP(B71,[2]Combined!C$1:S$640,17,0)</f>
        <v>0</v>
      </c>
      <c r="O71" s="10">
        <f>VLOOKUP(B71,[3]Combined!C$1:L$640,10,0)</f>
        <v>9</v>
      </c>
      <c r="P71" s="10">
        <f>VLOOKUP(B71,[3]Combined!C$1:M$640,11,0)</f>
        <v>11</v>
      </c>
      <c r="Q71" s="10">
        <f>VLOOKUP(B71,[3]Combined!C$1:O$640,13,0)</f>
        <v>0</v>
      </c>
      <c r="R71" s="10">
        <f>VLOOKUP(B71,[3]Combined!C$1:P$640,14,0)</f>
        <v>2</v>
      </c>
      <c r="S71" s="10">
        <f>VLOOKUP(B71,[3]Combined!C$1:Q$640,15,0)</f>
        <v>3</v>
      </c>
      <c r="T71" s="10">
        <f>VLOOKUP(B71,[3]Combined!C$1:S$640,17,0)</f>
        <v>0</v>
      </c>
      <c r="U71" s="11">
        <v>12</v>
      </c>
      <c r="V71" s="11">
        <v>14</v>
      </c>
      <c r="W71" s="11">
        <f>VLOOKUP(B71,[4]Combined!C$1:O$640,13,0)</f>
        <v>0</v>
      </c>
      <c r="X71" s="11">
        <f>VLOOKUP(B71,[4]Combined!C$1:P$640,14,0)</f>
        <v>3</v>
      </c>
      <c r="Y71" s="11">
        <f>VLOOKUP(B71,[4]Combined!C$1:Q$640,15,0)</f>
        <v>5</v>
      </c>
      <c r="Z71" s="11">
        <f>VLOOKUP(B71,[4]Combined!C$1:S$640,17,0)</f>
        <v>0</v>
      </c>
      <c r="AA71" s="12">
        <v>6</v>
      </c>
      <c r="AB71" s="12">
        <v>6</v>
      </c>
      <c r="AC71" s="12">
        <f>VLOOKUP(B71,[5]Combined!C$1:O$640,13,0)</f>
        <v>0</v>
      </c>
      <c r="AD71" s="12">
        <f>VLOOKUP(B71,[5]Combined!C$1:P$640,14,0)</f>
        <v>0</v>
      </c>
      <c r="AE71" s="12">
        <f>VLOOKUP(B71,[5]Combined!C$1:Q$640,15,0)</f>
        <v>0</v>
      </c>
      <c r="AF71" s="12">
        <f>VLOOKUP(B71,[5]Combined!C$1:S$640,17,0)</f>
        <v>0</v>
      </c>
      <c r="AG71" s="14">
        <f t="shared" si="7"/>
        <v>74</v>
      </c>
      <c r="AH71" s="14">
        <f t="shared" si="7"/>
        <v>0</v>
      </c>
      <c r="AI71" s="14">
        <f t="shared" si="8"/>
        <v>0</v>
      </c>
      <c r="AJ71" s="14">
        <f t="shared" si="9"/>
        <v>63</v>
      </c>
      <c r="AK71" s="14">
        <f t="shared" si="10"/>
        <v>63</v>
      </c>
      <c r="AL71" s="14">
        <f t="shared" si="11"/>
        <v>85.13513513513513</v>
      </c>
      <c r="AM71" s="14">
        <f t="shared" si="12"/>
        <v>5</v>
      </c>
      <c r="AN71" s="7" t="s">
        <v>58</v>
      </c>
      <c r="AO71" s="7">
        <f>VLOOKUP(B71,[6]B!B$1:S$52,18,0)</f>
        <v>7</v>
      </c>
      <c r="AP71" s="7">
        <v>10</v>
      </c>
      <c r="AQ71" s="7">
        <f t="shared" si="13"/>
        <v>22</v>
      </c>
    </row>
    <row r="72" spans="1:43" s="7" customFormat="1" x14ac:dyDescent="0.25">
      <c r="A72" s="7">
        <v>71</v>
      </c>
      <c r="B72" s="7" t="s">
        <v>82</v>
      </c>
      <c r="C72" s="8">
        <f>VLOOKUP(B72,[1]Combined!$B$1:$K$640,10,0)</f>
        <v>10</v>
      </c>
      <c r="D72" s="8">
        <f>VLOOKUP(B72,[1]Combined!$B$1:$L$640,11,0)</f>
        <v>10</v>
      </c>
      <c r="E72" s="8">
        <f>VLOOKUP(B72,[1]Combined!$B$1:$N$640,13,0)</f>
        <v>0</v>
      </c>
      <c r="F72" s="8">
        <f>VLOOKUP(B72,[1]Combined!$B$1:$O$640,14,0)</f>
        <v>1</v>
      </c>
      <c r="G72" s="8">
        <f>VLOOKUP(B72,[1]Combined!$B$1:$P$640,15,0)</f>
        <v>1</v>
      </c>
      <c r="H72" s="8">
        <f>VLOOKUP(B72,[1]Combined!$B$1:$R$640,17,0)</f>
        <v>0</v>
      </c>
      <c r="I72" s="9">
        <f>VLOOKUP(B72,[2]Combined!C$1:L$640,10,0)</f>
        <v>15</v>
      </c>
      <c r="J72" s="9">
        <f>VLOOKUP(B72,[2]Combined!C$1:M$640,11,0)</f>
        <v>19</v>
      </c>
      <c r="K72" s="9">
        <f>VLOOKUP(B72,[2]Combined!C$1:O$640,13,0)</f>
        <v>0</v>
      </c>
      <c r="L72" s="9">
        <f>VLOOKUP(B72,[2]Combined!C$1:P$640,14,0)</f>
        <v>4</v>
      </c>
      <c r="M72" s="9">
        <f>VLOOKUP(B72,[2]Combined!C$1:Q$640,15,0)</f>
        <v>4</v>
      </c>
      <c r="N72" s="9">
        <f>VLOOKUP(B72,[2]Combined!C$1:S$640,17,0)</f>
        <v>0</v>
      </c>
      <c r="O72" s="10">
        <f>VLOOKUP(B72,[3]Combined!C$1:L$640,10,0)</f>
        <v>10</v>
      </c>
      <c r="P72" s="10">
        <f>VLOOKUP(B72,[3]Combined!C$1:M$640,11,0)</f>
        <v>11</v>
      </c>
      <c r="Q72" s="10">
        <f>VLOOKUP(B72,[3]Combined!C$1:O$640,13,0)</f>
        <v>0</v>
      </c>
      <c r="R72" s="10">
        <f>VLOOKUP(B72,[3]Combined!C$1:P$640,14,0)</f>
        <v>3</v>
      </c>
      <c r="S72" s="10">
        <f>VLOOKUP(B72,[3]Combined!C$1:Q$640,15,0)</f>
        <v>3</v>
      </c>
      <c r="T72" s="10">
        <f>VLOOKUP(B72,[3]Combined!C$1:S$640,17,0)</f>
        <v>0</v>
      </c>
      <c r="U72" s="11">
        <v>14</v>
      </c>
      <c r="V72" s="11">
        <v>14</v>
      </c>
      <c r="W72" s="11">
        <f>VLOOKUP(B72,[4]Combined!C$1:O$640,13,0)</f>
        <v>0</v>
      </c>
      <c r="X72" s="11">
        <v>1</v>
      </c>
      <c r="Y72" s="11">
        <v>4</v>
      </c>
      <c r="Z72" s="11">
        <f>VLOOKUP(B72,[4]Combined!C$1:S$640,17,0)</f>
        <v>0</v>
      </c>
      <c r="AA72" s="12">
        <v>4</v>
      </c>
      <c r="AB72" s="12">
        <v>6</v>
      </c>
      <c r="AC72" s="12">
        <v>1</v>
      </c>
      <c r="AD72" s="12">
        <v>2</v>
      </c>
      <c r="AE72" s="12">
        <f>VLOOKUP(B72,[5]Combined!C$1:Q$640,15,0)</f>
        <v>0</v>
      </c>
      <c r="AF72" s="12">
        <f>VLOOKUP(B72,[5]Combined!C$1:S$640,17,0)</f>
        <v>0</v>
      </c>
      <c r="AG72" s="14">
        <f t="shared" si="7"/>
        <v>72</v>
      </c>
      <c r="AH72" s="14">
        <f t="shared" si="7"/>
        <v>1</v>
      </c>
      <c r="AI72" s="14">
        <f t="shared" si="8"/>
        <v>1</v>
      </c>
      <c r="AJ72" s="14">
        <f t="shared" si="9"/>
        <v>64</v>
      </c>
      <c r="AK72" s="14">
        <f t="shared" si="10"/>
        <v>65</v>
      </c>
      <c r="AL72" s="14">
        <f t="shared" si="11"/>
        <v>90.277777777777786</v>
      </c>
      <c r="AM72" s="14">
        <f t="shared" si="12"/>
        <v>5</v>
      </c>
      <c r="AN72" s="7" t="s">
        <v>60</v>
      </c>
      <c r="AO72" s="7">
        <v>10</v>
      </c>
      <c r="AP72" s="7">
        <v>8</v>
      </c>
      <c r="AQ72" s="7">
        <f t="shared" si="13"/>
        <v>23</v>
      </c>
    </row>
    <row r="73" spans="1:43" s="7" customFormat="1" x14ac:dyDescent="0.25">
      <c r="A73" s="7">
        <v>72</v>
      </c>
      <c r="B73" s="7" t="s">
        <v>83</v>
      </c>
      <c r="C73" s="8">
        <f>VLOOKUP(B73,[1]Combined!$B$1:$K$640,10,0)</f>
        <v>10</v>
      </c>
      <c r="D73" s="8">
        <f>VLOOKUP(B73,[1]Combined!$B$1:$L$640,11,0)</f>
        <v>10</v>
      </c>
      <c r="E73" s="8">
        <f>VLOOKUP(B73,[1]Combined!$B$1:$N$640,13,0)</f>
        <v>0</v>
      </c>
      <c r="F73" s="8">
        <f>VLOOKUP(B73,[1]Combined!$B$1:$O$640,14,0)</f>
        <v>2</v>
      </c>
      <c r="G73" s="8">
        <f>VLOOKUP(B73,[1]Combined!$B$1:$P$640,15,0)</f>
        <v>2</v>
      </c>
      <c r="H73" s="8">
        <f>VLOOKUP(B73,[1]Combined!$B$1:$R$640,17,0)</f>
        <v>0</v>
      </c>
      <c r="I73" s="9">
        <f>VLOOKUP(B73,[2]Combined!C$1:L$640,10,0)</f>
        <v>12</v>
      </c>
      <c r="J73" s="9">
        <f>VLOOKUP(B73,[2]Combined!C$1:M$640,11,0)</f>
        <v>19</v>
      </c>
      <c r="K73" s="9">
        <f>VLOOKUP(B73,[2]Combined!C$1:O$640,13,0)</f>
        <v>0</v>
      </c>
      <c r="L73" s="9">
        <f>VLOOKUP(B73,[2]Combined!C$1:P$640,14,0)</f>
        <v>1</v>
      </c>
      <c r="M73" s="9">
        <f>VLOOKUP(B73,[2]Combined!C$1:Q$640,15,0)</f>
        <v>3</v>
      </c>
      <c r="N73" s="9">
        <f>VLOOKUP(B73,[2]Combined!C$1:S$640,17,0)</f>
        <v>0</v>
      </c>
      <c r="O73" s="10">
        <f>VLOOKUP(B73,[3]Combined!C$1:L$640,10,0)</f>
        <v>11</v>
      </c>
      <c r="P73" s="10">
        <f>VLOOKUP(B73,[3]Combined!C$1:M$640,11,0)</f>
        <v>11</v>
      </c>
      <c r="Q73" s="10">
        <f>VLOOKUP(B73,[3]Combined!C$1:O$640,13,0)</f>
        <v>0</v>
      </c>
      <c r="R73" s="10">
        <f>VLOOKUP(B73,[3]Combined!C$1:P$640,14,0)</f>
        <v>1</v>
      </c>
      <c r="S73" s="10">
        <f>VLOOKUP(B73,[3]Combined!C$1:Q$640,15,0)</f>
        <v>1</v>
      </c>
      <c r="T73" s="10">
        <f>VLOOKUP(B73,[3]Combined!C$1:S$640,17,0)</f>
        <v>0</v>
      </c>
      <c r="U73" s="11">
        <v>11</v>
      </c>
      <c r="V73" s="11">
        <v>14</v>
      </c>
      <c r="W73" s="11">
        <f>VLOOKUP(B73,[4]Combined!C$1:O$640,13,0)</f>
        <v>0</v>
      </c>
      <c r="X73" s="11">
        <f>VLOOKUP(B73,[4]Combined!C$1:P$640,14,0)</f>
        <v>4</v>
      </c>
      <c r="Y73" s="11">
        <f>VLOOKUP(B73,[4]Combined!C$1:Q$640,15,0)</f>
        <v>4</v>
      </c>
      <c r="Z73" s="11">
        <f>VLOOKUP(B73,[4]Combined!C$1:S$640,17,0)</f>
        <v>0</v>
      </c>
      <c r="AA73" s="12">
        <v>4</v>
      </c>
      <c r="AB73" s="12">
        <v>6</v>
      </c>
      <c r="AC73" s="12">
        <f>VLOOKUP(B73,[5]Combined!C$1:O$640,13,0)</f>
        <v>0</v>
      </c>
      <c r="AD73" s="12">
        <f>VLOOKUP(B73,[5]Combined!C$1:P$640,14,0)</f>
        <v>0</v>
      </c>
      <c r="AE73" s="12">
        <f>VLOOKUP(B73,[5]Combined!C$1:Q$640,15,0)</f>
        <v>0</v>
      </c>
      <c r="AF73" s="12">
        <f>VLOOKUP(B73,[5]Combined!C$1:S$640,17,0)</f>
        <v>0</v>
      </c>
      <c r="AG73" s="14">
        <f t="shared" si="7"/>
        <v>70</v>
      </c>
      <c r="AH73" s="14">
        <f t="shared" si="7"/>
        <v>0</v>
      </c>
      <c r="AI73" s="14">
        <f t="shared" si="8"/>
        <v>0</v>
      </c>
      <c r="AJ73" s="14">
        <f t="shared" si="9"/>
        <v>56</v>
      </c>
      <c r="AK73" s="14">
        <f t="shared" si="10"/>
        <v>56</v>
      </c>
      <c r="AL73" s="14">
        <f t="shared" si="11"/>
        <v>80</v>
      </c>
      <c r="AM73" s="14">
        <f t="shared" si="12"/>
        <v>4</v>
      </c>
      <c r="AN73" s="7" t="s">
        <v>62</v>
      </c>
      <c r="AO73" s="7">
        <f>VLOOKUP(B73,[6]B!B$1:S$52,18,0)</f>
        <v>10</v>
      </c>
      <c r="AP73" s="7">
        <v>6</v>
      </c>
      <c r="AQ73" s="7">
        <f t="shared" si="13"/>
        <v>20</v>
      </c>
    </row>
    <row r="74" spans="1:43" s="7" customFormat="1" x14ac:dyDescent="0.25">
      <c r="A74" s="7">
        <v>73</v>
      </c>
      <c r="B74" s="7" t="s">
        <v>84</v>
      </c>
      <c r="C74" s="8">
        <f>VLOOKUP(B74,[1]Combined!$B$1:$K$640,10,0)</f>
        <v>10</v>
      </c>
      <c r="D74" s="8">
        <f>VLOOKUP(B74,[1]Combined!$B$1:$L$640,11,0)</f>
        <v>10</v>
      </c>
      <c r="E74" s="8">
        <f>VLOOKUP(B74,[1]Combined!$B$1:$N$640,13,0)</f>
        <v>0</v>
      </c>
      <c r="F74" s="8">
        <f>VLOOKUP(B74,[1]Combined!$B$1:$O$640,14,0)</f>
        <v>1</v>
      </c>
      <c r="G74" s="8">
        <f>VLOOKUP(B74,[1]Combined!$B$1:$P$640,15,0)</f>
        <v>1</v>
      </c>
      <c r="H74" s="8">
        <f>VLOOKUP(B74,[1]Combined!$B$1:$R$640,17,0)</f>
        <v>0</v>
      </c>
      <c r="I74" s="9">
        <f>VLOOKUP(B74,[2]Combined!C$1:L$640,10,0)</f>
        <v>17</v>
      </c>
      <c r="J74" s="9">
        <f>VLOOKUP(B74,[2]Combined!C$1:M$640,11,0)</f>
        <v>19</v>
      </c>
      <c r="K74" s="9">
        <f>VLOOKUP(B74,[2]Combined!C$1:O$640,13,0)</f>
        <v>0</v>
      </c>
      <c r="L74" s="9">
        <f>VLOOKUP(B74,[2]Combined!C$1:P$640,14,0)</f>
        <v>2</v>
      </c>
      <c r="M74" s="9">
        <f>VLOOKUP(B74,[2]Combined!C$1:Q$640,15,0)</f>
        <v>3</v>
      </c>
      <c r="N74" s="9">
        <f>VLOOKUP(B74,[2]Combined!C$1:S$640,17,0)</f>
        <v>0</v>
      </c>
      <c r="O74" s="10">
        <f>VLOOKUP(B74,[3]Combined!C$1:L$640,10,0)</f>
        <v>11</v>
      </c>
      <c r="P74" s="10">
        <f>VLOOKUP(B74,[3]Combined!C$1:M$640,11,0)</f>
        <v>11</v>
      </c>
      <c r="Q74" s="10">
        <f>VLOOKUP(B74,[3]Combined!C$1:O$640,13,0)</f>
        <v>0</v>
      </c>
      <c r="R74" s="10">
        <f>VLOOKUP(B74,[3]Combined!C$1:P$640,14,0)</f>
        <v>1</v>
      </c>
      <c r="S74" s="10">
        <f>VLOOKUP(B74,[3]Combined!C$1:Q$640,15,0)</f>
        <v>2</v>
      </c>
      <c r="T74" s="10">
        <f>VLOOKUP(B74,[3]Combined!C$1:S$640,17,0)</f>
        <v>0</v>
      </c>
      <c r="U74" s="11">
        <v>13</v>
      </c>
      <c r="V74" s="11">
        <v>14</v>
      </c>
      <c r="W74" s="11">
        <f>VLOOKUP(B74,[4]Combined!C$1:O$640,13,0)</f>
        <v>0</v>
      </c>
      <c r="X74" s="11">
        <v>3</v>
      </c>
      <c r="Y74" s="11">
        <v>3</v>
      </c>
      <c r="Z74" s="11">
        <f>VLOOKUP(B74,[4]Combined!C$1:S$640,17,0)</f>
        <v>0</v>
      </c>
      <c r="AA74" s="12">
        <v>6</v>
      </c>
      <c r="AB74" s="12">
        <v>6</v>
      </c>
      <c r="AC74" s="12">
        <f>VLOOKUP(B74,[5]Combined!C$1:O$640,13,0)</f>
        <v>0</v>
      </c>
      <c r="AD74" s="12">
        <v>1</v>
      </c>
      <c r="AE74" s="12">
        <v>1</v>
      </c>
      <c r="AF74" s="12">
        <f>VLOOKUP(B74,[5]Combined!C$1:S$640,17,0)</f>
        <v>0</v>
      </c>
      <c r="AG74" s="14">
        <f t="shared" si="7"/>
        <v>70</v>
      </c>
      <c r="AH74" s="14">
        <f t="shared" si="7"/>
        <v>0</v>
      </c>
      <c r="AI74" s="14">
        <f t="shared" si="8"/>
        <v>0</v>
      </c>
      <c r="AJ74" s="14">
        <f t="shared" si="9"/>
        <v>65</v>
      </c>
      <c r="AK74" s="14">
        <f t="shared" si="10"/>
        <v>65</v>
      </c>
      <c r="AL74" s="14">
        <f t="shared" si="11"/>
        <v>92.857142857142861</v>
      </c>
      <c r="AM74" s="14">
        <f t="shared" si="12"/>
        <v>5</v>
      </c>
      <c r="AN74" s="7" t="s">
        <v>64</v>
      </c>
      <c r="AO74" s="7">
        <v>9</v>
      </c>
      <c r="AP74" s="7">
        <v>9</v>
      </c>
      <c r="AQ74" s="7">
        <f t="shared" si="13"/>
        <v>23</v>
      </c>
    </row>
    <row r="75" spans="1:43" s="7" customFormat="1" x14ac:dyDescent="0.25">
      <c r="A75" s="7">
        <v>74</v>
      </c>
      <c r="B75" s="7" t="s">
        <v>85</v>
      </c>
      <c r="C75" s="8">
        <f>VLOOKUP(B75,[1]Combined!$B$1:$K$640,10,0)</f>
        <v>9</v>
      </c>
      <c r="D75" s="8">
        <f>VLOOKUP(B75,[1]Combined!$B$1:$L$640,11,0)</f>
        <v>10</v>
      </c>
      <c r="E75" s="8">
        <f>VLOOKUP(B75,[1]Combined!$B$1:$N$640,13,0)</f>
        <v>0</v>
      </c>
      <c r="F75" s="8">
        <f>VLOOKUP(B75,[1]Combined!$B$1:$O$640,14,0)</f>
        <v>1</v>
      </c>
      <c r="G75" s="8">
        <f>VLOOKUP(B75,[1]Combined!$B$1:$P$640,15,0)</f>
        <v>1</v>
      </c>
      <c r="H75" s="8">
        <f>VLOOKUP(B75,[1]Combined!$B$1:$R$640,17,0)</f>
        <v>0</v>
      </c>
      <c r="I75" s="9">
        <f>VLOOKUP(B75,[2]Combined!C$1:L$640,10,0)</f>
        <v>14</v>
      </c>
      <c r="J75" s="9">
        <f>VLOOKUP(B75,[2]Combined!C$1:M$640,11,0)</f>
        <v>19</v>
      </c>
      <c r="K75" s="9">
        <f>VLOOKUP(B75,[2]Combined!C$1:O$640,13,0)</f>
        <v>0</v>
      </c>
      <c r="L75" s="9">
        <f>VLOOKUP(B75,[2]Combined!C$1:P$640,14,0)</f>
        <v>4</v>
      </c>
      <c r="M75" s="9">
        <f>VLOOKUP(B75,[2]Combined!C$1:Q$640,15,0)</f>
        <v>4</v>
      </c>
      <c r="N75" s="9">
        <f>VLOOKUP(B75,[2]Combined!C$1:S$640,17,0)</f>
        <v>0</v>
      </c>
      <c r="O75" s="10">
        <f>VLOOKUP(B75,[3]Combined!C$1:L$640,10,0)</f>
        <v>9</v>
      </c>
      <c r="P75" s="10">
        <f>VLOOKUP(B75,[3]Combined!C$1:M$640,11,0)</f>
        <v>11</v>
      </c>
      <c r="Q75" s="10">
        <f>VLOOKUP(B75,[3]Combined!C$1:O$640,13,0)</f>
        <v>0</v>
      </c>
      <c r="R75" s="10">
        <f>VLOOKUP(B75,[3]Combined!C$1:P$640,14,0)</f>
        <v>4</v>
      </c>
      <c r="S75" s="10">
        <f>VLOOKUP(B75,[3]Combined!C$1:Q$640,15,0)</f>
        <v>4</v>
      </c>
      <c r="T75" s="10">
        <f>VLOOKUP(B75,[3]Combined!C$1:S$640,17,0)</f>
        <v>0</v>
      </c>
      <c r="U75" s="11">
        <v>14</v>
      </c>
      <c r="V75" s="11">
        <v>14</v>
      </c>
      <c r="W75" s="11">
        <f>VLOOKUP(B75,[4]Combined!C$1:O$640,13,0)</f>
        <v>0</v>
      </c>
      <c r="X75" s="11">
        <v>3</v>
      </c>
      <c r="Y75" s="11">
        <v>3</v>
      </c>
      <c r="Z75" s="11">
        <f>VLOOKUP(B75,[4]Combined!C$1:S$640,17,0)</f>
        <v>0</v>
      </c>
      <c r="AA75" s="12">
        <v>6</v>
      </c>
      <c r="AB75" s="12">
        <v>6</v>
      </c>
      <c r="AC75" s="12">
        <f>VLOOKUP(B75,[5]Combined!C$1:O$640,13,0)</f>
        <v>0</v>
      </c>
      <c r="AD75" s="12">
        <v>2</v>
      </c>
      <c r="AE75" s="12">
        <v>2</v>
      </c>
      <c r="AF75" s="12">
        <f>VLOOKUP(B75,[5]Combined!C$1:S$640,17,0)</f>
        <v>0</v>
      </c>
      <c r="AG75" s="14">
        <f t="shared" si="7"/>
        <v>74</v>
      </c>
      <c r="AH75" s="14">
        <f t="shared" si="7"/>
        <v>0</v>
      </c>
      <c r="AI75" s="14">
        <f t="shared" si="8"/>
        <v>0</v>
      </c>
      <c r="AJ75" s="14">
        <f t="shared" si="9"/>
        <v>66</v>
      </c>
      <c r="AK75" s="14">
        <f t="shared" si="10"/>
        <v>66</v>
      </c>
      <c r="AL75" s="14">
        <f t="shared" si="11"/>
        <v>89.189189189189193</v>
      </c>
      <c r="AM75" s="14">
        <f t="shared" si="12"/>
        <v>5</v>
      </c>
      <c r="AN75" s="7" t="s">
        <v>56</v>
      </c>
      <c r="AO75" s="7">
        <v>9</v>
      </c>
      <c r="AP75" s="7">
        <v>10</v>
      </c>
      <c r="AQ75" s="7">
        <f t="shared" si="13"/>
        <v>24</v>
      </c>
    </row>
    <row r="76" spans="1:43" s="7" customFormat="1" x14ac:dyDescent="0.25">
      <c r="A76" s="7">
        <v>75</v>
      </c>
      <c r="B76" s="7" t="s">
        <v>86</v>
      </c>
      <c r="C76" s="8">
        <f>VLOOKUP(B76,[1]Combined!$B$1:$K$640,10,0)</f>
        <v>8</v>
      </c>
      <c r="D76" s="8">
        <f>VLOOKUP(B76,[1]Combined!$B$1:$L$640,11,0)</f>
        <v>10</v>
      </c>
      <c r="E76" s="8">
        <f>VLOOKUP(B76,[1]Combined!$B$1:$N$640,13,0)</f>
        <v>0</v>
      </c>
      <c r="F76" s="8">
        <f>VLOOKUP(B76,[1]Combined!$B$1:$O$640,14,0)</f>
        <v>1</v>
      </c>
      <c r="G76" s="8">
        <f>VLOOKUP(B76,[1]Combined!$B$1:$P$640,15,0)</f>
        <v>2</v>
      </c>
      <c r="H76" s="8">
        <f>VLOOKUP(B76,[1]Combined!$B$1:$R$640,17,0)</f>
        <v>0</v>
      </c>
      <c r="I76" s="9">
        <f>VLOOKUP(B76,[2]Combined!C$1:L$640,10,0)</f>
        <v>14</v>
      </c>
      <c r="J76" s="9">
        <f>VLOOKUP(B76,[2]Combined!C$1:M$640,11,0)</f>
        <v>19</v>
      </c>
      <c r="K76" s="9">
        <f>VLOOKUP(B76,[2]Combined!C$1:O$640,13,0)</f>
        <v>0</v>
      </c>
      <c r="L76" s="9">
        <f>VLOOKUP(B76,[2]Combined!C$1:P$640,14,0)</f>
        <v>3</v>
      </c>
      <c r="M76" s="9">
        <f>VLOOKUP(B76,[2]Combined!C$1:Q$640,15,0)</f>
        <v>4</v>
      </c>
      <c r="N76" s="9">
        <f>VLOOKUP(B76,[2]Combined!C$1:S$640,17,0)</f>
        <v>0</v>
      </c>
      <c r="O76" s="10">
        <f>VLOOKUP(B76,[3]Combined!C$1:L$640,10,0)</f>
        <v>11</v>
      </c>
      <c r="P76" s="10">
        <f>VLOOKUP(B76,[3]Combined!C$1:M$640,11,0)</f>
        <v>11</v>
      </c>
      <c r="Q76" s="10">
        <f>VLOOKUP(B76,[3]Combined!C$1:O$640,13,0)</f>
        <v>0</v>
      </c>
      <c r="R76" s="10">
        <f>VLOOKUP(B76,[3]Combined!C$1:P$640,14,0)</f>
        <v>2</v>
      </c>
      <c r="S76" s="10">
        <f>VLOOKUP(B76,[3]Combined!C$1:Q$640,15,0)</f>
        <v>3</v>
      </c>
      <c r="T76" s="10">
        <f>VLOOKUP(B76,[3]Combined!C$1:S$640,17,0)</f>
        <v>0</v>
      </c>
      <c r="U76" s="11">
        <v>0</v>
      </c>
      <c r="V76" s="11">
        <v>14</v>
      </c>
      <c r="W76" s="11">
        <f>VLOOKUP(B76,[4]Combined!C$1:O$640,13,0)</f>
        <v>0</v>
      </c>
      <c r="X76" s="11">
        <f>VLOOKUP(B76,[4]Combined!C$1:P$640,14,0)</f>
        <v>4</v>
      </c>
      <c r="Y76" s="11">
        <f>VLOOKUP(B76,[4]Combined!C$1:Q$640,15,0)</f>
        <v>5</v>
      </c>
      <c r="Z76" s="11">
        <f>VLOOKUP(B76,[4]Combined!C$1:S$640,17,0)</f>
        <v>0</v>
      </c>
      <c r="AA76" s="12">
        <v>6</v>
      </c>
      <c r="AB76" s="12">
        <v>6</v>
      </c>
      <c r="AC76" s="12">
        <f>VLOOKUP(B76,[5]Combined!C$1:O$640,13,0)</f>
        <v>0</v>
      </c>
      <c r="AD76" s="12">
        <f>VLOOKUP(B76,[5]Combined!C$1:P$640,14,0)</f>
        <v>0</v>
      </c>
      <c r="AE76" s="12">
        <f>VLOOKUP(B76,[5]Combined!C$1:Q$640,15,0)</f>
        <v>0</v>
      </c>
      <c r="AF76" s="12">
        <f>VLOOKUP(B76,[5]Combined!C$1:S$640,17,0)</f>
        <v>0</v>
      </c>
      <c r="AG76" s="14">
        <f t="shared" si="7"/>
        <v>74</v>
      </c>
      <c r="AH76" s="14">
        <f t="shared" si="7"/>
        <v>0</v>
      </c>
      <c r="AI76" s="14">
        <f t="shared" si="8"/>
        <v>0</v>
      </c>
      <c r="AJ76" s="14">
        <f t="shared" si="9"/>
        <v>49</v>
      </c>
      <c r="AK76" s="14">
        <f t="shared" si="10"/>
        <v>49</v>
      </c>
      <c r="AL76" s="14">
        <f t="shared" si="11"/>
        <v>66.21621621621621</v>
      </c>
      <c r="AM76" s="14">
        <f t="shared" si="12"/>
        <v>0</v>
      </c>
      <c r="AN76" s="7" t="s">
        <v>58</v>
      </c>
      <c r="AO76" s="7">
        <f>VLOOKUP(B76,[6]B!B$1:S$52,18,0)</f>
        <v>9</v>
      </c>
      <c r="AP76" s="7">
        <v>9</v>
      </c>
      <c r="AQ76" s="7">
        <f t="shared" si="13"/>
        <v>18</v>
      </c>
    </row>
    <row r="77" spans="1:43" s="7" customFormat="1" x14ac:dyDescent="0.25">
      <c r="A77" s="7">
        <v>76</v>
      </c>
      <c r="B77" s="7" t="s">
        <v>87</v>
      </c>
      <c r="C77" s="8">
        <f>VLOOKUP(B77,[1]Combined!$B$1:$K$640,10,0)</f>
        <v>10</v>
      </c>
      <c r="D77" s="8">
        <f>VLOOKUP(B77,[1]Combined!$B$1:$L$640,11,0)</f>
        <v>10</v>
      </c>
      <c r="E77" s="8">
        <f>VLOOKUP(B77,[1]Combined!$B$1:$N$640,13,0)</f>
        <v>0</v>
      </c>
      <c r="F77" s="8">
        <f>VLOOKUP(B77,[1]Combined!$B$1:$O$640,14,0)</f>
        <v>2</v>
      </c>
      <c r="G77" s="8">
        <f>VLOOKUP(B77,[1]Combined!$B$1:$P$640,15,0)</f>
        <v>2</v>
      </c>
      <c r="H77" s="8">
        <f>VLOOKUP(B77,[1]Combined!$B$1:$R$640,17,0)</f>
        <v>0</v>
      </c>
      <c r="I77" s="9">
        <f>VLOOKUP(B77,[2]Combined!C$1:L$640,10,0)</f>
        <v>16</v>
      </c>
      <c r="J77" s="9">
        <f>VLOOKUP(B77,[2]Combined!C$1:M$640,11,0)</f>
        <v>19</v>
      </c>
      <c r="K77" s="9">
        <f>VLOOKUP(B77,[2]Combined!C$1:O$640,13,0)</f>
        <v>0</v>
      </c>
      <c r="L77" s="9">
        <f>VLOOKUP(B77,[2]Combined!C$1:P$640,14,0)</f>
        <v>1</v>
      </c>
      <c r="M77" s="9">
        <f>VLOOKUP(B77,[2]Combined!C$1:Q$640,15,0)</f>
        <v>3</v>
      </c>
      <c r="N77" s="9">
        <f>VLOOKUP(B77,[2]Combined!C$1:S$640,17,0)</f>
        <v>0</v>
      </c>
      <c r="O77" s="10">
        <f>VLOOKUP(B77,[3]Combined!C$1:L$640,10,0)</f>
        <v>10</v>
      </c>
      <c r="P77" s="10">
        <f>VLOOKUP(B77,[3]Combined!C$1:M$640,11,0)</f>
        <v>11</v>
      </c>
      <c r="Q77" s="10">
        <f>VLOOKUP(B77,[3]Combined!C$1:O$640,13,0)</f>
        <v>0</v>
      </c>
      <c r="R77" s="10">
        <f>VLOOKUP(B77,[3]Combined!C$1:P$640,14,0)</f>
        <v>1</v>
      </c>
      <c r="S77" s="10">
        <f>VLOOKUP(B77,[3]Combined!C$1:Q$640,15,0)</f>
        <v>1</v>
      </c>
      <c r="T77" s="10">
        <f>VLOOKUP(B77,[3]Combined!C$1:S$640,17,0)</f>
        <v>0</v>
      </c>
      <c r="U77" s="11">
        <v>11</v>
      </c>
      <c r="V77" s="11">
        <v>14</v>
      </c>
      <c r="W77" s="11">
        <f>VLOOKUP(B77,[4]Combined!C$1:O$640,13,0)</f>
        <v>0</v>
      </c>
      <c r="X77" s="11">
        <f>VLOOKUP(B77,[4]Combined!C$1:P$640,14,0)</f>
        <v>4</v>
      </c>
      <c r="Y77" s="11">
        <f>VLOOKUP(B77,[4]Combined!C$1:Q$640,15,0)</f>
        <v>4</v>
      </c>
      <c r="Z77" s="11">
        <f>VLOOKUP(B77,[4]Combined!C$1:S$640,17,0)</f>
        <v>0</v>
      </c>
      <c r="AA77" s="12">
        <v>6</v>
      </c>
      <c r="AB77" s="12">
        <v>6</v>
      </c>
      <c r="AC77" s="12">
        <f>VLOOKUP(B77,[5]Combined!C$1:O$640,13,0)</f>
        <v>0</v>
      </c>
      <c r="AD77" s="12">
        <f>VLOOKUP(B77,[5]Combined!C$1:P$640,14,0)</f>
        <v>0</v>
      </c>
      <c r="AE77" s="12">
        <f>VLOOKUP(B77,[5]Combined!C$1:Q$640,15,0)</f>
        <v>0</v>
      </c>
      <c r="AF77" s="12">
        <f>VLOOKUP(B77,[5]Combined!C$1:S$640,17,0)</f>
        <v>0</v>
      </c>
      <c r="AG77" s="14">
        <f t="shared" si="7"/>
        <v>70</v>
      </c>
      <c r="AH77" s="14">
        <f t="shared" si="7"/>
        <v>0</v>
      </c>
      <c r="AI77" s="14">
        <f t="shared" si="8"/>
        <v>0</v>
      </c>
      <c r="AJ77" s="14">
        <f t="shared" si="9"/>
        <v>61</v>
      </c>
      <c r="AK77" s="14">
        <f t="shared" si="10"/>
        <v>61</v>
      </c>
      <c r="AL77" s="14">
        <f t="shared" si="11"/>
        <v>87.142857142857139</v>
      </c>
      <c r="AM77" s="14">
        <f t="shared" si="12"/>
        <v>5</v>
      </c>
      <c r="AN77" s="7" t="s">
        <v>62</v>
      </c>
      <c r="AO77" s="7">
        <f>VLOOKUP(B77,[6]B!B$1:S$52,18,0)</f>
        <v>10</v>
      </c>
      <c r="AP77" s="7">
        <v>10</v>
      </c>
      <c r="AQ77" s="7">
        <f t="shared" si="13"/>
        <v>25</v>
      </c>
    </row>
    <row r="78" spans="1:43" s="7" customFormat="1" x14ac:dyDescent="0.25">
      <c r="A78" s="7">
        <v>77</v>
      </c>
      <c r="B78" s="7" t="s">
        <v>88</v>
      </c>
      <c r="C78" s="8">
        <f>VLOOKUP(B78,[1]Combined!$B$1:$K$640,10,0)</f>
        <v>10</v>
      </c>
      <c r="D78" s="8">
        <f>VLOOKUP(B78,[1]Combined!$B$1:$L$640,11,0)</f>
        <v>10</v>
      </c>
      <c r="E78" s="8">
        <f>VLOOKUP(B78,[1]Combined!$B$1:$N$640,13,0)</f>
        <v>0</v>
      </c>
      <c r="F78" s="8">
        <f>VLOOKUP(B78,[1]Combined!$B$1:$O$640,14,0)</f>
        <v>1</v>
      </c>
      <c r="G78" s="8">
        <f>VLOOKUP(B78,[1]Combined!$B$1:$P$640,15,0)</f>
        <v>1</v>
      </c>
      <c r="H78" s="8">
        <f>VLOOKUP(B78,[1]Combined!$B$1:$R$640,17,0)</f>
        <v>0</v>
      </c>
      <c r="I78" s="9">
        <f>VLOOKUP(B78,[2]Combined!C$1:L$640,10,0)</f>
        <v>18</v>
      </c>
      <c r="J78" s="9">
        <f>VLOOKUP(B78,[2]Combined!C$1:M$640,11,0)</f>
        <v>19</v>
      </c>
      <c r="K78" s="9">
        <f>VLOOKUP(B78,[2]Combined!C$1:O$640,13,0)</f>
        <v>0</v>
      </c>
      <c r="L78" s="9">
        <f>VLOOKUP(B78,[2]Combined!C$1:P$640,14,0)</f>
        <v>3</v>
      </c>
      <c r="M78" s="9">
        <f>VLOOKUP(B78,[2]Combined!C$1:Q$640,15,0)</f>
        <v>3</v>
      </c>
      <c r="N78" s="9">
        <f>VLOOKUP(B78,[2]Combined!C$1:S$640,17,0)</f>
        <v>0</v>
      </c>
      <c r="O78" s="10">
        <f>VLOOKUP(B78,[3]Combined!C$1:L$640,10,0)</f>
        <v>11</v>
      </c>
      <c r="P78" s="10">
        <f>VLOOKUP(B78,[3]Combined!C$1:M$640,11,0)</f>
        <v>11</v>
      </c>
      <c r="Q78" s="10">
        <f>VLOOKUP(B78,[3]Combined!C$1:O$640,13,0)</f>
        <v>0</v>
      </c>
      <c r="R78" s="10">
        <f>VLOOKUP(B78,[3]Combined!C$1:P$640,14,0)</f>
        <v>2</v>
      </c>
      <c r="S78" s="10">
        <f>VLOOKUP(B78,[3]Combined!C$1:Q$640,15,0)</f>
        <v>2</v>
      </c>
      <c r="T78" s="10">
        <f>VLOOKUP(B78,[3]Combined!C$1:S$640,17,0)</f>
        <v>0</v>
      </c>
      <c r="U78" s="11">
        <v>11</v>
      </c>
      <c r="V78" s="11">
        <v>14</v>
      </c>
      <c r="W78" s="11">
        <f>VLOOKUP(B78,[4]Combined!C$1:O$640,13,0)</f>
        <v>0</v>
      </c>
      <c r="X78" s="11">
        <v>2</v>
      </c>
      <c r="Y78" s="11">
        <v>3</v>
      </c>
      <c r="Z78" s="11">
        <f>VLOOKUP(B78,[4]Combined!C$1:S$640,17,0)</f>
        <v>0</v>
      </c>
      <c r="AA78" s="12">
        <v>6</v>
      </c>
      <c r="AB78" s="12">
        <v>6</v>
      </c>
      <c r="AC78" s="12">
        <f>VLOOKUP(B78,[5]Combined!C$1:O$640,13,0)</f>
        <v>0</v>
      </c>
      <c r="AD78" s="12">
        <v>1</v>
      </c>
      <c r="AE78" s="12">
        <v>1</v>
      </c>
      <c r="AF78" s="12">
        <f>VLOOKUP(B78,[5]Combined!C$1:S$640,17,0)</f>
        <v>0</v>
      </c>
      <c r="AG78" s="14">
        <f t="shared" si="7"/>
        <v>70</v>
      </c>
      <c r="AH78" s="14">
        <f t="shared" si="7"/>
        <v>0</v>
      </c>
      <c r="AI78" s="14">
        <f t="shared" si="8"/>
        <v>0</v>
      </c>
      <c r="AJ78" s="14">
        <f t="shared" si="9"/>
        <v>65</v>
      </c>
      <c r="AK78" s="14">
        <f t="shared" si="10"/>
        <v>65</v>
      </c>
      <c r="AL78" s="14">
        <f t="shared" si="11"/>
        <v>92.857142857142861</v>
      </c>
      <c r="AM78" s="14">
        <f t="shared" si="12"/>
        <v>5</v>
      </c>
      <c r="AN78" s="7" t="s">
        <v>64</v>
      </c>
      <c r="AO78" s="7">
        <v>8</v>
      </c>
      <c r="AP78" s="7">
        <v>4</v>
      </c>
      <c r="AQ78" s="7">
        <f t="shared" si="13"/>
        <v>17</v>
      </c>
    </row>
    <row r="79" spans="1:43" s="7" customFormat="1" x14ac:dyDescent="0.25">
      <c r="A79" s="7">
        <v>78</v>
      </c>
      <c r="B79" s="7" t="s">
        <v>89</v>
      </c>
      <c r="C79" s="8">
        <f>VLOOKUP(B79,[1]Combined!$B$1:$K$640,10,0)</f>
        <v>9</v>
      </c>
      <c r="D79" s="8">
        <f>VLOOKUP(B79,[1]Combined!$B$1:$L$640,11,0)</f>
        <v>10</v>
      </c>
      <c r="E79" s="8">
        <f>VLOOKUP(B79,[1]Combined!$B$1:$N$640,13,0)</f>
        <v>0</v>
      </c>
      <c r="F79" s="8">
        <f>VLOOKUP(B79,[1]Combined!$B$1:$O$640,14,0)</f>
        <v>1</v>
      </c>
      <c r="G79" s="8">
        <f>VLOOKUP(B79,[1]Combined!$B$1:$P$640,15,0)</f>
        <v>1</v>
      </c>
      <c r="H79" s="8">
        <f>VLOOKUP(B79,[1]Combined!$B$1:$R$640,17,0)</f>
        <v>0</v>
      </c>
      <c r="I79" s="9">
        <f>VLOOKUP(B79,[2]Combined!C$1:L$640,10,0)</f>
        <v>13</v>
      </c>
      <c r="J79" s="9">
        <f>VLOOKUP(B79,[2]Combined!C$1:M$640,11,0)</f>
        <v>19</v>
      </c>
      <c r="K79" s="9">
        <f>VLOOKUP(B79,[2]Combined!C$1:O$640,13,0)</f>
        <v>0</v>
      </c>
      <c r="L79" s="9">
        <f>VLOOKUP(B79,[2]Combined!C$1:P$640,14,0)</f>
        <v>2</v>
      </c>
      <c r="M79" s="9">
        <f>VLOOKUP(B79,[2]Combined!C$1:Q$640,15,0)</f>
        <v>4</v>
      </c>
      <c r="N79" s="9">
        <f>VLOOKUP(B79,[2]Combined!C$1:S$640,17,0)</f>
        <v>0</v>
      </c>
      <c r="O79" s="10">
        <f>VLOOKUP(B79,[3]Combined!C$1:L$640,10,0)</f>
        <v>9</v>
      </c>
      <c r="P79" s="10">
        <f>VLOOKUP(B79,[3]Combined!C$1:M$640,11,0)</f>
        <v>11</v>
      </c>
      <c r="Q79" s="10">
        <f>VLOOKUP(B79,[3]Combined!C$1:O$640,13,0)</f>
        <v>0</v>
      </c>
      <c r="R79" s="10">
        <f>VLOOKUP(B79,[3]Combined!C$1:P$640,14,0)</f>
        <v>4</v>
      </c>
      <c r="S79" s="10">
        <f>VLOOKUP(B79,[3]Combined!C$1:Q$640,15,0)</f>
        <v>4</v>
      </c>
      <c r="T79" s="10">
        <f>VLOOKUP(B79,[3]Combined!C$1:S$640,17,0)</f>
        <v>0</v>
      </c>
      <c r="U79" s="11">
        <v>13</v>
      </c>
      <c r="V79" s="11">
        <v>14</v>
      </c>
      <c r="W79" s="11">
        <f>VLOOKUP(B79,[4]Combined!C$1:O$640,13,0)</f>
        <v>0</v>
      </c>
      <c r="X79" s="11">
        <v>3</v>
      </c>
      <c r="Y79" s="11">
        <v>3</v>
      </c>
      <c r="Z79" s="11">
        <f>VLOOKUP(B79,[4]Combined!C$1:S$640,17,0)</f>
        <v>0</v>
      </c>
      <c r="AA79" s="12">
        <v>6</v>
      </c>
      <c r="AB79" s="12">
        <v>6</v>
      </c>
      <c r="AC79" s="12">
        <f>VLOOKUP(B79,[5]Combined!C$1:O$640,13,0)</f>
        <v>0</v>
      </c>
      <c r="AD79" s="12">
        <v>2</v>
      </c>
      <c r="AE79" s="12">
        <v>2</v>
      </c>
      <c r="AF79" s="12">
        <f>VLOOKUP(B79,[5]Combined!C$1:S$640,17,0)</f>
        <v>0</v>
      </c>
      <c r="AG79" s="14">
        <f t="shared" si="7"/>
        <v>74</v>
      </c>
      <c r="AH79" s="14">
        <f t="shared" si="7"/>
        <v>0</v>
      </c>
      <c r="AI79" s="14">
        <f t="shared" si="8"/>
        <v>0</v>
      </c>
      <c r="AJ79" s="14">
        <f t="shared" si="9"/>
        <v>62</v>
      </c>
      <c r="AK79" s="14">
        <f t="shared" si="10"/>
        <v>62</v>
      </c>
      <c r="AL79" s="14">
        <f t="shared" si="11"/>
        <v>83.78378378378379</v>
      </c>
      <c r="AM79" s="14">
        <f t="shared" si="12"/>
        <v>4</v>
      </c>
      <c r="AN79" s="7" t="s">
        <v>56</v>
      </c>
      <c r="AO79" s="7">
        <v>9</v>
      </c>
      <c r="AP79" s="7">
        <v>10</v>
      </c>
      <c r="AQ79" s="7">
        <f t="shared" si="13"/>
        <v>23</v>
      </c>
    </row>
    <row r="80" spans="1:43" s="7" customFormat="1" x14ac:dyDescent="0.25">
      <c r="A80" s="7">
        <v>79</v>
      </c>
      <c r="B80" s="7" t="s">
        <v>90</v>
      </c>
      <c r="C80" s="8">
        <f>VLOOKUP(B80,[1]Combined!$B$1:$K$640,10,0)</f>
        <v>10</v>
      </c>
      <c r="D80" s="8">
        <f>VLOOKUP(B80,[1]Combined!$B$1:$L$640,11,0)</f>
        <v>10</v>
      </c>
      <c r="E80" s="8">
        <f>VLOOKUP(B80,[1]Combined!$B$1:$N$640,13,0)</f>
        <v>0</v>
      </c>
      <c r="F80" s="8">
        <f>VLOOKUP(B80,[1]Combined!$B$1:$O$640,14,0)</f>
        <v>2</v>
      </c>
      <c r="G80" s="8">
        <f>VLOOKUP(B80,[1]Combined!$B$1:$P$640,15,0)</f>
        <v>2</v>
      </c>
      <c r="H80" s="8">
        <f>VLOOKUP(B80,[1]Combined!$B$1:$R$640,17,0)</f>
        <v>0</v>
      </c>
      <c r="I80" s="9">
        <f>VLOOKUP(B80,[2]Combined!C$1:L$640,10,0)</f>
        <v>16</v>
      </c>
      <c r="J80" s="9">
        <f>VLOOKUP(B80,[2]Combined!C$1:M$640,11,0)</f>
        <v>19</v>
      </c>
      <c r="K80" s="9">
        <f>VLOOKUP(B80,[2]Combined!C$1:O$640,13,0)</f>
        <v>0</v>
      </c>
      <c r="L80" s="9">
        <f>VLOOKUP(B80,[2]Combined!C$1:P$640,14,0)</f>
        <v>3</v>
      </c>
      <c r="M80" s="9">
        <f>VLOOKUP(B80,[2]Combined!C$1:Q$640,15,0)</f>
        <v>4</v>
      </c>
      <c r="N80" s="9">
        <f>VLOOKUP(B80,[2]Combined!C$1:S$640,17,0)</f>
        <v>0</v>
      </c>
      <c r="O80" s="10">
        <f>VLOOKUP(B80,[3]Combined!C$1:L$640,10,0)</f>
        <v>8</v>
      </c>
      <c r="P80" s="10">
        <f>VLOOKUP(B80,[3]Combined!C$1:M$640,11,0)</f>
        <v>11</v>
      </c>
      <c r="Q80" s="10">
        <f>VLOOKUP(B80,[3]Combined!C$1:O$640,13,0)</f>
        <v>0</v>
      </c>
      <c r="R80" s="10">
        <f>VLOOKUP(B80,[3]Combined!C$1:P$640,14,0)</f>
        <v>2</v>
      </c>
      <c r="S80" s="10">
        <f>VLOOKUP(B80,[3]Combined!C$1:Q$640,15,0)</f>
        <v>3</v>
      </c>
      <c r="T80" s="10">
        <f>VLOOKUP(B80,[3]Combined!C$1:S$640,17,0)</f>
        <v>0</v>
      </c>
      <c r="U80" s="11">
        <v>13</v>
      </c>
      <c r="V80" s="11">
        <v>14</v>
      </c>
      <c r="W80" s="11">
        <v>1</v>
      </c>
      <c r="X80" s="11">
        <f>VLOOKUP(B80,[4]Combined!C$1:P$640,14,0)</f>
        <v>4</v>
      </c>
      <c r="Y80" s="11">
        <f>VLOOKUP(B80,[4]Combined!C$1:Q$640,15,0)</f>
        <v>5</v>
      </c>
      <c r="Z80" s="11">
        <f>VLOOKUP(B80,[4]Combined!C$1:S$640,17,0)</f>
        <v>0</v>
      </c>
      <c r="AA80" s="12">
        <v>6</v>
      </c>
      <c r="AB80" s="12">
        <v>6</v>
      </c>
      <c r="AC80" s="12">
        <f>VLOOKUP(B80,[5]Combined!C$1:O$640,13,0)</f>
        <v>0</v>
      </c>
      <c r="AD80" s="12">
        <f>VLOOKUP(B80,[5]Combined!C$1:P$640,14,0)</f>
        <v>0</v>
      </c>
      <c r="AE80" s="12">
        <f>VLOOKUP(B80,[5]Combined!C$1:Q$640,15,0)</f>
        <v>0</v>
      </c>
      <c r="AF80" s="12">
        <f>VLOOKUP(B80,[5]Combined!C$1:S$640,17,0)</f>
        <v>0</v>
      </c>
      <c r="AG80" s="14">
        <f t="shared" si="7"/>
        <v>74</v>
      </c>
      <c r="AH80" s="14">
        <f t="shared" si="7"/>
        <v>1</v>
      </c>
      <c r="AI80" s="14">
        <f t="shared" si="8"/>
        <v>1</v>
      </c>
      <c r="AJ80" s="14">
        <f t="shared" si="9"/>
        <v>64</v>
      </c>
      <c r="AK80" s="14">
        <f t="shared" si="10"/>
        <v>65</v>
      </c>
      <c r="AL80" s="14">
        <f t="shared" si="11"/>
        <v>87.837837837837839</v>
      </c>
      <c r="AM80" s="14">
        <f t="shared" si="12"/>
        <v>5</v>
      </c>
      <c r="AN80" s="7" t="s">
        <v>58</v>
      </c>
      <c r="AO80" s="7">
        <f>VLOOKUP(B80,[6]B!B$1:S$52,18,0)</f>
        <v>10</v>
      </c>
      <c r="AP80" s="7">
        <v>10</v>
      </c>
      <c r="AQ80" s="7">
        <f t="shared" si="13"/>
        <v>25</v>
      </c>
    </row>
    <row r="81" spans="1:43" s="7" customFormat="1" x14ac:dyDescent="0.25">
      <c r="A81" s="7">
        <v>80</v>
      </c>
      <c r="B81" s="7" t="s">
        <v>91</v>
      </c>
      <c r="C81" s="8">
        <f>VLOOKUP(B81,[1]Combined!$B$1:$K$640,10,0)</f>
        <v>9</v>
      </c>
      <c r="D81" s="8">
        <f>VLOOKUP(B81,[1]Combined!$B$1:$L$640,11,0)</f>
        <v>10</v>
      </c>
      <c r="E81" s="8">
        <f>VLOOKUP(B81,[1]Combined!$B$1:$N$640,13,0)</f>
        <v>0</v>
      </c>
      <c r="F81" s="8">
        <f>VLOOKUP(B81,[1]Combined!$B$1:$O$640,14,0)</f>
        <v>1</v>
      </c>
      <c r="G81" s="8">
        <f>VLOOKUP(B81,[1]Combined!$B$1:$P$640,15,0)</f>
        <v>1</v>
      </c>
      <c r="H81" s="8">
        <f>VLOOKUP(B81,[1]Combined!$B$1:$R$640,17,0)</f>
        <v>0</v>
      </c>
      <c r="I81" s="9">
        <f>VLOOKUP(B81,[2]Combined!C$1:L$640,10,0)</f>
        <v>14</v>
      </c>
      <c r="J81" s="9">
        <f>VLOOKUP(B81,[2]Combined!C$1:M$640,11,0)</f>
        <v>19</v>
      </c>
      <c r="K81" s="9">
        <f>VLOOKUP(B81,[2]Combined!C$1:O$640,13,0)</f>
        <v>0</v>
      </c>
      <c r="L81" s="9">
        <f>VLOOKUP(B81,[2]Combined!C$1:P$640,14,0)</f>
        <v>3</v>
      </c>
      <c r="M81" s="9">
        <f>VLOOKUP(B81,[2]Combined!C$1:Q$640,15,0)</f>
        <v>4</v>
      </c>
      <c r="N81" s="9">
        <f>VLOOKUP(B81,[2]Combined!C$1:S$640,17,0)</f>
        <v>0</v>
      </c>
      <c r="O81" s="10">
        <f>VLOOKUP(B81,[3]Combined!C$1:L$640,10,0)</f>
        <v>7</v>
      </c>
      <c r="P81" s="10">
        <f>VLOOKUP(B81,[3]Combined!C$1:M$640,11,0)</f>
        <v>11</v>
      </c>
      <c r="Q81" s="10">
        <f>VLOOKUP(B81,[3]Combined!C$1:O$640,13,0)</f>
        <v>0</v>
      </c>
      <c r="R81" s="10">
        <f>VLOOKUP(B81,[3]Combined!C$1:P$640,14,0)</f>
        <v>3</v>
      </c>
      <c r="S81" s="10">
        <f>VLOOKUP(B81,[3]Combined!C$1:Q$640,15,0)</f>
        <v>3</v>
      </c>
      <c r="T81" s="10">
        <f>VLOOKUP(B81,[3]Combined!C$1:S$640,17,0)</f>
        <v>0</v>
      </c>
      <c r="U81" s="11">
        <v>9</v>
      </c>
      <c r="V81" s="11">
        <v>14</v>
      </c>
      <c r="W81" s="11">
        <f>VLOOKUP(B81,[4]Combined!C$1:O$640,13,0)</f>
        <v>0</v>
      </c>
      <c r="X81" s="11">
        <v>2</v>
      </c>
      <c r="Y81" s="11">
        <v>4</v>
      </c>
      <c r="Z81" s="11">
        <f>VLOOKUP(B81,[4]Combined!C$1:S$640,17,0)</f>
        <v>0</v>
      </c>
      <c r="AA81" s="12">
        <v>4</v>
      </c>
      <c r="AB81" s="12">
        <v>6</v>
      </c>
      <c r="AC81" s="12">
        <v>1</v>
      </c>
      <c r="AD81" s="12">
        <v>2</v>
      </c>
      <c r="AE81" s="12">
        <f>VLOOKUP(B81,[5]Combined!C$1:Q$640,15,0)</f>
        <v>0</v>
      </c>
      <c r="AF81" s="12">
        <f>VLOOKUP(B81,[5]Combined!C$1:S$640,17,0)</f>
        <v>0</v>
      </c>
      <c r="AG81" s="14">
        <f t="shared" si="7"/>
        <v>72</v>
      </c>
      <c r="AH81" s="14">
        <f t="shared" si="7"/>
        <v>1</v>
      </c>
      <c r="AI81" s="14">
        <f t="shared" si="8"/>
        <v>1</v>
      </c>
      <c r="AJ81" s="14">
        <f t="shared" si="9"/>
        <v>54</v>
      </c>
      <c r="AK81" s="14">
        <f t="shared" si="10"/>
        <v>55</v>
      </c>
      <c r="AL81" s="14">
        <f t="shared" si="11"/>
        <v>76.388888888888886</v>
      </c>
      <c r="AM81" s="14">
        <f t="shared" si="12"/>
        <v>3</v>
      </c>
      <c r="AN81" s="7" t="s">
        <v>60</v>
      </c>
      <c r="AO81" s="7">
        <v>9</v>
      </c>
      <c r="AP81" s="7">
        <v>6</v>
      </c>
      <c r="AQ81" s="7">
        <f t="shared" si="13"/>
        <v>18</v>
      </c>
    </row>
    <row r="82" spans="1:43" s="7" customFormat="1" x14ac:dyDescent="0.25">
      <c r="A82" s="7">
        <v>81</v>
      </c>
      <c r="B82" s="7" t="s">
        <v>92</v>
      </c>
      <c r="C82" s="8">
        <f>VLOOKUP(B82,[1]Combined!$B$1:$K$640,10,0)</f>
        <v>9</v>
      </c>
      <c r="D82" s="8">
        <f>VLOOKUP(B82,[1]Combined!$B$1:$L$640,11,0)</f>
        <v>10</v>
      </c>
      <c r="E82" s="8">
        <f>VLOOKUP(B82,[1]Combined!$B$1:$N$640,13,0)</f>
        <v>0</v>
      </c>
      <c r="F82" s="8">
        <f>VLOOKUP(B82,[1]Combined!$B$1:$O$640,14,0)</f>
        <v>2</v>
      </c>
      <c r="G82" s="8">
        <f>VLOOKUP(B82,[1]Combined!$B$1:$P$640,15,0)</f>
        <v>2</v>
      </c>
      <c r="H82" s="8">
        <f>VLOOKUP(B82,[1]Combined!$B$1:$R$640,17,0)</f>
        <v>0</v>
      </c>
      <c r="I82" s="9">
        <f>VLOOKUP(B82,[2]Combined!C$1:L$640,10,0)</f>
        <v>17</v>
      </c>
      <c r="J82" s="9">
        <f>VLOOKUP(B82,[2]Combined!C$1:M$640,11,0)</f>
        <v>19</v>
      </c>
      <c r="K82" s="9">
        <f>VLOOKUP(B82,[2]Combined!C$1:O$640,13,0)</f>
        <v>0</v>
      </c>
      <c r="L82" s="9">
        <f>VLOOKUP(B82,[2]Combined!C$1:P$640,14,0)</f>
        <v>2</v>
      </c>
      <c r="M82" s="9">
        <f>VLOOKUP(B82,[2]Combined!C$1:Q$640,15,0)</f>
        <v>3</v>
      </c>
      <c r="N82" s="9">
        <f>VLOOKUP(B82,[2]Combined!C$1:S$640,17,0)</f>
        <v>0</v>
      </c>
      <c r="O82" s="10">
        <f>VLOOKUP(B82,[3]Combined!C$1:L$640,10,0)</f>
        <v>8</v>
      </c>
      <c r="P82" s="10">
        <f>VLOOKUP(B82,[3]Combined!C$1:M$640,11,0)</f>
        <v>11</v>
      </c>
      <c r="Q82" s="10">
        <f>VLOOKUP(B82,[3]Combined!C$1:O$640,13,0)</f>
        <v>0</v>
      </c>
      <c r="R82" s="10">
        <f>VLOOKUP(B82,[3]Combined!C$1:P$640,14,0)</f>
        <v>1</v>
      </c>
      <c r="S82" s="10">
        <f>VLOOKUP(B82,[3]Combined!C$1:Q$640,15,0)</f>
        <v>1</v>
      </c>
      <c r="T82" s="10">
        <f>VLOOKUP(B82,[3]Combined!C$1:S$640,17,0)</f>
        <v>0</v>
      </c>
      <c r="U82" s="11">
        <v>13</v>
      </c>
      <c r="V82" s="11">
        <v>14</v>
      </c>
      <c r="W82" s="11">
        <f>VLOOKUP(B82,[4]Combined!C$1:O$640,13,0)</f>
        <v>0</v>
      </c>
      <c r="X82" s="11">
        <f>VLOOKUP(B82,[4]Combined!C$1:P$640,14,0)</f>
        <v>4</v>
      </c>
      <c r="Y82" s="11">
        <f>VLOOKUP(B82,[4]Combined!C$1:Q$640,15,0)</f>
        <v>4</v>
      </c>
      <c r="Z82" s="11">
        <f>VLOOKUP(B82,[4]Combined!C$1:S$640,17,0)</f>
        <v>0</v>
      </c>
      <c r="AA82" s="12">
        <v>6</v>
      </c>
      <c r="AB82" s="12">
        <v>6</v>
      </c>
      <c r="AC82" s="12">
        <f>VLOOKUP(B82,[5]Combined!C$1:O$640,13,0)</f>
        <v>0</v>
      </c>
      <c r="AD82" s="12">
        <f>VLOOKUP(B82,[5]Combined!C$1:P$640,14,0)</f>
        <v>0</v>
      </c>
      <c r="AE82" s="12">
        <f>VLOOKUP(B82,[5]Combined!C$1:Q$640,15,0)</f>
        <v>0</v>
      </c>
      <c r="AF82" s="12">
        <f>VLOOKUP(B82,[5]Combined!C$1:S$640,17,0)</f>
        <v>0</v>
      </c>
      <c r="AG82" s="14">
        <f t="shared" si="7"/>
        <v>70</v>
      </c>
      <c r="AH82" s="14">
        <f t="shared" si="7"/>
        <v>0</v>
      </c>
      <c r="AI82" s="14">
        <f t="shared" si="8"/>
        <v>0</v>
      </c>
      <c r="AJ82" s="14">
        <f t="shared" si="9"/>
        <v>62</v>
      </c>
      <c r="AK82" s="14">
        <f t="shared" si="10"/>
        <v>62</v>
      </c>
      <c r="AL82" s="14">
        <f t="shared" si="11"/>
        <v>88.571428571428569</v>
      </c>
      <c r="AM82" s="14">
        <f t="shared" si="12"/>
        <v>5</v>
      </c>
      <c r="AN82" s="7" t="s">
        <v>62</v>
      </c>
      <c r="AO82" s="7">
        <f>VLOOKUP(B82,[6]B!B$1:S$52,18,0)</f>
        <v>10</v>
      </c>
      <c r="AP82" s="7">
        <v>7</v>
      </c>
      <c r="AQ82" s="7">
        <f t="shared" si="13"/>
        <v>22</v>
      </c>
    </row>
    <row r="83" spans="1:43" s="7" customFormat="1" x14ac:dyDescent="0.25">
      <c r="A83" s="7">
        <v>82</v>
      </c>
      <c r="B83" s="7" t="s">
        <v>93</v>
      </c>
      <c r="C83" s="8">
        <f>VLOOKUP(B83,[1]Combined!$B$1:$K$640,10,0)</f>
        <v>10</v>
      </c>
      <c r="D83" s="8">
        <f>VLOOKUP(B83,[1]Combined!$B$1:$L$640,11,0)</f>
        <v>10</v>
      </c>
      <c r="E83" s="8">
        <f>VLOOKUP(B83,[1]Combined!$B$1:$N$640,13,0)</f>
        <v>0</v>
      </c>
      <c r="F83" s="8">
        <f>VLOOKUP(B83,[1]Combined!$B$1:$O$640,14,0)</f>
        <v>1</v>
      </c>
      <c r="G83" s="8">
        <f>VLOOKUP(B83,[1]Combined!$B$1:$P$640,15,0)</f>
        <v>1</v>
      </c>
      <c r="H83" s="8">
        <f>VLOOKUP(B83,[1]Combined!$B$1:$R$640,17,0)</f>
        <v>0</v>
      </c>
      <c r="I83" s="9">
        <f>VLOOKUP(B83,[2]Combined!C$1:L$640,10,0)</f>
        <v>15</v>
      </c>
      <c r="J83" s="9">
        <f>VLOOKUP(B83,[2]Combined!C$1:M$640,11,0)</f>
        <v>19</v>
      </c>
      <c r="K83" s="9">
        <f>VLOOKUP(B83,[2]Combined!C$1:O$640,13,0)</f>
        <v>0</v>
      </c>
      <c r="L83" s="9">
        <f>VLOOKUP(B83,[2]Combined!C$1:P$640,14,0)</f>
        <v>2</v>
      </c>
      <c r="M83" s="9">
        <f>VLOOKUP(B83,[2]Combined!C$1:Q$640,15,0)</f>
        <v>3</v>
      </c>
      <c r="N83" s="9">
        <f>VLOOKUP(B83,[2]Combined!C$1:S$640,17,0)</f>
        <v>0</v>
      </c>
      <c r="O83" s="10">
        <f>VLOOKUP(B83,[3]Combined!C$1:L$640,10,0)</f>
        <v>9</v>
      </c>
      <c r="P83" s="10">
        <f>VLOOKUP(B83,[3]Combined!C$1:M$640,11,0)</f>
        <v>11</v>
      </c>
      <c r="Q83" s="10">
        <f>VLOOKUP(B83,[3]Combined!C$1:O$640,13,0)</f>
        <v>0</v>
      </c>
      <c r="R83" s="10">
        <f>VLOOKUP(B83,[3]Combined!C$1:P$640,14,0)</f>
        <v>1</v>
      </c>
      <c r="S83" s="10">
        <f>VLOOKUP(B83,[3]Combined!C$1:Q$640,15,0)</f>
        <v>2</v>
      </c>
      <c r="T83" s="10">
        <f>VLOOKUP(B83,[3]Combined!C$1:S$640,17,0)</f>
        <v>0</v>
      </c>
      <c r="U83" s="11">
        <v>10</v>
      </c>
      <c r="V83" s="11">
        <v>14</v>
      </c>
      <c r="W83" s="11">
        <v>4</v>
      </c>
      <c r="X83" s="11">
        <f>VLOOKUP(B83,[4]Combined!C$1:P$640,14,0)</f>
        <v>0</v>
      </c>
      <c r="Y83" s="11">
        <v>3</v>
      </c>
      <c r="Z83" s="11">
        <f>VLOOKUP(B83,[4]Combined!C$1:S$640,17,0)</f>
        <v>0</v>
      </c>
      <c r="AA83" s="12">
        <v>6</v>
      </c>
      <c r="AB83" s="12">
        <v>6</v>
      </c>
      <c r="AC83" s="12">
        <f>VLOOKUP(B83,[5]Combined!C$1:O$640,13,0)</f>
        <v>0</v>
      </c>
      <c r="AD83" s="12">
        <v>1</v>
      </c>
      <c r="AE83" s="12">
        <v>1</v>
      </c>
      <c r="AF83" s="12">
        <f>VLOOKUP(B83,[5]Combined!C$1:S$640,17,0)</f>
        <v>0</v>
      </c>
      <c r="AG83" s="14">
        <f t="shared" si="7"/>
        <v>70</v>
      </c>
      <c r="AH83" s="14">
        <f t="shared" si="7"/>
        <v>4</v>
      </c>
      <c r="AI83" s="14">
        <f t="shared" si="8"/>
        <v>4</v>
      </c>
      <c r="AJ83" s="14">
        <f t="shared" si="9"/>
        <v>55</v>
      </c>
      <c r="AK83" s="14">
        <f t="shared" si="10"/>
        <v>59</v>
      </c>
      <c r="AL83" s="14">
        <f t="shared" si="11"/>
        <v>84.285714285714292</v>
      </c>
      <c r="AM83" s="14">
        <f t="shared" si="12"/>
        <v>4</v>
      </c>
      <c r="AN83" s="7" t="s">
        <v>64</v>
      </c>
      <c r="AO83" s="7">
        <v>8</v>
      </c>
      <c r="AP83" s="7">
        <v>8</v>
      </c>
      <c r="AQ83" s="7">
        <f t="shared" si="13"/>
        <v>20</v>
      </c>
    </row>
    <row r="84" spans="1:43" s="7" customFormat="1" x14ac:dyDescent="0.25">
      <c r="A84" s="7">
        <v>83</v>
      </c>
      <c r="B84" s="7" t="s">
        <v>94</v>
      </c>
      <c r="C84" s="8">
        <f>VLOOKUP(B84,[1]Combined!$B$1:$K$640,10,0)</f>
        <v>7</v>
      </c>
      <c r="D84" s="8">
        <f>VLOOKUP(B84,[1]Combined!$B$1:$L$640,11,0)</f>
        <v>10</v>
      </c>
      <c r="E84" s="8">
        <f>VLOOKUP(B84,[1]Combined!$B$1:$N$640,13,0)</f>
        <v>0</v>
      </c>
      <c r="F84" s="8">
        <f>VLOOKUP(B84,[1]Combined!$B$1:$O$640,14,0)</f>
        <v>1</v>
      </c>
      <c r="G84" s="8">
        <f>VLOOKUP(B84,[1]Combined!$B$1:$P$640,15,0)</f>
        <v>1</v>
      </c>
      <c r="H84" s="8">
        <f>VLOOKUP(B84,[1]Combined!$B$1:$R$640,17,0)</f>
        <v>0</v>
      </c>
      <c r="I84" s="9">
        <f>VLOOKUP(B84,[2]Combined!C$1:L$640,10,0)</f>
        <v>13</v>
      </c>
      <c r="J84" s="9">
        <f>VLOOKUP(B84,[2]Combined!C$1:M$640,11,0)</f>
        <v>19</v>
      </c>
      <c r="K84" s="9">
        <f>VLOOKUP(B84,[2]Combined!C$1:O$640,13,0)</f>
        <v>0</v>
      </c>
      <c r="L84" s="9">
        <f>VLOOKUP(B84,[2]Combined!C$1:P$640,14,0)</f>
        <v>0</v>
      </c>
      <c r="M84" s="9">
        <f>VLOOKUP(B84,[2]Combined!C$1:Q$640,15,0)</f>
        <v>4</v>
      </c>
      <c r="N84" s="9">
        <f>VLOOKUP(B84,[2]Combined!C$1:S$640,17,0)</f>
        <v>0</v>
      </c>
      <c r="O84" s="10">
        <f>VLOOKUP(B84,[3]Combined!C$1:L$640,10,0)</f>
        <v>6</v>
      </c>
      <c r="P84" s="10">
        <f>VLOOKUP(B84,[3]Combined!C$1:M$640,11,0)</f>
        <v>11</v>
      </c>
      <c r="Q84" s="10">
        <f>VLOOKUP(B84,[3]Combined!C$1:O$640,13,0)</f>
        <v>0</v>
      </c>
      <c r="R84" s="10">
        <f>VLOOKUP(B84,[3]Combined!C$1:P$640,14,0)</f>
        <v>1</v>
      </c>
      <c r="S84" s="10">
        <f>VLOOKUP(B84,[3]Combined!C$1:Q$640,15,0)</f>
        <v>4</v>
      </c>
      <c r="T84" s="10">
        <f>VLOOKUP(B84,[3]Combined!C$1:S$640,17,0)</f>
        <v>0</v>
      </c>
      <c r="U84" s="11">
        <v>12</v>
      </c>
      <c r="V84" s="11">
        <v>14</v>
      </c>
      <c r="W84" s="11">
        <f>VLOOKUP(B84,[4]Combined!C$1:O$640,13,0)</f>
        <v>0</v>
      </c>
      <c r="X84" s="11">
        <v>1</v>
      </c>
      <c r="Y84" s="11">
        <v>3</v>
      </c>
      <c r="Z84" s="11">
        <f>VLOOKUP(B84,[4]Combined!C$1:S$640,17,0)</f>
        <v>0</v>
      </c>
      <c r="AA84" s="12">
        <v>4</v>
      </c>
      <c r="AB84" s="12">
        <v>6</v>
      </c>
      <c r="AC84" s="12">
        <f>VLOOKUP(B84,[5]Combined!C$1:O$640,13,0)</f>
        <v>0</v>
      </c>
      <c r="AD84" s="12">
        <v>1</v>
      </c>
      <c r="AE84" s="12">
        <v>2</v>
      </c>
      <c r="AF84" s="12">
        <f>VLOOKUP(B84,[5]Combined!C$1:S$640,17,0)</f>
        <v>0</v>
      </c>
      <c r="AG84" s="14">
        <f t="shared" si="7"/>
        <v>74</v>
      </c>
      <c r="AH84" s="14">
        <f t="shared" si="7"/>
        <v>0</v>
      </c>
      <c r="AI84" s="14">
        <f t="shared" si="8"/>
        <v>0</v>
      </c>
      <c r="AJ84" s="14">
        <f t="shared" si="9"/>
        <v>46</v>
      </c>
      <c r="AK84" s="14">
        <f t="shared" si="10"/>
        <v>46</v>
      </c>
      <c r="AL84" s="14">
        <f t="shared" si="11"/>
        <v>62.162162162162161</v>
      </c>
      <c r="AM84" s="14">
        <f t="shared" si="12"/>
        <v>0</v>
      </c>
      <c r="AN84" s="7" t="s">
        <v>56</v>
      </c>
      <c r="AO84" s="7">
        <v>3</v>
      </c>
      <c r="AP84" s="7">
        <v>7</v>
      </c>
      <c r="AQ84" s="7">
        <f t="shared" si="13"/>
        <v>10</v>
      </c>
    </row>
    <row r="85" spans="1:43" s="7" customFormat="1" x14ac:dyDescent="0.25">
      <c r="A85" s="7">
        <v>84</v>
      </c>
      <c r="B85" s="7" t="s">
        <v>95</v>
      </c>
      <c r="C85" s="8">
        <f>VLOOKUP(B85,[1]Combined!$B$1:$K$640,10,0)</f>
        <v>9</v>
      </c>
      <c r="D85" s="8">
        <f>VLOOKUP(B85,[1]Combined!$B$1:$L$640,11,0)</f>
        <v>10</v>
      </c>
      <c r="E85" s="8">
        <f>VLOOKUP(B85,[1]Combined!$B$1:$N$640,13,0)</f>
        <v>0</v>
      </c>
      <c r="F85" s="8">
        <f>VLOOKUP(B85,[1]Combined!$B$1:$O$640,14,0)</f>
        <v>2</v>
      </c>
      <c r="G85" s="8">
        <f>VLOOKUP(B85,[1]Combined!$B$1:$P$640,15,0)</f>
        <v>2</v>
      </c>
      <c r="H85" s="8">
        <f>VLOOKUP(B85,[1]Combined!$B$1:$R$640,17,0)</f>
        <v>0</v>
      </c>
      <c r="I85" s="9">
        <f>VLOOKUP(B85,[2]Combined!C$1:L$640,10,0)</f>
        <v>6</v>
      </c>
      <c r="J85" s="9">
        <f>VLOOKUP(B85,[2]Combined!C$1:M$640,11,0)</f>
        <v>19</v>
      </c>
      <c r="K85" s="9">
        <f>VLOOKUP(B85,[2]Combined!C$1:O$640,13,0)</f>
        <v>0</v>
      </c>
      <c r="L85" s="9">
        <f>VLOOKUP(B85,[2]Combined!C$1:P$640,14,0)</f>
        <v>2</v>
      </c>
      <c r="M85" s="9">
        <f>VLOOKUP(B85,[2]Combined!C$1:Q$640,15,0)</f>
        <v>4</v>
      </c>
      <c r="N85" s="9">
        <f>VLOOKUP(B85,[2]Combined!C$1:S$640,17,0)</f>
        <v>0</v>
      </c>
      <c r="O85" s="10">
        <f>VLOOKUP(B85,[3]Combined!C$1:L$640,10,0)</f>
        <v>9</v>
      </c>
      <c r="P85" s="10">
        <f>VLOOKUP(B85,[3]Combined!C$1:M$640,11,0)</f>
        <v>11</v>
      </c>
      <c r="Q85" s="10">
        <f>VLOOKUP(B85,[3]Combined!C$1:O$640,13,0)</f>
        <v>2</v>
      </c>
      <c r="R85" s="10">
        <f>VLOOKUP(B85,[3]Combined!C$1:P$640,14,0)</f>
        <v>0</v>
      </c>
      <c r="S85" s="10">
        <f>VLOOKUP(B85,[3]Combined!C$1:Q$640,15,0)</f>
        <v>3</v>
      </c>
      <c r="T85" s="10">
        <f>VLOOKUP(B85,[3]Combined!C$1:S$640,17,0)</f>
        <v>0</v>
      </c>
      <c r="U85" s="11">
        <v>7</v>
      </c>
      <c r="V85" s="11">
        <v>14</v>
      </c>
      <c r="W85" s="11">
        <f>VLOOKUP(B85,[4]Combined!C$1:O$640,13,0)</f>
        <v>0</v>
      </c>
      <c r="X85" s="11">
        <f>VLOOKUP(B85,[4]Combined!C$1:P$640,14,0)</f>
        <v>4</v>
      </c>
      <c r="Y85" s="11">
        <f>VLOOKUP(B85,[4]Combined!C$1:Q$640,15,0)</f>
        <v>5</v>
      </c>
      <c r="Z85" s="11">
        <f>VLOOKUP(B85,[4]Combined!C$1:S$640,17,0)</f>
        <v>0</v>
      </c>
      <c r="AA85" s="12">
        <v>4</v>
      </c>
      <c r="AB85" s="12">
        <v>6</v>
      </c>
      <c r="AC85" s="12">
        <f>VLOOKUP(B85,[5]Combined!C$1:O$640,13,0)</f>
        <v>0</v>
      </c>
      <c r="AD85" s="12">
        <f>VLOOKUP(B85,[5]Combined!C$1:P$640,14,0)</f>
        <v>0</v>
      </c>
      <c r="AE85" s="12">
        <f>VLOOKUP(B85,[5]Combined!C$1:Q$640,15,0)</f>
        <v>0</v>
      </c>
      <c r="AF85" s="12">
        <f>VLOOKUP(B85,[5]Combined!C$1:S$640,17,0)</f>
        <v>0</v>
      </c>
      <c r="AG85" s="14">
        <f t="shared" si="7"/>
        <v>74</v>
      </c>
      <c r="AH85" s="14">
        <f t="shared" si="7"/>
        <v>2</v>
      </c>
      <c r="AI85" s="14">
        <f t="shared" si="8"/>
        <v>2</v>
      </c>
      <c r="AJ85" s="14">
        <f t="shared" si="9"/>
        <v>43</v>
      </c>
      <c r="AK85" s="14">
        <f t="shared" si="10"/>
        <v>45</v>
      </c>
      <c r="AL85" s="14">
        <f t="shared" si="11"/>
        <v>60.810810810810814</v>
      </c>
      <c r="AM85" s="14">
        <f t="shared" si="12"/>
        <v>0</v>
      </c>
      <c r="AN85" s="7" t="s">
        <v>58</v>
      </c>
      <c r="AO85" s="7">
        <f>VLOOKUP(B85,[6]B!B$1:S$52,18,0)</f>
        <v>7</v>
      </c>
      <c r="AP85" s="7">
        <v>7</v>
      </c>
      <c r="AQ85" s="7">
        <f t="shared" si="13"/>
        <v>14</v>
      </c>
    </row>
    <row r="86" spans="1:43" s="7" customFormat="1" x14ac:dyDescent="0.25">
      <c r="A86" s="7">
        <v>85</v>
      </c>
      <c r="B86" s="7" t="s">
        <v>96</v>
      </c>
      <c r="C86" s="8">
        <f>VLOOKUP(B86,[1]Combined!$B$1:$K$640,10,0)</f>
        <v>7</v>
      </c>
      <c r="D86" s="8">
        <f>VLOOKUP(B86,[1]Combined!$B$1:$L$640,11,0)</f>
        <v>10</v>
      </c>
      <c r="E86" s="8">
        <f>VLOOKUP(B86,[1]Combined!$B$1:$N$640,13,0)</f>
        <v>0</v>
      </c>
      <c r="F86" s="8">
        <f>VLOOKUP(B86,[1]Combined!$B$1:$O$640,14,0)</f>
        <v>1</v>
      </c>
      <c r="G86" s="8">
        <f>VLOOKUP(B86,[1]Combined!$B$1:$P$640,15,0)</f>
        <v>1</v>
      </c>
      <c r="H86" s="8">
        <f>VLOOKUP(B86,[1]Combined!$B$1:$R$640,17,0)</f>
        <v>0</v>
      </c>
      <c r="I86" s="9">
        <f>VLOOKUP(B86,[2]Combined!C$1:L$640,10,0)</f>
        <v>10</v>
      </c>
      <c r="J86" s="9">
        <f>VLOOKUP(B86,[2]Combined!C$1:M$640,11,0)</f>
        <v>19</v>
      </c>
      <c r="K86" s="9">
        <f>VLOOKUP(B86,[2]Combined!C$1:O$640,13,0)</f>
        <v>0</v>
      </c>
      <c r="L86" s="9">
        <f>VLOOKUP(B86,[2]Combined!C$1:P$640,14,0)</f>
        <v>3</v>
      </c>
      <c r="M86" s="9">
        <f>VLOOKUP(B86,[2]Combined!C$1:Q$640,15,0)</f>
        <v>4</v>
      </c>
      <c r="N86" s="9">
        <f>VLOOKUP(B86,[2]Combined!C$1:S$640,17,0)</f>
        <v>0</v>
      </c>
      <c r="O86" s="10">
        <f>VLOOKUP(B86,[3]Combined!C$1:L$640,10,0)</f>
        <v>6</v>
      </c>
      <c r="P86" s="10">
        <f>VLOOKUP(B86,[3]Combined!C$1:M$640,11,0)</f>
        <v>11</v>
      </c>
      <c r="Q86" s="10">
        <f>VLOOKUP(B86,[3]Combined!C$1:O$640,13,0)</f>
        <v>0</v>
      </c>
      <c r="R86" s="10">
        <f>VLOOKUP(B86,[3]Combined!C$1:P$640,14,0)</f>
        <v>3</v>
      </c>
      <c r="S86" s="10">
        <f>VLOOKUP(B86,[3]Combined!C$1:Q$640,15,0)</f>
        <v>3</v>
      </c>
      <c r="T86" s="10">
        <f>VLOOKUP(B86,[3]Combined!C$1:S$640,17,0)</f>
        <v>0</v>
      </c>
      <c r="U86" s="11">
        <v>11</v>
      </c>
      <c r="V86" s="11">
        <v>14</v>
      </c>
      <c r="W86" s="11">
        <f>VLOOKUP(B86,[4]Combined!C$1:O$640,13,0)</f>
        <v>0</v>
      </c>
      <c r="X86" s="11">
        <v>2</v>
      </c>
      <c r="Y86" s="11">
        <v>4</v>
      </c>
      <c r="Z86" s="11">
        <f>VLOOKUP(B86,[4]Combined!C$1:S$640,17,0)</f>
        <v>0</v>
      </c>
      <c r="AA86" s="12">
        <v>4</v>
      </c>
      <c r="AB86" s="12">
        <v>6</v>
      </c>
      <c r="AC86" s="12">
        <v>1</v>
      </c>
      <c r="AD86" s="12">
        <v>2</v>
      </c>
      <c r="AE86" s="12">
        <f>VLOOKUP(B86,[5]Combined!C$1:Q$640,15,0)</f>
        <v>0</v>
      </c>
      <c r="AF86" s="12">
        <f>VLOOKUP(B86,[5]Combined!C$1:S$640,17,0)</f>
        <v>0</v>
      </c>
      <c r="AG86" s="14">
        <f t="shared" si="7"/>
        <v>72</v>
      </c>
      <c r="AH86" s="14">
        <f t="shared" si="7"/>
        <v>1</v>
      </c>
      <c r="AI86" s="14">
        <f t="shared" si="8"/>
        <v>1</v>
      </c>
      <c r="AJ86" s="14">
        <f t="shared" si="9"/>
        <v>49</v>
      </c>
      <c r="AK86" s="14">
        <f t="shared" si="10"/>
        <v>50</v>
      </c>
      <c r="AL86" s="14">
        <f t="shared" si="11"/>
        <v>69.444444444444443</v>
      </c>
      <c r="AM86" s="14">
        <f t="shared" si="12"/>
        <v>1</v>
      </c>
      <c r="AN86" s="7" t="s">
        <v>60</v>
      </c>
      <c r="AO86" s="7">
        <v>9</v>
      </c>
      <c r="AP86" s="7">
        <v>7</v>
      </c>
      <c r="AQ86" s="7">
        <f t="shared" si="13"/>
        <v>17</v>
      </c>
    </row>
    <row r="87" spans="1:43" s="7" customFormat="1" x14ac:dyDescent="0.25">
      <c r="A87" s="7">
        <v>86</v>
      </c>
      <c r="B87" s="7" t="s">
        <v>97</v>
      </c>
      <c r="C87" s="8">
        <f>VLOOKUP(B87,[1]Combined!$B$1:$K$640,10,0)</f>
        <v>6</v>
      </c>
      <c r="D87" s="8">
        <f>VLOOKUP(B87,[1]Combined!$B$1:$L$640,11,0)</f>
        <v>10</v>
      </c>
      <c r="E87" s="8">
        <f>VLOOKUP(B87,[1]Combined!$B$1:$N$640,13,0)</f>
        <v>0</v>
      </c>
      <c r="F87" s="8">
        <f>VLOOKUP(B87,[1]Combined!$B$1:$O$640,14,0)</f>
        <v>1</v>
      </c>
      <c r="G87" s="8">
        <f>VLOOKUP(B87,[1]Combined!$B$1:$P$640,15,0)</f>
        <v>2</v>
      </c>
      <c r="H87" s="8">
        <f>VLOOKUP(B87,[1]Combined!$B$1:$R$640,17,0)</f>
        <v>0</v>
      </c>
      <c r="I87" s="9">
        <f>VLOOKUP(B87,[2]Combined!C$1:L$640,10,0)</f>
        <v>9</v>
      </c>
      <c r="J87" s="9">
        <f>VLOOKUP(B87,[2]Combined!C$1:M$640,11,0)</f>
        <v>19</v>
      </c>
      <c r="K87" s="9">
        <f>VLOOKUP(B87,[2]Combined!C$1:O$640,13,0)</f>
        <v>0</v>
      </c>
      <c r="L87" s="9">
        <f>VLOOKUP(B87,[2]Combined!C$1:P$640,14,0)</f>
        <v>2</v>
      </c>
      <c r="M87" s="9">
        <f>VLOOKUP(B87,[2]Combined!C$1:Q$640,15,0)</f>
        <v>3</v>
      </c>
      <c r="N87" s="9">
        <f>VLOOKUP(B87,[2]Combined!C$1:S$640,17,0)</f>
        <v>0</v>
      </c>
      <c r="O87" s="10">
        <f>VLOOKUP(B87,[3]Combined!C$1:L$640,10,0)</f>
        <v>9</v>
      </c>
      <c r="P87" s="10">
        <f>VLOOKUP(B87,[3]Combined!C$1:M$640,11,0)</f>
        <v>11</v>
      </c>
      <c r="Q87" s="10">
        <f>VLOOKUP(B87,[3]Combined!C$1:O$640,13,0)</f>
        <v>0</v>
      </c>
      <c r="R87" s="10">
        <f>VLOOKUP(B87,[3]Combined!C$1:P$640,14,0)</f>
        <v>1</v>
      </c>
      <c r="S87" s="10">
        <f>VLOOKUP(B87,[3]Combined!C$1:Q$640,15,0)</f>
        <v>1</v>
      </c>
      <c r="T87" s="10">
        <f>VLOOKUP(B87,[3]Combined!C$1:S$640,17,0)</f>
        <v>0</v>
      </c>
      <c r="U87" s="11">
        <v>11</v>
      </c>
      <c r="V87" s="11">
        <v>14</v>
      </c>
      <c r="W87" s="11">
        <f>VLOOKUP(B87,[4]Combined!C$1:O$640,13,0)</f>
        <v>0</v>
      </c>
      <c r="X87" s="11">
        <f>VLOOKUP(B87,[4]Combined!C$1:P$640,14,0)</f>
        <v>3</v>
      </c>
      <c r="Y87" s="11">
        <f>VLOOKUP(B87,[4]Combined!C$1:Q$640,15,0)</f>
        <v>4</v>
      </c>
      <c r="Z87" s="11">
        <f>VLOOKUP(B87,[4]Combined!C$1:S$640,17,0)</f>
        <v>0</v>
      </c>
      <c r="AA87" s="12">
        <v>4</v>
      </c>
      <c r="AB87" s="12">
        <v>6</v>
      </c>
      <c r="AC87" s="12">
        <f>VLOOKUP(B87,[5]Combined!C$1:O$640,13,0)</f>
        <v>0</v>
      </c>
      <c r="AD87" s="12">
        <f>VLOOKUP(B87,[5]Combined!C$1:P$640,14,0)</f>
        <v>0</v>
      </c>
      <c r="AE87" s="12">
        <f>VLOOKUP(B87,[5]Combined!C$1:Q$640,15,0)</f>
        <v>0</v>
      </c>
      <c r="AF87" s="12">
        <f>VLOOKUP(B87,[5]Combined!C$1:S$640,17,0)</f>
        <v>0</v>
      </c>
      <c r="AG87" s="14">
        <f t="shared" si="7"/>
        <v>70</v>
      </c>
      <c r="AH87" s="14">
        <f t="shared" si="7"/>
        <v>0</v>
      </c>
      <c r="AI87" s="14">
        <f t="shared" si="8"/>
        <v>0</v>
      </c>
      <c r="AJ87" s="14">
        <f t="shared" si="9"/>
        <v>46</v>
      </c>
      <c r="AK87" s="14">
        <f t="shared" si="10"/>
        <v>46</v>
      </c>
      <c r="AL87" s="14">
        <f t="shared" si="11"/>
        <v>65.714285714285708</v>
      </c>
      <c r="AM87" s="14">
        <f t="shared" si="12"/>
        <v>0</v>
      </c>
      <c r="AN87" s="7" t="s">
        <v>62</v>
      </c>
      <c r="AO87" s="7">
        <f>VLOOKUP(B87,[6]B!B$1:S$52,18,0)</f>
        <v>10</v>
      </c>
      <c r="AP87" s="7">
        <v>7</v>
      </c>
      <c r="AQ87" s="7">
        <f t="shared" si="13"/>
        <v>17</v>
      </c>
    </row>
    <row r="88" spans="1:43" s="7" customFormat="1" x14ac:dyDescent="0.25">
      <c r="A88" s="7">
        <v>87</v>
      </c>
      <c r="B88" s="7" t="s">
        <v>98</v>
      </c>
      <c r="C88" s="8">
        <f>VLOOKUP(B88,[1]Combined!$B$1:$K$640,10,0)</f>
        <v>10</v>
      </c>
      <c r="D88" s="8">
        <f>VLOOKUP(B88,[1]Combined!$B$1:$L$640,11,0)</f>
        <v>10</v>
      </c>
      <c r="E88" s="8">
        <f>VLOOKUP(B88,[1]Combined!$B$1:$N$640,13,0)</f>
        <v>0</v>
      </c>
      <c r="F88" s="8">
        <f>VLOOKUP(B88,[1]Combined!$B$1:$O$640,14,0)</f>
        <v>1</v>
      </c>
      <c r="G88" s="8">
        <f>VLOOKUP(B88,[1]Combined!$B$1:$P$640,15,0)</f>
        <v>1</v>
      </c>
      <c r="H88" s="8">
        <f>VLOOKUP(B88,[1]Combined!$B$1:$R$640,17,0)</f>
        <v>0</v>
      </c>
      <c r="I88" s="9">
        <f>VLOOKUP(B88,[2]Combined!C$1:L$640,10,0)</f>
        <v>17</v>
      </c>
      <c r="J88" s="9">
        <f>VLOOKUP(B88,[2]Combined!C$1:M$640,11,0)</f>
        <v>19</v>
      </c>
      <c r="K88" s="9">
        <f>VLOOKUP(B88,[2]Combined!C$1:O$640,13,0)</f>
        <v>0</v>
      </c>
      <c r="L88" s="9">
        <f>VLOOKUP(B88,[2]Combined!C$1:P$640,14,0)</f>
        <v>1</v>
      </c>
      <c r="M88" s="9">
        <f>VLOOKUP(B88,[2]Combined!C$1:Q$640,15,0)</f>
        <v>3</v>
      </c>
      <c r="N88" s="9">
        <f>VLOOKUP(B88,[2]Combined!C$1:S$640,17,0)</f>
        <v>0</v>
      </c>
      <c r="O88" s="10">
        <f>VLOOKUP(B88,[3]Combined!C$1:L$640,10,0)</f>
        <v>6</v>
      </c>
      <c r="P88" s="10">
        <f>VLOOKUP(B88,[3]Combined!C$1:M$640,11,0)</f>
        <v>11</v>
      </c>
      <c r="Q88" s="10">
        <f>VLOOKUP(B88,[3]Combined!C$1:O$640,13,0)</f>
        <v>0</v>
      </c>
      <c r="R88" s="10">
        <f>VLOOKUP(B88,[3]Combined!C$1:P$640,14,0)</f>
        <v>0</v>
      </c>
      <c r="S88" s="10">
        <f>VLOOKUP(B88,[3]Combined!C$1:Q$640,15,0)</f>
        <v>2</v>
      </c>
      <c r="T88" s="10">
        <f>VLOOKUP(B88,[3]Combined!C$1:S$640,17,0)</f>
        <v>0</v>
      </c>
      <c r="U88" s="11">
        <v>14</v>
      </c>
      <c r="V88" s="11">
        <v>14</v>
      </c>
      <c r="W88" s="11">
        <f>VLOOKUP(B88,[4]Combined!C$1:O$640,13,0)</f>
        <v>0</v>
      </c>
      <c r="X88" s="11">
        <v>2</v>
      </c>
      <c r="Y88" s="11">
        <v>3</v>
      </c>
      <c r="Z88" s="11">
        <f>VLOOKUP(B88,[4]Combined!C$1:S$640,17,0)</f>
        <v>0</v>
      </c>
      <c r="AA88" s="12">
        <v>6</v>
      </c>
      <c r="AB88" s="12">
        <v>6</v>
      </c>
      <c r="AC88" s="12">
        <f>VLOOKUP(B88,[5]Combined!C$1:O$640,13,0)</f>
        <v>0</v>
      </c>
      <c r="AD88" s="12">
        <v>1</v>
      </c>
      <c r="AE88" s="12">
        <v>1</v>
      </c>
      <c r="AF88" s="12">
        <f>VLOOKUP(B88,[5]Combined!C$1:S$640,17,0)</f>
        <v>0</v>
      </c>
      <c r="AG88" s="14">
        <f t="shared" si="7"/>
        <v>70</v>
      </c>
      <c r="AH88" s="14">
        <f t="shared" si="7"/>
        <v>0</v>
      </c>
      <c r="AI88" s="14">
        <f t="shared" si="8"/>
        <v>0</v>
      </c>
      <c r="AJ88" s="14">
        <f t="shared" si="9"/>
        <v>58</v>
      </c>
      <c r="AK88" s="14">
        <f t="shared" si="10"/>
        <v>58</v>
      </c>
      <c r="AL88" s="14">
        <f t="shared" si="11"/>
        <v>82.857142857142861</v>
      </c>
      <c r="AM88" s="14">
        <f t="shared" si="12"/>
        <v>4</v>
      </c>
      <c r="AN88" s="7" t="s">
        <v>64</v>
      </c>
      <c r="AO88" s="7">
        <v>7</v>
      </c>
      <c r="AP88" s="7">
        <v>9</v>
      </c>
      <c r="AQ88" s="7">
        <f t="shared" si="13"/>
        <v>20</v>
      </c>
    </row>
    <row r="89" spans="1:43" s="7" customFormat="1" x14ac:dyDescent="0.25">
      <c r="A89" s="7">
        <v>88</v>
      </c>
      <c r="B89" s="7" t="s">
        <v>99</v>
      </c>
      <c r="C89" s="8">
        <f>VLOOKUP(B89,[1]Combined!$B$1:$K$640,10,0)</f>
        <v>8</v>
      </c>
      <c r="D89" s="8">
        <f>VLOOKUP(B89,[1]Combined!$B$1:$L$640,11,0)</f>
        <v>10</v>
      </c>
      <c r="E89" s="8">
        <f>VLOOKUP(B89,[1]Combined!$B$1:$N$640,13,0)</f>
        <v>0</v>
      </c>
      <c r="F89" s="8">
        <f>VLOOKUP(B89,[1]Combined!$B$1:$O$640,14,0)</f>
        <v>1</v>
      </c>
      <c r="G89" s="8">
        <f>VLOOKUP(B89,[1]Combined!$B$1:$P$640,15,0)</f>
        <v>1</v>
      </c>
      <c r="H89" s="8">
        <f>VLOOKUP(B89,[1]Combined!$B$1:$R$640,17,0)</f>
        <v>0</v>
      </c>
      <c r="I89" s="9">
        <f>VLOOKUP(B89,[2]Combined!C$1:L$640,10,0)</f>
        <v>4</v>
      </c>
      <c r="J89" s="9">
        <f>VLOOKUP(B89,[2]Combined!C$1:M$640,11,0)</f>
        <v>19</v>
      </c>
      <c r="K89" s="9">
        <f>VLOOKUP(B89,[2]Combined!C$1:O$640,13,0)</f>
        <v>0</v>
      </c>
      <c r="L89" s="9">
        <f>VLOOKUP(B89,[2]Combined!C$1:P$640,14,0)</f>
        <v>2</v>
      </c>
      <c r="M89" s="9">
        <f>VLOOKUP(B89,[2]Combined!C$1:Q$640,15,0)</f>
        <v>4</v>
      </c>
      <c r="N89" s="9">
        <f>VLOOKUP(B89,[2]Combined!C$1:S$640,17,0)</f>
        <v>0</v>
      </c>
      <c r="O89" s="10">
        <f>VLOOKUP(B89,[3]Combined!C$1:L$640,10,0)</f>
        <v>5</v>
      </c>
      <c r="P89" s="10">
        <f>VLOOKUP(B89,[3]Combined!C$1:M$640,11,0)</f>
        <v>11</v>
      </c>
      <c r="Q89" s="10">
        <f>VLOOKUP(B89,[3]Combined!C$1:O$640,13,0)</f>
        <v>0</v>
      </c>
      <c r="R89" s="10">
        <f>VLOOKUP(B89,[3]Combined!C$1:P$640,14,0)</f>
        <v>4</v>
      </c>
      <c r="S89" s="10">
        <f>VLOOKUP(B89,[3]Combined!C$1:Q$640,15,0)</f>
        <v>4</v>
      </c>
      <c r="T89" s="10">
        <f>VLOOKUP(B89,[3]Combined!C$1:S$640,17,0)</f>
        <v>0</v>
      </c>
      <c r="U89" s="11">
        <v>11</v>
      </c>
      <c r="V89" s="11">
        <v>14</v>
      </c>
      <c r="W89" s="11">
        <f>VLOOKUP(B89,[4]Combined!C$1:O$640,13,0)</f>
        <v>0</v>
      </c>
      <c r="X89" s="11">
        <v>1</v>
      </c>
      <c r="Y89" s="11">
        <v>3</v>
      </c>
      <c r="Z89" s="11">
        <f>VLOOKUP(B89,[4]Combined!C$1:S$640,17,0)</f>
        <v>0</v>
      </c>
      <c r="AA89" s="12">
        <v>3</v>
      </c>
      <c r="AB89" s="12">
        <v>6</v>
      </c>
      <c r="AC89" s="12">
        <f>VLOOKUP(B89,[5]Combined!C$1:O$640,13,0)</f>
        <v>0</v>
      </c>
      <c r="AD89" s="12">
        <v>1</v>
      </c>
      <c r="AE89" s="12">
        <v>2</v>
      </c>
      <c r="AF89" s="12">
        <f>VLOOKUP(B89,[5]Combined!C$1:S$640,17,0)</f>
        <v>0</v>
      </c>
      <c r="AG89" s="14">
        <f t="shared" si="7"/>
        <v>74</v>
      </c>
      <c r="AH89" s="14">
        <f t="shared" si="7"/>
        <v>0</v>
      </c>
      <c r="AI89" s="14">
        <f t="shared" si="8"/>
        <v>0</v>
      </c>
      <c r="AJ89" s="14">
        <f t="shared" si="9"/>
        <v>40</v>
      </c>
      <c r="AK89" s="14">
        <f t="shared" si="10"/>
        <v>40</v>
      </c>
      <c r="AL89" s="14">
        <f t="shared" si="11"/>
        <v>54.054054054054056</v>
      </c>
      <c r="AM89" s="14">
        <f t="shared" si="12"/>
        <v>0</v>
      </c>
      <c r="AN89" s="7" t="s">
        <v>56</v>
      </c>
      <c r="AO89" s="7">
        <v>6</v>
      </c>
      <c r="AP89" s="7">
        <v>8</v>
      </c>
      <c r="AQ89" s="7">
        <f t="shared" si="13"/>
        <v>14</v>
      </c>
    </row>
    <row r="90" spans="1:43" s="7" customFormat="1" x14ac:dyDescent="0.25">
      <c r="A90" s="7">
        <v>89</v>
      </c>
      <c r="B90" s="7" t="s">
        <v>100</v>
      </c>
      <c r="C90" s="8">
        <f>VLOOKUP(B90,[1]Combined!$B$1:$K$640,10,0)</f>
        <v>10</v>
      </c>
      <c r="D90" s="8">
        <f>VLOOKUP(B90,[1]Combined!$B$1:$L$640,11,0)</f>
        <v>10</v>
      </c>
      <c r="E90" s="8">
        <f>VLOOKUP(B90,[1]Combined!$B$1:$N$640,13,0)</f>
        <v>0</v>
      </c>
      <c r="F90" s="8">
        <f>VLOOKUP(B90,[1]Combined!$B$1:$O$640,14,0)</f>
        <v>2</v>
      </c>
      <c r="G90" s="8">
        <f>VLOOKUP(B90,[1]Combined!$B$1:$P$640,15,0)</f>
        <v>2</v>
      </c>
      <c r="H90" s="8">
        <f>VLOOKUP(B90,[1]Combined!$B$1:$R$640,17,0)</f>
        <v>0</v>
      </c>
      <c r="I90" s="9">
        <f>VLOOKUP(B90,[2]Combined!C$1:L$640,10,0)</f>
        <v>16</v>
      </c>
      <c r="J90" s="9">
        <f>VLOOKUP(B90,[2]Combined!C$1:M$640,11,0)</f>
        <v>19</v>
      </c>
      <c r="K90" s="9">
        <f>VLOOKUP(B90,[2]Combined!C$1:O$640,13,0)</f>
        <v>0</v>
      </c>
      <c r="L90" s="9">
        <f>VLOOKUP(B90,[2]Combined!C$1:P$640,14,0)</f>
        <v>4</v>
      </c>
      <c r="M90" s="9">
        <f>VLOOKUP(B90,[2]Combined!C$1:Q$640,15,0)</f>
        <v>4</v>
      </c>
      <c r="N90" s="9">
        <f>VLOOKUP(B90,[2]Combined!C$1:S$640,17,0)</f>
        <v>0</v>
      </c>
      <c r="O90" s="10">
        <f>VLOOKUP(B90,[3]Combined!C$1:L$640,10,0)</f>
        <v>10</v>
      </c>
      <c r="P90" s="10">
        <f>VLOOKUP(B90,[3]Combined!C$1:M$640,11,0)</f>
        <v>11</v>
      </c>
      <c r="Q90" s="10">
        <f>VLOOKUP(B90,[3]Combined!C$1:O$640,13,0)</f>
        <v>0</v>
      </c>
      <c r="R90" s="10">
        <f>VLOOKUP(B90,[3]Combined!C$1:P$640,14,0)</f>
        <v>2</v>
      </c>
      <c r="S90" s="10">
        <f>VLOOKUP(B90,[3]Combined!C$1:Q$640,15,0)</f>
        <v>3</v>
      </c>
      <c r="T90" s="10">
        <f>VLOOKUP(B90,[3]Combined!C$1:S$640,17,0)</f>
        <v>0</v>
      </c>
      <c r="U90" s="11">
        <v>14</v>
      </c>
      <c r="V90" s="11">
        <v>14</v>
      </c>
      <c r="W90" s="11">
        <f>VLOOKUP(B90,[4]Combined!C$1:O$640,13,0)</f>
        <v>0</v>
      </c>
      <c r="X90" s="11">
        <f>VLOOKUP(B90,[4]Combined!C$1:P$640,14,0)</f>
        <v>4</v>
      </c>
      <c r="Y90" s="11">
        <f>VLOOKUP(B90,[4]Combined!C$1:Q$640,15,0)</f>
        <v>5</v>
      </c>
      <c r="Z90" s="11">
        <f>VLOOKUP(B90,[4]Combined!C$1:S$640,17,0)</f>
        <v>0</v>
      </c>
      <c r="AA90" s="12">
        <v>6</v>
      </c>
      <c r="AB90" s="12">
        <v>6</v>
      </c>
      <c r="AC90" s="12">
        <f>VLOOKUP(B90,[5]Combined!C$1:O$640,13,0)</f>
        <v>0</v>
      </c>
      <c r="AD90" s="12">
        <f>VLOOKUP(B90,[5]Combined!C$1:P$640,14,0)</f>
        <v>0</v>
      </c>
      <c r="AE90" s="12">
        <f>VLOOKUP(B90,[5]Combined!C$1:Q$640,15,0)</f>
        <v>0</v>
      </c>
      <c r="AF90" s="12">
        <f>VLOOKUP(B90,[5]Combined!C$1:S$640,17,0)</f>
        <v>0</v>
      </c>
      <c r="AG90" s="14">
        <f t="shared" si="7"/>
        <v>74</v>
      </c>
      <c r="AH90" s="14">
        <f t="shared" si="7"/>
        <v>0</v>
      </c>
      <c r="AI90" s="14">
        <f t="shared" si="8"/>
        <v>0</v>
      </c>
      <c r="AJ90" s="14">
        <f t="shared" si="9"/>
        <v>68</v>
      </c>
      <c r="AK90" s="14">
        <f t="shared" si="10"/>
        <v>68</v>
      </c>
      <c r="AL90" s="14">
        <f t="shared" si="11"/>
        <v>91.891891891891902</v>
      </c>
      <c r="AM90" s="14">
        <f t="shared" si="12"/>
        <v>5</v>
      </c>
      <c r="AN90" s="7" t="s">
        <v>58</v>
      </c>
      <c r="AO90" s="7">
        <f>VLOOKUP(B90,[6]B!B$1:S$52,18,0)</f>
        <v>10</v>
      </c>
      <c r="AP90" s="7">
        <v>8</v>
      </c>
      <c r="AQ90" s="7">
        <f t="shared" si="13"/>
        <v>23</v>
      </c>
    </row>
    <row r="91" spans="1:43" s="7" customFormat="1" x14ac:dyDescent="0.25">
      <c r="A91" s="7">
        <v>90</v>
      </c>
      <c r="B91" s="7" t="s">
        <v>101</v>
      </c>
      <c r="C91" s="8">
        <f>VLOOKUP(B91,[1]Combined!$B$1:$K$640,10,0)</f>
        <v>8</v>
      </c>
      <c r="D91" s="8">
        <f>VLOOKUP(B91,[1]Combined!$B$1:$L$640,11,0)</f>
        <v>10</v>
      </c>
      <c r="E91" s="8">
        <f>VLOOKUP(B91,[1]Combined!$B$1:$N$640,13,0)</f>
        <v>0</v>
      </c>
      <c r="F91" s="8">
        <f>VLOOKUP(B91,[1]Combined!$B$1:$O$640,14,0)</f>
        <v>1</v>
      </c>
      <c r="G91" s="8">
        <f>VLOOKUP(B91,[1]Combined!$B$1:$P$640,15,0)</f>
        <v>1</v>
      </c>
      <c r="H91" s="8">
        <f>VLOOKUP(B91,[1]Combined!$B$1:$R$640,17,0)</f>
        <v>0</v>
      </c>
      <c r="I91" s="9">
        <f>VLOOKUP(B91,[2]Combined!C$1:L$640,10,0)</f>
        <v>9</v>
      </c>
      <c r="J91" s="9">
        <f>VLOOKUP(B91,[2]Combined!C$1:M$640,11,0)</f>
        <v>19</v>
      </c>
      <c r="K91" s="9">
        <f>VLOOKUP(B91,[2]Combined!C$1:O$640,13,0)</f>
        <v>0</v>
      </c>
      <c r="L91" s="9">
        <f>VLOOKUP(B91,[2]Combined!C$1:P$640,14,0)</f>
        <v>3</v>
      </c>
      <c r="M91" s="9">
        <f>VLOOKUP(B91,[2]Combined!C$1:Q$640,15,0)</f>
        <v>4</v>
      </c>
      <c r="N91" s="9">
        <f>VLOOKUP(B91,[2]Combined!C$1:S$640,17,0)</f>
        <v>0</v>
      </c>
      <c r="O91" s="10">
        <f>VLOOKUP(B91,[3]Combined!C$1:L$640,10,0)</f>
        <v>9</v>
      </c>
      <c r="P91" s="10">
        <f>VLOOKUP(B91,[3]Combined!C$1:M$640,11,0)</f>
        <v>11</v>
      </c>
      <c r="Q91" s="10">
        <f>VLOOKUP(B91,[3]Combined!C$1:O$640,13,0)</f>
        <v>0</v>
      </c>
      <c r="R91" s="10">
        <f>VLOOKUP(B91,[3]Combined!C$1:P$640,14,0)</f>
        <v>2</v>
      </c>
      <c r="S91" s="10">
        <f>VLOOKUP(B91,[3]Combined!C$1:Q$640,15,0)</f>
        <v>3</v>
      </c>
      <c r="T91" s="10">
        <f>VLOOKUP(B91,[3]Combined!C$1:S$640,17,0)</f>
        <v>0</v>
      </c>
      <c r="U91" s="11">
        <v>8</v>
      </c>
      <c r="V91" s="11">
        <v>14</v>
      </c>
      <c r="W91" s="11">
        <f>VLOOKUP(B91,[4]Combined!C$1:O$640,13,0)</f>
        <v>0</v>
      </c>
      <c r="X91" s="11">
        <v>1</v>
      </c>
      <c r="Y91" s="11">
        <v>4</v>
      </c>
      <c r="Z91" s="11">
        <f>VLOOKUP(B91,[4]Combined!C$1:S$640,17,0)</f>
        <v>0</v>
      </c>
      <c r="AA91" s="12">
        <v>6</v>
      </c>
      <c r="AB91" s="12">
        <v>6</v>
      </c>
      <c r="AC91" s="12">
        <v>1</v>
      </c>
      <c r="AD91" s="12">
        <v>2</v>
      </c>
      <c r="AE91" s="12">
        <f>VLOOKUP(B91,[5]Combined!C$1:Q$640,15,0)</f>
        <v>0</v>
      </c>
      <c r="AF91" s="12">
        <f>VLOOKUP(B91,[5]Combined!C$1:S$640,17,0)</f>
        <v>0</v>
      </c>
      <c r="AG91" s="14">
        <f t="shared" si="7"/>
        <v>72</v>
      </c>
      <c r="AH91" s="14">
        <f t="shared" si="7"/>
        <v>1</v>
      </c>
      <c r="AI91" s="14">
        <f t="shared" si="8"/>
        <v>1</v>
      </c>
      <c r="AJ91" s="14">
        <f t="shared" si="9"/>
        <v>49</v>
      </c>
      <c r="AK91" s="14">
        <f t="shared" si="10"/>
        <v>50</v>
      </c>
      <c r="AL91" s="14">
        <f t="shared" si="11"/>
        <v>69.444444444444443</v>
      </c>
      <c r="AM91" s="14">
        <f t="shared" si="12"/>
        <v>1</v>
      </c>
      <c r="AN91" s="7" t="s">
        <v>60</v>
      </c>
      <c r="AO91" s="7">
        <v>10</v>
      </c>
      <c r="AP91" s="7">
        <v>10</v>
      </c>
      <c r="AQ91" s="7">
        <f t="shared" si="13"/>
        <v>21</v>
      </c>
    </row>
    <row r="92" spans="1:43" s="7" customFormat="1" x14ac:dyDescent="0.25">
      <c r="A92" s="7">
        <v>91</v>
      </c>
      <c r="B92" s="7" t="s">
        <v>102</v>
      </c>
      <c r="C92" s="8">
        <f>VLOOKUP(B92,[1]Combined!$B$1:$K$640,10,0)</f>
        <v>6</v>
      </c>
      <c r="D92" s="8">
        <f>VLOOKUP(B92,[1]Combined!$B$1:$L$640,11,0)</f>
        <v>10</v>
      </c>
      <c r="E92" s="8">
        <f>VLOOKUP(B92,[1]Combined!$B$1:$N$640,13,0)</f>
        <v>0</v>
      </c>
      <c r="F92" s="8">
        <f>VLOOKUP(B92,[1]Combined!$B$1:$O$640,14,0)</f>
        <v>2</v>
      </c>
      <c r="G92" s="8">
        <f>VLOOKUP(B92,[1]Combined!$B$1:$P$640,15,0)</f>
        <v>2</v>
      </c>
      <c r="H92" s="8">
        <f>VLOOKUP(B92,[1]Combined!$B$1:$R$640,17,0)</f>
        <v>0</v>
      </c>
      <c r="I92" s="9">
        <f>VLOOKUP(B92,[2]Combined!C$1:L$640,10,0)</f>
        <v>2</v>
      </c>
      <c r="J92" s="9">
        <f>VLOOKUP(B92,[2]Combined!C$1:M$640,11,0)</f>
        <v>19</v>
      </c>
      <c r="K92" s="9">
        <f>VLOOKUP(B92,[2]Combined!C$1:O$640,13,0)</f>
        <v>0</v>
      </c>
      <c r="L92" s="9">
        <f>VLOOKUP(B92,[2]Combined!C$1:P$640,14,0)</f>
        <v>1</v>
      </c>
      <c r="M92" s="9">
        <f>VLOOKUP(B92,[2]Combined!C$1:Q$640,15,0)</f>
        <v>3</v>
      </c>
      <c r="N92" s="9">
        <f>VLOOKUP(B92,[2]Combined!C$1:S$640,17,0)</f>
        <v>0</v>
      </c>
      <c r="O92" s="10">
        <f>VLOOKUP(B92,[3]Combined!C$1:L$640,10,0)</f>
        <v>0</v>
      </c>
      <c r="P92" s="10">
        <f>VLOOKUP(B92,[3]Combined!C$1:M$640,11,0)</f>
        <v>11</v>
      </c>
      <c r="Q92" s="10">
        <f>VLOOKUP(B92,[3]Combined!C$1:O$640,13,0)</f>
        <v>0</v>
      </c>
      <c r="R92" s="10">
        <f>VLOOKUP(B92,[3]Combined!C$1:P$640,14,0)</f>
        <v>1</v>
      </c>
      <c r="S92" s="10">
        <f>VLOOKUP(B92,[3]Combined!C$1:Q$640,15,0)</f>
        <v>1</v>
      </c>
      <c r="T92" s="10">
        <f>VLOOKUP(B92,[3]Combined!C$1:S$640,17,0)</f>
        <v>0</v>
      </c>
      <c r="U92" s="11">
        <v>1</v>
      </c>
      <c r="V92" s="11">
        <v>14</v>
      </c>
      <c r="W92" s="11">
        <f>VLOOKUP(B92,[4]Combined!C$1:O$640,13,0)</f>
        <v>0</v>
      </c>
      <c r="X92" s="11">
        <f>VLOOKUP(B92,[4]Combined!C$1:P$640,14,0)</f>
        <v>3</v>
      </c>
      <c r="Y92" s="11">
        <f>VLOOKUP(B92,[4]Combined!C$1:Q$640,15,0)</f>
        <v>4</v>
      </c>
      <c r="Z92" s="11">
        <f>VLOOKUP(B92,[4]Combined!C$1:S$640,17,0)</f>
        <v>0</v>
      </c>
      <c r="AA92" s="12">
        <f>VLOOKUP(B92,[5]Combined!C$1:L$640,10,0)</f>
        <v>0</v>
      </c>
      <c r="AB92" s="12">
        <v>6</v>
      </c>
      <c r="AC92" s="12">
        <f>VLOOKUP(B92,[5]Combined!C$1:O$640,13,0)</f>
        <v>0</v>
      </c>
      <c r="AD92" s="12">
        <f>VLOOKUP(B92,[5]Combined!C$1:P$640,14,0)</f>
        <v>0</v>
      </c>
      <c r="AE92" s="12">
        <f>VLOOKUP(B92,[5]Combined!C$1:Q$640,15,0)</f>
        <v>0</v>
      </c>
      <c r="AF92" s="12">
        <f>VLOOKUP(B92,[5]Combined!C$1:S$640,17,0)</f>
        <v>0</v>
      </c>
      <c r="AG92" s="14">
        <f t="shared" si="7"/>
        <v>70</v>
      </c>
      <c r="AH92" s="14">
        <f t="shared" si="7"/>
        <v>0</v>
      </c>
      <c r="AI92" s="14">
        <f t="shared" si="8"/>
        <v>0</v>
      </c>
      <c r="AJ92" s="14">
        <f t="shared" si="9"/>
        <v>16</v>
      </c>
      <c r="AK92" s="14">
        <f t="shared" si="10"/>
        <v>16</v>
      </c>
      <c r="AL92" s="14">
        <f t="shared" si="11"/>
        <v>22.857142857142858</v>
      </c>
      <c r="AM92" s="14">
        <f t="shared" si="12"/>
        <v>0</v>
      </c>
      <c r="AN92" s="7" t="s">
        <v>62</v>
      </c>
      <c r="AO92" s="7">
        <f>VLOOKUP(B92,[6]B!B$1:S$52,18,0)</f>
        <v>8</v>
      </c>
      <c r="AP92" s="7">
        <v>6</v>
      </c>
      <c r="AQ92" s="7">
        <f t="shared" si="13"/>
        <v>14</v>
      </c>
    </row>
    <row r="93" spans="1:43" s="7" customFormat="1" x14ac:dyDescent="0.25">
      <c r="A93" s="7">
        <v>92</v>
      </c>
      <c r="B93" s="7" t="s">
        <v>103</v>
      </c>
      <c r="C93" s="8">
        <f>VLOOKUP(B93,[1]Combined!$B$1:$K$640,10,0)</f>
        <v>8</v>
      </c>
      <c r="D93" s="8">
        <f>VLOOKUP(B93,[1]Combined!$B$1:$L$640,11,0)</f>
        <v>10</v>
      </c>
      <c r="E93" s="8">
        <f>VLOOKUP(B93,[1]Combined!$B$1:$N$640,13,0)</f>
        <v>0</v>
      </c>
      <c r="F93" s="8">
        <f>VLOOKUP(B93,[1]Combined!$B$1:$O$640,14,0)</f>
        <v>1</v>
      </c>
      <c r="G93" s="8">
        <f>VLOOKUP(B93,[1]Combined!$B$1:$P$640,15,0)</f>
        <v>1</v>
      </c>
      <c r="H93" s="8">
        <f>VLOOKUP(B93,[1]Combined!$B$1:$R$640,17,0)</f>
        <v>0</v>
      </c>
      <c r="I93" s="9">
        <f>VLOOKUP(B93,[2]Combined!C$1:L$640,10,0)</f>
        <v>12</v>
      </c>
      <c r="J93" s="9">
        <f>VLOOKUP(B93,[2]Combined!C$1:M$640,11,0)</f>
        <v>19</v>
      </c>
      <c r="K93" s="9">
        <f>VLOOKUP(B93,[2]Combined!C$1:O$640,13,0)</f>
        <v>0</v>
      </c>
      <c r="L93" s="9">
        <f>VLOOKUP(B93,[2]Combined!C$1:P$640,14,0)</f>
        <v>2</v>
      </c>
      <c r="M93" s="9">
        <f>VLOOKUP(B93,[2]Combined!C$1:Q$640,15,0)</f>
        <v>3</v>
      </c>
      <c r="N93" s="9">
        <f>VLOOKUP(B93,[2]Combined!C$1:S$640,17,0)</f>
        <v>0</v>
      </c>
      <c r="O93" s="10">
        <f>VLOOKUP(B93,[3]Combined!C$1:L$640,10,0)</f>
        <v>6</v>
      </c>
      <c r="P93" s="10">
        <f>VLOOKUP(B93,[3]Combined!C$1:M$640,11,0)</f>
        <v>11</v>
      </c>
      <c r="Q93" s="10">
        <f>VLOOKUP(B93,[3]Combined!C$1:O$640,13,0)</f>
        <v>0</v>
      </c>
      <c r="R93" s="10">
        <f>VLOOKUP(B93,[3]Combined!C$1:P$640,14,0)</f>
        <v>1</v>
      </c>
      <c r="S93" s="10">
        <f>VLOOKUP(B93,[3]Combined!C$1:Q$640,15,0)</f>
        <v>2</v>
      </c>
      <c r="T93" s="10">
        <f>VLOOKUP(B93,[3]Combined!C$1:S$640,17,0)</f>
        <v>0</v>
      </c>
      <c r="U93" s="11">
        <v>5</v>
      </c>
      <c r="V93" s="11">
        <v>14</v>
      </c>
      <c r="W93" s="11">
        <v>5</v>
      </c>
      <c r="X93" s="11">
        <v>1</v>
      </c>
      <c r="Y93" s="11">
        <v>3</v>
      </c>
      <c r="Z93" s="11">
        <f>VLOOKUP(B93,[4]Combined!C$1:S$640,17,0)</f>
        <v>0</v>
      </c>
      <c r="AA93" s="12">
        <v>5</v>
      </c>
      <c r="AB93" s="12">
        <v>6</v>
      </c>
      <c r="AC93" s="12">
        <f>VLOOKUP(B93,[5]Combined!C$1:O$640,13,0)</f>
        <v>0</v>
      </c>
      <c r="AD93" s="12">
        <v>1</v>
      </c>
      <c r="AE93" s="12">
        <v>1</v>
      </c>
      <c r="AF93" s="12">
        <f>VLOOKUP(B93,[5]Combined!C$1:S$640,17,0)</f>
        <v>0</v>
      </c>
      <c r="AG93" s="14">
        <f t="shared" si="7"/>
        <v>70</v>
      </c>
      <c r="AH93" s="14">
        <f t="shared" si="7"/>
        <v>5</v>
      </c>
      <c r="AI93" s="14">
        <f t="shared" si="8"/>
        <v>5</v>
      </c>
      <c r="AJ93" s="14">
        <f t="shared" si="9"/>
        <v>42</v>
      </c>
      <c r="AK93" s="14">
        <f t="shared" si="10"/>
        <v>47</v>
      </c>
      <c r="AL93" s="14">
        <f t="shared" si="11"/>
        <v>67.142857142857139</v>
      </c>
      <c r="AM93" s="14">
        <f t="shared" si="12"/>
        <v>1</v>
      </c>
      <c r="AN93" s="7" t="s">
        <v>64</v>
      </c>
      <c r="AO93" s="7">
        <v>8</v>
      </c>
      <c r="AP93" s="7">
        <v>8</v>
      </c>
      <c r="AQ93" s="7">
        <f t="shared" si="13"/>
        <v>17</v>
      </c>
    </row>
    <row r="94" spans="1:43" s="7" customFormat="1" x14ac:dyDescent="0.25">
      <c r="A94" s="7">
        <v>93</v>
      </c>
      <c r="B94" s="7" t="s">
        <v>104</v>
      </c>
      <c r="C94" s="8">
        <f>VLOOKUP(B94,[1]Combined!$B$1:$K$640,10,0)</f>
        <v>3</v>
      </c>
      <c r="D94" s="8">
        <f>VLOOKUP(B94,[1]Combined!$B$1:$L$640,11,0)</f>
        <v>10</v>
      </c>
      <c r="E94" s="8">
        <f>VLOOKUP(B94,[1]Combined!$B$1:$N$640,13,0)</f>
        <v>0</v>
      </c>
      <c r="F94" s="8">
        <f>VLOOKUP(B94,[1]Combined!$B$1:$O$640,14,0)</f>
        <v>0</v>
      </c>
      <c r="G94" s="8">
        <f>VLOOKUP(B94,[1]Combined!$B$1:$P$640,15,0)</f>
        <v>1</v>
      </c>
      <c r="H94" s="8">
        <f>VLOOKUP(B94,[1]Combined!$B$1:$R$640,17,0)</f>
        <v>0</v>
      </c>
      <c r="I94" s="9">
        <f>VLOOKUP(B94,[2]Combined!C$1:L$640,10,0)</f>
        <v>1</v>
      </c>
      <c r="J94" s="9">
        <f>VLOOKUP(B94,[2]Combined!C$1:M$640,11,0)</f>
        <v>19</v>
      </c>
      <c r="K94" s="9">
        <f>VLOOKUP(B94,[2]Combined!C$1:O$640,13,0)</f>
        <v>0</v>
      </c>
      <c r="L94" s="9">
        <f>VLOOKUP(B94,[2]Combined!C$1:P$640,14,0)</f>
        <v>0</v>
      </c>
      <c r="M94" s="9">
        <f>VLOOKUP(B94,[2]Combined!C$1:Q$640,15,0)</f>
        <v>4</v>
      </c>
      <c r="N94" s="9">
        <f>VLOOKUP(B94,[2]Combined!C$1:S$640,17,0)</f>
        <v>0</v>
      </c>
      <c r="O94" s="10">
        <f>VLOOKUP(B94,[3]Combined!C$1:L$640,10,0)</f>
        <v>2</v>
      </c>
      <c r="P94" s="10">
        <f>VLOOKUP(B94,[3]Combined!C$1:M$640,11,0)</f>
        <v>11</v>
      </c>
      <c r="Q94" s="10">
        <f>VLOOKUP(B94,[3]Combined!C$1:O$640,13,0)</f>
        <v>0</v>
      </c>
      <c r="R94" s="10">
        <f>VLOOKUP(B94,[3]Combined!C$1:P$640,14,0)</f>
        <v>0</v>
      </c>
      <c r="S94" s="10">
        <f>VLOOKUP(B94,[3]Combined!C$1:Q$640,15,0)</f>
        <v>4</v>
      </c>
      <c r="T94" s="10">
        <f>VLOOKUP(B94,[3]Combined!C$1:S$640,17,0)</f>
        <v>0</v>
      </c>
      <c r="U94" s="11">
        <f>VLOOKUP(B94,[4]Combined!C$1:L$640,10,0)</f>
        <v>0</v>
      </c>
      <c r="V94" s="11">
        <v>14</v>
      </c>
      <c r="W94" s="11">
        <f>VLOOKUP(B94,[4]Combined!C$1:O$640,13,0)</f>
        <v>0</v>
      </c>
      <c r="X94" s="11">
        <f>VLOOKUP(B94,[4]Combined!C$1:P$640,14,0)</f>
        <v>0</v>
      </c>
      <c r="Y94" s="11">
        <v>3</v>
      </c>
      <c r="Z94" s="11">
        <f>VLOOKUP(B94,[4]Combined!C$1:S$640,17,0)</f>
        <v>0</v>
      </c>
      <c r="AA94" s="12">
        <f>VLOOKUP(B94,[5]Combined!C$1:L$640,10,0)</f>
        <v>0</v>
      </c>
      <c r="AB94" s="12">
        <v>6</v>
      </c>
      <c r="AC94" s="12">
        <f>VLOOKUP(B94,[5]Combined!C$1:O$640,13,0)</f>
        <v>0</v>
      </c>
      <c r="AD94" s="12">
        <f>VLOOKUP(B94,[5]Combined!C$1:P$640,14,0)</f>
        <v>0</v>
      </c>
      <c r="AE94" s="12">
        <v>2</v>
      </c>
      <c r="AF94" s="12">
        <f>VLOOKUP(B94,[5]Combined!C$1:S$640,17,0)</f>
        <v>0</v>
      </c>
      <c r="AG94" s="14">
        <f t="shared" si="7"/>
        <v>74</v>
      </c>
      <c r="AH94" s="14">
        <f t="shared" si="7"/>
        <v>0</v>
      </c>
      <c r="AI94" s="14">
        <f t="shared" si="8"/>
        <v>0</v>
      </c>
      <c r="AJ94" s="14">
        <f t="shared" si="9"/>
        <v>6</v>
      </c>
      <c r="AK94" s="14">
        <f t="shared" si="10"/>
        <v>6</v>
      </c>
      <c r="AL94" s="14">
        <f t="shared" si="11"/>
        <v>8.1081081081081088</v>
      </c>
      <c r="AM94" s="14">
        <f t="shared" si="12"/>
        <v>0</v>
      </c>
      <c r="AN94" s="7" t="s">
        <v>56</v>
      </c>
      <c r="AO94" s="7">
        <f>VLOOKUP(B94,[6]B!B$1:S$52,18,0)</f>
        <v>0</v>
      </c>
      <c r="AP94" s="7">
        <v>0</v>
      </c>
      <c r="AQ94" s="7">
        <f t="shared" si="13"/>
        <v>0</v>
      </c>
    </row>
    <row r="95" spans="1:43" s="7" customFormat="1" x14ac:dyDescent="0.25">
      <c r="A95" s="7">
        <v>94</v>
      </c>
      <c r="B95" s="7" t="s">
        <v>105</v>
      </c>
      <c r="C95" s="8">
        <f>VLOOKUP(B95,[1]Combined!$B$1:$K$640,10,0)</f>
        <v>10</v>
      </c>
      <c r="D95" s="8">
        <f>VLOOKUP(B95,[1]Combined!$B$1:$L$640,11,0)</f>
        <v>10</v>
      </c>
      <c r="E95" s="8">
        <f>VLOOKUP(B95,[1]Combined!$B$1:$N$640,13,0)</f>
        <v>0</v>
      </c>
      <c r="F95" s="8">
        <f>VLOOKUP(B95,[1]Combined!$B$1:$O$640,14,0)</f>
        <v>2</v>
      </c>
      <c r="G95" s="8">
        <f>VLOOKUP(B95,[1]Combined!$B$1:$P$640,15,0)</f>
        <v>2</v>
      </c>
      <c r="H95" s="8">
        <f>VLOOKUP(B95,[1]Combined!$B$1:$R$640,17,0)</f>
        <v>0</v>
      </c>
      <c r="I95" s="9">
        <f>VLOOKUP(B95,[2]Combined!C$1:L$640,10,0)</f>
        <v>6</v>
      </c>
      <c r="J95" s="9">
        <f>VLOOKUP(B95,[2]Combined!C$1:M$640,11,0)</f>
        <v>19</v>
      </c>
      <c r="K95" s="9">
        <f>VLOOKUP(B95,[2]Combined!C$1:O$640,13,0)</f>
        <v>0</v>
      </c>
      <c r="L95" s="9">
        <f>VLOOKUP(B95,[2]Combined!C$1:P$640,14,0)</f>
        <v>3</v>
      </c>
      <c r="M95" s="9">
        <f>VLOOKUP(B95,[2]Combined!C$1:Q$640,15,0)</f>
        <v>4</v>
      </c>
      <c r="N95" s="9">
        <f>VLOOKUP(B95,[2]Combined!C$1:S$640,17,0)</f>
        <v>0</v>
      </c>
      <c r="O95" s="10">
        <f>VLOOKUP(B95,[3]Combined!C$1:L$640,10,0)</f>
        <v>3</v>
      </c>
      <c r="P95" s="10">
        <f>VLOOKUP(B95,[3]Combined!C$1:M$640,11,0)</f>
        <v>11</v>
      </c>
      <c r="Q95" s="10">
        <f>VLOOKUP(B95,[3]Combined!C$1:O$640,13,0)</f>
        <v>0</v>
      </c>
      <c r="R95" s="10">
        <f>VLOOKUP(B95,[3]Combined!C$1:P$640,14,0)</f>
        <v>2</v>
      </c>
      <c r="S95" s="10">
        <f>VLOOKUP(B95,[3]Combined!C$1:Q$640,15,0)</f>
        <v>3</v>
      </c>
      <c r="T95" s="10">
        <f>VLOOKUP(B95,[3]Combined!C$1:S$640,17,0)</f>
        <v>0</v>
      </c>
      <c r="U95" s="11">
        <f>VLOOKUP(B95,[4]Combined!C$1:L$640,10,0)</f>
        <v>0</v>
      </c>
      <c r="V95" s="11">
        <v>14</v>
      </c>
      <c r="W95" s="11">
        <f>VLOOKUP(B95,[4]Combined!C$1:O$640,13,0)</f>
        <v>0</v>
      </c>
      <c r="X95" s="11">
        <f>VLOOKUP(B95,[4]Combined!C$1:P$640,14,0)</f>
        <v>4</v>
      </c>
      <c r="Y95" s="11">
        <f>VLOOKUP(B95,[4]Combined!C$1:Q$640,15,0)</f>
        <v>5</v>
      </c>
      <c r="Z95" s="11">
        <f>VLOOKUP(B95,[4]Combined!C$1:S$640,17,0)</f>
        <v>0</v>
      </c>
      <c r="AA95" s="12">
        <v>3</v>
      </c>
      <c r="AB95" s="12">
        <v>6</v>
      </c>
      <c r="AC95" s="12">
        <f>VLOOKUP(B95,[5]Combined!C$1:O$640,13,0)</f>
        <v>0</v>
      </c>
      <c r="AD95" s="12">
        <f>VLOOKUP(B95,[5]Combined!C$1:P$640,14,0)</f>
        <v>0</v>
      </c>
      <c r="AE95" s="12">
        <f>VLOOKUP(B95,[5]Combined!C$1:Q$640,15,0)</f>
        <v>0</v>
      </c>
      <c r="AF95" s="12">
        <f>VLOOKUP(B95,[5]Combined!C$1:S$640,17,0)</f>
        <v>0</v>
      </c>
      <c r="AG95" s="14">
        <f t="shared" si="7"/>
        <v>74</v>
      </c>
      <c r="AH95" s="14">
        <f t="shared" si="7"/>
        <v>0</v>
      </c>
      <c r="AI95" s="14">
        <f t="shared" si="8"/>
        <v>0</v>
      </c>
      <c r="AJ95" s="14">
        <f t="shared" si="9"/>
        <v>33</v>
      </c>
      <c r="AK95" s="14">
        <f t="shared" si="10"/>
        <v>33</v>
      </c>
      <c r="AL95" s="14">
        <f t="shared" si="11"/>
        <v>44.594594594594597</v>
      </c>
      <c r="AM95" s="14">
        <f t="shared" si="12"/>
        <v>0</v>
      </c>
      <c r="AN95" s="7" t="s">
        <v>58</v>
      </c>
      <c r="AO95" s="7">
        <f>VLOOKUP(B95,[6]B!B$1:S$52,18,0)</f>
        <v>10</v>
      </c>
      <c r="AP95" s="7">
        <v>7</v>
      </c>
      <c r="AQ95" s="7">
        <f t="shared" si="13"/>
        <v>17</v>
      </c>
    </row>
    <row r="96" spans="1:43" s="7" customFormat="1" x14ac:dyDescent="0.25">
      <c r="A96" s="7">
        <v>95</v>
      </c>
      <c r="B96" s="7" t="s">
        <v>106</v>
      </c>
      <c r="C96" s="8">
        <f>VLOOKUP(B96,[1]Combined!$B$1:$K$640,10,0)</f>
        <v>10</v>
      </c>
      <c r="D96" s="8">
        <f>VLOOKUP(B96,[1]Combined!$B$1:$L$640,11,0)</f>
        <v>10</v>
      </c>
      <c r="E96" s="8">
        <f>VLOOKUP(B96,[1]Combined!$B$1:$N$640,13,0)</f>
        <v>0</v>
      </c>
      <c r="F96" s="8">
        <f>VLOOKUP(B96,[1]Combined!$B$1:$O$640,14,0)</f>
        <v>1</v>
      </c>
      <c r="G96" s="8">
        <f>VLOOKUP(B96,[1]Combined!$B$1:$P$640,15,0)</f>
        <v>1</v>
      </c>
      <c r="H96" s="8">
        <f>VLOOKUP(B96,[1]Combined!$B$1:$R$640,17,0)</f>
        <v>0</v>
      </c>
      <c r="I96" s="9">
        <f>VLOOKUP(B96,[2]Combined!C$1:L$640,10,0)</f>
        <v>10</v>
      </c>
      <c r="J96" s="9">
        <f>VLOOKUP(B96,[2]Combined!C$1:M$640,11,0)</f>
        <v>19</v>
      </c>
      <c r="K96" s="9">
        <f>VLOOKUP(B96,[2]Combined!C$1:O$640,13,0)</f>
        <v>0</v>
      </c>
      <c r="L96" s="9">
        <f>VLOOKUP(B96,[2]Combined!C$1:P$640,14,0)</f>
        <v>4</v>
      </c>
      <c r="M96" s="9">
        <f>VLOOKUP(B96,[2]Combined!C$1:Q$640,15,0)</f>
        <v>4</v>
      </c>
      <c r="N96" s="9">
        <f>VLOOKUP(B96,[2]Combined!C$1:S$640,17,0)</f>
        <v>0</v>
      </c>
      <c r="O96" s="10">
        <f>VLOOKUP(B96,[3]Combined!C$1:L$640,10,0)</f>
        <v>5</v>
      </c>
      <c r="P96" s="10">
        <f>VLOOKUP(B96,[3]Combined!C$1:M$640,11,0)</f>
        <v>11</v>
      </c>
      <c r="Q96" s="10">
        <f>VLOOKUP(B96,[3]Combined!C$1:O$640,13,0)</f>
        <v>5</v>
      </c>
      <c r="R96" s="10">
        <f>VLOOKUP(B96,[3]Combined!C$1:P$640,14,0)</f>
        <v>2</v>
      </c>
      <c r="S96" s="10">
        <f>VLOOKUP(B96,[3]Combined!C$1:Q$640,15,0)</f>
        <v>3</v>
      </c>
      <c r="T96" s="10">
        <f>VLOOKUP(B96,[3]Combined!C$1:S$640,17,0)</f>
        <v>1</v>
      </c>
      <c r="U96" s="11">
        <v>9</v>
      </c>
      <c r="V96" s="11">
        <v>14</v>
      </c>
      <c r="W96" s="11">
        <f>VLOOKUP(B96,[4]Combined!C$1:O$640,13,0)</f>
        <v>0</v>
      </c>
      <c r="X96" s="11">
        <v>2</v>
      </c>
      <c r="Y96" s="11">
        <v>4</v>
      </c>
      <c r="Z96" s="11">
        <f>VLOOKUP(B96,[4]Combined!C$1:S$640,17,0)</f>
        <v>0</v>
      </c>
      <c r="AA96" s="12">
        <f>VLOOKUP(B96,[5]Combined!C$1:L$640,10,0)</f>
        <v>0</v>
      </c>
      <c r="AB96" s="12">
        <v>6</v>
      </c>
      <c r="AC96" s="12">
        <f>VLOOKUP(B96,[5]Combined!C$1:O$640,13,0)</f>
        <v>0</v>
      </c>
      <c r="AD96" s="12">
        <v>2</v>
      </c>
      <c r="AE96" s="12">
        <f>VLOOKUP(B96,[5]Combined!C$1:Q$640,15,0)</f>
        <v>0</v>
      </c>
      <c r="AF96" s="12">
        <f>VLOOKUP(B96,[5]Combined!C$1:S$640,17,0)</f>
        <v>0</v>
      </c>
      <c r="AG96" s="14">
        <f t="shared" si="7"/>
        <v>72</v>
      </c>
      <c r="AH96" s="14">
        <f t="shared" si="7"/>
        <v>6</v>
      </c>
      <c r="AI96" s="14">
        <f t="shared" si="8"/>
        <v>6</v>
      </c>
      <c r="AJ96" s="14">
        <f t="shared" si="9"/>
        <v>45</v>
      </c>
      <c r="AK96" s="14">
        <f t="shared" si="10"/>
        <v>51</v>
      </c>
      <c r="AL96" s="14">
        <f t="shared" si="11"/>
        <v>70.833333333333343</v>
      </c>
      <c r="AM96" s="14">
        <f t="shared" si="12"/>
        <v>2</v>
      </c>
      <c r="AN96" s="7" t="s">
        <v>60</v>
      </c>
      <c r="AO96" s="7">
        <v>10</v>
      </c>
      <c r="AP96" s="7">
        <v>10</v>
      </c>
      <c r="AQ96" s="7">
        <f t="shared" si="13"/>
        <v>22</v>
      </c>
    </row>
    <row r="97" spans="1:43" s="7" customFormat="1" x14ac:dyDescent="0.25">
      <c r="A97" s="7">
        <v>96</v>
      </c>
      <c r="B97" s="7" t="s">
        <v>107</v>
      </c>
      <c r="C97" s="8">
        <f>VLOOKUP(B97,[1]Combined!$B$1:$K$640,10,0)</f>
        <v>10</v>
      </c>
      <c r="D97" s="8">
        <f>VLOOKUP(B97,[1]Combined!$B$1:$L$640,11,0)</f>
        <v>10</v>
      </c>
      <c r="E97" s="8">
        <f>VLOOKUP(B97,[1]Combined!$B$1:$N$640,13,0)</f>
        <v>0</v>
      </c>
      <c r="F97" s="8">
        <f>VLOOKUP(B97,[1]Combined!$B$1:$O$640,14,0)</f>
        <v>2</v>
      </c>
      <c r="G97" s="8">
        <f>VLOOKUP(B97,[1]Combined!$B$1:$P$640,15,0)</f>
        <v>2</v>
      </c>
      <c r="H97" s="8">
        <f>VLOOKUP(B97,[1]Combined!$B$1:$R$640,17,0)</f>
        <v>0</v>
      </c>
      <c r="I97" s="9">
        <f>VLOOKUP(B97,[2]Combined!C$1:L$640,10,0)</f>
        <v>16</v>
      </c>
      <c r="J97" s="9">
        <f>VLOOKUP(B97,[2]Combined!C$1:M$640,11,0)</f>
        <v>19</v>
      </c>
      <c r="K97" s="9">
        <f>VLOOKUP(B97,[2]Combined!C$1:O$640,13,0)</f>
        <v>0</v>
      </c>
      <c r="L97" s="9">
        <f>VLOOKUP(B97,[2]Combined!C$1:P$640,14,0)</f>
        <v>2</v>
      </c>
      <c r="M97" s="9">
        <f>VLOOKUP(B97,[2]Combined!C$1:Q$640,15,0)</f>
        <v>3</v>
      </c>
      <c r="N97" s="9">
        <f>VLOOKUP(B97,[2]Combined!C$1:S$640,17,0)</f>
        <v>0</v>
      </c>
      <c r="O97" s="10">
        <f>VLOOKUP(B97,[3]Combined!C$1:L$640,10,0)</f>
        <v>7</v>
      </c>
      <c r="P97" s="10">
        <f>VLOOKUP(B97,[3]Combined!C$1:M$640,11,0)</f>
        <v>11</v>
      </c>
      <c r="Q97" s="10">
        <f>VLOOKUP(B97,[3]Combined!C$1:O$640,13,0)</f>
        <v>0</v>
      </c>
      <c r="R97" s="10">
        <f>VLOOKUP(B97,[3]Combined!C$1:P$640,14,0)</f>
        <v>1</v>
      </c>
      <c r="S97" s="10">
        <f>VLOOKUP(B97,[3]Combined!C$1:Q$640,15,0)</f>
        <v>1</v>
      </c>
      <c r="T97" s="10">
        <f>VLOOKUP(B97,[3]Combined!C$1:S$640,17,0)</f>
        <v>0</v>
      </c>
      <c r="U97" s="11">
        <v>13</v>
      </c>
      <c r="V97" s="11">
        <v>14</v>
      </c>
      <c r="W97" s="11">
        <f>VLOOKUP(B97,[4]Combined!C$1:O$640,13,0)</f>
        <v>0</v>
      </c>
      <c r="X97" s="11">
        <f>VLOOKUP(B97,[4]Combined!C$1:P$640,14,0)</f>
        <v>3</v>
      </c>
      <c r="Y97" s="11">
        <f>VLOOKUP(B97,[4]Combined!C$1:Q$640,15,0)</f>
        <v>4</v>
      </c>
      <c r="Z97" s="11">
        <f>VLOOKUP(B97,[4]Combined!C$1:S$640,17,0)</f>
        <v>0</v>
      </c>
      <c r="AA97" s="12">
        <v>6</v>
      </c>
      <c r="AB97" s="12">
        <v>6</v>
      </c>
      <c r="AC97" s="12">
        <f>VLOOKUP(B97,[5]Combined!C$1:O$640,13,0)</f>
        <v>0</v>
      </c>
      <c r="AD97" s="12">
        <f>VLOOKUP(B97,[5]Combined!C$1:P$640,14,0)</f>
        <v>0</v>
      </c>
      <c r="AE97" s="12">
        <f>VLOOKUP(B97,[5]Combined!C$1:Q$640,15,0)</f>
        <v>0</v>
      </c>
      <c r="AF97" s="12">
        <f>VLOOKUP(B97,[5]Combined!C$1:S$640,17,0)</f>
        <v>0</v>
      </c>
      <c r="AG97" s="14">
        <f t="shared" si="7"/>
        <v>70</v>
      </c>
      <c r="AH97" s="14">
        <f t="shared" si="7"/>
        <v>0</v>
      </c>
      <c r="AI97" s="14">
        <f t="shared" si="8"/>
        <v>0</v>
      </c>
      <c r="AJ97" s="14">
        <f t="shared" si="9"/>
        <v>60</v>
      </c>
      <c r="AK97" s="14">
        <f t="shared" si="10"/>
        <v>60</v>
      </c>
      <c r="AL97" s="14">
        <f t="shared" si="11"/>
        <v>85.714285714285708</v>
      </c>
      <c r="AM97" s="14">
        <f t="shared" si="12"/>
        <v>5</v>
      </c>
      <c r="AN97" s="7" t="s">
        <v>62</v>
      </c>
      <c r="AO97" s="7">
        <f>VLOOKUP(B97,[6]B!B$1:S$52,18,0)</f>
        <v>9</v>
      </c>
      <c r="AP97" s="7">
        <v>7</v>
      </c>
      <c r="AQ97" s="7">
        <f t="shared" si="13"/>
        <v>21</v>
      </c>
    </row>
    <row r="98" spans="1:43" s="7" customFormat="1" x14ac:dyDescent="0.25">
      <c r="A98" s="7">
        <v>97</v>
      </c>
      <c r="B98" s="7" t="s">
        <v>108</v>
      </c>
      <c r="C98" s="8">
        <f>VLOOKUP(B98,[1]Combined!$B$1:$K$640,10,0)</f>
        <v>4</v>
      </c>
      <c r="D98" s="8">
        <f>VLOOKUP(B98,[1]Combined!$B$1:$L$640,11,0)</f>
        <v>7</v>
      </c>
      <c r="E98" s="8">
        <f>VLOOKUP(B98,[1]Combined!$B$1:$N$640,13,0)</f>
        <v>0</v>
      </c>
      <c r="F98" s="8">
        <f>VLOOKUP(B98,[1]Combined!$B$1:$O$640,14,0)</f>
        <v>1</v>
      </c>
      <c r="G98" s="8">
        <f>VLOOKUP(B98,[1]Combined!$B$1:$P$640,15,0)</f>
        <v>2</v>
      </c>
      <c r="H98" s="8">
        <f>VLOOKUP(B98,[1]Combined!$B$1:$R$640,17,0)</f>
        <v>0</v>
      </c>
      <c r="I98" s="9">
        <f>VLOOKUP(B98,[2]Combined!C$1:L$640,10,0)</f>
        <v>3</v>
      </c>
      <c r="J98" s="9">
        <f>VLOOKUP(B98,[2]Combined!C$1:M$640,11,0)</f>
        <v>19</v>
      </c>
      <c r="K98" s="9">
        <f>VLOOKUP(B98,[2]Combined!C$1:O$640,13,0)</f>
        <v>0</v>
      </c>
      <c r="L98" s="9">
        <f>VLOOKUP(B98,[2]Combined!C$1:P$640,14,0)</f>
        <v>1</v>
      </c>
      <c r="M98" s="9">
        <f>VLOOKUP(B98,[2]Combined!C$1:Q$640,15,0)</f>
        <v>3</v>
      </c>
      <c r="N98" s="9">
        <f>VLOOKUP(B98,[2]Combined!C$1:S$640,17,0)</f>
        <v>0</v>
      </c>
      <c r="O98" s="10">
        <f>VLOOKUP(B98,[3]Combined!C$1:L$640,10,0)</f>
        <v>0</v>
      </c>
      <c r="P98" s="10">
        <f>VLOOKUP(B98,[3]Combined!C$1:M$640,11,0)</f>
        <v>11</v>
      </c>
      <c r="Q98" s="10">
        <f>VLOOKUP(B98,[3]Combined!C$1:O$640,13,0)</f>
        <v>0</v>
      </c>
      <c r="R98" s="10">
        <f>VLOOKUP(B98,[3]Combined!C$1:P$640,14,0)</f>
        <v>1</v>
      </c>
      <c r="S98" s="10">
        <f>VLOOKUP(B98,[3]Combined!C$1:Q$640,15,0)</f>
        <v>1</v>
      </c>
      <c r="T98" s="10">
        <f>VLOOKUP(B98,[3]Combined!C$1:S$640,17,0)</f>
        <v>0</v>
      </c>
      <c r="U98" s="11">
        <v>4</v>
      </c>
      <c r="V98" s="11">
        <v>14</v>
      </c>
      <c r="W98" s="11">
        <f>VLOOKUP(B98,[4]Combined!C$1:O$640,13,0)</f>
        <v>0</v>
      </c>
      <c r="X98" s="11">
        <f>VLOOKUP(B98,[4]Combined!C$1:P$640,14,0)</f>
        <v>2</v>
      </c>
      <c r="Y98" s="11">
        <f>VLOOKUP(B98,[4]Combined!C$1:Q$640,15,0)</f>
        <v>4</v>
      </c>
      <c r="Z98" s="11">
        <f>VLOOKUP(B98,[4]Combined!C$1:S$640,17,0)</f>
        <v>0</v>
      </c>
      <c r="AA98" s="12">
        <f>VLOOKUP(B98,[5]Combined!C$1:L$640,10,0)</f>
        <v>0</v>
      </c>
      <c r="AB98" s="12">
        <v>6</v>
      </c>
      <c r="AC98" s="12">
        <f>VLOOKUP(B98,[5]Combined!C$1:O$640,13,0)</f>
        <v>0</v>
      </c>
      <c r="AD98" s="12">
        <f>VLOOKUP(B98,[5]Combined!C$1:P$640,14,0)</f>
        <v>0</v>
      </c>
      <c r="AE98" s="12">
        <f>VLOOKUP(B98,[5]Combined!C$1:Q$640,15,0)</f>
        <v>0</v>
      </c>
      <c r="AF98" s="12">
        <f>VLOOKUP(B98,[5]Combined!C$1:S$640,17,0)</f>
        <v>0</v>
      </c>
      <c r="AG98" s="14">
        <f t="shared" si="7"/>
        <v>67</v>
      </c>
      <c r="AH98" s="14">
        <f t="shared" si="7"/>
        <v>0</v>
      </c>
      <c r="AI98" s="14">
        <f t="shared" si="8"/>
        <v>0</v>
      </c>
      <c r="AJ98" s="14">
        <f t="shared" si="9"/>
        <v>16</v>
      </c>
      <c r="AK98" s="14">
        <f t="shared" si="10"/>
        <v>16</v>
      </c>
      <c r="AL98" s="14">
        <f t="shared" si="11"/>
        <v>23.880597014925371</v>
      </c>
      <c r="AM98" s="14">
        <f t="shared" si="12"/>
        <v>0</v>
      </c>
      <c r="AN98" s="7" t="s">
        <v>62</v>
      </c>
      <c r="AO98" s="7">
        <f>VLOOKUP(B98,[6]B!B$1:S$52,18,0)</f>
        <v>0</v>
      </c>
      <c r="AP98" s="7">
        <v>8</v>
      </c>
      <c r="AQ98" s="7">
        <f t="shared" si="13"/>
        <v>8</v>
      </c>
    </row>
    <row r="99" spans="1:43" s="7" customFormat="1" x14ac:dyDescent="0.25">
      <c r="A99" s="7">
        <v>98</v>
      </c>
      <c r="B99" s="7" t="s">
        <v>109</v>
      </c>
      <c r="C99" s="8">
        <f>VLOOKUP(B99,[1]Combined!$B$1:$K$640,10,0)</f>
        <v>7</v>
      </c>
      <c r="D99" s="8">
        <f>VLOOKUP(B99,[1]Combined!$B$1:$L$640,11,0)</f>
        <v>7</v>
      </c>
      <c r="E99" s="8">
        <f>VLOOKUP(B99,[1]Combined!$B$1:$N$640,13,0)</f>
        <v>0</v>
      </c>
      <c r="F99" s="8">
        <f>VLOOKUP(B99,[1]Combined!$B$1:$O$640,14,0)</f>
        <v>1</v>
      </c>
      <c r="G99" s="8">
        <f>VLOOKUP(B99,[1]Combined!$B$1:$P$640,15,0)</f>
        <v>1</v>
      </c>
      <c r="H99" s="8">
        <f>VLOOKUP(B99,[1]Combined!$B$1:$R$640,17,0)</f>
        <v>0</v>
      </c>
      <c r="I99" s="9">
        <f>VLOOKUP(B99,[2]Combined!C$1:L$640,10,0)</f>
        <v>11</v>
      </c>
      <c r="J99" s="9">
        <f>VLOOKUP(B99,[2]Combined!C$1:M$640,11,0)</f>
        <v>19</v>
      </c>
      <c r="K99" s="9">
        <f>VLOOKUP(B99,[2]Combined!C$1:O$640,13,0)</f>
        <v>0</v>
      </c>
      <c r="L99" s="9">
        <f>VLOOKUP(B99,[2]Combined!C$1:P$640,14,0)</f>
        <v>1</v>
      </c>
      <c r="M99" s="9">
        <f>VLOOKUP(B99,[2]Combined!C$1:Q$640,15,0)</f>
        <v>3</v>
      </c>
      <c r="N99" s="9">
        <f>VLOOKUP(B99,[2]Combined!C$1:S$640,17,0)</f>
        <v>0</v>
      </c>
      <c r="O99" s="10">
        <f>VLOOKUP(B99,[3]Combined!C$1:L$640,10,0)</f>
        <v>9</v>
      </c>
      <c r="P99" s="10">
        <f>VLOOKUP(B99,[3]Combined!C$1:M$640,11,0)</f>
        <v>11</v>
      </c>
      <c r="Q99" s="10">
        <f>VLOOKUP(B99,[3]Combined!C$1:O$640,13,0)</f>
        <v>0</v>
      </c>
      <c r="R99" s="10">
        <f>VLOOKUP(B99,[3]Combined!C$1:P$640,14,0)</f>
        <v>1</v>
      </c>
      <c r="S99" s="10">
        <f>VLOOKUP(B99,[3]Combined!C$1:Q$640,15,0)</f>
        <v>2</v>
      </c>
      <c r="T99" s="10">
        <f>VLOOKUP(B99,[3]Combined!C$1:S$640,17,0)</f>
        <v>0</v>
      </c>
      <c r="U99" s="11">
        <v>10</v>
      </c>
      <c r="V99" s="11">
        <v>14</v>
      </c>
      <c r="W99" s="11">
        <f>VLOOKUP(B99,[4]Combined!C$1:O$640,13,0)</f>
        <v>0</v>
      </c>
      <c r="X99" s="11">
        <v>2</v>
      </c>
      <c r="Y99" s="11">
        <v>3</v>
      </c>
      <c r="Z99" s="11">
        <f>VLOOKUP(B99,[4]Combined!C$1:S$640,17,0)</f>
        <v>0</v>
      </c>
      <c r="AA99" s="12">
        <v>6</v>
      </c>
      <c r="AB99" s="12">
        <v>6</v>
      </c>
      <c r="AC99" s="12">
        <f>VLOOKUP(B99,[5]Combined!C$1:O$640,13,0)</f>
        <v>0</v>
      </c>
      <c r="AD99" s="12">
        <v>1</v>
      </c>
      <c r="AE99" s="12">
        <v>1</v>
      </c>
      <c r="AF99" s="12">
        <f>VLOOKUP(B99,[5]Combined!C$1:S$640,17,0)</f>
        <v>0</v>
      </c>
      <c r="AG99" s="14">
        <f t="shared" si="7"/>
        <v>67</v>
      </c>
      <c r="AH99" s="14">
        <f t="shared" si="7"/>
        <v>0</v>
      </c>
      <c r="AI99" s="14">
        <f t="shared" si="8"/>
        <v>0</v>
      </c>
      <c r="AJ99" s="14">
        <f t="shared" si="9"/>
        <v>49</v>
      </c>
      <c r="AK99" s="14">
        <f t="shared" si="10"/>
        <v>49</v>
      </c>
      <c r="AL99" s="14">
        <f t="shared" si="11"/>
        <v>73.134328358208961</v>
      </c>
      <c r="AM99" s="14">
        <f t="shared" si="12"/>
        <v>2</v>
      </c>
      <c r="AN99" s="7" t="s">
        <v>64</v>
      </c>
      <c r="AO99" s="7">
        <v>7</v>
      </c>
      <c r="AP99" s="7">
        <v>9</v>
      </c>
      <c r="AQ99" s="7">
        <f t="shared" si="13"/>
        <v>18</v>
      </c>
    </row>
    <row r="100" spans="1:43" s="7" customFormat="1" x14ac:dyDescent="0.25">
      <c r="A100" s="7">
        <v>99</v>
      </c>
      <c r="B100" s="7" t="s">
        <v>110</v>
      </c>
      <c r="C100" s="8">
        <f>VLOOKUP(B100,[1]Combined!$B$1:$K$640,10,0)</f>
        <v>5</v>
      </c>
      <c r="D100" s="8">
        <f>VLOOKUP(B100,[1]Combined!$B$1:$L$640,11,0)</f>
        <v>6</v>
      </c>
      <c r="E100" s="8">
        <f>VLOOKUP(B100,[1]Combined!$B$1:$N$640,13,0)</f>
        <v>0</v>
      </c>
      <c r="F100" s="8">
        <f>VLOOKUP(B100,[1]Combined!$B$1:$O$640,14,0)</f>
        <v>2</v>
      </c>
      <c r="G100" s="8">
        <f>VLOOKUP(B100,[1]Combined!$B$1:$P$640,15,0)</f>
        <v>2</v>
      </c>
      <c r="H100" s="8">
        <f>VLOOKUP(B100,[1]Combined!$B$1:$R$640,17,0)</f>
        <v>0</v>
      </c>
      <c r="I100" s="9">
        <f>VLOOKUP(B100,[2]Combined!C$1:L$640,10,0)</f>
        <v>14</v>
      </c>
      <c r="J100" s="9">
        <f>VLOOKUP(B100,[2]Combined!C$1:M$640,11,0)</f>
        <v>18</v>
      </c>
      <c r="K100" s="9">
        <f>VLOOKUP(B100,[2]Combined!C$1:O$640,13,0)</f>
        <v>0</v>
      </c>
      <c r="L100" s="9">
        <f>VLOOKUP(B100,[2]Combined!C$1:P$640,14,0)</f>
        <v>1</v>
      </c>
      <c r="M100" s="9">
        <f>VLOOKUP(B100,[2]Combined!C$1:Q$640,15,0)</f>
        <v>5</v>
      </c>
      <c r="N100" s="9">
        <f>VLOOKUP(B100,[2]Combined!C$1:S$640,17,0)</f>
        <v>0</v>
      </c>
      <c r="O100" s="10">
        <f>VLOOKUP(B100,[3]Combined!C$1:L$640,10,0)</f>
        <v>4</v>
      </c>
      <c r="P100" s="10">
        <f>VLOOKUP(B100,[3]Combined!C$1:M$640,11,0)</f>
        <v>17</v>
      </c>
      <c r="Q100" s="10">
        <f>VLOOKUP(B100,[3]Combined!C$1:O$640,13,0)</f>
        <v>0</v>
      </c>
      <c r="R100" s="10">
        <f>VLOOKUP(B100,[3]Combined!C$1:P$640,14,0)</f>
        <v>0</v>
      </c>
      <c r="S100" s="10">
        <f>VLOOKUP(B100,[3]Combined!C$1:Q$640,15,0)</f>
        <v>3</v>
      </c>
      <c r="T100" s="10">
        <f>VLOOKUP(B100,[3]Combined!C$1:S$640,17,0)</f>
        <v>0</v>
      </c>
      <c r="U100" s="11">
        <v>3</v>
      </c>
      <c r="V100" s="11">
        <v>16</v>
      </c>
      <c r="W100" s="11">
        <f>VLOOKUP(B100,[4]Combined!C$1:O$640,13,0)</f>
        <v>0</v>
      </c>
      <c r="X100" s="11">
        <v>1</v>
      </c>
      <c r="Y100" s="11">
        <v>3</v>
      </c>
      <c r="Z100" s="11">
        <f>VLOOKUP(B100,[4]Combined!C$1:S$640,17,0)</f>
        <v>0</v>
      </c>
      <c r="AA100" s="12">
        <v>5</v>
      </c>
      <c r="AB100" s="12">
        <v>7</v>
      </c>
      <c r="AC100" s="12">
        <f>VLOOKUP(B100,[5]Combined!C$1:O$640,13,0)</f>
        <v>0</v>
      </c>
      <c r="AD100" s="12">
        <v>1</v>
      </c>
      <c r="AE100" s="12">
        <v>1</v>
      </c>
      <c r="AF100" s="12">
        <f>VLOOKUP(B100,[5]Combined!C$1:S$640,17,0)</f>
        <v>0</v>
      </c>
      <c r="AG100" s="14">
        <f t="shared" si="7"/>
        <v>78</v>
      </c>
      <c r="AH100" s="14">
        <f t="shared" si="7"/>
        <v>0</v>
      </c>
      <c r="AI100" s="14">
        <f t="shared" si="8"/>
        <v>0</v>
      </c>
      <c r="AJ100" s="14">
        <f t="shared" si="9"/>
        <v>36</v>
      </c>
      <c r="AK100" s="14">
        <f t="shared" si="10"/>
        <v>36</v>
      </c>
      <c r="AL100" s="14">
        <f t="shared" si="11"/>
        <v>46.153846153846153</v>
      </c>
      <c r="AM100" s="14">
        <f t="shared" si="12"/>
        <v>0</v>
      </c>
      <c r="AN100" s="7" t="s">
        <v>111</v>
      </c>
      <c r="AO100" s="7">
        <v>10</v>
      </c>
      <c r="AP100" s="7">
        <v>8</v>
      </c>
      <c r="AQ100" s="7">
        <f t="shared" si="13"/>
        <v>18</v>
      </c>
    </row>
    <row r="101" spans="1:43" s="7" customFormat="1" x14ac:dyDescent="0.25">
      <c r="A101" s="7">
        <v>100</v>
      </c>
      <c r="B101" s="7" t="s">
        <v>112</v>
      </c>
      <c r="C101" s="8">
        <f>VLOOKUP(B101,[1]Combined!$B$1:$K$640,10,0)</f>
        <v>6</v>
      </c>
      <c r="D101" s="8">
        <f>VLOOKUP(B101,[1]Combined!$B$1:$L$640,11,0)</f>
        <v>6</v>
      </c>
      <c r="E101" s="8">
        <f>VLOOKUP(B101,[1]Combined!$B$1:$N$640,13,0)</f>
        <v>0</v>
      </c>
      <c r="F101" s="8">
        <f>VLOOKUP(B101,[1]Combined!$B$1:$O$640,14,0)</f>
        <v>2</v>
      </c>
      <c r="G101" s="8">
        <f>VLOOKUP(B101,[1]Combined!$B$1:$P$640,15,0)</f>
        <v>2</v>
      </c>
      <c r="H101" s="8">
        <f>VLOOKUP(B101,[1]Combined!$B$1:$R$640,17,0)</f>
        <v>0</v>
      </c>
      <c r="I101" s="9">
        <f>VLOOKUP(B101,[2]Combined!C$1:L$640,10,0)</f>
        <v>15</v>
      </c>
      <c r="J101" s="9">
        <f>VLOOKUP(B101,[2]Combined!C$1:M$640,11,0)</f>
        <v>18</v>
      </c>
      <c r="K101" s="9">
        <f>VLOOKUP(B101,[2]Combined!C$1:O$640,13,0)</f>
        <v>0</v>
      </c>
      <c r="L101" s="9">
        <f>VLOOKUP(B101,[2]Combined!C$1:P$640,14,0)</f>
        <v>2</v>
      </c>
      <c r="M101" s="9">
        <f>VLOOKUP(B101,[2]Combined!C$1:Q$640,15,0)</f>
        <v>3</v>
      </c>
      <c r="N101" s="9">
        <f>VLOOKUP(B101,[2]Combined!C$1:S$640,17,0)</f>
        <v>0</v>
      </c>
      <c r="O101" s="10">
        <f>VLOOKUP(B101,[3]Combined!C$1:L$640,10,0)</f>
        <v>8</v>
      </c>
      <c r="P101" s="10">
        <f>VLOOKUP(B101,[3]Combined!C$1:M$640,11,0)</f>
        <v>17</v>
      </c>
      <c r="Q101" s="10">
        <f>VLOOKUP(B101,[3]Combined!C$1:O$640,13,0)</f>
        <v>0</v>
      </c>
      <c r="R101" s="10">
        <f>VLOOKUP(B101,[3]Combined!C$1:P$640,14,0)</f>
        <v>0</v>
      </c>
      <c r="S101" s="10">
        <f>VLOOKUP(B101,[3]Combined!C$1:Q$640,15,0)</f>
        <v>1</v>
      </c>
      <c r="T101" s="10">
        <f>VLOOKUP(B101,[3]Combined!C$1:S$640,17,0)</f>
        <v>0</v>
      </c>
      <c r="U101" s="11">
        <v>10</v>
      </c>
      <c r="V101" s="11">
        <v>16</v>
      </c>
      <c r="W101" s="11">
        <f>VLOOKUP(B101,[4]Combined!C$1:O$640,13,0)</f>
        <v>0</v>
      </c>
      <c r="X101" s="11">
        <v>2</v>
      </c>
      <c r="Y101" s="11">
        <v>3</v>
      </c>
      <c r="Z101" s="11">
        <f>VLOOKUP(B101,[4]Combined!C$1:S$640,17,0)</f>
        <v>0</v>
      </c>
      <c r="AA101" s="12">
        <v>5</v>
      </c>
      <c r="AB101" s="12">
        <v>7</v>
      </c>
      <c r="AC101" s="12">
        <f>VLOOKUP(B101,[5]Combined!C$1:O$640,13,0)</f>
        <v>0</v>
      </c>
      <c r="AD101" s="12">
        <v>1</v>
      </c>
      <c r="AE101" s="12">
        <v>1</v>
      </c>
      <c r="AF101" s="12">
        <f>VLOOKUP(B101,[5]Combined!C$1:S$640,17,0)</f>
        <v>0</v>
      </c>
      <c r="AG101" s="14">
        <f t="shared" si="7"/>
        <v>74</v>
      </c>
      <c r="AH101" s="14">
        <f t="shared" si="7"/>
        <v>0</v>
      </c>
      <c r="AI101" s="14">
        <f t="shared" si="8"/>
        <v>0</v>
      </c>
      <c r="AJ101" s="14">
        <f t="shared" si="9"/>
        <v>51</v>
      </c>
      <c r="AK101" s="14">
        <f t="shared" si="10"/>
        <v>51</v>
      </c>
      <c r="AL101" s="14">
        <f t="shared" si="11"/>
        <v>68.918918918918919</v>
      </c>
      <c r="AM101" s="14">
        <f t="shared" si="12"/>
        <v>1</v>
      </c>
      <c r="AN101" s="7" t="s">
        <v>113</v>
      </c>
      <c r="AO101" s="7">
        <v>10</v>
      </c>
      <c r="AP101" s="7">
        <v>9</v>
      </c>
      <c r="AQ101" s="7">
        <f t="shared" si="13"/>
        <v>20</v>
      </c>
    </row>
    <row r="102" spans="1:43" s="7" customFormat="1" x14ac:dyDescent="0.25">
      <c r="A102" s="7">
        <v>101</v>
      </c>
      <c r="B102" s="7" t="s">
        <v>114</v>
      </c>
      <c r="C102" s="8">
        <f>VLOOKUP(B102,[1]Combined!$B$1:$K$640,10,0)</f>
        <v>6</v>
      </c>
      <c r="D102" s="8">
        <f>VLOOKUP(B102,[1]Combined!$B$1:$L$640,11,0)</f>
        <v>6</v>
      </c>
      <c r="E102" s="8">
        <f>VLOOKUP(B102,[1]Combined!$B$1:$N$640,13,0)</f>
        <v>0</v>
      </c>
      <c r="F102" s="8">
        <f>VLOOKUP(B102,[1]Combined!$B$1:$O$640,14,0)</f>
        <v>1</v>
      </c>
      <c r="G102" s="8">
        <f>VLOOKUP(B102,[1]Combined!$B$1:$P$640,15,0)</f>
        <v>1</v>
      </c>
      <c r="H102" s="8">
        <f>VLOOKUP(B102,[1]Combined!$B$1:$R$640,17,0)</f>
        <v>0</v>
      </c>
      <c r="I102" s="9">
        <f>VLOOKUP(B102,[2]Combined!C$1:L$640,10,0)</f>
        <v>16</v>
      </c>
      <c r="J102" s="9">
        <f>VLOOKUP(B102,[2]Combined!C$1:M$640,11,0)</f>
        <v>18</v>
      </c>
      <c r="K102" s="9">
        <f>VLOOKUP(B102,[2]Combined!C$1:O$640,13,0)</f>
        <v>0</v>
      </c>
      <c r="L102" s="9">
        <f>VLOOKUP(B102,[2]Combined!C$1:P$640,14,0)</f>
        <v>3</v>
      </c>
      <c r="M102" s="9">
        <f>VLOOKUP(B102,[2]Combined!C$1:Q$640,15,0)</f>
        <v>3</v>
      </c>
      <c r="N102" s="9">
        <f>VLOOKUP(B102,[2]Combined!C$1:S$640,17,0)</f>
        <v>0</v>
      </c>
      <c r="O102" s="10">
        <f>VLOOKUP(B102,[3]Combined!C$1:L$640,10,0)</f>
        <v>16</v>
      </c>
      <c r="P102" s="10">
        <f>VLOOKUP(B102,[3]Combined!C$1:M$640,11,0)</f>
        <v>17</v>
      </c>
      <c r="Q102" s="10">
        <f>VLOOKUP(B102,[3]Combined!C$1:O$640,13,0)</f>
        <v>0</v>
      </c>
      <c r="R102" s="10">
        <f>VLOOKUP(B102,[3]Combined!C$1:P$640,14,0)</f>
        <v>2</v>
      </c>
      <c r="S102" s="10">
        <f>VLOOKUP(B102,[3]Combined!C$1:Q$640,15,0)</f>
        <v>2</v>
      </c>
      <c r="T102" s="10">
        <f>VLOOKUP(B102,[3]Combined!C$1:S$640,17,0)</f>
        <v>0</v>
      </c>
      <c r="U102" s="11">
        <v>13</v>
      </c>
      <c r="V102" s="11">
        <v>16</v>
      </c>
      <c r="W102" s="11">
        <f>VLOOKUP(B102,[4]Combined!C$1:O$640,13,0)</f>
        <v>0</v>
      </c>
      <c r="X102" s="11">
        <v>3</v>
      </c>
      <c r="Y102" s="11">
        <v>4</v>
      </c>
      <c r="Z102" s="11">
        <f>VLOOKUP(B102,[4]Combined!C$1:S$640,17,0)</f>
        <v>0</v>
      </c>
      <c r="AA102" s="12">
        <v>5</v>
      </c>
      <c r="AB102" s="12">
        <v>7</v>
      </c>
      <c r="AC102" s="12">
        <f>VLOOKUP(B102,[5]Combined!C$1:O$640,13,0)</f>
        <v>0</v>
      </c>
      <c r="AD102" s="12">
        <v>1</v>
      </c>
      <c r="AE102" s="12">
        <v>1</v>
      </c>
      <c r="AF102" s="12">
        <f>VLOOKUP(B102,[5]Combined!C$1:S$640,17,0)</f>
        <v>0</v>
      </c>
      <c r="AG102" s="14">
        <f t="shared" si="7"/>
        <v>75</v>
      </c>
      <c r="AH102" s="14">
        <f t="shared" si="7"/>
        <v>0</v>
      </c>
      <c r="AI102" s="14">
        <f t="shared" si="8"/>
        <v>0</v>
      </c>
      <c r="AJ102" s="14">
        <f t="shared" si="9"/>
        <v>66</v>
      </c>
      <c r="AK102" s="14">
        <f t="shared" si="10"/>
        <v>66</v>
      </c>
      <c r="AL102" s="14">
        <f t="shared" si="11"/>
        <v>88</v>
      </c>
      <c r="AM102" s="14">
        <f t="shared" si="12"/>
        <v>5</v>
      </c>
      <c r="AN102" s="7" t="s">
        <v>115</v>
      </c>
      <c r="AO102" s="7">
        <v>10</v>
      </c>
      <c r="AP102" s="7">
        <v>10</v>
      </c>
      <c r="AQ102" s="7">
        <f t="shared" si="13"/>
        <v>25</v>
      </c>
    </row>
    <row r="103" spans="1:43" s="7" customFormat="1" x14ac:dyDescent="0.25">
      <c r="A103" s="7">
        <v>102</v>
      </c>
      <c r="B103" s="7" t="s">
        <v>116</v>
      </c>
      <c r="C103" s="8">
        <f>VLOOKUP(B103,[1]Combined!$B$1:$K$640,10,0)</f>
        <v>6</v>
      </c>
      <c r="D103" s="8">
        <f>VLOOKUP(B103,[1]Combined!$B$1:$L$640,11,0)</f>
        <v>6</v>
      </c>
      <c r="E103" s="8">
        <f>VLOOKUP(B103,[1]Combined!$B$1:$N$640,13,0)</f>
        <v>0</v>
      </c>
      <c r="F103" s="8">
        <f>VLOOKUP(B103,[1]Combined!$B$1:$O$640,14,0)</f>
        <v>1</v>
      </c>
      <c r="G103" s="8">
        <f>VLOOKUP(B103,[1]Combined!$B$1:$P$640,15,0)</f>
        <v>1</v>
      </c>
      <c r="H103" s="8">
        <f>VLOOKUP(B103,[1]Combined!$B$1:$R$640,17,0)</f>
        <v>0</v>
      </c>
      <c r="I103" s="9">
        <f>VLOOKUP(B103,[2]Combined!C$1:L$640,10,0)</f>
        <v>15</v>
      </c>
      <c r="J103" s="9">
        <f>VLOOKUP(B103,[2]Combined!C$1:M$640,11,0)</f>
        <v>18</v>
      </c>
      <c r="K103" s="9">
        <f>VLOOKUP(B103,[2]Combined!C$1:O$640,13,0)</f>
        <v>0</v>
      </c>
      <c r="L103" s="9">
        <f>VLOOKUP(B103,[2]Combined!C$1:P$640,14,0)</f>
        <v>3</v>
      </c>
      <c r="M103" s="9">
        <f>VLOOKUP(B103,[2]Combined!C$1:Q$640,15,0)</f>
        <v>3</v>
      </c>
      <c r="N103" s="9">
        <f>VLOOKUP(B103,[2]Combined!C$1:S$640,17,0)</f>
        <v>0</v>
      </c>
      <c r="O103" s="10">
        <f>VLOOKUP(B103,[3]Combined!C$1:L$640,10,0)</f>
        <v>13</v>
      </c>
      <c r="P103" s="10">
        <f>VLOOKUP(B103,[3]Combined!C$1:M$640,11,0)</f>
        <v>17</v>
      </c>
      <c r="Q103" s="10">
        <f>VLOOKUP(B103,[3]Combined!C$1:O$640,13,0)</f>
        <v>3</v>
      </c>
      <c r="R103" s="10">
        <f>VLOOKUP(B103,[3]Combined!C$1:P$640,14,0)</f>
        <v>3</v>
      </c>
      <c r="S103" s="10">
        <f>VLOOKUP(B103,[3]Combined!C$1:Q$640,15,0)</f>
        <v>5</v>
      </c>
      <c r="T103" s="10">
        <f>VLOOKUP(B103,[3]Combined!C$1:S$640,17,0)</f>
        <v>1</v>
      </c>
      <c r="U103" s="11">
        <v>12</v>
      </c>
      <c r="V103" s="11">
        <v>16</v>
      </c>
      <c r="W103" s="11">
        <f>VLOOKUP(B103,[4]Combined!C$1:O$640,13,0)</f>
        <v>0</v>
      </c>
      <c r="X103" s="11">
        <v>2</v>
      </c>
      <c r="Y103" s="11">
        <v>2</v>
      </c>
      <c r="Z103" s="11">
        <f>VLOOKUP(B103,[4]Combined!C$1:S$640,17,0)</f>
        <v>0</v>
      </c>
      <c r="AA103" s="12">
        <v>7</v>
      </c>
      <c r="AB103" s="12">
        <v>7</v>
      </c>
      <c r="AC103" s="12">
        <f>VLOOKUP(B103,[5]Combined!C$1:O$640,13,0)</f>
        <v>0</v>
      </c>
      <c r="AD103" s="12">
        <v>1</v>
      </c>
      <c r="AE103" s="12">
        <v>1</v>
      </c>
      <c r="AF103" s="12">
        <f>VLOOKUP(B103,[5]Combined!C$1:S$640,17,0)</f>
        <v>0</v>
      </c>
      <c r="AG103" s="14">
        <f t="shared" si="7"/>
        <v>76</v>
      </c>
      <c r="AH103" s="14">
        <f t="shared" si="7"/>
        <v>4</v>
      </c>
      <c r="AI103" s="14">
        <f t="shared" si="8"/>
        <v>4</v>
      </c>
      <c r="AJ103" s="14">
        <f t="shared" si="9"/>
        <v>63</v>
      </c>
      <c r="AK103" s="14">
        <f t="shared" si="10"/>
        <v>67</v>
      </c>
      <c r="AL103" s="14">
        <f t="shared" si="11"/>
        <v>88.157894736842096</v>
      </c>
      <c r="AM103" s="14">
        <f t="shared" si="12"/>
        <v>5</v>
      </c>
      <c r="AN103" s="7" t="s">
        <v>117</v>
      </c>
      <c r="AO103" s="7">
        <v>9</v>
      </c>
      <c r="AP103" s="7">
        <v>10</v>
      </c>
      <c r="AQ103" s="7">
        <f t="shared" si="13"/>
        <v>24</v>
      </c>
    </row>
    <row r="104" spans="1:43" s="7" customFormat="1" x14ac:dyDescent="0.25">
      <c r="A104" s="7">
        <v>103</v>
      </c>
      <c r="B104" s="7" t="s">
        <v>118</v>
      </c>
      <c r="C104" s="8">
        <f>VLOOKUP(B104,[1]Combined!$B$1:$K$640,10,0)</f>
        <v>6</v>
      </c>
      <c r="D104" s="8">
        <f>VLOOKUP(B104,[1]Combined!$B$1:$L$640,11,0)</f>
        <v>6</v>
      </c>
      <c r="E104" s="8">
        <f>VLOOKUP(B104,[1]Combined!$B$1:$N$640,13,0)</f>
        <v>0</v>
      </c>
      <c r="F104" s="8">
        <f>VLOOKUP(B104,[1]Combined!$B$1:$O$640,14,0)</f>
        <v>1</v>
      </c>
      <c r="G104" s="8">
        <f>VLOOKUP(B104,[1]Combined!$B$1:$P$640,15,0)</f>
        <v>1</v>
      </c>
      <c r="H104" s="8">
        <f>VLOOKUP(B104,[1]Combined!$B$1:$R$640,17,0)</f>
        <v>0</v>
      </c>
      <c r="I104" s="9">
        <f>VLOOKUP(B104,[2]Combined!C$1:L$640,10,0)</f>
        <v>14</v>
      </c>
      <c r="J104" s="9">
        <f>VLOOKUP(B104,[2]Combined!C$1:M$640,11,0)</f>
        <v>18</v>
      </c>
      <c r="K104" s="9">
        <f>VLOOKUP(B104,[2]Combined!C$1:O$640,13,0)</f>
        <v>0</v>
      </c>
      <c r="L104" s="9">
        <f>VLOOKUP(B104,[2]Combined!C$1:P$640,14,0)</f>
        <v>4</v>
      </c>
      <c r="M104" s="9">
        <f>VLOOKUP(B104,[2]Combined!C$1:Q$640,15,0)</f>
        <v>4</v>
      </c>
      <c r="N104" s="9">
        <f>VLOOKUP(B104,[2]Combined!C$1:S$640,17,0)</f>
        <v>0</v>
      </c>
      <c r="O104" s="10">
        <f>VLOOKUP(B104,[3]Combined!C$1:L$640,10,0)</f>
        <v>15</v>
      </c>
      <c r="P104" s="10">
        <f>VLOOKUP(B104,[3]Combined!C$1:M$640,11,0)</f>
        <v>17</v>
      </c>
      <c r="Q104" s="10">
        <f>VLOOKUP(B104,[3]Combined!C$1:O$640,13,0)</f>
        <v>0</v>
      </c>
      <c r="R104" s="10">
        <f>VLOOKUP(B104,[3]Combined!C$1:P$640,14,0)</f>
        <v>5</v>
      </c>
      <c r="S104" s="10">
        <f>VLOOKUP(B104,[3]Combined!C$1:Q$640,15,0)</f>
        <v>5</v>
      </c>
      <c r="T104" s="10">
        <f>VLOOKUP(B104,[3]Combined!C$1:S$640,17,0)</f>
        <v>0</v>
      </c>
      <c r="U104" s="11">
        <v>11</v>
      </c>
      <c r="V104" s="11">
        <v>16</v>
      </c>
      <c r="W104" s="11">
        <f>VLOOKUP(B104,[4]Combined!C$1:O$640,13,0)</f>
        <v>0</v>
      </c>
      <c r="X104" s="11">
        <v>2</v>
      </c>
      <c r="Y104" s="11">
        <v>3</v>
      </c>
      <c r="Z104" s="11">
        <f>VLOOKUP(B104,[4]Combined!C$1:S$640,17,0)</f>
        <v>0</v>
      </c>
      <c r="AA104" s="12">
        <v>7</v>
      </c>
      <c r="AB104" s="12">
        <v>7</v>
      </c>
      <c r="AC104" s="12">
        <f>VLOOKUP(B104,[5]Combined!C$1:O$640,13,0)</f>
        <v>0</v>
      </c>
      <c r="AD104" s="12">
        <v>2</v>
      </c>
      <c r="AE104" s="12">
        <v>2</v>
      </c>
      <c r="AF104" s="12">
        <f>VLOOKUP(B104,[5]Combined!C$1:S$640,17,0)</f>
        <v>0</v>
      </c>
      <c r="AG104" s="14">
        <f t="shared" si="7"/>
        <v>79</v>
      </c>
      <c r="AH104" s="14">
        <f t="shared" si="7"/>
        <v>0</v>
      </c>
      <c r="AI104" s="14">
        <f t="shared" si="8"/>
        <v>0</v>
      </c>
      <c r="AJ104" s="14">
        <f t="shared" si="9"/>
        <v>67</v>
      </c>
      <c r="AK104" s="14">
        <f t="shared" si="10"/>
        <v>67</v>
      </c>
      <c r="AL104" s="14">
        <f t="shared" si="11"/>
        <v>84.810126582278471</v>
      </c>
      <c r="AM104" s="14">
        <f t="shared" si="12"/>
        <v>4</v>
      </c>
      <c r="AN104" s="7" t="s">
        <v>119</v>
      </c>
      <c r="AO104" s="7">
        <v>9</v>
      </c>
      <c r="AP104" s="7">
        <v>9</v>
      </c>
      <c r="AQ104" s="7">
        <f t="shared" si="13"/>
        <v>22</v>
      </c>
    </row>
    <row r="105" spans="1:43" s="7" customFormat="1" x14ac:dyDescent="0.25">
      <c r="A105" s="7">
        <v>104</v>
      </c>
      <c r="B105" s="7" t="s">
        <v>120</v>
      </c>
      <c r="C105" s="8">
        <f>VLOOKUP(B105,[1]Combined!$B$1:$K$640,10,0)</f>
        <v>6</v>
      </c>
      <c r="D105" s="8">
        <f>VLOOKUP(B105,[1]Combined!$B$1:$L$640,11,0)</f>
        <v>6</v>
      </c>
      <c r="E105" s="8">
        <f>VLOOKUP(B105,[1]Combined!$B$1:$N$640,13,0)</f>
        <v>0</v>
      </c>
      <c r="F105" s="8">
        <f>VLOOKUP(B105,[1]Combined!$B$1:$O$640,14,0)</f>
        <v>2</v>
      </c>
      <c r="G105" s="8">
        <f>VLOOKUP(B105,[1]Combined!$B$1:$P$640,15,0)</f>
        <v>2</v>
      </c>
      <c r="H105" s="8">
        <f>VLOOKUP(B105,[1]Combined!$B$1:$R$640,17,0)</f>
        <v>0</v>
      </c>
      <c r="I105" s="9">
        <f>VLOOKUP(B105,[2]Combined!C$1:L$640,10,0)</f>
        <v>14</v>
      </c>
      <c r="J105" s="9">
        <f>VLOOKUP(B105,[2]Combined!C$1:M$640,11,0)</f>
        <v>18</v>
      </c>
      <c r="K105" s="9">
        <f>VLOOKUP(B105,[2]Combined!C$1:O$640,13,0)</f>
        <v>0</v>
      </c>
      <c r="L105" s="9">
        <f>VLOOKUP(B105,[2]Combined!C$1:P$640,14,0)</f>
        <v>4</v>
      </c>
      <c r="M105" s="9">
        <f>VLOOKUP(B105,[2]Combined!C$1:Q$640,15,0)</f>
        <v>5</v>
      </c>
      <c r="N105" s="9">
        <f>VLOOKUP(B105,[2]Combined!C$1:S$640,17,0)</f>
        <v>0</v>
      </c>
      <c r="O105" s="10">
        <f>VLOOKUP(B105,[3]Combined!C$1:L$640,10,0)</f>
        <v>16</v>
      </c>
      <c r="P105" s="10">
        <f>VLOOKUP(B105,[3]Combined!C$1:M$640,11,0)</f>
        <v>17</v>
      </c>
      <c r="Q105" s="10">
        <f>VLOOKUP(B105,[3]Combined!C$1:O$640,13,0)</f>
        <v>0</v>
      </c>
      <c r="R105" s="10">
        <f>VLOOKUP(B105,[3]Combined!C$1:P$640,14,0)</f>
        <v>1</v>
      </c>
      <c r="S105" s="10">
        <f>VLOOKUP(B105,[3]Combined!C$1:Q$640,15,0)</f>
        <v>3</v>
      </c>
      <c r="T105" s="10">
        <f>VLOOKUP(B105,[3]Combined!C$1:S$640,17,0)</f>
        <v>0</v>
      </c>
      <c r="U105" s="11">
        <v>10</v>
      </c>
      <c r="V105" s="11">
        <v>16</v>
      </c>
      <c r="W105" s="11">
        <v>1</v>
      </c>
      <c r="X105" s="11">
        <f>VLOOKUP(B105,[4]Combined!C$1:P$640,14,0)</f>
        <v>0</v>
      </c>
      <c r="Y105" s="11">
        <v>3</v>
      </c>
      <c r="Z105" s="11">
        <f>VLOOKUP(B105,[4]Combined!C$1:S$640,17,0)</f>
        <v>0</v>
      </c>
      <c r="AA105" s="12">
        <v>7</v>
      </c>
      <c r="AB105" s="12">
        <v>7</v>
      </c>
      <c r="AC105" s="12">
        <f>VLOOKUP(B105,[5]Combined!C$1:O$640,13,0)</f>
        <v>0</v>
      </c>
      <c r="AD105" s="12">
        <v>1</v>
      </c>
      <c r="AE105" s="12">
        <v>1</v>
      </c>
      <c r="AF105" s="12">
        <f>VLOOKUP(B105,[5]Combined!C$1:S$640,17,0)</f>
        <v>0</v>
      </c>
      <c r="AG105" s="14">
        <f t="shared" si="7"/>
        <v>78</v>
      </c>
      <c r="AH105" s="14">
        <f t="shared" si="7"/>
        <v>1</v>
      </c>
      <c r="AI105" s="14">
        <f t="shared" si="8"/>
        <v>1</v>
      </c>
      <c r="AJ105" s="14">
        <f t="shared" si="9"/>
        <v>61</v>
      </c>
      <c r="AK105" s="14">
        <f t="shared" si="10"/>
        <v>62</v>
      </c>
      <c r="AL105" s="14">
        <f t="shared" si="11"/>
        <v>79.487179487179489</v>
      </c>
      <c r="AM105" s="14">
        <f t="shared" si="12"/>
        <v>3</v>
      </c>
      <c r="AN105" s="7" t="s">
        <v>111</v>
      </c>
      <c r="AO105" s="7">
        <v>10</v>
      </c>
      <c r="AP105" s="7">
        <v>9</v>
      </c>
      <c r="AQ105" s="7">
        <f t="shared" si="13"/>
        <v>22</v>
      </c>
    </row>
    <row r="106" spans="1:43" s="7" customFormat="1" x14ac:dyDescent="0.25">
      <c r="A106" s="7">
        <v>105</v>
      </c>
      <c r="B106" s="7" t="s">
        <v>121</v>
      </c>
      <c r="C106" s="8">
        <f>VLOOKUP(B106,[1]Combined!$B$1:$K$640,10,0)</f>
        <v>5</v>
      </c>
      <c r="D106" s="8">
        <f>VLOOKUP(B106,[1]Combined!$B$1:$L$640,11,0)</f>
        <v>6</v>
      </c>
      <c r="E106" s="8">
        <f>VLOOKUP(B106,[1]Combined!$B$1:$N$640,13,0)</f>
        <v>0</v>
      </c>
      <c r="F106" s="8">
        <f>VLOOKUP(B106,[1]Combined!$B$1:$O$640,14,0)</f>
        <v>2</v>
      </c>
      <c r="G106" s="8">
        <f>VLOOKUP(B106,[1]Combined!$B$1:$P$640,15,0)</f>
        <v>2</v>
      </c>
      <c r="H106" s="8">
        <f>VLOOKUP(B106,[1]Combined!$B$1:$R$640,17,0)</f>
        <v>0</v>
      </c>
      <c r="I106" s="9">
        <f>VLOOKUP(B106,[2]Combined!C$1:L$640,10,0)</f>
        <v>8</v>
      </c>
      <c r="J106" s="9">
        <f>VLOOKUP(B106,[2]Combined!C$1:M$640,11,0)</f>
        <v>18</v>
      </c>
      <c r="K106" s="9">
        <f>VLOOKUP(B106,[2]Combined!C$1:O$640,13,0)</f>
        <v>0</v>
      </c>
      <c r="L106" s="9">
        <f>VLOOKUP(B106,[2]Combined!C$1:P$640,14,0)</f>
        <v>1</v>
      </c>
      <c r="M106" s="9">
        <f>VLOOKUP(B106,[2]Combined!C$1:Q$640,15,0)</f>
        <v>3</v>
      </c>
      <c r="N106" s="9">
        <f>VLOOKUP(B106,[2]Combined!C$1:S$640,17,0)</f>
        <v>0</v>
      </c>
      <c r="O106" s="10">
        <f>VLOOKUP(B106,[3]Combined!C$1:L$640,10,0)</f>
        <v>5</v>
      </c>
      <c r="P106" s="10">
        <f>VLOOKUP(B106,[3]Combined!C$1:M$640,11,0)</f>
        <v>17</v>
      </c>
      <c r="Q106" s="10">
        <f>VLOOKUP(B106,[3]Combined!C$1:O$640,13,0)</f>
        <v>0</v>
      </c>
      <c r="R106" s="10">
        <f>VLOOKUP(B106,[3]Combined!C$1:P$640,14,0)</f>
        <v>0</v>
      </c>
      <c r="S106" s="10">
        <f>VLOOKUP(B106,[3]Combined!C$1:Q$640,15,0)</f>
        <v>1</v>
      </c>
      <c r="T106" s="10">
        <f>VLOOKUP(B106,[3]Combined!C$1:S$640,17,0)</f>
        <v>0</v>
      </c>
      <c r="U106" s="11">
        <v>6</v>
      </c>
      <c r="V106" s="11">
        <v>16</v>
      </c>
      <c r="W106" s="11">
        <f>VLOOKUP(B106,[4]Combined!C$1:O$640,13,0)</f>
        <v>0</v>
      </c>
      <c r="X106" s="11">
        <f>VLOOKUP(B106,[4]Combined!C$1:P$640,14,0)</f>
        <v>0</v>
      </c>
      <c r="Y106" s="11">
        <v>3</v>
      </c>
      <c r="Z106" s="11">
        <f>VLOOKUP(B106,[4]Combined!C$1:S$640,17,0)</f>
        <v>0</v>
      </c>
      <c r="AA106" s="12">
        <v>7</v>
      </c>
      <c r="AB106" s="12">
        <v>7</v>
      </c>
      <c r="AC106" s="12">
        <f>VLOOKUP(B106,[5]Combined!C$1:O$640,13,0)</f>
        <v>0</v>
      </c>
      <c r="AD106" s="12">
        <v>1</v>
      </c>
      <c r="AE106" s="12">
        <v>1</v>
      </c>
      <c r="AF106" s="12">
        <f>VLOOKUP(B106,[5]Combined!C$1:S$640,17,0)</f>
        <v>0</v>
      </c>
      <c r="AG106" s="14">
        <f t="shared" si="7"/>
        <v>74</v>
      </c>
      <c r="AH106" s="14">
        <f t="shared" si="7"/>
        <v>0</v>
      </c>
      <c r="AI106" s="14">
        <f t="shared" si="8"/>
        <v>0</v>
      </c>
      <c r="AJ106" s="14">
        <f t="shared" si="9"/>
        <v>35</v>
      </c>
      <c r="AK106" s="14">
        <f t="shared" si="10"/>
        <v>35</v>
      </c>
      <c r="AL106" s="14">
        <f t="shared" si="11"/>
        <v>47.297297297297298</v>
      </c>
      <c r="AM106" s="14">
        <f t="shared" si="12"/>
        <v>0</v>
      </c>
      <c r="AN106" s="7" t="s">
        <v>113</v>
      </c>
      <c r="AO106" s="7">
        <v>6</v>
      </c>
      <c r="AP106" s="7">
        <v>7</v>
      </c>
      <c r="AQ106" s="7">
        <f t="shared" si="13"/>
        <v>13</v>
      </c>
    </row>
    <row r="107" spans="1:43" s="7" customFormat="1" x14ac:dyDescent="0.25">
      <c r="A107" s="7">
        <v>106</v>
      </c>
      <c r="B107" s="7" t="s">
        <v>122</v>
      </c>
      <c r="C107" s="8">
        <f>VLOOKUP(B107,[1]Combined!$B$1:$K$640,10,0)</f>
        <v>6</v>
      </c>
      <c r="D107" s="8">
        <f>VLOOKUP(B107,[1]Combined!$B$1:$L$640,11,0)</f>
        <v>6</v>
      </c>
      <c r="E107" s="8">
        <f>VLOOKUP(B107,[1]Combined!$B$1:$N$640,13,0)</f>
        <v>0</v>
      </c>
      <c r="F107" s="8">
        <f>VLOOKUP(B107,[1]Combined!$B$1:$O$640,14,0)</f>
        <v>1</v>
      </c>
      <c r="G107" s="8">
        <f>VLOOKUP(B107,[1]Combined!$B$1:$P$640,15,0)</f>
        <v>1</v>
      </c>
      <c r="H107" s="8">
        <f>VLOOKUP(B107,[1]Combined!$B$1:$R$640,17,0)</f>
        <v>0</v>
      </c>
      <c r="I107" s="9">
        <f>VLOOKUP(B107,[2]Combined!C$1:L$640,10,0)</f>
        <v>15</v>
      </c>
      <c r="J107" s="9">
        <f>VLOOKUP(B107,[2]Combined!C$1:M$640,11,0)</f>
        <v>18</v>
      </c>
      <c r="K107" s="9">
        <f>VLOOKUP(B107,[2]Combined!C$1:O$640,13,0)</f>
        <v>0</v>
      </c>
      <c r="L107" s="9">
        <f>VLOOKUP(B107,[2]Combined!C$1:P$640,14,0)</f>
        <v>3</v>
      </c>
      <c r="M107" s="9">
        <f>VLOOKUP(B107,[2]Combined!C$1:Q$640,15,0)</f>
        <v>3</v>
      </c>
      <c r="N107" s="9">
        <f>VLOOKUP(B107,[2]Combined!C$1:S$640,17,0)</f>
        <v>0</v>
      </c>
      <c r="O107" s="10">
        <f>VLOOKUP(B107,[3]Combined!C$1:L$640,10,0)</f>
        <v>14</v>
      </c>
      <c r="P107" s="10">
        <f>VLOOKUP(B107,[3]Combined!C$1:M$640,11,0)</f>
        <v>17</v>
      </c>
      <c r="Q107" s="10">
        <f>VLOOKUP(B107,[3]Combined!C$1:O$640,13,0)</f>
        <v>0</v>
      </c>
      <c r="R107" s="10">
        <f>VLOOKUP(B107,[3]Combined!C$1:P$640,14,0)</f>
        <v>1</v>
      </c>
      <c r="S107" s="10">
        <f>VLOOKUP(B107,[3]Combined!C$1:Q$640,15,0)</f>
        <v>2</v>
      </c>
      <c r="T107" s="10">
        <f>VLOOKUP(B107,[3]Combined!C$1:S$640,17,0)</f>
        <v>0</v>
      </c>
      <c r="U107" s="11">
        <v>8</v>
      </c>
      <c r="V107" s="11">
        <v>16</v>
      </c>
      <c r="W107" s="11">
        <f>VLOOKUP(B107,[4]Combined!C$1:O$640,13,0)</f>
        <v>0</v>
      </c>
      <c r="X107" s="11">
        <v>2</v>
      </c>
      <c r="Y107" s="11">
        <v>4</v>
      </c>
      <c r="Z107" s="11">
        <f>VLOOKUP(B107,[4]Combined!C$1:S$640,17,0)</f>
        <v>0</v>
      </c>
      <c r="AA107" s="12">
        <v>6</v>
      </c>
      <c r="AB107" s="12">
        <v>7</v>
      </c>
      <c r="AC107" s="12">
        <f>VLOOKUP(B107,[5]Combined!C$1:O$640,13,0)</f>
        <v>0</v>
      </c>
      <c r="AD107" s="12">
        <v>1</v>
      </c>
      <c r="AE107" s="12">
        <v>1</v>
      </c>
      <c r="AF107" s="12">
        <f>VLOOKUP(B107,[5]Combined!C$1:S$640,17,0)</f>
        <v>0</v>
      </c>
      <c r="AG107" s="14">
        <f t="shared" si="7"/>
        <v>75</v>
      </c>
      <c r="AH107" s="14">
        <f t="shared" si="7"/>
        <v>0</v>
      </c>
      <c r="AI107" s="14">
        <f t="shared" si="8"/>
        <v>0</v>
      </c>
      <c r="AJ107" s="14">
        <f t="shared" si="9"/>
        <v>57</v>
      </c>
      <c r="AK107" s="14">
        <f t="shared" si="10"/>
        <v>57</v>
      </c>
      <c r="AL107" s="14">
        <f t="shared" si="11"/>
        <v>76</v>
      </c>
      <c r="AM107" s="14">
        <f t="shared" si="12"/>
        <v>3</v>
      </c>
      <c r="AN107" s="7" t="s">
        <v>115</v>
      </c>
      <c r="AO107" s="7">
        <v>8</v>
      </c>
      <c r="AP107" s="7">
        <v>10</v>
      </c>
      <c r="AQ107" s="7">
        <f t="shared" si="13"/>
        <v>21</v>
      </c>
    </row>
    <row r="108" spans="1:43" s="7" customFormat="1" x14ac:dyDescent="0.25">
      <c r="A108" s="7">
        <v>107</v>
      </c>
      <c r="B108" s="7" t="s">
        <v>123</v>
      </c>
      <c r="C108" s="8">
        <f>VLOOKUP(B108,[1]Combined!$B$1:$K$640,10,0)</f>
        <v>6</v>
      </c>
      <c r="D108" s="8">
        <f>VLOOKUP(B108,[1]Combined!$B$1:$L$640,11,0)</f>
        <v>6</v>
      </c>
      <c r="E108" s="8">
        <f>VLOOKUP(B108,[1]Combined!$B$1:$N$640,13,0)</f>
        <v>0</v>
      </c>
      <c r="F108" s="8">
        <f>VLOOKUP(B108,[1]Combined!$B$1:$O$640,14,0)</f>
        <v>1</v>
      </c>
      <c r="G108" s="8">
        <f>VLOOKUP(B108,[1]Combined!$B$1:$P$640,15,0)</f>
        <v>1</v>
      </c>
      <c r="H108" s="8">
        <f>VLOOKUP(B108,[1]Combined!$B$1:$R$640,17,0)</f>
        <v>0</v>
      </c>
      <c r="I108" s="9">
        <f>VLOOKUP(B108,[2]Combined!C$1:L$640,10,0)</f>
        <v>14</v>
      </c>
      <c r="J108" s="9">
        <f>VLOOKUP(B108,[2]Combined!C$1:M$640,11,0)</f>
        <v>18</v>
      </c>
      <c r="K108" s="9">
        <f>VLOOKUP(B108,[2]Combined!C$1:O$640,13,0)</f>
        <v>0</v>
      </c>
      <c r="L108" s="9">
        <f>VLOOKUP(B108,[2]Combined!C$1:P$640,14,0)</f>
        <v>3</v>
      </c>
      <c r="M108" s="9">
        <f>VLOOKUP(B108,[2]Combined!C$1:Q$640,15,0)</f>
        <v>3</v>
      </c>
      <c r="N108" s="9">
        <f>VLOOKUP(B108,[2]Combined!C$1:S$640,17,0)</f>
        <v>0</v>
      </c>
      <c r="O108" s="10">
        <f>VLOOKUP(B108,[3]Combined!C$1:L$640,10,0)</f>
        <v>13</v>
      </c>
      <c r="P108" s="10">
        <f>VLOOKUP(B108,[3]Combined!C$1:M$640,11,0)</f>
        <v>17</v>
      </c>
      <c r="Q108" s="10">
        <f>VLOOKUP(B108,[3]Combined!C$1:O$640,13,0)</f>
        <v>0</v>
      </c>
      <c r="R108" s="10">
        <f>VLOOKUP(B108,[3]Combined!C$1:P$640,14,0)</f>
        <v>4</v>
      </c>
      <c r="S108" s="10">
        <f>VLOOKUP(B108,[3]Combined!C$1:Q$640,15,0)</f>
        <v>5</v>
      </c>
      <c r="T108" s="10">
        <f>VLOOKUP(B108,[3]Combined!C$1:S$640,17,0)</f>
        <v>0</v>
      </c>
      <c r="U108" s="11">
        <v>7</v>
      </c>
      <c r="V108" s="11">
        <v>16</v>
      </c>
      <c r="W108" s="11">
        <f>VLOOKUP(B108,[4]Combined!C$1:O$640,13,0)</f>
        <v>0</v>
      </c>
      <c r="X108" s="11">
        <v>1</v>
      </c>
      <c r="Y108" s="11">
        <v>2</v>
      </c>
      <c r="Z108" s="11">
        <f>VLOOKUP(B108,[4]Combined!C$1:S$640,17,0)</f>
        <v>0</v>
      </c>
      <c r="AA108" s="12">
        <v>6</v>
      </c>
      <c r="AB108" s="12">
        <v>7</v>
      </c>
      <c r="AC108" s="12">
        <f>VLOOKUP(B108,[5]Combined!C$1:O$640,13,0)</f>
        <v>0</v>
      </c>
      <c r="AD108" s="12">
        <v>1</v>
      </c>
      <c r="AE108" s="12">
        <v>1</v>
      </c>
      <c r="AF108" s="12">
        <f>VLOOKUP(B108,[5]Combined!C$1:S$640,17,0)</f>
        <v>0</v>
      </c>
      <c r="AG108" s="14">
        <f t="shared" si="7"/>
        <v>76</v>
      </c>
      <c r="AH108" s="14">
        <f t="shared" si="7"/>
        <v>0</v>
      </c>
      <c r="AI108" s="14">
        <f t="shared" si="8"/>
        <v>0</v>
      </c>
      <c r="AJ108" s="14">
        <f t="shared" si="9"/>
        <v>56</v>
      </c>
      <c r="AK108" s="14">
        <f t="shared" si="10"/>
        <v>56</v>
      </c>
      <c r="AL108" s="14">
        <f t="shared" si="11"/>
        <v>73.68421052631578</v>
      </c>
      <c r="AM108" s="14">
        <f t="shared" si="12"/>
        <v>2</v>
      </c>
      <c r="AN108" s="7" t="s">
        <v>117</v>
      </c>
      <c r="AO108" s="7">
        <v>9</v>
      </c>
      <c r="AP108" s="7">
        <v>9</v>
      </c>
      <c r="AQ108" s="7">
        <f t="shared" si="13"/>
        <v>20</v>
      </c>
    </row>
    <row r="109" spans="1:43" s="7" customFormat="1" x14ac:dyDescent="0.25">
      <c r="A109" s="7">
        <v>108</v>
      </c>
      <c r="B109" s="7" t="s">
        <v>124</v>
      </c>
      <c r="C109" s="8">
        <f>VLOOKUP(B109,[1]Combined!$B$1:$K$640,10,0)</f>
        <v>5</v>
      </c>
      <c r="D109" s="8">
        <f>VLOOKUP(B109,[1]Combined!$B$1:$L$640,11,0)</f>
        <v>6</v>
      </c>
      <c r="E109" s="8">
        <f>VLOOKUP(B109,[1]Combined!$B$1:$N$640,13,0)</f>
        <v>0</v>
      </c>
      <c r="F109" s="8">
        <f>VLOOKUP(B109,[1]Combined!$B$1:$O$640,14,0)</f>
        <v>1</v>
      </c>
      <c r="G109" s="8">
        <f>VLOOKUP(B109,[1]Combined!$B$1:$P$640,15,0)</f>
        <v>1</v>
      </c>
      <c r="H109" s="8">
        <f>VLOOKUP(B109,[1]Combined!$B$1:$R$640,17,0)</f>
        <v>0</v>
      </c>
      <c r="I109" s="9">
        <f>VLOOKUP(B109,[2]Combined!C$1:L$640,10,0)</f>
        <v>13</v>
      </c>
      <c r="J109" s="9">
        <f>VLOOKUP(B109,[2]Combined!C$1:M$640,11,0)</f>
        <v>18</v>
      </c>
      <c r="K109" s="9">
        <f>VLOOKUP(B109,[2]Combined!C$1:O$640,13,0)</f>
        <v>0</v>
      </c>
      <c r="L109" s="9">
        <f>VLOOKUP(B109,[2]Combined!C$1:P$640,14,0)</f>
        <v>4</v>
      </c>
      <c r="M109" s="9">
        <f>VLOOKUP(B109,[2]Combined!C$1:Q$640,15,0)</f>
        <v>4</v>
      </c>
      <c r="N109" s="9">
        <f>VLOOKUP(B109,[2]Combined!C$1:S$640,17,0)</f>
        <v>0</v>
      </c>
      <c r="O109" s="10">
        <f>VLOOKUP(B109,[3]Combined!C$1:L$640,10,0)</f>
        <v>11</v>
      </c>
      <c r="P109" s="10">
        <f>VLOOKUP(B109,[3]Combined!C$1:M$640,11,0)</f>
        <v>17</v>
      </c>
      <c r="Q109" s="10">
        <f>VLOOKUP(B109,[3]Combined!C$1:O$640,13,0)</f>
        <v>0</v>
      </c>
      <c r="R109" s="10">
        <f>VLOOKUP(B109,[3]Combined!C$1:P$640,14,0)</f>
        <v>1</v>
      </c>
      <c r="S109" s="10">
        <f>VLOOKUP(B109,[3]Combined!C$1:Q$640,15,0)</f>
        <v>5</v>
      </c>
      <c r="T109" s="10">
        <f>VLOOKUP(B109,[3]Combined!C$1:S$640,17,0)</f>
        <v>0</v>
      </c>
      <c r="U109" s="11">
        <v>6</v>
      </c>
      <c r="V109" s="11">
        <v>16</v>
      </c>
      <c r="W109" s="11">
        <f>VLOOKUP(B109,[4]Combined!C$1:O$640,13,0)</f>
        <v>0</v>
      </c>
      <c r="X109" s="11">
        <v>1</v>
      </c>
      <c r="Y109" s="11">
        <v>3</v>
      </c>
      <c r="Z109" s="11">
        <f>VLOOKUP(B109,[4]Combined!C$1:S$640,17,0)</f>
        <v>0</v>
      </c>
      <c r="AA109" s="12">
        <v>6</v>
      </c>
      <c r="AB109" s="12">
        <v>7</v>
      </c>
      <c r="AC109" s="12">
        <f>VLOOKUP(B109,[5]Combined!C$1:O$640,13,0)</f>
        <v>0</v>
      </c>
      <c r="AD109" s="12">
        <v>2</v>
      </c>
      <c r="AE109" s="12">
        <v>2</v>
      </c>
      <c r="AF109" s="12">
        <f>VLOOKUP(B109,[5]Combined!C$1:S$640,17,0)</f>
        <v>0</v>
      </c>
      <c r="AG109" s="14">
        <f t="shared" si="7"/>
        <v>79</v>
      </c>
      <c r="AH109" s="14">
        <f t="shared" si="7"/>
        <v>0</v>
      </c>
      <c r="AI109" s="14">
        <f t="shared" si="8"/>
        <v>0</v>
      </c>
      <c r="AJ109" s="14">
        <f t="shared" si="9"/>
        <v>50</v>
      </c>
      <c r="AK109" s="14">
        <f t="shared" si="10"/>
        <v>50</v>
      </c>
      <c r="AL109" s="14">
        <f t="shared" si="11"/>
        <v>63.291139240506332</v>
      </c>
      <c r="AM109" s="14">
        <f t="shared" si="12"/>
        <v>0</v>
      </c>
      <c r="AN109" s="7" t="s">
        <v>119</v>
      </c>
      <c r="AO109" s="7">
        <v>10</v>
      </c>
      <c r="AP109" s="7">
        <v>9</v>
      </c>
      <c r="AQ109" s="7">
        <f t="shared" si="13"/>
        <v>19</v>
      </c>
    </row>
    <row r="110" spans="1:43" s="7" customFormat="1" x14ac:dyDescent="0.25">
      <c r="A110" s="7">
        <v>109</v>
      </c>
      <c r="B110" s="7" t="s">
        <v>125</v>
      </c>
      <c r="C110" s="8">
        <f>VLOOKUP(B110,[1]Combined!$B$1:$K$640,10,0)</f>
        <v>6</v>
      </c>
      <c r="D110" s="8">
        <f>VLOOKUP(B110,[1]Combined!$B$1:$L$640,11,0)</f>
        <v>6</v>
      </c>
      <c r="E110" s="8">
        <f>VLOOKUP(B110,[1]Combined!$B$1:$N$640,13,0)</f>
        <v>0</v>
      </c>
      <c r="F110" s="8">
        <f>VLOOKUP(B110,[1]Combined!$B$1:$O$640,14,0)</f>
        <v>2</v>
      </c>
      <c r="G110" s="8">
        <f>VLOOKUP(B110,[1]Combined!$B$1:$P$640,15,0)</f>
        <v>2</v>
      </c>
      <c r="H110" s="8">
        <f>VLOOKUP(B110,[1]Combined!$B$1:$R$640,17,0)</f>
        <v>0</v>
      </c>
      <c r="I110" s="9">
        <f>VLOOKUP(B110,[2]Combined!C$1:L$640,10,0)</f>
        <v>16</v>
      </c>
      <c r="J110" s="9">
        <f>VLOOKUP(B110,[2]Combined!C$1:M$640,11,0)</f>
        <v>18</v>
      </c>
      <c r="K110" s="9">
        <f>VLOOKUP(B110,[2]Combined!C$1:O$640,13,0)</f>
        <v>0</v>
      </c>
      <c r="L110" s="9">
        <f>VLOOKUP(B110,[2]Combined!C$1:P$640,14,0)</f>
        <v>3</v>
      </c>
      <c r="M110" s="9">
        <f>VLOOKUP(B110,[2]Combined!C$1:Q$640,15,0)</f>
        <v>5</v>
      </c>
      <c r="N110" s="9">
        <f>VLOOKUP(B110,[2]Combined!C$1:S$640,17,0)</f>
        <v>0</v>
      </c>
      <c r="O110" s="10">
        <f>VLOOKUP(B110,[3]Combined!C$1:L$640,10,0)</f>
        <v>13</v>
      </c>
      <c r="P110" s="10">
        <f>VLOOKUP(B110,[3]Combined!C$1:M$640,11,0)</f>
        <v>17</v>
      </c>
      <c r="Q110" s="10">
        <f>VLOOKUP(B110,[3]Combined!C$1:O$640,13,0)</f>
        <v>0</v>
      </c>
      <c r="R110" s="10">
        <f>VLOOKUP(B110,[3]Combined!C$1:P$640,14,0)</f>
        <v>1</v>
      </c>
      <c r="S110" s="10">
        <f>VLOOKUP(B110,[3]Combined!C$1:Q$640,15,0)</f>
        <v>3</v>
      </c>
      <c r="T110" s="10">
        <f>VLOOKUP(B110,[3]Combined!C$1:S$640,17,0)</f>
        <v>0</v>
      </c>
      <c r="U110" s="11">
        <v>10</v>
      </c>
      <c r="V110" s="11">
        <v>16</v>
      </c>
      <c r="W110" s="11">
        <f>VLOOKUP(B110,[4]Combined!C$1:O$640,13,0)</f>
        <v>0</v>
      </c>
      <c r="X110" s="11">
        <f>VLOOKUP(B110,[4]Combined!C$1:P$640,14,0)</f>
        <v>0</v>
      </c>
      <c r="Y110" s="11">
        <v>3</v>
      </c>
      <c r="Z110" s="11">
        <f>VLOOKUP(B110,[4]Combined!C$1:S$640,17,0)</f>
        <v>0</v>
      </c>
      <c r="AA110" s="12">
        <v>7</v>
      </c>
      <c r="AB110" s="12">
        <v>7</v>
      </c>
      <c r="AC110" s="12">
        <f>VLOOKUP(B110,[5]Combined!C$1:O$640,13,0)</f>
        <v>0</v>
      </c>
      <c r="AD110" s="12">
        <f>VLOOKUP(B110,[5]Combined!C$1:P$640,14,0)</f>
        <v>0</v>
      </c>
      <c r="AE110" s="12">
        <v>1</v>
      </c>
      <c r="AF110" s="12">
        <f>VLOOKUP(B110,[5]Combined!C$1:S$640,17,0)</f>
        <v>0</v>
      </c>
      <c r="AG110" s="14">
        <f t="shared" si="7"/>
        <v>78</v>
      </c>
      <c r="AH110" s="14">
        <f t="shared" si="7"/>
        <v>0</v>
      </c>
      <c r="AI110" s="14">
        <f t="shared" si="8"/>
        <v>0</v>
      </c>
      <c r="AJ110" s="14">
        <f t="shared" si="9"/>
        <v>58</v>
      </c>
      <c r="AK110" s="14">
        <f t="shared" si="10"/>
        <v>58</v>
      </c>
      <c r="AL110" s="14">
        <f t="shared" si="11"/>
        <v>74.358974358974365</v>
      </c>
      <c r="AM110" s="14">
        <f t="shared" si="12"/>
        <v>2</v>
      </c>
      <c r="AN110" s="7" t="s">
        <v>111</v>
      </c>
      <c r="AO110" s="7">
        <v>10</v>
      </c>
      <c r="AP110" s="7">
        <v>4</v>
      </c>
      <c r="AQ110" s="7">
        <f t="shared" si="13"/>
        <v>16</v>
      </c>
    </row>
    <row r="111" spans="1:43" s="7" customFormat="1" x14ac:dyDescent="0.25">
      <c r="A111" s="7">
        <v>110</v>
      </c>
      <c r="B111" s="7" t="s">
        <v>126</v>
      </c>
      <c r="C111" s="8">
        <f>VLOOKUP(B111,[1]Combined!$B$1:$K$640,10,0)</f>
        <v>6</v>
      </c>
      <c r="D111" s="8">
        <f>VLOOKUP(B111,[1]Combined!$B$1:$L$640,11,0)</f>
        <v>6</v>
      </c>
      <c r="E111" s="8">
        <f>VLOOKUP(B111,[1]Combined!$B$1:$N$640,13,0)</f>
        <v>0</v>
      </c>
      <c r="F111" s="8">
        <f>VLOOKUP(B111,[1]Combined!$B$1:$O$640,14,0)</f>
        <v>2</v>
      </c>
      <c r="G111" s="8">
        <f>VLOOKUP(B111,[1]Combined!$B$1:$P$640,15,0)</f>
        <v>2</v>
      </c>
      <c r="H111" s="8">
        <f>VLOOKUP(B111,[1]Combined!$B$1:$R$640,17,0)</f>
        <v>0</v>
      </c>
      <c r="I111" s="9">
        <f>VLOOKUP(B111,[2]Combined!C$1:L$640,10,0)</f>
        <v>15</v>
      </c>
      <c r="J111" s="9">
        <f>VLOOKUP(B111,[2]Combined!C$1:M$640,11,0)</f>
        <v>18</v>
      </c>
      <c r="K111" s="9">
        <f>VLOOKUP(B111,[2]Combined!C$1:O$640,13,0)</f>
        <v>0</v>
      </c>
      <c r="L111" s="9">
        <f>VLOOKUP(B111,[2]Combined!C$1:P$640,14,0)</f>
        <v>2</v>
      </c>
      <c r="M111" s="9">
        <f>VLOOKUP(B111,[2]Combined!C$1:Q$640,15,0)</f>
        <v>3</v>
      </c>
      <c r="N111" s="9">
        <f>VLOOKUP(B111,[2]Combined!C$1:S$640,17,0)</f>
        <v>0</v>
      </c>
      <c r="O111" s="10">
        <f>VLOOKUP(B111,[3]Combined!C$1:L$640,10,0)</f>
        <v>9</v>
      </c>
      <c r="P111" s="10">
        <f>VLOOKUP(B111,[3]Combined!C$1:M$640,11,0)</f>
        <v>17</v>
      </c>
      <c r="Q111" s="10">
        <f>VLOOKUP(B111,[3]Combined!C$1:O$640,13,0)</f>
        <v>0</v>
      </c>
      <c r="R111" s="10">
        <f>VLOOKUP(B111,[3]Combined!C$1:P$640,14,0)</f>
        <v>0</v>
      </c>
      <c r="S111" s="10">
        <f>VLOOKUP(B111,[3]Combined!C$1:Q$640,15,0)</f>
        <v>1</v>
      </c>
      <c r="T111" s="10">
        <f>VLOOKUP(B111,[3]Combined!C$1:S$640,17,0)</f>
        <v>0</v>
      </c>
      <c r="U111" s="11">
        <v>9</v>
      </c>
      <c r="V111" s="11">
        <v>16</v>
      </c>
      <c r="W111" s="11">
        <f>VLOOKUP(B111,[4]Combined!C$1:O$640,13,0)</f>
        <v>0</v>
      </c>
      <c r="X111" s="11">
        <v>2</v>
      </c>
      <c r="Y111" s="11">
        <v>3</v>
      </c>
      <c r="Z111" s="11">
        <f>VLOOKUP(B111,[4]Combined!C$1:S$640,17,0)</f>
        <v>0</v>
      </c>
      <c r="AA111" s="12">
        <v>5</v>
      </c>
      <c r="AB111" s="12">
        <v>7</v>
      </c>
      <c r="AC111" s="12">
        <f>VLOOKUP(B111,[5]Combined!C$1:O$640,13,0)</f>
        <v>0</v>
      </c>
      <c r="AD111" s="12">
        <v>1</v>
      </c>
      <c r="AE111" s="12">
        <v>1</v>
      </c>
      <c r="AF111" s="12">
        <f>VLOOKUP(B111,[5]Combined!C$1:S$640,17,0)</f>
        <v>0</v>
      </c>
      <c r="AG111" s="14">
        <f t="shared" si="7"/>
        <v>74</v>
      </c>
      <c r="AH111" s="14">
        <f t="shared" si="7"/>
        <v>0</v>
      </c>
      <c r="AI111" s="14">
        <f t="shared" si="8"/>
        <v>0</v>
      </c>
      <c r="AJ111" s="14">
        <f t="shared" si="9"/>
        <v>51</v>
      </c>
      <c r="AK111" s="14">
        <f t="shared" si="10"/>
        <v>51</v>
      </c>
      <c r="AL111" s="14">
        <f t="shared" si="11"/>
        <v>68.918918918918919</v>
      </c>
      <c r="AM111" s="14">
        <f t="shared" si="12"/>
        <v>1</v>
      </c>
      <c r="AN111" s="7" t="s">
        <v>113</v>
      </c>
      <c r="AO111" s="7">
        <v>8</v>
      </c>
      <c r="AP111" s="7">
        <v>9</v>
      </c>
      <c r="AQ111" s="7">
        <f t="shared" si="13"/>
        <v>18</v>
      </c>
    </row>
    <row r="112" spans="1:43" s="7" customFormat="1" x14ac:dyDescent="0.25">
      <c r="A112" s="7">
        <v>111</v>
      </c>
      <c r="B112" s="7" t="s">
        <v>127</v>
      </c>
      <c r="C112" s="8">
        <f>VLOOKUP(B112,[1]Combined!$B$1:$K$640,10,0)</f>
        <v>5</v>
      </c>
      <c r="D112" s="8">
        <f>VLOOKUP(B112,[1]Combined!$B$1:$L$640,11,0)</f>
        <v>6</v>
      </c>
      <c r="E112" s="8">
        <f>VLOOKUP(B112,[1]Combined!$B$1:$N$640,13,0)</f>
        <v>0</v>
      </c>
      <c r="F112" s="8">
        <f>VLOOKUP(B112,[1]Combined!$B$1:$O$640,14,0)</f>
        <v>1</v>
      </c>
      <c r="G112" s="8">
        <f>VLOOKUP(B112,[1]Combined!$B$1:$P$640,15,0)</f>
        <v>1</v>
      </c>
      <c r="H112" s="8">
        <f>VLOOKUP(B112,[1]Combined!$B$1:$R$640,17,0)</f>
        <v>0</v>
      </c>
      <c r="I112" s="9">
        <f>VLOOKUP(B112,[2]Combined!C$1:L$640,10,0)</f>
        <v>17</v>
      </c>
      <c r="J112" s="9">
        <f>VLOOKUP(B112,[2]Combined!C$1:M$640,11,0)</f>
        <v>18</v>
      </c>
      <c r="K112" s="9">
        <f>VLOOKUP(B112,[2]Combined!C$1:O$640,13,0)</f>
        <v>0</v>
      </c>
      <c r="L112" s="9">
        <f>VLOOKUP(B112,[2]Combined!C$1:P$640,14,0)</f>
        <v>3</v>
      </c>
      <c r="M112" s="9">
        <f>VLOOKUP(B112,[2]Combined!C$1:Q$640,15,0)</f>
        <v>3</v>
      </c>
      <c r="N112" s="9">
        <f>VLOOKUP(B112,[2]Combined!C$1:S$640,17,0)</f>
        <v>0</v>
      </c>
      <c r="O112" s="10">
        <f>VLOOKUP(B112,[3]Combined!C$1:L$640,10,0)</f>
        <v>12</v>
      </c>
      <c r="P112" s="10">
        <f>VLOOKUP(B112,[3]Combined!C$1:M$640,11,0)</f>
        <v>17</v>
      </c>
      <c r="Q112" s="10">
        <f>VLOOKUP(B112,[3]Combined!C$1:O$640,13,0)</f>
        <v>0</v>
      </c>
      <c r="R112" s="10">
        <f>VLOOKUP(B112,[3]Combined!C$1:P$640,14,0)</f>
        <v>1</v>
      </c>
      <c r="S112" s="10">
        <f>VLOOKUP(B112,[3]Combined!C$1:Q$640,15,0)</f>
        <v>2</v>
      </c>
      <c r="T112" s="10">
        <f>VLOOKUP(B112,[3]Combined!C$1:S$640,17,0)</f>
        <v>0</v>
      </c>
      <c r="U112" s="11">
        <v>3</v>
      </c>
      <c r="V112" s="11">
        <v>16</v>
      </c>
      <c r="W112" s="11">
        <f>VLOOKUP(B112,[4]Combined!C$1:O$640,13,0)</f>
        <v>0</v>
      </c>
      <c r="X112" s="11">
        <f>VLOOKUP(B112,[4]Combined!C$1:P$640,14,0)</f>
        <v>0</v>
      </c>
      <c r="Y112" s="11">
        <v>4</v>
      </c>
      <c r="Z112" s="11">
        <f>VLOOKUP(B112,[4]Combined!C$1:S$640,17,0)</f>
        <v>0</v>
      </c>
      <c r="AA112" s="12">
        <v>2</v>
      </c>
      <c r="AB112" s="12">
        <v>7</v>
      </c>
      <c r="AC112" s="12">
        <f>VLOOKUP(B112,[5]Combined!C$1:O$640,13,0)</f>
        <v>0</v>
      </c>
      <c r="AD112" s="12">
        <f>VLOOKUP(B112,[5]Combined!C$1:P$640,14,0)</f>
        <v>0</v>
      </c>
      <c r="AE112" s="12">
        <v>1</v>
      </c>
      <c r="AF112" s="12">
        <f>VLOOKUP(B112,[5]Combined!C$1:S$640,17,0)</f>
        <v>0</v>
      </c>
      <c r="AG112" s="14">
        <f t="shared" si="7"/>
        <v>75</v>
      </c>
      <c r="AH112" s="14">
        <f t="shared" si="7"/>
        <v>0</v>
      </c>
      <c r="AI112" s="14">
        <f t="shared" si="8"/>
        <v>0</v>
      </c>
      <c r="AJ112" s="14">
        <f t="shared" si="9"/>
        <v>44</v>
      </c>
      <c r="AK112" s="14">
        <f t="shared" si="10"/>
        <v>44</v>
      </c>
      <c r="AL112" s="14">
        <f t="shared" si="11"/>
        <v>58.666666666666664</v>
      </c>
      <c r="AM112" s="14">
        <f t="shared" si="12"/>
        <v>0</v>
      </c>
      <c r="AN112" s="7" t="s">
        <v>115</v>
      </c>
      <c r="AO112" s="7">
        <v>10</v>
      </c>
      <c r="AP112" s="7">
        <v>6</v>
      </c>
      <c r="AQ112" s="7">
        <f t="shared" si="13"/>
        <v>16</v>
      </c>
    </row>
    <row r="113" spans="1:43" s="7" customFormat="1" x14ac:dyDescent="0.25">
      <c r="A113" s="7">
        <v>112</v>
      </c>
      <c r="B113" s="7" t="s">
        <v>128</v>
      </c>
      <c r="C113" s="8">
        <f>VLOOKUP(B113,[1]Combined!$B$1:$K$640,10,0)</f>
        <v>5</v>
      </c>
      <c r="D113" s="8">
        <f>VLOOKUP(B113,[1]Combined!$B$1:$L$640,11,0)</f>
        <v>6</v>
      </c>
      <c r="E113" s="8">
        <f>VLOOKUP(B113,[1]Combined!$B$1:$N$640,13,0)</f>
        <v>0</v>
      </c>
      <c r="F113" s="8">
        <f>VLOOKUP(B113,[1]Combined!$B$1:$O$640,14,0)</f>
        <v>1</v>
      </c>
      <c r="G113" s="8">
        <f>VLOOKUP(B113,[1]Combined!$B$1:$P$640,15,0)</f>
        <v>1</v>
      </c>
      <c r="H113" s="8">
        <f>VLOOKUP(B113,[1]Combined!$B$1:$R$640,17,0)</f>
        <v>0</v>
      </c>
      <c r="I113" s="9">
        <f>VLOOKUP(B113,[2]Combined!C$1:L$640,10,0)</f>
        <v>14</v>
      </c>
      <c r="J113" s="9">
        <f>VLOOKUP(B113,[2]Combined!C$1:M$640,11,0)</f>
        <v>18</v>
      </c>
      <c r="K113" s="9">
        <f>VLOOKUP(B113,[2]Combined!C$1:O$640,13,0)</f>
        <v>0</v>
      </c>
      <c r="L113" s="9">
        <f>VLOOKUP(B113,[2]Combined!C$1:P$640,14,0)</f>
        <v>3</v>
      </c>
      <c r="M113" s="9">
        <f>VLOOKUP(B113,[2]Combined!C$1:Q$640,15,0)</f>
        <v>3</v>
      </c>
      <c r="N113" s="9">
        <f>VLOOKUP(B113,[2]Combined!C$1:S$640,17,0)</f>
        <v>0</v>
      </c>
      <c r="O113" s="10">
        <f>VLOOKUP(B113,[3]Combined!C$1:L$640,10,0)</f>
        <v>10</v>
      </c>
      <c r="P113" s="10">
        <f>VLOOKUP(B113,[3]Combined!C$1:M$640,11,0)</f>
        <v>17</v>
      </c>
      <c r="Q113" s="10">
        <f>VLOOKUP(B113,[3]Combined!C$1:O$640,13,0)</f>
        <v>3</v>
      </c>
      <c r="R113" s="10">
        <f>VLOOKUP(B113,[3]Combined!C$1:P$640,14,0)</f>
        <v>3</v>
      </c>
      <c r="S113" s="10">
        <f>VLOOKUP(B113,[3]Combined!C$1:Q$640,15,0)</f>
        <v>5</v>
      </c>
      <c r="T113" s="10">
        <f>VLOOKUP(B113,[3]Combined!C$1:S$640,17,0)</f>
        <v>0</v>
      </c>
      <c r="U113" s="11">
        <v>10</v>
      </c>
      <c r="V113" s="11">
        <v>16</v>
      </c>
      <c r="W113" s="11">
        <f>VLOOKUP(B113,[4]Combined!C$1:O$640,13,0)</f>
        <v>0</v>
      </c>
      <c r="X113" s="11">
        <v>2</v>
      </c>
      <c r="Y113" s="11">
        <v>2</v>
      </c>
      <c r="Z113" s="11">
        <f>VLOOKUP(B113,[4]Combined!C$1:S$640,17,0)</f>
        <v>0</v>
      </c>
      <c r="AA113" s="12">
        <v>6</v>
      </c>
      <c r="AB113" s="12">
        <v>7</v>
      </c>
      <c r="AC113" s="12">
        <f>VLOOKUP(B113,[5]Combined!C$1:O$640,13,0)</f>
        <v>0</v>
      </c>
      <c r="AD113" s="12">
        <v>1</v>
      </c>
      <c r="AE113" s="12">
        <v>1</v>
      </c>
      <c r="AF113" s="12">
        <f>VLOOKUP(B113,[5]Combined!C$1:S$640,17,0)</f>
        <v>0</v>
      </c>
      <c r="AG113" s="14">
        <f t="shared" si="7"/>
        <v>76</v>
      </c>
      <c r="AH113" s="14">
        <f t="shared" si="7"/>
        <v>3</v>
      </c>
      <c r="AI113" s="14">
        <f t="shared" si="8"/>
        <v>3</v>
      </c>
      <c r="AJ113" s="14">
        <f t="shared" si="9"/>
        <v>55</v>
      </c>
      <c r="AK113" s="14">
        <f t="shared" si="10"/>
        <v>58</v>
      </c>
      <c r="AL113" s="14">
        <f t="shared" si="11"/>
        <v>76.31578947368422</v>
      </c>
      <c r="AM113" s="14">
        <f t="shared" si="12"/>
        <v>3</v>
      </c>
      <c r="AN113" s="7" t="s">
        <v>117</v>
      </c>
      <c r="AO113" s="7">
        <v>10</v>
      </c>
      <c r="AP113" s="7">
        <v>10</v>
      </c>
      <c r="AQ113" s="7">
        <f t="shared" si="13"/>
        <v>23</v>
      </c>
    </row>
    <row r="114" spans="1:43" s="7" customFormat="1" x14ac:dyDescent="0.25">
      <c r="A114" s="7">
        <v>113</v>
      </c>
      <c r="B114" s="7" t="s">
        <v>129</v>
      </c>
      <c r="C114" s="8">
        <f>VLOOKUP(B114,[1]Combined!$B$1:$K$640,10,0)</f>
        <v>6</v>
      </c>
      <c r="D114" s="8">
        <f>VLOOKUP(B114,[1]Combined!$B$1:$L$640,11,0)</f>
        <v>6</v>
      </c>
      <c r="E114" s="8">
        <f>VLOOKUP(B114,[1]Combined!$B$1:$N$640,13,0)</f>
        <v>0</v>
      </c>
      <c r="F114" s="8">
        <f>VLOOKUP(B114,[1]Combined!$B$1:$O$640,14,0)</f>
        <v>1</v>
      </c>
      <c r="G114" s="8">
        <f>VLOOKUP(B114,[1]Combined!$B$1:$P$640,15,0)</f>
        <v>1</v>
      </c>
      <c r="H114" s="8">
        <f>VLOOKUP(B114,[1]Combined!$B$1:$R$640,17,0)</f>
        <v>0</v>
      </c>
      <c r="I114" s="9">
        <f>VLOOKUP(B114,[2]Combined!C$1:L$640,10,0)</f>
        <v>15</v>
      </c>
      <c r="J114" s="9">
        <f>VLOOKUP(B114,[2]Combined!C$1:M$640,11,0)</f>
        <v>18</v>
      </c>
      <c r="K114" s="9">
        <f>VLOOKUP(B114,[2]Combined!C$1:O$640,13,0)</f>
        <v>0</v>
      </c>
      <c r="L114" s="9">
        <f>VLOOKUP(B114,[2]Combined!C$1:P$640,14,0)</f>
        <v>3</v>
      </c>
      <c r="M114" s="9">
        <f>VLOOKUP(B114,[2]Combined!C$1:Q$640,15,0)</f>
        <v>4</v>
      </c>
      <c r="N114" s="9">
        <f>VLOOKUP(B114,[2]Combined!C$1:S$640,17,0)</f>
        <v>0</v>
      </c>
      <c r="O114" s="10">
        <f>VLOOKUP(B114,[3]Combined!C$1:L$640,10,0)</f>
        <v>8</v>
      </c>
      <c r="P114" s="10">
        <f>VLOOKUP(B114,[3]Combined!C$1:M$640,11,0)</f>
        <v>17</v>
      </c>
      <c r="Q114" s="10">
        <f>VLOOKUP(B114,[3]Combined!C$1:O$640,13,0)</f>
        <v>0</v>
      </c>
      <c r="R114" s="10">
        <f>VLOOKUP(B114,[3]Combined!C$1:P$640,14,0)</f>
        <v>3</v>
      </c>
      <c r="S114" s="10">
        <f>VLOOKUP(B114,[3]Combined!C$1:Q$640,15,0)</f>
        <v>5</v>
      </c>
      <c r="T114" s="10">
        <f>VLOOKUP(B114,[3]Combined!C$1:S$640,17,0)</f>
        <v>0</v>
      </c>
      <c r="U114" s="11">
        <v>7</v>
      </c>
      <c r="V114" s="11">
        <v>16</v>
      </c>
      <c r="W114" s="11">
        <f>VLOOKUP(B114,[4]Combined!C$1:O$640,13,0)</f>
        <v>0</v>
      </c>
      <c r="X114" s="11">
        <v>1</v>
      </c>
      <c r="Y114" s="11">
        <v>3</v>
      </c>
      <c r="Z114" s="11">
        <f>VLOOKUP(B114,[4]Combined!C$1:S$640,17,0)</f>
        <v>0</v>
      </c>
      <c r="AA114" s="12">
        <v>6</v>
      </c>
      <c r="AB114" s="12">
        <v>7</v>
      </c>
      <c r="AC114" s="12">
        <f>VLOOKUP(B114,[5]Combined!C$1:O$640,13,0)</f>
        <v>0</v>
      </c>
      <c r="AD114" s="12">
        <v>2</v>
      </c>
      <c r="AE114" s="12">
        <v>2</v>
      </c>
      <c r="AF114" s="12">
        <f>VLOOKUP(B114,[5]Combined!C$1:S$640,17,0)</f>
        <v>0</v>
      </c>
      <c r="AG114" s="14">
        <f t="shared" si="7"/>
        <v>79</v>
      </c>
      <c r="AH114" s="14">
        <f t="shared" si="7"/>
        <v>0</v>
      </c>
      <c r="AI114" s="14">
        <f t="shared" si="8"/>
        <v>0</v>
      </c>
      <c r="AJ114" s="14">
        <f t="shared" si="9"/>
        <v>52</v>
      </c>
      <c r="AK114" s="14">
        <f t="shared" si="10"/>
        <v>52</v>
      </c>
      <c r="AL114" s="14">
        <f t="shared" si="11"/>
        <v>65.822784810126578</v>
      </c>
      <c r="AM114" s="14">
        <f t="shared" si="12"/>
        <v>0</v>
      </c>
      <c r="AN114" s="7" t="s">
        <v>119</v>
      </c>
      <c r="AO114" s="7">
        <v>7</v>
      </c>
      <c r="AP114" s="7">
        <v>7</v>
      </c>
      <c r="AQ114" s="7">
        <f t="shared" si="13"/>
        <v>14</v>
      </c>
    </row>
    <row r="115" spans="1:43" s="7" customFormat="1" x14ac:dyDescent="0.25">
      <c r="A115" s="7">
        <v>114</v>
      </c>
      <c r="B115" s="7" t="s">
        <v>130</v>
      </c>
      <c r="C115" s="8">
        <f>VLOOKUP(B115,[1]Combined!$B$1:$K$640,10,0)</f>
        <v>6</v>
      </c>
      <c r="D115" s="8">
        <f>VLOOKUP(B115,[1]Combined!$B$1:$L$640,11,0)</f>
        <v>6</v>
      </c>
      <c r="E115" s="8">
        <f>VLOOKUP(B115,[1]Combined!$B$1:$N$640,13,0)</f>
        <v>0</v>
      </c>
      <c r="F115" s="8">
        <f>VLOOKUP(B115,[1]Combined!$B$1:$O$640,14,0)</f>
        <v>2</v>
      </c>
      <c r="G115" s="8">
        <f>VLOOKUP(B115,[1]Combined!$B$1:$P$640,15,0)</f>
        <v>2</v>
      </c>
      <c r="H115" s="8">
        <f>VLOOKUP(B115,[1]Combined!$B$1:$R$640,17,0)</f>
        <v>0</v>
      </c>
      <c r="I115" s="9">
        <f>VLOOKUP(B115,[2]Combined!C$1:L$640,10,0)</f>
        <v>16</v>
      </c>
      <c r="J115" s="9">
        <f>VLOOKUP(B115,[2]Combined!C$1:M$640,11,0)</f>
        <v>18</v>
      </c>
      <c r="K115" s="9">
        <f>VLOOKUP(B115,[2]Combined!C$1:O$640,13,0)</f>
        <v>0</v>
      </c>
      <c r="L115" s="9">
        <f>VLOOKUP(B115,[2]Combined!C$1:P$640,14,0)</f>
        <v>4</v>
      </c>
      <c r="M115" s="9">
        <f>VLOOKUP(B115,[2]Combined!C$1:Q$640,15,0)</f>
        <v>5</v>
      </c>
      <c r="N115" s="9">
        <f>VLOOKUP(B115,[2]Combined!C$1:S$640,17,0)</f>
        <v>0</v>
      </c>
      <c r="O115" s="10">
        <f>VLOOKUP(B115,[3]Combined!C$1:L$640,10,0)</f>
        <v>15</v>
      </c>
      <c r="P115" s="10">
        <f>VLOOKUP(B115,[3]Combined!C$1:M$640,11,0)</f>
        <v>17</v>
      </c>
      <c r="Q115" s="10">
        <f>VLOOKUP(B115,[3]Combined!C$1:O$640,13,0)</f>
        <v>0</v>
      </c>
      <c r="R115" s="10">
        <f>VLOOKUP(B115,[3]Combined!C$1:P$640,14,0)</f>
        <v>1</v>
      </c>
      <c r="S115" s="10">
        <f>VLOOKUP(B115,[3]Combined!C$1:Q$640,15,0)</f>
        <v>3</v>
      </c>
      <c r="T115" s="10">
        <f>VLOOKUP(B115,[3]Combined!C$1:S$640,17,0)</f>
        <v>0</v>
      </c>
      <c r="U115" s="11">
        <v>6</v>
      </c>
      <c r="V115" s="11">
        <v>16</v>
      </c>
      <c r="W115" s="11">
        <f>VLOOKUP(B115,[4]Combined!C$1:O$640,13,0)</f>
        <v>0</v>
      </c>
      <c r="X115" s="11">
        <f>VLOOKUP(B115,[4]Combined!C$1:P$640,14,0)</f>
        <v>0</v>
      </c>
      <c r="Y115" s="11">
        <v>3</v>
      </c>
      <c r="Z115" s="11">
        <f>VLOOKUP(B115,[4]Combined!C$1:S$640,17,0)</f>
        <v>0</v>
      </c>
      <c r="AA115" s="12">
        <v>6</v>
      </c>
      <c r="AB115" s="12">
        <v>7</v>
      </c>
      <c r="AC115" s="12">
        <f>VLOOKUP(B115,[5]Combined!C$1:O$640,13,0)</f>
        <v>0</v>
      </c>
      <c r="AD115" s="12">
        <v>1</v>
      </c>
      <c r="AE115" s="12">
        <v>1</v>
      </c>
      <c r="AF115" s="12">
        <f>VLOOKUP(B115,[5]Combined!C$1:S$640,17,0)</f>
        <v>0</v>
      </c>
      <c r="AG115" s="14">
        <f t="shared" si="7"/>
        <v>78</v>
      </c>
      <c r="AH115" s="14">
        <f t="shared" si="7"/>
        <v>0</v>
      </c>
      <c r="AI115" s="14">
        <f t="shared" si="8"/>
        <v>0</v>
      </c>
      <c r="AJ115" s="14">
        <f t="shared" si="9"/>
        <v>57</v>
      </c>
      <c r="AK115" s="14">
        <f t="shared" si="10"/>
        <v>57</v>
      </c>
      <c r="AL115" s="14">
        <f t="shared" si="11"/>
        <v>73.076923076923066</v>
      </c>
      <c r="AM115" s="14">
        <f t="shared" si="12"/>
        <v>2</v>
      </c>
      <c r="AN115" s="7" t="s">
        <v>111</v>
      </c>
      <c r="AO115" s="7">
        <v>10</v>
      </c>
      <c r="AP115" s="7">
        <v>6</v>
      </c>
      <c r="AQ115" s="7">
        <f t="shared" si="13"/>
        <v>18</v>
      </c>
    </row>
    <row r="116" spans="1:43" s="7" customFormat="1" x14ac:dyDescent="0.25">
      <c r="A116" s="7">
        <v>115</v>
      </c>
      <c r="B116" s="7" t="s">
        <v>131</v>
      </c>
      <c r="C116" s="8">
        <f>VLOOKUP(B116,[1]Combined!$B$1:$K$640,10,0)</f>
        <v>5</v>
      </c>
      <c r="D116" s="8">
        <f>VLOOKUP(B116,[1]Combined!$B$1:$L$640,11,0)</f>
        <v>6</v>
      </c>
      <c r="E116" s="8">
        <f>VLOOKUP(B116,[1]Combined!$B$1:$N$640,13,0)</f>
        <v>0</v>
      </c>
      <c r="F116" s="8">
        <f>VLOOKUP(B116,[1]Combined!$B$1:$O$640,14,0)</f>
        <v>2</v>
      </c>
      <c r="G116" s="8">
        <f>VLOOKUP(B116,[1]Combined!$B$1:$P$640,15,0)</f>
        <v>2</v>
      </c>
      <c r="H116" s="8">
        <f>VLOOKUP(B116,[1]Combined!$B$1:$R$640,17,0)</f>
        <v>0</v>
      </c>
      <c r="I116" s="9">
        <f>VLOOKUP(B116,[2]Combined!C$1:L$640,10,0)</f>
        <v>17</v>
      </c>
      <c r="J116" s="9">
        <f>VLOOKUP(B116,[2]Combined!C$1:M$640,11,0)</f>
        <v>18</v>
      </c>
      <c r="K116" s="9">
        <f>VLOOKUP(B116,[2]Combined!C$1:O$640,13,0)</f>
        <v>0</v>
      </c>
      <c r="L116" s="9">
        <f>VLOOKUP(B116,[2]Combined!C$1:P$640,14,0)</f>
        <v>3</v>
      </c>
      <c r="M116" s="9">
        <f>VLOOKUP(B116,[2]Combined!C$1:Q$640,15,0)</f>
        <v>3</v>
      </c>
      <c r="N116" s="9">
        <f>VLOOKUP(B116,[2]Combined!C$1:S$640,17,0)</f>
        <v>0</v>
      </c>
      <c r="O116" s="10">
        <f>VLOOKUP(B116,[3]Combined!C$1:L$640,10,0)</f>
        <v>14</v>
      </c>
      <c r="P116" s="10">
        <f>VLOOKUP(B116,[3]Combined!C$1:M$640,11,0)</f>
        <v>17</v>
      </c>
      <c r="Q116" s="10">
        <f>VLOOKUP(B116,[3]Combined!C$1:O$640,13,0)</f>
        <v>0</v>
      </c>
      <c r="R116" s="10">
        <f>VLOOKUP(B116,[3]Combined!C$1:P$640,14,0)</f>
        <v>1</v>
      </c>
      <c r="S116" s="10">
        <f>VLOOKUP(B116,[3]Combined!C$1:Q$640,15,0)</f>
        <v>1</v>
      </c>
      <c r="T116" s="10">
        <f>VLOOKUP(B116,[3]Combined!C$1:S$640,17,0)</f>
        <v>0</v>
      </c>
      <c r="U116" s="11">
        <v>10</v>
      </c>
      <c r="V116" s="11">
        <v>16</v>
      </c>
      <c r="W116" s="11">
        <f>VLOOKUP(B116,[4]Combined!C$1:O$640,13,0)</f>
        <v>0</v>
      </c>
      <c r="X116" s="11">
        <v>2</v>
      </c>
      <c r="Y116" s="11">
        <v>3</v>
      </c>
      <c r="Z116" s="11">
        <f>VLOOKUP(B116,[4]Combined!C$1:S$640,17,0)</f>
        <v>0</v>
      </c>
      <c r="AA116" s="12">
        <v>5</v>
      </c>
      <c r="AB116" s="12">
        <v>7</v>
      </c>
      <c r="AC116" s="12">
        <f>VLOOKUP(B116,[5]Combined!C$1:O$640,13,0)</f>
        <v>0</v>
      </c>
      <c r="AD116" s="12">
        <v>1</v>
      </c>
      <c r="AE116" s="12">
        <v>1</v>
      </c>
      <c r="AF116" s="12">
        <f>VLOOKUP(B116,[5]Combined!C$1:S$640,17,0)</f>
        <v>0</v>
      </c>
      <c r="AG116" s="14">
        <f t="shared" si="7"/>
        <v>74</v>
      </c>
      <c r="AH116" s="14">
        <f t="shared" si="7"/>
        <v>0</v>
      </c>
      <c r="AI116" s="14">
        <f t="shared" si="8"/>
        <v>0</v>
      </c>
      <c r="AJ116" s="14">
        <f t="shared" si="9"/>
        <v>60</v>
      </c>
      <c r="AK116" s="14">
        <f t="shared" si="10"/>
        <v>60</v>
      </c>
      <c r="AL116" s="14">
        <f t="shared" si="11"/>
        <v>81.081081081081081</v>
      </c>
      <c r="AM116" s="14">
        <f t="shared" si="12"/>
        <v>4</v>
      </c>
      <c r="AN116" s="7" t="s">
        <v>113</v>
      </c>
      <c r="AO116" s="7">
        <v>7</v>
      </c>
      <c r="AP116" s="7">
        <v>10</v>
      </c>
      <c r="AQ116" s="7">
        <f t="shared" si="13"/>
        <v>21</v>
      </c>
    </row>
    <row r="117" spans="1:43" s="7" customFormat="1" x14ac:dyDescent="0.25">
      <c r="A117" s="7">
        <v>116</v>
      </c>
      <c r="B117" s="7" t="s">
        <v>132</v>
      </c>
      <c r="C117" s="8">
        <f>VLOOKUP(B117,[1]Combined!$B$1:$K$640,10,0)</f>
        <v>6</v>
      </c>
      <c r="D117" s="8">
        <f>VLOOKUP(B117,[1]Combined!$B$1:$L$640,11,0)</f>
        <v>6</v>
      </c>
      <c r="E117" s="8">
        <f>VLOOKUP(B117,[1]Combined!$B$1:$N$640,13,0)</f>
        <v>0</v>
      </c>
      <c r="F117" s="8">
        <f>VLOOKUP(B117,[1]Combined!$B$1:$O$640,14,0)</f>
        <v>1</v>
      </c>
      <c r="G117" s="8">
        <f>VLOOKUP(B117,[1]Combined!$B$1:$P$640,15,0)</f>
        <v>1</v>
      </c>
      <c r="H117" s="8">
        <f>VLOOKUP(B117,[1]Combined!$B$1:$R$640,17,0)</f>
        <v>0</v>
      </c>
      <c r="I117" s="9">
        <f>VLOOKUP(B117,[2]Combined!C$1:L$640,10,0)</f>
        <v>15</v>
      </c>
      <c r="J117" s="9">
        <f>VLOOKUP(B117,[2]Combined!C$1:M$640,11,0)</f>
        <v>18</v>
      </c>
      <c r="K117" s="9">
        <f>VLOOKUP(B117,[2]Combined!C$1:O$640,13,0)</f>
        <v>0</v>
      </c>
      <c r="L117" s="9">
        <f>VLOOKUP(B117,[2]Combined!C$1:P$640,14,0)</f>
        <v>3</v>
      </c>
      <c r="M117" s="9">
        <f>VLOOKUP(B117,[2]Combined!C$1:Q$640,15,0)</f>
        <v>3</v>
      </c>
      <c r="N117" s="9">
        <f>VLOOKUP(B117,[2]Combined!C$1:S$640,17,0)</f>
        <v>0</v>
      </c>
      <c r="O117" s="10">
        <f>VLOOKUP(B117,[3]Combined!C$1:L$640,10,0)</f>
        <v>16</v>
      </c>
      <c r="P117" s="10">
        <f>VLOOKUP(B117,[3]Combined!C$1:M$640,11,0)</f>
        <v>17</v>
      </c>
      <c r="Q117" s="10">
        <f>VLOOKUP(B117,[3]Combined!C$1:O$640,13,0)</f>
        <v>0</v>
      </c>
      <c r="R117" s="10">
        <f>VLOOKUP(B117,[3]Combined!C$1:P$640,14,0)</f>
        <v>2</v>
      </c>
      <c r="S117" s="10">
        <f>VLOOKUP(B117,[3]Combined!C$1:Q$640,15,0)</f>
        <v>2</v>
      </c>
      <c r="T117" s="10">
        <f>VLOOKUP(B117,[3]Combined!C$1:S$640,17,0)</f>
        <v>0</v>
      </c>
      <c r="U117" s="11">
        <v>12</v>
      </c>
      <c r="V117" s="11">
        <v>16</v>
      </c>
      <c r="W117" s="11">
        <f>VLOOKUP(B117,[4]Combined!C$1:O$640,13,0)</f>
        <v>0</v>
      </c>
      <c r="X117" s="11">
        <v>3</v>
      </c>
      <c r="Y117" s="11">
        <v>4</v>
      </c>
      <c r="Z117" s="11">
        <f>VLOOKUP(B117,[4]Combined!C$1:S$640,17,0)</f>
        <v>0</v>
      </c>
      <c r="AA117" s="12">
        <v>7</v>
      </c>
      <c r="AB117" s="12">
        <v>7</v>
      </c>
      <c r="AC117" s="12">
        <f>VLOOKUP(B117,[5]Combined!C$1:O$640,13,0)</f>
        <v>0</v>
      </c>
      <c r="AD117" s="12">
        <v>1</v>
      </c>
      <c r="AE117" s="12">
        <v>1</v>
      </c>
      <c r="AF117" s="12">
        <f>VLOOKUP(B117,[5]Combined!C$1:S$640,17,0)</f>
        <v>0</v>
      </c>
      <c r="AG117" s="14">
        <f t="shared" si="7"/>
        <v>75</v>
      </c>
      <c r="AH117" s="14">
        <f t="shared" si="7"/>
        <v>0</v>
      </c>
      <c r="AI117" s="14">
        <f t="shared" si="8"/>
        <v>0</v>
      </c>
      <c r="AJ117" s="14">
        <f t="shared" si="9"/>
        <v>66</v>
      </c>
      <c r="AK117" s="14">
        <f t="shared" si="10"/>
        <v>66</v>
      </c>
      <c r="AL117" s="14">
        <f t="shared" si="11"/>
        <v>88</v>
      </c>
      <c r="AM117" s="14">
        <f t="shared" si="12"/>
        <v>5</v>
      </c>
      <c r="AN117" s="7" t="s">
        <v>115</v>
      </c>
      <c r="AO117" s="7">
        <v>9</v>
      </c>
      <c r="AP117" s="7">
        <v>6</v>
      </c>
      <c r="AQ117" s="7">
        <f t="shared" si="13"/>
        <v>20</v>
      </c>
    </row>
    <row r="118" spans="1:43" s="7" customFormat="1" x14ac:dyDescent="0.25">
      <c r="A118" s="7">
        <v>117</v>
      </c>
      <c r="B118" s="7" t="s">
        <v>133</v>
      </c>
      <c r="C118" s="8">
        <f>VLOOKUP(B118,[1]Combined!$B$1:$K$640,10,0)</f>
        <v>6</v>
      </c>
      <c r="D118" s="8">
        <f>VLOOKUP(B118,[1]Combined!$B$1:$L$640,11,0)</f>
        <v>6</v>
      </c>
      <c r="E118" s="8">
        <f>VLOOKUP(B118,[1]Combined!$B$1:$N$640,13,0)</f>
        <v>0</v>
      </c>
      <c r="F118" s="8">
        <f>VLOOKUP(B118,[1]Combined!$B$1:$O$640,14,0)</f>
        <v>1</v>
      </c>
      <c r="G118" s="8">
        <f>VLOOKUP(B118,[1]Combined!$B$1:$P$640,15,0)</f>
        <v>1</v>
      </c>
      <c r="H118" s="8">
        <f>VLOOKUP(B118,[1]Combined!$B$1:$R$640,17,0)</f>
        <v>0</v>
      </c>
      <c r="I118" s="9">
        <f>VLOOKUP(B118,[2]Combined!C$1:L$640,10,0)</f>
        <v>12</v>
      </c>
      <c r="J118" s="9">
        <f>VLOOKUP(B118,[2]Combined!C$1:M$640,11,0)</f>
        <v>18</v>
      </c>
      <c r="K118" s="9">
        <f>VLOOKUP(B118,[2]Combined!C$1:O$640,13,0)</f>
        <v>0</v>
      </c>
      <c r="L118" s="9">
        <f>VLOOKUP(B118,[2]Combined!C$1:P$640,14,0)</f>
        <v>2</v>
      </c>
      <c r="M118" s="9">
        <f>VLOOKUP(B118,[2]Combined!C$1:Q$640,15,0)</f>
        <v>3</v>
      </c>
      <c r="N118" s="9">
        <f>VLOOKUP(B118,[2]Combined!C$1:S$640,17,0)</f>
        <v>0</v>
      </c>
      <c r="O118" s="10">
        <f>VLOOKUP(B118,[3]Combined!C$1:L$640,10,0)</f>
        <v>7</v>
      </c>
      <c r="P118" s="10">
        <f>VLOOKUP(B118,[3]Combined!C$1:M$640,11,0)</f>
        <v>17</v>
      </c>
      <c r="Q118" s="10">
        <f>VLOOKUP(B118,[3]Combined!C$1:O$640,13,0)</f>
        <v>0</v>
      </c>
      <c r="R118" s="10">
        <f>VLOOKUP(B118,[3]Combined!C$1:P$640,14,0)</f>
        <v>3</v>
      </c>
      <c r="S118" s="10">
        <f>VLOOKUP(B118,[3]Combined!C$1:Q$640,15,0)</f>
        <v>5</v>
      </c>
      <c r="T118" s="10">
        <f>VLOOKUP(B118,[3]Combined!C$1:S$640,17,0)</f>
        <v>0</v>
      </c>
      <c r="U118" s="11">
        <v>6</v>
      </c>
      <c r="V118" s="11">
        <v>16</v>
      </c>
      <c r="W118" s="11">
        <f>VLOOKUP(B118,[4]Combined!C$1:O$640,13,0)</f>
        <v>0</v>
      </c>
      <c r="X118" s="11">
        <v>1</v>
      </c>
      <c r="Y118" s="11">
        <v>2</v>
      </c>
      <c r="Z118" s="11">
        <f>VLOOKUP(B118,[4]Combined!C$1:S$640,17,0)</f>
        <v>0</v>
      </c>
      <c r="AA118" s="12">
        <v>6</v>
      </c>
      <c r="AB118" s="12">
        <v>7</v>
      </c>
      <c r="AC118" s="12">
        <f>VLOOKUP(B118,[5]Combined!C$1:O$640,13,0)</f>
        <v>0</v>
      </c>
      <c r="AD118" s="12">
        <v>1</v>
      </c>
      <c r="AE118" s="12">
        <v>1</v>
      </c>
      <c r="AF118" s="12">
        <f>VLOOKUP(B118,[5]Combined!C$1:S$640,17,0)</f>
        <v>0</v>
      </c>
      <c r="AG118" s="14">
        <f t="shared" si="7"/>
        <v>76</v>
      </c>
      <c r="AH118" s="14">
        <f t="shared" si="7"/>
        <v>0</v>
      </c>
      <c r="AI118" s="14">
        <f t="shared" si="8"/>
        <v>0</v>
      </c>
      <c r="AJ118" s="14">
        <f t="shared" si="9"/>
        <v>45</v>
      </c>
      <c r="AK118" s="14">
        <f t="shared" si="10"/>
        <v>45</v>
      </c>
      <c r="AL118" s="14">
        <f t="shared" si="11"/>
        <v>59.210526315789465</v>
      </c>
      <c r="AM118" s="14">
        <f t="shared" si="12"/>
        <v>0</v>
      </c>
      <c r="AN118" s="7" t="s">
        <v>117</v>
      </c>
      <c r="AO118" s="7">
        <v>9</v>
      </c>
      <c r="AP118" s="7">
        <v>8</v>
      </c>
      <c r="AQ118" s="7">
        <f t="shared" si="13"/>
        <v>17</v>
      </c>
    </row>
    <row r="119" spans="1:43" s="7" customFormat="1" x14ac:dyDescent="0.25">
      <c r="A119" s="7">
        <v>118</v>
      </c>
      <c r="B119" s="7" t="s">
        <v>134</v>
      </c>
      <c r="C119" s="8">
        <f>VLOOKUP(B119,[1]Combined!$B$1:$K$640,10,0)</f>
        <v>5</v>
      </c>
      <c r="D119" s="8">
        <f>VLOOKUP(B119,[1]Combined!$B$1:$L$640,11,0)</f>
        <v>6</v>
      </c>
      <c r="E119" s="8">
        <f>VLOOKUP(B119,[1]Combined!$B$1:$N$640,13,0)</f>
        <v>0</v>
      </c>
      <c r="F119" s="8">
        <f>VLOOKUP(B119,[1]Combined!$B$1:$O$640,14,0)</f>
        <v>1</v>
      </c>
      <c r="G119" s="8">
        <f>VLOOKUP(B119,[1]Combined!$B$1:$P$640,15,0)</f>
        <v>1</v>
      </c>
      <c r="H119" s="8">
        <f>VLOOKUP(B119,[1]Combined!$B$1:$R$640,17,0)</f>
        <v>0</v>
      </c>
      <c r="I119" s="9">
        <f>VLOOKUP(B119,[2]Combined!C$1:L$640,10,0)</f>
        <v>15</v>
      </c>
      <c r="J119" s="9">
        <f>VLOOKUP(B119,[2]Combined!C$1:M$640,11,0)</f>
        <v>18</v>
      </c>
      <c r="K119" s="9">
        <f>VLOOKUP(B119,[2]Combined!C$1:O$640,13,0)</f>
        <v>0</v>
      </c>
      <c r="L119" s="9">
        <f>VLOOKUP(B119,[2]Combined!C$1:P$640,14,0)</f>
        <v>4</v>
      </c>
      <c r="M119" s="9">
        <f>VLOOKUP(B119,[2]Combined!C$1:Q$640,15,0)</f>
        <v>4</v>
      </c>
      <c r="N119" s="9">
        <f>VLOOKUP(B119,[2]Combined!C$1:S$640,17,0)</f>
        <v>0</v>
      </c>
      <c r="O119" s="10">
        <f>VLOOKUP(B119,[3]Combined!C$1:L$640,10,0)</f>
        <v>12</v>
      </c>
      <c r="P119" s="10">
        <f>VLOOKUP(B119,[3]Combined!C$1:M$640,11,0)</f>
        <v>17</v>
      </c>
      <c r="Q119" s="10">
        <f>VLOOKUP(B119,[3]Combined!C$1:O$640,13,0)</f>
        <v>0</v>
      </c>
      <c r="R119" s="10">
        <f>VLOOKUP(B119,[3]Combined!C$1:P$640,14,0)</f>
        <v>3</v>
      </c>
      <c r="S119" s="10">
        <f>VLOOKUP(B119,[3]Combined!C$1:Q$640,15,0)</f>
        <v>5</v>
      </c>
      <c r="T119" s="10">
        <f>VLOOKUP(B119,[3]Combined!C$1:S$640,17,0)</f>
        <v>0</v>
      </c>
      <c r="U119" s="11">
        <v>5</v>
      </c>
      <c r="V119" s="11">
        <v>16</v>
      </c>
      <c r="W119" s="11">
        <f>VLOOKUP(B119,[4]Combined!C$1:O$640,13,0)</f>
        <v>0</v>
      </c>
      <c r="X119" s="11">
        <v>1</v>
      </c>
      <c r="Y119" s="11">
        <v>3</v>
      </c>
      <c r="Z119" s="11">
        <f>VLOOKUP(B119,[4]Combined!C$1:S$640,17,0)</f>
        <v>0</v>
      </c>
      <c r="AA119" s="12">
        <v>7</v>
      </c>
      <c r="AB119" s="12">
        <v>7</v>
      </c>
      <c r="AC119" s="12">
        <f>VLOOKUP(B119,[5]Combined!C$1:O$640,13,0)</f>
        <v>0</v>
      </c>
      <c r="AD119" s="12">
        <v>2</v>
      </c>
      <c r="AE119" s="12">
        <v>2</v>
      </c>
      <c r="AF119" s="12">
        <f>VLOOKUP(B119,[5]Combined!C$1:S$640,17,0)</f>
        <v>0</v>
      </c>
      <c r="AG119" s="14">
        <f t="shared" si="7"/>
        <v>79</v>
      </c>
      <c r="AH119" s="14">
        <f t="shared" si="7"/>
        <v>0</v>
      </c>
      <c r="AI119" s="14">
        <f t="shared" si="8"/>
        <v>0</v>
      </c>
      <c r="AJ119" s="14">
        <f t="shared" si="9"/>
        <v>55</v>
      </c>
      <c r="AK119" s="14">
        <f t="shared" si="10"/>
        <v>55</v>
      </c>
      <c r="AL119" s="14">
        <f t="shared" si="11"/>
        <v>69.620253164556971</v>
      </c>
      <c r="AM119" s="14">
        <f t="shared" si="12"/>
        <v>1</v>
      </c>
      <c r="AN119" s="7" t="s">
        <v>119</v>
      </c>
      <c r="AO119" s="7">
        <v>10</v>
      </c>
      <c r="AP119" s="7">
        <v>8</v>
      </c>
      <c r="AQ119" s="7">
        <f t="shared" si="13"/>
        <v>19</v>
      </c>
    </row>
    <row r="120" spans="1:43" s="7" customFormat="1" x14ac:dyDescent="0.25">
      <c r="A120" s="7">
        <v>119</v>
      </c>
      <c r="B120" s="7" t="s">
        <v>135</v>
      </c>
      <c r="C120" s="8">
        <f>VLOOKUP(B120,[1]Combined!$B$1:$K$640,10,0)</f>
        <v>6</v>
      </c>
      <c r="D120" s="8">
        <f>VLOOKUP(B120,[1]Combined!$B$1:$L$640,11,0)</f>
        <v>6</v>
      </c>
      <c r="E120" s="8">
        <f>VLOOKUP(B120,[1]Combined!$B$1:$N$640,13,0)</f>
        <v>0</v>
      </c>
      <c r="F120" s="8">
        <f>VLOOKUP(B120,[1]Combined!$B$1:$O$640,14,0)</f>
        <v>2</v>
      </c>
      <c r="G120" s="8">
        <f>VLOOKUP(B120,[1]Combined!$B$1:$P$640,15,0)</f>
        <v>2</v>
      </c>
      <c r="H120" s="8">
        <f>VLOOKUP(B120,[1]Combined!$B$1:$R$640,17,0)</f>
        <v>0</v>
      </c>
      <c r="I120" s="9">
        <f>VLOOKUP(B120,[2]Combined!C$1:L$640,10,0)</f>
        <v>16</v>
      </c>
      <c r="J120" s="9">
        <f>VLOOKUP(B120,[2]Combined!C$1:M$640,11,0)</f>
        <v>18</v>
      </c>
      <c r="K120" s="9">
        <f>VLOOKUP(B120,[2]Combined!C$1:O$640,13,0)</f>
        <v>0</v>
      </c>
      <c r="L120" s="9">
        <f>VLOOKUP(B120,[2]Combined!C$1:P$640,14,0)</f>
        <v>3</v>
      </c>
      <c r="M120" s="9">
        <f>VLOOKUP(B120,[2]Combined!C$1:Q$640,15,0)</f>
        <v>5</v>
      </c>
      <c r="N120" s="9">
        <f>VLOOKUP(B120,[2]Combined!C$1:S$640,17,0)</f>
        <v>0</v>
      </c>
      <c r="O120" s="10">
        <f>VLOOKUP(B120,[3]Combined!C$1:L$640,10,0)</f>
        <v>11</v>
      </c>
      <c r="P120" s="10">
        <f>VLOOKUP(B120,[3]Combined!C$1:M$640,11,0)</f>
        <v>17</v>
      </c>
      <c r="Q120" s="10">
        <f>VLOOKUP(B120,[3]Combined!C$1:O$640,13,0)</f>
        <v>3</v>
      </c>
      <c r="R120" s="10">
        <f>VLOOKUP(B120,[3]Combined!C$1:P$640,14,0)</f>
        <v>1</v>
      </c>
      <c r="S120" s="10">
        <f>VLOOKUP(B120,[3]Combined!C$1:Q$640,15,0)</f>
        <v>3</v>
      </c>
      <c r="T120" s="10">
        <f>VLOOKUP(B120,[3]Combined!C$1:S$640,17,0)</f>
        <v>0</v>
      </c>
      <c r="U120" s="11">
        <v>10</v>
      </c>
      <c r="V120" s="11">
        <v>16</v>
      </c>
      <c r="W120" s="11">
        <f>VLOOKUP(B120,[4]Combined!C$1:O$640,13,0)</f>
        <v>0</v>
      </c>
      <c r="X120" s="11">
        <f>VLOOKUP(B120,[4]Combined!C$1:P$640,14,0)</f>
        <v>0</v>
      </c>
      <c r="Y120" s="11">
        <v>3</v>
      </c>
      <c r="Z120" s="11">
        <f>VLOOKUP(B120,[4]Combined!C$1:S$640,17,0)</f>
        <v>0</v>
      </c>
      <c r="AA120" s="12">
        <v>6</v>
      </c>
      <c r="AB120" s="12">
        <v>7</v>
      </c>
      <c r="AC120" s="12">
        <f>VLOOKUP(B120,[5]Combined!C$1:O$640,13,0)</f>
        <v>0</v>
      </c>
      <c r="AD120" s="12">
        <v>1</v>
      </c>
      <c r="AE120" s="12">
        <v>1</v>
      </c>
      <c r="AF120" s="12">
        <f>VLOOKUP(B120,[5]Combined!C$1:S$640,17,0)</f>
        <v>0</v>
      </c>
      <c r="AG120" s="14">
        <f t="shared" si="7"/>
        <v>78</v>
      </c>
      <c r="AH120" s="14">
        <f t="shared" si="7"/>
        <v>3</v>
      </c>
      <c r="AI120" s="14">
        <f t="shared" si="8"/>
        <v>3</v>
      </c>
      <c r="AJ120" s="14">
        <f t="shared" si="9"/>
        <v>56</v>
      </c>
      <c r="AK120" s="14">
        <f t="shared" si="10"/>
        <v>59</v>
      </c>
      <c r="AL120" s="14">
        <f t="shared" si="11"/>
        <v>75.641025641025635</v>
      </c>
      <c r="AM120" s="14">
        <f t="shared" si="12"/>
        <v>3</v>
      </c>
      <c r="AN120" s="7" t="s">
        <v>111</v>
      </c>
      <c r="AO120" s="7">
        <v>10</v>
      </c>
      <c r="AP120" s="7">
        <v>10</v>
      </c>
      <c r="AQ120" s="7">
        <f t="shared" si="13"/>
        <v>23</v>
      </c>
    </row>
    <row r="121" spans="1:43" s="7" customFormat="1" x14ac:dyDescent="0.25">
      <c r="A121" s="7">
        <v>120</v>
      </c>
      <c r="B121" s="7" t="s">
        <v>136</v>
      </c>
      <c r="C121" s="8">
        <f>VLOOKUP(B121,[1]Combined!$B$1:$K$640,10,0)</f>
        <v>6</v>
      </c>
      <c r="D121" s="8">
        <f>VLOOKUP(B121,[1]Combined!$B$1:$L$640,11,0)</f>
        <v>6</v>
      </c>
      <c r="E121" s="8">
        <f>VLOOKUP(B121,[1]Combined!$B$1:$N$640,13,0)</f>
        <v>0</v>
      </c>
      <c r="F121" s="8">
        <f>VLOOKUP(B121,[1]Combined!$B$1:$O$640,14,0)</f>
        <v>2</v>
      </c>
      <c r="G121" s="8">
        <f>VLOOKUP(B121,[1]Combined!$B$1:$P$640,15,0)</f>
        <v>2</v>
      </c>
      <c r="H121" s="8">
        <f>VLOOKUP(B121,[1]Combined!$B$1:$R$640,17,0)</f>
        <v>0</v>
      </c>
      <c r="I121" s="9">
        <f>VLOOKUP(B121,[2]Combined!C$1:L$640,10,0)</f>
        <v>15</v>
      </c>
      <c r="J121" s="9">
        <f>VLOOKUP(B121,[2]Combined!C$1:M$640,11,0)</f>
        <v>18</v>
      </c>
      <c r="K121" s="9">
        <f>VLOOKUP(B121,[2]Combined!C$1:O$640,13,0)</f>
        <v>0</v>
      </c>
      <c r="L121" s="9">
        <f>VLOOKUP(B121,[2]Combined!C$1:P$640,14,0)</f>
        <v>0</v>
      </c>
      <c r="M121" s="9">
        <f>VLOOKUP(B121,[2]Combined!C$1:Q$640,15,0)</f>
        <v>3</v>
      </c>
      <c r="N121" s="9">
        <f>VLOOKUP(B121,[2]Combined!C$1:S$640,17,0)</f>
        <v>0</v>
      </c>
      <c r="O121" s="10">
        <f>VLOOKUP(B121,[3]Combined!C$1:L$640,10,0)</f>
        <v>8</v>
      </c>
      <c r="P121" s="10">
        <f>VLOOKUP(B121,[3]Combined!C$1:M$640,11,0)</f>
        <v>17</v>
      </c>
      <c r="Q121" s="10">
        <f>VLOOKUP(B121,[3]Combined!C$1:O$640,13,0)</f>
        <v>0</v>
      </c>
      <c r="R121" s="10">
        <f>VLOOKUP(B121,[3]Combined!C$1:P$640,14,0)</f>
        <v>1</v>
      </c>
      <c r="S121" s="10">
        <f>VLOOKUP(B121,[3]Combined!C$1:Q$640,15,0)</f>
        <v>1</v>
      </c>
      <c r="T121" s="10">
        <f>VLOOKUP(B121,[3]Combined!C$1:S$640,17,0)</f>
        <v>0</v>
      </c>
      <c r="U121" s="11">
        <v>7</v>
      </c>
      <c r="V121" s="11">
        <v>16</v>
      </c>
      <c r="W121" s="11">
        <f>VLOOKUP(B121,[4]Combined!C$1:O$640,13,0)</f>
        <v>0</v>
      </c>
      <c r="X121" s="11">
        <v>1</v>
      </c>
      <c r="Y121" s="11">
        <v>3</v>
      </c>
      <c r="Z121" s="11">
        <f>VLOOKUP(B121,[4]Combined!C$1:S$640,17,0)</f>
        <v>0</v>
      </c>
      <c r="AA121" s="12">
        <v>7</v>
      </c>
      <c r="AB121" s="12">
        <v>7</v>
      </c>
      <c r="AC121" s="12">
        <f>VLOOKUP(B121,[5]Combined!C$1:O$640,13,0)</f>
        <v>0</v>
      </c>
      <c r="AD121" s="12">
        <v>1</v>
      </c>
      <c r="AE121" s="12">
        <v>1</v>
      </c>
      <c r="AF121" s="12">
        <f>VLOOKUP(B121,[5]Combined!C$1:S$640,17,0)</f>
        <v>0</v>
      </c>
      <c r="AG121" s="14">
        <f t="shared" si="7"/>
        <v>74</v>
      </c>
      <c r="AH121" s="14">
        <f t="shared" si="7"/>
        <v>0</v>
      </c>
      <c r="AI121" s="14">
        <f t="shared" si="8"/>
        <v>0</v>
      </c>
      <c r="AJ121" s="14">
        <f t="shared" si="9"/>
        <v>48</v>
      </c>
      <c r="AK121" s="14">
        <f t="shared" si="10"/>
        <v>48</v>
      </c>
      <c r="AL121" s="14">
        <f t="shared" si="11"/>
        <v>64.86486486486487</v>
      </c>
      <c r="AM121" s="14">
        <f t="shared" si="12"/>
        <v>0</v>
      </c>
      <c r="AN121" s="7" t="s">
        <v>113</v>
      </c>
      <c r="AO121" s="7">
        <v>7</v>
      </c>
      <c r="AP121" s="7">
        <v>8</v>
      </c>
      <c r="AQ121" s="7">
        <f t="shared" si="13"/>
        <v>15</v>
      </c>
    </row>
    <row r="122" spans="1:43" s="7" customFormat="1" x14ac:dyDescent="0.25">
      <c r="A122" s="7">
        <v>121</v>
      </c>
      <c r="B122" s="7" t="s">
        <v>137</v>
      </c>
      <c r="C122" s="8">
        <f>VLOOKUP(B122,[1]Combined!$B$1:$K$640,10,0)</f>
        <v>6</v>
      </c>
      <c r="D122" s="8">
        <f>VLOOKUP(B122,[1]Combined!$B$1:$L$640,11,0)</f>
        <v>6</v>
      </c>
      <c r="E122" s="8">
        <f>VLOOKUP(B122,[1]Combined!$B$1:$N$640,13,0)</f>
        <v>0</v>
      </c>
      <c r="F122" s="8">
        <f>VLOOKUP(B122,[1]Combined!$B$1:$O$640,14,0)</f>
        <v>1</v>
      </c>
      <c r="G122" s="8">
        <f>VLOOKUP(B122,[1]Combined!$B$1:$P$640,15,0)</f>
        <v>1</v>
      </c>
      <c r="H122" s="8">
        <f>VLOOKUP(B122,[1]Combined!$B$1:$R$640,17,0)</f>
        <v>0</v>
      </c>
      <c r="I122" s="9">
        <f>VLOOKUP(B122,[2]Combined!C$1:L$640,10,0)</f>
        <v>13</v>
      </c>
      <c r="J122" s="9">
        <f>VLOOKUP(B122,[2]Combined!C$1:M$640,11,0)</f>
        <v>18</v>
      </c>
      <c r="K122" s="9">
        <f>VLOOKUP(B122,[2]Combined!C$1:O$640,13,0)</f>
        <v>0</v>
      </c>
      <c r="L122" s="9">
        <f>VLOOKUP(B122,[2]Combined!C$1:P$640,14,0)</f>
        <v>3</v>
      </c>
      <c r="M122" s="9">
        <f>VLOOKUP(B122,[2]Combined!C$1:Q$640,15,0)</f>
        <v>3</v>
      </c>
      <c r="N122" s="9">
        <f>VLOOKUP(B122,[2]Combined!C$1:S$640,17,0)</f>
        <v>0</v>
      </c>
      <c r="O122" s="10">
        <f>VLOOKUP(B122,[3]Combined!C$1:L$640,10,0)</f>
        <v>6</v>
      </c>
      <c r="P122" s="10">
        <f>VLOOKUP(B122,[3]Combined!C$1:M$640,11,0)</f>
        <v>17</v>
      </c>
      <c r="Q122" s="10">
        <f>VLOOKUP(B122,[3]Combined!C$1:O$640,13,0)</f>
        <v>0</v>
      </c>
      <c r="R122" s="10">
        <f>VLOOKUP(B122,[3]Combined!C$1:P$640,14,0)</f>
        <v>1</v>
      </c>
      <c r="S122" s="10">
        <f>VLOOKUP(B122,[3]Combined!C$1:Q$640,15,0)</f>
        <v>2</v>
      </c>
      <c r="T122" s="10">
        <f>VLOOKUP(B122,[3]Combined!C$1:S$640,17,0)</f>
        <v>0</v>
      </c>
      <c r="U122" s="11">
        <v>5</v>
      </c>
      <c r="V122" s="11">
        <v>16</v>
      </c>
      <c r="W122" s="11">
        <f>VLOOKUP(B122,[4]Combined!C$1:O$640,13,0)</f>
        <v>0</v>
      </c>
      <c r="X122" s="11">
        <v>1</v>
      </c>
      <c r="Y122" s="11">
        <v>4</v>
      </c>
      <c r="Z122" s="11">
        <f>VLOOKUP(B122,[4]Combined!C$1:S$640,17,0)</f>
        <v>0</v>
      </c>
      <c r="AA122" s="12">
        <v>5</v>
      </c>
      <c r="AB122" s="12">
        <v>7</v>
      </c>
      <c r="AC122" s="12">
        <f>VLOOKUP(B122,[5]Combined!C$1:O$640,13,0)</f>
        <v>0</v>
      </c>
      <c r="AD122" s="12">
        <v>1</v>
      </c>
      <c r="AE122" s="12">
        <v>1</v>
      </c>
      <c r="AF122" s="12">
        <f>VLOOKUP(B122,[5]Combined!C$1:S$640,17,0)</f>
        <v>0</v>
      </c>
      <c r="AG122" s="14">
        <f t="shared" si="7"/>
        <v>75</v>
      </c>
      <c r="AH122" s="14">
        <f t="shared" si="7"/>
        <v>0</v>
      </c>
      <c r="AI122" s="14">
        <f t="shared" si="8"/>
        <v>0</v>
      </c>
      <c r="AJ122" s="14">
        <f t="shared" si="9"/>
        <v>42</v>
      </c>
      <c r="AK122" s="14">
        <f t="shared" si="10"/>
        <v>42</v>
      </c>
      <c r="AL122" s="14">
        <f t="shared" si="11"/>
        <v>56.000000000000007</v>
      </c>
      <c r="AM122" s="14">
        <f t="shared" si="12"/>
        <v>0</v>
      </c>
      <c r="AN122" s="7" t="s">
        <v>115</v>
      </c>
      <c r="AO122" s="7">
        <v>9</v>
      </c>
      <c r="AP122" s="7">
        <v>8</v>
      </c>
      <c r="AQ122" s="7">
        <f t="shared" si="13"/>
        <v>17</v>
      </c>
    </row>
    <row r="123" spans="1:43" s="7" customFormat="1" x14ac:dyDescent="0.25">
      <c r="A123" s="7">
        <v>122</v>
      </c>
      <c r="B123" s="7" t="s">
        <v>138</v>
      </c>
      <c r="C123" s="8">
        <f>VLOOKUP(B123,[1]Combined!$B$1:$K$640,10,0)</f>
        <v>6</v>
      </c>
      <c r="D123" s="8">
        <f>VLOOKUP(B123,[1]Combined!$B$1:$L$640,11,0)</f>
        <v>6</v>
      </c>
      <c r="E123" s="8">
        <f>VLOOKUP(B123,[1]Combined!$B$1:$N$640,13,0)</f>
        <v>0</v>
      </c>
      <c r="F123" s="8">
        <f>VLOOKUP(B123,[1]Combined!$B$1:$O$640,14,0)</f>
        <v>1</v>
      </c>
      <c r="G123" s="8">
        <f>VLOOKUP(B123,[1]Combined!$B$1:$P$640,15,0)</f>
        <v>1</v>
      </c>
      <c r="H123" s="8">
        <f>VLOOKUP(B123,[1]Combined!$B$1:$R$640,17,0)</f>
        <v>0</v>
      </c>
      <c r="I123" s="9">
        <f>VLOOKUP(B123,[2]Combined!C$1:L$640,10,0)</f>
        <v>16</v>
      </c>
      <c r="J123" s="9">
        <f>VLOOKUP(B123,[2]Combined!C$1:M$640,11,0)</f>
        <v>18</v>
      </c>
      <c r="K123" s="9">
        <f>VLOOKUP(B123,[2]Combined!C$1:O$640,13,0)</f>
        <v>0</v>
      </c>
      <c r="L123" s="9">
        <f>VLOOKUP(B123,[2]Combined!C$1:P$640,14,0)</f>
        <v>3</v>
      </c>
      <c r="M123" s="9">
        <f>VLOOKUP(B123,[2]Combined!C$1:Q$640,15,0)</f>
        <v>3</v>
      </c>
      <c r="N123" s="9">
        <f>VLOOKUP(B123,[2]Combined!C$1:S$640,17,0)</f>
        <v>0</v>
      </c>
      <c r="O123" s="10">
        <f>VLOOKUP(B123,[3]Combined!C$1:L$640,10,0)</f>
        <v>14</v>
      </c>
      <c r="P123" s="10">
        <f>VLOOKUP(B123,[3]Combined!C$1:M$640,11,0)</f>
        <v>17</v>
      </c>
      <c r="Q123" s="10">
        <f>VLOOKUP(B123,[3]Combined!C$1:O$640,13,0)</f>
        <v>0</v>
      </c>
      <c r="R123" s="10">
        <f>VLOOKUP(B123,[3]Combined!C$1:P$640,14,0)</f>
        <v>5</v>
      </c>
      <c r="S123" s="10">
        <f>VLOOKUP(B123,[3]Combined!C$1:Q$640,15,0)</f>
        <v>5</v>
      </c>
      <c r="T123" s="10">
        <f>VLOOKUP(B123,[3]Combined!C$1:S$640,17,0)</f>
        <v>0</v>
      </c>
      <c r="U123" s="11">
        <v>9</v>
      </c>
      <c r="V123" s="11">
        <v>16</v>
      </c>
      <c r="W123" s="11">
        <f>VLOOKUP(B123,[4]Combined!C$1:O$640,13,0)</f>
        <v>0</v>
      </c>
      <c r="X123" s="11">
        <v>2</v>
      </c>
      <c r="Y123" s="11">
        <v>2</v>
      </c>
      <c r="Z123" s="11">
        <f>VLOOKUP(B123,[4]Combined!C$1:S$640,17,0)</f>
        <v>0</v>
      </c>
      <c r="AA123" s="12">
        <v>6</v>
      </c>
      <c r="AB123" s="12">
        <v>7</v>
      </c>
      <c r="AC123" s="12">
        <f>VLOOKUP(B123,[5]Combined!C$1:O$640,13,0)</f>
        <v>0</v>
      </c>
      <c r="AD123" s="12">
        <v>1</v>
      </c>
      <c r="AE123" s="12">
        <v>1</v>
      </c>
      <c r="AF123" s="12">
        <f>VLOOKUP(B123,[5]Combined!C$1:S$640,17,0)</f>
        <v>0</v>
      </c>
      <c r="AG123" s="14">
        <f t="shared" si="7"/>
        <v>76</v>
      </c>
      <c r="AH123" s="14">
        <f t="shared" si="7"/>
        <v>0</v>
      </c>
      <c r="AI123" s="14">
        <f t="shared" si="8"/>
        <v>0</v>
      </c>
      <c r="AJ123" s="14">
        <f t="shared" si="9"/>
        <v>63</v>
      </c>
      <c r="AK123" s="14">
        <f t="shared" si="10"/>
        <v>63</v>
      </c>
      <c r="AL123" s="14">
        <f t="shared" si="11"/>
        <v>82.89473684210526</v>
      </c>
      <c r="AM123" s="14">
        <f t="shared" si="12"/>
        <v>4</v>
      </c>
      <c r="AN123" s="7" t="s">
        <v>117</v>
      </c>
      <c r="AO123" s="7">
        <v>9</v>
      </c>
      <c r="AP123" s="7">
        <v>10</v>
      </c>
      <c r="AQ123" s="7">
        <f t="shared" si="13"/>
        <v>23</v>
      </c>
    </row>
    <row r="124" spans="1:43" s="7" customFormat="1" x14ac:dyDescent="0.25">
      <c r="A124" s="7">
        <v>123</v>
      </c>
      <c r="B124" s="7" t="s">
        <v>139</v>
      </c>
      <c r="C124" s="8">
        <f>VLOOKUP(B124,[1]Combined!$B$1:$K$640,10,0)</f>
        <v>6</v>
      </c>
      <c r="D124" s="8">
        <f>VLOOKUP(B124,[1]Combined!$B$1:$L$640,11,0)</f>
        <v>6</v>
      </c>
      <c r="E124" s="8">
        <f>VLOOKUP(B124,[1]Combined!$B$1:$N$640,13,0)</f>
        <v>0</v>
      </c>
      <c r="F124" s="8">
        <f>VLOOKUP(B124,[1]Combined!$B$1:$O$640,14,0)</f>
        <v>1</v>
      </c>
      <c r="G124" s="8">
        <f>VLOOKUP(B124,[1]Combined!$B$1:$P$640,15,0)</f>
        <v>1</v>
      </c>
      <c r="H124" s="8">
        <f>VLOOKUP(B124,[1]Combined!$B$1:$R$640,17,0)</f>
        <v>0</v>
      </c>
      <c r="I124" s="9">
        <f>VLOOKUP(B124,[2]Combined!C$1:L$640,10,0)</f>
        <v>12</v>
      </c>
      <c r="J124" s="9">
        <f>VLOOKUP(B124,[2]Combined!C$1:M$640,11,0)</f>
        <v>18</v>
      </c>
      <c r="K124" s="9">
        <f>VLOOKUP(B124,[2]Combined!C$1:O$640,13,0)</f>
        <v>0</v>
      </c>
      <c r="L124" s="9">
        <f>VLOOKUP(B124,[2]Combined!C$1:P$640,14,0)</f>
        <v>4</v>
      </c>
      <c r="M124" s="9">
        <f>VLOOKUP(B124,[2]Combined!C$1:Q$640,15,0)</f>
        <v>4</v>
      </c>
      <c r="N124" s="9">
        <f>VLOOKUP(B124,[2]Combined!C$1:S$640,17,0)</f>
        <v>0</v>
      </c>
      <c r="O124" s="10">
        <f>VLOOKUP(B124,[3]Combined!C$1:L$640,10,0)</f>
        <v>13</v>
      </c>
      <c r="P124" s="10">
        <f>VLOOKUP(B124,[3]Combined!C$1:M$640,11,0)</f>
        <v>17</v>
      </c>
      <c r="Q124" s="10">
        <f>VLOOKUP(B124,[3]Combined!C$1:O$640,13,0)</f>
        <v>0</v>
      </c>
      <c r="R124" s="10">
        <f>VLOOKUP(B124,[3]Combined!C$1:P$640,14,0)</f>
        <v>3</v>
      </c>
      <c r="S124" s="10">
        <f>VLOOKUP(B124,[3]Combined!C$1:Q$640,15,0)</f>
        <v>5</v>
      </c>
      <c r="T124" s="10">
        <f>VLOOKUP(B124,[3]Combined!C$1:S$640,17,0)</f>
        <v>0</v>
      </c>
      <c r="U124" s="11">
        <v>8</v>
      </c>
      <c r="V124" s="11">
        <v>16</v>
      </c>
      <c r="W124" s="11">
        <f>VLOOKUP(B124,[4]Combined!C$1:O$640,13,0)</f>
        <v>0</v>
      </c>
      <c r="X124" s="11">
        <v>1</v>
      </c>
      <c r="Y124" s="11">
        <v>3</v>
      </c>
      <c r="Z124" s="11">
        <f>VLOOKUP(B124,[4]Combined!C$1:S$640,17,0)</f>
        <v>0</v>
      </c>
      <c r="AA124" s="12">
        <v>6</v>
      </c>
      <c r="AB124" s="12">
        <v>7</v>
      </c>
      <c r="AC124" s="12">
        <f>VLOOKUP(B124,[5]Combined!C$1:O$640,13,0)</f>
        <v>0</v>
      </c>
      <c r="AD124" s="12">
        <v>2</v>
      </c>
      <c r="AE124" s="12">
        <v>2</v>
      </c>
      <c r="AF124" s="12">
        <f>VLOOKUP(B124,[5]Combined!C$1:S$640,17,0)</f>
        <v>0</v>
      </c>
      <c r="AG124" s="14">
        <f t="shared" si="7"/>
        <v>79</v>
      </c>
      <c r="AH124" s="14">
        <f t="shared" si="7"/>
        <v>0</v>
      </c>
      <c r="AI124" s="14">
        <f t="shared" si="8"/>
        <v>0</v>
      </c>
      <c r="AJ124" s="14">
        <f t="shared" si="9"/>
        <v>56</v>
      </c>
      <c r="AK124" s="14">
        <f t="shared" si="10"/>
        <v>56</v>
      </c>
      <c r="AL124" s="14">
        <f t="shared" si="11"/>
        <v>70.886075949367083</v>
      </c>
      <c r="AM124" s="14">
        <f t="shared" si="12"/>
        <v>2</v>
      </c>
      <c r="AN124" s="7" t="s">
        <v>119</v>
      </c>
      <c r="AO124" s="7">
        <v>10</v>
      </c>
      <c r="AP124" s="7">
        <v>9</v>
      </c>
      <c r="AQ124" s="7">
        <f t="shared" si="13"/>
        <v>21</v>
      </c>
    </row>
    <row r="125" spans="1:43" s="7" customFormat="1" x14ac:dyDescent="0.25">
      <c r="A125" s="7">
        <v>124</v>
      </c>
      <c r="B125" s="7" t="s">
        <v>140</v>
      </c>
      <c r="C125" s="8">
        <f>VLOOKUP(B125,[1]Combined!$B$1:$K$640,10,0)</f>
        <v>6</v>
      </c>
      <c r="D125" s="8">
        <f>VLOOKUP(B125,[1]Combined!$B$1:$L$640,11,0)</f>
        <v>6</v>
      </c>
      <c r="E125" s="8">
        <f>VLOOKUP(B125,[1]Combined!$B$1:$N$640,13,0)</f>
        <v>0</v>
      </c>
      <c r="F125" s="8">
        <f>VLOOKUP(B125,[1]Combined!$B$1:$O$640,14,0)</f>
        <v>2</v>
      </c>
      <c r="G125" s="8">
        <f>VLOOKUP(B125,[1]Combined!$B$1:$P$640,15,0)</f>
        <v>2</v>
      </c>
      <c r="H125" s="8">
        <f>VLOOKUP(B125,[1]Combined!$B$1:$R$640,17,0)</f>
        <v>0</v>
      </c>
      <c r="I125" s="9">
        <f>VLOOKUP(B125,[2]Combined!C$1:L$640,10,0)</f>
        <v>14</v>
      </c>
      <c r="J125" s="9">
        <f>VLOOKUP(B125,[2]Combined!C$1:M$640,11,0)</f>
        <v>18</v>
      </c>
      <c r="K125" s="9">
        <f>VLOOKUP(B125,[2]Combined!C$1:O$640,13,0)</f>
        <v>0</v>
      </c>
      <c r="L125" s="9">
        <f>VLOOKUP(B125,[2]Combined!C$1:P$640,14,0)</f>
        <v>3</v>
      </c>
      <c r="M125" s="9">
        <f>VLOOKUP(B125,[2]Combined!C$1:Q$640,15,0)</f>
        <v>5</v>
      </c>
      <c r="N125" s="9">
        <f>VLOOKUP(B125,[2]Combined!C$1:S$640,17,0)</f>
        <v>0</v>
      </c>
      <c r="O125" s="10">
        <f>VLOOKUP(B125,[3]Combined!C$1:L$640,10,0)</f>
        <v>8</v>
      </c>
      <c r="P125" s="10">
        <f>VLOOKUP(B125,[3]Combined!C$1:M$640,11,0)</f>
        <v>17</v>
      </c>
      <c r="Q125" s="10">
        <f>VLOOKUP(B125,[3]Combined!C$1:O$640,13,0)</f>
        <v>0</v>
      </c>
      <c r="R125" s="10">
        <f>VLOOKUP(B125,[3]Combined!C$1:P$640,14,0)</f>
        <v>1</v>
      </c>
      <c r="S125" s="10">
        <f>VLOOKUP(B125,[3]Combined!C$1:Q$640,15,0)</f>
        <v>3</v>
      </c>
      <c r="T125" s="10">
        <f>VLOOKUP(B125,[3]Combined!C$1:S$640,17,0)</f>
        <v>0</v>
      </c>
      <c r="U125" s="11">
        <v>9</v>
      </c>
      <c r="V125" s="11">
        <v>16</v>
      </c>
      <c r="W125" s="11">
        <v>1</v>
      </c>
      <c r="X125" s="11">
        <f>VLOOKUP(B125,[4]Combined!C$1:P$640,14,0)</f>
        <v>0</v>
      </c>
      <c r="Y125" s="11">
        <v>3</v>
      </c>
      <c r="Z125" s="11">
        <f>VLOOKUP(B125,[4]Combined!C$1:S$640,17,0)</f>
        <v>0</v>
      </c>
      <c r="AA125" s="12">
        <v>5</v>
      </c>
      <c r="AB125" s="12">
        <v>7</v>
      </c>
      <c r="AC125" s="12">
        <f>VLOOKUP(B125,[5]Combined!C$1:O$640,13,0)</f>
        <v>0</v>
      </c>
      <c r="AD125" s="12">
        <f>VLOOKUP(B125,[5]Combined!C$1:P$640,14,0)</f>
        <v>0</v>
      </c>
      <c r="AE125" s="12">
        <v>1</v>
      </c>
      <c r="AF125" s="12">
        <f>VLOOKUP(B125,[5]Combined!C$1:S$640,17,0)</f>
        <v>0</v>
      </c>
      <c r="AG125" s="14">
        <f t="shared" si="7"/>
        <v>78</v>
      </c>
      <c r="AH125" s="14">
        <f t="shared" si="7"/>
        <v>1</v>
      </c>
      <c r="AI125" s="14">
        <f t="shared" si="8"/>
        <v>1</v>
      </c>
      <c r="AJ125" s="14">
        <f t="shared" si="9"/>
        <v>48</v>
      </c>
      <c r="AK125" s="14">
        <f t="shared" si="10"/>
        <v>49</v>
      </c>
      <c r="AL125" s="14">
        <f t="shared" si="11"/>
        <v>62.820512820512818</v>
      </c>
      <c r="AM125" s="14">
        <f t="shared" si="12"/>
        <v>0</v>
      </c>
      <c r="AN125" s="7" t="s">
        <v>111</v>
      </c>
      <c r="AO125" s="7">
        <v>10</v>
      </c>
      <c r="AP125" s="7">
        <v>8</v>
      </c>
      <c r="AQ125" s="7">
        <f t="shared" si="13"/>
        <v>18</v>
      </c>
    </row>
    <row r="126" spans="1:43" s="7" customFormat="1" x14ac:dyDescent="0.25">
      <c r="A126" s="7">
        <v>125</v>
      </c>
      <c r="B126" s="7" t="s">
        <v>141</v>
      </c>
      <c r="C126" s="8">
        <f>VLOOKUP(B126,[1]Combined!$B$1:$K$640,10,0)</f>
        <v>4</v>
      </c>
      <c r="D126" s="8">
        <f>VLOOKUP(B126,[1]Combined!$B$1:$L$640,11,0)</f>
        <v>6</v>
      </c>
      <c r="E126" s="8">
        <f>VLOOKUP(B126,[1]Combined!$B$1:$N$640,13,0)</f>
        <v>0</v>
      </c>
      <c r="F126" s="8">
        <f>VLOOKUP(B126,[1]Combined!$B$1:$O$640,14,0)</f>
        <v>1</v>
      </c>
      <c r="G126" s="8">
        <f>VLOOKUP(B126,[1]Combined!$B$1:$P$640,15,0)</f>
        <v>2</v>
      </c>
      <c r="H126" s="8">
        <f>VLOOKUP(B126,[1]Combined!$B$1:$R$640,17,0)</f>
        <v>0</v>
      </c>
      <c r="I126" s="9">
        <f>VLOOKUP(B126,[2]Combined!C$1:L$640,10,0)</f>
        <v>9</v>
      </c>
      <c r="J126" s="9">
        <f>VLOOKUP(B126,[2]Combined!C$1:M$640,11,0)</f>
        <v>18</v>
      </c>
      <c r="K126" s="9">
        <f>VLOOKUP(B126,[2]Combined!C$1:O$640,13,0)</f>
        <v>0</v>
      </c>
      <c r="L126" s="9">
        <f>VLOOKUP(B126,[2]Combined!C$1:P$640,14,0)</f>
        <v>0</v>
      </c>
      <c r="M126" s="9">
        <f>VLOOKUP(B126,[2]Combined!C$1:Q$640,15,0)</f>
        <v>3</v>
      </c>
      <c r="N126" s="9">
        <f>VLOOKUP(B126,[2]Combined!C$1:S$640,17,0)</f>
        <v>0</v>
      </c>
      <c r="O126" s="10">
        <f>VLOOKUP(B126,[3]Combined!C$1:L$640,10,0)</f>
        <v>6</v>
      </c>
      <c r="P126" s="10">
        <f>VLOOKUP(B126,[3]Combined!C$1:M$640,11,0)</f>
        <v>17</v>
      </c>
      <c r="Q126" s="10">
        <f>VLOOKUP(B126,[3]Combined!C$1:O$640,13,0)</f>
        <v>0</v>
      </c>
      <c r="R126" s="10">
        <f>VLOOKUP(B126,[3]Combined!C$1:P$640,14,0)</f>
        <v>0</v>
      </c>
      <c r="S126" s="10">
        <f>VLOOKUP(B126,[3]Combined!C$1:Q$640,15,0)</f>
        <v>1</v>
      </c>
      <c r="T126" s="10">
        <f>VLOOKUP(B126,[3]Combined!C$1:S$640,17,0)</f>
        <v>0</v>
      </c>
      <c r="U126" s="11">
        <f>VLOOKUP(B126,[4]Combined!C$1:L$640,10,0)</f>
        <v>0</v>
      </c>
      <c r="V126" s="11">
        <v>16</v>
      </c>
      <c r="W126" s="11">
        <f>VLOOKUP(B126,[4]Combined!C$1:O$640,13,0)</f>
        <v>0</v>
      </c>
      <c r="X126" s="11">
        <f>VLOOKUP(B126,[4]Combined!C$1:P$640,14,0)</f>
        <v>0</v>
      </c>
      <c r="Y126" s="11">
        <v>3</v>
      </c>
      <c r="Z126" s="11">
        <f>VLOOKUP(B126,[4]Combined!C$1:S$640,17,0)</f>
        <v>0</v>
      </c>
      <c r="AA126" s="12">
        <v>0</v>
      </c>
      <c r="AB126" s="12">
        <v>7</v>
      </c>
      <c r="AC126" s="12">
        <f>VLOOKUP(B126,[5]Combined!C$1:O$640,13,0)</f>
        <v>0</v>
      </c>
      <c r="AD126" s="12">
        <v>0</v>
      </c>
      <c r="AE126" s="12">
        <v>1</v>
      </c>
      <c r="AF126" s="12">
        <f>VLOOKUP(B126,[5]Combined!C$1:S$640,17,0)</f>
        <v>0</v>
      </c>
      <c r="AG126" s="14">
        <f t="shared" si="7"/>
        <v>74</v>
      </c>
      <c r="AH126" s="14">
        <f t="shared" si="7"/>
        <v>0</v>
      </c>
      <c r="AI126" s="14">
        <f t="shared" si="8"/>
        <v>0</v>
      </c>
      <c r="AJ126" s="14">
        <f t="shared" si="9"/>
        <v>20</v>
      </c>
      <c r="AK126" s="14">
        <f t="shared" si="10"/>
        <v>20</v>
      </c>
      <c r="AL126" s="14">
        <f t="shared" si="11"/>
        <v>27.027027027027028</v>
      </c>
      <c r="AM126" s="14">
        <f t="shared" si="12"/>
        <v>0</v>
      </c>
      <c r="AN126" s="7" t="s">
        <v>113</v>
      </c>
      <c r="AO126" s="7">
        <v>0</v>
      </c>
      <c r="AP126" s="7">
        <v>4</v>
      </c>
      <c r="AQ126" s="7">
        <f t="shared" si="13"/>
        <v>4</v>
      </c>
    </row>
    <row r="127" spans="1:43" s="7" customFormat="1" x14ac:dyDescent="0.25">
      <c r="A127" s="7">
        <v>126</v>
      </c>
      <c r="B127" s="7" t="s">
        <v>142</v>
      </c>
      <c r="C127" s="8">
        <f>VLOOKUP(B127,[1]Combined!$B$1:$K$640,10,0)</f>
        <v>6</v>
      </c>
      <c r="D127" s="8">
        <f>VLOOKUP(B127,[1]Combined!$B$1:$L$640,11,0)</f>
        <v>6</v>
      </c>
      <c r="E127" s="8">
        <f>VLOOKUP(B127,[1]Combined!$B$1:$N$640,13,0)</f>
        <v>0</v>
      </c>
      <c r="F127" s="8">
        <f>VLOOKUP(B127,[1]Combined!$B$1:$O$640,14,0)</f>
        <v>1</v>
      </c>
      <c r="G127" s="8">
        <f>VLOOKUP(B127,[1]Combined!$B$1:$P$640,15,0)</f>
        <v>1</v>
      </c>
      <c r="H127" s="8">
        <f>VLOOKUP(B127,[1]Combined!$B$1:$R$640,17,0)</f>
        <v>0</v>
      </c>
      <c r="I127" s="9">
        <f>VLOOKUP(B127,[2]Combined!C$1:L$640,10,0)</f>
        <v>14</v>
      </c>
      <c r="J127" s="9">
        <f>VLOOKUP(B127,[2]Combined!C$1:M$640,11,0)</f>
        <v>18</v>
      </c>
      <c r="K127" s="9">
        <f>VLOOKUP(B127,[2]Combined!C$1:O$640,13,0)</f>
        <v>0</v>
      </c>
      <c r="L127" s="9">
        <f>VLOOKUP(B127,[2]Combined!C$1:P$640,14,0)</f>
        <v>2</v>
      </c>
      <c r="M127" s="9">
        <f>VLOOKUP(B127,[2]Combined!C$1:Q$640,15,0)</f>
        <v>3</v>
      </c>
      <c r="N127" s="9">
        <f>VLOOKUP(B127,[2]Combined!C$1:S$640,17,0)</f>
        <v>0</v>
      </c>
      <c r="O127" s="10">
        <f>VLOOKUP(B127,[3]Combined!C$1:L$640,10,0)</f>
        <v>9</v>
      </c>
      <c r="P127" s="10">
        <f>VLOOKUP(B127,[3]Combined!C$1:M$640,11,0)</f>
        <v>17</v>
      </c>
      <c r="Q127" s="10">
        <f>VLOOKUP(B127,[3]Combined!C$1:O$640,13,0)</f>
        <v>0</v>
      </c>
      <c r="R127" s="10">
        <f>VLOOKUP(B127,[3]Combined!C$1:P$640,14,0)</f>
        <v>1</v>
      </c>
      <c r="S127" s="10">
        <f>VLOOKUP(B127,[3]Combined!C$1:Q$640,15,0)</f>
        <v>2</v>
      </c>
      <c r="T127" s="10">
        <f>VLOOKUP(B127,[3]Combined!C$1:S$640,17,0)</f>
        <v>0</v>
      </c>
      <c r="U127" s="11">
        <v>6</v>
      </c>
      <c r="V127" s="11">
        <v>16</v>
      </c>
      <c r="W127" s="11">
        <v>1</v>
      </c>
      <c r="X127" s="11">
        <v>2</v>
      </c>
      <c r="Y127" s="11">
        <v>4</v>
      </c>
      <c r="Z127" s="11">
        <f>VLOOKUP(B127,[4]Combined!C$1:S$640,17,0)</f>
        <v>0</v>
      </c>
      <c r="AA127" s="12">
        <v>6</v>
      </c>
      <c r="AB127" s="12">
        <v>7</v>
      </c>
      <c r="AC127" s="12">
        <f>VLOOKUP(B127,[5]Combined!C$1:O$640,13,0)</f>
        <v>0</v>
      </c>
      <c r="AD127" s="12">
        <v>1</v>
      </c>
      <c r="AE127" s="12">
        <v>1</v>
      </c>
      <c r="AF127" s="12">
        <f>VLOOKUP(B127,[5]Combined!C$1:S$640,17,0)</f>
        <v>0</v>
      </c>
      <c r="AG127" s="14">
        <f t="shared" si="7"/>
        <v>75</v>
      </c>
      <c r="AH127" s="14">
        <f t="shared" si="7"/>
        <v>1</v>
      </c>
      <c r="AI127" s="14">
        <f t="shared" si="8"/>
        <v>1</v>
      </c>
      <c r="AJ127" s="14">
        <f t="shared" si="9"/>
        <v>48</v>
      </c>
      <c r="AK127" s="14">
        <f t="shared" si="10"/>
        <v>49</v>
      </c>
      <c r="AL127" s="14">
        <f t="shared" si="11"/>
        <v>65.333333333333329</v>
      </c>
      <c r="AM127" s="14">
        <f t="shared" si="12"/>
        <v>0</v>
      </c>
      <c r="AN127" s="7" t="s">
        <v>115</v>
      </c>
      <c r="AO127" s="7">
        <v>9</v>
      </c>
      <c r="AP127" s="7">
        <v>8</v>
      </c>
      <c r="AQ127" s="7">
        <f t="shared" si="13"/>
        <v>17</v>
      </c>
    </row>
    <row r="128" spans="1:43" s="7" customFormat="1" x14ac:dyDescent="0.25">
      <c r="A128" s="7">
        <v>127</v>
      </c>
      <c r="B128" s="7" t="s">
        <v>143</v>
      </c>
      <c r="C128" s="8">
        <f>VLOOKUP(B128,[1]Combined!$B$1:$K$640,10,0)</f>
        <v>6</v>
      </c>
      <c r="D128" s="8">
        <f>VLOOKUP(B128,[1]Combined!$B$1:$L$640,11,0)</f>
        <v>6</v>
      </c>
      <c r="E128" s="8">
        <f>VLOOKUP(B128,[1]Combined!$B$1:$N$640,13,0)</f>
        <v>0</v>
      </c>
      <c r="F128" s="8">
        <f>VLOOKUP(B128,[1]Combined!$B$1:$O$640,14,0)</f>
        <v>1</v>
      </c>
      <c r="G128" s="8">
        <f>VLOOKUP(B128,[1]Combined!$B$1:$P$640,15,0)</f>
        <v>1</v>
      </c>
      <c r="H128" s="8">
        <f>VLOOKUP(B128,[1]Combined!$B$1:$R$640,17,0)</f>
        <v>0</v>
      </c>
      <c r="I128" s="9">
        <f>VLOOKUP(B128,[2]Combined!C$1:L$640,10,0)</f>
        <v>16</v>
      </c>
      <c r="J128" s="9">
        <f>VLOOKUP(B128,[2]Combined!C$1:M$640,11,0)</f>
        <v>18</v>
      </c>
      <c r="K128" s="9">
        <f>VLOOKUP(B128,[2]Combined!C$1:O$640,13,0)</f>
        <v>0</v>
      </c>
      <c r="L128" s="9">
        <f>VLOOKUP(B128,[2]Combined!C$1:P$640,14,0)</f>
        <v>3</v>
      </c>
      <c r="M128" s="9">
        <f>VLOOKUP(B128,[2]Combined!C$1:Q$640,15,0)</f>
        <v>3</v>
      </c>
      <c r="N128" s="9">
        <f>VLOOKUP(B128,[2]Combined!C$1:S$640,17,0)</f>
        <v>0</v>
      </c>
      <c r="O128" s="10">
        <f>VLOOKUP(B128,[3]Combined!C$1:L$640,10,0)</f>
        <v>14</v>
      </c>
      <c r="P128" s="10">
        <f>VLOOKUP(B128,[3]Combined!C$1:M$640,11,0)</f>
        <v>17</v>
      </c>
      <c r="Q128" s="10">
        <f>VLOOKUP(B128,[3]Combined!C$1:O$640,13,0)</f>
        <v>0</v>
      </c>
      <c r="R128" s="10">
        <f>VLOOKUP(B128,[3]Combined!C$1:P$640,14,0)</f>
        <v>4</v>
      </c>
      <c r="S128" s="10">
        <f>VLOOKUP(B128,[3]Combined!C$1:Q$640,15,0)</f>
        <v>5</v>
      </c>
      <c r="T128" s="10">
        <f>VLOOKUP(B128,[3]Combined!C$1:S$640,17,0)</f>
        <v>0</v>
      </c>
      <c r="U128" s="11">
        <v>10</v>
      </c>
      <c r="V128" s="11">
        <v>16</v>
      </c>
      <c r="W128" s="11">
        <f>VLOOKUP(B128,[4]Combined!C$1:O$640,13,0)</f>
        <v>0</v>
      </c>
      <c r="X128" s="11">
        <v>1</v>
      </c>
      <c r="Y128" s="11">
        <v>2</v>
      </c>
      <c r="Z128" s="11">
        <f>VLOOKUP(B128,[4]Combined!C$1:S$640,17,0)</f>
        <v>0</v>
      </c>
      <c r="AA128" s="12">
        <v>5</v>
      </c>
      <c r="AB128" s="12">
        <v>7</v>
      </c>
      <c r="AC128" s="12">
        <f>VLOOKUP(B128,[5]Combined!C$1:O$640,13,0)</f>
        <v>0</v>
      </c>
      <c r="AD128" s="12">
        <v>1</v>
      </c>
      <c r="AE128" s="12">
        <v>1</v>
      </c>
      <c r="AF128" s="12">
        <f>VLOOKUP(B128,[5]Combined!C$1:S$640,17,0)</f>
        <v>0</v>
      </c>
      <c r="AG128" s="14">
        <f t="shared" ref="AG128:AH189" si="14">SUM(D128,G128,J128,M128,P128,S128,V128,Y128,AB128,AE128)</f>
        <v>76</v>
      </c>
      <c r="AH128" s="14">
        <f t="shared" si="14"/>
        <v>0</v>
      </c>
      <c r="AI128" s="14">
        <f t="shared" ref="AI128:AI189" si="15">FLOOR(IF(AH128&lt;(1/3*(AG128)),AH128,(1/3*(AG128))),1)</f>
        <v>0</v>
      </c>
      <c r="AJ128" s="14">
        <f t="shared" ref="AJ128:AJ189" si="16">SUM(C128,F128,I128,L128,O128,R128,U128,X128,AA128,AD128)</f>
        <v>61</v>
      </c>
      <c r="AK128" s="14">
        <f t="shared" ref="AK128:AK189" si="17">IF(SUM(AJ128,AI128)&gt;AG128,AG128,SUM(AJ128,AI128))</f>
        <v>61</v>
      </c>
      <c r="AL128" s="14">
        <f t="shared" ref="AL128:AL189" si="18">(AK128/AG128)*100</f>
        <v>80.26315789473685</v>
      </c>
      <c r="AM128" s="14">
        <f t="shared" ref="AM128:AM189" si="19">IF(AL128&gt;=85,5,(IF(AND(AL128&gt;=80,AL128&lt;85),4,(IF(AND(AL128&gt;=75,AL128&lt;80),3,(IF(AND(AL128&gt;=70,AL128&lt;75),2,(IF(AND(AL128&gt;67,AL128&lt;70),1,0)))))))))</f>
        <v>4</v>
      </c>
      <c r="AN128" s="7" t="s">
        <v>117</v>
      </c>
      <c r="AO128" s="7">
        <v>9</v>
      </c>
      <c r="AP128" s="7">
        <v>9</v>
      </c>
      <c r="AQ128" s="7">
        <f t="shared" ref="AQ128:AQ189" si="20">SUM(AM128,AO128,AP128)</f>
        <v>22</v>
      </c>
    </row>
    <row r="129" spans="1:43" s="7" customFormat="1" x14ac:dyDescent="0.25">
      <c r="A129" s="7">
        <v>128</v>
      </c>
      <c r="B129" s="7" t="s">
        <v>144</v>
      </c>
      <c r="C129" s="8">
        <f>VLOOKUP(B129,[1]Combined!$B$1:$K$640,10,0)</f>
        <v>6</v>
      </c>
      <c r="D129" s="8">
        <f>VLOOKUP(B129,[1]Combined!$B$1:$L$640,11,0)</f>
        <v>6</v>
      </c>
      <c r="E129" s="8">
        <f>VLOOKUP(B129,[1]Combined!$B$1:$N$640,13,0)</f>
        <v>0</v>
      </c>
      <c r="F129" s="8">
        <f>VLOOKUP(B129,[1]Combined!$B$1:$O$640,14,0)</f>
        <v>1</v>
      </c>
      <c r="G129" s="8">
        <f>VLOOKUP(B129,[1]Combined!$B$1:$P$640,15,0)</f>
        <v>1</v>
      </c>
      <c r="H129" s="8">
        <f>VLOOKUP(B129,[1]Combined!$B$1:$R$640,17,0)</f>
        <v>0</v>
      </c>
      <c r="I129" s="9">
        <f>VLOOKUP(B129,[2]Combined!C$1:L$640,10,0)</f>
        <v>14</v>
      </c>
      <c r="J129" s="9">
        <f>VLOOKUP(B129,[2]Combined!C$1:M$640,11,0)</f>
        <v>18</v>
      </c>
      <c r="K129" s="9">
        <f>VLOOKUP(B129,[2]Combined!C$1:O$640,13,0)</f>
        <v>0</v>
      </c>
      <c r="L129" s="9">
        <f>VLOOKUP(B129,[2]Combined!C$1:P$640,14,0)</f>
        <v>3</v>
      </c>
      <c r="M129" s="9">
        <f>VLOOKUP(B129,[2]Combined!C$1:Q$640,15,0)</f>
        <v>4</v>
      </c>
      <c r="N129" s="9">
        <f>VLOOKUP(B129,[2]Combined!C$1:S$640,17,0)</f>
        <v>0</v>
      </c>
      <c r="O129" s="10">
        <f>VLOOKUP(B129,[3]Combined!C$1:L$640,10,0)</f>
        <v>6</v>
      </c>
      <c r="P129" s="10">
        <f>VLOOKUP(B129,[3]Combined!C$1:M$640,11,0)</f>
        <v>17</v>
      </c>
      <c r="Q129" s="10">
        <f>VLOOKUP(B129,[3]Combined!C$1:O$640,13,0)</f>
        <v>0</v>
      </c>
      <c r="R129" s="10">
        <f>VLOOKUP(B129,[3]Combined!C$1:P$640,14,0)</f>
        <v>3</v>
      </c>
      <c r="S129" s="10">
        <f>VLOOKUP(B129,[3]Combined!C$1:Q$640,15,0)</f>
        <v>5</v>
      </c>
      <c r="T129" s="10">
        <f>VLOOKUP(B129,[3]Combined!C$1:S$640,17,0)</f>
        <v>0</v>
      </c>
      <c r="U129" s="11">
        <v>8</v>
      </c>
      <c r="V129" s="11">
        <v>16</v>
      </c>
      <c r="W129" s="11">
        <f>VLOOKUP(B129,[4]Combined!C$1:O$640,13,0)</f>
        <v>0</v>
      </c>
      <c r="X129" s="11">
        <v>1</v>
      </c>
      <c r="Y129" s="11">
        <v>3</v>
      </c>
      <c r="Z129" s="11">
        <f>VLOOKUP(B129,[4]Combined!C$1:S$640,17,0)</f>
        <v>0</v>
      </c>
      <c r="AA129" s="12">
        <v>6</v>
      </c>
      <c r="AB129" s="12">
        <v>7</v>
      </c>
      <c r="AC129" s="12">
        <f>VLOOKUP(B129,[5]Combined!C$1:O$640,13,0)</f>
        <v>0</v>
      </c>
      <c r="AD129" s="12">
        <v>1</v>
      </c>
      <c r="AE129" s="12">
        <v>2</v>
      </c>
      <c r="AF129" s="12">
        <f>VLOOKUP(B129,[5]Combined!C$1:S$640,17,0)</f>
        <v>0</v>
      </c>
      <c r="AG129" s="14">
        <f t="shared" si="14"/>
        <v>79</v>
      </c>
      <c r="AH129" s="14">
        <f t="shared" si="14"/>
        <v>0</v>
      </c>
      <c r="AI129" s="14">
        <f t="shared" si="15"/>
        <v>0</v>
      </c>
      <c r="AJ129" s="14">
        <f t="shared" si="16"/>
        <v>49</v>
      </c>
      <c r="AK129" s="14">
        <f t="shared" si="17"/>
        <v>49</v>
      </c>
      <c r="AL129" s="14">
        <f t="shared" si="18"/>
        <v>62.025316455696199</v>
      </c>
      <c r="AM129" s="14">
        <f t="shared" si="19"/>
        <v>0</v>
      </c>
      <c r="AN129" s="7" t="s">
        <v>119</v>
      </c>
      <c r="AO129" s="7">
        <v>10</v>
      </c>
      <c r="AP129" s="7">
        <v>7</v>
      </c>
      <c r="AQ129" s="7">
        <f t="shared" si="20"/>
        <v>17</v>
      </c>
    </row>
    <row r="130" spans="1:43" s="7" customFormat="1" x14ac:dyDescent="0.25">
      <c r="A130" s="7">
        <v>129</v>
      </c>
      <c r="B130" s="7" t="s">
        <v>145</v>
      </c>
      <c r="C130" s="8">
        <f>VLOOKUP(B130,[1]Combined!$B$1:$K$640,10,0)</f>
        <v>6</v>
      </c>
      <c r="D130" s="8">
        <f>VLOOKUP(B130,[1]Combined!$B$1:$L$640,11,0)</f>
        <v>6</v>
      </c>
      <c r="E130" s="8">
        <f>VLOOKUP(B130,[1]Combined!$B$1:$N$640,13,0)</f>
        <v>0</v>
      </c>
      <c r="F130" s="8">
        <f>VLOOKUP(B130,[1]Combined!$B$1:$O$640,14,0)</f>
        <v>2</v>
      </c>
      <c r="G130" s="8">
        <f>VLOOKUP(B130,[1]Combined!$B$1:$P$640,15,0)</f>
        <v>2</v>
      </c>
      <c r="H130" s="8">
        <f>VLOOKUP(B130,[1]Combined!$B$1:$R$640,17,0)</f>
        <v>0</v>
      </c>
      <c r="I130" s="9">
        <f>VLOOKUP(B130,[2]Combined!C$1:L$640,10,0)</f>
        <v>15</v>
      </c>
      <c r="J130" s="9">
        <f>VLOOKUP(B130,[2]Combined!C$1:M$640,11,0)</f>
        <v>18</v>
      </c>
      <c r="K130" s="9">
        <f>VLOOKUP(B130,[2]Combined!C$1:O$640,13,0)</f>
        <v>0</v>
      </c>
      <c r="L130" s="9">
        <f>VLOOKUP(B130,[2]Combined!C$1:P$640,14,0)</f>
        <v>3</v>
      </c>
      <c r="M130" s="9">
        <f>VLOOKUP(B130,[2]Combined!C$1:Q$640,15,0)</f>
        <v>5</v>
      </c>
      <c r="N130" s="9">
        <f>VLOOKUP(B130,[2]Combined!C$1:S$640,17,0)</f>
        <v>0</v>
      </c>
      <c r="O130" s="10">
        <f>VLOOKUP(B130,[3]Combined!C$1:L$640,10,0)</f>
        <v>9</v>
      </c>
      <c r="P130" s="10">
        <f>VLOOKUP(B130,[3]Combined!C$1:M$640,11,0)</f>
        <v>17</v>
      </c>
      <c r="Q130" s="10">
        <f>VLOOKUP(B130,[3]Combined!C$1:O$640,13,0)</f>
        <v>0</v>
      </c>
      <c r="R130" s="10">
        <f>VLOOKUP(B130,[3]Combined!C$1:P$640,14,0)</f>
        <v>1</v>
      </c>
      <c r="S130" s="10">
        <f>VLOOKUP(B130,[3]Combined!C$1:Q$640,15,0)</f>
        <v>3</v>
      </c>
      <c r="T130" s="10">
        <f>VLOOKUP(B130,[3]Combined!C$1:S$640,17,0)</f>
        <v>0</v>
      </c>
      <c r="U130" s="11">
        <v>11</v>
      </c>
      <c r="V130" s="11">
        <v>16</v>
      </c>
      <c r="W130" s="11">
        <f>VLOOKUP(B130,[4]Combined!C$1:O$640,13,0)</f>
        <v>0</v>
      </c>
      <c r="X130" s="11">
        <f>VLOOKUP(B130,[4]Combined!C$1:P$640,14,0)</f>
        <v>0</v>
      </c>
      <c r="Y130" s="11">
        <v>3</v>
      </c>
      <c r="Z130" s="11">
        <f>VLOOKUP(B130,[4]Combined!C$1:S$640,17,0)</f>
        <v>0</v>
      </c>
      <c r="AA130" s="12">
        <v>5</v>
      </c>
      <c r="AB130" s="12">
        <v>7</v>
      </c>
      <c r="AC130" s="12">
        <f>VLOOKUP(B130,[5]Combined!C$1:O$640,13,0)</f>
        <v>0</v>
      </c>
      <c r="AD130" s="12">
        <v>1</v>
      </c>
      <c r="AE130" s="12">
        <v>1</v>
      </c>
      <c r="AF130" s="12">
        <f>VLOOKUP(B130,[5]Combined!C$1:S$640,17,0)</f>
        <v>0</v>
      </c>
      <c r="AG130" s="14">
        <f t="shared" si="14"/>
        <v>78</v>
      </c>
      <c r="AH130" s="14">
        <f t="shared" si="14"/>
        <v>0</v>
      </c>
      <c r="AI130" s="14">
        <f t="shared" si="15"/>
        <v>0</v>
      </c>
      <c r="AJ130" s="14">
        <f t="shared" si="16"/>
        <v>53</v>
      </c>
      <c r="AK130" s="14">
        <f t="shared" si="17"/>
        <v>53</v>
      </c>
      <c r="AL130" s="14">
        <f t="shared" si="18"/>
        <v>67.948717948717956</v>
      </c>
      <c r="AM130" s="14">
        <f t="shared" si="19"/>
        <v>1</v>
      </c>
      <c r="AN130" s="7" t="s">
        <v>111</v>
      </c>
      <c r="AO130" s="7">
        <v>10</v>
      </c>
      <c r="AP130" s="7">
        <v>10</v>
      </c>
      <c r="AQ130" s="7">
        <f t="shared" si="20"/>
        <v>21</v>
      </c>
    </row>
    <row r="131" spans="1:43" s="7" customFormat="1" x14ac:dyDescent="0.25">
      <c r="A131" s="7">
        <v>130</v>
      </c>
      <c r="B131" s="7" t="s">
        <v>146</v>
      </c>
      <c r="C131" s="8">
        <f>VLOOKUP(B131,[1]Combined!$B$1:$K$640,10,0)</f>
        <v>5</v>
      </c>
      <c r="D131" s="8">
        <f>VLOOKUP(B131,[1]Combined!$B$1:$L$640,11,0)</f>
        <v>6</v>
      </c>
      <c r="E131" s="8">
        <f>VLOOKUP(B131,[1]Combined!$B$1:$N$640,13,0)</f>
        <v>0</v>
      </c>
      <c r="F131" s="8">
        <f>VLOOKUP(B131,[1]Combined!$B$1:$O$640,14,0)</f>
        <v>2</v>
      </c>
      <c r="G131" s="8">
        <f>VLOOKUP(B131,[1]Combined!$B$1:$P$640,15,0)</f>
        <v>2</v>
      </c>
      <c r="H131" s="8">
        <f>VLOOKUP(B131,[1]Combined!$B$1:$R$640,17,0)</f>
        <v>0</v>
      </c>
      <c r="I131" s="9">
        <f>VLOOKUP(B131,[2]Combined!C$1:L$640,10,0)</f>
        <v>15</v>
      </c>
      <c r="J131" s="9">
        <f>VLOOKUP(B131,[2]Combined!C$1:M$640,11,0)</f>
        <v>18</v>
      </c>
      <c r="K131" s="9">
        <f>VLOOKUP(B131,[2]Combined!C$1:O$640,13,0)</f>
        <v>0</v>
      </c>
      <c r="L131" s="9">
        <f>VLOOKUP(B131,[2]Combined!C$1:P$640,14,0)</f>
        <v>0</v>
      </c>
      <c r="M131" s="9">
        <f>VLOOKUP(B131,[2]Combined!C$1:Q$640,15,0)</f>
        <v>3</v>
      </c>
      <c r="N131" s="9">
        <f>VLOOKUP(B131,[2]Combined!C$1:S$640,17,0)</f>
        <v>0</v>
      </c>
      <c r="O131" s="10">
        <f>VLOOKUP(B131,[3]Combined!C$1:L$640,10,0)</f>
        <v>11</v>
      </c>
      <c r="P131" s="10">
        <f>VLOOKUP(B131,[3]Combined!C$1:M$640,11,0)</f>
        <v>17</v>
      </c>
      <c r="Q131" s="10">
        <f>VLOOKUP(B131,[3]Combined!C$1:O$640,13,0)</f>
        <v>0</v>
      </c>
      <c r="R131" s="10">
        <f>VLOOKUP(B131,[3]Combined!C$1:P$640,14,0)</f>
        <v>0</v>
      </c>
      <c r="S131" s="10">
        <f>VLOOKUP(B131,[3]Combined!C$1:Q$640,15,0)</f>
        <v>1</v>
      </c>
      <c r="T131" s="10">
        <f>VLOOKUP(B131,[3]Combined!C$1:S$640,17,0)</f>
        <v>0</v>
      </c>
      <c r="U131" s="11">
        <v>6</v>
      </c>
      <c r="V131" s="11">
        <v>16</v>
      </c>
      <c r="W131" s="11">
        <v>1</v>
      </c>
      <c r="X131" s="11">
        <v>1</v>
      </c>
      <c r="Y131" s="11">
        <v>3</v>
      </c>
      <c r="Z131" s="11">
        <f>VLOOKUP(B131,[4]Combined!C$1:S$640,17,0)</f>
        <v>0</v>
      </c>
      <c r="AA131" s="12">
        <v>7</v>
      </c>
      <c r="AB131" s="12">
        <v>7</v>
      </c>
      <c r="AC131" s="12">
        <f>VLOOKUP(B131,[5]Combined!C$1:O$640,13,0)</f>
        <v>0</v>
      </c>
      <c r="AD131" s="12">
        <v>1</v>
      </c>
      <c r="AE131" s="12">
        <v>1</v>
      </c>
      <c r="AF131" s="12">
        <f>VLOOKUP(B131,[5]Combined!C$1:S$640,17,0)</f>
        <v>0</v>
      </c>
      <c r="AG131" s="14">
        <f t="shared" si="14"/>
        <v>74</v>
      </c>
      <c r="AH131" s="14">
        <f t="shared" si="14"/>
        <v>1</v>
      </c>
      <c r="AI131" s="14">
        <f t="shared" si="15"/>
        <v>1</v>
      </c>
      <c r="AJ131" s="14">
        <f t="shared" si="16"/>
        <v>48</v>
      </c>
      <c r="AK131" s="14">
        <f t="shared" si="17"/>
        <v>49</v>
      </c>
      <c r="AL131" s="14">
        <f t="shared" si="18"/>
        <v>66.21621621621621</v>
      </c>
      <c r="AM131" s="14">
        <f t="shared" si="19"/>
        <v>0</v>
      </c>
      <c r="AN131" s="7" t="s">
        <v>113</v>
      </c>
      <c r="AO131" s="7">
        <v>7</v>
      </c>
      <c r="AP131" s="7">
        <v>8</v>
      </c>
      <c r="AQ131" s="7">
        <f t="shared" si="20"/>
        <v>15</v>
      </c>
    </row>
    <row r="132" spans="1:43" s="7" customFormat="1" x14ac:dyDescent="0.25">
      <c r="A132" s="7">
        <v>131</v>
      </c>
      <c r="B132" s="7" t="s">
        <v>147</v>
      </c>
      <c r="C132" s="8">
        <f>VLOOKUP(B132,[1]Combined!$B$1:$K$640,10,0)</f>
        <v>6</v>
      </c>
      <c r="D132" s="8">
        <f>VLOOKUP(B132,[1]Combined!$B$1:$L$640,11,0)</f>
        <v>6</v>
      </c>
      <c r="E132" s="8">
        <f>VLOOKUP(B132,[1]Combined!$B$1:$N$640,13,0)</f>
        <v>0</v>
      </c>
      <c r="F132" s="8">
        <f>VLOOKUP(B132,[1]Combined!$B$1:$O$640,14,0)</f>
        <v>1</v>
      </c>
      <c r="G132" s="8">
        <f>VLOOKUP(B132,[1]Combined!$B$1:$P$640,15,0)</f>
        <v>1</v>
      </c>
      <c r="H132" s="8">
        <f>VLOOKUP(B132,[1]Combined!$B$1:$R$640,17,0)</f>
        <v>0</v>
      </c>
      <c r="I132" s="9">
        <f>VLOOKUP(B132,[2]Combined!C$1:L$640,10,0)</f>
        <v>9</v>
      </c>
      <c r="J132" s="9">
        <f>VLOOKUP(B132,[2]Combined!C$1:M$640,11,0)</f>
        <v>18</v>
      </c>
      <c r="K132" s="9">
        <f>VLOOKUP(B132,[2]Combined!C$1:O$640,13,0)</f>
        <v>0</v>
      </c>
      <c r="L132" s="9">
        <f>VLOOKUP(B132,[2]Combined!C$1:P$640,14,0)</f>
        <v>2</v>
      </c>
      <c r="M132" s="9">
        <f>VLOOKUP(B132,[2]Combined!C$1:Q$640,15,0)</f>
        <v>3</v>
      </c>
      <c r="N132" s="9">
        <f>VLOOKUP(B132,[2]Combined!C$1:S$640,17,0)</f>
        <v>0</v>
      </c>
      <c r="O132" s="10">
        <f>VLOOKUP(B132,[3]Combined!C$1:L$640,10,0)</f>
        <v>2</v>
      </c>
      <c r="P132" s="10">
        <f>VLOOKUP(B132,[3]Combined!C$1:M$640,11,0)</f>
        <v>17</v>
      </c>
      <c r="Q132" s="10">
        <f>VLOOKUP(B132,[3]Combined!C$1:O$640,13,0)</f>
        <v>0</v>
      </c>
      <c r="R132" s="10">
        <f>VLOOKUP(B132,[3]Combined!C$1:P$640,14,0)</f>
        <v>1</v>
      </c>
      <c r="S132" s="10">
        <f>VLOOKUP(B132,[3]Combined!C$1:Q$640,15,0)</f>
        <v>2</v>
      </c>
      <c r="T132" s="10">
        <f>VLOOKUP(B132,[3]Combined!C$1:S$640,17,0)</f>
        <v>0</v>
      </c>
      <c r="U132" s="11">
        <v>2</v>
      </c>
      <c r="V132" s="11">
        <v>16</v>
      </c>
      <c r="W132" s="11">
        <v>1</v>
      </c>
      <c r="X132" s="11">
        <v>1</v>
      </c>
      <c r="Y132" s="11">
        <v>4</v>
      </c>
      <c r="Z132" s="11">
        <f>VLOOKUP(B132,[4]Combined!C$1:S$640,17,0)</f>
        <v>0</v>
      </c>
      <c r="AA132" s="12">
        <v>7</v>
      </c>
      <c r="AB132" s="12">
        <v>7</v>
      </c>
      <c r="AC132" s="12">
        <f>VLOOKUP(B132,[5]Combined!C$1:O$640,13,0)</f>
        <v>0</v>
      </c>
      <c r="AD132" s="12">
        <v>1</v>
      </c>
      <c r="AE132" s="12">
        <v>1</v>
      </c>
      <c r="AF132" s="12">
        <f>VLOOKUP(B132,[5]Combined!C$1:S$640,17,0)</f>
        <v>0</v>
      </c>
      <c r="AG132" s="14">
        <f t="shared" si="14"/>
        <v>75</v>
      </c>
      <c r="AH132" s="14">
        <f t="shared" si="14"/>
        <v>1</v>
      </c>
      <c r="AI132" s="14">
        <f t="shared" si="15"/>
        <v>1</v>
      </c>
      <c r="AJ132" s="14">
        <f t="shared" si="16"/>
        <v>32</v>
      </c>
      <c r="AK132" s="14">
        <f t="shared" si="17"/>
        <v>33</v>
      </c>
      <c r="AL132" s="14">
        <f t="shared" si="18"/>
        <v>44</v>
      </c>
      <c r="AM132" s="14">
        <f t="shared" si="19"/>
        <v>0</v>
      </c>
      <c r="AN132" s="7" t="s">
        <v>115</v>
      </c>
      <c r="AO132" s="7">
        <v>9</v>
      </c>
      <c r="AP132" s="7">
        <v>8</v>
      </c>
      <c r="AQ132" s="7">
        <f t="shared" si="20"/>
        <v>17</v>
      </c>
    </row>
    <row r="133" spans="1:43" s="7" customFormat="1" x14ac:dyDescent="0.25">
      <c r="A133" s="7">
        <v>132</v>
      </c>
      <c r="B133" s="7" t="s">
        <v>148</v>
      </c>
      <c r="C133" s="8">
        <f>VLOOKUP(B133,[1]Combined!$B$1:$K$640,10,0)</f>
        <v>6</v>
      </c>
      <c r="D133" s="8">
        <f>VLOOKUP(B133,[1]Combined!$B$1:$L$640,11,0)</f>
        <v>6</v>
      </c>
      <c r="E133" s="8">
        <f>VLOOKUP(B133,[1]Combined!$B$1:$N$640,13,0)</f>
        <v>0</v>
      </c>
      <c r="F133" s="8">
        <f>VLOOKUP(B133,[1]Combined!$B$1:$O$640,14,0)</f>
        <v>1</v>
      </c>
      <c r="G133" s="8">
        <f>VLOOKUP(B133,[1]Combined!$B$1:$P$640,15,0)</f>
        <v>1</v>
      </c>
      <c r="H133" s="8">
        <f>VLOOKUP(B133,[1]Combined!$B$1:$R$640,17,0)</f>
        <v>0</v>
      </c>
      <c r="I133" s="9">
        <f>VLOOKUP(B133,[2]Combined!C$1:L$640,10,0)</f>
        <v>17</v>
      </c>
      <c r="J133" s="9">
        <f>VLOOKUP(B133,[2]Combined!C$1:M$640,11,0)</f>
        <v>18</v>
      </c>
      <c r="K133" s="9">
        <f>VLOOKUP(B133,[2]Combined!C$1:O$640,13,0)</f>
        <v>0</v>
      </c>
      <c r="L133" s="9">
        <f>VLOOKUP(B133,[2]Combined!C$1:P$640,14,0)</f>
        <v>2</v>
      </c>
      <c r="M133" s="9">
        <f>VLOOKUP(B133,[2]Combined!C$1:Q$640,15,0)</f>
        <v>3</v>
      </c>
      <c r="N133" s="9">
        <f>VLOOKUP(B133,[2]Combined!C$1:S$640,17,0)</f>
        <v>0</v>
      </c>
      <c r="O133" s="10">
        <f>VLOOKUP(B133,[3]Combined!C$1:L$640,10,0)</f>
        <v>14</v>
      </c>
      <c r="P133" s="10">
        <f>VLOOKUP(B133,[3]Combined!C$1:M$640,11,0)</f>
        <v>17</v>
      </c>
      <c r="Q133" s="10">
        <f>VLOOKUP(B133,[3]Combined!C$1:O$640,13,0)</f>
        <v>0</v>
      </c>
      <c r="R133" s="10">
        <f>VLOOKUP(B133,[3]Combined!C$1:P$640,14,0)</f>
        <v>4</v>
      </c>
      <c r="S133" s="10">
        <f>VLOOKUP(B133,[3]Combined!C$1:Q$640,15,0)</f>
        <v>5</v>
      </c>
      <c r="T133" s="10">
        <f>VLOOKUP(B133,[3]Combined!C$1:S$640,17,0)</f>
        <v>0</v>
      </c>
      <c r="U133" s="11">
        <v>10</v>
      </c>
      <c r="V133" s="11">
        <v>16</v>
      </c>
      <c r="W133" s="11">
        <f>VLOOKUP(B133,[4]Combined!C$1:O$640,13,0)</f>
        <v>0</v>
      </c>
      <c r="X133" s="11">
        <v>1</v>
      </c>
      <c r="Y133" s="11">
        <v>2</v>
      </c>
      <c r="Z133" s="11">
        <f>VLOOKUP(B133,[4]Combined!C$1:S$640,17,0)</f>
        <v>0</v>
      </c>
      <c r="AA133" s="12">
        <v>7</v>
      </c>
      <c r="AB133" s="12">
        <v>7</v>
      </c>
      <c r="AC133" s="12">
        <f>VLOOKUP(B133,[5]Combined!C$1:O$640,13,0)</f>
        <v>0</v>
      </c>
      <c r="AD133" s="12">
        <v>1</v>
      </c>
      <c r="AE133" s="12">
        <v>1</v>
      </c>
      <c r="AF133" s="12">
        <f>VLOOKUP(B133,[5]Combined!C$1:S$640,17,0)</f>
        <v>0</v>
      </c>
      <c r="AG133" s="14">
        <f t="shared" si="14"/>
        <v>76</v>
      </c>
      <c r="AH133" s="14">
        <f t="shared" si="14"/>
        <v>0</v>
      </c>
      <c r="AI133" s="14">
        <f t="shared" si="15"/>
        <v>0</v>
      </c>
      <c r="AJ133" s="14">
        <f t="shared" si="16"/>
        <v>63</v>
      </c>
      <c r="AK133" s="14">
        <f t="shared" si="17"/>
        <v>63</v>
      </c>
      <c r="AL133" s="14">
        <f t="shared" si="18"/>
        <v>82.89473684210526</v>
      </c>
      <c r="AM133" s="14">
        <f t="shared" si="19"/>
        <v>4</v>
      </c>
      <c r="AN133" s="7" t="s">
        <v>117</v>
      </c>
      <c r="AO133" s="7">
        <v>6</v>
      </c>
      <c r="AP133" s="7">
        <v>7</v>
      </c>
      <c r="AQ133" s="7">
        <f t="shared" si="20"/>
        <v>17</v>
      </c>
    </row>
    <row r="134" spans="1:43" s="7" customFormat="1" x14ac:dyDescent="0.25">
      <c r="A134" s="7">
        <v>133</v>
      </c>
      <c r="B134" s="7" t="s">
        <v>149</v>
      </c>
      <c r="C134" s="8">
        <f>VLOOKUP(B134,[1]Combined!$B$1:$K$640,10,0)</f>
        <v>6</v>
      </c>
      <c r="D134" s="8">
        <f>VLOOKUP(B134,[1]Combined!$B$1:$L$640,11,0)</f>
        <v>6</v>
      </c>
      <c r="E134" s="8">
        <f>VLOOKUP(B134,[1]Combined!$B$1:$N$640,13,0)</f>
        <v>0</v>
      </c>
      <c r="F134" s="8">
        <f>VLOOKUP(B134,[1]Combined!$B$1:$O$640,14,0)</f>
        <v>1</v>
      </c>
      <c r="G134" s="8">
        <f>VLOOKUP(B134,[1]Combined!$B$1:$P$640,15,0)</f>
        <v>1</v>
      </c>
      <c r="H134" s="8">
        <f>VLOOKUP(B134,[1]Combined!$B$1:$R$640,17,0)</f>
        <v>0</v>
      </c>
      <c r="I134" s="9">
        <f>VLOOKUP(B134,[2]Combined!C$1:L$640,10,0)</f>
        <v>14</v>
      </c>
      <c r="J134" s="9">
        <f>VLOOKUP(B134,[2]Combined!C$1:M$640,11,0)</f>
        <v>18</v>
      </c>
      <c r="K134" s="9">
        <f>VLOOKUP(B134,[2]Combined!C$1:O$640,13,0)</f>
        <v>0</v>
      </c>
      <c r="L134" s="9">
        <f>VLOOKUP(B134,[2]Combined!C$1:P$640,14,0)</f>
        <v>4</v>
      </c>
      <c r="M134" s="9">
        <f>VLOOKUP(B134,[2]Combined!C$1:Q$640,15,0)</f>
        <v>4</v>
      </c>
      <c r="N134" s="9">
        <f>VLOOKUP(B134,[2]Combined!C$1:S$640,17,0)</f>
        <v>0</v>
      </c>
      <c r="O134" s="10">
        <f>VLOOKUP(B134,[3]Combined!C$1:L$640,10,0)</f>
        <v>6</v>
      </c>
      <c r="P134" s="10">
        <f>VLOOKUP(B134,[3]Combined!C$1:M$640,11,0)</f>
        <v>17</v>
      </c>
      <c r="Q134" s="10">
        <f>VLOOKUP(B134,[3]Combined!C$1:O$640,13,0)</f>
        <v>0</v>
      </c>
      <c r="R134" s="10">
        <f>VLOOKUP(B134,[3]Combined!C$1:P$640,14,0)</f>
        <v>4</v>
      </c>
      <c r="S134" s="10">
        <f>VLOOKUP(B134,[3]Combined!C$1:Q$640,15,0)</f>
        <v>5</v>
      </c>
      <c r="T134" s="10">
        <f>VLOOKUP(B134,[3]Combined!C$1:S$640,17,0)</f>
        <v>0</v>
      </c>
      <c r="U134" s="11">
        <v>7</v>
      </c>
      <c r="V134" s="11">
        <v>16</v>
      </c>
      <c r="W134" s="11">
        <v>1</v>
      </c>
      <c r="X134" s="11">
        <v>0</v>
      </c>
      <c r="Y134" s="11">
        <v>3</v>
      </c>
      <c r="Z134" s="11">
        <f>VLOOKUP(B134,[4]Combined!C$1:S$640,17,0)</f>
        <v>0</v>
      </c>
      <c r="AA134" s="12">
        <v>4</v>
      </c>
      <c r="AB134" s="12">
        <v>7</v>
      </c>
      <c r="AC134" s="12">
        <f>VLOOKUP(B134,[5]Combined!C$1:O$640,13,0)</f>
        <v>0</v>
      </c>
      <c r="AD134" s="12">
        <v>1</v>
      </c>
      <c r="AE134" s="12">
        <v>2</v>
      </c>
      <c r="AF134" s="12">
        <f>VLOOKUP(B134,[5]Combined!C$1:S$640,17,0)</f>
        <v>0</v>
      </c>
      <c r="AG134" s="14">
        <f t="shared" si="14"/>
        <v>79</v>
      </c>
      <c r="AH134" s="14">
        <f t="shared" si="14"/>
        <v>1</v>
      </c>
      <c r="AI134" s="14">
        <f t="shared" si="15"/>
        <v>1</v>
      </c>
      <c r="AJ134" s="14">
        <f t="shared" si="16"/>
        <v>47</v>
      </c>
      <c r="AK134" s="14">
        <f t="shared" si="17"/>
        <v>48</v>
      </c>
      <c r="AL134" s="14">
        <f t="shared" si="18"/>
        <v>60.75949367088608</v>
      </c>
      <c r="AM134" s="14">
        <f t="shared" si="19"/>
        <v>0</v>
      </c>
      <c r="AN134" s="7" t="s">
        <v>119</v>
      </c>
      <c r="AO134" s="7">
        <v>6</v>
      </c>
      <c r="AP134" s="7">
        <v>7</v>
      </c>
      <c r="AQ134" s="7">
        <f t="shared" si="20"/>
        <v>13</v>
      </c>
    </row>
    <row r="135" spans="1:43" s="7" customFormat="1" x14ac:dyDescent="0.25">
      <c r="A135" s="7">
        <v>134</v>
      </c>
      <c r="B135" s="7" t="s">
        <v>150</v>
      </c>
      <c r="C135" s="8">
        <f>VLOOKUP(B135,[1]Combined!$B$1:$K$640,10,0)</f>
        <v>6</v>
      </c>
      <c r="D135" s="8">
        <f>VLOOKUP(B135,[1]Combined!$B$1:$L$640,11,0)</f>
        <v>6</v>
      </c>
      <c r="E135" s="8">
        <f>VLOOKUP(B135,[1]Combined!$B$1:$N$640,13,0)</f>
        <v>0</v>
      </c>
      <c r="F135" s="8">
        <f>VLOOKUP(B135,[1]Combined!$B$1:$O$640,14,0)</f>
        <v>2</v>
      </c>
      <c r="G135" s="8">
        <f>VLOOKUP(B135,[1]Combined!$B$1:$P$640,15,0)</f>
        <v>2</v>
      </c>
      <c r="H135" s="8">
        <f>VLOOKUP(B135,[1]Combined!$B$1:$R$640,17,0)</f>
        <v>0</v>
      </c>
      <c r="I135" s="9">
        <f>VLOOKUP(B135,[2]Combined!C$1:L$640,10,0)</f>
        <v>17</v>
      </c>
      <c r="J135" s="9">
        <f>VLOOKUP(B135,[2]Combined!C$1:M$640,11,0)</f>
        <v>18</v>
      </c>
      <c r="K135" s="9">
        <f>VLOOKUP(B135,[2]Combined!C$1:O$640,13,0)</f>
        <v>0</v>
      </c>
      <c r="L135" s="9">
        <f>VLOOKUP(B135,[2]Combined!C$1:P$640,14,0)</f>
        <v>2</v>
      </c>
      <c r="M135" s="9">
        <f>VLOOKUP(B135,[2]Combined!C$1:Q$640,15,0)</f>
        <v>5</v>
      </c>
      <c r="N135" s="9">
        <f>VLOOKUP(B135,[2]Combined!C$1:S$640,17,0)</f>
        <v>0</v>
      </c>
      <c r="O135" s="10">
        <f>VLOOKUP(B135,[3]Combined!C$1:L$640,10,0)</f>
        <v>11</v>
      </c>
      <c r="P135" s="10">
        <f>VLOOKUP(B135,[3]Combined!C$1:M$640,11,0)</f>
        <v>17</v>
      </c>
      <c r="Q135" s="10">
        <f>VLOOKUP(B135,[3]Combined!C$1:O$640,13,0)</f>
        <v>0</v>
      </c>
      <c r="R135" s="10">
        <f>VLOOKUP(B135,[3]Combined!C$1:P$640,14,0)</f>
        <v>0</v>
      </c>
      <c r="S135" s="10">
        <f>VLOOKUP(B135,[3]Combined!C$1:Q$640,15,0)</f>
        <v>3</v>
      </c>
      <c r="T135" s="10">
        <f>VLOOKUP(B135,[3]Combined!C$1:S$640,17,0)</f>
        <v>0</v>
      </c>
      <c r="U135" s="11">
        <v>6</v>
      </c>
      <c r="V135" s="11">
        <v>16</v>
      </c>
      <c r="W135" s="11">
        <v>1</v>
      </c>
      <c r="X135" s="11">
        <f>VLOOKUP(B135,[4]Combined!C$1:P$640,14,0)</f>
        <v>0</v>
      </c>
      <c r="Y135" s="11">
        <v>3</v>
      </c>
      <c r="Z135" s="11">
        <f>VLOOKUP(B135,[4]Combined!C$1:S$640,17,0)</f>
        <v>0</v>
      </c>
      <c r="AA135" s="12">
        <v>5</v>
      </c>
      <c r="AB135" s="12">
        <v>7</v>
      </c>
      <c r="AC135" s="12">
        <f>VLOOKUP(B135,[5]Combined!C$1:O$640,13,0)</f>
        <v>0</v>
      </c>
      <c r="AD135" s="12">
        <f>VLOOKUP(B135,[5]Combined!C$1:P$640,14,0)</f>
        <v>0</v>
      </c>
      <c r="AE135" s="12">
        <v>1</v>
      </c>
      <c r="AF135" s="12">
        <f>VLOOKUP(B135,[5]Combined!C$1:S$640,17,0)</f>
        <v>0</v>
      </c>
      <c r="AG135" s="14">
        <f t="shared" si="14"/>
        <v>78</v>
      </c>
      <c r="AH135" s="14">
        <f t="shared" si="14"/>
        <v>1</v>
      </c>
      <c r="AI135" s="14">
        <f t="shared" si="15"/>
        <v>1</v>
      </c>
      <c r="AJ135" s="14">
        <f t="shared" si="16"/>
        <v>49</v>
      </c>
      <c r="AK135" s="14">
        <f t="shared" si="17"/>
        <v>50</v>
      </c>
      <c r="AL135" s="14">
        <f t="shared" si="18"/>
        <v>64.102564102564102</v>
      </c>
      <c r="AM135" s="14">
        <f t="shared" si="19"/>
        <v>0</v>
      </c>
      <c r="AN135" s="7" t="s">
        <v>111</v>
      </c>
      <c r="AO135" s="7">
        <v>10</v>
      </c>
      <c r="AP135" s="7">
        <v>8</v>
      </c>
      <c r="AQ135" s="7">
        <f t="shared" si="20"/>
        <v>18</v>
      </c>
    </row>
    <row r="136" spans="1:43" s="7" customFormat="1" x14ac:dyDescent="0.25">
      <c r="A136" s="7">
        <v>135</v>
      </c>
      <c r="B136" s="7" t="s">
        <v>151</v>
      </c>
      <c r="C136" s="8">
        <f>VLOOKUP(B136,[1]Combined!$B$1:$K$640,10,0)</f>
        <v>5</v>
      </c>
      <c r="D136" s="8">
        <f>VLOOKUP(B136,[1]Combined!$B$1:$L$640,11,0)</f>
        <v>6</v>
      </c>
      <c r="E136" s="8">
        <f>VLOOKUP(B136,[1]Combined!$B$1:$N$640,13,0)</f>
        <v>0</v>
      </c>
      <c r="F136" s="8">
        <f>VLOOKUP(B136,[1]Combined!$B$1:$O$640,14,0)</f>
        <v>2</v>
      </c>
      <c r="G136" s="8">
        <f>VLOOKUP(B136,[1]Combined!$B$1:$P$640,15,0)</f>
        <v>2</v>
      </c>
      <c r="H136" s="8">
        <f>VLOOKUP(B136,[1]Combined!$B$1:$R$640,17,0)</f>
        <v>0</v>
      </c>
      <c r="I136" s="9">
        <f>VLOOKUP(B136,[2]Combined!C$1:L$640,10,0)</f>
        <v>15</v>
      </c>
      <c r="J136" s="9">
        <f>VLOOKUP(B136,[2]Combined!C$1:M$640,11,0)</f>
        <v>18</v>
      </c>
      <c r="K136" s="9">
        <f>VLOOKUP(B136,[2]Combined!C$1:O$640,13,0)</f>
        <v>0</v>
      </c>
      <c r="L136" s="9">
        <f>VLOOKUP(B136,[2]Combined!C$1:P$640,14,0)</f>
        <v>1</v>
      </c>
      <c r="M136" s="9">
        <f>VLOOKUP(B136,[2]Combined!C$1:Q$640,15,0)</f>
        <v>3</v>
      </c>
      <c r="N136" s="9">
        <f>VLOOKUP(B136,[2]Combined!C$1:S$640,17,0)</f>
        <v>0</v>
      </c>
      <c r="O136" s="10">
        <f>VLOOKUP(B136,[3]Combined!C$1:L$640,10,0)</f>
        <v>13</v>
      </c>
      <c r="P136" s="10">
        <f>VLOOKUP(B136,[3]Combined!C$1:M$640,11,0)</f>
        <v>17</v>
      </c>
      <c r="Q136" s="10">
        <f>VLOOKUP(B136,[3]Combined!C$1:O$640,13,0)</f>
        <v>0</v>
      </c>
      <c r="R136" s="10">
        <f>VLOOKUP(B136,[3]Combined!C$1:P$640,14,0)</f>
        <v>1</v>
      </c>
      <c r="S136" s="10">
        <f>VLOOKUP(B136,[3]Combined!C$1:Q$640,15,0)</f>
        <v>1</v>
      </c>
      <c r="T136" s="10">
        <f>VLOOKUP(B136,[3]Combined!C$1:S$640,17,0)</f>
        <v>0</v>
      </c>
      <c r="U136" s="11">
        <v>6</v>
      </c>
      <c r="V136" s="11">
        <v>16</v>
      </c>
      <c r="W136" s="11">
        <v>1</v>
      </c>
      <c r="X136" s="11">
        <v>1</v>
      </c>
      <c r="Y136" s="11">
        <v>3</v>
      </c>
      <c r="Z136" s="11">
        <f>VLOOKUP(B136,[4]Combined!C$1:S$640,17,0)</f>
        <v>0</v>
      </c>
      <c r="AA136" s="12">
        <v>5</v>
      </c>
      <c r="AB136" s="12">
        <v>7</v>
      </c>
      <c r="AC136" s="12">
        <f>VLOOKUP(B136,[5]Combined!C$1:O$640,13,0)</f>
        <v>0</v>
      </c>
      <c r="AD136" s="12">
        <v>1</v>
      </c>
      <c r="AE136" s="12">
        <v>1</v>
      </c>
      <c r="AF136" s="12">
        <f>VLOOKUP(B136,[5]Combined!C$1:S$640,17,0)</f>
        <v>0</v>
      </c>
      <c r="AG136" s="14">
        <f t="shared" si="14"/>
        <v>74</v>
      </c>
      <c r="AH136" s="14">
        <f t="shared" si="14"/>
        <v>1</v>
      </c>
      <c r="AI136" s="14">
        <f t="shared" si="15"/>
        <v>1</v>
      </c>
      <c r="AJ136" s="14">
        <f t="shared" si="16"/>
        <v>50</v>
      </c>
      <c r="AK136" s="14">
        <f t="shared" si="17"/>
        <v>51</v>
      </c>
      <c r="AL136" s="14">
        <f t="shared" si="18"/>
        <v>68.918918918918919</v>
      </c>
      <c r="AM136" s="14">
        <f t="shared" si="19"/>
        <v>1</v>
      </c>
      <c r="AN136" s="7" t="s">
        <v>113</v>
      </c>
      <c r="AO136" s="7">
        <v>5</v>
      </c>
      <c r="AP136" s="7">
        <v>9</v>
      </c>
      <c r="AQ136" s="7">
        <f t="shared" si="20"/>
        <v>15</v>
      </c>
    </row>
    <row r="137" spans="1:43" s="7" customFormat="1" x14ac:dyDescent="0.25">
      <c r="A137" s="7">
        <v>136</v>
      </c>
      <c r="B137" s="7" t="s">
        <v>152</v>
      </c>
      <c r="C137" s="8">
        <f>VLOOKUP(B137,[1]Combined!$B$1:$K$640,10,0)</f>
        <v>6</v>
      </c>
      <c r="D137" s="8">
        <f>VLOOKUP(B137,[1]Combined!$B$1:$L$640,11,0)</f>
        <v>6</v>
      </c>
      <c r="E137" s="8">
        <f>VLOOKUP(B137,[1]Combined!$B$1:$N$640,13,0)</f>
        <v>0</v>
      </c>
      <c r="F137" s="8">
        <f>VLOOKUP(B137,[1]Combined!$B$1:$O$640,14,0)</f>
        <v>1</v>
      </c>
      <c r="G137" s="8">
        <f>VLOOKUP(B137,[1]Combined!$B$1:$P$640,15,0)</f>
        <v>1</v>
      </c>
      <c r="H137" s="8">
        <f>VLOOKUP(B137,[1]Combined!$B$1:$R$640,17,0)</f>
        <v>0</v>
      </c>
      <c r="I137" s="9">
        <f>VLOOKUP(B137,[2]Combined!C$1:L$640,10,0)</f>
        <v>16</v>
      </c>
      <c r="J137" s="9">
        <f>VLOOKUP(B137,[2]Combined!C$1:M$640,11,0)</f>
        <v>18</v>
      </c>
      <c r="K137" s="9">
        <f>VLOOKUP(B137,[2]Combined!C$1:O$640,13,0)</f>
        <v>0</v>
      </c>
      <c r="L137" s="9">
        <f>VLOOKUP(B137,[2]Combined!C$1:P$640,14,0)</f>
        <v>3</v>
      </c>
      <c r="M137" s="9">
        <f>VLOOKUP(B137,[2]Combined!C$1:Q$640,15,0)</f>
        <v>3</v>
      </c>
      <c r="N137" s="9">
        <f>VLOOKUP(B137,[2]Combined!C$1:S$640,17,0)</f>
        <v>0</v>
      </c>
      <c r="O137" s="10">
        <f>VLOOKUP(B137,[3]Combined!C$1:L$640,10,0)</f>
        <v>5</v>
      </c>
      <c r="P137" s="10">
        <f>VLOOKUP(B137,[3]Combined!C$1:M$640,11,0)</f>
        <v>17</v>
      </c>
      <c r="Q137" s="10">
        <f>VLOOKUP(B137,[3]Combined!C$1:O$640,13,0)</f>
        <v>0</v>
      </c>
      <c r="R137" s="10">
        <f>VLOOKUP(B137,[3]Combined!C$1:P$640,14,0)</f>
        <v>0</v>
      </c>
      <c r="S137" s="10">
        <f>VLOOKUP(B137,[3]Combined!C$1:Q$640,15,0)</f>
        <v>2</v>
      </c>
      <c r="T137" s="10">
        <f>VLOOKUP(B137,[3]Combined!C$1:S$640,17,0)</f>
        <v>0</v>
      </c>
      <c r="U137" s="11">
        <v>6</v>
      </c>
      <c r="V137" s="11">
        <v>16</v>
      </c>
      <c r="W137" s="11">
        <f>VLOOKUP(B137,[4]Combined!C$1:O$640,13,0)</f>
        <v>0</v>
      </c>
      <c r="X137" s="11">
        <f>VLOOKUP(B137,[4]Combined!C$1:P$640,14,0)</f>
        <v>0</v>
      </c>
      <c r="Y137" s="11">
        <v>4</v>
      </c>
      <c r="Z137" s="11">
        <f>VLOOKUP(B137,[4]Combined!C$1:S$640,17,0)</f>
        <v>0</v>
      </c>
      <c r="AA137" s="12">
        <v>6</v>
      </c>
      <c r="AB137" s="12">
        <v>7</v>
      </c>
      <c r="AC137" s="12">
        <f>VLOOKUP(B137,[5]Combined!C$1:O$640,13,0)</f>
        <v>0</v>
      </c>
      <c r="AD137" s="12">
        <v>1</v>
      </c>
      <c r="AE137" s="12">
        <v>1</v>
      </c>
      <c r="AF137" s="12">
        <f>VLOOKUP(B137,[5]Combined!C$1:S$640,17,0)</f>
        <v>0</v>
      </c>
      <c r="AG137" s="14">
        <f t="shared" si="14"/>
        <v>75</v>
      </c>
      <c r="AH137" s="14">
        <f t="shared" si="14"/>
        <v>0</v>
      </c>
      <c r="AI137" s="14">
        <f t="shared" si="15"/>
        <v>0</v>
      </c>
      <c r="AJ137" s="14">
        <f t="shared" si="16"/>
        <v>44</v>
      </c>
      <c r="AK137" s="14">
        <f t="shared" si="17"/>
        <v>44</v>
      </c>
      <c r="AL137" s="14">
        <f t="shared" si="18"/>
        <v>58.666666666666664</v>
      </c>
      <c r="AM137" s="14">
        <f t="shared" si="19"/>
        <v>0</v>
      </c>
      <c r="AN137" s="7" t="s">
        <v>115</v>
      </c>
      <c r="AO137" s="7">
        <v>9</v>
      </c>
      <c r="AP137" s="7">
        <v>7</v>
      </c>
      <c r="AQ137" s="7">
        <f t="shared" si="20"/>
        <v>16</v>
      </c>
    </row>
    <row r="138" spans="1:43" s="7" customFormat="1" x14ac:dyDescent="0.25">
      <c r="A138" s="7">
        <v>137</v>
      </c>
      <c r="B138" s="7" t="s">
        <v>153</v>
      </c>
      <c r="C138" s="8">
        <f>VLOOKUP(B138,[1]Combined!$B$1:$K$640,10,0)</f>
        <v>6</v>
      </c>
      <c r="D138" s="8">
        <f>VLOOKUP(B138,[1]Combined!$B$1:$L$640,11,0)</f>
        <v>6</v>
      </c>
      <c r="E138" s="8">
        <f>VLOOKUP(B138,[1]Combined!$B$1:$N$640,13,0)</f>
        <v>0</v>
      </c>
      <c r="F138" s="8">
        <f>VLOOKUP(B138,[1]Combined!$B$1:$O$640,14,0)</f>
        <v>1</v>
      </c>
      <c r="G138" s="8">
        <f>VLOOKUP(B138,[1]Combined!$B$1:$P$640,15,0)</f>
        <v>1</v>
      </c>
      <c r="H138" s="8">
        <f>VLOOKUP(B138,[1]Combined!$B$1:$R$640,17,0)</f>
        <v>0</v>
      </c>
      <c r="I138" s="9">
        <f>VLOOKUP(B138,[2]Combined!C$1:L$640,10,0)</f>
        <v>12</v>
      </c>
      <c r="J138" s="9">
        <f>VLOOKUP(B138,[2]Combined!C$1:M$640,11,0)</f>
        <v>18</v>
      </c>
      <c r="K138" s="9">
        <f>VLOOKUP(B138,[2]Combined!C$1:O$640,13,0)</f>
        <v>0</v>
      </c>
      <c r="L138" s="9">
        <f>VLOOKUP(B138,[2]Combined!C$1:P$640,14,0)</f>
        <v>3</v>
      </c>
      <c r="M138" s="9">
        <f>VLOOKUP(B138,[2]Combined!C$1:Q$640,15,0)</f>
        <v>3</v>
      </c>
      <c r="N138" s="9">
        <f>VLOOKUP(B138,[2]Combined!C$1:S$640,17,0)</f>
        <v>0</v>
      </c>
      <c r="O138" s="10">
        <f>VLOOKUP(B138,[3]Combined!C$1:L$640,10,0)</f>
        <v>13</v>
      </c>
      <c r="P138" s="10">
        <f>VLOOKUP(B138,[3]Combined!C$1:M$640,11,0)</f>
        <v>17</v>
      </c>
      <c r="Q138" s="10">
        <f>VLOOKUP(B138,[3]Combined!C$1:O$640,13,0)</f>
        <v>0</v>
      </c>
      <c r="R138" s="10">
        <f>VLOOKUP(B138,[3]Combined!C$1:P$640,14,0)</f>
        <v>4</v>
      </c>
      <c r="S138" s="10">
        <f>VLOOKUP(B138,[3]Combined!C$1:Q$640,15,0)</f>
        <v>5</v>
      </c>
      <c r="T138" s="10">
        <f>VLOOKUP(B138,[3]Combined!C$1:S$640,17,0)</f>
        <v>0</v>
      </c>
      <c r="U138" s="11">
        <v>11</v>
      </c>
      <c r="V138" s="11">
        <v>16</v>
      </c>
      <c r="W138" s="11">
        <f>VLOOKUP(B138,[4]Combined!C$1:O$640,13,0)</f>
        <v>0</v>
      </c>
      <c r="X138" s="11">
        <v>1</v>
      </c>
      <c r="Y138" s="11">
        <v>2</v>
      </c>
      <c r="Z138" s="11">
        <f>VLOOKUP(B138,[4]Combined!C$1:S$640,17,0)</f>
        <v>0</v>
      </c>
      <c r="AA138" s="12">
        <v>3</v>
      </c>
      <c r="AB138" s="12">
        <v>7</v>
      </c>
      <c r="AC138" s="12">
        <f>VLOOKUP(B138,[5]Combined!C$1:O$640,13,0)</f>
        <v>0</v>
      </c>
      <c r="AD138" s="12">
        <f>VLOOKUP(B138,[5]Combined!C$1:P$640,14,0)</f>
        <v>0</v>
      </c>
      <c r="AE138" s="12">
        <v>1</v>
      </c>
      <c r="AF138" s="12">
        <f>VLOOKUP(B138,[5]Combined!C$1:S$640,17,0)</f>
        <v>0</v>
      </c>
      <c r="AG138" s="14">
        <f t="shared" si="14"/>
        <v>76</v>
      </c>
      <c r="AH138" s="14">
        <f t="shared" si="14"/>
        <v>0</v>
      </c>
      <c r="AI138" s="14">
        <f t="shared" si="15"/>
        <v>0</v>
      </c>
      <c r="AJ138" s="14">
        <f t="shared" si="16"/>
        <v>54</v>
      </c>
      <c r="AK138" s="14">
        <f t="shared" si="17"/>
        <v>54</v>
      </c>
      <c r="AL138" s="14">
        <f t="shared" si="18"/>
        <v>71.05263157894737</v>
      </c>
      <c r="AM138" s="14">
        <f t="shared" si="19"/>
        <v>2</v>
      </c>
      <c r="AN138" s="7" t="s">
        <v>117</v>
      </c>
      <c r="AO138" s="7">
        <v>0</v>
      </c>
      <c r="AP138" s="7">
        <v>5</v>
      </c>
      <c r="AQ138" s="7">
        <f t="shared" si="20"/>
        <v>7</v>
      </c>
    </row>
    <row r="139" spans="1:43" s="7" customFormat="1" x14ac:dyDescent="0.25">
      <c r="A139" s="7">
        <v>138</v>
      </c>
      <c r="B139" s="7" t="s">
        <v>154</v>
      </c>
      <c r="C139" s="8">
        <f>VLOOKUP(B139,[1]Combined!$B$1:$K$640,10,0)</f>
        <v>6</v>
      </c>
      <c r="D139" s="8">
        <f>VLOOKUP(B139,[1]Combined!$B$1:$L$640,11,0)</f>
        <v>6</v>
      </c>
      <c r="E139" s="8">
        <f>VLOOKUP(B139,[1]Combined!$B$1:$N$640,13,0)</f>
        <v>0</v>
      </c>
      <c r="F139" s="8">
        <f>VLOOKUP(B139,[1]Combined!$B$1:$O$640,14,0)</f>
        <v>1</v>
      </c>
      <c r="G139" s="8">
        <f>VLOOKUP(B139,[1]Combined!$B$1:$P$640,15,0)</f>
        <v>1</v>
      </c>
      <c r="H139" s="8">
        <f>VLOOKUP(B139,[1]Combined!$B$1:$R$640,17,0)</f>
        <v>0</v>
      </c>
      <c r="I139" s="9">
        <f>VLOOKUP(B139,[2]Combined!C$1:L$640,10,0)</f>
        <v>17</v>
      </c>
      <c r="J139" s="9">
        <f>VLOOKUP(B139,[2]Combined!C$1:M$640,11,0)</f>
        <v>18</v>
      </c>
      <c r="K139" s="9">
        <f>VLOOKUP(B139,[2]Combined!C$1:O$640,13,0)</f>
        <v>0</v>
      </c>
      <c r="L139" s="9">
        <f>VLOOKUP(B139,[2]Combined!C$1:P$640,14,0)</f>
        <v>4</v>
      </c>
      <c r="M139" s="9">
        <f>VLOOKUP(B139,[2]Combined!C$1:Q$640,15,0)</f>
        <v>4</v>
      </c>
      <c r="N139" s="9">
        <f>VLOOKUP(B139,[2]Combined!C$1:S$640,17,0)</f>
        <v>0</v>
      </c>
      <c r="O139" s="10">
        <f>VLOOKUP(B139,[3]Combined!C$1:L$640,10,0)</f>
        <v>14</v>
      </c>
      <c r="P139" s="10">
        <f>VLOOKUP(B139,[3]Combined!C$1:M$640,11,0)</f>
        <v>17</v>
      </c>
      <c r="Q139" s="10">
        <f>VLOOKUP(B139,[3]Combined!C$1:O$640,13,0)</f>
        <v>0</v>
      </c>
      <c r="R139" s="10">
        <f>VLOOKUP(B139,[3]Combined!C$1:P$640,14,0)</f>
        <v>3</v>
      </c>
      <c r="S139" s="10">
        <f>VLOOKUP(B139,[3]Combined!C$1:Q$640,15,0)</f>
        <v>5</v>
      </c>
      <c r="T139" s="10">
        <f>VLOOKUP(B139,[3]Combined!C$1:S$640,17,0)</f>
        <v>0</v>
      </c>
      <c r="U139" s="11">
        <v>10</v>
      </c>
      <c r="V139" s="11">
        <v>16</v>
      </c>
      <c r="W139" s="11">
        <f>VLOOKUP(B139,[4]Combined!C$1:O$640,13,0)</f>
        <v>0</v>
      </c>
      <c r="X139" s="11">
        <v>1</v>
      </c>
      <c r="Y139" s="11">
        <v>3</v>
      </c>
      <c r="Z139" s="11">
        <f>VLOOKUP(B139,[4]Combined!C$1:S$640,17,0)</f>
        <v>0</v>
      </c>
      <c r="AA139" s="12">
        <v>7</v>
      </c>
      <c r="AB139" s="12">
        <v>7</v>
      </c>
      <c r="AC139" s="12">
        <f>VLOOKUP(B139,[5]Combined!C$1:O$640,13,0)</f>
        <v>0</v>
      </c>
      <c r="AD139" s="12">
        <v>2</v>
      </c>
      <c r="AE139" s="12">
        <v>2</v>
      </c>
      <c r="AF139" s="12">
        <f>VLOOKUP(B139,[5]Combined!C$1:S$640,17,0)</f>
        <v>0</v>
      </c>
      <c r="AG139" s="14">
        <f t="shared" si="14"/>
        <v>79</v>
      </c>
      <c r="AH139" s="14">
        <f t="shared" si="14"/>
        <v>0</v>
      </c>
      <c r="AI139" s="14">
        <f t="shared" si="15"/>
        <v>0</v>
      </c>
      <c r="AJ139" s="14">
        <f t="shared" si="16"/>
        <v>65</v>
      </c>
      <c r="AK139" s="14">
        <f t="shared" si="17"/>
        <v>65</v>
      </c>
      <c r="AL139" s="14">
        <f t="shared" si="18"/>
        <v>82.278481012658233</v>
      </c>
      <c r="AM139" s="14">
        <f t="shared" si="19"/>
        <v>4</v>
      </c>
      <c r="AN139" s="7" t="s">
        <v>119</v>
      </c>
      <c r="AO139" s="7">
        <v>9</v>
      </c>
      <c r="AP139" s="7">
        <v>8</v>
      </c>
      <c r="AQ139" s="7">
        <f t="shared" si="20"/>
        <v>21</v>
      </c>
    </row>
    <row r="140" spans="1:43" s="7" customFormat="1" x14ac:dyDescent="0.25">
      <c r="A140" s="7">
        <v>139</v>
      </c>
      <c r="B140" s="7" t="s">
        <v>155</v>
      </c>
      <c r="C140" s="8">
        <f>VLOOKUP(B140,[1]Combined!$B$1:$K$640,10,0)</f>
        <v>6</v>
      </c>
      <c r="D140" s="8">
        <f>VLOOKUP(B140,[1]Combined!$B$1:$L$640,11,0)</f>
        <v>6</v>
      </c>
      <c r="E140" s="8">
        <f>VLOOKUP(B140,[1]Combined!$B$1:$N$640,13,0)</f>
        <v>0</v>
      </c>
      <c r="F140" s="8">
        <f>VLOOKUP(B140,[1]Combined!$B$1:$O$640,14,0)</f>
        <v>2</v>
      </c>
      <c r="G140" s="8">
        <f>VLOOKUP(B140,[1]Combined!$B$1:$P$640,15,0)</f>
        <v>2</v>
      </c>
      <c r="H140" s="8">
        <f>VLOOKUP(B140,[1]Combined!$B$1:$R$640,17,0)</f>
        <v>0</v>
      </c>
      <c r="I140" s="9">
        <f>VLOOKUP(B140,[2]Combined!C$1:L$640,10,0)</f>
        <v>14</v>
      </c>
      <c r="J140" s="9">
        <f>VLOOKUP(B140,[2]Combined!C$1:M$640,11,0)</f>
        <v>18</v>
      </c>
      <c r="K140" s="9">
        <f>VLOOKUP(B140,[2]Combined!C$1:O$640,13,0)</f>
        <v>0</v>
      </c>
      <c r="L140" s="9">
        <f>VLOOKUP(B140,[2]Combined!C$1:P$640,14,0)</f>
        <v>4</v>
      </c>
      <c r="M140" s="9">
        <f>VLOOKUP(B140,[2]Combined!C$1:Q$640,15,0)</f>
        <v>5</v>
      </c>
      <c r="N140" s="9">
        <f>VLOOKUP(B140,[2]Combined!C$1:S$640,17,0)</f>
        <v>0</v>
      </c>
      <c r="O140" s="10">
        <f>VLOOKUP(B140,[3]Combined!C$1:L$640,10,0)</f>
        <v>7</v>
      </c>
      <c r="P140" s="10">
        <f>VLOOKUP(B140,[3]Combined!C$1:M$640,11,0)</f>
        <v>17</v>
      </c>
      <c r="Q140" s="10">
        <f>VLOOKUP(B140,[3]Combined!C$1:O$640,13,0)</f>
        <v>0</v>
      </c>
      <c r="R140" s="10">
        <f>VLOOKUP(B140,[3]Combined!C$1:P$640,14,0)</f>
        <v>0</v>
      </c>
      <c r="S140" s="10">
        <f>VLOOKUP(B140,[3]Combined!C$1:Q$640,15,0)</f>
        <v>3</v>
      </c>
      <c r="T140" s="10">
        <f>VLOOKUP(B140,[3]Combined!C$1:S$640,17,0)</f>
        <v>0</v>
      </c>
      <c r="U140" s="11">
        <v>2</v>
      </c>
      <c r="V140" s="11">
        <v>16</v>
      </c>
      <c r="W140" s="11">
        <f>VLOOKUP(B140,[4]Combined!C$1:O$640,13,0)</f>
        <v>0</v>
      </c>
      <c r="X140" s="11">
        <f>VLOOKUP(B140,[4]Combined!C$1:P$640,14,0)</f>
        <v>0</v>
      </c>
      <c r="Y140" s="11">
        <v>3</v>
      </c>
      <c r="Z140" s="11">
        <f>VLOOKUP(B140,[4]Combined!C$1:S$640,17,0)</f>
        <v>0</v>
      </c>
      <c r="AA140" s="12">
        <v>7</v>
      </c>
      <c r="AB140" s="12">
        <v>7</v>
      </c>
      <c r="AC140" s="12">
        <f>VLOOKUP(B140,[5]Combined!C$1:O$640,13,0)</f>
        <v>0</v>
      </c>
      <c r="AD140" s="12">
        <f>VLOOKUP(B140,[5]Combined!C$1:P$640,14,0)</f>
        <v>0</v>
      </c>
      <c r="AE140" s="12">
        <v>1</v>
      </c>
      <c r="AF140" s="12">
        <f>VLOOKUP(B140,[5]Combined!C$1:S$640,17,0)</f>
        <v>0</v>
      </c>
      <c r="AG140" s="14">
        <f t="shared" si="14"/>
        <v>78</v>
      </c>
      <c r="AH140" s="14">
        <f t="shared" si="14"/>
        <v>0</v>
      </c>
      <c r="AI140" s="14">
        <f t="shared" si="15"/>
        <v>0</v>
      </c>
      <c r="AJ140" s="14">
        <f t="shared" si="16"/>
        <v>42</v>
      </c>
      <c r="AK140" s="14">
        <f t="shared" si="17"/>
        <v>42</v>
      </c>
      <c r="AL140" s="14">
        <f t="shared" si="18"/>
        <v>53.846153846153847</v>
      </c>
      <c r="AM140" s="14">
        <f t="shared" si="19"/>
        <v>0</v>
      </c>
      <c r="AN140" s="7" t="s">
        <v>111</v>
      </c>
      <c r="AO140" s="7">
        <v>10</v>
      </c>
      <c r="AP140" s="7">
        <v>8</v>
      </c>
      <c r="AQ140" s="7">
        <f t="shared" si="20"/>
        <v>18</v>
      </c>
    </row>
    <row r="141" spans="1:43" s="7" customFormat="1" x14ac:dyDescent="0.25">
      <c r="A141" s="7">
        <v>140</v>
      </c>
      <c r="B141" s="7" t="s">
        <v>156</v>
      </c>
      <c r="C141" s="8">
        <f>VLOOKUP(B141,[1]Combined!$B$1:$K$640,10,0)</f>
        <v>6</v>
      </c>
      <c r="D141" s="8">
        <f>VLOOKUP(B141,[1]Combined!$B$1:$L$640,11,0)</f>
        <v>6</v>
      </c>
      <c r="E141" s="8">
        <f>VLOOKUP(B141,[1]Combined!$B$1:$N$640,13,0)</f>
        <v>0</v>
      </c>
      <c r="F141" s="8">
        <f>VLOOKUP(B141,[1]Combined!$B$1:$O$640,14,0)</f>
        <v>2</v>
      </c>
      <c r="G141" s="8">
        <f>VLOOKUP(B141,[1]Combined!$B$1:$P$640,15,0)</f>
        <v>2</v>
      </c>
      <c r="H141" s="8">
        <f>VLOOKUP(B141,[1]Combined!$B$1:$R$640,17,0)</f>
        <v>0</v>
      </c>
      <c r="I141" s="9">
        <f>VLOOKUP(B141,[2]Combined!C$1:L$640,10,0)</f>
        <v>15</v>
      </c>
      <c r="J141" s="9">
        <f>VLOOKUP(B141,[2]Combined!C$1:M$640,11,0)</f>
        <v>18</v>
      </c>
      <c r="K141" s="9">
        <f>VLOOKUP(B141,[2]Combined!C$1:O$640,13,0)</f>
        <v>0</v>
      </c>
      <c r="L141" s="9">
        <f>VLOOKUP(B141,[2]Combined!C$1:P$640,14,0)</f>
        <v>2</v>
      </c>
      <c r="M141" s="9">
        <f>VLOOKUP(B141,[2]Combined!C$1:Q$640,15,0)</f>
        <v>3</v>
      </c>
      <c r="N141" s="9">
        <f>VLOOKUP(B141,[2]Combined!C$1:S$640,17,0)</f>
        <v>0</v>
      </c>
      <c r="O141" s="10">
        <f>VLOOKUP(B141,[3]Combined!C$1:L$640,10,0)</f>
        <v>5</v>
      </c>
      <c r="P141" s="10">
        <f>VLOOKUP(B141,[3]Combined!C$1:M$640,11,0)</f>
        <v>17</v>
      </c>
      <c r="Q141" s="10">
        <f>VLOOKUP(B141,[3]Combined!C$1:O$640,13,0)</f>
        <v>0</v>
      </c>
      <c r="R141" s="10">
        <f>VLOOKUP(B141,[3]Combined!C$1:P$640,14,0)</f>
        <v>0</v>
      </c>
      <c r="S141" s="10">
        <f>VLOOKUP(B141,[3]Combined!C$1:Q$640,15,0)</f>
        <v>1</v>
      </c>
      <c r="T141" s="10">
        <f>VLOOKUP(B141,[3]Combined!C$1:S$640,17,0)</f>
        <v>0</v>
      </c>
      <c r="U141" s="11">
        <v>8</v>
      </c>
      <c r="V141" s="11">
        <v>16</v>
      </c>
      <c r="W141" s="11">
        <f>VLOOKUP(B141,[4]Combined!C$1:O$640,13,0)</f>
        <v>0</v>
      </c>
      <c r="X141" s="11">
        <v>1</v>
      </c>
      <c r="Y141" s="11">
        <v>3</v>
      </c>
      <c r="Z141" s="11">
        <f>VLOOKUP(B141,[4]Combined!C$1:S$640,17,0)</f>
        <v>0</v>
      </c>
      <c r="AA141" s="12">
        <v>5</v>
      </c>
      <c r="AB141" s="12">
        <v>7</v>
      </c>
      <c r="AC141" s="12">
        <f>VLOOKUP(B141,[5]Combined!C$1:O$640,13,0)</f>
        <v>0</v>
      </c>
      <c r="AD141" s="12">
        <v>1</v>
      </c>
      <c r="AE141" s="12">
        <v>1</v>
      </c>
      <c r="AF141" s="12">
        <f>VLOOKUP(B141,[5]Combined!C$1:S$640,17,0)</f>
        <v>0</v>
      </c>
      <c r="AG141" s="14">
        <f t="shared" si="14"/>
        <v>74</v>
      </c>
      <c r="AH141" s="14">
        <f t="shared" si="14"/>
        <v>0</v>
      </c>
      <c r="AI141" s="14">
        <f t="shared" si="15"/>
        <v>0</v>
      </c>
      <c r="AJ141" s="14">
        <f t="shared" si="16"/>
        <v>45</v>
      </c>
      <c r="AK141" s="14">
        <f t="shared" si="17"/>
        <v>45</v>
      </c>
      <c r="AL141" s="14">
        <f t="shared" si="18"/>
        <v>60.810810810810814</v>
      </c>
      <c r="AM141" s="14">
        <f t="shared" si="19"/>
        <v>0</v>
      </c>
      <c r="AN141" s="7" t="s">
        <v>113</v>
      </c>
      <c r="AO141" s="7">
        <v>8</v>
      </c>
      <c r="AP141" s="7">
        <v>7</v>
      </c>
      <c r="AQ141" s="7">
        <f t="shared" si="20"/>
        <v>15</v>
      </c>
    </row>
    <row r="142" spans="1:43" s="7" customFormat="1" x14ac:dyDescent="0.25">
      <c r="A142" s="7">
        <v>141</v>
      </c>
      <c r="B142" s="7" t="s">
        <v>157</v>
      </c>
      <c r="C142" s="8">
        <f>VLOOKUP(B142,[1]Combined!$B$1:$K$640,10,0)</f>
        <v>6</v>
      </c>
      <c r="D142" s="8">
        <f>VLOOKUP(B142,[1]Combined!$B$1:$L$640,11,0)</f>
        <v>6</v>
      </c>
      <c r="E142" s="8">
        <f>VLOOKUP(B142,[1]Combined!$B$1:$N$640,13,0)</f>
        <v>0</v>
      </c>
      <c r="F142" s="8">
        <f>VLOOKUP(B142,[1]Combined!$B$1:$O$640,14,0)</f>
        <v>1</v>
      </c>
      <c r="G142" s="8">
        <f>VLOOKUP(B142,[1]Combined!$B$1:$P$640,15,0)</f>
        <v>1</v>
      </c>
      <c r="H142" s="8">
        <f>VLOOKUP(B142,[1]Combined!$B$1:$R$640,17,0)</f>
        <v>0</v>
      </c>
      <c r="I142" s="9">
        <f>VLOOKUP(B142,[2]Combined!C$1:L$640,10,0)</f>
        <v>15</v>
      </c>
      <c r="J142" s="9">
        <f>VLOOKUP(B142,[2]Combined!C$1:M$640,11,0)</f>
        <v>18</v>
      </c>
      <c r="K142" s="9">
        <f>VLOOKUP(B142,[2]Combined!C$1:O$640,13,0)</f>
        <v>0</v>
      </c>
      <c r="L142" s="9">
        <f>VLOOKUP(B142,[2]Combined!C$1:P$640,14,0)</f>
        <v>3</v>
      </c>
      <c r="M142" s="9">
        <f>VLOOKUP(B142,[2]Combined!C$1:Q$640,15,0)</f>
        <v>3</v>
      </c>
      <c r="N142" s="9">
        <f>VLOOKUP(B142,[2]Combined!C$1:S$640,17,0)</f>
        <v>0</v>
      </c>
      <c r="O142" s="10">
        <f>VLOOKUP(B142,[3]Combined!C$1:L$640,10,0)</f>
        <v>9</v>
      </c>
      <c r="P142" s="10">
        <f>VLOOKUP(B142,[3]Combined!C$1:M$640,11,0)</f>
        <v>17</v>
      </c>
      <c r="Q142" s="10">
        <f>VLOOKUP(B142,[3]Combined!C$1:O$640,13,0)</f>
        <v>0</v>
      </c>
      <c r="R142" s="10">
        <f>VLOOKUP(B142,[3]Combined!C$1:P$640,14,0)</f>
        <v>1</v>
      </c>
      <c r="S142" s="10">
        <f>VLOOKUP(B142,[3]Combined!C$1:Q$640,15,0)</f>
        <v>2</v>
      </c>
      <c r="T142" s="10">
        <f>VLOOKUP(B142,[3]Combined!C$1:S$640,17,0)</f>
        <v>0</v>
      </c>
      <c r="U142" s="11">
        <v>6</v>
      </c>
      <c r="V142" s="11">
        <v>16</v>
      </c>
      <c r="W142" s="11">
        <f>VLOOKUP(B142,[4]Combined!C$1:O$640,13,0)</f>
        <v>0</v>
      </c>
      <c r="X142" s="11">
        <v>1</v>
      </c>
      <c r="Y142" s="11">
        <v>4</v>
      </c>
      <c r="Z142" s="11">
        <f>VLOOKUP(B142,[4]Combined!C$1:S$640,17,0)</f>
        <v>0</v>
      </c>
      <c r="AA142" s="12">
        <v>5</v>
      </c>
      <c r="AB142" s="12">
        <v>7</v>
      </c>
      <c r="AC142" s="12">
        <f>VLOOKUP(B142,[5]Combined!C$1:O$640,13,0)</f>
        <v>0</v>
      </c>
      <c r="AD142" s="12">
        <v>1</v>
      </c>
      <c r="AE142" s="12">
        <v>1</v>
      </c>
      <c r="AF142" s="12">
        <f>VLOOKUP(B142,[5]Combined!C$1:S$640,17,0)</f>
        <v>0</v>
      </c>
      <c r="AG142" s="14">
        <f t="shared" si="14"/>
        <v>75</v>
      </c>
      <c r="AH142" s="14">
        <f t="shared" si="14"/>
        <v>0</v>
      </c>
      <c r="AI142" s="14">
        <f t="shared" si="15"/>
        <v>0</v>
      </c>
      <c r="AJ142" s="14">
        <f t="shared" si="16"/>
        <v>48</v>
      </c>
      <c r="AK142" s="14">
        <f t="shared" si="17"/>
        <v>48</v>
      </c>
      <c r="AL142" s="14">
        <f t="shared" si="18"/>
        <v>64</v>
      </c>
      <c r="AM142" s="14">
        <f t="shared" si="19"/>
        <v>0</v>
      </c>
      <c r="AN142" s="7" t="s">
        <v>115</v>
      </c>
      <c r="AO142" s="7">
        <v>9</v>
      </c>
      <c r="AP142" s="7">
        <v>7</v>
      </c>
      <c r="AQ142" s="7">
        <f t="shared" si="20"/>
        <v>16</v>
      </c>
    </row>
    <row r="143" spans="1:43" s="7" customFormat="1" x14ac:dyDescent="0.25">
      <c r="A143" s="7">
        <v>142</v>
      </c>
      <c r="B143" s="7" t="s">
        <v>158</v>
      </c>
      <c r="C143" s="8">
        <f>VLOOKUP(B143,[1]Combined!$B$1:$K$640,10,0)</f>
        <v>6</v>
      </c>
      <c r="D143" s="8">
        <f>VLOOKUP(B143,[1]Combined!$B$1:$L$640,11,0)</f>
        <v>6</v>
      </c>
      <c r="E143" s="8">
        <f>VLOOKUP(B143,[1]Combined!$B$1:$N$640,13,0)</f>
        <v>0</v>
      </c>
      <c r="F143" s="8">
        <f>VLOOKUP(B143,[1]Combined!$B$1:$O$640,14,0)</f>
        <v>1</v>
      </c>
      <c r="G143" s="8">
        <f>VLOOKUP(B143,[1]Combined!$B$1:$P$640,15,0)</f>
        <v>1</v>
      </c>
      <c r="H143" s="8">
        <f>VLOOKUP(B143,[1]Combined!$B$1:$R$640,17,0)</f>
        <v>0</v>
      </c>
      <c r="I143" s="9">
        <f>VLOOKUP(B143,[2]Combined!C$1:L$640,10,0)</f>
        <v>15</v>
      </c>
      <c r="J143" s="9">
        <f>VLOOKUP(B143,[2]Combined!C$1:M$640,11,0)</f>
        <v>18</v>
      </c>
      <c r="K143" s="9">
        <f>VLOOKUP(B143,[2]Combined!C$1:O$640,13,0)</f>
        <v>0</v>
      </c>
      <c r="L143" s="9">
        <f>VLOOKUP(B143,[2]Combined!C$1:P$640,14,0)</f>
        <v>2</v>
      </c>
      <c r="M143" s="9">
        <f>VLOOKUP(B143,[2]Combined!C$1:Q$640,15,0)</f>
        <v>3</v>
      </c>
      <c r="N143" s="9">
        <f>VLOOKUP(B143,[2]Combined!C$1:S$640,17,0)</f>
        <v>0</v>
      </c>
      <c r="O143" s="10">
        <f>VLOOKUP(B143,[3]Combined!C$1:L$640,10,0)</f>
        <v>12</v>
      </c>
      <c r="P143" s="10">
        <f>VLOOKUP(B143,[3]Combined!C$1:M$640,11,0)</f>
        <v>17</v>
      </c>
      <c r="Q143" s="10">
        <f>VLOOKUP(B143,[3]Combined!C$1:O$640,13,0)</f>
        <v>0</v>
      </c>
      <c r="R143" s="10">
        <f>VLOOKUP(B143,[3]Combined!C$1:P$640,14,0)</f>
        <v>3</v>
      </c>
      <c r="S143" s="10">
        <f>VLOOKUP(B143,[3]Combined!C$1:Q$640,15,0)</f>
        <v>5</v>
      </c>
      <c r="T143" s="10">
        <f>VLOOKUP(B143,[3]Combined!C$1:S$640,17,0)</f>
        <v>0</v>
      </c>
      <c r="U143" s="11">
        <v>10</v>
      </c>
      <c r="V143" s="11">
        <v>16</v>
      </c>
      <c r="W143" s="11">
        <f>VLOOKUP(B143,[4]Combined!C$1:O$640,13,0)</f>
        <v>0</v>
      </c>
      <c r="X143" s="11">
        <v>2</v>
      </c>
      <c r="Y143" s="11">
        <v>2</v>
      </c>
      <c r="Z143" s="11">
        <f>VLOOKUP(B143,[4]Combined!C$1:S$640,17,0)</f>
        <v>0</v>
      </c>
      <c r="AA143" s="12">
        <v>7</v>
      </c>
      <c r="AB143" s="12">
        <v>7</v>
      </c>
      <c r="AC143" s="12">
        <f>VLOOKUP(B143,[5]Combined!C$1:O$640,13,0)</f>
        <v>0</v>
      </c>
      <c r="AD143" s="12">
        <v>1</v>
      </c>
      <c r="AE143" s="12">
        <v>1</v>
      </c>
      <c r="AF143" s="12">
        <f>VLOOKUP(B143,[5]Combined!C$1:S$640,17,0)</f>
        <v>0</v>
      </c>
      <c r="AG143" s="14">
        <f t="shared" si="14"/>
        <v>76</v>
      </c>
      <c r="AH143" s="14">
        <f t="shared" si="14"/>
        <v>0</v>
      </c>
      <c r="AI143" s="14">
        <f t="shared" si="15"/>
        <v>0</v>
      </c>
      <c r="AJ143" s="14">
        <f t="shared" si="16"/>
        <v>59</v>
      </c>
      <c r="AK143" s="14">
        <f t="shared" si="17"/>
        <v>59</v>
      </c>
      <c r="AL143" s="14">
        <f t="shared" si="18"/>
        <v>77.631578947368425</v>
      </c>
      <c r="AM143" s="14">
        <f t="shared" si="19"/>
        <v>3</v>
      </c>
      <c r="AN143" s="7" t="s">
        <v>117</v>
      </c>
      <c r="AO143" s="7">
        <v>10</v>
      </c>
      <c r="AP143" s="7">
        <v>7</v>
      </c>
      <c r="AQ143" s="7">
        <f t="shared" si="20"/>
        <v>20</v>
      </c>
    </row>
    <row r="144" spans="1:43" s="7" customFormat="1" x14ac:dyDescent="0.25">
      <c r="A144" s="7">
        <v>143</v>
      </c>
      <c r="B144" s="7" t="s">
        <v>159</v>
      </c>
      <c r="C144" s="8">
        <f>VLOOKUP(B144,[1]Combined!$B$1:$K$640,10,0)</f>
        <v>6</v>
      </c>
      <c r="D144" s="8">
        <f>VLOOKUP(B144,[1]Combined!$B$1:$L$640,11,0)</f>
        <v>6</v>
      </c>
      <c r="E144" s="8">
        <f>VLOOKUP(B144,[1]Combined!$B$1:$N$640,13,0)</f>
        <v>0</v>
      </c>
      <c r="F144" s="8">
        <f>VLOOKUP(B144,[1]Combined!$B$1:$O$640,14,0)</f>
        <v>1</v>
      </c>
      <c r="G144" s="8">
        <f>VLOOKUP(B144,[1]Combined!$B$1:$P$640,15,0)</f>
        <v>1</v>
      </c>
      <c r="H144" s="8">
        <f>VLOOKUP(B144,[1]Combined!$B$1:$R$640,17,0)</f>
        <v>0</v>
      </c>
      <c r="I144" s="9">
        <f>VLOOKUP(B144,[2]Combined!C$1:L$640,10,0)</f>
        <v>13</v>
      </c>
      <c r="J144" s="9">
        <f>VLOOKUP(B144,[2]Combined!C$1:M$640,11,0)</f>
        <v>18</v>
      </c>
      <c r="K144" s="9">
        <f>VLOOKUP(B144,[2]Combined!C$1:O$640,13,0)</f>
        <v>0</v>
      </c>
      <c r="L144" s="9">
        <f>VLOOKUP(B144,[2]Combined!C$1:P$640,14,0)</f>
        <v>3</v>
      </c>
      <c r="M144" s="9">
        <f>VLOOKUP(B144,[2]Combined!C$1:Q$640,15,0)</f>
        <v>4</v>
      </c>
      <c r="N144" s="9">
        <f>VLOOKUP(B144,[2]Combined!C$1:S$640,17,0)</f>
        <v>0</v>
      </c>
      <c r="O144" s="10">
        <f>VLOOKUP(B144,[3]Combined!C$1:L$640,10,0)</f>
        <v>11</v>
      </c>
      <c r="P144" s="10">
        <f>VLOOKUP(B144,[3]Combined!C$1:M$640,11,0)</f>
        <v>17</v>
      </c>
      <c r="Q144" s="10">
        <f>VLOOKUP(B144,[3]Combined!C$1:O$640,13,0)</f>
        <v>0</v>
      </c>
      <c r="R144" s="10">
        <f>VLOOKUP(B144,[3]Combined!C$1:P$640,14,0)</f>
        <v>4</v>
      </c>
      <c r="S144" s="10">
        <f>VLOOKUP(B144,[3]Combined!C$1:Q$640,15,0)</f>
        <v>5</v>
      </c>
      <c r="T144" s="10">
        <f>VLOOKUP(B144,[3]Combined!C$1:S$640,17,0)</f>
        <v>0</v>
      </c>
      <c r="U144" s="11">
        <v>8</v>
      </c>
      <c r="V144" s="11">
        <v>16</v>
      </c>
      <c r="W144" s="11">
        <f>VLOOKUP(B144,[4]Combined!C$1:O$640,13,0)</f>
        <v>0</v>
      </c>
      <c r="X144" s="11">
        <v>1</v>
      </c>
      <c r="Y144" s="11">
        <v>3</v>
      </c>
      <c r="Z144" s="11">
        <f>VLOOKUP(B144,[4]Combined!C$1:S$640,17,0)</f>
        <v>0</v>
      </c>
      <c r="AA144" s="12">
        <v>7</v>
      </c>
      <c r="AB144" s="12">
        <v>7</v>
      </c>
      <c r="AC144" s="12">
        <f>VLOOKUP(B144,[5]Combined!C$1:O$640,13,0)</f>
        <v>0</v>
      </c>
      <c r="AD144" s="12">
        <v>2</v>
      </c>
      <c r="AE144" s="12">
        <v>2</v>
      </c>
      <c r="AF144" s="12">
        <f>VLOOKUP(B144,[5]Combined!C$1:S$640,17,0)</f>
        <v>0</v>
      </c>
      <c r="AG144" s="14">
        <f t="shared" si="14"/>
        <v>79</v>
      </c>
      <c r="AH144" s="14">
        <f t="shared" si="14"/>
        <v>0</v>
      </c>
      <c r="AI144" s="14">
        <f t="shared" si="15"/>
        <v>0</v>
      </c>
      <c r="AJ144" s="14">
        <f t="shared" si="16"/>
        <v>56</v>
      </c>
      <c r="AK144" s="14">
        <f t="shared" si="17"/>
        <v>56</v>
      </c>
      <c r="AL144" s="14">
        <f t="shared" si="18"/>
        <v>70.886075949367083</v>
      </c>
      <c r="AM144" s="14">
        <f t="shared" si="19"/>
        <v>2</v>
      </c>
      <c r="AN144" s="7" t="s">
        <v>119</v>
      </c>
      <c r="AO144" s="7">
        <v>10</v>
      </c>
      <c r="AP144" s="7">
        <v>8</v>
      </c>
      <c r="AQ144" s="7">
        <f t="shared" si="20"/>
        <v>20</v>
      </c>
    </row>
    <row r="145" spans="1:43" s="7" customFormat="1" x14ac:dyDescent="0.25">
      <c r="A145" s="7">
        <v>144</v>
      </c>
      <c r="B145" s="7" t="s">
        <v>160</v>
      </c>
      <c r="C145" s="8">
        <f>VLOOKUP(B145,[1]Combined!$B$1:$K$640,10,0)</f>
        <v>6</v>
      </c>
      <c r="D145" s="8">
        <f>VLOOKUP(B145,[1]Combined!$B$1:$L$640,11,0)</f>
        <v>6</v>
      </c>
      <c r="E145" s="8">
        <f>VLOOKUP(B145,[1]Combined!$B$1:$N$640,13,0)</f>
        <v>0</v>
      </c>
      <c r="F145" s="8">
        <f>VLOOKUP(B145,[1]Combined!$B$1:$O$640,14,0)</f>
        <v>2</v>
      </c>
      <c r="G145" s="8">
        <f>VLOOKUP(B145,[1]Combined!$B$1:$P$640,15,0)</f>
        <v>2</v>
      </c>
      <c r="H145" s="8">
        <f>VLOOKUP(B145,[1]Combined!$B$1:$R$640,17,0)</f>
        <v>0</v>
      </c>
      <c r="I145" s="9">
        <f>VLOOKUP(B145,[2]Combined!C$1:L$640,10,0)</f>
        <v>12</v>
      </c>
      <c r="J145" s="9">
        <f>VLOOKUP(B145,[2]Combined!C$1:M$640,11,0)</f>
        <v>18</v>
      </c>
      <c r="K145" s="9">
        <f>VLOOKUP(B145,[2]Combined!C$1:O$640,13,0)</f>
        <v>0</v>
      </c>
      <c r="L145" s="9">
        <f>VLOOKUP(B145,[2]Combined!C$1:P$640,14,0)</f>
        <v>1</v>
      </c>
      <c r="M145" s="9">
        <f>VLOOKUP(B145,[2]Combined!C$1:Q$640,15,0)</f>
        <v>5</v>
      </c>
      <c r="N145" s="9">
        <f>VLOOKUP(B145,[2]Combined!C$1:S$640,17,0)</f>
        <v>0</v>
      </c>
      <c r="O145" s="10">
        <f>VLOOKUP(B145,[3]Combined!C$1:L$640,10,0)</f>
        <v>11</v>
      </c>
      <c r="P145" s="10">
        <f>VLOOKUP(B145,[3]Combined!C$1:M$640,11,0)</f>
        <v>17</v>
      </c>
      <c r="Q145" s="10">
        <f>VLOOKUP(B145,[3]Combined!C$1:O$640,13,0)</f>
        <v>0</v>
      </c>
      <c r="R145" s="10">
        <f>VLOOKUP(B145,[3]Combined!C$1:P$640,14,0)</f>
        <v>0</v>
      </c>
      <c r="S145" s="10">
        <f>VLOOKUP(B145,[3]Combined!C$1:Q$640,15,0)</f>
        <v>3</v>
      </c>
      <c r="T145" s="10">
        <f>VLOOKUP(B145,[3]Combined!C$1:S$640,17,0)</f>
        <v>0</v>
      </c>
      <c r="U145" s="11">
        <v>4</v>
      </c>
      <c r="V145" s="11">
        <v>16</v>
      </c>
      <c r="W145" s="11">
        <f>VLOOKUP(B145,[4]Combined!C$1:O$640,13,0)</f>
        <v>0</v>
      </c>
      <c r="X145" s="11">
        <v>1</v>
      </c>
      <c r="Y145" s="11">
        <v>3</v>
      </c>
      <c r="Z145" s="11">
        <f>VLOOKUP(B145,[4]Combined!C$1:S$640,17,0)</f>
        <v>0</v>
      </c>
      <c r="AA145" s="12">
        <v>5</v>
      </c>
      <c r="AB145" s="12">
        <v>7</v>
      </c>
      <c r="AC145" s="12">
        <f>VLOOKUP(B145,[5]Combined!C$1:O$640,13,0)</f>
        <v>0</v>
      </c>
      <c r="AD145" s="12">
        <f>VLOOKUP(B145,[5]Combined!C$1:P$640,14,0)</f>
        <v>0</v>
      </c>
      <c r="AE145" s="12">
        <v>1</v>
      </c>
      <c r="AF145" s="12">
        <f>VLOOKUP(B145,[5]Combined!C$1:S$640,17,0)</f>
        <v>0</v>
      </c>
      <c r="AG145" s="14">
        <f t="shared" si="14"/>
        <v>78</v>
      </c>
      <c r="AH145" s="14">
        <f t="shared" si="14"/>
        <v>0</v>
      </c>
      <c r="AI145" s="14">
        <f t="shared" si="15"/>
        <v>0</v>
      </c>
      <c r="AJ145" s="14">
        <f t="shared" si="16"/>
        <v>42</v>
      </c>
      <c r="AK145" s="14">
        <f t="shared" si="17"/>
        <v>42</v>
      </c>
      <c r="AL145" s="14">
        <f t="shared" si="18"/>
        <v>53.846153846153847</v>
      </c>
      <c r="AM145" s="14">
        <f t="shared" si="19"/>
        <v>0</v>
      </c>
      <c r="AN145" s="7" t="s">
        <v>111</v>
      </c>
      <c r="AO145" s="7">
        <v>10</v>
      </c>
      <c r="AP145" s="7">
        <v>7</v>
      </c>
      <c r="AQ145" s="7">
        <f t="shared" si="20"/>
        <v>17</v>
      </c>
    </row>
    <row r="146" spans="1:43" s="7" customFormat="1" x14ac:dyDescent="0.25">
      <c r="A146" s="7">
        <v>145</v>
      </c>
      <c r="B146" s="7" t="s">
        <v>161</v>
      </c>
      <c r="C146" s="8">
        <f>VLOOKUP(B146,[1]Combined!$B$1:$K$640,10,0)</f>
        <v>6</v>
      </c>
      <c r="D146" s="8">
        <f>VLOOKUP(B146,[1]Combined!$B$1:$L$640,11,0)</f>
        <v>6</v>
      </c>
      <c r="E146" s="8">
        <f>VLOOKUP(B146,[1]Combined!$B$1:$N$640,13,0)</f>
        <v>0</v>
      </c>
      <c r="F146" s="8">
        <f>VLOOKUP(B146,[1]Combined!$B$1:$O$640,14,0)</f>
        <v>2</v>
      </c>
      <c r="G146" s="8">
        <f>VLOOKUP(B146,[1]Combined!$B$1:$P$640,15,0)</f>
        <v>2</v>
      </c>
      <c r="H146" s="8">
        <f>VLOOKUP(B146,[1]Combined!$B$1:$R$640,17,0)</f>
        <v>0</v>
      </c>
      <c r="I146" s="9">
        <f>VLOOKUP(B146,[2]Combined!C$1:L$640,10,0)</f>
        <v>16</v>
      </c>
      <c r="J146" s="9">
        <f>VLOOKUP(B146,[2]Combined!C$1:M$640,11,0)</f>
        <v>18</v>
      </c>
      <c r="K146" s="9">
        <f>VLOOKUP(B146,[2]Combined!C$1:O$640,13,0)</f>
        <v>0</v>
      </c>
      <c r="L146" s="9">
        <f>VLOOKUP(B146,[2]Combined!C$1:P$640,14,0)</f>
        <v>3</v>
      </c>
      <c r="M146" s="9">
        <f>VLOOKUP(B146,[2]Combined!C$1:Q$640,15,0)</f>
        <v>3</v>
      </c>
      <c r="N146" s="9">
        <f>VLOOKUP(B146,[2]Combined!C$1:S$640,17,0)</f>
        <v>0</v>
      </c>
      <c r="O146" s="10">
        <f>VLOOKUP(B146,[3]Combined!C$1:L$640,10,0)</f>
        <v>14</v>
      </c>
      <c r="P146" s="10">
        <f>VLOOKUP(B146,[3]Combined!C$1:M$640,11,0)</f>
        <v>17</v>
      </c>
      <c r="Q146" s="10">
        <f>VLOOKUP(B146,[3]Combined!C$1:O$640,13,0)</f>
        <v>0</v>
      </c>
      <c r="R146" s="10">
        <f>VLOOKUP(B146,[3]Combined!C$1:P$640,14,0)</f>
        <v>1</v>
      </c>
      <c r="S146" s="10">
        <f>VLOOKUP(B146,[3]Combined!C$1:Q$640,15,0)</f>
        <v>1</v>
      </c>
      <c r="T146" s="10">
        <f>VLOOKUP(B146,[3]Combined!C$1:S$640,17,0)</f>
        <v>0</v>
      </c>
      <c r="U146" s="11">
        <v>11</v>
      </c>
      <c r="V146" s="11">
        <v>16</v>
      </c>
      <c r="W146" s="11">
        <f>VLOOKUP(B146,[4]Combined!C$1:O$640,13,0)</f>
        <v>0</v>
      </c>
      <c r="X146" s="11">
        <f>VLOOKUP(B146,[4]Combined!C$1:P$640,14,0)</f>
        <v>0</v>
      </c>
      <c r="Y146" s="11">
        <v>3</v>
      </c>
      <c r="Z146" s="11">
        <f>VLOOKUP(B146,[4]Combined!C$1:S$640,17,0)</f>
        <v>0</v>
      </c>
      <c r="AA146" s="12">
        <v>5</v>
      </c>
      <c r="AB146" s="12">
        <v>7</v>
      </c>
      <c r="AC146" s="12">
        <f>VLOOKUP(B146,[5]Combined!C$1:O$640,13,0)</f>
        <v>0</v>
      </c>
      <c r="AD146" s="12">
        <v>1</v>
      </c>
      <c r="AE146" s="12">
        <v>1</v>
      </c>
      <c r="AF146" s="12">
        <f>VLOOKUP(B146,[5]Combined!C$1:S$640,17,0)</f>
        <v>0</v>
      </c>
      <c r="AG146" s="14">
        <f t="shared" si="14"/>
        <v>74</v>
      </c>
      <c r="AH146" s="14">
        <f t="shared" si="14"/>
        <v>0</v>
      </c>
      <c r="AI146" s="14">
        <f t="shared" si="15"/>
        <v>0</v>
      </c>
      <c r="AJ146" s="14">
        <f t="shared" si="16"/>
        <v>59</v>
      </c>
      <c r="AK146" s="14">
        <f t="shared" si="17"/>
        <v>59</v>
      </c>
      <c r="AL146" s="14">
        <f t="shared" si="18"/>
        <v>79.729729729729726</v>
      </c>
      <c r="AM146" s="14">
        <f t="shared" si="19"/>
        <v>3</v>
      </c>
      <c r="AN146" s="7" t="s">
        <v>113</v>
      </c>
      <c r="AO146" s="7">
        <v>0</v>
      </c>
      <c r="AP146" s="7">
        <v>6</v>
      </c>
      <c r="AQ146" s="7">
        <f t="shared" si="20"/>
        <v>9</v>
      </c>
    </row>
    <row r="147" spans="1:43" s="7" customFormat="1" x14ac:dyDescent="0.25">
      <c r="A147" s="7">
        <v>146</v>
      </c>
      <c r="B147" s="7" t="s">
        <v>162</v>
      </c>
      <c r="C147" s="8">
        <f>VLOOKUP(B147,[1]Combined!$B$1:$K$640,10,0)</f>
        <v>5</v>
      </c>
      <c r="D147" s="8">
        <f>VLOOKUP(B147,[1]Combined!$B$1:$L$640,11,0)</f>
        <v>6</v>
      </c>
      <c r="E147" s="8">
        <f>VLOOKUP(B147,[1]Combined!$B$1:$N$640,13,0)</f>
        <v>0</v>
      </c>
      <c r="F147" s="8">
        <f>VLOOKUP(B147,[1]Combined!$B$1:$O$640,14,0)</f>
        <v>1</v>
      </c>
      <c r="G147" s="8">
        <f>VLOOKUP(B147,[1]Combined!$B$1:$P$640,15,0)</f>
        <v>1</v>
      </c>
      <c r="H147" s="8">
        <f>VLOOKUP(B147,[1]Combined!$B$1:$R$640,17,0)</f>
        <v>0</v>
      </c>
      <c r="I147" s="9">
        <f>VLOOKUP(B147,[2]Combined!C$1:L$640,10,0)</f>
        <v>10</v>
      </c>
      <c r="J147" s="9">
        <f>VLOOKUP(B147,[2]Combined!C$1:M$640,11,0)</f>
        <v>18</v>
      </c>
      <c r="K147" s="9">
        <f>VLOOKUP(B147,[2]Combined!C$1:O$640,13,0)</f>
        <v>5</v>
      </c>
      <c r="L147" s="9">
        <f>VLOOKUP(B147,[2]Combined!C$1:P$640,14,0)</f>
        <v>1</v>
      </c>
      <c r="M147" s="9">
        <f>VLOOKUP(B147,[2]Combined!C$1:Q$640,15,0)</f>
        <v>3</v>
      </c>
      <c r="N147" s="9">
        <f>VLOOKUP(B147,[2]Combined!C$1:S$640,17,0)</f>
        <v>1</v>
      </c>
      <c r="O147" s="10">
        <f>VLOOKUP(B147,[3]Combined!C$1:L$640,10,0)</f>
        <v>6</v>
      </c>
      <c r="P147" s="10">
        <f>VLOOKUP(B147,[3]Combined!C$1:M$640,11,0)</f>
        <v>17</v>
      </c>
      <c r="Q147" s="10">
        <f>VLOOKUP(B147,[3]Combined!C$1:O$640,13,0)</f>
        <v>5</v>
      </c>
      <c r="R147" s="10">
        <f>VLOOKUP(B147,[3]Combined!C$1:P$640,14,0)</f>
        <v>2</v>
      </c>
      <c r="S147" s="10">
        <f>VLOOKUP(B147,[3]Combined!C$1:Q$640,15,0)</f>
        <v>2</v>
      </c>
      <c r="T147" s="10">
        <f>VLOOKUP(B147,[3]Combined!C$1:S$640,17,0)</f>
        <v>0</v>
      </c>
      <c r="U147" s="11">
        <v>9</v>
      </c>
      <c r="V147" s="11">
        <v>16</v>
      </c>
      <c r="W147" s="11">
        <v>1</v>
      </c>
      <c r="X147" s="11">
        <v>1</v>
      </c>
      <c r="Y147" s="11">
        <v>4</v>
      </c>
      <c r="Z147" s="11">
        <f>VLOOKUP(B147,[4]Combined!C$1:S$640,17,0)</f>
        <v>0</v>
      </c>
      <c r="AA147" s="12">
        <v>3</v>
      </c>
      <c r="AB147" s="12">
        <v>7</v>
      </c>
      <c r="AC147" s="12">
        <f>VLOOKUP(B147,[5]Combined!C$1:O$640,13,0)</f>
        <v>0</v>
      </c>
      <c r="AD147" s="12">
        <v>1</v>
      </c>
      <c r="AE147" s="12">
        <v>1</v>
      </c>
      <c r="AF147" s="12">
        <f>VLOOKUP(B147,[5]Combined!C$1:S$640,17,0)</f>
        <v>0</v>
      </c>
      <c r="AG147" s="14">
        <f t="shared" si="14"/>
        <v>75</v>
      </c>
      <c r="AH147" s="14">
        <f t="shared" si="14"/>
        <v>12</v>
      </c>
      <c r="AI147" s="14">
        <f t="shared" si="15"/>
        <v>12</v>
      </c>
      <c r="AJ147" s="14">
        <f t="shared" si="16"/>
        <v>39</v>
      </c>
      <c r="AK147" s="14">
        <f t="shared" si="17"/>
        <v>51</v>
      </c>
      <c r="AL147" s="14">
        <f t="shared" si="18"/>
        <v>68</v>
      </c>
      <c r="AM147" s="14">
        <f t="shared" si="19"/>
        <v>1</v>
      </c>
      <c r="AN147" s="7" t="s">
        <v>115</v>
      </c>
      <c r="AO147" s="7">
        <v>8</v>
      </c>
      <c r="AP147" s="7">
        <v>7</v>
      </c>
      <c r="AQ147" s="7">
        <f t="shared" si="20"/>
        <v>16</v>
      </c>
    </row>
    <row r="148" spans="1:43" s="7" customFormat="1" x14ac:dyDescent="0.25">
      <c r="A148" s="7">
        <v>147</v>
      </c>
      <c r="B148" s="7" t="s">
        <v>163</v>
      </c>
      <c r="C148" s="8">
        <f>VLOOKUP(B148,[1]Combined!$B$1:$K$640,10,0)</f>
        <v>6</v>
      </c>
      <c r="D148" s="8">
        <f>VLOOKUP(B148,[1]Combined!$B$1:$L$640,11,0)</f>
        <v>6</v>
      </c>
      <c r="E148" s="8">
        <f>VLOOKUP(B148,[1]Combined!$B$1:$N$640,13,0)</f>
        <v>0</v>
      </c>
      <c r="F148" s="8">
        <f>VLOOKUP(B148,[1]Combined!$B$1:$O$640,14,0)</f>
        <v>0</v>
      </c>
      <c r="G148" s="8">
        <f>VLOOKUP(B148,[1]Combined!$B$1:$P$640,15,0)</f>
        <v>1</v>
      </c>
      <c r="H148" s="8">
        <f>VLOOKUP(B148,[1]Combined!$B$1:$R$640,17,0)</f>
        <v>0</v>
      </c>
      <c r="I148" s="9">
        <f>VLOOKUP(B148,[2]Combined!C$1:L$640,10,0)</f>
        <v>11</v>
      </c>
      <c r="J148" s="9">
        <f>VLOOKUP(B148,[2]Combined!C$1:M$640,11,0)</f>
        <v>18</v>
      </c>
      <c r="K148" s="9">
        <f>VLOOKUP(B148,[2]Combined!C$1:O$640,13,0)</f>
        <v>0</v>
      </c>
      <c r="L148" s="9">
        <f>VLOOKUP(B148,[2]Combined!C$1:P$640,14,0)</f>
        <v>2</v>
      </c>
      <c r="M148" s="9">
        <f>VLOOKUP(B148,[2]Combined!C$1:Q$640,15,0)</f>
        <v>3</v>
      </c>
      <c r="N148" s="9">
        <f>VLOOKUP(B148,[2]Combined!C$1:S$640,17,0)</f>
        <v>0</v>
      </c>
      <c r="O148" s="10">
        <f>VLOOKUP(B148,[3]Combined!C$1:L$640,10,0)</f>
        <v>13</v>
      </c>
      <c r="P148" s="10">
        <f>VLOOKUP(B148,[3]Combined!C$1:M$640,11,0)</f>
        <v>17</v>
      </c>
      <c r="Q148" s="10">
        <f>VLOOKUP(B148,[3]Combined!C$1:O$640,13,0)</f>
        <v>0</v>
      </c>
      <c r="R148" s="10">
        <f>VLOOKUP(B148,[3]Combined!C$1:P$640,14,0)</f>
        <v>5</v>
      </c>
      <c r="S148" s="10">
        <f>VLOOKUP(B148,[3]Combined!C$1:Q$640,15,0)</f>
        <v>5</v>
      </c>
      <c r="T148" s="10">
        <f>VLOOKUP(B148,[3]Combined!C$1:S$640,17,0)</f>
        <v>0</v>
      </c>
      <c r="U148" s="11">
        <v>10</v>
      </c>
      <c r="V148" s="11">
        <v>16</v>
      </c>
      <c r="W148" s="11">
        <f>VLOOKUP(B148,[4]Combined!C$1:O$640,13,0)</f>
        <v>0</v>
      </c>
      <c r="X148" s="11">
        <v>1</v>
      </c>
      <c r="Y148" s="11">
        <v>2</v>
      </c>
      <c r="Z148" s="11">
        <f>VLOOKUP(B148,[4]Combined!C$1:S$640,17,0)</f>
        <v>0</v>
      </c>
      <c r="AA148" s="12">
        <v>3</v>
      </c>
      <c r="AB148" s="12">
        <v>7</v>
      </c>
      <c r="AC148" s="12">
        <f>VLOOKUP(B148,[5]Combined!C$1:O$640,13,0)</f>
        <v>0</v>
      </c>
      <c r="AD148" s="12">
        <f>VLOOKUP(B148,[5]Combined!C$1:P$640,14,0)</f>
        <v>0</v>
      </c>
      <c r="AE148" s="12">
        <v>1</v>
      </c>
      <c r="AF148" s="12">
        <f>VLOOKUP(B148,[5]Combined!C$1:S$640,17,0)</f>
        <v>0</v>
      </c>
      <c r="AG148" s="14">
        <f t="shared" si="14"/>
        <v>76</v>
      </c>
      <c r="AH148" s="14">
        <f t="shared" si="14"/>
        <v>0</v>
      </c>
      <c r="AI148" s="14">
        <f t="shared" si="15"/>
        <v>0</v>
      </c>
      <c r="AJ148" s="14">
        <f t="shared" si="16"/>
        <v>51</v>
      </c>
      <c r="AK148" s="14">
        <f t="shared" si="17"/>
        <v>51</v>
      </c>
      <c r="AL148" s="14">
        <f t="shared" si="18"/>
        <v>67.10526315789474</v>
      </c>
      <c r="AM148" s="14">
        <f t="shared" si="19"/>
        <v>1</v>
      </c>
      <c r="AN148" s="7" t="s">
        <v>117</v>
      </c>
      <c r="AO148" s="7">
        <v>0</v>
      </c>
      <c r="AP148" s="7">
        <v>0</v>
      </c>
      <c r="AQ148" s="7">
        <f t="shared" si="20"/>
        <v>1</v>
      </c>
    </row>
    <row r="149" spans="1:43" s="7" customFormat="1" x14ac:dyDescent="0.25">
      <c r="A149" s="7">
        <v>148</v>
      </c>
      <c r="B149" s="7" t="s">
        <v>165</v>
      </c>
      <c r="C149" s="8">
        <f>VLOOKUP(B149,[1]Combined!$B$1:$K$640,10,0)</f>
        <v>6</v>
      </c>
      <c r="D149" s="8">
        <f>VLOOKUP(B149,[1]Combined!$B$1:$L$640,11,0)</f>
        <v>6</v>
      </c>
      <c r="E149" s="8">
        <f>VLOOKUP(B149,[1]Combined!$B$1:$N$640,13,0)</f>
        <v>0</v>
      </c>
      <c r="F149" s="8">
        <f>VLOOKUP(B149,[1]Combined!$B$1:$O$640,14,0)</f>
        <v>2</v>
      </c>
      <c r="G149" s="8">
        <f>VLOOKUP(B149,[1]Combined!$B$1:$P$640,15,0)</f>
        <v>2</v>
      </c>
      <c r="H149" s="8">
        <f>VLOOKUP(B149,[1]Combined!$B$1:$R$640,17,0)</f>
        <v>0</v>
      </c>
      <c r="I149" s="9">
        <f>VLOOKUP(B149,[2]Combined!C$1:L$640,10,0)</f>
        <v>10</v>
      </c>
      <c r="J149" s="9">
        <f>VLOOKUP(B149,[2]Combined!C$1:M$640,11,0)</f>
        <v>15</v>
      </c>
      <c r="K149" s="9">
        <f>VLOOKUP(B149,[2]Combined!C$1:O$640,13,0)</f>
        <v>0</v>
      </c>
      <c r="L149" s="9">
        <f>VLOOKUP(B149,[2]Combined!C$1:P$640,14,0)</f>
        <v>3</v>
      </c>
      <c r="M149" s="9">
        <f>VLOOKUP(B149,[2]Combined!C$1:Q$640,15,0)</f>
        <v>4</v>
      </c>
      <c r="N149" s="9">
        <f>VLOOKUP(B149,[2]Combined!C$1:S$640,17,0)</f>
        <v>0</v>
      </c>
      <c r="O149" s="10">
        <f>VLOOKUP(B149,[3]Combined!C$1:L$640,10,0)</f>
        <v>8</v>
      </c>
      <c r="P149" s="10">
        <f>VLOOKUP(B149,[3]Combined!C$1:M$640,11,0)</f>
        <v>14</v>
      </c>
      <c r="Q149" s="10">
        <f>VLOOKUP(B149,[3]Combined!C$1:O$640,13,0)</f>
        <v>0</v>
      </c>
      <c r="R149" s="10">
        <f>VLOOKUP(B149,[3]Combined!C$1:P$640,14,0)</f>
        <v>2</v>
      </c>
      <c r="S149" s="10">
        <f>VLOOKUP(B149,[3]Combined!C$1:Q$640,15,0)</f>
        <v>2</v>
      </c>
      <c r="T149" s="10">
        <f>VLOOKUP(B149,[3]Combined!C$1:S$640,17,0)</f>
        <v>0</v>
      </c>
      <c r="U149" s="11">
        <f>VLOOKUP(B149,[4]Combined!C$1:L$640,10,0)</f>
        <v>13</v>
      </c>
      <c r="V149" s="11">
        <f>VLOOKUP(B149,[4]Combined!C$1:M$640,11,0)</f>
        <v>17</v>
      </c>
      <c r="W149" s="11">
        <f>VLOOKUP(B149,[4]Combined!C$1:O$640,13,0)</f>
        <v>0</v>
      </c>
      <c r="X149" s="11">
        <f>VLOOKUP(B149,[4]Combined!C$1:P$640,14,0)</f>
        <v>3</v>
      </c>
      <c r="Y149" s="11">
        <f>VLOOKUP(B149,[4]Combined!C$1:Q$640,15,0)</f>
        <v>4</v>
      </c>
      <c r="Z149" s="11">
        <f>VLOOKUP(B149,[4]Combined!C$1:S$640,17,0)</f>
        <v>0</v>
      </c>
      <c r="AA149" s="12">
        <v>4</v>
      </c>
      <c r="AB149" s="12">
        <v>7</v>
      </c>
      <c r="AC149" s="12">
        <f>VLOOKUP(B149,[5]Combined!C$1:O$640,13,0)</f>
        <v>0</v>
      </c>
      <c r="AD149" s="12">
        <f>VLOOKUP(B149,[5]Combined!C$1:P$640,14,0)</f>
        <v>0</v>
      </c>
      <c r="AE149" s="12">
        <f>VLOOKUP(B149,[5]Combined!C$1:Q$640,15,0)</f>
        <v>0</v>
      </c>
      <c r="AF149" s="12">
        <f>VLOOKUP(B149,[5]Combined!C$1:S$640,17,0)</f>
        <v>0</v>
      </c>
      <c r="AG149" s="14">
        <f t="shared" si="14"/>
        <v>71</v>
      </c>
      <c r="AH149" s="14">
        <f t="shared" si="14"/>
        <v>0</v>
      </c>
      <c r="AI149" s="14">
        <f t="shared" si="15"/>
        <v>0</v>
      </c>
      <c r="AJ149" s="14">
        <f t="shared" si="16"/>
        <v>51</v>
      </c>
      <c r="AK149" s="14">
        <f t="shared" si="17"/>
        <v>51</v>
      </c>
      <c r="AL149" s="14">
        <f t="shared" si="18"/>
        <v>71.83098591549296</v>
      </c>
      <c r="AM149" s="14">
        <f t="shared" si="19"/>
        <v>2</v>
      </c>
      <c r="AN149" s="7" t="s">
        <v>166</v>
      </c>
      <c r="AO149" s="7">
        <v>8</v>
      </c>
      <c r="AP149" s="7">
        <v>10</v>
      </c>
      <c r="AQ149" s="7">
        <f t="shared" si="20"/>
        <v>20</v>
      </c>
    </row>
    <row r="150" spans="1:43" s="7" customFormat="1" x14ac:dyDescent="0.25">
      <c r="A150" s="7">
        <v>149</v>
      </c>
      <c r="B150" s="7" t="s">
        <v>167</v>
      </c>
      <c r="C150" s="8">
        <f>VLOOKUP(B150,[1]Combined!$B$1:$K$640,10,0)</f>
        <v>6</v>
      </c>
      <c r="D150" s="8">
        <f>VLOOKUP(B150,[1]Combined!$B$1:$L$640,11,0)</f>
        <v>6</v>
      </c>
      <c r="E150" s="8">
        <f>VLOOKUP(B150,[1]Combined!$B$1:$N$640,13,0)</f>
        <v>0</v>
      </c>
      <c r="F150" s="8">
        <f>VLOOKUP(B150,[1]Combined!$B$1:$O$640,14,0)</f>
        <v>2</v>
      </c>
      <c r="G150" s="8">
        <f>VLOOKUP(B150,[1]Combined!$B$1:$P$640,15,0)</f>
        <v>2</v>
      </c>
      <c r="H150" s="8">
        <f>VLOOKUP(B150,[1]Combined!$B$1:$R$640,17,0)</f>
        <v>0</v>
      </c>
      <c r="I150" s="9">
        <f>VLOOKUP(B150,[2]Combined!C$1:L$640,10,0)</f>
        <v>13</v>
      </c>
      <c r="J150" s="9">
        <f>VLOOKUP(B150,[2]Combined!C$1:M$640,11,0)</f>
        <v>15</v>
      </c>
      <c r="K150" s="9">
        <f>VLOOKUP(B150,[2]Combined!C$1:O$640,13,0)</f>
        <v>0</v>
      </c>
      <c r="L150" s="9">
        <f>VLOOKUP(B150,[2]Combined!C$1:P$640,14,0)</f>
        <v>1</v>
      </c>
      <c r="M150" s="9">
        <f>VLOOKUP(B150,[2]Combined!C$1:Q$640,15,0)</f>
        <v>3</v>
      </c>
      <c r="N150" s="9">
        <f>VLOOKUP(B150,[2]Combined!C$1:S$640,17,0)</f>
        <v>0</v>
      </c>
      <c r="O150" s="10">
        <f>VLOOKUP(B150,[3]Combined!C$1:L$640,10,0)</f>
        <v>9</v>
      </c>
      <c r="P150" s="10">
        <f>VLOOKUP(B150,[3]Combined!C$1:M$640,11,0)</f>
        <v>14</v>
      </c>
      <c r="Q150" s="10">
        <f>VLOOKUP(B150,[3]Combined!C$1:O$640,13,0)</f>
        <v>0</v>
      </c>
      <c r="R150" s="10">
        <f>VLOOKUP(B150,[3]Combined!C$1:P$640,14,0)</f>
        <v>2</v>
      </c>
      <c r="S150" s="10">
        <f>VLOOKUP(B150,[3]Combined!C$1:Q$640,15,0)</f>
        <v>2</v>
      </c>
      <c r="T150" s="10">
        <f>VLOOKUP(B150,[3]Combined!C$1:S$640,17,0)</f>
        <v>0</v>
      </c>
      <c r="U150" s="11">
        <f>VLOOKUP(B150,[4]Combined!C$1:L$640,10,0)</f>
        <v>15</v>
      </c>
      <c r="V150" s="11">
        <f>VLOOKUP(B150,[4]Combined!C$1:M$640,11,0)</f>
        <v>17</v>
      </c>
      <c r="W150" s="11">
        <f>VLOOKUP(B150,[4]Combined!C$1:O$640,13,0)</f>
        <v>1</v>
      </c>
      <c r="X150" s="11">
        <v>1</v>
      </c>
      <c r="Y150" s="11">
        <v>3</v>
      </c>
      <c r="Z150" s="11">
        <v>1</v>
      </c>
      <c r="AA150" s="12">
        <v>6</v>
      </c>
      <c r="AB150" s="12">
        <v>7</v>
      </c>
      <c r="AC150" s="12">
        <f>VLOOKUP(B150,[5]Combined!C$1:O$640,13,0)</f>
        <v>0</v>
      </c>
      <c r="AD150" s="12">
        <v>1</v>
      </c>
      <c r="AE150" s="12">
        <v>1</v>
      </c>
      <c r="AF150" s="12">
        <f>VLOOKUP(B150,[5]Combined!C$1:S$640,17,0)</f>
        <v>0</v>
      </c>
      <c r="AG150" s="14">
        <f t="shared" si="14"/>
        <v>70</v>
      </c>
      <c r="AH150" s="14">
        <f t="shared" si="14"/>
        <v>2</v>
      </c>
      <c r="AI150" s="14">
        <f t="shared" si="15"/>
        <v>2</v>
      </c>
      <c r="AJ150" s="14">
        <f t="shared" si="16"/>
        <v>56</v>
      </c>
      <c r="AK150" s="14">
        <f t="shared" si="17"/>
        <v>58</v>
      </c>
      <c r="AL150" s="14">
        <f t="shared" si="18"/>
        <v>82.857142857142861</v>
      </c>
      <c r="AM150" s="14">
        <f t="shared" si="19"/>
        <v>4</v>
      </c>
      <c r="AN150" s="7" t="s">
        <v>168</v>
      </c>
      <c r="AO150" s="7">
        <v>3</v>
      </c>
      <c r="AP150" s="7">
        <v>10</v>
      </c>
      <c r="AQ150" s="7">
        <f t="shared" si="20"/>
        <v>17</v>
      </c>
    </row>
    <row r="151" spans="1:43" s="7" customFormat="1" x14ac:dyDescent="0.25">
      <c r="A151" s="7">
        <v>150</v>
      </c>
      <c r="B151" s="7" t="s">
        <v>169</v>
      </c>
      <c r="C151" s="8">
        <f>VLOOKUP(B151,[1]Combined!$B$1:$K$640,10,0)</f>
        <v>6</v>
      </c>
      <c r="D151" s="8">
        <f>VLOOKUP(B151,[1]Combined!$B$1:$L$640,11,0)</f>
        <v>6</v>
      </c>
      <c r="E151" s="8">
        <f>VLOOKUP(B151,[1]Combined!$B$1:$N$640,13,0)</f>
        <v>0</v>
      </c>
      <c r="F151" s="8">
        <f>VLOOKUP(B151,[1]Combined!$B$1:$O$640,14,0)</f>
        <v>1</v>
      </c>
      <c r="G151" s="8">
        <f>VLOOKUP(B151,[1]Combined!$B$1:$P$640,15,0)</f>
        <v>1</v>
      </c>
      <c r="H151" s="8">
        <f>VLOOKUP(B151,[1]Combined!$B$1:$R$640,17,0)</f>
        <v>0</v>
      </c>
      <c r="I151" s="9">
        <f>VLOOKUP(B151,[2]Combined!C$1:L$640,10,0)</f>
        <v>10</v>
      </c>
      <c r="J151" s="9">
        <f>VLOOKUP(B151,[2]Combined!C$1:M$640,11,0)</f>
        <v>15</v>
      </c>
      <c r="K151" s="9">
        <f>VLOOKUP(B151,[2]Combined!C$1:O$640,13,0)</f>
        <v>0</v>
      </c>
      <c r="L151" s="9">
        <f>VLOOKUP(B151,[2]Combined!C$1:P$640,14,0)</f>
        <v>4</v>
      </c>
      <c r="M151" s="9">
        <f>VLOOKUP(B151,[2]Combined!C$1:Q$640,15,0)</f>
        <v>5</v>
      </c>
      <c r="N151" s="9">
        <f>VLOOKUP(B151,[2]Combined!C$1:S$640,17,0)</f>
        <v>0</v>
      </c>
      <c r="O151" s="10">
        <f>VLOOKUP(B151,[3]Combined!C$1:L$640,10,0)</f>
        <v>7</v>
      </c>
      <c r="P151" s="10">
        <f>VLOOKUP(B151,[3]Combined!C$1:M$640,11,0)</f>
        <v>14</v>
      </c>
      <c r="Q151" s="10">
        <f>VLOOKUP(B151,[3]Combined!C$1:O$640,13,0)</f>
        <v>0</v>
      </c>
      <c r="R151" s="10">
        <f>VLOOKUP(B151,[3]Combined!C$1:P$640,14,0)</f>
        <v>1</v>
      </c>
      <c r="S151" s="10">
        <f>VLOOKUP(B151,[3]Combined!C$1:Q$640,15,0)</f>
        <v>4</v>
      </c>
      <c r="T151" s="10">
        <f>VLOOKUP(B151,[3]Combined!C$1:S$640,17,0)</f>
        <v>0</v>
      </c>
      <c r="U151" s="11">
        <f>VLOOKUP(B151,[4]Combined!C$1:L$640,10,0)</f>
        <v>12</v>
      </c>
      <c r="V151" s="11">
        <f>VLOOKUP(B151,[4]Combined!C$1:M$640,11,0)</f>
        <v>17</v>
      </c>
      <c r="W151" s="11">
        <f>VLOOKUP(B151,[4]Combined!C$1:O$640,13,0)</f>
        <v>0</v>
      </c>
      <c r="X151" s="11">
        <f>VLOOKUP(B151,[4]Combined!C$1:P$640,14,0)</f>
        <v>0</v>
      </c>
      <c r="Y151" s="11">
        <v>3</v>
      </c>
      <c r="Z151" s="11">
        <f>VLOOKUP(B151,[4]Combined!C$1:S$640,17,0)</f>
        <v>0</v>
      </c>
      <c r="AA151" s="12">
        <v>7</v>
      </c>
      <c r="AB151" s="12">
        <v>7</v>
      </c>
      <c r="AC151" s="12">
        <f>VLOOKUP(B151,[5]Combined!C$1:O$640,13,0)</f>
        <v>0</v>
      </c>
      <c r="AD151" s="12">
        <v>1</v>
      </c>
      <c r="AE151" s="12">
        <v>2</v>
      </c>
      <c r="AF151" s="12">
        <f>VLOOKUP(B151,[5]Combined!C$1:S$640,17,0)</f>
        <v>0</v>
      </c>
      <c r="AG151" s="14">
        <f t="shared" si="14"/>
        <v>74</v>
      </c>
      <c r="AH151" s="14">
        <f t="shared" si="14"/>
        <v>0</v>
      </c>
      <c r="AI151" s="14">
        <f t="shared" si="15"/>
        <v>0</v>
      </c>
      <c r="AJ151" s="14">
        <f t="shared" si="16"/>
        <v>49</v>
      </c>
      <c r="AK151" s="14">
        <f t="shared" si="17"/>
        <v>49</v>
      </c>
      <c r="AL151" s="14">
        <f t="shared" si="18"/>
        <v>66.21621621621621</v>
      </c>
      <c r="AM151" s="14">
        <f t="shared" si="19"/>
        <v>0</v>
      </c>
      <c r="AN151" s="7" t="s">
        <v>170</v>
      </c>
      <c r="AO151" s="7">
        <v>6</v>
      </c>
      <c r="AP151" s="7">
        <v>9</v>
      </c>
      <c r="AQ151" s="7">
        <f t="shared" si="20"/>
        <v>15</v>
      </c>
    </row>
    <row r="152" spans="1:43" s="7" customFormat="1" x14ac:dyDescent="0.25">
      <c r="A152" s="7">
        <v>151</v>
      </c>
      <c r="B152" s="7" t="s">
        <v>171</v>
      </c>
      <c r="C152" s="8">
        <f>VLOOKUP(B152,[1]Combined!$B$1:$K$640,10,0)</f>
        <v>6</v>
      </c>
      <c r="D152" s="8">
        <f>VLOOKUP(B152,[1]Combined!$B$1:$L$640,11,0)</f>
        <v>6</v>
      </c>
      <c r="E152" s="8">
        <f>VLOOKUP(B152,[1]Combined!$B$1:$N$640,13,0)</f>
        <v>0</v>
      </c>
      <c r="F152" s="8">
        <f>VLOOKUP(B152,[1]Combined!$B$1:$O$640,14,0)</f>
        <v>2</v>
      </c>
      <c r="G152" s="8">
        <f>VLOOKUP(B152,[1]Combined!$B$1:$P$640,15,0)</f>
        <v>2</v>
      </c>
      <c r="H152" s="8">
        <f>VLOOKUP(B152,[1]Combined!$B$1:$R$640,17,0)</f>
        <v>0</v>
      </c>
      <c r="I152" s="9">
        <f>VLOOKUP(B152,[2]Combined!C$1:L$640,10,0)</f>
        <v>12</v>
      </c>
      <c r="J152" s="9">
        <f>VLOOKUP(B152,[2]Combined!C$1:M$640,11,0)</f>
        <v>15</v>
      </c>
      <c r="K152" s="9">
        <f>VLOOKUP(B152,[2]Combined!C$1:O$640,13,0)</f>
        <v>0</v>
      </c>
      <c r="L152" s="9">
        <f>VLOOKUP(B152,[2]Combined!C$1:P$640,14,0)</f>
        <v>1</v>
      </c>
      <c r="M152" s="9">
        <f>VLOOKUP(B152,[2]Combined!C$1:Q$640,15,0)</f>
        <v>4</v>
      </c>
      <c r="N152" s="9">
        <f>VLOOKUP(B152,[2]Combined!C$1:S$640,17,0)</f>
        <v>0</v>
      </c>
      <c r="O152" s="10">
        <f>VLOOKUP(B152,[3]Combined!C$1:L$640,10,0)</f>
        <v>14</v>
      </c>
      <c r="P152" s="10">
        <f>VLOOKUP(B152,[3]Combined!C$1:M$640,11,0)</f>
        <v>14</v>
      </c>
      <c r="Q152" s="10">
        <f>VLOOKUP(B152,[3]Combined!C$1:O$640,13,0)</f>
        <v>0</v>
      </c>
      <c r="R152" s="10">
        <f>VLOOKUP(B152,[3]Combined!C$1:P$640,14,0)</f>
        <v>2</v>
      </c>
      <c r="S152" s="10">
        <f>VLOOKUP(B152,[3]Combined!C$1:Q$640,15,0)</f>
        <v>3</v>
      </c>
      <c r="T152" s="10">
        <f>VLOOKUP(B152,[3]Combined!C$1:S$640,17,0)</f>
        <v>0</v>
      </c>
      <c r="U152" s="11">
        <f>VLOOKUP(B152,[4]Combined!C$1:L$640,10,0)</f>
        <v>17</v>
      </c>
      <c r="V152" s="11">
        <f>VLOOKUP(B152,[4]Combined!C$1:M$640,11,0)</f>
        <v>17</v>
      </c>
      <c r="W152" s="11">
        <f>VLOOKUP(B152,[4]Combined!C$1:O$640,13,0)</f>
        <v>0</v>
      </c>
      <c r="X152" s="11">
        <v>3</v>
      </c>
      <c r="Y152" s="11">
        <v>3</v>
      </c>
      <c r="Z152" s="11">
        <f>VLOOKUP(B152,[4]Combined!C$1:S$640,17,0)</f>
        <v>0</v>
      </c>
      <c r="AA152" s="12">
        <v>7</v>
      </c>
      <c r="AB152" s="12">
        <v>7</v>
      </c>
      <c r="AC152" s="12">
        <f>VLOOKUP(B152,[5]Combined!C$1:O$640,13,0)</f>
        <v>0</v>
      </c>
      <c r="AD152" s="12">
        <f>VLOOKUP(B152,[5]Combined!C$1:P$640,14,0)</f>
        <v>0</v>
      </c>
      <c r="AE152" s="12">
        <v>1</v>
      </c>
      <c r="AF152" s="12">
        <f>VLOOKUP(B152,[5]Combined!C$1:S$640,17,0)</f>
        <v>0</v>
      </c>
      <c r="AG152" s="14">
        <f t="shared" si="14"/>
        <v>72</v>
      </c>
      <c r="AH152" s="14">
        <f t="shared" si="14"/>
        <v>0</v>
      </c>
      <c r="AI152" s="14">
        <f t="shared" si="15"/>
        <v>0</v>
      </c>
      <c r="AJ152" s="14">
        <f t="shared" si="16"/>
        <v>64</v>
      </c>
      <c r="AK152" s="14">
        <f t="shared" si="17"/>
        <v>64</v>
      </c>
      <c r="AL152" s="14">
        <f t="shared" si="18"/>
        <v>88.888888888888886</v>
      </c>
      <c r="AM152" s="14">
        <f t="shared" si="19"/>
        <v>5</v>
      </c>
      <c r="AN152" s="7" t="s">
        <v>172</v>
      </c>
      <c r="AO152" s="7">
        <v>9</v>
      </c>
      <c r="AP152" s="7">
        <v>10</v>
      </c>
      <c r="AQ152" s="7">
        <f t="shared" si="20"/>
        <v>24</v>
      </c>
    </row>
    <row r="153" spans="1:43" s="7" customFormat="1" x14ac:dyDescent="0.25">
      <c r="A153" s="7">
        <v>152</v>
      </c>
      <c r="B153" s="7" t="s">
        <v>173</v>
      </c>
      <c r="C153" s="8">
        <f>VLOOKUP(B153,[1]Combined!$B$1:$K$640,10,0)</f>
        <v>6</v>
      </c>
      <c r="D153" s="8">
        <f>VLOOKUP(B153,[1]Combined!$B$1:$L$640,11,0)</f>
        <v>6</v>
      </c>
      <c r="E153" s="8">
        <f>VLOOKUP(B153,[1]Combined!$B$1:$N$640,13,0)</f>
        <v>0</v>
      </c>
      <c r="F153" s="8">
        <f>VLOOKUP(B153,[1]Combined!$B$1:$O$640,14,0)</f>
        <v>1</v>
      </c>
      <c r="G153" s="8">
        <f>VLOOKUP(B153,[1]Combined!$B$1:$P$640,15,0)</f>
        <v>1</v>
      </c>
      <c r="H153" s="8">
        <f>VLOOKUP(B153,[1]Combined!$B$1:$R$640,17,0)</f>
        <v>0</v>
      </c>
      <c r="I153" s="9">
        <f>VLOOKUP(B153,[2]Combined!C$1:L$640,10,0)</f>
        <v>15</v>
      </c>
      <c r="J153" s="9">
        <f>VLOOKUP(B153,[2]Combined!C$1:M$640,11,0)</f>
        <v>15</v>
      </c>
      <c r="K153" s="9">
        <f>VLOOKUP(B153,[2]Combined!C$1:O$640,13,0)</f>
        <v>0</v>
      </c>
      <c r="L153" s="9">
        <f>VLOOKUP(B153,[2]Combined!C$1:P$640,14,0)</f>
        <v>3</v>
      </c>
      <c r="M153" s="9">
        <f>VLOOKUP(B153,[2]Combined!C$1:Q$640,15,0)</f>
        <v>3</v>
      </c>
      <c r="N153" s="9">
        <f>VLOOKUP(B153,[2]Combined!C$1:S$640,17,0)</f>
        <v>0</v>
      </c>
      <c r="O153" s="10">
        <f>VLOOKUP(B153,[3]Combined!C$1:L$640,10,0)</f>
        <v>14</v>
      </c>
      <c r="P153" s="10">
        <f>VLOOKUP(B153,[3]Combined!C$1:M$640,11,0)</f>
        <v>14</v>
      </c>
      <c r="Q153" s="10">
        <f>VLOOKUP(B153,[3]Combined!C$1:O$640,13,0)</f>
        <v>0</v>
      </c>
      <c r="R153" s="10">
        <f>VLOOKUP(B153,[3]Combined!C$1:P$640,14,0)</f>
        <v>5</v>
      </c>
      <c r="S153" s="10">
        <f>VLOOKUP(B153,[3]Combined!C$1:Q$640,15,0)</f>
        <v>5</v>
      </c>
      <c r="T153" s="10">
        <f>VLOOKUP(B153,[3]Combined!C$1:S$640,17,0)</f>
        <v>0</v>
      </c>
      <c r="U153" s="11">
        <f>VLOOKUP(B153,[4]Combined!C$1:L$640,10,0)</f>
        <v>15</v>
      </c>
      <c r="V153" s="11">
        <f>VLOOKUP(B153,[4]Combined!C$1:M$640,11,0)</f>
        <v>17</v>
      </c>
      <c r="W153" s="11">
        <f>VLOOKUP(B153,[4]Combined!C$1:O$640,13,0)</f>
        <v>0</v>
      </c>
      <c r="X153" s="11">
        <v>2</v>
      </c>
      <c r="Y153" s="11">
        <v>2</v>
      </c>
      <c r="Z153" s="11">
        <f>VLOOKUP(B153,[4]Combined!C$1:S$640,17,0)</f>
        <v>0</v>
      </c>
      <c r="AA153" s="12">
        <v>7</v>
      </c>
      <c r="AB153" s="12">
        <v>7</v>
      </c>
      <c r="AC153" s="12">
        <f>VLOOKUP(B153,[5]Combined!C$1:O$640,13,0)</f>
        <v>0</v>
      </c>
      <c r="AD153" s="12">
        <v>1</v>
      </c>
      <c r="AE153" s="12">
        <v>1</v>
      </c>
      <c r="AF153" s="12">
        <f>VLOOKUP(B153,[5]Combined!C$1:S$640,17,0)</f>
        <v>0</v>
      </c>
      <c r="AG153" s="14">
        <f t="shared" si="14"/>
        <v>71</v>
      </c>
      <c r="AH153" s="14">
        <f t="shared" si="14"/>
        <v>0</v>
      </c>
      <c r="AI153" s="14">
        <f t="shared" si="15"/>
        <v>0</v>
      </c>
      <c r="AJ153" s="14">
        <f t="shared" si="16"/>
        <v>69</v>
      </c>
      <c r="AK153" s="14">
        <f t="shared" si="17"/>
        <v>69</v>
      </c>
      <c r="AL153" s="14">
        <f t="shared" si="18"/>
        <v>97.183098591549296</v>
      </c>
      <c r="AM153" s="14">
        <f t="shared" si="19"/>
        <v>5</v>
      </c>
      <c r="AN153" s="7" t="s">
        <v>164</v>
      </c>
      <c r="AO153" s="7">
        <v>10</v>
      </c>
      <c r="AP153" s="7">
        <v>10</v>
      </c>
      <c r="AQ153" s="7">
        <f t="shared" si="20"/>
        <v>25</v>
      </c>
    </row>
    <row r="154" spans="1:43" s="7" customFormat="1" x14ac:dyDescent="0.25">
      <c r="A154" s="7">
        <v>153</v>
      </c>
      <c r="B154" s="7" t="s">
        <v>174</v>
      </c>
      <c r="C154" s="8">
        <f>VLOOKUP(B154,[1]Combined!$B$1:$K$640,10,0)</f>
        <v>6</v>
      </c>
      <c r="D154" s="8">
        <f>VLOOKUP(B154,[1]Combined!$B$1:$L$640,11,0)</f>
        <v>6</v>
      </c>
      <c r="E154" s="8">
        <f>VLOOKUP(B154,[1]Combined!$B$1:$N$640,13,0)</f>
        <v>0</v>
      </c>
      <c r="F154" s="8">
        <f>VLOOKUP(B154,[1]Combined!$B$1:$O$640,14,0)</f>
        <v>2</v>
      </c>
      <c r="G154" s="8">
        <f>VLOOKUP(B154,[1]Combined!$B$1:$P$640,15,0)</f>
        <v>2</v>
      </c>
      <c r="H154" s="8">
        <f>VLOOKUP(B154,[1]Combined!$B$1:$R$640,17,0)</f>
        <v>0</v>
      </c>
      <c r="I154" s="9">
        <f>VLOOKUP(B154,[2]Combined!C$1:L$640,10,0)</f>
        <v>10</v>
      </c>
      <c r="J154" s="9">
        <f>VLOOKUP(B154,[2]Combined!C$1:M$640,11,0)</f>
        <v>15</v>
      </c>
      <c r="K154" s="9">
        <f>VLOOKUP(B154,[2]Combined!C$1:O$640,13,0)</f>
        <v>0</v>
      </c>
      <c r="L154" s="9">
        <f>VLOOKUP(B154,[2]Combined!C$1:P$640,14,0)</f>
        <v>2</v>
      </c>
      <c r="M154" s="9">
        <f>VLOOKUP(B154,[2]Combined!C$1:Q$640,15,0)</f>
        <v>4</v>
      </c>
      <c r="N154" s="9">
        <f>VLOOKUP(B154,[2]Combined!C$1:S$640,17,0)</f>
        <v>0</v>
      </c>
      <c r="O154" s="10">
        <f>VLOOKUP(B154,[3]Combined!C$1:L$640,10,0)</f>
        <v>11</v>
      </c>
      <c r="P154" s="10">
        <f>VLOOKUP(B154,[3]Combined!C$1:M$640,11,0)</f>
        <v>14</v>
      </c>
      <c r="Q154" s="10">
        <f>VLOOKUP(B154,[3]Combined!C$1:O$640,13,0)</f>
        <v>0</v>
      </c>
      <c r="R154" s="10">
        <f>VLOOKUP(B154,[3]Combined!C$1:P$640,14,0)</f>
        <v>2</v>
      </c>
      <c r="S154" s="10">
        <f>VLOOKUP(B154,[3]Combined!C$1:Q$640,15,0)</f>
        <v>2</v>
      </c>
      <c r="T154" s="10">
        <f>VLOOKUP(B154,[3]Combined!C$1:S$640,17,0)</f>
        <v>0</v>
      </c>
      <c r="U154" s="11">
        <f>VLOOKUP(B154,[4]Combined!C$1:L$640,10,0)</f>
        <v>16</v>
      </c>
      <c r="V154" s="11">
        <f>VLOOKUP(B154,[4]Combined!C$1:M$640,11,0)</f>
        <v>17</v>
      </c>
      <c r="W154" s="11">
        <f>VLOOKUP(B154,[4]Combined!C$1:O$640,13,0)</f>
        <v>0</v>
      </c>
      <c r="X154" s="11">
        <f>VLOOKUP(B154,[4]Combined!C$1:P$640,14,0)</f>
        <v>4</v>
      </c>
      <c r="Y154" s="11">
        <f>VLOOKUP(B154,[4]Combined!C$1:Q$640,15,0)</f>
        <v>4</v>
      </c>
      <c r="Z154" s="11">
        <f>VLOOKUP(B154,[4]Combined!C$1:S$640,17,0)</f>
        <v>0</v>
      </c>
      <c r="AA154" s="12">
        <v>7</v>
      </c>
      <c r="AB154" s="12">
        <v>7</v>
      </c>
      <c r="AC154" s="12">
        <f>VLOOKUP(B154,[5]Combined!C$1:O$640,13,0)</f>
        <v>0</v>
      </c>
      <c r="AD154" s="12">
        <f>VLOOKUP(B154,[5]Combined!C$1:P$640,14,0)</f>
        <v>0</v>
      </c>
      <c r="AE154" s="12">
        <f>VLOOKUP(B154,[5]Combined!C$1:Q$640,15,0)</f>
        <v>0</v>
      </c>
      <c r="AF154" s="12">
        <f>VLOOKUP(B154,[5]Combined!C$1:S$640,17,0)</f>
        <v>0</v>
      </c>
      <c r="AG154" s="14">
        <f t="shared" si="14"/>
        <v>71</v>
      </c>
      <c r="AH154" s="14">
        <f t="shared" si="14"/>
        <v>0</v>
      </c>
      <c r="AI154" s="14">
        <f t="shared" si="15"/>
        <v>0</v>
      </c>
      <c r="AJ154" s="14">
        <f t="shared" si="16"/>
        <v>60</v>
      </c>
      <c r="AK154" s="14">
        <f t="shared" si="17"/>
        <v>60</v>
      </c>
      <c r="AL154" s="14">
        <f t="shared" si="18"/>
        <v>84.507042253521121</v>
      </c>
      <c r="AM154" s="14">
        <f t="shared" si="19"/>
        <v>4</v>
      </c>
      <c r="AN154" s="7" t="s">
        <v>166</v>
      </c>
      <c r="AO154" s="7">
        <f>VLOOKUP(B154,[6]D!B$1:U$51,20,0)</f>
        <v>9</v>
      </c>
      <c r="AP154" s="7">
        <v>10</v>
      </c>
      <c r="AQ154" s="7">
        <f t="shared" si="20"/>
        <v>23</v>
      </c>
    </row>
    <row r="155" spans="1:43" s="7" customFormat="1" x14ac:dyDescent="0.25">
      <c r="A155" s="7">
        <v>154</v>
      </c>
      <c r="B155" s="7" t="s">
        <v>175</v>
      </c>
      <c r="C155" s="8">
        <f>VLOOKUP(B155,[1]Combined!$B$1:$K$640,10,0)</f>
        <v>6</v>
      </c>
      <c r="D155" s="8">
        <f>VLOOKUP(B155,[1]Combined!$B$1:$L$640,11,0)</f>
        <v>6</v>
      </c>
      <c r="E155" s="8">
        <f>VLOOKUP(B155,[1]Combined!$B$1:$N$640,13,0)</f>
        <v>0</v>
      </c>
      <c r="F155" s="8">
        <f>VLOOKUP(B155,[1]Combined!$B$1:$O$640,14,0)</f>
        <v>1</v>
      </c>
      <c r="G155" s="8">
        <f>VLOOKUP(B155,[1]Combined!$B$1:$P$640,15,0)</f>
        <v>2</v>
      </c>
      <c r="H155" s="8">
        <f>VLOOKUP(B155,[1]Combined!$B$1:$R$640,17,0)</f>
        <v>0</v>
      </c>
      <c r="I155" s="9">
        <f>VLOOKUP(B155,[2]Combined!C$1:L$640,10,0)</f>
        <v>15</v>
      </c>
      <c r="J155" s="9">
        <f>VLOOKUP(B155,[2]Combined!C$1:M$640,11,0)</f>
        <v>15</v>
      </c>
      <c r="K155" s="9">
        <f>VLOOKUP(B155,[2]Combined!C$1:O$640,13,0)</f>
        <v>0</v>
      </c>
      <c r="L155" s="9">
        <f>VLOOKUP(B155,[2]Combined!C$1:P$640,14,0)</f>
        <v>2</v>
      </c>
      <c r="M155" s="9">
        <f>VLOOKUP(B155,[2]Combined!C$1:Q$640,15,0)</f>
        <v>3</v>
      </c>
      <c r="N155" s="9">
        <f>VLOOKUP(B155,[2]Combined!C$1:S$640,17,0)</f>
        <v>0</v>
      </c>
      <c r="O155" s="10">
        <f>VLOOKUP(B155,[3]Combined!C$1:L$640,10,0)</f>
        <v>14</v>
      </c>
      <c r="P155" s="10">
        <f>VLOOKUP(B155,[3]Combined!C$1:M$640,11,0)</f>
        <v>14</v>
      </c>
      <c r="Q155" s="10">
        <f>VLOOKUP(B155,[3]Combined!C$1:O$640,13,0)</f>
        <v>0</v>
      </c>
      <c r="R155" s="10">
        <f>VLOOKUP(B155,[3]Combined!C$1:P$640,14,0)</f>
        <v>2</v>
      </c>
      <c r="S155" s="10">
        <f>VLOOKUP(B155,[3]Combined!C$1:Q$640,15,0)</f>
        <v>2</v>
      </c>
      <c r="T155" s="10">
        <f>VLOOKUP(B155,[3]Combined!C$1:S$640,17,0)</f>
        <v>0</v>
      </c>
      <c r="U155" s="11">
        <f>VLOOKUP(B155,[4]Combined!C$1:L$640,10,0)</f>
        <v>14</v>
      </c>
      <c r="V155" s="11">
        <f>VLOOKUP(B155,[4]Combined!C$1:M$640,11,0)</f>
        <v>17</v>
      </c>
      <c r="W155" s="11">
        <f>VLOOKUP(B155,[4]Combined!C$1:O$640,13,0)</f>
        <v>0</v>
      </c>
      <c r="X155" s="11">
        <v>3</v>
      </c>
      <c r="Y155" s="11">
        <v>3</v>
      </c>
      <c r="Z155" s="11">
        <f>VLOOKUP(B155,[4]Combined!C$1:S$640,17,0)</f>
        <v>0</v>
      </c>
      <c r="AA155" s="12">
        <v>7</v>
      </c>
      <c r="AB155" s="12">
        <v>7</v>
      </c>
      <c r="AC155" s="12">
        <f>VLOOKUP(B155,[5]Combined!C$1:O$640,13,0)</f>
        <v>0</v>
      </c>
      <c r="AD155" s="12">
        <v>1</v>
      </c>
      <c r="AE155" s="12">
        <v>1</v>
      </c>
      <c r="AF155" s="12">
        <f>VLOOKUP(B155,[5]Combined!C$1:S$640,17,0)</f>
        <v>0</v>
      </c>
      <c r="AG155" s="14">
        <f t="shared" si="14"/>
        <v>70</v>
      </c>
      <c r="AH155" s="14">
        <f t="shared" si="14"/>
        <v>0</v>
      </c>
      <c r="AI155" s="14">
        <f t="shared" si="15"/>
        <v>0</v>
      </c>
      <c r="AJ155" s="14">
        <f t="shared" si="16"/>
        <v>65</v>
      </c>
      <c r="AK155" s="14">
        <f t="shared" si="17"/>
        <v>65</v>
      </c>
      <c r="AL155" s="14">
        <f t="shared" si="18"/>
        <v>92.857142857142861</v>
      </c>
      <c r="AM155" s="14">
        <f t="shared" si="19"/>
        <v>5</v>
      </c>
      <c r="AN155" s="7" t="s">
        <v>168</v>
      </c>
      <c r="AO155" s="7">
        <v>10</v>
      </c>
      <c r="AP155" s="7">
        <v>10</v>
      </c>
      <c r="AQ155" s="7">
        <f t="shared" si="20"/>
        <v>25</v>
      </c>
    </row>
    <row r="156" spans="1:43" s="7" customFormat="1" x14ac:dyDescent="0.25">
      <c r="A156" s="7">
        <v>155</v>
      </c>
      <c r="B156" s="7" t="s">
        <v>176</v>
      </c>
      <c r="C156" s="8">
        <f>VLOOKUP(B156,[1]Combined!$B$1:$K$640,10,0)</f>
        <v>6</v>
      </c>
      <c r="D156" s="8">
        <f>VLOOKUP(B156,[1]Combined!$B$1:$L$640,11,0)</f>
        <v>6</v>
      </c>
      <c r="E156" s="8">
        <f>VLOOKUP(B156,[1]Combined!$B$1:$N$640,13,0)</f>
        <v>0</v>
      </c>
      <c r="F156" s="8">
        <f>VLOOKUP(B156,[1]Combined!$B$1:$O$640,14,0)</f>
        <v>1</v>
      </c>
      <c r="G156" s="8">
        <f>VLOOKUP(B156,[1]Combined!$B$1:$P$640,15,0)</f>
        <v>1</v>
      </c>
      <c r="H156" s="8">
        <f>VLOOKUP(B156,[1]Combined!$B$1:$R$640,17,0)</f>
        <v>0</v>
      </c>
      <c r="I156" s="9">
        <f>VLOOKUP(B156,[2]Combined!C$1:L$640,10,0)</f>
        <v>13</v>
      </c>
      <c r="J156" s="9">
        <f>VLOOKUP(B156,[2]Combined!C$1:M$640,11,0)</f>
        <v>15</v>
      </c>
      <c r="K156" s="9">
        <f>VLOOKUP(B156,[2]Combined!C$1:O$640,13,0)</f>
        <v>0</v>
      </c>
      <c r="L156" s="9">
        <f>VLOOKUP(B156,[2]Combined!C$1:P$640,14,0)</f>
        <v>4</v>
      </c>
      <c r="M156" s="9">
        <f>VLOOKUP(B156,[2]Combined!C$1:Q$640,15,0)</f>
        <v>5</v>
      </c>
      <c r="N156" s="9">
        <f>VLOOKUP(B156,[2]Combined!C$1:S$640,17,0)</f>
        <v>0</v>
      </c>
      <c r="O156" s="10">
        <f>VLOOKUP(B156,[3]Combined!C$1:L$640,10,0)</f>
        <v>11</v>
      </c>
      <c r="P156" s="10">
        <f>VLOOKUP(B156,[3]Combined!C$1:M$640,11,0)</f>
        <v>14</v>
      </c>
      <c r="Q156" s="10">
        <f>VLOOKUP(B156,[3]Combined!C$1:O$640,13,0)</f>
        <v>0</v>
      </c>
      <c r="R156" s="10">
        <f>VLOOKUP(B156,[3]Combined!C$1:P$640,14,0)</f>
        <v>4</v>
      </c>
      <c r="S156" s="10">
        <f>VLOOKUP(B156,[3]Combined!C$1:Q$640,15,0)</f>
        <v>4</v>
      </c>
      <c r="T156" s="10">
        <f>VLOOKUP(B156,[3]Combined!C$1:S$640,17,0)</f>
        <v>0</v>
      </c>
      <c r="U156" s="11">
        <f>VLOOKUP(B156,[4]Combined!C$1:L$640,10,0)</f>
        <v>16</v>
      </c>
      <c r="V156" s="11">
        <f>VLOOKUP(B156,[4]Combined!C$1:M$640,11,0)</f>
        <v>17</v>
      </c>
      <c r="W156" s="11">
        <f>VLOOKUP(B156,[4]Combined!C$1:O$640,13,0)</f>
        <v>0</v>
      </c>
      <c r="X156" s="11">
        <v>3</v>
      </c>
      <c r="Y156" s="11">
        <v>3</v>
      </c>
      <c r="Z156" s="11">
        <f>VLOOKUP(B156,[4]Combined!C$1:S$640,17,0)</f>
        <v>0</v>
      </c>
      <c r="AA156" s="12">
        <v>7</v>
      </c>
      <c r="AB156" s="12">
        <v>7</v>
      </c>
      <c r="AC156" s="12">
        <f>VLOOKUP(B156,[5]Combined!C$1:O$640,13,0)</f>
        <v>0</v>
      </c>
      <c r="AD156" s="12">
        <v>1</v>
      </c>
      <c r="AE156" s="12">
        <v>2</v>
      </c>
      <c r="AF156" s="12">
        <f>VLOOKUP(B156,[5]Combined!C$1:S$640,17,0)</f>
        <v>0</v>
      </c>
      <c r="AG156" s="14">
        <f t="shared" si="14"/>
        <v>74</v>
      </c>
      <c r="AH156" s="14">
        <f t="shared" si="14"/>
        <v>0</v>
      </c>
      <c r="AI156" s="14">
        <f t="shared" si="15"/>
        <v>0</v>
      </c>
      <c r="AJ156" s="14">
        <f t="shared" si="16"/>
        <v>66</v>
      </c>
      <c r="AK156" s="14">
        <f t="shared" si="17"/>
        <v>66</v>
      </c>
      <c r="AL156" s="14">
        <f t="shared" si="18"/>
        <v>89.189189189189193</v>
      </c>
      <c r="AM156" s="14">
        <f t="shared" si="19"/>
        <v>5</v>
      </c>
      <c r="AN156" s="7" t="s">
        <v>170</v>
      </c>
      <c r="AO156" s="7">
        <v>9</v>
      </c>
      <c r="AP156" s="7">
        <v>10</v>
      </c>
      <c r="AQ156" s="7">
        <f t="shared" si="20"/>
        <v>24</v>
      </c>
    </row>
    <row r="157" spans="1:43" s="7" customFormat="1" x14ac:dyDescent="0.25">
      <c r="A157" s="7">
        <v>156</v>
      </c>
      <c r="B157" s="7" t="s">
        <v>177</v>
      </c>
      <c r="C157" s="8">
        <f>VLOOKUP(B157,[1]Combined!$B$1:$K$640,10,0)</f>
        <v>3</v>
      </c>
      <c r="D157" s="8">
        <f>VLOOKUP(B157,[1]Combined!$B$1:$L$640,11,0)</f>
        <v>6</v>
      </c>
      <c r="E157" s="8">
        <f>VLOOKUP(B157,[1]Combined!$B$1:$N$640,13,0)</f>
        <v>0</v>
      </c>
      <c r="F157" s="8">
        <f>VLOOKUP(B157,[1]Combined!$B$1:$O$640,14,0)</f>
        <v>1</v>
      </c>
      <c r="G157" s="8">
        <f>VLOOKUP(B157,[1]Combined!$B$1:$P$640,15,0)</f>
        <v>2</v>
      </c>
      <c r="H157" s="8">
        <f>VLOOKUP(B157,[1]Combined!$B$1:$R$640,17,0)</f>
        <v>0</v>
      </c>
      <c r="I157" s="9">
        <f>VLOOKUP(B157,[2]Combined!C$1:L$640,10,0)</f>
        <v>10</v>
      </c>
      <c r="J157" s="9">
        <f>VLOOKUP(B157,[2]Combined!C$1:M$640,11,0)</f>
        <v>15</v>
      </c>
      <c r="K157" s="9">
        <f>VLOOKUP(B157,[2]Combined!C$1:O$640,13,0)</f>
        <v>0</v>
      </c>
      <c r="L157" s="9">
        <f>VLOOKUP(B157,[2]Combined!C$1:P$640,14,0)</f>
        <v>0</v>
      </c>
      <c r="M157" s="9">
        <f>VLOOKUP(B157,[2]Combined!C$1:Q$640,15,0)</f>
        <v>4</v>
      </c>
      <c r="N157" s="9">
        <f>VLOOKUP(B157,[2]Combined!C$1:S$640,17,0)</f>
        <v>0</v>
      </c>
      <c r="O157" s="10">
        <f>VLOOKUP(B157,[3]Combined!C$1:L$640,10,0)</f>
        <v>4</v>
      </c>
      <c r="P157" s="10">
        <f>VLOOKUP(B157,[3]Combined!C$1:M$640,11,0)</f>
        <v>14</v>
      </c>
      <c r="Q157" s="10">
        <f>VLOOKUP(B157,[3]Combined!C$1:O$640,13,0)</f>
        <v>0</v>
      </c>
      <c r="R157" s="10">
        <f>VLOOKUP(B157,[3]Combined!C$1:P$640,14,0)</f>
        <v>1</v>
      </c>
      <c r="S157" s="10">
        <f>VLOOKUP(B157,[3]Combined!C$1:Q$640,15,0)</f>
        <v>3</v>
      </c>
      <c r="T157" s="10">
        <f>VLOOKUP(B157,[3]Combined!C$1:S$640,17,0)</f>
        <v>0</v>
      </c>
      <c r="U157" s="11">
        <f>VLOOKUP(B157,[4]Combined!C$1:L$640,10,0)</f>
        <v>12</v>
      </c>
      <c r="V157" s="11">
        <f>VLOOKUP(B157,[4]Combined!C$1:M$640,11,0)</f>
        <v>17</v>
      </c>
      <c r="W157" s="11">
        <f>VLOOKUP(B157,[4]Combined!C$1:O$640,13,0)</f>
        <v>0</v>
      </c>
      <c r="X157" s="11">
        <v>2</v>
      </c>
      <c r="Y157" s="11">
        <v>3</v>
      </c>
      <c r="Z157" s="11">
        <f>VLOOKUP(B157,[4]Combined!C$1:S$640,17,0)</f>
        <v>0</v>
      </c>
      <c r="AA157" s="12">
        <v>3</v>
      </c>
      <c r="AB157" s="12">
        <v>7</v>
      </c>
      <c r="AC157" s="12">
        <f>VLOOKUP(B157,[5]Combined!C$1:O$640,13,0)</f>
        <v>0</v>
      </c>
      <c r="AD157" s="12">
        <f>VLOOKUP(B157,[5]Combined!C$1:P$640,14,0)</f>
        <v>0</v>
      </c>
      <c r="AE157" s="12">
        <v>1</v>
      </c>
      <c r="AF157" s="12">
        <f>VLOOKUP(B157,[5]Combined!C$1:S$640,17,0)</f>
        <v>0</v>
      </c>
      <c r="AG157" s="14">
        <f t="shared" si="14"/>
        <v>72</v>
      </c>
      <c r="AH157" s="14">
        <f t="shared" si="14"/>
        <v>0</v>
      </c>
      <c r="AI157" s="14">
        <f t="shared" si="15"/>
        <v>0</v>
      </c>
      <c r="AJ157" s="14">
        <f t="shared" si="16"/>
        <v>36</v>
      </c>
      <c r="AK157" s="14">
        <f t="shared" si="17"/>
        <v>36</v>
      </c>
      <c r="AL157" s="14">
        <f t="shared" si="18"/>
        <v>50</v>
      </c>
      <c r="AM157" s="14">
        <f t="shared" si="19"/>
        <v>0</v>
      </c>
      <c r="AN157" s="7" t="s">
        <v>172</v>
      </c>
      <c r="AO157" s="7">
        <v>8</v>
      </c>
      <c r="AP157" s="7">
        <v>10</v>
      </c>
      <c r="AQ157" s="7">
        <f t="shared" si="20"/>
        <v>18</v>
      </c>
    </row>
    <row r="158" spans="1:43" s="7" customFormat="1" x14ac:dyDescent="0.25">
      <c r="A158" s="7">
        <v>157</v>
      </c>
      <c r="B158" s="7" t="s">
        <v>178</v>
      </c>
      <c r="C158" s="8">
        <f>VLOOKUP(B158,[1]Combined!$B$1:$K$640,10,0)</f>
        <v>6</v>
      </c>
      <c r="D158" s="8">
        <f>VLOOKUP(B158,[1]Combined!$B$1:$L$640,11,0)</f>
        <v>6</v>
      </c>
      <c r="E158" s="8">
        <f>VLOOKUP(B158,[1]Combined!$B$1:$N$640,13,0)</f>
        <v>0</v>
      </c>
      <c r="F158" s="8">
        <f>VLOOKUP(B158,[1]Combined!$B$1:$O$640,14,0)</f>
        <v>1</v>
      </c>
      <c r="G158" s="8">
        <f>VLOOKUP(B158,[1]Combined!$B$1:$P$640,15,0)</f>
        <v>1</v>
      </c>
      <c r="H158" s="8">
        <f>VLOOKUP(B158,[1]Combined!$B$1:$R$640,17,0)</f>
        <v>0</v>
      </c>
      <c r="I158" s="9">
        <f>VLOOKUP(B158,[2]Combined!C$1:L$640,10,0)</f>
        <v>12</v>
      </c>
      <c r="J158" s="9">
        <f>VLOOKUP(B158,[2]Combined!C$1:M$640,11,0)</f>
        <v>15</v>
      </c>
      <c r="K158" s="9">
        <f>VLOOKUP(B158,[2]Combined!C$1:O$640,13,0)</f>
        <v>0</v>
      </c>
      <c r="L158" s="9">
        <f>VLOOKUP(B158,[2]Combined!C$1:P$640,14,0)</f>
        <v>3</v>
      </c>
      <c r="M158" s="9">
        <f>VLOOKUP(B158,[2]Combined!C$1:Q$640,15,0)</f>
        <v>3</v>
      </c>
      <c r="N158" s="9">
        <f>VLOOKUP(B158,[2]Combined!C$1:S$640,17,0)</f>
        <v>0</v>
      </c>
      <c r="O158" s="10">
        <f>VLOOKUP(B158,[3]Combined!C$1:L$640,10,0)</f>
        <v>14</v>
      </c>
      <c r="P158" s="10">
        <f>VLOOKUP(B158,[3]Combined!C$1:M$640,11,0)</f>
        <v>14</v>
      </c>
      <c r="Q158" s="10">
        <f>VLOOKUP(B158,[3]Combined!C$1:O$640,13,0)</f>
        <v>0</v>
      </c>
      <c r="R158" s="10">
        <f>VLOOKUP(B158,[3]Combined!C$1:P$640,14,0)</f>
        <v>5</v>
      </c>
      <c r="S158" s="10">
        <f>VLOOKUP(B158,[3]Combined!C$1:Q$640,15,0)</f>
        <v>5</v>
      </c>
      <c r="T158" s="10">
        <f>VLOOKUP(B158,[3]Combined!C$1:S$640,17,0)</f>
        <v>0</v>
      </c>
      <c r="U158" s="11">
        <f>VLOOKUP(B158,[4]Combined!C$1:L$640,10,0)</f>
        <v>12</v>
      </c>
      <c r="V158" s="11">
        <f>VLOOKUP(B158,[4]Combined!C$1:M$640,11,0)</f>
        <v>17</v>
      </c>
      <c r="W158" s="11">
        <f>VLOOKUP(B158,[4]Combined!C$1:O$640,13,0)</f>
        <v>1</v>
      </c>
      <c r="X158" s="11">
        <v>0</v>
      </c>
      <c r="Y158" s="11">
        <v>2</v>
      </c>
      <c r="Z158" s="11">
        <f>VLOOKUP(B158,[4]Combined!C$1:S$640,17,0)</f>
        <v>0</v>
      </c>
      <c r="AA158" s="12">
        <v>7</v>
      </c>
      <c r="AB158" s="12">
        <v>7</v>
      </c>
      <c r="AC158" s="12">
        <f>VLOOKUP(B158,[5]Combined!C$1:O$640,13,0)</f>
        <v>0</v>
      </c>
      <c r="AD158" s="12">
        <v>1</v>
      </c>
      <c r="AE158" s="12">
        <v>1</v>
      </c>
      <c r="AF158" s="12">
        <f>VLOOKUP(B158,[5]Combined!C$1:S$640,17,0)</f>
        <v>0</v>
      </c>
      <c r="AG158" s="14">
        <f t="shared" si="14"/>
        <v>71</v>
      </c>
      <c r="AH158" s="14">
        <f t="shared" si="14"/>
        <v>1</v>
      </c>
      <c r="AI158" s="14">
        <f t="shared" si="15"/>
        <v>1</v>
      </c>
      <c r="AJ158" s="14">
        <f t="shared" si="16"/>
        <v>61</v>
      </c>
      <c r="AK158" s="14">
        <f t="shared" si="17"/>
        <v>62</v>
      </c>
      <c r="AL158" s="14">
        <f t="shared" si="18"/>
        <v>87.323943661971825</v>
      </c>
      <c r="AM158" s="14">
        <f t="shared" si="19"/>
        <v>5</v>
      </c>
      <c r="AN158" s="7" t="s">
        <v>164</v>
      </c>
      <c r="AO158" s="7">
        <v>4</v>
      </c>
      <c r="AP158" s="7">
        <v>10</v>
      </c>
      <c r="AQ158" s="7">
        <f t="shared" si="20"/>
        <v>19</v>
      </c>
    </row>
    <row r="159" spans="1:43" s="7" customFormat="1" x14ac:dyDescent="0.25">
      <c r="A159" s="7">
        <v>158</v>
      </c>
      <c r="B159" s="7" t="s">
        <v>179</v>
      </c>
      <c r="C159" s="8">
        <f>VLOOKUP(B159,[1]Combined!$B$1:$K$640,10,0)</f>
        <v>6</v>
      </c>
      <c r="D159" s="8">
        <f>VLOOKUP(B159,[1]Combined!$B$1:$L$640,11,0)</f>
        <v>6</v>
      </c>
      <c r="E159" s="8">
        <f>VLOOKUP(B159,[1]Combined!$B$1:$N$640,13,0)</f>
        <v>0</v>
      </c>
      <c r="F159" s="8">
        <f>VLOOKUP(B159,[1]Combined!$B$1:$O$640,14,0)</f>
        <v>1</v>
      </c>
      <c r="G159" s="8">
        <f>VLOOKUP(B159,[1]Combined!$B$1:$P$640,15,0)</f>
        <v>2</v>
      </c>
      <c r="H159" s="8">
        <f>VLOOKUP(B159,[1]Combined!$B$1:$R$640,17,0)</f>
        <v>0</v>
      </c>
      <c r="I159" s="9">
        <f>VLOOKUP(B159,[2]Combined!C$1:L$640,10,0)</f>
        <v>12</v>
      </c>
      <c r="J159" s="9">
        <f>VLOOKUP(B159,[2]Combined!C$1:M$640,11,0)</f>
        <v>15</v>
      </c>
      <c r="K159" s="9">
        <f>VLOOKUP(B159,[2]Combined!C$1:O$640,13,0)</f>
        <v>0</v>
      </c>
      <c r="L159" s="9">
        <f>VLOOKUP(B159,[2]Combined!C$1:P$640,14,0)</f>
        <v>3</v>
      </c>
      <c r="M159" s="9">
        <f>VLOOKUP(B159,[2]Combined!C$1:Q$640,15,0)</f>
        <v>4</v>
      </c>
      <c r="N159" s="9">
        <f>VLOOKUP(B159,[2]Combined!C$1:S$640,17,0)</f>
        <v>0</v>
      </c>
      <c r="O159" s="10">
        <f>VLOOKUP(B159,[3]Combined!C$1:L$640,10,0)</f>
        <v>14</v>
      </c>
      <c r="P159" s="10">
        <f>VLOOKUP(B159,[3]Combined!C$1:M$640,11,0)</f>
        <v>14</v>
      </c>
      <c r="Q159" s="10">
        <f>VLOOKUP(B159,[3]Combined!C$1:O$640,13,0)</f>
        <v>0</v>
      </c>
      <c r="R159" s="10">
        <f>VLOOKUP(B159,[3]Combined!C$1:P$640,14,0)</f>
        <v>1</v>
      </c>
      <c r="S159" s="10">
        <f>VLOOKUP(B159,[3]Combined!C$1:Q$640,15,0)</f>
        <v>2</v>
      </c>
      <c r="T159" s="10">
        <f>VLOOKUP(B159,[3]Combined!C$1:S$640,17,0)</f>
        <v>0</v>
      </c>
      <c r="U159" s="11">
        <f>VLOOKUP(B159,[4]Combined!C$1:L$640,10,0)</f>
        <v>17</v>
      </c>
      <c r="V159" s="11">
        <f>VLOOKUP(B159,[4]Combined!C$1:M$640,11,0)</f>
        <v>17</v>
      </c>
      <c r="W159" s="11">
        <f>VLOOKUP(B159,[4]Combined!C$1:O$640,13,0)</f>
        <v>0</v>
      </c>
      <c r="X159" s="11">
        <f>VLOOKUP(B159,[4]Combined!C$1:P$640,14,0)</f>
        <v>4</v>
      </c>
      <c r="Y159" s="11">
        <f>VLOOKUP(B159,[4]Combined!C$1:Q$640,15,0)</f>
        <v>4</v>
      </c>
      <c r="Z159" s="11">
        <f>VLOOKUP(B159,[4]Combined!C$1:S$640,17,0)</f>
        <v>0</v>
      </c>
      <c r="AA159" s="12">
        <v>7</v>
      </c>
      <c r="AB159" s="12">
        <v>7</v>
      </c>
      <c r="AC159" s="12">
        <f>VLOOKUP(B159,[5]Combined!C$1:O$640,13,0)</f>
        <v>0</v>
      </c>
      <c r="AD159" s="12">
        <f>VLOOKUP(B159,[5]Combined!C$1:P$640,14,0)</f>
        <v>0</v>
      </c>
      <c r="AE159" s="12">
        <f>VLOOKUP(B159,[5]Combined!C$1:Q$640,15,0)</f>
        <v>0</v>
      </c>
      <c r="AF159" s="12">
        <f>VLOOKUP(B159,[5]Combined!C$1:S$640,17,0)</f>
        <v>0</v>
      </c>
      <c r="AG159" s="14">
        <f t="shared" si="14"/>
        <v>71</v>
      </c>
      <c r="AH159" s="14">
        <f t="shared" si="14"/>
        <v>0</v>
      </c>
      <c r="AI159" s="14">
        <f t="shared" si="15"/>
        <v>0</v>
      </c>
      <c r="AJ159" s="14">
        <f t="shared" si="16"/>
        <v>65</v>
      </c>
      <c r="AK159" s="14">
        <f t="shared" si="17"/>
        <v>65</v>
      </c>
      <c r="AL159" s="14">
        <f t="shared" si="18"/>
        <v>91.549295774647888</v>
      </c>
      <c r="AM159" s="14">
        <f t="shared" si="19"/>
        <v>5</v>
      </c>
      <c r="AN159" s="7" t="s">
        <v>166</v>
      </c>
      <c r="AO159" s="7">
        <f>VLOOKUP(B159,[6]D!B$1:U$51,20,0)</f>
        <v>8</v>
      </c>
      <c r="AP159" s="7">
        <v>10</v>
      </c>
      <c r="AQ159" s="7">
        <f t="shared" si="20"/>
        <v>23</v>
      </c>
    </row>
    <row r="160" spans="1:43" s="7" customFormat="1" x14ac:dyDescent="0.25">
      <c r="A160" s="7">
        <v>159</v>
      </c>
      <c r="B160" s="7" t="s">
        <v>180</v>
      </c>
      <c r="C160" s="8">
        <f>VLOOKUP(B160,[1]Combined!$B$1:$K$640,10,0)</f>
        <v>6</v>
      </c>
      <c r="D160" s="8">
        <f>VLOOKUP(B160,[1]Combined!$B$1:$L$640,11,0)</f>
        <v>6</v>
      </c>
      <c r="E160" s="8">
        <f>VLOOKUP(B160,[1]Combined!$B$1:$N$640,13,0)</f>
        <v>0</v>
      </c>
      <c r="F160" s="8">
        <f>VLOOKUP(B160,[1]Combined!$B$1:$O$640,14,0)</f>
        <v>2</v>
      </c>
      <c r="G160" s="8">
        <f>VLOOKUP(B160,[1]Combined!$B$1:$P$640,15,0)</f>
        <v>2</v>
      </c>
      <c r="H160" s="8">
        <f>VLOOKUP(B160,[1]Combined!$B$1:$R$640,17,0)</f>
        <v>0</v>
      </c>
      <c r="I160" s="9">
        <f>VLOOKUP(B160,[2]Combined!C$1:L$640,10,0)</f>
        <v>12</v>
      </c>
      <c r="J160" s="9">
        <f>VLOOKUP(B160,[2]Combined!C$1:M$640,11,0)</f>
        <v>15</v>
      </c>
      <c r="K160" s="9">
        <f>VLOOKUP(B160,[2]Combined!C$1:O$640,13,0)</f>
        <v>0</v>
      </c>
      <c r="L160" s="9">
        <f>VLOOKUP(B160,[2]Combined!C$1:P$640,14,0)</f>
        <v>1</v>
      </c>
      <c r="M160" s="9">
        <f>VLOOKUP(B160,[2]Combined!C$1:Q$640,15,0)</f>
        <v>3</v>
      </c>
      <c r="N160" s="9">
        <f>VLOOKUP(B160,[2]Combined!C$1:S$640,17,0)</f>
        <v>0</v>
      </c>
      <c r="O160" s="10">
        <f>VLOOKUP(B160,[3]Combined!C$1:L$640,10,0)</f>
        <v>7</v>
      </c>
      <c r="P160" s="10">
        <f>VLOOKUP(B160,[3]Combined!C$1:M$640,11,0)</f>
        <v>14</v>
      </c>
      <c r="Q160" s="10">
        <f>VLOOKUP(B160,[3]Combined!C$1:O$640,13,0)</f>
        <v>0</v>
      </c>
      <c r="R160" s="10">
        <f>VLOOKUP(B160,[3]Combined!C$1:P$640,14,0)</f>
        <v>2</v>
      </c>
      <c r="S160" s="10">
        <f>VLOOKUP(B160,[3]Combined!C$1:Q$640,15,0)</f>
        <v>2</v>
      </c>
      <c r="T160" s="10">
        <f>VLOOKUP(B160,[3]Combined!C$1:S$640,17,0)</f>
        <v>0</v>
      </c>
      <c r="U160" s="11">
        <f>VLOOKUP(B160,[4]Combined!C$1:L$640,10,0)</f>
        <v>12</v>
      </c>
      <c r="V160" s="11">
        <f>VLOOKUP(B160,[4]Combined!C$1:M$640,11,0)</f>
        <v>17</v>
      </c>
      <c r="W160" s="11">
        <f>VLOOKUP(B160,[4]Combined!C$1:O$640,13,0)</f>
        <v>0</v>
      </c>
      <c r="X160" s="11">
        <v>2</v>
      </c>
      <c r="Y160" s="11">
        <v>3</v>
      </c>
      <c r="Z160" s="11">
        <f>VLOOKUP(B160,[4]Combined!C$1:S$640,17,0)</f>
        <v>0</v>
      </c>
      <c r="AA160" s="12">
        <v>2</v>
      </c>
      <c r="AB160" s="12">
        <v>7</v>
      </c>
      <c r="AC160" s="12">
        <f>VLOOKUP(B160,[5]Combined!C$1:O$640,13,0)</f>
        <v>0</v>
      </c>
      <c r="AD160" s="12">
        <v>1</v>
      </c>
      <c r="AE160" s="12">
        <v>1</v>
      </c>
      <c r="AF160" s="12">
        <f>VLOOKUP(B160,[5]Combined!C$1:S$640,17,0)</f>
        <v>0</v>
      </c>
      <c r="AG160" s="14">
        <f t="shared" si="14"/>
        <v>70</v>
      </c>
      <c r="AH160" s="14">
        <f t="shared" si="14"/>
        <v>0</v>
      </c>
      <c r="AI160" s="14">
        <f t="shared" si="15"/>
        <v>0</v>
      </c>
      <c r="AJ160" s="14">
        <f t="shared" si="16"/>
        <v>47</v>
      </c>
      <c r="AK160" s="14">
        <f t="shared" si="17"/>
        <v>47</v>
      </c>
      <c r="AL160" s="14">
        <f t="shared" si="18"/>
        <v>67.142857142857139</v>
      </c>
      <c r="AM160" s="14">
        <f t="shared" si="19"/>
        <v>1</v>
      </c>
      <c r="AN160" s="7" t="s">
        <v>168</v>
      </c>
      <c r="AO160" s="7">
        <v>7</v>
      </c>
      <c r="AP160" s="7">
        <v>10</v>
      </c>
      <c r="AQ160" s="7">
        <f t="shared" si="20"/>
        <v>18</v>
      </c>
    </row>
    <row r="161" spans="1:43" s="7" customFormat="1" x14ac:dyDescent="0.25">
      <c r="A161" s="7">
        <v>160</v>
      </c>
      <c r="B161" s="7" t="s">
        <v>181</v>
      </c>
      <c r="C161" s="8">
        <f>VLOOKUP(B161,[1]Combined!$B$1:$K$640,10,0)</f>
        <v>6</v>
      </c>
      <c r="D161" s="8">
        <f>VLOOKUP(B161,[1]Combined!$B$1:$L$640,11,0)</f>
        <v>6</v>
      </c>
      <c r="E161" s="8">
        <f>VLOOKUP(B161,[1]Combined!$B$1:$N$640,13,0)</f>
        <v>0</v>
      </c>
      <c r="F161" s="8">
        <f>VLOOKUP(B161,[1]Combined!$B$1:$O$640,14,0)</f>
        <v>0</v>
      </c>
      <c r="G161" s="8">
        <f>VLOOKUP(B161,[1]Combined!$B$1:$P$640,15,0)</f>
        <v>1</v>
      </c>
      <c r="H161" s="8">
        <f>VLOOKUP(B161,[1]Combined!$B$1:$R$640,17,0)</f>
        <v>0</v>
      </c>
      <c r="I161" s="9">
        <f>VLOOKUP(B161,[2]Combined!C$1:L$640,10,0)</f>
        <v>8</v>
      </c>
      <c r="J161" s="9">
        <f>VLOOKUP(B161,[2]Combined!C$1:M$640,11,0)</f>
        <v>15</v>
      </c>
      <c r="K161" s="9">
        <f>VLOOKUP(B161,[2]Combined!C$1:O$640,13,0)</f>
        <v>0</v>
      </c>
      <c r="L161" s="9">
        <f>VLOOKUP(B161,[2]Combined!C$1:P$640,14,0)</f>
        <v>0</v>
      </c>
      <c r="M161" s="9">
        <f>VLOOKUP(B161,[2]Combined!C$1:Q$640,15,0)</f>
        <v>5</v>
      </c>
      <c r="N161" s="9">
        <f>VLOOKUP(B161,[2]Combined!C$1:S$640,17,0)</f>
        <v>0</v>
      </c>
      <c r="O161" s="10">
        <f>VLOOKUP(B161,[3]Combined!C$1:L$640,10,0)</f>
        <v>7</v>
      </c>
      <c r="P161" s="10">
        <f>VLOOKUP(B161,[3]Combined!C$1:M$640,11,0)</f>
        <v>14</v>
      </c>
      <c r="Q161" s="10">
        <f>VLOOKUP(B161,[3]Combined!C$1:O$640,13,0)</f>
        <v>0</v>
      </c>
      <c r="R161" s="10">
        <f>VLOOKUP(B161,[3]Combined!C$1:P$640,14,0)</f>
        <v>3</v>
      </c>
      <c r="S161" s="10">
        <f>VLOOKUP(B161,[3]Combined!C$1:Q$640,15,0)</f>
        <v>4</v>
      </c>
      <c r="T161" s="10">
        <f>VLOOKUP(B161,[3]Combined!C$1:S$640,17,0)</f>
        <v>0</v>
      </c>
      <c r="U161" s="11">
        <f>VLOOKUP(B161,[4]Combined!C$1:L$640,10,0)</f>
        <v>10</v>
      </c>
      <c r="V161" s="11">
        <f>VLOOKUP(B161,[4]Combined!C$1:M$640,11,0)</f>
        <v>17</v>
      </c>
      <c r="W161" s="11">
        <f>VLOOKUP(B161,[4]Combined!C$1:O$640,13,0)</f>
        <v>0</v>
      </c>
      <c r="X161" s="11">
        <v>1</v>
      </c>
      <c r="Y161" s="11">
        <v>3</v>
      </c>
      <c r="Z161" s="11">
        <f>VLOOKUP(B161,[4]Combined!C$1:S$640,17,0)</f>
        <v>0</v>
      </c>
      <c r="AA161" s="12">
        <v>1</v>
      </c>
      <c r="AB161" s="12">
        <v>7</v>
      </c>
      <c r="AC161" s="12">
        <f>VLOOKUP(B161,[5]Combined!C$1:O$640,13,0)</f>
        <v>0</v>
      </c>
      <c r="AD161" s="12">
        <v>1</v>
      </c>
      <c r="AE161" s="12">
        <v>2</v>
      </c>
      <c r="AF161" s="12">
        <f>VLOOKUP(B161,[5]Combined!C$1:S$640,17,0)</f>
        <v>0</v>
      </c>
      <c r="AG161" s="14">
        <f t="shared" si="14"/>
        <v>74</v>
      </c>
      <c r="AH161" s="14">
        <f t="shared" si="14"/>
        <v>0</v>
      </c>
      <c r="AI161" s="14">
        <f t="shared" si="15"/>
        <v>0</v>
      </c>
      <c r="AJ161" s="14">
        <f t="shared" si="16"/>
        <v>37</v>
      </c>
      <c r="AK161" s="14">
        <f t="shared" si="17"/>
        <v>37</v>
      </c>
      <c r="AL161" s="14">
        <f t="shared" si="18"/>
        <v>50</v>
      </c>
      <c r="AM161" s="14">
        <f t="shared" si="19"/>
        <v>0</v>
      </c>
      <c r="AN161" s="7" t="s">
        <v>170</v>
      </c>
      <c r="AO161" s="7">
        <v>2</v>
      </c>
      <c r="AP161" s="7">
        <v>10</v>
      </c>
      <c r="AQ161" s="7">
        <f t="shared" si="20"/>
        <v>12</v>
      </c>
    </row>
    <row r="162" spans="1:43" s="7" customFormat="1" x14ac:dyDescent="0.25">
      <c r="A162" s="7">
        <v>161</v>
      </c>
      <c r="B162" s="7" t="s">
        <v>182</v>
      </c>
      <c r="C162" s="8">
        <f>VLOOKUP(B162,[1]Combined!$B$1:$K$640,10,0)</f>
        <v>6</v>
      </c>
      <c r="D162" s="8">
        <f>VLOOKUP(B162,[1]Combined!$B$1:$L$640,11,0)</f>
        <v>6</v>
      </c>
      <c r="E162" s="8">
        <f>VLOOKUP(B162,[1]Combined!$B$1:$N$640,13,0)</f>
        <v>0</v>
      </c>
      <c r="F162" s="8">
        <f>VLOOKUP(B162,[1]Combined!$B$1:$O$640,14,0)</f>
        <v>2</v>
      </c>
      <c r="G162" s="8">
        <f>VLOOKUP(B162,[1]Combined!$B$1:$P$640,15,0)</f>
        <v>2</v>
      </c>
      <c r="H162" s="8">
        <f>VLOOKUP(B162,[1]Combined!$B$1:$R$640,17,0)</f>
        <v>0</v>
      </c>
      <c r="I162" s="9">
        <f>VLOOKUP(B162,[2]Combined!C$1:L$640,10,0)</f>
        <v>7</v>
      </c>
      <c r="J162" s="9">
        <f>VLOOKUP(B162,[2]Combined!C$1:M$640,11,0)</f>
        <v>15</v>
      </c>
      <c r="K162" s="9">
        <f>VLOOKUP(B162,[2]Combined!C$1:O$640,13,0)</f>
        <v>0</v>
      </c>
      <c r="L162" s="9">
        <f>VLOOKUP(B162,[2]Combined!C$1:P$640,14,0)</f>
        <v>2</v>
      </c>
      <c r="M162" s="9">
        <f>VLOOKUP(B162,[2]Combined!C$1:Q$640,15,0)</f>
        <v>4</v>
      </c>
      <c r="N162" s="9">
        <f>VLOOKUP(B162,[2]Combined!C$1:S$640,17,0)</f>
        <v>0</v>
      </c>
      <c r="O162" s="10">
        <f>VLOOKUP(B162,[3]Combined!C$1:L$640,10,0)</f>
        <v>10</v>
      </c>
      <c r="P162" s="10">
        <f>VLOOKUP(B162,[3]Combined!C$1:M$640,11,0)</f>
        <v>14</v>
      </c>
      <c r="Q162" s="10">
        <f>VLOOKUP(B162,[3]Combined!C$1:O$640,13,0)</f>
        <v>0</v>
      </c>
      <c r="R162" s="10">
        <f>VLOOKUP(B162,[3]Combined!C$1:P$640,14,0)</f>
        <v>1</v>
      </c>
      <c r="S162" s="10">
        <f>VLOOKUP(B162,[3]Combined!C$1:Q$640,15,0)</f>
        <v>3</v>
      </c>
      <c r="T162" s="10">
        <f>VLOOKUP(B162,[3]Combined!C$1:S$640,17,0)</f>
        <v>0</v>
      </c>
      <c r="U162" s="11">
        <f>VLOOKUP(B162,[4]Combined!C$1:L$640,10,0)</f>
        <v>7</v>
      </c>
      <c r="V162" s="11">
        <f>VLOOKUP(B162,[4]Combined!C$1:M$640,11,0)</f>
        <v>17</v>
      </c>
      <c r="W162" s="11">
        <f>VLOOKUP(B162,[4]Combined!C$1:O$640,13,0)</f>
        <v>0</v>
      </c>
      <c r="X162" s="11">
        <v>2</v>
      </c>
      <c r="Y162" s="11">
        <v>3</v>
      </c>
      <c r="Z162" s="11">
        <f>VLOOKUP(B162,[4]Combined!C$1:S$640,17,0)</f>
        <v>0</v>
      </c>
      <c r="AA162" s="12">
        <v>7</v>
      </c>
      <c r="AB162" s="12">
        <v>7</v>
      </c>
      <c r="AC162" s="12">
        <f>VLOOKUP(B162,[5]Combined!C$1:O$640,13,0)</f>
        <v>0</v>
      </c>
      <c r="AD162" s="12">
        <f>VLOOKUP(B162,[5]Combined!C$1:P$640,14,0)</f>
        <v>0</v>
      </c>
      <c r="AE162" s="12">
        <v>1</v>
      </c>
      <c r="AF162" s="12">
        <f>VLOOKUP(B162,[5]Combined!C$1:S$640,17,0)</f>
        <v>0</v>
      </c>
      <c r="AG162" s="14">
        <f t="shared" si="14"/>
        <v>72</v>
      </c>
      <c r="AH162" s="14">
        <f t="shared" si="14"/>
        <v>0</v>
      </c>
      <c r="AI162" s="14">
        <f t="shared" si="15"/>
        <v>0</v>
      </c>
      <c r="AJ162" s="14">
        <f t="shared" si="16"/>
        <v>44</v>
      </c>
      <c r="AK162" s="14">
        <f t="shared" si="17"/>
        <v>44</v>
      </c>
      <c r="AL162" s="14">
        <f t="shared" si="18"/>
        <v>61.111111111111114</v>
      </c>
      <c r="AM162" s="14">
        <f t="shared" si="19"/>
        <v>0</v>
      </c>
      <c r="AN162" s="7" t="s">
        <v>172</v>
      </c>
      <c r="AO162" s="7">
        <v>7</v>
      </c>
      <c r="AP162" s="7">
        <v>10</v>
      </c>
      <c r="AQ162" s="7">
        <f t="shared" si="20"/>
        <v>17</v>
      </c>
    </row>
    <row r="163" spans="1:43" s="7" customFormat="1" x14ac:dyDescent="0.25">
      <c r="A163" s="7">
        <v>162</v>
      </c>
      <c r="B163" s="7" t="s">
        <v>183</v>
      </c>
      <c r="C163" s="8">
        <f>VLOOKUP(B163,[1]Combined!$B$1:$K$640,10,0)</f>
        <v>6</v>
      </c>
      <c r="D163" s="8">
        <f>VLOOKUP(B163,[1]Combined!$B$1:$L$640,11,0)</f>
        <v>6</v>
      </c>
      <c r="E163" s="8">
        <f>VLOOKUP(B163,[1]Combined!$B$1:$N$640,13,0)</f>
        <v>0</v>
      </c>
      <c r="F163" s="8">
        <f>VLOOKUP(B163,[1]Combined!$B$1:$O$640,14,0)</f>
        <v>1</v>
      </c>
      <c r="G163" s="8">
        <f>VLOOKUP(B163,[1]Combined!$B$1:$P$640,15,0)</f>
        <v>1</v>
      </c>
      <c r="H163" s="8">
        <f>VLOOKUP(B163,[1]Combined!$B$1:$R$640,17,0)</f>
        <v>0</v>
      </c>
      <c r="I163" s="9">
        <f>VLOOKUP(B163,[2]Combined!C$1:L$640,10,0)</f>
        <v>13</v>
      </c>
      <c r="J163" s="9">
        <f>VLOOKUP(B163,[2]Combined!C$1:M$640,11,0)</f>
        <v>15</v>
      </c>
      <c r="K163" s="9">
        <f>VLOOKUP(B163,[2]Combined!C$1:O$640,13,0)</f>
        <v>0</v>
      </c>
      <c r="L163" s="9">
        <f>VLOOKUP(B163,[2]Combined!C$1:P$640,14,0)</f>
        <v>3</v>
      </c>
      <c r="M163" s="9">
        <f>VLOOKUP(B163,[2]Combined!C$1:Q$640,15,0)</f>
        <v>3</v>
      </c>
      <c r="N163" s="9">
        <f>VLOOKUP(B163,[2]Combined!C$1:S$640,17,0)</f>
        <v>0</v>
      </c>
      <c r="O163" s="10">
        <f>VLOOKUP(B163,[3]Combined!C$1:L$640,10,0)</f>
        <v>14</v>
      </c>
      <c r="P163" s="10">
        <f>VLOOKUP(B163,[3]Combined!C$1:M$640,11,0)</f>
        <v>14</v>
      </c>
      <c r="Q163" s="10">
        <f>VLOOKUP(B163,[3]Combined!C$1:O$640,13,0)</f>
        <v>0</v>
      </c>
      <c r="R163" s="10">
        <f>VLOOKUP(B163,[3]Combined!C$1:P$640,14,0)</f>
        <v>5</v>
      </c>
      <c r="S163" s="10">
        <f>VLOOKUP(B163,[3]Combined!C$1:Q$640,15,0)</f>
        <v>5</v>
      </c>
      <c r="T163" s="10">
        <f>VLOOKUP(B163,[3]Combined!C$1:S$640,17,0)</f>
        <v>0</v>
      </c>
      <c r="U163" s="11">
        <f>VLOOKUP(B163,[4]Combined!C$1:L$640,10,0)</f>
        <v>11</v>
      </c>
      <c r="V163" s="11">
        <f>VLOOKUP(B163,[4]Combined!C$1:M$640,11,0)</f>
        <v>17</v>
      </c>
      <c r="W163" s="11">
        <f>VLOOKUP(B163,[4]Combined!C$1:O$640,13,0)</f>
        <v>0</v>
      </c>
      <c r="X163" s="11">
        <v>1</v>
      </c>
      <c r="Y163" s="11">
        <v>2</v>
      </c>
      <c r="Z163" s="11">
        <f>VLOOKUP(B163,[4]Combined!C$1:S$640,17,0)</f>
        <v>0</v>
      </c>
      <c r="AA163" s="12">
        <v>6</v>
      </c>
      <c r="AB163" s="12">
        <v>7</v>
      </c>
      <c r="AC163" s="12">
        <f>VLOOKUP(B163,[5]Combined!C$1:O$640,13,0)</f>
        <v>0</v>
      </c>
      <c r="AD163" s="12">
        <v>1</v>
      </c>
      <c r="AE163" s="12">
        <v>1</v>
      </c>
      <c r="AF163" s="12">
        <f>VLOOKUP(B163,[5]Combined!C$1:S$640,17,0)</f>
        <v>0</v>
      </c>
      <c r="AG163" s="14">
        <f t="shared" si="14"/>
        <v>71</v>
      </c>
      <c r="AH163" s="14">
        <f t="shared" si="14"/>
        <v>0</v>
      </c>
      <c r="AI163" s="14">
        <f t="shared" si="15"/>
        <v>0</v>
      </c>
      <c r="AJ163" s="14">
        <f t="shared" si="16"/>
        <v>61</v>
      </c>
      <c r="AK163" s="14">
        <f t="shared" si="17"/>
        <v>61</v>
      </c>
      <c r="AL163" s="14">
        <f t="shared" si="18"/>
        <v>85.91549295774648</v>
      </c>
      <c r="AM163" s="14">
        <f t="shared" si="19"/>
        <v>5</v>
      </c>
      <c r="AN163" s="7" t="s">
        <v>164</v>
      </c>
      <c r="AO163" s="7">
        <v>4</v>
      </c>
      <c r="AP163" s="7">
        <v>9</v>
      </c>
      <c r="AQ163" s="7">
        <f t="shared" si="20"/>
        <v>18</v>
      </c>
    </row>
    <row r="164" spans="1:43" s="7" customFormat="1" x14ac:dyDescent="0.25">
      <c r="A164" s="7">
        <v>163</v>
      </c>
      <c r="B164" s="7" t="s">
        <v>184</v>
      </c>
      <c r="C164" s="8">
        <f>VLOOKUP(B164,[1]Combined!$B$1:$K$640,10,0)</f>
        <v>6</v>
      </c>
      <c r="D164" s="8">
        <f>VLOOKUP(B164,[1]Combined!$B$1:$L$640,11,0)</f>
        <v>6</v>
      </c>
      <c r="E164" s="8">
        <f>VLOOKUP(B164,[1]Combined!$B$1:$N$640,13,0)</f>
        <v>0</v>
      </c>
      <c r="F164" s="8">
        <f>VLOOKUP(B164,[1]Combined!$B$1:$O$640,14,0)</f>
        <v>2</v>
      </c>
      <c r="G164" s="8">
        <f>VLOOKUP(B164,[1]Combined!$B$1:$P$640,15,0)</f>
        <v>2</v>
      </c>
      <c r="H164" s="8">
        <f>VLOOKUP(B164,[1]Combined!$B$1:$R$640,17,0)</f>
        <v>0</v>
      </c>
      <c r="I164" s="9">
        <f>VLOOKUP(B164,[2]Combined!C$1:L$640,10,0)</f>
        <v>4</v>
      </c>
      <c r="J164" s="9">
        <f>VLOOKUP(B164,[2]Combined!C$1:M$640,11,0)</f>
        <v>15</v>
      </c>
      <c r="K164" s="9">
        <f>VLOOKUP(B164,[2]Combined!C$1:O$640,13,0)</f>
        <v>0</v>
      </c>
      <c r="L164" s="9">
        <f>VLOOKUP(B164,[2]Combined!C$1:P$640,14,0)</f>
        <v>3</v>
      </c>
      <c r="M164" s="9">
        <f>VLOOKUP(B164,[2]Combined!C$1:Q$640,15,0)</f>
        <v>4</v>
      </c>
      <c r="N164" s="9">
        <f>VLOOKUP(B164,[2]Combined!C$1:S$640,17,0)</f>
        <v>0</v>
      </c>
      <c r="O164" s="10">
        <f>VLOOKUP(B164,[3]Combined!C$1:L$640,10,0)</f>
        <v>6</v>
      </c>
      <c r="P164" s="10">
        <f>VLOOKUP(B164,[3]Combined!C$1:M$640,11,0)</f>
        <v>14</v>
      </c>
      <c r="Q164" s="10">
        <f>VLOOKUP(B164,[3]Combined!C$1:O$640,13,0)</f>
        <v>0</v>
      </c>
      <c r="R164" s="10">
        <f>VLOOKUP(B164,[3]Combined!C$1:P$640,14,0)</f>
        <v>1</v>
      </c>
      <c r="S164" s="10">
        <f>VLOOKUP(B164,[3]Combined!C$1:Q$640,15,0)</f>
        <v>2</v>
      </c>
      <c r="T164" s="10">
        <f>VLOOKUP(B164,[3]Combined!C$1:S$640,17,0)</f>
        <v>0</v>
      </c>
      <c r="U164" s="11">
        <f>VLOOKUP(B164,[4]Combined!C$1:L$640,10,0)</f>
        <v>1</v>
      </c>
      <c r="V164" s="11">
        <f>VLOOKUP(B164,[4]Combined!C$1:M$640,11,0)</f>
        <v>17</v>
      </c>
      <c r="W164" s="11">
        <f>VLOOKUP(B164,[4]Combined!C$1:O$640,13,0)</f>
        <v>0</v>
      </c>
      <c r="X164" s="11">
        <f>VLOOKUP(B164,[4]Combined!C$1:P$640,14,0)</f>
        <v>1</v>
      </c>
      <c r="Y164" s="11">
        <f>VLOOKUP(B164,[4]Combined!C$1:Q$640,15,0)</f>
        <v>4</v>
      </c>
      <c r="Z164" s="11">
        <f>VLOOKUP(B164,[4]Combined!C$1:S$640,17,0)</f>
        <v>0</v>
      </c>
      <c r="AA164" s="12">
        <v>7</v>
      </c>
      <c r="AB164" s="12">
        <v>7</v>
      </c>
      <c r="AC164" s="12">
        <f>VLOOKUP(B164,[5]Combined!C$1:O$640,13,0)</f>
        <v>0</v>
      </c>
      <c r="AD164" s="12">
        <f>VLOOKUP(B164,[5]Combined!C$1:P$640,14,0)</f>
        <v>0</v>
      </c>
      <c r="AE164" s="12">
        <f>VLOOKUP(B164,[5]Combined!C$1:Q$640,15,0)</f>
        <v>0</v>
      </c>
      <c r="AF164" s="12">
        <f>VLOOKUP(B164,[5]Combined!C$1:S$640,17,0)</f>
        <v>0</v>
      </c>
      <c r="AG164" s="14">
        <f t="shared" si="14"/>
        <v>71</v>
      </c>
      <c r="AH164" s="14">
        <f t="shared" si="14"/>
        <v>0</v>
      </c>
      <c r="AI164" s="14">
        <f t="shared" si="15"/>
        <v>0</v>
      </c>
      <c r="AJ164" s="14">
        <f t="shared" si="16"/>
        <v>31</v>
      </c>
      <c r="AK164" s="14">
        <f t="shared" si="17"/>
        <v>31</v>
      </c>
      <c r="AL164" s="14">
        <f t="shared" si="18"/>
        <v>43.661971830985912</v>
      </c>
      <c r="AM164" s="14">
        <f t="shared" si="19"/>
        <v>0</v>
      </c>
      <c r="AN164" s="7" t="s">
        <v>166</v>
      </c>
      <c r="AO164" s="7">
        <f>VLOOKUP(B164,[6]D!B$1:U$51,20,0)</f>
        <v>8</v>
      </c>
      <c r="AP164" s="7">
        <v>10</v>
      </c>
      <c r="AQ164" s="7">
        <f t="shared" si="20"/>
        <v>18</v>
      </c>
    </row>
    <row r="165" spans="1:43" s="7" customFormat="1" x14ac:dyDescent="0.25">
      <c r="A165" s="7">
        <v>164</v>
      </c>
      <c r="B165" s="7" t="s">
        <v>185</v>
      </c>
      <c r="C165" s="8">
        <f>VLOOKUP(B165,[1]Combined!$B$1:$K$640,10,0)</f>
        <v>6</v>
      </c>
      <c r="D165" s="8">
        <f>VLOOKUP(B165,[1]Combined!$B$1:$L$640,11,0)</f>
        <v>6</v>
      </c>
      <c r="E165" s="8">
        <f>VLOOKUP(B165,[1]Combined!$B$1:$N$640,13,0)</f>
        <v>0</v>
      </c>
      <c r="F165" s="8">
        <f>VLOOKUP(B165,[1]Combined!$B$1:$O$640,14,0)</f>
        <v>2</v>
      </c>
      <c r="G165" s="8">
        <f>VLOOKUP(B165,[1]Combined!$B$1:$P$640,15,0)</f>
        <v>2</v>
      </c>
      <c r="H165" s="8">
        <f>VLOOKUP(B165,[1]Combined!$B$1:$R$640,17,0)</f>
        <v>0</v>
      </c>
      <c r="I165" s="9">
        <f>VLOOKUP(B165,[2]Combined!C$1:L$640,10,0)</f>
        <v>10</v>
      </c>
      <c r="J165" s="9">
        <f>VLOOKUP(B165,[2]Combined!C$1:M$640,11,0)</f>
        <v>15</v>
      </c>
      <c r="K165" s="9">
        <f>VLOOKUP(B165,[2]Combined!C$1:O$640,13,0)</f>
        <v>0</v>
      </c>
      <c r="L165" s="9">
        <f>VLOOKUP(B165,[2]Combined!C$1:P$640,14,0)</f>
        <v>0</v>
      </c>
      <c r="M165" s="9">
        <f>VLOOKUP(B165,[2]Combined!C$1:Q$640,15,0)</f>
        <v>3</v>
      </c>
      <c r="N165" s="9">
        <f>VLOOKUP(B165,[2]Combined!C$1:S$640,17,0)</f>
        <v>0</v>
      </c>
      <c r="O165" s="10">
        <f>VLOOKUP(B165,[3]Combined!C$1:L$640,10,0)</f>
        <v>7</v>
      </c>
      <c r="P165" s="10">
        <f>VLOOKUP(B165,[3]Combined!C$1:M$640,11,0)</f>
        <v>14</v>
      </c>
      <c r="Q165" s="10">
        <f>VLOOKUP(B165,[3]Combined!C$1:O$640,13,0)</f>
        <v>0</v>
      </c>
      <c r="R165" s="10">
        <f>VLOOKUP(B165,[3]Combined!C$1:P$640,14,0)</f>
        <v>2</v>
      </c>
      <c r="S165" s="10">
        <f>VLOOKUP(B165,[3]Combined!C$1:Q$640,15,0)</f>
        <v>2</v>
      </c>
      <c r="T165" s="10">
        <f>VLOOKUP(B165,[3]Combined!C$1:S$640,17,0)</f>
        <v>0</v>
      </c>
      <c r="U165" s="11">
        <f>VLOOKUP(B165,[4]Combined!C$1:L$640,10,0)</f>
        <v>12</v>
      </c>
      <c r="V165" s="11">
        <f>VLOOKUP(B165,[4]Combined!C$1:M$640,11,0)</f>
        <v>17</v>
      </c>
      <c r="W165" s="11">
        <f>VLOOKUP(B165,[4]Combined!C$1:O$640,13,0)</f>
        <v>0</v>
      </c>
      <c r="X165" s="11">
        <v>2</v>
      </c>
      <c r="Y165" s="11">
        <v>3</v>
      </c>
      <c r="Z165" s="11">
        <f>VLOOKUP(B165,[4]Combined!C$1:S$640,17,0)</f>
        <v>0</v>
      </c>
      <c r="AA165" s="12">
        <v>5</v>
      </c>
      <c r="AB165" s="12">
        <v>7</v>
      </c>
      <c r="AC165" s="12">
        <f>VLOOKUP(B165,[5]Combined!C$1:O$640,13,0)</f>
        <v>0</v>
      </c>
      <c r="AD165" s="12">
        <v>1</v>
      </c>
      <c r="AE165" s="12">
        <v>1</v>
      </c>
      <c r="AF165" s="12">
        <f>VLOOKUP(B165,[5]Combined!C$1:S$640,17,0)</f>
        <v>0</v>
      </c>
      <c r="AG165" s="14">
        <f t="shared" si="14"/>
        <v>70</v>
      </c>
      <c r="AH165" s="14">
        <f t="shared" si="14"/>
        <v>0</v>
      </c>
      <c r="AI165" s="14">
        <f t="shared" si="15"/>
        <v>0</v>
      </c>
      <c r="AJ165" s="14">
        <f t="shared" si="16"/>
        <v>47</v>
      </c>
      <c r="AK165" s="14">
        <f t="shared" si="17"/>
        <v>47</v>
      </c>
      <c r="AL165" s="14">
        <f t="shared" si="18"/>
        <v>67.142857142857139</v>
      </c>
      <c r="AM165" s="14">
        <f t="shared" si="19"/>
        <v>1</v>
      </c>
      <c r="AN165" s="7" t="s">
        <v>168</v>
      </c>
      <c r="AO165" s="7">
        <v>9</v>
      </c>
      <c r="AP165" s="7">
        <v>9</v>
      </c>
      <c r="AQ165" s="7">
        <f t="shared" si="20"/>
        <v>19</v>
      </c>
    </row>
    <row r="166" spans="1:43" s="7" customFormat="1" x14ac:dyDescent="0.25">
      <c r="A166" s="7">
        <v>165</v>
      </c>
      <c r="B166" s="7" t="s">
        <v>186</v>
      </c>
      <c r="C166" s="8">
        <f>VLOOKUP(B166,[1]Combined!$B$1:$K$640,10,0)</f>
        <v>6</v>
      </c>
      <c r="D166" s="8">
        <f>VLOOKUP(B166,[1]Combined!$B$1:$L$640,11,0)</f>
        <v>6</v>
      </c>
      <c r="E166" s="8">
        <f>VLOOKUP(B166,[1]Combined!$B$1:$N$640,13,0)</f>
        <v>0</v>
      </c>
      <c r="F166" s="8">
        <f>VLOOKUP(B166,[1]Combined!$B$1:$O$640,14,0)</f>
        <v>1</v>
      </c>
      <c r="G166" s="8">
        <f>VLOOKUP(B166,[1]Combined!$B$1:$P$640,15,0)</f>
        <v>1</v>
      </c>
      <c r="H166" s="8">
        <f>VLOOKUP(B166,[1]Combined!$B$1:$R$640,17,0)</f>
        <v>0</v>
      </c>
      <c r="I166" s="9">
        <f>VLOOKUP(B166,[2]Combined!C$1:L$640,10,0)</f>
        <v>14</v>
      </c>
      <c r="J166" s="9">
        <f>VLOOKUP(B166,[2]Combined!C$1:M$640,11,0)</f>
        <v>15</v>
      </c>
      <c r="K166" s="9">
        <f>VLOOKUP(B166,[2]Combined!C$1:O$640,13,0)</f>
        <v>0</v>
      </c>
      <c r="L166" s="9">
        <f>VLOOKUP(B166,[2]Combined!C$1:P$640,14,0)</f>
        <v>4</v>
      </c>
      <c r="M166" s="9">
        <f>VLOOKUP(B166,[2]Combined!C$1:Q$640,15,0)</f>
        <v>5</v>
      </c>
      <c r="N166" s="9">
        <f>VLOOKUP(B166,[2]Combined!C$1:S$640,17,0)</f>
        <v>0</v>
      </c>
      <c r="O166" s="10">
        <f>VLOOKUP(B166,[3]Combined!C$1:L$640,10,0)</f>
        <v>14</v>
      </c>
      <c r="P166" s="10">
        <f>VLOOKUP(B166,[3]Combined!C$1:M$640,11,0)</f>
        <v>14</v>
      </c>
      <c r="Q166" s="10">
        <f>VLOOKUP(B166,[3]Combined!C$1:O$640,13,0)</f>
        <v>0</v>
      </c>
      <c r="R166" s="10">
        <f>VLOOKUP(B166,[3]Combined!C$1:P$640,14,0)</f>
        <v>4</v>
      </c>
      <c r="S166" s="10">
        <f>VLOOKUP(B166,[3]Combined!C$1:Q$640,15,0)</f>
        <v>4</v>
      </c>
      <c r="T166" s="10">
        <f>VLOOKUP(B166,[3]Combined!C$1:S$640,17,0)</f>
        <v>0</v>
      </c>
      <c r="U166" s="11">
        <f>VLOOKUP(B166,[4]Combined!C$1:L$640,10,0)</f>
        <v>16</v>
      </c>
      <c r="V166" s="11">
        <f>VLOOKUP(B166,[4]Combined!C$1:M$640,11,0)</f>
        <v>17</v>
      </c>
      <c r="W166" s="11">
        <f>VLOOKUP(B166,[4]Combined!C$1:O$640,13,0)</f>
        <v>0</v>
      </c>
      <c r="X166" s="11">
        <v>3</v>
      </c>
      <c r="Y166" s="11">
        <v>3</v>
      </c>
      <c r="Z166" s="11">
        <f>VLOOKUP(B166,[4]Combined!C$1:S$640,17,0)</f>
        <v>0</v>
      </c>
      <c r="AA166" s="12">
        <v>7</v>
      </c>
      <c r="AB166" s="12">
        <v>7</v>
      </c>
      <c r="AC166" s="12">
        <f>VLOOKUP(B166,[5]Combined!C$1:O$640,13,0)</f>
        <v>0</v>
      </c>
      <c r="AD166" s="12">
        <v>1</v>
      </c>
      <c r="AE166" s="12">
        <v>2</v>
      </c>
      <c r="AF166" s="12">
        <f>VLOOKUP(B166,[5]Combined!C$1:S$640,17,0)</f>
        <v>0</v>
      </c>
      <c r="AG166" s="14">
        <f t="shared" si="14"/>
        <v>74</v>
      </c>
      <c r="AH166" s="14">
        <f t="shared" si="14"/>
        <v>0</v>
      </c>
      <c r="AI166" s="14">
        <f t="shared" si="15"/>
        <v>0</v>
      </c>
      <c r="AJ166" s="14">
        <f t="shared" si="16"/>
        <v>70</v>
      </c>
      <c r="AK166" s="14">
        <f t="shared" si="17"/>
        <v>70</v>
      </c>
      <c r="AL166" s="14">
        <f t="shared" si="18"/>
        <v>94.594594594594597</v>
      </c>
      <c r="AM166" s="14">
        <f t="shared" si="19"/>
        <v>5</v>
      </c>
      <c r="AN166" s="7" t="s">
        <v>170</v>
      </c>
      <c r="AO166" s="7">
        <v>6</v>
      </c>
      <c r="AP166" s="7">
        <v>9</v>
      </c>
      <c r="AQ166" s="7">
        <f t="shared" si="20"/>
        <v>20</v>
      </c>
    </row>
    <row r="167" spans="1:43" s="7" customFormat="1" x14ac:dyDescent="0.25">
      <c r="A167" s="7">
        <v>166</v>
      </c>
      <c r="B167" s="7" t="s">
        <v>187</v>
      </c>
      <c r="C167" s="8">
        <f>VLOOKUP(B167,[1]Combined!$B$1:$K$640,10,0)</f>
        <v>0</v>
      </c>
      <c r="D167" s="8">
        <f>VLOOKUP(B167,[1]Combined!$B$1:$L$640,11,0)</f>
        <v>6</v>
      </c>
      <c r="E167" s="8">
        <f>VLOOKUP(B167,[1]Combined!$B$1:$N$640,13,0)</f>
        <v>0</v>
      </c>
      <c r="F167" s="8">
        <f>VLOOKUP(B167,[1]Combined!$B$1:$O$640,14,0)</f>
        <v>0</v>
      </c>
      <c r="G167" s="8">
        <f>VLOOKUP(B167,[1]Combined!$B$1:$P$640,15,0)</f>
        <v>2</v>
      </c>
      <c r="H167" s="8">
        <f>VLOOKUP(B167,[1]Combined!$B$1:$R$640,17,0)</f>
        <v>0</v>
      </c>
      <c r="I167" s="9">
        <f>VLOOKUP(B167,[2]Combined!C$1:L$640,10,0)</f>
        <v>12</v>
      </c>
      <c r="J167" s="9">
        <f>VLOOKUP(B167,[2]Combined!C$1:M$640,11,0)</f>
        <v>15</v>
      </c>
      <c r="K167" s="9">
        <f>VLOOKUP(B167,[2]Combined!C$1:O$640,13,0)</f>
        <v>0</v>
      </c>
      <c r="L167" s="9">
        <f>VLOOKUP(B167,[2]Combined!C$1:P$640,14,0)</f>
        <v>2</v>
      </c>
      <c r="M167" s="9">
        <f>VLOOKUP(B167,[2]Combined!C$1:Q$640,15,0)</f>
        <v>4</v>
      </c>
      <c r="N167" s="9">
        <f>VLOOKUP(B167,[2]Combined!C$1:S$640,17,0)</f>
        <v>0</v>
      </c>
      <c r="O167" s="10">
        <f>VLOOKUP(B167,[3]Combined!C$1:L$640,10,0)</f>
        <v>11</v>
      </c>
      <c r="P167" s="10">
        <f>VLOOKUP(B167,[3]Combined!C$1:M$640,11,0)</f>
        <v>14</v>
      </c>
      <c r="Q167" s="10">
        <f>VLOOKUP(B167,[3]Combined!C$1:O$640,13,0)</f>
        <v>0</v>
      </c>
      <c r="R167" s="10">
        <f>VLOOKUP(B167,[3]Combined!C$1:P$640,14,0)</f>
        <v>1</v>
      </c>
      <c r="S167" s="10">
        <f>VLOOKUP(B167,[3]Combined!C$1:Q$640,15,0)</f>
        <v>3</v>
      </c>
      <c r="T167" s="10">
        <f>VLOOKUP(B167,[3]Combined!C$1:S$640,17,0)</f>
        <v>0</v>
      </c>
      <c r="U167" s="11">
        <f>VLOOKUP(B167,[4]Combined!C$1:L$640,10,0)</f>
        <v>13</v>
      </c>
      <c r="V167" s="11">
        <f>VLOOKUP(B167,[4]Combined!C$1:M$640,11,0)</f>
        <v>17</v>
      </c>
      <c r="W167" s="11">
        <f>VLOOKUP(B167,[4]Combined!C$1:O$640,13,0)</f>
        <v>0</v>
      </c>
      <c r="X167" s="11">
        <v>3</v>
      </c>
      <c r="Y167" s="11">
        <v>3</v>
      </c>
      <c r="Z167" s="11">
        <f>VLOOKUP(B167,[4]Combined!C$1:S$640,17,0)</f>
        <v>0</v>
      </c>
      <c r="AA167" s="12">
        <v>7</v>
      </c>
      <c r="AB167" s="12">
        <v>7</v>
      </c>
      <c r="AC167" s="12">
        <f>VLOOKUP(B167,[5]Combined!C$1:O$640,13,0)</f>
        <v>0</v>
      </c>
      <c r="AD167" s="12">
        <f>VLOOKUP(B167,[5]Combined!C$1:P$640,14,0)</f>
        <v>0</v>
      </c>
      <c r="AE167" s="12">
        <v>1</v>
      </c>
      <c r="AF167" s="12">
        <f>VLOOKUP(B167,[5]Combined!C$1:S$640,17,0)</f>
        <v>0</v>
      </c>
      <c r="AG167" s="14">
        <f t="shared" si="14"/>
        <v>72</v>
      </c>
      <c r="AH167" s="14">
        <f t="shared" si="14"/>
        <v>0</v>
      </c>
      <c r="AI167" s="14">
        <f t="shared" si="15"/>
        <v>0</v>
      </c>
      <c r="AJ167" s="14">
        <f t="shared" si="16"/>
        <v>49</v>
      </c>
      <c r="AK167" s="14">
        <f t="shared" si="17"/>
        <v>49</v>
      </c>
      <c r="AL167" s="14">
        <f t="shared" si="18"/>
        <v>68.055555555555557</v>
      </c>
      <c r="AM167" s="14">
        <f t="shared" si="19"/>
        <v>1</v>
      </c>
      <c r="AN167" s="7" t="s">
        <v>172</v>
      </c>
      <c r="AO167" s="7">
        <v>9</v>
      </c>
      <c r="AP167" s="7">
        <v>9</v>
      </c>
      <c r="AQ167" s="7">
        <f t="shared" si="20"/>
        <v>19</v>
      </c>
    </row>
    <row r="168" spans="1:43" s="7" customFormat="1" x14ac:dyDescent="0.25">
      <c r="A168" s="7">
        <v>167</v>
      </c>
      <c r="B168" s="7" t="s">
        <v>188</v>
      </c>
      <c r="C168" s="8">
        <f>VLOOKUP(B168,[1]Combined!$B$1:$K$640,10,0)</f>
        <v>6</v>
      </c>
      <c r="D168" s="8">
        <f>VLOOKUP(B168,[1]Combined!$B$1:$L$640,11,0)</f>
        <v>6</v>
      </c>
      <c r="E168" s="8">
        <f>VLOOKUP(B168,[1]Combined!$B$1:$N$640,13,0)</f>
        <v>0</v>
      </c>
      <c r="F168" s="8">
        <f>VLOOKUP(B168,[1]Combined!$B$1:$O$640,14,0)</f>
        <v>2</v>
      </c>
      <c r="G168" s="8">
        <f>VLOOKUP(B168,[1]Combined!$B$1:$P$640,15,0)</f>
        <v>2</v>
      </c>
      <c r="H168" s="8">
        <f>VLOOKUP(B168,[1]Combined!$B$1:$R$640,17,0)</f>
        <v>0</v>
      </c>
      <c r="I168" s="9">
        <f>VLOOKUP(B168,[2]Combined!C$1:L$640,10,0)</f>
        <v>15</v>
      </c>
      <c r="J168" s="9">
        <f>VLOOKUP(B168,[2]Combined!C$1:M$640,11,0)</f>
        <v>15</v>
      </c>
      <c r="K168" s="9">
        <f>VLOOKUP(B168,[2]Combined!C$1:O$640,13,0)</f>
        <v>0</v>
      </c>
      <c r="L168" s="9">
        <f>VLOOKUP(B168,[2]Combined!C$1:P$640,14,0)</f>
        <v>4</v>
      </c>
      <c r="M168" s="9">
        <f>VLOOKUP(B168,[2]Combined!C$1:Q$640,15,0)</f>
        <v>4</v>
      </c>
      <c r="N168" s="9">
        <f>VLOOKUP(B168,[2]Combined!C$1:S$640,17,0)</f>
        <v>0</v>
      </c>
      <c r="O168" s="10">
        <f>VLOOKUP(B168,[3]Combined!C$1:L$640,10,0)</f>
        <v>13</v>
      </c>
      <c r="P168" s="10">
        <f>VLOOKUP(B168,[3]Combined!C$1:M$640,11,0)</f>
        <v>14</v>
      </c>
      <c r="Q168" s="10">
        <f>VLOOKUP(B168,[3]Combined!C$1:O$640,13,0)</f>
        <v>0</v>
      </c>
      <c r="R168" s="10">
        <f>VLOOKUP(B168,[3]Combined!C$1:P$640,14,0)</f>
        <v>2</v>
      </c>
      <c r="S168" s="10">
        <f>VLOOKUP(B168,[3]Combined!C$1:Q$640,15,0)</f>
        <v>2</v>
      </c>
      <c r="T168" s="10">
        <f>VLOOKUP(B168,[3]Combined!C$1:S$640,17,0)</f>
        <v>0</v>
      </c>
      <c r="U168" s="11">
        <f>VLOOKUP(B168,[4]Combined!C$1:L$640,10,0)</f>
        <v>16</v>
      </c>
      <c r="V168" s="11">
        <f>VLOOKUP(B168,[4]Combined!C$1:M$640,11,0)</f>
        <v>17</v>
      </c>
      <c r="W168" s="11">
        <f>VLOOKUP(B168,[4]Combined!C$1:O$640,13,0)</f>
        <v>0</v>
      </c>
      <c r="X168" s="11">
        <f>VLOOKUP(B168,[4]Combined!C$1:P$640,14,0)</f>
        <v>4</v>
      </c>
      <c r="Y168" s="11">
        <f>VLOOKUP(B168,[4]Combined!C$1:Q$640,15,0)</f>
        <v>4</v>
      </c>
      <c r="Z168" s="11">
        <f>VLOOKUP(B168,[4]Combined!C$1:S$640,17,0)</f>
        <v>0</v>
      </c>
      <c r="AA168" s="12">
        <v>7</v>
      </c>
      <c r="AB168" s="12">
        <v>7</v>
      </c>
      <c r="AC168" s="12">
        <f>VLOOKUP(B168,[5]Combined!C$1:O$640,13,0)</f>
        <v>0</v>
      </c>
      <c r="AD168" s="12">
        <f>VLOOKUP(B168,[5]Combined!C$1:P$640,14,0)</f>
        <v>0</v>
      </c>
      <c r="AE168" s="12">
        <f>VLOOKUP(B168,[5]Combined!C$1:Q$640,15,0)</f>
        <v>0</v>
      </c>
      <c r="AF168" s="12">
        <f>VLOOKUP(B168,[5]Combined!C$1:S$640,17,0)</f>
        <v>0</v>
      </c>
      <c r="AG168" s="14">
        <f t="shared" si="14"/>
        <v>71</v>
      </c>
      <c r="AH168" s="14">
        <f t="shared" si="14"/>
        <v>0</v>
      </c>
      <c r="AI168" s="14">
        <f t="shared" si="15"/>
        <v>0</v>
      </c>
      <c r="AJ168" s="14">
        <f t="shared" si="16"/>
        <v>69</v>
      </c>
      <c r="AK168" s="14">
        <f t="shared" si="17"/>
        <v>69</v>
      </c>
      <c r="AL168" s="14">
        <f t="shared" si="18"/>
        <v>97.183098591549296</v>
      </c>
      <c r="AM168" s="14">
        <f t="shared" si="19"/>
        <v>5</v>
      </c>
      <c r="AN168" s="7" t="s">
        <v>166</v>
      </c>
      <c r="AO168" s="7">
        <f>VLOOKUP(B168,[6]D!B$1:U$51,20,0)</f>
        <v>8</v>
      </c>
      <c r="AP168" s="7">
        <v>9</v>
      </c>
      <c r="AQ168" s="7">
        <f t="shared" si="20"/>
        <v>22</v>
      </c>
    </row>
    <row r="169" spans="1:43" s="7" customFormat="1" x14ac:dyDescent="0.25">
      <c r="A169" s="7">
        <v>168</v>
      </c>
      <c r="B169" s="7" t="s">
        <v>189</v>
      </c>
      <c r="C169" s="8">
        <f>VLOOKUP(B169,[1]Combined!$B$1:$K$640,10,0)</f>
        <v>6</v>
      </c>
      <c r="D169" s="8">
        <f>VLOOKUP(B169,[1]Combined!$B$1:$L$640,11,0)</f>
        <v>6</v>
      </c>
      <c r="E169" s="8">
        <f>VLOOKUP(B169,[1]Combined!$B$1:$N$640,13,0)</f>
        <v>0</v>
      </c>
      <c r="F169" s="8">
        <f>VLOOKUP(B169,[1]Combined!$B$1:$O$640,14,0)</f>
        <v>2</v>
      </c>
      <c r="G169" s="8">
        <f>VLOOKUP(B169,[1]Combined!$B$1:$P$640,15,0)</f>
        <v>2</v>
      </c>
      <c r="H169" s="8">
        <f>VLOOKUP(B169,[1]Combined!$B$1:$R$640,17,0)</f>
        <v>0</v>
      </c>
      <c r="I169" s="9">
        <f>VLOOKUP(B169,[2]Combined!C$1:L$640,10,0)</f>
        <v>15</v>
      </c>
      <c r="J169" s="9">
        <f>VLOOKUP(B169,[2]Combined!C$1:M$640,11,0)</f>
        <v>15</v>
      </c>
      <c r="K169" s="9">
        <f>VLOOKUP(B169,[2]Combined!C$1:O$640,13,0)</f>
        <v>0</v>
      </c>
      <c r="L169" s="9">
        <f>VLOOKUP(B169,[2]Combined!C$1:P$640,14,0)</f>
        <v>1</v>
      </c>
      <c r="M169" s="9">
        <f>VLOOKUP(B169,[2]Combined!C$1:Q$640,15,0)</f>
        <v>3</v>
      </c>
      <c r="N169" s="9">
        <f>VLOOKUP(B169,[2]Combined!C$1:S$640,17,0)</f>
        <v>0</v>
      </c>
      <c r="O169" s="10">
        <f>VLOOKUP(B169,[3]Combined!C$1:L$640,10,0)</f>
        <v>11</v>
      </c>
      <c r="P169" s="10">
        <f>VLOOKUP(B169,[3]Combined!C$1:M$640,11,0)</f>
        <v>14</v>
      </c>
      <c r="Q169" s="10">
        <f>VLOOKUP(B169,[3]Combined!C$1:O$640,13,0)</f>
        <v>0</v>
      </c>
      <c r="R169" s="10">
        <f>VLOOKUP(B169,[3]Combined!C$1:P$640,14,0)</f>
        <v>2</v>
      </c>
      <c r="S169" s="10">
        <f>VLOOKUP(B169,[3]Combined!C$1:Q$640,15,0)</f>
        <v>2</v>
      </c>
      <c r="T169" s="10">
        <f>VLOOKUP(B169,[3]Combined!C$1:S$640,17,0)</f>
        <v>0</v>
      </c>
      <c r="U169" s="11">
        <f>VLOOKUP(B169,[4]Combined!C$1:L$640,10,0)</f>
        <v>10</v>
      </c>
      <c r="V169" s="11">
        <f>VLOOKUP(B169,[4]Combined!C$1:M$640,11,0)</f>
        <v>17</v>
      </c>
      <c r="W169" s="11">
        <f>VLOOKUP(B169,[4]Combined!C$1:O$640,13,0)</f>
        <v>0</v>
      </c>
      <c r="X169" s="11">
        <v>3</v>
      </c>
      <c r="Y169" s="11">
        <v>3</v>
      </c>
      <c r="Z169" s="11">
        <f>VLOOKUP(B169,[4]Combined!C$1:S$640,17,0)</f>
        <v>0</v>
      </c>
      <c r="AA169" s="12">
        <v>6</v>
      </c>
      <c r="AB169" s="12">
        <v>7</v>
      </c>
      <c r="AC169" s="12">
        <f>VLOOKUP(B169,[5]Combined!C$1:O$640,13,0)</f>
        <v>0</v>
      </c>
      <c r="AD169" s="12">
        <v>1</v>
      </c>
      <c r="AE169" s="12">
        <v>1</v>
      </c>
      <c r="AF169" s="12">
        <f>VLOOKUP(B169,[5]Combined!C$1:S$640,17,0)</f>
        <v>0</v>
      </c>
      <c r="AG169" s="14">
        <f t="shared" si="14"/>
        <v>70</v>
      </c>
      <c r="AH169" s="14">
        <f t="shared" si="14"/>
        <v>0</v>
      </c>
      <c r="AI169" s="14">
        <f t="shared" si="15"/>
        <v>0</v>
      </c>
      <c r="AJ169" s="14">
        <f t="shared" si="16"/>
        <v>57</v>
      </c>
      <c r="AK169" s="14">
        <f t="shared" si="17"/>
        <v>57</v>
      </c>
      <c r="AL169" s="14">
        <f t="shared" si="18"/>
        <v>81.428571428571431</v>
      </c>
      <c r="AM169" s="14">
        <f t="shared" si="19"/>
        <v>4</v>
      </c>
      <c r="AN169" s="7" t="s">
        <v>168</v>
      </c>
      <c r="AO169" s="7">
        <v>9</v>
      </c>
      <c r="AP169" s="7">
        <v>8</v>
      </c>
      <c r="AQ169" s="7">
        <f t="shared" si="20"/>
        <v>21</v>
      </c>
    </row>
    <row r="170" spans="1:43" s="7" customFormat="1" x14ac:dyDescent="0.25">
      <c r="A170" s="7">
        <v>169</v>
      </c>
      <c r="B170" s="7" t="s">
        <v>190</v>
      </c>
      <c r="C170" s="8">
        <f>VLOOKUP(B170,[1]Combined!$B$1:$K$640,10,0)</f>
        <v>6</v>
      </c>
      <c r="D170" s="8">
        <f>VLOOKUP(B170,[1]Combined!$B$1:$L$640,11,0)</f>
        <v>6</v>
      </c>
      <c r="E170" s="8">
        <f>VLOOKUP(B170,[1]Combined!$B$1:$N$640,13,0)</f>
        <v>0</v>
      </c>
      <c r="F170" s="8">
        <f>VLOOKUP(B170,[1]Combined!$B$1:$O$640,14,0)</f>
        <v>1</v>
      </c>
      <c r="G170" s="8">
        <f>VLOOKUP(B170,[1]Combined!$B$1:$P$640,15,0)</f>
        <v>1</v>
      </c>
      <c r="H170" s="8">
        <f>VLOOKUP(B170,[1]Combined!$B$1:$R$640,17,0)</f>
        <v>0</v>
      </c>
      <c r="I170" s="9">
        <f>VLOOKUP(B170,[2]Combined!C$1:L$640,10,0)</f>
        <v>14</v>
      </c>
      <c r="J170" s="9">
        <f>VLOOKUP(B170,[2]Combined!C$1:M$640,11,0)</f>
        <v>15</v>
      </c>
      <c r="K170" s="9">
        <f>VLOOKUP(B170,[2]Combined!C$1:O$640,13,0)</f>
        <v>0</v>
      </c>
      <c r="L170" s="9">
        <f>VLOOKUP(B170,[2]Combined!C$1:P$640,14,0)</f>
        <v>2</v>
      </c>
      <c r="M170" s="9">
        <f>VLOOKUP(B170,[2]Combined!C$1:Q$640,15,0)</f>
        <v>5</v>
      </c>
      <c r="N170" s="9">
        <f>VLOOKUP(B170,[2]Combined!C$1:S$640,17,0)</f>
        <v>0</v>
      </c>
      <c r="O170" s="10">
        <f>VLOOKUP(B170,[3]Combined!C$1:L$640,10,0)</f>
        <v>9</v>
      </c>
      <c r="P170" s="10">
        <f>VLOOKUP(B170,[3]Combined!C$1:M$640,11,0)</f>
        <v>14</v>
      </c>
      <c r="Q170" s="10">
        <f>VLOOKUP(B170,[3]Combined!C$1:O$640,13,0)</f>
        <v>0</v>
      </c>
      <c r="R170" s="10">
        <f>VLOOKUP(B170,[3]Combined!C$1:P$640,14,0)</f>
        <v>0</v>
      </c>
      <c r="S170" s="10">
        <f>VLOOKUP(B170,[3]Combined!C$1:Q$640,15,0)</f>
        <v>4</v>
      </c>
      <c r="T170" s="10">
        <f>VLOOKUP(B170,[3]Combined!C$1:S$640,17,0)</f>
        <v>0</v>
      </c>
      <c r="U170" s="11">
        <f>VLOOKUP(B170,[4]Combined!C$1:L$640,10,0)</f>
        <v>10</v>
      </c>
      <c r="V170" s="11">
        <f>VLOOKUP(B170,[4]Combined!C$1:M$640,11,0)</f>
        <v>17</v>
      </c>
      <c r="W170" s="11">
        <f>VLOOKUP(B170,[4]Combined!C$1:O$640,13,0)</f>
        <v>0</v>
      </c>
      <c r="X170" s="11">
        <f>VLOOKUP(B170,[4]Combined!C$1:P$640,14,0)</f>
        <v>0</v>
      </c>
      <c r="Y170" s="11">
        <v>3</v>
      </c>
      <c r="Z170" s="11">
        <f>VLOOKUP(B170,[4]Combined!C$1:S$640,17,0)</f>
        <v>0</v>
      </c>
      <c r="AA170" s="12">
        <v>2</v>
      </c>
      <c r="AB170" s="12">
        <v>7</v>
      </c>
      <c r="AC170" s="12">
        <f>VLOOKUP(B170,[5]Combined!C$1:O$640,13,0)</f>
        <v>0</v>
      </c>
      <c r="AD170" s="12">
        <f>VLOOKUP(B170,[5]Combined!C$1:P$640,14,0)</f>
        <v>0</v>
      </c>
      <c r="AE170" s="12">
        <v>2</v>
      </c>
      <c r="AF170" s="12">
        <f>VLOOKUP(B170,[5]Combined!C$1:S$640,17,0)</f>
        <v>0</v>
      </c>
      <c r="AG170" s="14">
        <f t="shared" si="14"/>
        <v>74</v>
      </c>
      <c r="AH170" s="14">
        <f t="shared" si="14"/>
        <v>0</v>
      </c>
      <c r="AI170" s="14">
        <f t="shared" si="15"/>
        <v>0</v>
      </c>
      <c r="AJ170" s="14">
        <f t="shared" si="16"/>
        <v>44</v>
      </c>
      <c r="AK170" s="14">
        <f t="shared" si="17"/>
        <v>44</v>
      </c>
      <c r="AL170" s="14">
        <f t="shared" si="18"/>
        <v>59.45945945945946</v>
      </c>
      <c r="AM170" s="14">
        <f t="shared" si="19"/>
        <v>0</v>
      </c>
      <c r="AN170" s="7" t="s">
        <v>170</v>
      </c>
      <c r="AO170" s="7">
        <v>10</v>
      </c>
      <c r="AP170" s="7">
        <v>10</v>
      </c>
      <c r="AQ170" s="7">
        <f t="shared" si="20"/>
        <v>20</v>
      </c>
    </row>
    <row r="171" spans="1:43" s="7" customFormat="1" x14ac:dyDescent="0.25">
      <c r="A171" s="7">
        <v>170</v>
      </c>
      <c r="B171" s="7" t="s">
        <v>191</v>
      </c>
      <c r="C171" s="8">
        <f>VLOOKUP(B171,[1]Combined!$B$1:$K$640,10,0)</f>
        <v>6</v>
      </c>
      <c r="D171" s="8">
        <f>VLOOKUP(B171,[1]Combined!$B$1:$L$640,11,0)</f>
        <v>6</v>
      </c>
      <c r="E171" s="8">
        <f>VLOOKUP(B171,[1]Combined!$B$1:$N$640,13,0)</f>
        <v>0</v>
      </c>
      <c r="F171" s="8">
        <f>VLOOKUP(B171,[1]Combined!$B$1:$O$640,14,0)</f>
        <v>0</v>
      </c>
      <c r="G171" s="8">
        <f>VLOOKUP(B171,[1]Combined!$B$1:$P$640,15,0)</f>
        <v>2</v>
      </c>
      <c r="H171" s="8">
        <f>VLOOKUP(B171,[1]Combined!$B$1:$R$640,17,0)</f>
        <v>0</v>
      </c>
      <c r="I171" s="9">
        <f>VLOOKUP(B171,[2]Combined!C$1:L$640,10,0)</f>
        <v>1</v>
      </c>
      <c r="J171" s="9">
        <f>VLOOKUP(B171,[2]Combined!C$1:M$640,11,0)</f>
        <v>15</v>
      </c>
      <c r="K171" s="9">
        <f>VLOOKUP(B171,[2]Combined!C$1:O$640,13,0)</f>
        <v>0</v>
      </c>
      <c r="L171" s="9">
        <f>VLOOKUP(B171,[2]Combined!C$1:P$640,14,0)</f>
        <v>0</v>
      </c>
      <c r="M171" s="9">
        <f>VLOOKUP(B171,[2]Combined!C$1:Q$640,15,0)</f>
        <v>4</v>
      </c>
      <c r="N171" s="9">
        <f>VLOOKUP(B171,[2]Combined!C$1:S$640,17,0)</f>
        <v>0</v>
      </c>
      <c r="O171" s="10">
        <f>VLOOKUP(B171,[3]Combined!C$1:L$640,10,0)</f>
        <v>7</v>
      </c>
      <c r="P171" s="10">
        <f>VLOOKUP(B171,[3]Combined!C$1:M$640,11,0)</f>
        <v>14</v>
      </c>
      <c r="Q171" s="10">
        <f>VLOOKUP(B171,[3]Combined!C$1:O$640,13,0)</f>
        <v>0</v>
      </c>
      <c r="R171" s="10">
        <f>VLOOKUP(B171,[3]Combined!C$1:P$640,14,0)</f>
        <v>2</v>
      </c>
      <c r="S171" s="10">
        <f>VLOOKUP(B171,[3]Combined!C$1:Q$640,15,0)</f>
        <v>3</v>
      </c>
      <c r="T171" s="10">
        <f>VLOOKUP(B171,[3]Combined!C$1:S$640,17,0)</f>
        <v>0</v>
      </c>
      <c r="U171" s="11">
        <f>VLOOKUP(B171,[4]Combined!C$1:L$640,10,0)</f>
        <v>8</v>
      </c>
      <c r="V171" s="11">
        <f>VLOOKUP(B171,[4]Combined!C$1:M$640,11,0)</f>
        <v>17</v>
      </c>
      <c r="W171" s="11">
        <f>VLOOKUP(B171,[4]Combined!C$1:O$640,13,0)</f>
        <v>0</v>
      </c>
      <c r="X171" s="11">
        <v>1</v>
      </c>
      <c r="Y171" s="11">
        <v>3</v>
      </c>
      <c r="Z171" s="11">
        <f>VLOOKUP(B171,[4]Combined!C$1:S$640,17,0)</f>
        <v>0</v>
      </c>
      <c r="AA171" s="12">
        <v>1</v>
      </c>
      <c r="AB171" s="12">
        <v>7</v>
      </c>
      <c r="AC171" s="12">
        <f>VLOOKUP(B171,[5]Combined!C$1:O$640,13,0)</f>
        <v>0</v>
      </c>
      <c r="AD171" s="12">
        <f>VLOOKUP(B171,[5]Combined!C$1:P$640,14,0)</f>
        <v>0</v>
      </c>
      <c r="AE171" s="12">
        <v>1</v>
      </c>
      <c r="AF171" s="12">
        <f>VLOOKUP(B171,[5]Combined!C$1:S$640,17,0)</f>
        <v>0</v>
      </c>
      <c r="AG171" s="14">
        <f t="shared" si="14"/>
        <v>72</v>
      </c>
      <c r="AH171" s="14">
        <f t="shared" si="14"/>
        <v>0</v>
      </c>
      <c r="AI171" s="14">
        <f t="shared" si="15"/>
        <v>0</v>
      </c>
      <c r="AJ171" s="14">
        <f t="shared" si="16"/>
        <v>26</v>
      </c>
      <c r="AK171" s="14">
        <f t="shared" si="17"/>
        <v>26</v>
      </c>
      <c r="AL171" s="14">
        <f t="shared" si="18"/>
        <v>36.111111111111107</v>
      </c>
      <c r="AM171" s="14">
        <f t="shared" si="19"/>
        <v>0</v>
      </c>
      <c r="AN171" s="7" t="s">
        <v>172</v>
      </c>
      <c r="AO171" s="7">
        <v>8</v>
      </c>
      <c r="AP171" s="7">
        <v>5</v>
      </c>
      <c r="AQ171" s="7">
        <f t="shared" si="20"/>
        <v>13</v>
      </c>
    </row>
    <row r="172" spans="1:43" s="7" customFormat="1" x14ac:dyDescent="0.25">
      <c r="A172" s="7">
        <v>171</v>
      </c>
      <c r="B172" s="7" t="s">
        <v>192</v>
      </c>
      <c r="C172" s="8">
        <f>VLOOKUP(B172,[1]Combined!$B$1:$K$640,10,0)</f>
        <v>6</v>
      </c>
      <c r="D172" s="8">
        <f>VLOOKUP(B172,[1]Combined!$B$1:$L$640,11,0)</f>
        <v>6</v>
      </c>
      <c r="E172" s="8">
        <f>VLOOKUP(B172,[1]Combined!$B$1:$N$640,13,0)</f>
        <v>0</v>
      </c>
      <c r="F172" s="8">
        <f>VLOOKUP(B172,[1]Combined!$B$1:$O$640,14,0)</f>
        <v>1</v>
      </c>
      <c r="G172" s="8">
        <f>VLOOKUP(B172,[1]Combined!$B$1:$P$640,15,0)</f>
        <v>1</v>
      </c>
      <c r="H172" s="8">
        <f>VLOOKUP(B172,[1]Combined!$B$1:$R$640,17,0)</f>
        <v>0</v>
      </c>
      <c r="I172" s="9">
        <f>VLOOKUP(B172,[2]Combined!C$1:L$640,10,0)</f>
        <v>11</v>
      </c>
      <c r="J172" s="9">
        <f>VLOOKUP(B172,[2]Combined!C$1:M$640,11,0)</f>
        <v>15</v>
      </c>
      <c r="K172" s="9">
        <f>VLOOKUP(B172,[2]Combined!C$1:O$640,13,0)</f>
        <v>0</v>
      </c>
      <c r="L172" s="9">
        <f>VLOOKUP(B172,[2]Combined!C$1:P$640,14,0)</f>
        <v>1</v>
      </c>
      <c r="M172" s="9">
        <f>VLOOKUP(B172,[2]Combined!C$1:Q$640,15,0)</f>
        <v>3</v>
      </c>
      <c r="N172" s="9">
        <f>VLOOKUP(B172,[2]Combined!C$1:S$640,17,0)</f>
        <v>0</v>
      </c>
      <c r="O172" s="10">
        <f>VLOOKUP(B172,[3]Combined!C$1:L$640,10,0)</f>
        <v>13</v>
      </c>
      <c r="P172" s="10">
        <f>VLOOKUP(B172,[3]Combined!C$1:M$640,11,0)</f>
        <v>14</v>
      </c>
      <c r="Q172" s="10">
        <f>VLOOKUP(B172,[3]Combined!C$1:O$640,13,0)</f>
        <v>0</v>
      </c>
      <c r="R172" s="10">
        <f>VLOOKUP(B172,[3]Combined!C$1:P$640,14,0)</f>
        <v>5</v>
      </c>
      <c r="S172" s="10">
        <f>VLOOKUP(B172,[3]Combined!C$1:Q$640,15,0)</f>
        <v>5</v>
      </c>
      <c r="T172" s="10">
        <f>VLOOKUP(B172,[3]Combined!C$1:S$640,17,0)</f>
        <v>0</v>
      </c>
      <c r="U172" s="11">
        <f>VLOOKUP(B172,[4]Combined!C$1:L$640,10,0)</f>
        <v>14</v>
      </c>
      <c r="V172" s="11">
        <f>VLOOKUP(B172,[4]Combined!C$1:M$640,11,0)</f>
        <v>17</v>
      </c>
      <c r="W172" s="11">
        <f>VLOOKUP(B172,[4]Combined!C$1:O$640,13,0)</f>
        <v>0</v>
      </c>
      <c r="X172" s="11">
        <v>2</v>
      </c>
      <c r="Y172" s="11">
        <v>2</v>
      </c>
      <c r="Z172" s="11">
        <f>VLOOKUP(B172,[4]Combined!C$1:S$640,17,0)</f>
        <v>0</v>
      </c>
      <c r="AA172" s="12">
        <v>6</v>
      </c>
      <c r="AB172" s="12">
        <v>7</v>
      </c>
      <c r="AC172" s="12">
        <f>VLOOKUP(B172,[5]Combined!C$1:O$640,13,0)</f>
        <v>0</v>
      </c>
      <c r="AD172" s="12">
        <v>1</v>
      </c>
      <c r="AE172" s="12">
        <v>1</v>
      </c>
      <c r="AF172" s="12">
        <f>VLOOKUP(B172,[5]Combined!C$1:S$640,17,0)</f>
        <v>0</v>
      </c>
      <c r="AG172" s="14">
        <f t="shared" si="14"/>
        <v>71</v>
      </c>
      <c r="AH172" s="14">
        <f t="shared" si="14"/>
        <v>0</v>
      </c>
      <c r="AI172" s="14">
        <f t="shared" si="15"/>
        <v>0</v>
      </c>
      <c r="AJ172" s="14">
        <f t="shared" si="16"/>
        <v>60</v>
      </c>
      <c r="AK172" s="14">
        <f t="shared" si="17"/>
        <v>60</v>
      </c>
      <c r="AL172" s="14">
        <f t="shared" si="18"/>
        <v>84.507042253521121</v>
      </c>
      <c r="AM172" s="14">
        <f t="shared" si="19"/>
        <v>4</v>
      </c>
      <c r="AN172" s="7" t="s">
        <v>164</v>
      </c>
      <c r="AO172" s="7">
        <v>5</v>
      </c>
      <c r="AP172" s="7">
        <v>10</v>
      </c>
      <c r="AQ172" s="7">
        <f t="shared" si="20"/>
        <v>19</v>
      </c>
    </row>
    <row r="173" spans="1:43" s="7" customFormat="1" x14ac:dyDescent="0.25">
      <c r="A173" s="7">
        <v>172</v>
      </c>
      <c r="B173" s="7" t="s">
        <v>193</v>
      </c>
      <c r="C173" s="8">
        <f>VLOOKUP(B173,[1]Combined!$B$1:$K$640,10,0)</f>
        <v>6</v>
      </c>
      <c r="D173" s="8">
        <f>VLOOKUP(B173,[1]Combined!$B$1:$L$640,11,0)</f>
        <v>6</v>
      </c>
      <c r="E173" s="8">
        <f>VLOOKUP(B173,[1]Combined!$B$1:$N$640,13,0)</f>
        <v>0</v>
      </c>
      <c r="F173" s="8">
        <f>VLOOKUP(B173,[1]Combined!$B$1:$O$640,14,0)</f>
        <v>2</v>
      </c>
      <c r="G173" s="8">
        <f>VLOOKUP(B173,[1]Combined!$B$1:$P$640,15,0)</f>
        <v>2</v>
      </c>
      <c r="H173" s="8">
        <f>VLOOKUP(B173,[1]Combined!$B$1:$R$640,17,0)</f>
        <v>0</v>
      </c>
      <c r="I173" s="9">
        <f>VLOOKUP(B173,[2]Combined!C$1:L$640,10,0)</f>
        <v>14</v>
      </c>
      <c r="J173" s="9">
        <f>VLOOKUP(B173,[2]Combined!C$1:M$640,11,0)</f>
        <v>15</v>
      </c>
      <c r="K173" s="9">
        <f>VLOOKUP(B173,[2]Combined!C$1:O$640,13,0)</f>
        <v>0</v>
      </c>
      <c r="L173" s="9">
        <f>VLOOKUP(B173,[2]Combined!C$1:P$640,14,0)</f>
        <v>2</v>
      </c>
      <c r="M173" s="9">
        <f>VLOOKUP(B173,[2]Combined!C$1:Q$640,15,0)</f>
        <v>4</v>
      </c>
      <c r="N173" s="9">
        <f>VLOOKUP(B173,[2]Combined!C$1:S$640,17,0)</f>
        <v>0</v>
      </c>
      <c r="O173" s="10">
        <f>VLOOKUP(B173,[3]Combined!C$1:L$640,10,0)</f>
        <v>10</v>
      </c>
      <c r="P173" s="10">
        <f>VLOOKUP(B173,[3]Combined!C$1:M$640,11,0)</f>
        <v>14</v>
      </c>
      <c r="Q173" s="10">
        <f>VLOOKUP(B173,[3]Combined!C$1:O$640,13,0)</f>
        <v>0</v>
      </c>
      <c r="R173" s="10">
        <f>VLOOKUP(B173,[3]Combined!C$1:P$640,14,0)</f>
        <v>2</v>
      </c>
      <c r="S173" s="10">
        <f>VLOOKUP(B173,[3]Combined!C$1:Q$640,15,0)</f>
        <v>2</v>
      </c>
      <c r="T173" s="10">
        <f>VLOOKUP(B173,[3]Combined!C$1:S$640,17,0)</f>
        <v>0</v>
      </c>
      <c r="U173" s="11">
        <f>VLOOKUP(B173,[4]Combined!C$1:L$640,10,0)</f>
        <v>12</v>
      </c>
      <c r="V173" s="11">
        <f>VLOOKUP(B173,[4]Combined!C$1:M$640,11,0)</f>
        <v>17</v>
      </c>
      <c r="W173" s="11">
        <f>VLOOKUP(B173,[4]Combined!C$1:O$640,13,0)</f>
        <v>0</v>
      </c>
      <c r="X173" s="11">
        <f>VLOOKUP(B173,[4]Combined!C$1:P$640,14,0)</f>
        <v>0</v>
      </c>
      <c r="Y173" s="11">
        <f>VLOOKUP(B173,[4]Combined!C$1:Q$640,15,0)</f>
        <v>4</v>
      </c>
      <c r="Z173" s="11">
        <f>VLOOKUP(B173,[4]Combined!C$1:S$640,17,0)</f>
        <v>0</v>
      </c>
      <c r="AA173" s="12">
        <v>6</v>
      </c>
      <c r="AB173" s="12">
        <v>7</v>
      </c>
      <c r="AC173" s="12">
        <f>VLOOKUP(B173,[5]Combined!C$1:O$640,13,0)</f>
        <v>0</v>
      </c>
      <c r="AD173" s="12">
        <f>VLOOKUP(B173,[5]Combined!C$1:P$640,14,0)</f>
        <v>0</v>
      </c>
      <c r="AE173" s="12">
        <f>VLOOKUP(B173,[5]Combined!C$1:Q$640,15,0)</f>
        <v>0</v>
      </c>
      <c r="AF173" s="12">
        <f>VLOOKUP(B173,[5]Combined!C$1:S$640,17,0)</f>
        <v>0</v>
      </c>
      <c r="AG173" s="14">
        <f t="shared" si="14"/>
        <v>71</v>
      </c>
      <c r="AH173" s="14">
        <f t="shared" si="14"/>
        <v>0</v>
      </c>
      <c r="AI173" s="14">
        <f t="shared" si="15"/>
        <v>0</v>
      </c>
      <c r="AJ173" s="14">
        <f t="shared" si="16"/>
        <v>54</v>
      </c>
      <c r="AK173" s="14">
        <f t="shared" si="17"/>
        <v>54</v>
      </c>
      <c r="AL173" s="14">
        <f t="shared" si="18"/>
        <v>76.056338028169009</v>
      </c>
      <c r="AM173" s="14">
        <f t="shared" si="19"/>
        <v>3</v>
      </c>
      <c r="AN173" s="7" t="s">
        <v>166</v>
      </c>
      <c r="AO173" s="7">
        <f>VLOOKUP(B173,[6]D!B$1:U$51,20,0)</f>
        <v>0</v>
      </c>
      <c r="AP173" s="7">
        <v>10</v>
      </c>
      <c r="AQ173" s="7">
        <f t="shared" si="20"/>
        <v>13</v>
      </c>
    </row>
    <row r="174" spans="1:43" s="7" customFormat="1" x14ac:dyDescent="0.25">
      <c r="A174" s="7">
        <v>173</v>
      </c>
      <c r="B174" s="7" t="s">
        <v>194</v>
      </c>
      <c r="C174" s="8">
        <f>VLOOKUP(B174,[1]Combined!$B$1:$K$640,10,0)</f>
        <v>4</v>
      </c>
      <c r="D174" s="8">
        <f>VLOOKUP(B174,[1]Combined!$B$1:$L$640,11,0)</f>
        <v>6</v>
      </c>
      <c r="E174" s="8">
        <f>VLOOKUP(B174,[1]Combined!$B$1:$N$640,13,0)</f>
        <v>0</v>
      </c>
      <c r="F174" s="8">
        <f>VLOOKUP(B174,[1]Combined!$B$1:$O$640,14,0)</f>
        <v>1</v>
      </c>
      <c r="G174" s="8">
        <f>VLOOKUP(B174,[1]Combined!$B$1:$P$640,15,0)</f>
        <v>2</v>
      </c>
      <c r="H174" s="8">
        <f>VLOOKUP(B174,[1]Combined!$B$1:$R$640,17,0)</f>
        <v>0</v>
      </c>
      <c r="I174" s="9">
        <f>VLOOKUP(B174,[2]Combined!C$1:L$640,10,0)</f>
        <v>12</v>
      </c>
      <c r="J174" s="9">
        <f>VLOOKUP(B174,[2]Combined!C$1:M$640,11,0)</f>
        <v>15</v>
      </c>
      <c r="K174" s="9">
        <f>VLOOKUP(B174,[2]Combined!C$1:O$640,13,0)</f>
        <v>0</v>
      </c>
      <c r="L174" s="9">
        <f>VLOOKUP(B174,[2]Combined!C$1:P$640,14,0)</f>
        <v>1</v>
      </c>
      <c r="M174" s="9">
        <f>VLOOKUP(B174,[2]Combined!C$1:Q$640,15,0)</f>
        <v>3</v>
      </c>
      <c r="N174" s="9">
        <f>VLOOKUP(B174,[2]Combined!C$1:S$640,17,0)</f>
        <v>0</v>
      </c>
      <c r="O174" s="10">
        <f>VLOOKUP(B174,[3]Combined!C$1:L$640,10,0)</f>
        <v>7</v>
      </c>
      <c r="P174" s="10">
        <f>VLOOKUP(B174,[3]Combined!C$1:M$640,11,0)</f>
        <v>14</v>
      </c>
      <c r="Q174" s="10">
        <f>VLOOKUP(B174,[3]Combined!C$1:O$640,13,0)</f>
        <v>0</v>
      </c>
      <c r="R174" s="10">
        <f>VLOOKUP(B174,[3]Combined!C$1:P$640,14,0)</f>
        <v>2</v>
      </c>
      <c r="S174" s="10">
        <f>VLOOKUP(B174,[3]Combined!C$1:Q$640,15,0)</f>
        <v>2</v>
      </c>
      <c r="T174" s="10">
        <f>VLOOKUP(B174,[3]Combined!C$1:S$640,17,0)</f>
        <v>0</v>
      </c>
      <c r="U174" s="11">
        <f>VLOOKUP(B174,[4]Combined!C$1:L$640,10,0)</f>
        <v>10</v>
      </c>
      <c r="V174" s="11">
        <f>VLOOKUP(B174,[4]Combined!C$1:M$640,11,0)</f>
        <v>17</v>
      </c>
      <c r="W174" s="11">
        <f>VLOOKUP(B174,[4]Combined!C$1:O$640,13,0)</f>
        <v>0</v>
      </c>
      <c r="X174" s="11">
        <v>3</v>
      </c>
      <c r="Y174" s="11">
        <v>3</v>
      </c>
      <c r="Z174" s="11">
        <f>VLOOKUP(B174,[4]Combined!C$1:S$640,17,0)</f>
        <v>0</v>
      </c>
      <c r="AA174" s="12">
        <v>5</v>
      </c>
      <c r="AB174" s="12">
        <v>7</v>
      </c>
      <c r="AC174" s="12">
        <f>VLOOKUP(B174,[5]Combined!C$1:O$640,13,0)</f>
        <v>0</v>
      </c>
      <c r="AD174" s="12">
        <v>1</v>
      </c>
      <c r="AE174" s="12">
        <v>1</v>
      </c>
      <c r="AF174" s="12">
        <f>VLOOKUP(B174,[5]Combined!C$1:S$640,17,0)</f>
        <v>0</v>
      </c>
      <c r="AG174" s="14">
        <f t="shared" si="14"/>
        <v>70</v>
      </c>
      <c r="AH174" s="14">
        <f t="shared" si="14"/>
        <v>0</v>
      </c>
      <c r="AI174" s="14">
        <f t="shared" si="15"/>
        <v>0</v>
      </c>
      <c r="AJ174" s="14">
        <f t="shared" si="16"/>
        <v>46</v>
      </c>
      <c r="AK174" s="14">
        <f t="shared" si="17"/>
        <v>46</v>
      </c>
      <c r="AL174" s="14">
        <f t="shared" si="18"/>
        <v>65.714285714285708</v>
      </c>
      <c r="AM174" s="14">
        <f t="shared" si="19"/>
        <v>0</v>
      </c>
      <c r="AN174" s="7" t="s">
        <v>168</v>
      </c>
      <c r="AO174" s="7">
        <v>7</v>
      </c>
      <c r="AP174" s="7">
        <v>10</v>
      </c>
      <c r="AQ174" s="7">
        <f t="shared" si="20"/>
        <v>17</v>
      </c>
    </row>
    <row r="175" spans="1:43" s="7" customFormat="1" x14ac:dyDescent="0.25">
      <c r="A175" s="7">
        <v>174</v>
      </c>
      <c r="B175" s="7" t="s">
        <v>195</v>
      </c>
      <c r="C175" s="8">
        <f>VLOOKUP(B175,[1]Combined!$B$1:$K$640,10,0)</f>
        <v>6</v>
      </c>
      <c r="D175" s="8">
        <f>VLOOKUP(B175,[1]Combined!$B$1:$L$640,11,0)</f>
        <v>6</v>
      </c>
      <c r="E175" s="8">
        <f>VLOOKUP(B175,[1]Combined!$B$1:$N$640,13,0)</f>
        <v>0</v>
      </c>
      <c r="F175" s="8">
        <f>VLOOKUP(B175,[1]Combined!$B$1:$O$640,14,0)</f>
        <v>1</v>
      </c>
      <c r="G175" s="8">
        <f>VLOOKUP(B175,[1]Combined!$B$1:$P$640,15,0)</f>
        <v>1</v>
      </c>
      <c r="H175" s="8">
        <f>VLOOKUP(B175,[1]Combined!$B$1:$R$640,17,0)</f>
        <v>0</v>
      </c>
      <c r="I175" s="9">
        <f>VLOOKUP(B175,[2]Combined!C$1:L$640,10,0)</f>
        <v>12</v>
      </c>
      <c r="J175" s="9">
        <f>VLOOKUP(B175,[2]Combined!C$1:M$640,11,0)</f>
        <v>15</v>
      </c>
      <c r="K175" s="9">
        <f>VLOOKUP(B175,[2]Combined!C$1:O$640,13,0)</f>
        <v>0</v>
      </c>
      <c r="L175" s="9">
        <f>VLOOKUP(B175,[2]Combined!C$1:P$640,14,0)</f>
        <v>4</v>
      </c>
      <c r="M175" s="9">
        <f>VLOOKUP(B175,[2]Combined!C$1:Q$640,15,0)</f>
        <v>5</v>
      </c>
      <c r="N175" s="9">
        <f>VLOOKUP(B175,[2]Combined!C$1:S$640,17,0)</f>
        <v>0</v>
      </c>
      <c r="O175" s="10">
        <f>VLOOKUP(B175,[3]Combined!C$1:L$640,10,0)</f>
        <v>9</v>
      </c>
      <c r="P175" s="10">
        <f>VLOOKUP(B175,[3]Combined!C$1:M$640,11,0)</f>
        <v>14</v>
      </c>
      <c r="Q175" s="10">
        <f>VLOOKUP(B175,[3]Combined!C$1:O$640,13,0)</f>
        <v>0</v>
      </c>
      <c r="R175" s="10">
        <f>VLOOKUP(B175,[3]Combined!C$1:P$640,14,0)</f>
        <v>2</v>
      </c>
      <c r="S175" s="10">
        <f>VLOOKUP(B175,[3]Combined!C$1:Q$640,15,0)</f>
        <v>4</v>
      </c>
      <c r="T175" s="10">
        <f>VLOOKUP(B175,[3]Combined!C$1:S$640,17,0)</f>
        <v>0</v>
      </c>
      <c r="U175" s="11">
        <f>VLOOKUP(B175,[4]Combined!C$1:L$640,10,0)</f>
        <v>16</v>
      </c>
      <c r="V175" s="11">
        <f>VLOOKUP(B175,[4]Combined!C$1:M$640,11,0)</f>
        <v>17</v>
      </c>
      <c r="W175" s="11">
        <f>VLOOKUP(B175,[4]Combined!C$1:O$640,13,0)</f>
        <v>0</v>
      </c>
      <c r="X175" s="11">
        <v>1</v>
      </c>
      <c r="Y175" s="11">
        <v>3</v>
      </c>
      <c r="Z175" s="11">
        <f>VLOOKUP(B175,[4]Combined!C$1:S$640,17,0)</f>
        <v>0</v>
      </c>
      <c r="AA175" s="12">
        <v>5</v>
      </c>
      <c r="AB175" s="12">
        <v>7</v>
      </c>
      <c r="AC175" s="12">
        <f>VLOOKUP(B175,[5]Combined!C$1:O$640,13,0)</f>
        <v>0</v>
      </c>
      <c r="AD175" s="12">
        <v>1</v>
      </c>
      <c r="AE175" s="12">
        <v>2</v>
      </c>
      <c r="AF175" s="12">
        <f>VLOOKUP(B175,[5]Combined!C$1:S$640,17,0)</f>
        <v>0</v>
      </c>
      <c r="AG175" s="14">
        <f t="shared" si="14"/>
        <v>74</v>
      </c>
      <c r="AH175" s="14">
        <f t="shared" si="14"/>
        <v>0</v>
      </c>
      <c r="AI175" s="14">
        <f t="shared" si="15"/>
        <v>0</v>
      </c>
      <c r="AJ175" s="14">
        <f t="shared" si="16"/>
        <v>57</v>
      </c>
      <c r="AK175" s="14">
        <f t="shared" si="17"/>
        <v>57</v>
      </c>
      <c r="AL175" s="14">
        <f t="shared" si="18"/>
        <v>77.027027027027032</v>
      </c>
      <c r="AM175" s="14">
        <f t="shared" si="19"/>
        <v>3</v>
      </c>
      <c r="AN175" s="7" t="s">
        <v>170</v>
      </c>
      <c r="AO175" s="7">
        <v>9</v>
      </c>
      <c r="AP175" s="7">
        <v>10</v>
      </c>
      <c r="AQ175" s="7">
        <f t="shared" si="20"/>
        <v>22</v>
      </c>
    </row>
    <row r="176" spans="1:43" s="7" customFormat="1" x14ac:dyDescent="0.25">
      <c r="A176" s="7">
        <v>175</v>
      </c>
      <c r="B176" s="7" t="s">
        <v>196</v>
      </c>
      <c r="C176" s="8">
        <f>VLOOKUP(B176,[1]Combined!$B$1:$K$640,10,0)</f>
        <v>6</v>
      </c>
      <c r="D176" s="8">
        <f>VLOOKUP(B176,[1]Combined!$B$1:$L$640,11,0)</f>
        <v>6</v>
      </c>
      <c r="E176" s="8">
        <f>VLOOKUP(B176,[1]Combined!$B$1:$N$640,13,0)</f>
        <v>0</v>
      </c>
      <c r="F176" s="8">
        <f>VLOOKUP(B176,[1]Combined!$B$1:$O$640,14,0)</f>
        <v>2</v>
      </c>
      <c r="G176" s="8">
        <f>VLOOKUP(B176,[1]Combined!$B$1:$P$640,15,0)</f>
        <v>2</v>
      </c>
      <c r="H176" s="8">
        <f>VLOOKUP(B176,[1]Combined!$B$1:$R$640,17,0)</f>
        <v>0</v>
      </c>
      <c r="I176" s="9">
        <f>VLOOKUP(B176,[2]Combined!C$1:L$640,10,0)</f>
        <v>12</v>
      </c>
      <c r="J176" s="9">
        <f>VLOOKUP(B176,[2]Combined!C$1:M$640,11,0)</f>
        <v>15</v>
      </c>
      <c r="K176" s="9">
        <f>VLOOKUP(B176,[2]Combined!C$1:O$640,13,0)</f>
        <v>0</v>
      </c>
      <c r="L176" s="9">
        <f>VLOOKUP(B176,[2]Combined!C$1:P$640,14,0)</f>
        <v>1</v>
      </c>
      <c r="M176" s="9">
        <f>VLOOKUP(B176,[2]Combined!C$1:Q$640,15,0)</f>
        <v>4</v>
      </c>
      <c r="N176" s="9">
        <f>VLOOKUP(B176,[2]Combined!C$1:S$640,17,0)</f>
        <v>0</v>
      </c>
      <c r="O176" s="10">
        <f>VLOOKUP(B176,[3]Combined!C$1:L$640,10,0)</f>
        <v>11</v>
      </c>
      <c r="P176" s="10">
        <f>VLOOKUP(B176,[3]Combined!C$1:M$640,11,0)</f>
        <v>14</v>
      </c>
      <c r="Q176" s="10">
        <f>VLOOKUP(B176,[3]Combined!C$1:O$640,13,0)</f>
        <v>0</v>
      </c>
      <c r="R176" s="10">
        <f>VLOOKUP(B176,[3]Combined!C$1:P$640,14,0)</f>
        <v>1</v>
      </c>
      <c r="S176" s="10">
        <f>VLOOKUP(B176,[3]Combined!C$1:Q$640,15,0)</f>
        <v>3</v>
      </c>
      <c r="T176" s="10">
        <f>VLOOKUP(B176,[3]Combined!C$1:S$640,17,0)</f>
        <v>0</v>
      </c>
      <c r="U176" s="11">
        <f>VLOOKUP(B176,[4]Combined!C$1:L$640,10,0)</f>
        <v>13</v>
      </c>
      <c r="V176" s="11">
        <f>VLOOKUP(B176,[4]Combined!C$1:M$640,11,0)</f>
        <v>17</v>
      </c>
      <c r="W176" s="11">
        <f>VLOOKUP(B176,[4]Combined!C$1:O$640,13,0)</f>
        <v>0</v>
      </c>
      <c r="X176" s="11">
        <v>1</v>
      </c>
      <c r="Y176" s="11">
        <v>3</v>
      </c>
      <c r="Z176" s="11">
        <f>VLOOKUP(B176,[4]Combined!C$1:S$640,17,0)</f>
        <v>0</v>
      </c>
      <c r="AA176" s="12">
        <v>6</v>
      </c>
      <c r="AB176" s="12">
        <v>7</v>
      </c>
      <c r="AC176" s="12">
        <f>VLOOKUP(B176,[5]Combined!C$1:O$640,13,0)</f>
        <v>0</v>
      </c>
      <c r="AD176" s="12">
        <f>VLOOKUP(B176,[5]Combined!C$1:P$640,14,0)</f>
        <v>0</v>
      </c>
      <c r="AE176" s="12">
        <v>1</v>
      </c>
      <c r="AF176" s="12">
        <f>VLOOKUP(B176,[5]Combined!C$1:S$640,17,0)</f>
        <v>0</v>
      </c>
      <c r="AG176" s="14">
        <f t="shared" si="14"/>
        <v>72</v>
      </c>
      <c r="AH176" s="14">
        <f t="shared" si="14"/>
        <v>0</v>
      </c>
      <c r="AI176" s="14">
        <f t="shared" si="15"/>
        <v>0</v>
      </c>
      <c r="AJ176" s="14">
        <f t="shared" si="16"/>
        <v>53</v>
      </c>
      <c r="AK176" s="14">
        <f t="shared" si="17"/>
        <v>53</v>
      </c>
      <c r="AL176" s="14">
        <f t="shared" si="18"/>
        <v>73.611111111111114</v>
      </c>
      <c r="AM176" s="14">
        <f t="shared" si="19"/>
        <v>2</v>
      </c>
      <c r="AN176" s="7" t="s">
        <v>172</v>
      </c>
      <c r="AO176" s="7">
        <v>9</v>
      </c>
      <c r="AP176" s="7">
        <v>9</v>
      </c>
      <c r="AQ176" s="7">
        <f t="shared" si="20"/>
        <v>20</v>
      </c>
    </row>
    <row r="177" spans="1:43" s="7" customFormat="1" x14ac:dyDescent="0.25">
      <c r="A177" s="7">
        <v>176</v>
      </c>
      <c r="B177" s="7" t="s">
        <v>197</v>
      </c>
      <c r="C177" s="8">
        <f>VLOOKUP(B177,[1]Combined!$B$1:$K$640,10,0)</f>
        <v>6</v>
      </c>
      <c r="D177" s="8">
        <f>VLOOKUP(B177,[1]Combined!$B$1:$L$640,11,0)</f>
        <v>6</v>
      </c>
      <c r="E177" s="8">
        <f>VLOOKUP(B177,[1]Combined!$B$1:$N$640,13,0)</f>
        <v>0</v>
      </c>
      <c r="F177" s="8">
        <f>VLOOKUP(B177,[1]Combined!$B$1:$O$640,14,0)</f>
        <v>1</v>
      </c>
      <c r="G177" s="8">
        <f>VLOOKUP(B177,[1]Combined!$B$1:$P$640,15,0)</f>
        <v>1</v>
      </c>
      <c r="H177" s="8">
        <f>VLOOKUP(B177,[1]Combined!$B$1:$R$640,17,0)</f>
        <v>0</v>
      </c>
      <c r="I177" s="9">
        <f>VLOOKUP(B177,[2]Combined!C$1:L$640,10,0)</f>
        <v>12</v>
      </c>
      <c r="J177" s="9">
        <f>VLOOKUP(B177,[2]Combined!C$1:M$640,11,0)</f>
        <v>15</v>
      </c>
      <c r="K177" s="9">
        <f>VLOOKUP(B177,[2]Combined!C$1:O$640,13,0)</f>
        <v>0</v>
      </c>
      <c r="L177" s="9">
        <f>VLOOKUP(B177,[2]Combined!C$1:P$640,14,0)</f>
        <v>2</v>
      </c>
      <c r="M177" s="9">
        <f>VLOOKUP(B177,[2]Combined!C$1:Q$640,15,0)</f>
        <v>3</v>
      </c>
      <c r="N177" s="9">
        <f>VLOOKUP(B177,[2]Combined!C$1:S$640,17,0)</f>
        <v>0</v>
      </c>
      <c r="O177" s="10">
        <f>VLOOKUP(B177,[3]Combined!C$1:L$640,10,0)</f>
        <v>11</v>
      </c>
      <c r="P177" s="10">
        <f>VLOOKUP(B177,[3]Combined!C$1:M$640,11,0)</f>
        <v>14</v>
      </c>
      <c r="Q177" s="10">
        <f>VLOOKUP(B177,[3]Combined!C$1:O$640,13,0)</f>
        <v>0</v>
      </c>
      <c r="R177" s="10">
        <f>VLOOKUP(B177,[3]Combined!C$1:P$640,14,0)</f>
        <v>5</v>
      </c>
      <c r="S177" s="10">
        <f>VLOOKUP(B177,[3]Combined!C$1:Q$640,15,0)</f>
        <v>5</v>
      </c>
      <c r="T177" s="10">
        <f>VLOOKUP(B177,[3]Combined!C$1:S$640,17,0)</f>
        <v>0</v>
      </c>
      <c r="U177" s="11">
        <f>VLOOKUP(B177,[4]Combined!C$1:L$640,10,0)</f>
        <v>6</v>
      </c>
      <c r="V177" s="11">
        <f>VLOOKUP(B177,[4]Combined!C$1:M$640,11,0)</f>
        <v>17</v>
      </c>
      <c r="W177" s="11">
        <f>VLOOKUP(B177,[4]Combined!C$1:O$640,13,0)</f>
        <v>0</v>
      </c>
      <c r="X177" s="11">
        <f>VLOOKUP(B177,[4]Combined!C$1:P$640,14,0)</f>
        <v>0</v>
      </c>
      <c r="Y177" s="11">
        <v>2</v>
      </c>
      <c r="Z177" s="11">
        <f>VLOOKUP(B177,[4]Combined!C$1:S$640,17,0)</f>
        <v>0</v>
      </c>
      <c r="AA177" s="12">
        <v>6</v>
      </c>
      <c r="AB177" s="12">
        <v>7</v>
      </c>
      <c r="AC177" s="12">
        <f>VLOOKUP(B177,[5]Combined!C$1:O$640,13,0)</f>
        <v>0</v>
      </c>
      <c r="AD177" s="12">
        <v>1</v>
      </c>
      <c r="AE177" s="12">
        <v>1</v>
      </c>
      <c r="AF177" s="12">
        <f>VLOOKUP(B177,[5]Combined!C$1:S$640,17,0)</f>
        <v>0</v>
      </c>
      <c r="AG177" s="14">
        <f t="shared" si="14"/>
        <v>71</v>
      </c>
      <c r="AH177" s="14">
        <f t="shared" si="14"/>
        <v>0</v>
      </c>
      <c r="AI177" s="14">
        <f t="shared" si="15"/>
        <v>0</v>
      </c>
      <c r="AJ177" s="14">
        <f t="shared" si="16"/>
        <v>50</v>
      </c>
      <c r="AK177" s="14">
        <f t="shared" si="17"/>
        <v>50</v>
      </c>
      <c r="AL177" s="14">
        <f t="shared" si="18"/>
        <v>70.422535211267601</v>
      </c>
      <c r="AM177" s="14">
        <f t="shared" si="19"/>
        <v>2</v>
      </c>
      <c r="AN177" s="7" t="s">
        <v>164</v>
      </c>
      <c r="AO177" s="7">
        <f>VLOOKUP(B177,[6]D!B$1:U$51,20,0)</f>
        <v>0</v>
      </c>
      <c r="AP177" s="7">
        <v>10</v>
      </c>
      <c r="AQ177" s="7">
        <f t="shared" si="20"/>
        <v>12</v>
      </c>
    </row>
    <row r="178" spans="1:43" s="7" customFormat="1" x14ac:dyDescent="0.25">
      <c r="A178" s="7">
        <v>177</v>
      </c>
      <c r="B178" s="7" t="s">
        <v>198</v>
      </c>
      <c r="C178" s="8">
        <f>VLOOKUP(B178,[1]Combined!$B$1:$K$640,10,0)</f>
        <v>6</v>
      </c>
      <c r="D178" s="8">
        <f>VLOOKUP(B178,[1]Combined!$B$1:$L$640,11,0)</f>
        <v>6</v>
      </c>
      <c r="E178" s="8">
        <f>VLOOKUP(B178,[1]Combined!$B$1:$N$640,13,0)</f>
        <v>0</v>
      </c>
      <c r="F178" s="8">
        <f>VLOOKUP(B178,[1]Combined!$B$1:$O$640,14,0)</f>
        <v>2</v>
      </c>
      <c r="G178" s="8">
        <f>VLOOKUP(B178,[1]Combined!$B$1:$P$640,15,0)</f>
        <v>2</v>
      </c>
      <c r="H178" s="8">
        <f>VLOOKUP(B178,[1]Combined!$B$1:$R$640,17,0)</f>
        <v>0</v>
      </c>
      <c r="I178" s="9">
        <f>VLOOKUP(B178,[2]Combined!C$1:L$640,10,0)</f>
        <v>15</v>
      </c>
      <c r="J178" s="9">
        <f>VLOOKUP(B178,[2]Combined!C$1:M$640,11,0)</f>
        <v>15</v>
      </c>
      <c r="K178" s="9">
        <f>VLOOKUP(B178,[2]Combined!C$1:O$640,13,0)</f>
        <v>0</v>
      </c>
      <c r="L178" s="9">
        <f>VLOOKUP(B178,[2]Combined!C$1:P$640,14,0)</f>
        <v>4</v>
      </c>
      <c r="M178" s="9">
        <f>VLOOKUP(B178,[2]Combined!C$1:Q$640,15,0)</f>
        <v>4</v>
      </c>
      <c r="N178" s="9">
        <f>VLOOKUP(B178,[2]Combined!C$1:S$640,17,0)</f>
        <v>0</v>
      </c>
      <c r="O178" s="10">
        <f>VLOOKUP(B178,[3]Combined!C$1:L$640,10,0)</f>
        <v>7</v>
      </c>
      <c r="P178" s="10">
        <f>VLOOKUP(B178,[3]Combined!C$1:M$640,11,0)</f>
        <v>14</v>
      </c>
      <c r="Q178" s="10">
        <f>VLOOKUP(B178,[3]Combined!C$1:O$640,13,0)</f>
        <v>0</v>
      </c>
      <c r="R178" s="10">
        <f>VLOOKUP(B178,[3]Combined!C$1:P$640,14,0)</f>
        <v>2</v>
      </c>
      <c r="S178" s="10">
        <f>VLOOKUP(B178,[3]Combined!C$1:Q$640,15,0)</f>
        <v>2</v>
      </c>
      <c r="T178" s="10">
        <f>VLOOKUP(B178,[3]Combined!C$1:S$640,17,0)</f>
        <v>0</v>
      </c>
      <c r="U178" s="11">
        <f>VLOOKUP(B178,[4]Combined!C$1:L$640,10,0)</f>
        <v>10</v>
      </c>
      <c r="V178" s="11">
        <f>VLOOKUP(B178,[4]Combined!C$1:M$640,11,0)</f>
        <v>17</v>
      </c>
      <c r="W178" s="11">
        <f>VLOOKUP(B178,[4]Combined!C$1:O$640,13,0)</f>
        <v>0</v>
      </c>
      <c r="X178" s="11">
        <f>VLOOKUP(B178,[4]Combined!C$1:P$640,14,0)</f>
        <v>4</v>
      </c>
      <c r="Y178" s="11">
        <f>VLOOKUP(B178,[4]Combined!C$1:Q$640,15,0)</f>
        <v>4</v>
      </c>
      <c r="Z178" s="11">
        <f>VLOOKUP(B178,[4]Combined!C$1:S$640,17,0)</f>
        <v>0</v>
      </c>
      <c r="AA178" s="12">
        <v>5</v>
      </c>
      <c r="AB178" s="12">
        <v>7</v>
      </c>
      <c r="AC178" s="12">
        <f>VLOOKUP(B178,[5]Combined!C$1:O$640,13,0)</f>
        <v>0</v>
      </c>
      <c r="AD178" s="12">
        <f>VLOOKUP(B178,[5]Combined!C$1:P$640,14,0)</f>
        <v>0</v>
      </c>
      <c r="AE178" s="12">
        <f>VLOOKUP(B178,[5]Combined!C$1:Q$640,15,0)</f>
        <v>0</v>
      </c>
      <c r="AF178" s="12">
        <f>VLOOKUP(B178,[5]Combined!C$1:S$640,17,0)</f>
        <v>0</v>
      </c>
      <c r="AG178" s="14">
        <f t="shared" si="14"/>
        <v>71</v>
      </c>
      <c r="AH178" s="14">
        <f t="shared" si="14"/>
        <v>0</v>
      </c>
      <c r="AI178" s="14">
        <f t="shared" si="15"/>
        <v>0</v>
      </c>
      <c r="AJ178" s="14">
        <f t="shared" si="16"/>
        <v>55</v>
      </c>
      <c r="AK178" s="14">
        <f t="shared" si="17"/>
        <v>55</v>
      </c>
      <c r="AL178" s="14">
        <f t="shared" si="18"/>
        <v>77.464788732394368</v>
      </c>
      <c r="AM178" s="14">
        <f t="shared" si="19"/>
        <v>3</v>
      </c>
      <c r="AN178" s="7" t="s">
        <v>166</v>
      </c>
      <c r="AO178" s="7">
        <f>VLOOKUP(B178,[6]D!B$1:U$51,20,0)</f>
        <v>8</v>
      </c>
      <c r="AP178" s="7">
        <v>10</v>
      </c>
      <c r="AQ178" s="7">
        <f t="shared" si="20"/>
        <v>21</v>
      </c>
    </row>
    <row r="179" spans="1:43" s="7" customFormat="1" x14ac:dyDescent="0.25">
      <c r="A179" s="7">
        <v>178</v>
      </c>
      <c r="B179" s="7" t="s">
        <v>199</v>
      </c>
      <c r="C179" s="8">
        <f>VLOOKUP(B179,[1]Combined!$B$1:$K$640,10,0)</f>
        <v>6</v>
      </c>
      <c r="D179" s="8">
        <f>VLOOKUP(B179,[1]Combined!$B$1:$L$640,11,0)</f>
        <v>6</v>
      </c>
      <c r="E179" s="8">
        <f>VLOOKUP(B179,[1]Combined!$B$1:$N$640,13,0)</f>
        <v>0</v>
      </c>
      <c r="F179" s="8">
        <f>VLOOKUP(B179,[1]Combined!$B$1:$O$640,14,0)</f>
        <v>1</v>
      </c>
      <c r="G179" s="8">
        <f>VLOOKUP(B179,[1]Combined!$B$1:$P$640,15,0)</f>
        <v>2</v>
      </c>
      <c r="H179" s="8">
        <f>VLOOKUP(B179,[1]Combined!$B$1:$R$640,17,0)</f>
        <v>0</v>
      </c>
      <c r="I179" s="9">
        <f>VLOOKUP(B179,[2]Combined!C$1:L$640,10,0)</f>
        <v>10</v>
      </c>
      <c r="J179" s="9">
        <f>VLOOKUP(B179,[2]Combined!C$1:M$640,11,0)</f>
        <v>15</v>
      </c>
      <c r="K179" s="9">
        <f>VLOOKUP(B179,[2]Combined!C$1:O$640,13,0)</f>
        <v>0</v>
      </c>
      <c r="L179" s="9">
        <f>VLOOKUP(B179,[2]Combined!C$1:P$640,14,0)</f>
        <v>0</v>
      </c>
      <c r="M179" s="9">
        <f>VLOOKUP(B179,[2]Combined!C$1:Q$640,15,0)</f>
        <v>3</v>
      </c>
      <c r="N179" s="9">
        <f>VLOOKUP(B179,[2]Combined!C$1:S$640,17,0)</f>
        <v>0</v>
      </c>
      <c r="O179" s="10">
        <f>VLOOKUP(B179,[3]Combined!C$1:L$640,10,0)</f>
        <v>7</v>
      </c>
      <c r="P179" s="10">
        <f>VLOOKUP(B179,[3]Combined!C$1:M$640,11,0)</f>
        <v>14</v>
      </c>
      <c r="Q179" s="10">
        <f>VLOOKUP(B179,[3]Combined!C$1:O$640,13,0)</f>
        <v>0</v>
      </c>
      <c r="R179" s="10">
        <f>VLOOKUP(B179,[3]Combined!C$1:P$640,14,0)</f>
        <v>2</v>
      </c>
      <c r="S179" s="10">
        <f>VLOOKUP(B179,[3]Combined!C$1:Q$640,15,0)</f>
        <v>2</v>
      </c>
      <c r="T179" s="10">
        <f>VLOOKUP(B179,[3]Combined!C$1:S$640,17,0)</f>
        <v>0</v>
      </c>
      <c r="U179" s="11">
        <f>VLOOKUP(B179,[4]Combined!C$1:L$640,10,0)</f>
        <v>11</v>
      </c>
      <c r="V179" s="11">
        <f>VLOOKUP(B179,[4]Combined!C$1:M$640,11,0)</f>
        <v>17</v>
      </c>
      <c r="W179" s="11">
        <f>VLOOKUP(B179,[4]Combined!C$1:O$640,13,0)</f>
        <v>0</v>
      </c>
      <c r="X179" s="11">
        <v>3</v>
      </c>
      <c r="Y179" s="11">
        <v>3</v>
      </c>
      <c r="Z179" s="11">
        <f>VLOOKUP(B179,[4]Combined!C$1:S$640,17,0)</f>
        <v>0</v>
      </c>
      <c r="AA179" s="12">
        <v>5</v>
      </c>
      <c r="AB179" s="12">
        <v>7</v>
      </c>
      <c r="AC179" s="12">
        <f>VLOOKUP(B179,[5]Combined!C$1:O$640,13,0)</f>
        <v>0</v>
      </c>
      <c r="AD179" s="12">
        <v>1</v>
      </c>
      <c r="AE179" s="12">
        <v>1</v>
      </c>
      <c r="AF179" s="12">
        <f>VLOOKUP(B179,[5]Combined!C$1:S$640,17,0)</f>
        <v>0</v>
      </c>
      <c r="AG179" s="14">
        <f t="shared" si="14"/>
        <v>70</v>
      </c>
      <c r="AH179" s="14">
        <f t="shared" si="14"/>
        <v>0</v>
      </c>
      <c r="AI179" s="14">
        <f t="shared" si="15"/>
        <v>0</v>
      </c>
      <c r="AJ179" s="14">
        <f t="shared" si="16"/>
        <v>46</v>
      </c>
      <c r="AK179" s="14">
        <f t="shared" si="17"/>
        <v>46</v>
      </c>
      <c r="AL179" s="14">
        <f t="shared" si="18"/>
        <v>65.714285714285708</v>
      </c>
      <c r="AM179" s="14">
        <f t="shared" si="19"/>
        <v>0</v>
      </c>
      <c r="AN179" s="7" t="s">
        <v>168</v>
      </c>
      <c r="AO179" s="7">
        <v>5</v>
      </c>
      <c r="AP179" s="7">
        <v>9</v>
      </c>
      <c r="AQ179" s="7">
        <f t="shared" si="20"/>
        <v>14</v>
      </c>
    </row>
    <row r="180" spans="1:43" s="7" customFormat="1" x14ac:dyDescent="0.25">
      <c r="A180" s="7">
        <v>179</v>
      </c>
      <c r="B180" s="7" t="s">
        <v>200</v>
      </c>
      <c r="C180" s="8">
        <f>VLOOKUP(B180,[1]Combined!$B$1:$K$640,10,0)</f>
        <v>6</v>
      </c>
      <c r="D180" s="8">
        <f>VLOOKUP(B180,[1]Combined!$B$1:$L$640,11,0)</f>
        <v>6</v>
      </c>
      <c r="E180" s="8">
        <f>VLOOKUP(B180,[1]Combined!$B$1:$N$640,13,0)</f>
        <v>0</v>
      </c>
      <c r="F180" s="8">
        <f>VLOOKUP(B180,[1]Combined!$B$1:$O$640,14,0)</f>
        <v>1</v>
      </c>
      <c r="G180" s="8">
        <f>VLOOKUP(B180,[1]Combined!$B$1:$P$640,15,0)</f>
        <v>1</v>
      </c>
      <c r="H180" s="8">
        <f>VLOOKUP(B180,[1]Combined!$B$1:$R$640,17,0)</f>
        <v>0</v>
      </c>
      <c r="I180" s="9">
        <f>VLOOKUP(B180,[2]Combined!C$1:L$640,10,0)</f>
        <v>10</v>
      </c>
      <c r="J180" s="9">
        <f>VLOOKUP(B180,[2]Combined!C$1:M$640,11,0)</f>
        <v>15</v>
      </c>
      <c r="K180" s="9">
        <f>VLOOKUP(B180,[2]Combined!C$1:O$640,13,0)</f>
        <v>0</v>
      </c>
      <c r="L180" s="9">
        <f>VLOOKUP(B180,[2]Combined!C$1:P$640,14,0)</f>
        <v>0</v>
      </c>
      <c r="M180" s="9">
        <f>VLOOKUP(B180,[2]Combined!C$1:Q$640,15,0)</f>
        <v>5</v>
      </c>
      <c r="N180" s="9">
        <f>VLOOKUP(B180,[2]Combined!C$1:S$640,17,0)</f>
        <v>0</v>
      </c>
      <c r="O180" s="10">
        <f>VLOOKUP(B180,[3]Combined!C$1:L$640,10,0)</f>
        <v>9</v>
      </c>
      <c r="P180" s="10">
        <f>VLOOKUP(B180,[3]Combined!C$1:M$640,11,0)</f>
        <v>14</v>
      </c>
      <c r="Q180" s="10">
        <f>VLOOKUP(B180,[3]Combined!C$1:O$640,13,0)</f>
        <v>0</v>
      </c>
      <c r="R180" s="10">
        <f>VLOOKUP(B180,[3]Combined!C$1:P$640,14,0)</f>
        <v>1</v>
      </c>
      <c r="S180" s="10">
        <f>VLOOKUP(B180,[3]Combined!C$1:Q$640,15,0)</f>
        <v>4</v>
      </c>
      <c r="T180" s="10">
        <f>VLOOKUP(B180,[3]Combined!C$1:S$640,17,0)</f>
        <v>0</v>
      </c>
      <c r="U180" s="11">
        <f>VLOOKUP(B180,[4]Combined!C$1:L$640,10,0)</f>
        <v>6</v>
      </c>
      <c r="V180" s="11">
        <f>VLOOKUP(B180,[4]Combined!C$1:M$640,11,0)</f>
        <v>17</v>
      </c>
      <c r="W180" s="11">
        <f>VLOOKUP(B180,[4]Combined!C$1:O$640,13,0)</f>
        <v>0</v>
      </c>
      <c r="X180" s="11">
        <f>VLOOKUP(B180,[4]Combined!C$1:P$640,14,0)</f>
        <v>0</v>
      </c>
      <c r="Y180" s="11">
        <v>3</v>
      </c>
      <c r="Z180" s="11">
        <f>VLOOKUP(B180,[4]Combined!C$1:S$640,17,0)</f>
        <v>0</v>
      </c>
      <c r="AA180" s="12">
        <v>2</v>
      </c>
      <c r="AB180" s="12">
        <v>7</v>
      </c>
      <c r="AC180" s="12">
        <f>VLOOKUP(B180,[5]Combined!C$1:O$640,13,0)</f>
        <v>0</v>
      </c>
      <c r="AD180" s="12">
        <f>VLOOKUP(B180,[5]Combined!C$1:P$640,14,0)</f>
        <v>0</v>
      </c>
      <c r="AE180" s="12">
        <v>2</v>
      </c>
      <c r="AF180" s="12">
        <f>VLOOKUP(B180,[5]Combined!C$1:S$640,17,0)</f>
        <v>0</v>
      </c>
      <c r="AG180" s="14">
        <f t="shared" si="14"/>
        <v>74</v>
      </c>
      <c r="AH180" s="14">
        <f t="shared" si="14"/>
        <v>0</v>
      </c>
      <c r="AI180" s="14">
        <f t="shared" si="15"/>
        <v>0</v>
      </c>
      <c r="AJ180" s="14">
        <f t="shared" si="16"/>
        <v>35</v>
      </c>
      <c r="AK180" s="14">
        <f t="shared" si="17"/>
        <v>35</v>
      </c>
      <c r="AL180" s="14">
        <f t="shared" si="18"/>
        <v>47.297297297297298</v>
      </c>
      <c r="AM180" s="14">
        <f t="shared" si="19"/>
        <v>0</v>
      </c>
      <c r="AN180" s="7" t="s">
        <v>170</v>
      </c>
      <c r="AO180" s="7">
        <v>2</v>
      </c>
      <c r="AP180" s="7">
        <v>9</v>
      </c>
      <c r="AQ180" s="7">
        <f t="shared" si="20"/>
        <v>11</v>
      </c>
    </row>
    <row r="181" spans="1:43" s="7" customFormat="1" x14ac:dyDescent="0.25">
      <c r="A181" s="7">
        <v>180</v>
      </c>
      <c r="B181" s="7" t="s">
        <v>201</v>
      </c>
      <c r="C181" s="8">
        <f>VLOOKUP(B181,[1]Combined!$B$1:$K$640,10,0)</f>
        <v>6</v>
      </c>
      <c r="D181" s="8">
        <f>VLOOKUP(B181,[1]Combined!$B$1:$L$640,11,0)</f>
        <v>6</v>
      </c>
      <c r="E181" s="8">
        <f>VLOOKUP(B181,[1]Combined!$B$1:$N$640,13,0)</f>
        <v>0</v>
      </c>
      <c r="F181" s="8">
        <f>VLOOKUP(B181,[1]Combined!$B$1:$O$640,14,0)</f>
        <v>2</v>
      </c>
      <c r="G181" s="8">
        <f>VLOOKUP(B181,[1]Combined!$B$1:$P$640,15,0)</f>
        <v>2</v>
      </c>
      <c r="H181" s="8">
        <f>VLOOKUP(B181,[1]Combined!$B$1:$R$640,17,0)</f>
        <v>0</v>
      </c>
      <c r="I181" s="9">
        <f>VLOOKUP(B181,[2]Combined!C$1:L$640,10,0)</f>
        <v>8</v>
      </c>
      <c r="J181" s="9">
        <f>VLOOKUP(B181,[2]Combined!C$1:M$640,11,0)</f>
        <v>15</v>
      </c>
      <c r="K181" s="9">
        <f>VLOOKUP(B181,[2]Combined!C$1:O$640,13,0)</f>
        <v>0</v>
      </c>
      <c r="L181" s="9">
        <f>VLOOKUP(B181,[2]Combined!C$1:P$640,14,0)</f>
        <v>0</v>
      </c>
      <c r="M181" s="9">
        <f>VLOOKUP(B181,[2]Combined!C$1:Q$640,15,0)</f>
        <v>4</v>
      </c>
      <c r="N181" s="9">
        <f>VLOOKUP(B181,[2]Combined!C$1:S$640,17,0)</f>
        <v>0</v>
      </c>
      <c r="O181" s="10">
        <f>VLOOKUP(B181,[3]Combined!C$1:L$640,10,0)</f>
        <v>8</v>
      </c>
      <c r="P181" s="10">
        <f>VLOOKUP(B181,[3]Combined!C$1:M$640,11,0)</f>
        <v>14</v>
      </c>
      <c r="Q181" s="10">
        <f>VLOOKUP(B181,[3]Combined!C$1:O$640,13,0)</f>
        <v>0</v>
      </c>
      <c r="R181" s="10">
        <f>VLOOKUP(B181,[3]Combined!C$1:P$640,14,0)</f>
        <v>1</v>
      </c>
      <c r="S181" s="10">
        <f>VLOOKUP(B181,[3]Combined!C$1:Q$640,15,0)</f>
        <v>3</v>
      </c>
      <c r="T181" s="10">
        <f>VLOOKUP(B181,[3]Combined!C$1:S$640,17,0)</f>
        <v>0</v>
      </c>
      <c r="U181" s="11">
        <f>VLOOKUP(B181,[4]Combined!C$1:L$640,10,0)</f>
        <v>12</v>
      </c>
      <c r="V181" s="11">
        <f>VLOOKUP(B181,[4]Combined!C$1:M$640,11,0)</f>
        <v>17</v>
      </c>
      <c r="W181" s="11">
        <f>VLOOKUP(B181,[4]Combined!C$1:O$640,13,0)</f>
        <v>0</v>
      </c>
      <c r="X181" s="11">
        <v>1</v>
      </c>
      <c r="Y181" s="11">
        <v>3</v>
      </c>
      <c r="Z181" s="11">
        <f>VLOOKUP(B181,[4]Combined!C$1:S$640,17,0)</f>
        <v>0</v>
      </c>
      <c r="AA181" s="12">
        <v>3</v>
      </c>
      <c r="AB181" s="12">
        <v>7</v>
      </c>
      <c r="AC181" s="12">
        <f>VLOOKUP(B181,[5]Combined!C$1:O$640,13,0)</f>
        <v>0</v>
      </c>
      <c r="AD181" s="12">
        <f>VLOOKUP(B181,[5]Combined!C$1:P$640,14,0)</f>
        <v>0</v>
      </c>
      <c r="AE181" s="12">
        <v>1</v>
      </c>
      <c r="AF181" s="12">
        <f>VLOOKUP(B181,[5]Combined!C$1:S$640,17,0)</f>
        <v>0</v>
      </c>
      <c r="AG181" s="14">
        <f t="shared" si="14"/>
        <v>72</v>
      </c>
      <c r="AH181" s="14">
        <f t="shared" si="14"/>
        <v>0</v>
      </c>
      <c r="AI181" s="14">
        <f t="shared" si="15"/>
        <v>0</v>
      </c>
      <c r="AJ181" s="14">
        <f t="shared" si="16"/>
        <v>41</v>
      </c>
      <c r="AK181" s="14">
        <f t="shared" si="17"/>
        <v>41</v>
      </c>
      <c r="AL181" s="14">
        <f t="shared" si="18"/>
        <v>56.944444444444443</v>
      </c>
      <c r="AM181" s="14">
        <f t="shared" si="19"/>
        <v>0</v>
      </c>
      <c r="AN181" s="7" t="s">
        <v>172</v>
      </c>
      <c r="AO181" s="7">
        <v>8</v>
      </c>
      <c r="AP181" s="7">
        <v>10</v>
      </c>
      <c r="AQ181" s="7">
        <f t="shared" si="20"/>
        <v>18</v>
      </c>
    </row>
    <row r="182" spans="1:43" s="7" customFormat="1" x14ac:dyDescent="0.25">
      <c r="A182" s="7">
        <v>181</v>
      </c>
      <c r="B182" s="7" t="s">
        <v>202</v>
      </c>
      <c r="C182" s="8">
        <f>VLOOKUP(B182,[1]Combined!$B$1:$K$640,10,0)</f>
        <v>6</v>
      </c>
      <c r="D182" s="8">
        <f>VLOOKUP(B182,[1]Combined!$B$1:$L$640,11,0)</f>
        <v>6</v>
      </c>
      <c r="E182" s="8">
        <f>VLOOKUP(B182,[1]Combined!$B$1:$N$640,13,0)</f>
        <v>0</v>
      </c>
      <c r="F182" s="8">
        <f>VLOOKUP(B182,[1]Combined!$B$1:$O$640,14,0)</f>
        <v>1</v>
      </c>
      <c r="G182" s="8">
        <f>VLOOKUP(B182,[1]Combined!$B$1:$P$640,15,0)</f>
        <v>1</v>
      </c>
      <c r="H182" s="8">
        <f>VLOOKUP(B182,[1]Combined!$B$1:$R$640,17,0)</f>
        <v>0</v>
      </c>
      <c r="I182" s="9">
        <f>VLOOKUP(B182,[2]Combined!C$1:L$640,10,0)</f>
        <v>13</v>
      </c>
      <c r="J182" s="9">
        <f>VLOOKUP(B182,[2]Combined!C$1:M$640,11,0)</f>
        <v>15</v>
      </c>
      <c r="K182" s="9">
        <f>VLOOKUP(B182,[2]Combined!C$1:O$640,13,0)</f>
        <v>0</v>
      </c>
      <c r="L182" s="9">
        <f>VLOOKUP(B182,[2]Combined!C$1:P$640,14,0)</f>
        <v>2</v>
      </c>
      <c r="M182" s="9">
        <f>VLOOKUP(B182,[2]Combined!C$1:Q$640,15,0)</f>
        <v>3</v>
      </c>
      <c r="N182" s="9">
        <f>VLOOKUP(B182,[2]Combined!C$1:S$640,17,0)</f>
        <v>0</v>
      </c>
      <c r="O182" s="10">
        <f>VLOOKUP(B182,[3]Combined!C$1:L$640,10,0)</f>
        <v>10</v>
      </c>
      <c r="P182" s="10">
        <f>VLOOKUP(B182,[3]Combined!C$1:M$640,11,0)</f>
        <v>14</v>
      </c>
      <c r="Q182" s="10">
        <f>VLOOKUP(B182,[3]Combined!C$1:O$640,13,0)</f>
        <v>0</v>
      </c>
      <c r="R182" s="10">
        <f>VLOOKUP(B182,[3]Combined!C$1:P$640,14,0)</f>
        <v>4</v>
      </c>
      <c r="S182" s="10">
        <f>VLOOKUP(B182,[3]Combined!C$1:Q$640,15,0)</f>
        <v>5</v>
      </c>
      <c r="T182" s="10">
        <f>VLOOKUP(B182,[3]Combined!C$1:S$640,17,0)</f>
        <v>0</v>
      </c>
      <c r="U182" s="11">
        <f>VLOOKUP(B182,[4]Combined!C$1:L$640,10,0)</f>
        <v>13</v>
      </c>
      <c r="V182" s="11">
        <f>VLOOKUP(B182,[4]Combined!C$1:M$640,11,0)</f>
        <v>17</v>
      </c>
      <c r="W182" s="11">
        <f>VLOOKUP(B182,[4]Combined!C$1:O$640,13,0)</f>
        <v>0</v>
      </c>
      <c r="X182" s="11">
        <v>2</v>
      </c>
      <c r="Y182" s="11">
        <v>2</v>
      </c>
      <c r="Z182" s="11">
        <f>VLOOKUP(B182,[4]Combined!C$1:S$640,17,0)</f>
        <v>0</v>
      </c>
      <c r="AA182" s="12">
        <v>6</v>
      </c>
      <c r="AB182" s="12">
        <v>7</v>
      </c>
      <c r="AC182" s="12">
        <f>VLOOKUP(B182,[5]Combined!C$1:O$640,13,0)</f>
        <v>0</v>
      </c>
      <c r="AD182" s="12">
        <v>1</v>
      </c>
      <c r="AE182" s="12">
        <v>1</v>
      </c>
      <c r="AF182" s="12">
        <f>VLOOKUP(B182,[5]Combined!C$1:S$640,17,0)</f>
        <v>0</v>
      </c>
      <c r="AG182" s="14">
        <f t="shared" si="14"/>
        <v>71</v>
      </c>
      <c r="AH182" s="14">
        <f t="shared" si="14"/>
        <v>0</v>
      </c>
      <c r="AI182" s="14">
        <f t="shared" si="15"/>
        <v>0</v>
      </c>
      <c r="AJ182" s="14">
        <f t="shared" si="16"/>
        <v>58</v>
      </c>
      <c r="AK182" s="14">
        <f t="shared" si="17"/>
        <v>58</v>
      </c>
      <c r="AL182" s="14">
        <f t="shared" si="18"/>
        <v>81.690140845070431</v>
      </c>
      <c r="AM182" s="14">
        <f t="shared" si="19"/>
        <v>4</v>
      </c>
      <c r="AN182" s="7" t="s">
        <v>164</v>
      </c>
      <c r="AO182" s="7">
        <v>4</v>
      </c>
      <c r="AP182" s="7">
        <v>10</v>
      </c>
      <c r="AQ182" s="7">
        <f t="shared" si="20"/>
        <v>18</v>
      </c>
    </row>
    <row r="183" spans="1:43" s="7" customFormat="1" x14ac:dyDescent="0.25">
      <c r="A183" s="7">
        <v>182</v>
      </c>
      <c r="B183" s="7" t="s">
        <v>203</v>
      </c>
      <c r="C183" s="8">
        <f>VLOOKUP(B183,[1]Combined!$B$1:$K$640,10,0)</f>
        <v>6</v>
      </c>
      <c r="D183" s="8">
        <f>VLOOKUP(B183,[1]Combined!$B$1:$L$640,11,0)</f>
        <v>6</v>
      </c>
      <c r="E183" s="8">
        <f>VLOOKUP(B183,[1]Combined!$B$1:$N$640,13,0)</f>
        <v>0</v>
      </c>
      <c r="F183" s="8">
        <f>VLOOKUP(B183,[1]Combined!$B$1:$O$640,14,0)</f>
        <v>2</v>
      </c>
      <c r="G183" s="8">
        <f>VLOOKUP(B183,[1]Combined!$B$1:$P$640,15,0)</f>
        <v>2</v>
      </c>
      <c r="H183" s="8">
        <f>VLOOKUP(B183,[1]Combined!$B$1:$R$640,17,0)</f>
        <v>0</v>
      </c>
      <c r="I183" s="9">
        <f>VLOOKUP(B183,[2]Combined!C$1:L$640,10,0)</f>
        <v>15</v>
      </c>
      <c r="J183" s="9">
        <f>VLOOKUP(B183,[2]Combined!C$1:M$640,11,0)</f>
        <v>15</v>
      </c>
      <c r="K183" s="9">
        <f>VLOOKUP(B183,[2]Combined!C$1:O$640,13,0)</f>
        <v>0</v>
      </c>
      <c r="L183" s="9">
        <f>VLOOKUP(B183,[2]Combined!C$1:P$640,14,0)</f>
        <v>4</v>
      </c>
      <c r="M183" s="9">
        <f>VLOOKUP(B183,[2]Combined!C$1:Q$640,15,0)</f>
        <v>4</v>
      </c>
      <c r="N183" s="9">
        <f>VLOOKUP(B183,[2]Combined!C$1:S$640,17,0)</f>
        <v>0</v>
      </c>
      <c r="O183" s="10">
        <f>VLOOKUP(B183,[3]Combined!C$1:L$640,10,0)</f>
        <v>14</v>
      </c>
      <c r="P183" s="10">
        <f>VLOOKUP(B183,[3]Combined!C$1:M$640,11,0)</f>
        <v>14</v>
      </c>
      <c r="Q183" s="10">
        <f>VLOOKUP(B183,[3]Combined!C$1:O$640,13,0)</f>
        <v>0</v>
      </c>
      <c r="R183" s="10">
        <f>VLOOKUP(B183,[3]Combined!C$1:P$640,14,0)</f>
        <v>2</v>
      </c>
      <c r="S183" s="10">
        <f>VLOOKUP(B183,[3]Combined!C$1:Q$640,15,0)</f>
        <v>2</v>
      </c>
      <c r="T183" s="10">
        <f>VLOOKUP(B183,[3]Combined!C$1:S$640,17,0)</f>
        <v>0</v>
      </c>
      <c r="U183" s="11">
        <f>VLOOKUP(B183,[4]Combined!C$1:L$640,10,0)</f>
        <v>14</v>
      </c>
      <c r="V183" s="11">
        <f>VLOOKUP(B183,[4]Combined!C$1:M$640,11,0)</f>
        <v>17</v>
      </c>
      <c r="W183" s="11">
        <f>VLOOKUP(B183,[4]Combined!C$1:O$640,13,0)</f>
        <v>0</v>
      </c>
      <c r="X183" s="11">
        <f>VLOOKUP(B183,[4]Combined!C$1:P$640,14,0)</f>
        <v>3</v>
      </c>
      <c r="Y183" s="11">
        <f>VLOOKUP(B183,[4]Combined!C$1:Q$640,15,0)</f>
        <v>4</v>
      </c>
      <c r="Z183" s="11">
        <f>VLOOKUP(B183,[4]Combined!C$1:S$640,17,0)</f>
        <v>0</v>
      </c>
      <c r="AA183" s="12">
        <v>5</v>
      </c>
      <c r="AB183" s="12">
        <v>7</v>
      </c>
      <c r="AC183" s="12">
        <f>VLOOKUP(B183,[5]Combined!C$1:O$640,13,0)</f>
        <v>0</v>
      </c>
      <c r="AD183" s="12">
        <f>VLOOKUP(B183,[5]Combined!C$1:P$640,14,0)</f>
        <v>0</v>
      </c>
      <c r="AE183" s="12">
        <f>VLOOKUP(B183,[5]Combined!C$1:Q$640,15,0)</f>
        <v>0</v>
      </c>
      <c r="AF183" s="12">
        <f>VLOOKUP(B183,[5]Combined!C$1:S$640,17,0)</f>
        <v>0</v>
      </c>
      <c r="AG183" s="14">
        <f t="shared" si="14"/>
        <v>71</v>
      </c>
      <c r="AH183" s="14">
        <f t="shared" si="14"/>
        <v>0</v>
      </c>
      <c r="AI183" s="14">
        <f t="shared" si="15"/>
        <v>0</v>
      </c>
      <c r="AJ183" s="14">
        <f t="shared" si="16"/>
        <v>65</v>
      </c>
      <c r="AK183" s="14">
        <f t="shared" si="17"/>
        <v>65</v>
      </c>
      <c r="AL183" s="14">
        <f t="shared" si="18"/>
        <v>91.549295774647888</v>
      </c>
      <c r="AM183" s="14">
        <f t="shared" si="19"/>
        <v>5</v>
      </c>
      <c r="AN183" s="7" t="s">
        <v>166</v>
      </c>
      <c r="AO183" s="7">
        <f>VLOOKUP(B183,[6]D!B$1:U$51,20,0)</f>
        <v>9</v>
      </c>
      <c r="AP183" s="7">
        <v>10</v>
      </c>
      <c r="AQ183" s="7">
        <f t="shared" si="20"/>
        <v>24</v>
      </c>
    </row>
    <row r="184" spans="1:43" s="7" customFormat="1" x14ac:dyDescent="0.25">
      <c r="A184" s="7">
        <v>183</v>
      </c>
      <c r="B184" s="7" t="s">
        <v>204</v>
      </c>
      <c r="C184" s="8">
        <f>VLOOKUP(B184,[1]Combined!$B$1:$K$640,10,0)</f>
        <v>6</v>
      </c>
      <c r="D184" s="8">
        <f>VLOOKUP(B184,[1]Combined!$B$1:$L$640,11,0)</f>
        <v>6</v>
      </c>
      <c r="E184" s="8">
        <f>VLOOKUP(B184,[1]Combined!$B$1:$N$640,13,0)</f>
        <v>0</v>
      </c>
      <c r="F184" s="8">
        <f>VLOOKUP(B184,[1]Combined!$B$1:$O$640,14,0)</f>
        <v>2</v>
      </c>
      <c r="G184" s="8">
        <f>VLOOKUP(B184,[1]Combined!$B$1:$P$640,15,0)</f>
        <v>2</v>
      </c>
      <c r="H184" s="8">
        <f>VLOOKUP(B184,[1]Combined!$B$1:$R$640,17,0)</f>
        <v>0</v>
      </c>
      <c r="I184" s="9">
        <f>VLOOKUP(B184,[2]Combined!C$1:L$640,10,0)</f>
        <v>12</v>
      </c>
      <c r="J184" s="9">
        <f>VLOOKUP(B184,[2]Combined!C$1:M$640,11,0)</f>
        <v>15</v>
      </c>
      <c r="K184" s="9">
        <f>VLOOKUP(B184,[2]Combined!C$1:O$640,13,0)</f>
        <v>0</v>
      </c>
      <c r="L184" s="9">
        <f>VLOOKUP(B184,[2]Combined!C$1:P$640,14,0)</f>
        <v>1</v>
      </c>
      <c r="M184" s="9">
        <f>VLOOKUP(B184,[2]Combined!C$1:Q$640,15,0)</f>
        <v>3</v>
      </c>
      <c r="N184" s="9">
        <f>VLOOKUP(B184,[2]Combined!C$1:S$640,17,0)</f>
        <v>0</v>
      </c>
      <c r="O184" s="10">
        <f>VLOOKUP(B184,[3]Combined!C$1:L$640,10,0)</f>
        <v>12</v>
      </c>
      <c r="P184" s="10">
        <f>VLOOKUP(B184,[3]Combined!C$1:M$640,11,0)</f>
        <v>14</v>
      </c>
      <c r="Q184" s="10">
        <f>VLOOKUP(B184,[3]Combined!C$1:O$640,13,0)</f>
        <v>0</v>
      </c>
      <c r="R184" s="10">
        <f>VLOOKUP(B184,[3]Combined!C$1:P$640,14,0)</f>
        <v>2</v>
      </c>
      <c r="S184" s="10">
        <f>VLOOKUP(B184,[3]Combined!C$1:Q$640,15,0)</f>
        <v>2</v>
      </c>
      <c r="T184" s="10">
        <f>VLOOKUP(B184,[3]Combined!C$1:S$640,17,0)</f>
        <v>0</v>
      </c>
      <c r="U184" s="11">
        <f>VLOOKUP(B184,[4]Combined!C$1:L$640,10,0)</f>
        <v>14</v>
      </c>
      <c r="V184" s="11">
        <f>VLOOKUP(B184,[4]Combined!C$1:M$640,11,0)</f>
        <v>17</v>
      </c>
      <c r="W184" s="11">
        <f>VLOOKUP(B184,[4]Combined!C$1:O$640,13,0)</f>
        <v>0</v>
      </c>
      <c r="X184" s="11">
        <v>3</v>
      </c>
      <c r="Y184" s="11">
        <v>3</v>
      </c>
      <c r="Z184" s="11">
        <f>VLOOKUP(B184,[4]Combined!C$1:S$640,17,0)</f>
        <v>0</v>
      </c>
      <c r="AA184" s="12">
        <v>7</v>
      </c>
      <c r="AB184" s="12">
        <v>7</v>
      </c>
      <c r="AC184" s="12">
        <f>VLOOKUP(B184,[5]Combined!C$1:O$640,13,0)</f>
        <v>0</v>
      </c>
      <c r="AD184" s="12">
        <v>1</v>
      </c>
      <c r="AE184" s="12">
        <v>1</v>
      </c>
      <c r="AF184" s="12">
        <f>VLOOKUP(B184,[5]Combined!C$1:S$640,17,0)</f>
        <v>0</v>
      </c>
      <c r="AG184" s="14">
        <f t="shared" si="14"/>
        <v>70</v>
      </c>
      <c r="AH184" s="14">
        <f t="shared" si="14"/>
        <v>0</v>
      </c>
      <c r="AI184" s="14">
        <f t="shared" si="15"/>
        <v>0</v>
      </c>
      <c r="AJ184" s="14">
        <f t="shared" si="16"/>
        <v>60</v>
      </c>
      <c r="AK184" s="14">
        <f t="shared" si="17"/>
        <v>60</v>
      </c>
      <c r="AL184" s="14">
        <f t="shared" si="18"/>
        <v>85.714285714285708</v>
      </c>
      <c r="AM184" s="14">
        <f t="shared" si="19"/>
        <v>5</v>
      </c>
      <c r="AN184" s="7" t="s">
        <v>168</v>
      </c>
      <c r="AO184" s="7">
        <v>5</v>
      </c>
      <c r="AP184" s="7">
        <v>10</v>
      </c>
      <c r="AQ184" s="7">
        <f t="shared" si="20"/>
        <v>20</v>
      </c>
    </row>
    <row r="185" spans="1:43" s="7" customFormat="1" x14ac:dyDescent="0.25">
      <c r="A185" s="7">
        <v>184</v>
      </c>
      <c r="B185" s="7" t="s">
        <v>205</v>
      </c>
      <c r="C185" s="8">
        <f>VLOOKUP(B185,[1]Combined!$B$1:$K$640,10,0)</f>
        <v>6</v>
      </c>
      <c r="D185" s="8">
        <f>VLOOKUP(B185,[1]Combined!$B$1:$L$640,11,0)</f>
        <v>6</v>
      </c>
      <c r="E185" s="8">
        <f>VLOOKUP(B185,[1]Combined!$B$1:$N$640,13,0)</f>
        <v>0</v>
      </c>
      <c r="F185" s="8">
        <f>VLOOKUP(B185,[1]Combined!$B$1:$O$640,14,0)</f>
        <v>1</v>
      </c>
      <c r="G185" s="8">
        <f>VLOOKUP(B185,[1]Combined!$B$1:$P$640,15,0)</f>
        <v>1</v>
      </c>
      <c r="H185" s="8">
        <f>VLOOKUP(B185,[1]Combined!$B$1:$R$640,17,0)</f>
        <v>0</v>
      </c>
      <c r="I185" s="9">
        <f>VLOOKUP(B185,[2]Combined!C$1:L$640,10,0)</f>
        <v>10</v>
      </c>
      <c r="J185" s="9">
        <f>VLOOKUP(B185,[2]Combined!C$1:M$640,11,0)</f>
        <v>15</v>
      </c>
      <c r="K185" s="9">
        <f>VLOOKUP(B185,[2]Combined!C$1:O$640,13,0)</f>
        <v>0</v>
      </c>
      <c r="L185" s="9">
        <f>VLOOKUP(B185,[2]Combined!C$1:P$640,14,0)</f>
        <v>1</v>
      </c>
      <c r="M185" s="9">
        <f>VLOOKUP(B185,[2]Combined!C$1:Q$640,15,0)</f>
        <v>5</v>
      </c>
      <c r="N185" s="9">
        <f>VLOOKUP(B185,[2]Combined!C$1:S$640,17,0)</f>
        <v>0</v>
      </c>
      <c r="O185" s="10">
        <f>VLOOKUP(B185,[3]Combined!C$1:L$640,10,0)</f>
        <v>6</v>
      </c>
      <c r="P185" s="10">
        <f>VLOOKUP(B185,[3]Combined!C$1:M$640,11,0)</f>
        <v>14</v>
      </c>
      <c r="Q185" s="10">
        <f>VLOOKUP(B185,[3]Combined!C$1:O$640,13,0)</f>
        <v>0</v>
      </c>
      <c r="R185" s="10">
        <f>VLOOKUP(B185,[3]Combined!C$1:P$640,14,0)</f>
        <v>0</v>
      </c>
      <c r="S185" s="10">
        <f>VLOOKUP(B185,[3]Combined!C$1:Q$640,15,0)</f>
        <v>4</v>
      </c>
      <c r="T185" s="10">
        <f>VLOOKUP(B185,[3]Combined!C$1:S$640,17,0)</f>
        <v>0</v>
      </c>
      <c r="U185" s="11">
        <f>VLOOKUP(B185,[4]Combined!C$1:L$640,10,0)</f>
        <v>12</v>
      </c>
      <c r="V185" s="11">
        <f>VLOOKUP(B185,[4]Combined!C$1:M$640,11,0)</f>
        <v>17</v>
      </c>
      <c r="W185" s="11">
        <f>VLOOKUP(B185,[4]Combined!C$1:O$640,13,0)</f>
        <v>0</v>
      </c>
      <c r="X185" s="11">
        <f>VLOOKUP(B185,[4]Combined!C$1:P$640,14,0)</f>
        <v>0</v>
      </c>
      <c r="Y185" s="11">
        <v>3</v>
      </c>
      <c r="Z185" s="11">
        <f>VLOOKUP(B185,[4]Combined!C$1:S$640,17,0)</f>
        <v>0</v>
      </c>
      <c r="AA185" s="12">
        <v>4</v>
      </c>
      <c r="AB185" s="12">
        <v>7</v>
      </c>
      <c r="AC185" s="12">
        <f>VLOOKUP(B185,[5]Combined!C$1:O$640,13,0)</f>
        <v>0</v>
      </c>
      <c r="AD185" s="12">
        <v>1</v>
      </c>
      <c r="AE185" s="12">
        <v>2</v>
      </c>
      <c r="AF185" s="12">
        <f>VLOOKUP(B185,[5]Combined!C$1:S$640,17,0)</f>
        <v>0</v>
      </c>
      <c r="AG185" s="14">
        <f t="shared" si="14"/>
        <v>74</v>
      </c>
      <c r="AH185" s="14">
        <f t="shared" si="14"/>
        <v>0</v>
      </c>
      <c r="AI185" s="14">
        <f t="shared" si="15"/>
        <v>0</v>
      </c>
      <c r="AJ185" s="14">
        <f t="shared" si="16"/>
        <v>41</v>
      </c>
      <c r="AK185" s="14">
        <f t="shared" si="17"/>
        <v>41</v>
      </c>
      <c r="AL185" s="14">
        <f t="shared" si="18"/>
        <v>55.405405405405403</v>
      </c>
      <c r="AM185" s="14">
        <f t="shared" si="19"/>
        <v>0</v>
      </c>
      <c r="AN185" s="7" t="s">
        <v>170</v>
      </c>
      <c r="AO185" s="7">
        <v>4</v>
      </c>
      <c r="AP185" s="7">
        <v>10</v>
      </c>
      <c r="AQ185" s="7">
        <f t="shared" si="20"/>
        <v>14</v>
      </c>
    </row>
    <row r="186" spans="1:43" s="7" customFormat="1" x14ac:dyDescent="0.25">
      <c r="A186" s="7">
        <v>185</v>
      </c>
      <c r="B186" s="7" t="s">
        <v>206</v>
      </c>
      <c r="C186" s="8">
        <f>VLOOKUP(B186,[1]Combined!$B$1:$K$640,10,0)</f>
        <v>6</v>
      </c>
      <c r="D186" s="8">
        <f>VLOOKUP(B186,[1]Combined!$B$1:$L$640,11,0)</f>
        <v>6</v>
      </c>
      <c r="E186" s="8">
        <f>VLOOKUP(B186,[1]Combined!$B$1:$N$640,13,0)</f>
        <v>0</v>
      </c>
      <c r="F186" s="8">
        <f>VLOOKUP(B186,[1]Combined!$B$1:$O$640,14,0)</f>
        <v>0</v>
      </c>
      <c r="G186" s="8">
        <f>VLOOKUP(B186,[1]Combined!$B$1:$P$640,15,0)</f>
        <v>2</v>
      </c>
      <c r="H186" s="8">
        <f>VLOOKUP(B186,[1]Combined!$B$1:$R$640,17,0)</f>
        <v>0</v>
      </c>
      <c r="I186" s="9">
        <f>VLOOKUP(B186,[2]Combined!C$1:L$640,10,0)</f>
        <v>8</v>
      </c>
      <c r="J186" s="9">
        <f>VLOOKUP(B186,[2]Combined!C$1:M$640,11,0)</f>
        <v>15</v>
      </c>
      <c r="K186" s="9">
        <f>VLOOKUP(B186,[2]Combined!C$1:O$640,13,0)</f>
        <v>0</v>
      </c>
      <c r="L186" s="9">
        <f>VLOOKUP(B186,[2]Combined!C$1:P$640,14,0)</f>
        <v>0</v>
      </c>
      <c r="M186" s="9">
        <f>VLOOKUP(B186,[2]Combined!C$1:Q$640,15,0)</f>
        <v>4</v>
      </c>
      <c r="N186" s="9">
        <f>VLOOKUP(B186,[2]Combined!C$1:S$640,17,0)</f>
        <v>0</v>
      </c>
      <c r="O186" s="10">
        <f>VLOOKUP(B186,[3]Combined!C$1:L$640,10,0)</f>
        <v>8</v>
      </c>
      <c r="P186" s="10">
        <f>VLOOKUP(B186,[3]Combined!C$1:M$640,11,0)</f>
        <v>14</v>
      </c>
      <c r="Q186" s="10">
        <f>VLOOKUP(B186,[3]Combined!C$1:O$640,13,0)</f>
        <v>0</v>
      </c>
      <c r="R186" s="10">
        <f>VLOOKUP(B186,[3]Combined!C$1:P$640,14,0)</f>
        <v>1</v>
      </c>
      <c r="S186" s="10">
        <f>VLOOKUP(B186,[3]Combined!C$1:Q$640,15,0)</f>
        <v>3</v>
      </c>
      <c r="T186" s="10">
        <f>VLOOKUP(B186,[3]Combined!C$1:S$640,17,0)</f>
        <v>0</v>
      </c>
      <c r="U186" s="11">
        <f>VLOOKUP(B186,[4]Combined!C$1:L$640,10,0)</f>
        <v>9</v>
      </c>
      <c r="V186" s="11">
        <f>VLOOKUP(B186,[4]Combined!C$1:M$640,11,0)</f>
        <v>17</v>
      </c>
      <c r="W186" s="11">
        <f>VLOOKUP(B186,[4]Combined!C$1:O$640,13,0)</f>
        <v>0</v>
      </c>
      <c r="X186" s="11">
        <v>1</v>
      </c>
      <c r="Y186" s="11">
        <v>3</v>
      </c>
      <c r="Z186" s="11">
        <f>VLOOKUP(B186,[4]Combined!C$1:S$640,17,0)</f>
        <v>0</v>
      </c>
      <c r="AA186" s="12">
        <v>2</v>
      </c>
      <c r="AB186" s="12">
        <v>7</v>
      </c>
      <c r="AC186" s="12">
        <f>VLOOKUP(B186,[5]Combined!C$1:O$640,13,0)</f>
        <v>0</v>
      </c>
      <c r="AD186" s="12">
        <f>VLOOKUP(B186,[5]Combined!C$1:P$640,14,0)</f>
        <v>0</v>
      </c>
      <c r="AE186" s="12">
        <v>1</v>
      </c>
      <c r="AF186" s="12">
        <f>VLOOKUP(B186,[5]Combined!C$1:S$640,17,0)</f>
        <v>0</v>
      </c>
      <c r="AG186" s="14">
        <f t="shared" si="14"/>
        <v>72</v>
      </c>
      <c r="AH186" s="14">
        <f t="shared" si="14"/>
        <v>0</v>
      </c>
      <c r="AI186" s="14">
        <f t="shared" si="15"/>
        <v>0</v>
      </c>
      <c r="AJ186" s="14">
        <f t="shared" si="16"/>
        <v>35</v>
      </c>
      <c r="AK186" s="14">
        <f t="shared" si="17"/>
        <v>35</v>
      </c>
      <c r="AL186" s="14">
        <f t="shared" si="18"/>
        <v>48.611111111111107</v>
      </c>
      <c r="AM186" s="14">
        <f t="shared" si="19"/>
        <v>0</v>
      </c>
      <c r="AN186" s="7" t="s">
        <v>172</v>
      </c>
      <c r="AO186" s="7">
        <v>8</v>
      </c>
      <c r="AP186" s="7">
        <v>9</v>
      </c>
      <c r="AQ186" s="7">
        <f t="shared" si="20"/>
        <v>17</v>
      </c>
    </row>
    <row r="187" spans="1:43" s="7" customFormat="1" x14ac:dyDescent="0.25">
      <c r="A187" s="7">
        <v>186</v>
      </c>
      <c r="B187" s="7" t="s">
        <v>207</v>
      </c>
      <c r="C187" s="8">
        <f>VLOOKUP(B187,[1]Combined!$B$1:$K$640,10,0)</f>
        <v>6</v>
      </c>
      <c r="D187" s="8">
        <f>VLOOKUP(B187,[1]Combined!$B$1:$L$640,11,0)</f>
        <v>6</v>
      </c>
      <c r="E187" s="8">
        <f>VLOOKUP(B187,[1]Combined!$B$1:$N$640,13,0)</f>
        <v>0</v>
      </c>
      <c r="F187" s="8">
        <f>VLOOKUP(B187,[1]Combined!$B$1:$O$640,14,0)</f>
        <v>1</v>
      </c>
      <c r="G187" s="8">
        <f>VLOOKUP(B187,[1]Combined!$B$1:$P$640,15,0)</f>
        <v>1</v>
      </c>
      <c r="H187" s="8">
        <f>VLOOKUP(B187,[1]Combined!$B$1:$R$640,17,0)</f>
        <v>0</v>
      </c>
      <c r="I187" s="9">
        <f>VLOOKUP(B187,[2]Combined!C$1:L$640,10,0)</f>
        <v>13</v>
      </c>
      <c r="J187" s="9">
        <f>VLOOKUP(B187,[2]Combined!C$1:M$640,11,0)</f>
        <v>15</v>
      </c>
      <c r="K187" s="9">
        <f>VLOOKUP(B187,[2]Combined!C$1:O$640,13,0)</f>
        <v>0</v>
      </c>
      <c r="L187" s="9">
        <f>VLOOKUP(B187,[2]Combined!C$1:P$640,14,0)</f>
        <v>1</v>
      </c>
      <c r="M187" s="9">
        <f>VLOOKUP(B187,[2]Combined!C$1:Q$640,15,0)</f>
        <v>3</v>
      </c>
      <c r="N187" s="9">
        <f>VLOOKUP(B187,[2]Combined!C$1:S$640,17,0)</f>
        <v>0</v>
      </c>
      <c r="O187" s="10">
        <f>VLOOKUP(B187,[3]Combined!C$1:L$640,10,0)</f>
        <v>11</v>
      </c>
      <c r="P187" s="10">
        <f>VLOOKUP(B187,[3]Combined!C$1:M$640,11,0)</f>
        <v>14</v>
      </c>
      <c r="Q187" s="10">
        <f>VLOOKUP(B187,[3]Combined!C$1:O$640,13,0)</f>
        <v>0</v>
      </c>
      <c r="R187" s="10">
        <f>VLOOKUP(B187,[3]Combined!C$1:P$640,14,0)</f>
        <v>5</v>
      </c>
      <c r="S187" s="10">
        <f>VLOOKUP(B187,[3]Combined!C$1:Q$640,15,0)</f>
        <v>5</v>
      </c>
      <c r="T187" s="10">
        <f>VLOOKUP(B187,[3]Combined!C$1:S$640,17,0)</f>
        <v>0</v>
      </c>
      <c r="U187" s="11">
        <f>VLOOKUP(B187,[4]Combined!C$1:L$640,10,0)</f>
        <v>12</v>
      </c>
      <c r="V187" s="11">
        <f>VLOOKUP(B187,[4]Combined!C$1:M$640,11,0)</f>
        <v>17</v>
      </c>
      <c r="W187" s="11">
        <f>VLOOKUP(B187,[4]Combined!C$1:O$640,13,0)</f>
        <v>0</v>
      </c>
      <c r="X187" s="11">
        <v>1</v>
      </c>
      <c r="Y187" s="11">
        <v>2</v>
      </c>
      <c r="Z187" s="11">
        <f>VLOOKUP(B187,[4]Combined!C$1:S$640,17,0)</f>
        <v>0</v>
      </c>
      <c r="AA187" s="12">
        <v>7</v>
      </c>
      <c r="AB187" s="12">
        <v>7</v>
      </c>
      <c r="AC187" s="12">
        <f>VLOOKUP(B187,[5]Combined!C$1:O$640,13,0)</f>
        <v>0</v>
      </c>
      <c r="AD187" s="12">
        <v>1</v>
      </c>
      <c r="AE187" s="12">
        <v>1</v>
      </c>
      <c r="AF187" s="12">
        <f>VLOOKUP(B187,[5]Combined!C$1:S$640,17,0)</f>
        <v>0</v>
      </c>
      <c r="AG187" s="14">
        <f t="shared" si="14"/>
        <v>71</v>
      </c>
      <c r="AH187" s="14">
        <f t="shared" si="14"/>
        <v>0</v>
      </c>
      <c r="AI187" s="14">
        <f t="shared" si="15"/>
        <v>0</v>
      </c>
      <c r="AJ187" s="14">
        <f t="shared" si="16"/>
        <v>58</v>
      </c>
      <c r="AK187" s="14">
        <f t="shared" si="17"/>
        <v>58</v>
      </c>
      <c r="AL187" s="14">
        <f t="shared" si="18"/>
        <v>81.690140845070431</v>
      </c>
      <c r="AM187" s="14">
        <f t="shared" si="19"/>
        <v>4</v>
      </c>
      <c r="AN187" s="7" t="s">
        <v>164</v>
      </c>
      <c r="AO187" s="7">
        <v>3</v>
      </c>
      <c r="AP187" s="7">
        <v>10</v>
      </c>
      <c r="AQ187" s="7">
        <f t="shared" si="20"/>
        <v>17</v>
      </c>
    </row>
    <row r="188" spans="1:43" s="7" customFormat="1" x14ac:dyDescent="0.25">
      <c r="A188" s="7">
        <v>187</v>
      </c>
      <c r="B188" s="7" t="s">
        <v>208</v>
      </c>
      <c r="C188" s="8">
        <f>VLOOKUP(B188,[1]Combined!$B$1:$K$640,10,0)</f>
        <v>6</v>
      </c>
      <c r="D188" s="8">
        <f>VLOOKUP(B188,[1]Combined!$B$1:$L$640,11,0)</f>
        <v>6</v>
      </c>
      <c r="E188" s="8">
        <f>VLOOKUP(B188,[1]Combined!$B$1:$N$640,13,0)</f>
        <v>0</v>
      </c>
      <c r="F188" s="8">
        <f>VLOOKUP(B188,[1]Combined!$B$1:$O$640,14,0)</f>
        <v>2</v>
      </c>
      <c r="G188" s="8">
        <f>VLOOKUP(B188,[1]Combined!$B$1:$P$640,15,0)</f>
        <v>2</v>
      </c>
      <c r="H188" s="8">
        <f>VLOOKUP(B188,[1]Combined!$B$1:$R$640,17,0)</f>
        <v>0</v>
      </c>
      <c r="I188" s="9">
        <f>VLOOKUP(B188,[2]Combined!C$1:L$640,10,0)</f>
        <v>10</v>
      </c>
      <c r="J188" s="9">
        <f>VLOOKUP(B188,[2]Combined!C$1:M$640,11,0)</f>
        <v>15</v>
      </c>
      <c r="K188" s="9">
        <f>VLOOKUP(B188,[2]Combined!C$1:O$640,13,0)</f>
        <v>0</v>
      </c>
      <c r="L188" s="9">
        <f>VLOOKUP(B188,[2]Combined!C$1:P$640,14,0)</f>
        <v>3</v>
      </c>
      <c r="M188" s="9">
        <f>VLOOKUP(B188,[2]Combined!C$1:Q$640,15,0)</f>
        <v>4</v>
      </c>
      <c r="N188" s="9">
        <f>VLOOKUP(B188,[2]Combined!C$1:S$640,17,0)</f>
        <v>0</v>
      </c>
      <c r="O188" s="10">
        <f>VLOOKUP(B188,[3]Combined!C$1:L$640,10,0)</f>
        <v>1</v>
      </c>
      <c r="P188" s="10">
        <f>VLOOKUP(B188,[3]Combined!C$1:M$640,11,0)</f>
        <v>14</v>
      </c>
      <c r="Q188" s="10">
        <f>VLOOKUP(B188,[3]Combined!C$1:O$640,13,0)</f>
        <v>0</v>
      </c>
      <c r="R188" s="10">
        <f>VLOOKUP(B188,[3]Combined!C$1:P$640,14,0)</f>
        <v>2</v>
      </c>
      <c r="S188" s="10">
        <f>VLOOKUP(B188,[3]Combined!C$1:Q$640,15,0)</f>
        <v>2</v>
      </c>
      <c r="T188" s="10">
        <f>VLOOKUP(B188,[3]Combined!C$1:S$640,17,0)</f>
        <v>0</v>
      </c>
      <c r="U188" s="11">
        <f>VLOOKUP(B188,[4]Combined!C$1:L$640,10,0)</f>
        <v>8</v>
      </c>
      <c r="V188" s="11">
        <f>VLOOKUP(B188,[4]Combined!C$1:M$640,11,0)</f>
        <v>17</v>
      </c>
      <c r="W188" s="11">
        <f>VLOOKUP(B188,[4]Combined!C$1:O$640,13,0)</f>
        <v>0</v>
      </c>
      <c r="X188" s="11">
        <f>VLOOKUP(B188,[4]Combined!C$1:P$640,14,0)</f>
        <v>2</v>
      </c>
      <c r="Y188" s="11">
        <f>VLOOKUP(B188,[4]Combined!C$1:Q$640,15,0)</f>
        <v>4</v>
      </c>
      <c r="Z188" s="11">
        <f>VLOOKUP(B188,[4]Combined!C$1:S$640,17,0)</f>
        <v>0</v>
      </c>
      <c r="AA188" s="12">
        <v>4</v>
      </c>
      <c r="AB188" s="12">
        <v>7</v>
      </c>
      <c r="AC188" s="12">
        <f>VLOOKUP(B188,[5]Combined!C$1:O$640,13,0)</f>
        <v>0</v>
      </c>
      <c r="AD188" s="12">
        <f>VLOOKUP(B188,[5]Combined!C$1:P$640,14,0)</f>
        <v>0</v>
      </c>
      <c r="AE188" s="12">
        <f>VLOOKUP(B188,[5]Combined!C$1:Q$640,15,0)</f>
        <v>0</v>
      </c>
      <c r="AF188" s="12">
        <f>VLOOKUP(B188,[5]Combined!C$1:S$640,17,0)</f>
        <v>0</v>
      </c>
      <c r="AG188" s="14">
        <f t="shared" si="14"/>
        <v>71</v>
      </c>
      <c r="AH188" s="14">
        <f t="shared" si="14"/>
        <v>0</v>
      </c>
      <c r="AI188" s="14">
        <f t="shared" si="15"/>
        <v>0</v>
      </c>
      <c r="AJ188" s="14">
        <f t="shared" si="16"/>
        <v>38</v>
      </c>
      <c r="AK188" s="14">
        <f t="shared" si="17"/>
        <v>38</v>
      </c>
      <c r="AL188" s="14">
        <f t="shared" si="18"/>
        <v>53.521126760563376</v>
      </c>
      <c r="AM188" s="14">
        <f t="shared" si="19"/>
        <v>0</v>
      </c>
      <c r="AN188" s="7" t="s">
        <v>166</v>
      </c>
      <c r="AO188" s="7">
        <f>VLOOKUP(B188,[6]D!B$1:U$51,20,0)</f>
        <v>8</v>
      </c>
      <c r="AP188" s="7">
        <v>10</v>
      </c>
      <c r="AQ188" s="7">
        <f t="shared" si="20"/>
        <v>18</v>
      </c>
    </row>
    <row r="189" spans="1:43" s="7" customFormat="1" x14ac:dyDescent="0.25">
      <c r="A189" s="7">
        <v>188</v>
      </c>
      <c r="B189" s="7" t="s">
        <v>209</v>
      </c>
      <c r="C189" s="8">
        <f>VLOOKUP(B189,[1]Combined!$B$1:$K$640,10,0)</f>
        <v>6</v>
      </c>
      <c r="D189" s="8">
        <f>VLOOKUP(B189,[1]Combined!$B$1:$L$640,11,0)</f>
        <v>6</v>
      </c>
      <c r="E189" s="8">
        <f>VLOOKUP(B189,[1]Combined!$B$1:$N$640,13,0)</f>
        <v>0</v>
      </c>
      <c r="F189" s="8">
        <f>VLOOKUP(B189,[1]Combined!$B$1:$O$640,14,0)</f>
        <v>2</v>
      </c>
      <c r="G189" s="8">
        <f>VLOOKUP(B189,[1]Combined!$B$1:$P$640,15,0)</f>
        <v>2</v>
      </c>
      <c r="H189" s="8">
        <f>VLOOKUP(B189,[1]Combined!$B$1:$R$640,17,0)</f>
        <v>0</v>
      </c>
      <c r="I189" s="9">
        <f>VLOOKUP(B189,[2]Combined!C$1:L$640,10,0)</f>
        <v>10</v>
      </c>
      <c r="J189" s="9">
        <f>VLOOKUP(B189,[2]Combined!C$1:M$640,11,0)</f>
        <v>15</v>
      </c>
      <c r="K189" s="9">
        <f>VLOOKUP(B189,[2]Combined!C$1:O$640,13,0)</f>
        <v>0</v>
      </c>
      <c r="L189" s="9">
        <f>VLOOKUP(B189,[2]Combined!C$1:P$640,14,0)</f>
        <v>1</v>
      </c>
      <c r="M189" s="9">
        <f>VLOOKUP(B189,[2]Combined!C$1:Q$640,15,0)</f>
        <v>3</v>
      </c>
      <c r="N189" s="9">
        <f>VLOOKUP(B189,[2]Combined!C$1:S$640,17,0)</f>
        <v>0</v>
      </c>
      <c r="O189" s="10">
        <f>VLOOKUP(B189,[3]Combined!C$1:L$640,10,0)</f>
        <v>6</v>
      </c>
      <c r="P189" s="10">
        <f>VLOOKUP(B189,[3]Combined!C$1:M$640,11,0)</f>
        <v>14</v>
      </c>
      <c r="Q189" s="10">
        <f>VLOOKUP(B189,[3]Combined!C$1:O$640,13,0)</f>
        <v>0</v>
      </c>
      <c r="R189" s="10">
        <f>VLOOKUP(B189,[3]Combined!C$1:P$640,14,0)</f>
        <v>2</v>
      </c>
      <c r="S189" s="10">
        <f>VLOOKUP(B189,[3]Combined!C$1:Q$640,15,0)</f>
        <v>2</v>
      </c>
      <c r="T189" s="10">
        <f>VLOOKUP(B189,[3]Combined!C$1:S$640,17,0)</f>
        <v>0</v>
      </c>
      <c r="U189" s="11">
        <f>VLOOKUP(B189,[4]Combined!C$1:L$640,10,0)</f>
        <v>9</v>
      </c>
      <c r="V189" s="11">
        <f>VLOOKUP(B189,[4]Combined!C$1:M$640,11,0)</f>
        <v>17</v>
      </c>
      <c r="W189" s="11">
        <f>VLOOKUP(B189,[4]Combined!C$1:O$640,13,0)</f>
        <v>0</v>
      </c>
      <c r="X189" s="11">
        <v>3</v>
      </c>
      <c r="Y189" s="11">
        <v>3</v>
      </c>
      <c r="Z189" s="11">
        <f>VLOOKUP(B189,[4]Combined!C$1:S$640,17,0)</f>
        <v>0</v>
      </c>
      <c r="AA189" s="12">
        <v>7</v>
      </c>
      <c r="AB189" s="12">
        <v>7</v>
      </c>
      <c r="AC189" s="12">
        <f>VLOOKUP(B189,[5]Combined!C$1:O$640,13,0)</f>
        <v>0</v>
      </c>
      <c r="AD189" s="12">
        <v>1</v>
      </c>
      <c r="AE189" s="12">
        <v>1</v>
      </c>
      <c r="AF189" s="12">
        <f>VLOOKUP(B189,[5]Combined!C$1:S$640,17,0)</f>
        <v>0</v>
      </c>
      <c r="AG189" s="14">
        <f t="shared" si="14"/>
        <v>70</v>
      </c>
      <c r="AH189" s="14">
        <f t="shared" si="14"/>
        <v>0</v>
      </c>
      <c r="AI189" s="14">
        <f t="shared" si="15"/>
        <v>0</v>
      </c>
      <c r="AJ189" s="14">
        <f t="shared" si="16"/>
        <v>47</v>
      </c>
      <c r="AK189" s="14">
        <f t="shared" si="17"/>
        <v>47</v>
      </c>
      <c r="AL189" s="14">
        <f t="shared" si="18"/>
        <v>67.142857142857139</v>
      </c>
      <c r="AM189" s="14">
        <f t="shared" si="19"/>
        <v>1</v>
      </c>
      <c r="AN189" s="7" t="s">
        <v>168</v>
      </c>
      <c r="AO189" s="7">
        <v>9</v>
      </c>
      <c r="AP189" s="7">
        <v>10</v>
      </c>
      <c r="AQ189" s="7">
        <f t="shared" si="20"/>
        <v>20</v>
      </c>
    </row>
    <row r="190" spans="1:43" s="7" customFormat="1" x14ac:dyDescent="0.25">
      <c r="A190" s="7">
        <v>189</v>
      </c>
      <c r="B190" s="7" t="s">
        <v>210</v>
      </c>
      <c r="C190" s="8">
        <f>VLOOKUP(B190,[1]Combined!$B$1:$K$640,10,0)</f>
        <v>6</v>
      </c>
      <c r="D190" s="8">
        <f>VLOOKUP(B190,[1]Combined!$B$1:$L$640,11,0)</f>
        <v>6</v>
      </c>
      <c r="E190" s="8">
        <f>VLOOKUP(B190,[1]Combined!$B$1:$N$640,13,0)</f>
        <v>0</v>
      </c>
      <c r="F190" s="8">
        <f>VLOOKUP(B190,[1]Combined!$B$1:$O$640,14,0)</f>
        <v>1</v>
      </c>
      <c r="G190" s="8">
        <f>VLOOKUP(B190,[1]Combined!$B$1:$P$640,15,0)</f>
        <v>1</v>
      </c>
      <c r="H190" s="8">
        <f>VLOOKUP(B190,[1]Combined!$B$1:$R$640,17,0)</f>
        <v>0</v>
      </c>
      <c r="I190" s="9">
        <f>VLOOKUP(B190,[2]Combined!C$1:L$640,10,0)</f>
        <v>14</v>
      </c>
      <c r="J190" s="9">
        <f>VLOOKUP(B190,[2]Combined!C$1:M$640,11,0)</f>
        <v>15</v>
      </c>
      <c r="K190" s="9">
        <f>VLOOKUP(B190,[2]Combined!C$1:O$640,13,0)</f>
        <v>0</v>
      </c>
      <c r="L190" s="9">
        <f>VLOOKUP(B190,[2]Combined!C$1:P$640,14,0)</f>
        <v>5</v>
      </c>
      <c r="M190" s="9">
        <f>VLOOKUP(B190,[2]Combined!C$1:Q$640,15,0)</f>
        <v>5</v>
      </c>
      <c r="N190" s="9">
        <f>VLOOKUP(B190,[2]Combined!C$1:S$640,17,0)</f>
        <v>0</v>
      </c>
      <c r="O190" s="10">
        <f>VLOOKUP(B190,[3]Combined!C$1:L$640,10,0)</f>
        <v>14</v>
      </c>
      <c r="P190" s="10">
        <f>VLOOKUP(B190,[3]Combined!C$1:M$640,11,0)</f>
        <v>14</v>
      </c>
      <c r="Q190" s="10">
        <f>VLOOKUP(B190,[3]Combined!C$1:O$640,13,0)</f>
        <v>0</v>
      </c>
      <c r="R190" s="10">
        <f>VLOOKUP(B190,[3]Combined!C$1:P$640,14,0)</f>
        <v>4</v>
      </c>
      <c r="S190" s="10">
        <f>VLOOKUP(B190,[3]Combined!C$1:Q$640,15,0)</f>
        <v>4</v>
      </c>
      <c r="T190" s="10">
        <f>VLOOKUP(B190,[3]Combined!C$1:S$640,17,0)</f>
        <v>0</v>
      </c>
      <c r="U190" s="11">
        <f>VLOOKUP(B190,[4]Combined!C$1:L$640,10,0)</f>
        <v>17</v>
      </c>
      <c r="V190" s="11">
        <f>VLOOKUP(B190,[4]Combined!C$1:M$640,11,0)</f>
        <v>17</v>
      </c>
      <c r="W190" s="11">
        <f>VLOOKUP(B190,[4]Combined!C$1:O$640,13,0)</f>
        <v>0</v>
      </c>
      <c r="X190" s="11">
        <v>3</v>
      </c>
      <c r="Y190" s="11">
        <v>3</v>
      </c>
      <c r="Z190" s="11">
        <f>VLOOKUP(B190,[4]Combined!C$1:S$640,17,0)</f>
        <v>0</v>
      </c>
      <c r="AA190" s="12">
        <v>7</v>
      </c>
      <c r="AB190" s="12">
        <v>7</v>
      </c>
      <c r="AC190" s="12">
        <f>VLOOKUP(B190,[5]Combined!C$1:O$640,13,0)</f>
        <v>0</v>
      </c>
      <c r="AD190" s="12">
        <v>1</v>
      </c>
      <c r="AE190" s="12">
        <v>2</v>
      </c>
      <c r="AF190" s="12">
        <f>VLOOKUP(B190,[5]Combined!C$1:S$640,17,0)</f>
        <v>0</v>
      </c>
      <c r="AG190" s="14">
        <f t="shared" ref="AG190:AH253" si="21">SUM(D190,G190,J190,M190,P190,S190,V190,Y190,AB190,AE190)</f>
        <v>74</v>
      </c>
      <c r="AH190" s="14">
        <f t="shared" si="21"/>
        <v>0</v>
      </c>
      <c r="AI190" s="14">
        <f t="shared" ref="AI190:AI253" si="22">FLOOR(IF(AH190&lt;(1/3*(AG190)),AH190,(1/3*(AG190))),1)</f>
        <v>0</v>
      </c>
      <c r="AJ190" s="14">
        <f t="shared" ref="AJ190:AJ253" si="23">SUM(C190,F190,I190,L190,O190,R190,U190,X190,AA190,AD190)</f>
        <v>72</v>
      </c>
      <c r="AK190" s="14">
        <f t="shared" ref="AK190:AK253" si="24">IF(SUM(AJ190,AI190)&gt;AG190,AG190,SUM(AJ190,AI190))</f>
        <v>72</v>
      </c>
      <c r="AL190" s="14">
        <f t="shared" ref="AL190:AL253" si="25">(AK190/AG190)*100</f>
        <v>97.297297297297305</v>
      </c>
      <c r="AM190" s="14">
        <f t="shared" ref="AM190:AM253" si="26">IF(AL190&gt;=85,5,(IF(AND(AL190&gt;=80,AL190&lt;85),4,(IF(AND(AL190&gt;=75,AL190&lt;80),3,(IF(AND(AL190&gt;=70,AL190&lt;75),2,(IF(AND(AL190&gt;67,AL190&lt;70),1,0)))))))))</f>
        <v>5</v>
      </c>
      <c r="AN190" s="7" t="s">
        <v>170</v>
      </c>
      <c r="AO190" s="7">
        <v>7</v>
      </c>
      <c r="AP190" s="7">
        <v>9</v>
      </c>
      <c r="AQ190" s="7">
        <f t="shared" ref="AQ190:AQ253" si="27">SUM(AM190,AO190,AP190)</f>
        <v>21</v>
      </c>
    </row>
    <row r="191" spans="1:43" s="7" customFormat="1" x14ac:dyDescent="0.25">
      <c r="A191" s="7">
        <v>190</v>
      </c>
      <c r="B191" s="7" t="s">
        <v>211</v>
      </c>
      <c r="C191" s="8">
        <f>VLOOKUP(B191,[1]Combined!$B$1:$K$640,10,0)</f>
        <v>6</v>
      </c>
      <c r="D191" s="8">
        <f>VLOOKUP(B191,[1]Combined!$B$1:$L$640,11,0)</f>
        <v>6</v>
      </c>
      <c r="E191" s="8">
        <f>VLOOKUP(B191,[1]Combined!$B$1:$N$640,13,0)</f>
        <v>0</v>
      </c>
      <c r="F191" s="8">
        <f>VLOOKUP(B191,[1]Combined!$B$1:$O$640,14,0)</f>
        <v>2</v>
      </c>
      <c r="G191" s="8">
        <f>VLOOKUP(B191,[1]Combined!$B$1:$P$640,15,0)</f>
        <v>2</v>
      </c>
      <c r="H191" s="8">
        <f>VLOOKUP(B191,[1]Combined!$B$1:$R$640,17,0)</f>
        <v>0</v>
      </c>
      <c r="I191" s="9">
        <f>VLOOKUP(B191,[2]Combined!C$1:L$640,10,0)</f>
        <v>15</v>
      </c>
      <c r="J191" s="9">
        <f>VLOOKUP(B191,[2]Combined!C$1:M$640,11,0)</f>
        <v>15</v>
      </c>
      <c r="K191" s="9">
        <f>VLOOKUP(B191,[2]Combined!C$1:O$640,13,0)</f>
        <v>0</v>
      </c>
      <c r="L191" s="9">
        <f>VLOOKUP(B191,[2]Combined!C$1:P$640,14,0)</f>
        <v>4</v>
      </c>
      <c r="M191" s="9">
        <f>VLOOKUP(B191,[2]Combined!C$1:Q$640,15,0)</f>
        <v>4</v>
      </c>
      <c r="N191" s="9">
        <f>VLOOKUP(B191,[2]Combined!C$1:S$640,17,0)</f>
        <v>0</v>
      </c>
      <c r="O191" s="10">
        <f>VLOOKUP(B191,[3]Combined!C$1:L$640,10,0)</f>
        <v>14</v>
      </c>
      <c r="P191" s="10">
        <f>VLOOKUP(B191,[3]Combined!C$1:M$640,11,0)</f>
        <v>14</v>
      </c>
      <c r="Q191" s="10">
        <f>VLOOKUP(B191,[3]Combined!C$1:O$640,13,0)</f>
        <v>0</v>
      </c>
      <c r="R191" s="10">
        <f>VLOOKUP(B191,[3]Combined!C$1:P$640,14,0)</f>
        <v>3</v>
      </c>
      <c r="S191" s="10">
        <f>VLOOKUP(B191,[3]Combined!C$1:Q$640,15,0)</f>
        <v>3</v>
      </c>
      <c r="T191" s="10">
        <f>VLOOKUP(B191,[3]Combined!C$1:S$640,17,0)</f>
        <v>0</v>
      </c>
      <c r="U191" s="11">
        <f>VLOOKUP(B191,[4]Combined!C$1:L$640,10,0)</f>
        <v>17</v>
      </c>
      <c r="V191" s="11">
        <f>VLOOKUP(B191,[4]Combined!C$1:M$640,11,0)</f>
        <v>17</v>
      </c>
      <c r="W191" s="11">
        <f>VLOOKUP(B191,[4]Combined!C$1:O$640,13,0)</f>
        <v>0</v>
      </c>
      <c r="X191" s="11">
        <v>3</v>
      </c>
      <c r="Y191" s="11">
        <v>3</v>
      </c>
      <c r="Z191" s="11">
        <f>VLOOKUP(B191,[4]Combined!C$1:S$640,17,0)</f>
        <v>0</v>
      </c>
      <c r="AA191" s="12">
        <v>7</v>
      </c>
      <c r="AB191" s="12">
        <v>7</v>
      </c>
      <c r="AC191" s="12">
        <f>VLOOKUP(B191,[5]Combined!C$1:O$640,13,0)</f>
        <v>0</v>
      </c>
      <c r="AD191" s="12">
        <v>1</v>
      </c>
      <c r="AE191" s="12">
        <v>1</v>
      </c>
      <c r="AF191" s="12">
        <f>VLOOKUP(B191,[5]Combined!C$1:S$640,17,0)</f>
        <v>0</v>
      </c>
      <c r="AG191" s="14">
        <f t="shared" si="21"/>
        <v>72</v>
      </c>
      <c r="AH191" s="14">
        <f t="shared" si="21"/>
        <v>0</v>
      </c>
      <c r="AI191" s="14">
        <f t="shared" si="22"/>
        <v>0</v>
      </c>
      <c r="AJ191" s="14">
        <f t="shared" si="23"/>
        <v>72</v>
      </c>
      <c r="AK191" s="14">
        <f t="shared" si="24"/>
        <v>72</v>
      </c>
      <c r="AL191" s="14">
        <f t="shared" si="25"/>
        <v>100</v>
      </c>
      <c r="AM191" s="14">
        <f t="shared" si="26"/>
        <v>5</v>
      </c>
      <c r="AN191" s="7" t="s">
        <v>172</v>
      </c>
      <c r="AO191" s="7">
        <v>7</v>
      </c>
      <c r="AP191" s="7">
        <v>10</v>
      </c>
      <c r="AQ191" s="7">
        <f t="shared" si="27"/>
        <v>22</v>
      </c>
    </row>
    <row r="192" spans="1:43" s="7" customFormat="1" x14ac:dyDescent="0.25">
      <c r="A192" s="7">
        <v>191</v>
      </c>
      <c r="B192" s="7" t="s">
        <v>212</v>
      </c>
      <c r="C192" s="8">
        <f>VLOOKUP(B192,[1]Combined!$B$1:$K$640,10,0)</f>
        <v>6</v>
      </c>
      <c r="D192" s="8">
        <f>VLOOKUP(B192,[1]Combined!$B$1:$L$640,11,0)</f>
        <v>6</v>
      </c>
      <c r="E192" s="8">
        <f>VLOOKUP(B192,[1]Combined!$B$1:$N$640,13,0)</f>
        <v>0</v>
      </c>
      <c r="F192" s="8">
        <f>VLOOKUP(B192,[1]Combined!$B$1:$O$640,14,0)</f>
        <v>1</v>
      </c>
      <c r="G192" s="8">
        <f>VLOOKUP(B192,[1]Combined!$B$1:$P$640,15,0)</f>
        <v>1</v>
      </c>
      <c r="H192" s="8">
        <f>VLOOKUP(B192,[1]Combined!$B$1:$R$640,17,0)</f>
        <v>0</v>
      </c>
      <c r="I192" s="9">
        <f>VLOOKUP(B192,[2]Combined!C$1:L$640,10,0)</f>
        <v>15</v>
      </c>
      <c r="J192" s="9">
        <f>VLOOKUP(B192,[2]Combined!C$1:M$640,11,0)</f>
        <v>15</v>
      </c>
      <c r="K192" s="9">
        <f>VLOOKUP(B192,[2]Combined!C$1:O$640,13,0)</f>
        <v>0</v>
      </c>
      <c r="L192" s="9">
        <f>VLOOKUP(B192,[2]Combined!C$1:P$640,14,0)</f>
        <v>3</v>
      </c>
      <c r="M192" s="9">
        <f>VLOOKUP(B192,[2]Combined!C$1:Q$640,15,0)</f>
        <v>3</v>
      </c>
      <c r="N192" s="9">
        <f>VLOOKUP(B192,[2]Combined!C$1:S$640,17,0)</f>
        <v>0</v>
      </c>
      <c r="O192" s="10">
        <f>VLOOKUP(B192,[3]Combined!C$1:L$640,10,0)</f>
        <v>10</v>
      </c>
      <c r="P192" s="10">
        <f>VLOOKUP(B192,[3]Combined!C$1:M$640,11,0)</f>
        <v>14</v>
      </c>
      <c r="Q192" s="10">
        <f>VLOOKUP(B192,[3]Combined!C$1:O$640,13,0)</f>
        <v>0</v>
      </c>
      <c r="R192" s="10">
        <f>VLOOKUP(B192,[3]Combined!C$1:P$640,14,0)</f>
        <v>5</v>
      </c>
      <c r="S192" s="10">
        <f>VLOOKUP(B192,[3]Combined!C$1:Q$640,15,0)</f>
        <v>5</v>
      </c>
      <c r="T192" s="10">
        <f>VLOOKUP(B192,[3]Combined!C$1:S$640,17,0)</f>
        <v>0</v>
      </c>
      <c r="U192" s="11">
        <f>VLOOKUP(B192,[4]Combined!C$1:L$640,10,0)</f>
        <v>16</v>
      </c>
      <c r="V192" s="11">
        <f>VLOOKUP(B192,[4]Combined!C$1:M$640,11,0)</f>
        <v>17</v>
      </c>
      <c r="W192" s="11">
        <f>VLOOKUP(B192,[4]Combined!C$1:O$640,13,0)</f>
        <v>0</v>
      </c>
      <c r="X192" s="11">
        <v>2</v>
      </c>
      <c r="Y192" s="11">
        <v>2</v>
      </c>
      <c r="Z192" s="11">
        <f>VLOOKUP(B192,[4]Combined!C$1:S$640,17,0)</f>
        <v>0</v>
      </c>
      <c r="AA192" s="12">
        <v>7</v>
      </c>
      <c r="AB192" s="12">
        <v>7</v>
      </c>
      <c r="AC192" s="12">
        <f>VLOOKUP(B192,[5]Combined!C$1:O$640,13,0)</f>
        <v>0</v>
      </c>
      <c r="AD192" s="12">
        <v>1</v>
      </c>
      <c r="AE192" s="12">
        <v>1</v>
      </c>
      <c r="AF192" s="12">
        <f>VLOOKUP(B192,[5]Combined!C$1:S$640,17,0)</f>
        <v>0</v>
      </c>
      <c r="AG192" s="14">
        <f t="shared" si="21"/>
        <v>71</v>
      </c>
      <c r="AH192" s="14">
        <f t="shared" si="21"/>
        <v>0</v>
      </c>
      <c r="AI192" s="14">
        <f t="shared" si="22"/>
        <v>0</v>
      </c>
      <c r="AJ192" s="14">
        <f t="shared" si="23"/>
        <v>66</v>
      </c>
      <c r="AK192" s="14">
        <f t="shared" si="24"/>
        <v>66</v>
      </c>
      <c r="AL192" s="14">
        <f t="shared" si="25"/>
        <v>92.957746478873233</v>
      </c>
      <c r="AM192" s="14">
        <f t="shared" si="26"/>
        <v>5</v>
      </c>
      <c r="AN192" s="7" t="s">
        <v>164</v>
      </c>
      <c r="AO192" s="7">
        <v>5</v>
      </c>
      <c r="AP192" s="7">
        <v>10</v>
      </c>
      <c r="AQ192" s="7">
        <f t="shared" si="27"/>
        <v>20</v>
      </c>
    </row>
    <row r="193" spans="1:43" s="7" customFormat="1" x14ac:dyDescent="0.25">
      <c r="A193" s="7">
        <v>192</v>
      </c>
      <c r="B193" s="7" t="s">
        <v>213</v>
      </c>
      <c r="C193" s="8">
        <f>VLOOKUP(B193,[1]Combined!$B$1:$K$640,10,0)</f>
        <v>6</v>
      </c>
      <c r="D193" s="8">
        <f>VLOOKUP(B193,[1]Combined!$B$1:$L$640,11,0)</f>
        <v>6</v>
      </c>
      <c r="E193" s="8">
        <f>VLOOKUP(B193,[1]Combined!$B$1:$N$640,13,0)</f>
        <v>0</v>
      </c>
      <c r="F193" s="8">
        <f>VLOOKUP(B193,[1]Combined!$B$1:$O$640,14,0)</f>
        <v>2</v>
      </c>
      <c r="G193" s="8">
        <f>VLOOKUP(B193,[1]Combined!$B$1:$P$640,15,0)</f>
        <v>2</v>
      </c>
      <c r="H193" s="8">
        <f>VLOOKUP(B193,[1]Combined!$B$1:$R$640,17,0)</f>
        <v>0</v>
      </c>
      <c r="I193" s="9">
        <f>VLOOKUP(B193,[2]Combined!C$1:L$640,10,0)</f>
        <v>14</v>
      </c>
      <c r="J193" s="9">
        <f>VLOOKUP(B193,[2]Combined!C$1:M$640,11,0)</f>
        <v>15</v>
      </c>
      <c r="K193" s="9">
        <f>VLOOKUP(B193,[2]Combined!C$1:O$640,13,0)</f>
        <v>0</v>
      </c>
      <c r="L193" s="9">
        <f>VLOOKUP(B193,[2]Combined!C$1:P$640,14,0)</f>
        <v>3</v>
      </c>
      <c r="M193" s="9">
        <f>VLOOKUP(B193,[2]Combined!C$1:Q$640,15,0)</f>
        <v>4</v>
      </c>
      <c r="N193" s="9">
        <f>VLOOKUP(B193,[2]Combined!C$1:S$640,17,0)</f>
        <v>0</v>
      </c>
      <c r="O193" s="10">
        <f>VLOOKUP(B193,[3]Combined!C$1:L$640,10,0)</f>
        <v>12</v>
      </c>
      <c r="P193" s="10">
        <f>VLOOKUP(B193,[3]Combined!C$1:M$640,11,0)</f>
        <v>14</v>
      </c>
      <c r="Q193" s="10">
        <f>VLOOKUP(B193,[3]Combined!C$1:O$640,13,0)</f>
        <v>0</v>
      </c>
      <c r="R193" s="10">
        <f>VLOOKUP(B193,[3]Combined!C$1:P$640,14,0)</f>
        <v>2</v>
      </c>
      <c r="S193" s="10">
        <f>VLOOKUP(B193,[3]Combined!C$1:Q$640,15,0)</f>
        <v>2</v>
      </c>
      <c r="T193" s="10">
        <f>VLOOKUP(B193,[3]Combined!C$1:S$640,17,0)</f>
        <v>0</v>
      </c>
      <c r="U193" s="11">
        <f>VLOOKUP(B193,[4]Combined!C$1:L$640,10,0)</f>
        <v>15</v>
      </c>
      <c r="V193" s="11">
        <f>VLOOKUP(B193,[4]Combined!C$1:M$640,11,0)</f>
        <v>17</v>
      </c>
      <c r="W193" s="11">
        <f>VLOOKUP(B193,[4]Combined!C$1:O$640,13,0)</f>
        <v>0</v>
      </c>
      <c r="X193" s="11">
        <f>VLOOKUP(B193,[4]Combined!C$1:P$640,14,0)</f>
        <v>3</v>
      </c>
      <c r="Y193" s="11">
        <f>VLOOKUP(B193,[4]Combined!C$1:Q$640,15,0)</f>
        <v>4</v>
      </c>
      <c r="Z193" s="11">
        <f>VLOOKUP(B193,[4]Combined!C$1:S$640,17,0)</f>
        <v>0</v>
      </c>
      <c r="AA193" s="12">
        <v>5</v>
      </c>
      <c r="AB193" s="12">
        <v>7</v>
      </c>
      <c r="AC193" s="12">
        <f>VLOOKUP(B193,[5]Combined!C$1:O$640,13,0)</f>
        <v>0</v>
      </c>
      <c r="AD193" s="12">
        <f>VLOOKUP(B193,[5]Combined!C$1:P$640,14,0)</f>
        <v>0</v>
      </c>
      <c r="AE193" s="12">
        <f>VLOOKUP(B193,[5]Combined!C$1:Q$640,15,0)</f>
        <v>0</v>
      </c>
      <c r="AF193" s="12">
        <f>VLOOKUP(B193,[5]Combined!C$1:S$640,17,0)</f>
        <v>0</v>
      </c>
      <c r="AG193" s="14">
        <f t="shared" si="21"/>
        <v>71</v>
      </c>
      <c r="AH193" s="14">
        <f t="shared" si="21"/>
        <v>0</v>
      </c>
      <c r="AI193" s="14">
        <f t="shared" si="22"/>
        <v>0</v>
      </c>
      <c r="AJ193" s="14">
        <f t="shared" si="23"/>
        <v>62</v>
      </c>
      <c r="AK193" s="14">
        <f t="shared" si="24"/>
        <v>62</v>
      </c>
      <c r="AL193" s="14">
        <f t="shared" si="25"/>
        <v>87.323943661971825</v>
      </c>
      <c r="AM193" s="14">
        <f t="shared" si="26"/>
        <v>5</v>
      </c>
      <c r="AN193" s="7" t="s">
        <v>166</v>
      </c>
      <c r="AO193" s="7">
        <f>VLOOKUP(B193,[6]D!B$1:U$51,20,0)</f>
        <v>10</v>
      </c>
      <c r="AP193" s="7">
        <v>9</v>
      </c>
      <c r="AQ193" s="7">
        <f t="shared" si="27"/>
        <v>24</v>
      </c>
    </row>
    <row r="194" spans="1:43" s="7" customFormat="1" x14ac:dyDescent="0.25">
      <c r="A194" s="7">
        <v>193</v>
      </c>
      <c r="B194" s="7" t="s">
        <v>214</v>
      </c>
      <c r="C194" s="8">
        <f>VLOOKUP(B194,[1]Combined!$B$1:$K$640,10,0)</f>
        <v>6</v>
      </c>
      <c r="D194" s="8">
        <f>VLOOKUP(B194,[1]Combined!$B$1:$L$640,11,0)</f>
        <v>6</v>
      </c>
      <c r="E194" s="8">
        <f>VLOOKUP(B194,[1]Combined!$B$1:$N$640,13,0)</f>
        <v>0</v>
      </c>
      <c r="F194" s="8">
        <f>VLOOKUP(B194,[1]Combined!$B$1:$O$640,14,0)</f>
        <v>2</v>
      </c>
      <c r="G194" s="8">
        <f>VLOOKUP(B194,[1]Combined!$B$1:$P$640,15,0)</f>
        <v>2</v>
      </c>
      <c r="H194" s="8">
        <f>VLOOKUP(B194,[1]Combined!$B$1:$R$640,17,0)</f>
        <v>0</v>
      </c>
      <c r="I194" s="9">
        <f>VLOOKUP(B194,[2]Combined!C$1:L$640,10,0)</f>
        <v>15</v>
      </c>
      <c r="J194" s="9">
        <f>VLOOKUP(B194,[2]Combined!C$1:M$640,11,0)</f>
        <v>15</v>
      </c>
      <c r="K194" s="9">
        <f>VLOOKUP(B194,[2]Combined!C$1:O$640,13,0)</f>
        <v>0</v>
      </c>
      <c r="L194" s="9">
        <f>VLOOKUP(B194,[2]Combined!C$1:P$640,14,0)</f>
        <v>2</v>
      </c>
      <c r="M194" s="9">
        <f>VLOOKUP(B194,[2]Combined!C$1:Q$640,15,0)</f>
        <v>3</v>
      </c>
      <c r="N194" s="9">
        <f>VLOOKUP(B194,[2]Combined!C$1:S$640,17,0)</f>
        <v>0</v>
      </c>
      <c r="O194" s="10">
        <f>VLOOKUP(B194,[3]Combined!C$1:L$640,10,0)</f>
        <v>13</v>
      </c>
      <c r="P194" s="10">
        <f>VLOOKUP(B194,[3]Combined!C$1:M$640,11,0)</f>
        <v>14</v>
      </c>
      <c r="Q194" s="10">
        <f>VLOOKUP(B194,[3]Combined!C$1:O$640,13,0)</f>
        <v>0</v>
      </c>
      <c r="R194" s="10">
        <f>VLOOKUP(B194,[3]Combined!C$1:P$640,14,0)</f>
        <v>2</v>
      </c>
      <c r="S194" s="10">
        <f>VLOOKUP(B194,[3]Combined!C$1:Q$640,15,0)</f>
        <v>2</v>
      </c>
      <c r="T194" s="10">
        <f>VLOOKUP(B194,[3]Combined!C$1:S$640,17,0)</f>
        <v>0</v>
      </c>
      <c r="U194" s="11">
        <f>VLOOKUP(B194,[4]Combined!C$1:L$640,10,0)</f>
        <v>15</v>
      </c>
      <c r="V194" s="11">
        <f>VLOOKUP(B194,[4]Combined!C$1:M$640,11,0)</f>
        <v>17</v>
      </c>
      <c r="W194" s="11">
        <f>VLOOKUP(B194,[4]Combined!C$1:O$640,13,0)</f>
        <v>0</v>
      </c>
      <c r="X194" s="11">
        <v>3</v>
      </c>
      <c r="Y194" s="11">
        <v>3</v>
      </c>
      <c r="Z194" s="11">
        <f>VLOOKUP(B194,[4]Combined!C$1:S$640,17,0)</f>
        <v>0</v>
      </c>
      <c r="AA194" s="12">
        <v>7</v>
      </c>
      <c r="AB194" s="12">
        <v>7</v>
      </c>
      <c r="AC194" s="12">
        <f>VLOOKUP(B194,[5]Combined!C$1:O$640,13,0)</f>
        <v>0</v>
      </c>
      <c r="AD194" s="12">
        <v>1</v>
      </c>
      <c r="AE194" s="12">
        <v>1</v>
      </c>
      <c r="AF194" s="12">
        <f>VLOOKUP(B194,[5]Combined!C$1:S$640,17,0)</f>
        <v>0</v>
      </c>
      <c r="AG194" s="14">
        <f t="shared" si="21"/>
        <v>70</v>
      </c>
      <c r="AH194" s="14">
        <f t="shared" si="21"/>
        <v>0</v>
      </c>
      <c r="AI194" s="14">
        <f t="shared" si="22"/>
        <v>0</v>
      </c>
      <c r="AJ194" s="14">
        <f t="shared" si="23"/>
        <v>66</v>
      </c>
      <c r="AK194" s="14">
        <f t="shared" si="24"/>
        <v>66</v>
      </c>
      <c r="AL194" s="14">
        <f t="shared" si="25"/>
        <v>94.285714285714278</v>
      </c>
      <c r="AM194" s="14">
        <f t="shared" si="26"/>
        <v>5</v>
      </c>
      <c r="AN194" s="7" t="s">
        <v>168</v>
      </c>
      <c r="AO194" s="7">
        <v>9</v>
      </c>
      <c r="AP194" s="7">
        <v>9</v>
      </c>
      <c r="AQ194" s="7">
        <f t="shared" si="27"/>
        <v>23</v>
      </c>
    </row>
    <row r="195" spans="1:43" s="7" customFormat="1" x14ac:dyDescent="0.25">
      <c r="A195" s="7">
        <v>194</v>
      </c>
      <c r="B195" s="7" t="s">
        <v>215</v>
      </c>
      <c r="C195" s="8">
        <f>VLOOKUP(B195,[1]Combined!$B$1:$K$640,10,0)</f>
        <v>6</v>
      </c>
      <c r="D195" s="8">
        <f>VLOOKUP(B195,[1]Combined!$B$1:$L$640,11,0)</f>
        <v>6</v>
      </c>
      <c r="E195" s="8">
        <f>VLOOKUP(B195,[1]Combined!$B$1:$N$640,13,0)</f>
        <v>0</v>
      </c>
      <c r="F195" s="8">
        <f>VLOOKUP(B195,[1]Combined!$B$1:$O$640,14,0)</f>
        <v>1</v>
      </c>
      <c r="G195" s="8">
        <f>VLOOKUP(B195,[1]Combined!$B$1:$P$640,15,0)</f>
        <v>1</v>
      </c>
      <c r="H195" s="8">
        <f>VLOOKUP(B195,[1]Combined!$B$1:$R$640,17,0)</f>
        <v>0</v>
      </c>
      <c r="I195" s="9">
        <f>VLOOKUP(B195,[2]Combined!C$1:L$640,10,0)</f>
        <v>9</v>
      </c>
      <c r="J195" s="9">
        <f>VLOOKUP(B195,[2]Combined!C$1:M$640,11,0)</f>
        <v>15</v>
      </c>
      <c r="K195" s="9">
        <f>VLOOKUP(B195,[2]Combined!C$1:O$640,13,0)</f>
        <v>0</v>
      </c>
      <c r="L195" s="9">
        <f>VLOOKUP(B195,[2]Combined!C$1:P$640,14,0)</f>
        <v>4</v>
      </c>
      <c r="M195" s="9">
        <f>VLOOKUP(B195,[2]Combined!C$1:Q$640,15,0)</f>
        <v>5</v>
      </c>
      <c r="N195" s="9">
        <f>VLOOKUP(B195,[2]Combined!C$1:S$640,17,0)</f>
        <v>0</v>
      </c>
      <c r="O195" s="10">
        <f>VLOOKUP(B195,[3]Combined!C$1:L$640,10,0)</f>
        <v>6</v>
      </c>
      <c r="P195" s="10">
        <f>VLOOKUP(B195,[3]Combined!C$1:M$640,11,0)</f>
        <v>14</v>
      </c>
      <c r="Q195" s="10">
        <f>VLOOKUP(B195,[3]Combined!C$1:O$640,13,0)</f>
        <v>0</v>
      </c>
      <c r="R195" s="10">
        <f>VLOOKUP(B195,[3]Combined!C$1:P$640,14,0)</f>
        <v>4</v>
      </c>
      <c r="S195" s="10">
        <f>VLOOKUP(B195,[3]Combined!C$1:Q$640,15,0)</f>
        <v>4</v>
      </c>
      <c r="T195" s="10">
        <f>VLOOKUP(B195,[3]Combined!C$1:S$640,17,0)</f>
        <v>0</v>
      </c>
      <c r="U195" s="11">
        <f>VLOOKUP(B195,[4]Combined!C$1:L$640,10,0)</f>
        <v>10</v>
      </c>
      <c r="V195" s="11">
        <f>VLOOKUP(B195,[4]Combined!C$1:M$640,11,0)</f>
        <v>17</v>
      </c>
      <c r="W195" s="11">
        <f>VLOOKUP(B195,[4]Combined!C$1:O$640,13,0)</f>
        <v>0</v>
      </c>
      <c r="X195" s="11">
        <v>1</v>
      </c>
      <c r="Y195" s="11">
        <v>3</v>
      </c>
      <c r="Z195" s="11">
        <f>VLOOKUP(B195,[4]Combined!C$1:S$640,17,0)</f>
        <v>0</v>
      </c>
      <c r="AA195" s="12">
        <v>1</v>
      </c>
      <c r="AB195" s="12">
        <v>7</v>
      </c>
      <c r="AC195" s="12">
        <f>VLOOKUP(B195,[5]Combined!C$1:O$640,13,0)</f>
        <v>0</v>
      </c>
      <c r="AD195" s="12">
        <f>VLOOKUP(B195,[5]Combined!C$1:P$640,14,0)</f>
        <v>0</v>
      </c>
      <c r="AE195" s="12">
        <v>2</v>
      </c>
      <c r="AF195" s="12">
        <f>VLOOKUP(B195,[5]Combined!C$1:S$640,17,0)</f>
        <v>0</v>
      </c>
      <c r="AG195" s="14">
        <f t="shared" si="21"/>
        <v>74</v>
      </c>
      <c r="AH195" s="14">
        <f t="shared" si="21"/>
        <v>0</v>
      </c>
      <c r="AI195" s="14">
        <f t="shared" si="22"/>
        <v>0</v>
      </c>
      <c r="AJ195" s="14">
        <f t="shared" si="23"/>
        <v>42</v>
      </c>
      <c r="AK195" s="14">
        <f t="shared" si="24"/>
        <v>42</v>
      </c>
      <c r="AL195" s="14">
        <f t="shared" si="25"/>
        <v>56.756756756756758</v>
      </c>
      <c r="AM195" s="14">
        <f t="shared" si="26"/>
        <v>0</v>
      </c>
      <c r="AN195" s="7" t="s">
        <v>170</v>
      </c>
      <c r="AO195" s="7">
        <f>VLOOKUP(B195,[6]D!B$1:U$51,20,0)</f>
        <v>0</v>
      </c>
      <c r="AP195" s="7">
        <v>9</v>
      </c>
      <c r="AQ195" s="7">
        <f t="shared" si="27"/>
        <v>9</v>
      </c>
    </row>
    <row r="196" spans="1:43" s="7" customFormat="1" x14ac:dyDescent="0.25">
      <c r="A196" s="7">
        <v>195</v>
      </c>
      <c r="B196" s="7" t="s">
        <v>216</v>
      </c>
      <c r="C196" s="8">
        <f>VLOOKUP(B196,[1]Combined!$B$1:$K$640,10,0)</f>
        <v>1</v>
      </c>
      <c r="D196" s="8">
        <f>VLOOKUP(B196,[1]Combined!$B$1:$L$640,11,0)</f>
        <v>1</v>
      </c>
      <c r="E196" s="8">
        <f>VLOOKUP(B196,[1]Combined!$B$1:$N$640,13,0)</f>
        <v>0</v>
      </c>
      <c r="F196" s="8">
        <f>VLOOKUP(B196,[1]Combined!$B$1:$O$640,14,0)</f>
        <v>1</v>
      </c>
      <c r="G196" s="8">
        <f>VLOOKUP(B196,[1]Combined!$B$1:$P$640,15,0)</f>
        <v>2</v>
      </c>
      <c r="H196" s="8">
        <f>VLOOKUP(B196,[1]Combined!$B$1:$R$640,17,0)</f>
        <v>0</v>
      </c>
      <c r="I196" s="9">
        <f>VLOOKUP(B196,[2]Combined!C$1:L$640,10,0)</f>
        <v>15</v>
      </c>
      <c r="J196" s="9">
        <f>VLOOKUP(B196,[2]Combined!C$1:M$640,11,0)</f>
        <v>15</v>
      </c>
      <c r="K196" s="9">
        <f>VLOOKUP(B196,[2]Combined!C$1:O$640,13,0)</f>
        <v>0</v>
      </c>
      <c r="L196" s="9">
        <f>VLOOKUP(B196,[2]Combined!C$1:P$640,14,0)</f>
        <v>4</v>
      </c>
      <c r="M196" s="9">
        <f>VLOOKUP(B196,[2]Combined!C$1:Q$640,15,0)</f>
        <v>4</v>
      </c>
      <c r="N196" s="9">
        <f>VLOOKUP(B196,[2]Combined!C$1:S$640,17,0)</f>
        <v>0</v>
      </c>
      <c r="O196" s="10">
        <f>VLOOKUP(B196,[3]Combined!C$1:L$640,10,0)</f>
        <v>13</v>
      </c>
      <c r="P196" s="10">
        <f>VLOOKUP(B196,[3]Combined!C$1:M$640,11,0)</f>
        <v>14</v>
      </c>
      <c r="Q196" s="10">
        <f>VLOOKUP(B196,[3]Combined!C$1:O$640,13,0)</f>
        <v>0</v>
      </c>
      <c r="R196" s="10">
        <f>VLOOKUP(B196,[3]Combined!C$1:P$640,14,0)</f>
        <v>2</v>
      </c>
      <c r="S196" s="10">
        <f>VLOOKUP(B196,[3]Combined!C$1:Q$640,15,0)</f>
        <v>3</v>
      </c>
      <c r="T196" s="10">
        <f>VLOOKUP(B196,[3]Combined!C$1:S$640,17,0)</f>
        <v>0</v>
      </c>
      <c r="U196" s="11">
        <f>VLOOKUP(B196,[4]Combined!C$1:L$640,10,0)</f>
        <v>14</v>
      </c>
      <c r="V196" s="11">
        <f>VLOOKUP(B196,[4]Combined!C$1:M$640,11,0)</f>
        <v>17</v>
      </c>
      <c r="W196" s="11">
        <f>VLOOKUP(B196,[4]Combined!C$1:O$640,13,0)</f>
        <v>0</v>
      </c>
      <c r="X196" s="11">
        <v>2</v>
      </c>
      <c r="Y196" s="11">
        <v>3</v>
      </c>
      <c r="Z196" s="11">
        <f>VLOOKUP(B196,[4]Combined!C$1:S$640,17,0)</f>
        <v>0</v>
      </c>
      <c r="AA196" s="12">
        <v>7</v>
      </c>
      <c r="AB196" s="12">
        <v>7</v>
      </c>
      <c r="AC196" s="12">
        <f>VLOOKUP(B196,[5]Combined!C$1:O$640,13,0)</f>
        <v>0</v>
      </c>
      <c r="AD196" s="12">
        <v>1</v>
      </c>
      <c r="AE196" s="12">
        <v>1</v>
      </c>
      <c r="AF196" s="12">
        <f>VLOOKUP(B196,[5]Combined!C$1:S$640,17,0)</f>
        <v>0</v>
      </c>
      <c r="AG196" s="14">
        <f t="shared" si="21"/>
        <v>67</v>
      </c>
      <c r="AH196" s="14">
        <f t="shared" si="21"/>
        <v>0</v>
      </c>
      <c r="AI196" s="14">
        <f t="shared" si="22"/>
        <v>0</v>
      </c>
      <c r="AJ196" s="14">
        <f t="shared" si="23"/>
        <v>60</v>
      </c>
      <c r="AK196" s="14">
        <f t="shared" si="24"/>
        <v>60</v>
      </c>
      <c r="AL196" s="14">
        <f t="shared" si="25"/>
        <v>89.552238805970148</v>
      </c>
      <c r="AM196" s="14">
        <f t="shared" si="26"/>
        <v>5</v>
      </c>
      <c r="AN196" s="7" t="s">
        <v>172</v>
      </c>
      <c r="AO196" s="7">
        <v>5</v>
      </c>
      <c r="AP196" s="7">
        <v>10</v>
      </c>
      <c r="AQ196" s="7">
        <f t="shared" si="27"/>
        <v>20</v>
      </c>
    </row>
    <row r="197" spans="1:43" s="7" customFormat="1" x14ac:dyDescent="0.25">
      <c r="A197" s="7">
        <v>196</v>
      </c>
      <c r="B197" s="7" t="s">
        <v>217</v>
      </c>
      <c r="C197" s="8">
        <f>VLOOKUP(B197,[1]Combined!$B$1:$K$640,10,0)</f>
        <v>7</v>
      </c>
      <c r="D197" s="8">
        <f>VLOOKUP(B197,[1]Combined!$B$1:$L$640,11,0)</f>
        <v>10</v>
      </c>
      <c r="E197" s="8">
        <f>VLOOKUP(B197,[1]Combined!$B$1:$N$640,13,0)</f>
        <v>0</v>
      </c>
      <c r="F197" s="8">
        <f>VLOOKUP(B197,[1]Combined!$B$1:$O$640,14,0)</f>
        <v>2</v>
      </c>
      <c r="G197" s="8">
        <f>VLOOKUP(B197,[1]Combined!$B$1:$P$640,15,0)</f>
        <v>2</v>
      </c>
      <c r="H197" s="8">
        <f>VLOOKUP(B197,[1]Combined!$B$1:$R$640,17,0)</f>
        <v>0</v>
      </c>
      <c r="I197" s="9">
        <f>VLOOKUP(B197,[2]Combined!C$1:L$640,10,0)</f>
        <v>12</v>
      </c>
      <c r="J197" s="9">
        <f>VLOOKUP(B197,[2]Combined!C$1:M$640,11,0)</f>
        <v>18</v>
      </c>
      <c r="K197" s="9">
        <f>VLOOKUP(B197,[2]Combined!C$1:O$640,13,0)</f>
        <v>0</v>
      </c>
      <c r="L197" s="9">
        <f>VLOOKUP(B197,[2]Combined!C$1:P$640,14,0)</f>
        <v>2</v>
      </c>
      <c r="M197" s="9">
        <f>VLOOKUP(B197,[2]Combined!C$1:Q$640,15,0)</f>
        <v>3</v>
      </c>
      <c r="N197" s="9">
        <f>VLOOKUP(B197,[2]Combined!C$1:S$640,17,0)</f>
        <v>0</v>
      </c>
      <c r="O197" s="10">
        <f>VLOOKUP(B197,[3]Combined!C$1:L$640,10,0)</f>
        <v>9</v>
      </c>
      <c r="P197" s="10">
        <f>VLOOKUP(B197,[3]Combined!C$1:M$640,11,0)</f>
        <v>17</v>
      </c>
      <c r="Q197" s="10">
        <f>VLOOKUP(B197,[3]Combined!C$1:O$640,13,0)</f>
        <v>0</v>
      </c>
      <c r="R197" s="10">
        <f>VLOOKUP(B197,[3]Combined!C$1:P$640,14,0)</f>
        <v>2</v>
      </c>
      <c r="S197" s="10">
        <f>VLOOKUP(B197,[3]Combined!C$1:Q$640,15,0)</f>
        <v>4</v>
      </c>
      <c r="T197" s="10">
        <f>VLOOKUP(B197,[3]Combined!C$1:S$640,17,0)</f>
        <v>0</v>
      </c>
      <c r="U197" s="11">
        <f>VLOOKUP(B197,[4]Combined!C$1:L$640,10,0)</f>
        <v>6</v>
      </c>
      <c r="V197" s="11">
        <f>VLOOKUP(B197,[4]Combined!C$1:M$640,11,0)</f>
        <v>16</v>
      </c>
      <c r="W197" s="11">
        <f>VLOOKUP(B197,[4]Combined!C$1:O$640,13,0)</f>
        <v>3</v>
      </c>
      <c r="X197" s="11">
        <f>VLOOKUP(B197,[4]Combined!C$1:P$640,14,0)</f>
        <v>5</v>
      </c>
      <c r="Y197" s="11">
        <f>VLOOKUP(B197,[4]Combined!C$1:Q$640,15,0)</f>
        <v>5</v>
      </c>
      <c r="Z197" s="11">
        <f>VLOOKUP(B197,[4]Combined!C$1:S$640,17,0)</f>
        <v>0</v>
      </c>
      <c r="AA197" s="12">
        <f>VLOOKUP(B197,[5]Combined!C$1:L$640,10,0)</f>
        <v>3</v>
      </c>
      <c r="AB197" s="12">
        <f>VLOOKUP(B197,[5]Combined!C$1:M$640,11,0)</f>
        <v>6</v>
      </c>
      <c r="AC197" s="12">
        <f>VLOOKUP(B197,[5]Combined!C$1:O$640,13,0)</f>
        <v>0</v>
      </c>
      <c r="AD197" s="12">
        <f>VLOOKUP(B197,[5]Combined!C$1:P$640,14,0)</f>
        <v>0</v>
      </c>
      <c r="AE197" s="12">
        <f>VLOOKUP(B197,[5]Combined!C$1:Q$640,15,0)</f>
        <v>0</v>
      </c>
      <c r="AF197" s="12">
        <f>VLOOKUP(B197,[5]Combined!C$1:S$640,17,0)</f>
        <v>0</v>
      </c>
      <c r="AG197" s="14">
        <f t="shared" si="21"/>
        <v>81</v>
      </c>
      <c r="AH197" s="14">
        <f t="shared" si="21"/>
        <v>3</v>
      </c>
      <c r="AI197" s="14">
        <f t="shared" si="22"/>
        <v>3</v>
      </c>
      <c r="AJ197" s="14">
        <f t="shared" si="23"/>
        <v>48</v>
      </c>
      <c r="AK197" s="14">
        <f t="shared" si="24"/>
        <v>51</v>
      </c>
      <c r="AL197" s="14">
        <f t="shared" si="25"/>
        <v>62.962962962962962</v>
      </c>
      <c r="AM197" s="14">
        <f t="shared" si="26"/>
        <v>0</v>
      </c>
      <c r="AN197" s="7" t="s">
        <v>218</v>
      </c>
      <c r="AO197" s="7">
        <f>VLOOKUP(B197,[6]E!B$1:Y$51,24,0)</f>
        <v>7</v>
      </c>
      <c r="AP197" s="7">
        <f>VLOOKUP(B197,[6]E!B$1:Q$51,16,0)</f>
        <v>3</v>
      </c>
      <c r="AQ197" s="7">
        <f t="shared" si="27"/>
        <v>10</v>
      </c>
    </row>
    <row r="198" spans="1:43" s="7" customFormat="1" x14ac:dyDescent="0.25">
      <c r="A198" s="7">
        <v>197</v>
      </c>
      <c r="B198" s="7" t="s">
        <v>219</v>
      </c>
      <c r="C198" s="8">
        <f>VLOOKUP(B198,[1]Combined!$B$1:$K$640,10,0)</f>
        <v>8</v>
      </c>
      <c r="D198" s="8">
        <f>VLOOKUP(B198,[1]Combined!$B$1:$L$640,11,0)</f>
        <v>10</v>
      </c>
      <c r="E198" s="8">
        <f>VLOOKUP(B198,[1]Combined!$B$1:$N$640,13,0)</f>
        <v>0</v>
      </c>
      <c r="F198" s="8">
        <f>VLOOKUP(B198,[1]Combined!$B$1:$O$640,14,0)</f>
        <v>2</v>
      </c>
      <c r="G198" s="8">
        <f>VLOOKUP(B198,[1]Combined!$B$1:$P$640,15,0)</f>
        <v>2</v>
      </c>
      <c r="H198" s="8">
        <f>VLOOKUP(B198,[1]Combined!$B$1:$R$640,17,0)</f>
        <v>0</v>
      </c>
      <c r="I198" s="9">
        <f>VLOOKUP(B198,[2]Combined!C$1:L$640,10,0)</f>
        <v>12</v>
      </c>
      <c r="J198" s="9">
        <f>VLOOKUP(B198,[2]Combined!C$1:M$640,11,0)</f>
        <v>18</v>
      </c>
      <c r="K198" s="9">
        <f>VLOOKUP(B198,[2]Combined!C$1:O$640,13,0)</f>
        <v>0</v>
      </c>
      <c r="L198" s="9">
        <f>VLOOKUP(B198,[2]Combined!C$1:P$640,14,0)</f>
        <v>3</v>
      </c>
      <c r="M198" s="9">
        <f>VLOOKUP(B198,[2]Combined!C$1:Q$640,15,0)</f>
        <v>4</v>
      </c>
      <c r="N198" s="9">
        <f>VLOOKUP(B198,[2]Combined!C$1:S$640,17,0)</f>
        <v>0</v>
      </c>
      <c r="O198" s="10">
        <f>VLOOKUP(B198,[3]Combined!C$1:L$640,10,0)</f>
        <v>12</v>
      </c>
      <c r="P198" s="10">
        <f>VLOOKUP(B198,[3]Combined!C$1:M$640,11,0)</f>
        <v>17</v>
      </c>
      <c r="Q198" s="10">
        <f>VLOOKUP(B198,[3]Combined!C$1:O$640,13,0)</f>
        <v>0</v>
      </c>
      <c r="R198" s="10">
        <f>VLOOKUP(B198,[3]Combined!C$1:P$640,14,0)</f>
        <v>2</v>
      </c>
      <c r="S198" s="10">
        <f>VLOOKUP(B198,[3]Combined!C$1:Q$640,15,0)</f>
        <v>2</v>
      </c>
      <c r="T198" s="10">
        <f>VLOOKUP(B198,[3]Combined!C$1:S$640,17,0)</f>
        <v>0</v>
      </c>
      <c r="U198" s="11">
        <f>VLOOKUP(B198,[4]Combined!C$1:L$640,10,0)</f>
        <v>11</v>
      </c>
      <c r="V198" s="11">
        <f>VLOOKUP(B198,[4]Combined!C$1:M$640,11,0)</f>
        <v>16</v>
      </c>
      <c r="W198" s="11">
        <f>VLOOKUP(B198,[4]Combined!C$1:O$640,13,0)</f>
        <v>0</v>
      </c>
      <c r="X198" s="11">
        <f>VLOOKUP(B198,[4]Combined!C$1:P$640,14,0)</f>
        <v>0</v>
      </c>
      <c r="Y198" s="11">
        <f>VLOOKUP(B198,[4]Combined!C$1:Q$640,15,0)</f>
        <v>4</v>
      </c>
      <c r="Z198" s="11">
        <f>VLOOKUP(B198,[4]Combined!C$1:S$640,17,0)</f>
        <v>0</v>
      </c>
      <c r="AA198" s="12">
        <f>VLOOKUP(B198,[5]Combined!C$1:L$640,10,0)</f>
        <v>4</v>
      </c>
      <c r="AB198" s="12">
        <f>VLOOKUP(B198,[5]Combined!C$1:M$640,11,0)</f>
        <v>6</v>
      </c>
      <c r="AC198" s="12">
        <f>VLOOKUP(B198,[5]Combined!C$1:O$640,13,0)</f>
        <v>0</v>
      </c>
      <c r="AD198" s="12">
        <f>VLOOKUP(B198,[5]Combined!C$1:P$640,14,0)</f>
        <v>0</v>
      </c>
      <c r="AE198" s="12">
        <f>VLOOKUP(B198,[5]Combined!C$1:Q$640,15,0)</f>
        <v>0</v>
      </c>
      <c r="AF198" s="12">
        <f>VLOOKUP(B198,[5]Combined!C$1:S$640,17,0)</f>
        <v>0</v>
      </c>
      <c r="AG198" s="14">
        <f t="shared" si="21"/>
        <v>79</v>
      </c>
      <c r="AH198" s="14">
        <f t="shared" si="21"/>
        <v>0</v>
      </c>
      <c r="AI198" s="14">
        <f t="shared" si="22"/>
        <v>0</v>
      </c>
      <c r="AJ198" s="14">
        <f t="shared" si="23"/>
        <v>54</v>
      </c>
      <c r="AK198" s="14">
        <f t="shared" si="24"/>
        <v>54</v>
      </c>
      <c r="AL198" s="14">
        <f t="shared" si="25"/>
        <v>68.35443037974683</v>
      </c>
      <c r="AM198" s="14">
        <f t="shared" si="26"/>
        <v>1</v>
      </c>
      <c r="AN198" s="7" t="s">
        <v>220</v>
      </c>
      <c r="AO198" s="7">
        <f>VLOOKUP(B198,[6]E!B$1:Y$51,24,0)</f>
        <v>0</v>
      </c>
      <c r="AP198" s="7">
        <f>VLOOKUP(B198,[6]E!B$1:Q$51,16,0)</f>
        <v>5</v>
      </c>
      <c r="AQ198" s="7">
        <f t="shared" si="27"/>
        <v>6</v>
      </c>
    </row>
    <row r="199" spans="1:43" s="7" customFormat="1" x14ac:dyDescent="0.25">
      <c r="A199" s="7">
        <v>198</v>
      </c>
      <c r="B199" s="7" t="s">
        <v>221</v>
      </c>
      <c r="C199" s="8">
        <f>VLOOKUP(B199,[1]Combined!$B$1:$K$640,10,0)</f>
        <v>9</v>
      </c>
      <c r="D199" s="8">
        <f>VLOOKUP(B199,[1]Combined!$B$1:$L$640,11,0)</f>
        <v>10</v>
      </c>
      <c r="E199" s="8">
        <f>VLOOKUP(B199,[1]Combined!$B$1:$N$640,13,0)</f>
        <v>0</v>
      </c>
      <c r="F199" s="8">
        <f>VLOOKUP(B199,[1]Combined!$B$1:$O$640,14,0)</f>
        <v>2</v>
      </c>
      <c r="G199" s="8">
        <f>VLOOKUP(B199,[1]Combined!$B$1:$P$640,15,0)</f>
        <v>2</v>
      </c>
      <c r="H199" s="8">
        <f>VLOOKUP(B199,[1]Combined!$B$1:$R$640,17,0)</f>
        <v>0</v>
      </c>
      <c r="I199" s="9">
        <f>VLOOKUP(B199,[2]Combined!C$1:L$640,10,0)</f>
        <v>16</v>
      </c>
      <c r="J199" s="9">
        <f>VLOOKUP(B199,[2]Combined!C$1:M$640,11,0)</f>
        <v>18</v>
      </c>
      <c r="K199" s="9">
        <f>VLOOKUP(B199,[2]Combined!C$1:O$640,13,0)</f>
        <v>0</v>
      </c>
      <c r="L199" s="9">
        <f>VLOOKUP(B199,[2]Combined!C$1:P$640,14,0)</f>
        <v>4</v>
      </c>
      <c r="M199" s="9">
        <f>VLOOKUP(B199,[2]Combined!C$1:Q$640,15,0)</f>
        <v>4</v>
      </c>
      <c r="N199" s="9">
        <f>VLOOKUP(B199,[2]Combined!C$1:S$640,17,0)</f>
        <v>0</v>
      </c>
      <c r="O199" s="10">
        <f>VLOOKUP(B199,[3]Combined!C$1:L$640,10,0)</f>
        <v>16</v>
      </c>
      <c r="P199" s="10">
        <f>VLOOKUP(B199,[3]Combined!C$1:M$640,11,0)</f>
        <v>17</v>
      </c>
      <c r="Q199" s="10">
        <f>VLOOKUP(B199,[3]Combined!C$1:O$640,13,0)</f>
        <v>0</v>
      </c>
      <c r="R199" s="10">
        <f>VLOOKUP(B199,[3]Combined!C$1:P$640,14,0)</f>
        <v>4</v>
      </c>
      <c r="S199" s="10">
        <f>VLOOKUP(B199,[3]Combined!C$1:Q$640,15,0)</f>
        <v>4</v>
      </c>
      <c r="T199" s="10">
        <f>VLOOKUP(B199,[3]Combined!C$1:S$640,17,0)</f>
        <v>0</v>
      </c>
      <c r="U199" s="11">
        <f>VLOOKUP(B199,[4]Combined!C$1:L$640,10,0)</f>
        <v>16</v>
      </c>
      <c r="V199" s="11">
        <f>VLOOKUP(B199,[4]Combined!C$1:M$640,11,0)</f>
        <v>16</v>
      </c>
      <c r="W199" s="11">
        <f>VLOOKUP(B199,[4]Combined!C$1:O$640,13,0)</f>
        <v>0</v>
      </c>
      <c r="X199" s="11">
        <f>VLOOKUP(B199,[4]Combined!C$1:P$640,14,0)</f>
        <v>5</v>
      </c>
      <c r="Y199" s="11">
        <f>VLOOKUP(B199,[4]Combined!C$1:Q$640,15,0)</f>
        <v>5</v>
      </c>
      <c r="Z199" s="11">
        <f>VLOOKUP(B199,[4]Combined!C$1:S$640,17,0)</f>
        <v>0</v>
      </c>
      <c r="AA199" s="12">
        <f>VLOOKUP(B199,[5]Combined!C$1:L$640,10,0)</f>
        <v>4</v>
      </c>
      <c r="AB199" s="12">
        <f>VLOOKUP(B199,[5]Combined!C$1:M$640,11,0)</f>
        <v>6</v>
      </c>
      <c r="AC199" s="12">
        <f>VLOOKUP(B199,[5]Combined!C$1:O$640,13,0)</f>
        <v>0</v>
      </c>
      <c r="AD199" s="12">
        <f>VLOOKUP(B199,[5]Combined!C$1:P$640,14,0)</f>
        <v>0</v>
      </c>
      <c r="AE199" s="12">
        <f>VLOOKUP(B199,[5]Combined!C$1:Q$640,15,0)</f>
        <v>0</v>
      </c>
      <c r="AF199" s="12">
        <f>VLOOKUP(B199,[5]Combined!C$1:S$640,17,0)</f>
        <v>0</v>
      </c>
      <c r="AG199" s="14">
        <f t="shared" si="21"/>
        <v>82</v>
      </c>
      <c r="AH199" s="14">
        <f t="shared" si="21"/>
        <v>0</v>
      </c>
      <c r="AI199" s="14">
        <f t="shared" si="22"/>
        <v>0</v>
      </c>
      <c r="AJ199" s="14">
        <f t="shared" si="23"/>
        <v>76</v>
      </c>
      <c r="AK199" s="14">
        <f t="shared" si="24"/>
        <v>76</v>
      </c>
      <c r="AL199" s="14">
        <f t="shared" si="25"/>
        <v>92.682926829268297</v>
      </c>
      <c r="AM199" s="14">
        <f t="shared" si="26"/>
        <v>5</v>
      </c>
      <c r="AN199" s="7" t="s">
        <v>222</v>
      </c>
      <c r="AO199" s="7">
        <f>VLOOKUP(B199,[6]E!B$1:Y$51,24,0)</f>
        <v>10</v>
      </c>
      <c r="AP199" s="7">
        <f>VLOOKUP(B199,[6]E!B$1:Q$51,16,0)</f>
        <v>10</v>
      </c>
      <c r="AQ199" s="7">
        <f t="shared" si="27"/>
        <v>25</v>
      </c>
    </row>
    <row r="200" spans="1:43" s="7" customFormat="1" x14ac:dyDescent="0.25">
      <c r="A200" s="7">
        <v>199</v>
      </c>
      <c r="B200" s="7" t="s">
        <v>223</v>
      </c>
      <c r="C200" s="8">
        <f>VLOOKUP(B200,[1]Combined!$B$1:$K$640,10,0)</f>
        <v>10</v>
      </c>
      <c r="D200" s="8">
        <f>VLOOKUP(B200,[1]Combined!$B$1:$L$640,11,0)</f>
        <v>10</v>
      </c>
      <c r="E200" s="8">
        <f>VLOOKUP(B200,[1]Combined!$B$1:$N$640,13,0)</f>
        <v>0</v>
      </c>
      <c r="F200" s="8">
        <f>VLOOKUP(B200,[1]Combined!$B$1:$O$640,14,0)</f>
        <v>2</v>
      </c>
      <c r="G200" s="8">
        <f>VLOOKUP(B200,[1]Combined!$B$1:$P$640,15,0)</f>
        <v>2</v>
      </c>
      <c r="H200" s="8">
        <f>VLOOKUP(B200,[1]Combined!$B$1:$R$640,17,0)</f>
        <v>0</v>
      </c>
      <c r="I200" s="9">
        <f>VLOOKUP(B200,[2]Combined!C$1:L$640,10,0)</f>
        <v>17</v>
      </c>
      <c r="J200" s="9">
        <f>VLOOKUP(B200,[2]Combined!C$1:M$640,11,0)</f>
        <v>18</v>
      </c>
      <c r="K200" s="9">
        <f>VLOOKUP(B200,[2]Combined!C$1:O$640,13,0)</f>
        <v>0</v>
      </c>
      <c r="L200" s="9">
        <f>VLOOKUP(B200,[2]Combined!C$1:P$640,14,0)</f>
        <v>2</v>
      </c>
      <c r="M200" s="9">
        <f>VLOOKUP(B200,[2]Combined!C$1:Q$640,15,0)</f>
        <v>3</v>
      </c>
      <c r="N200" s="9">
        <f>VLOOKUP(B200,[2]Combined!C$1:S$640,17,0)</f>
        <v>0</v>
      </c>
      <c r="O200" s="10">
        <f>VLOOKUP(B200,[3]Combined!C$1:L$640,10,0)</f>
        <v>13</v>
      </c>
      <c r="P200" s="10">
        <f>VLOOKUP(B200,[3]Combined!C$1:M$640,11,0)</f>
        <v>17</v>
      </c>
      <c r="Q200" s="10">
        <f>VLOOKUP(B200,[3]Combined!C$1:O$640,13,0)</f>
        <v>0</v>
      </c>
      <c r="R200" s="10">
        <f>VLOOKUP(B200,[3]Combined!C$1:P$640,14,0)</f>
        <v>1</v>
      </c>
      <c r="S200" s="10">
        <f>VLOOKUP(B200,[3]Combined!C$1:Q$640,15,0)</f>
        <v>1</v>
      </c>
      <c r="T200" s="10">
        <f>VLOOKUP(B200,[3]Combined!C$1:S$640,17,0)</f>
        <v>0</v>
      </c>
      <c r="U200" s="11">
        <f>VLOOKUP(B200,[4]Combined!C$1:L$640,10,0)</f>
        <v>16</v>
      </c>
      <c r="V200" s="11">
        <f>VLOOKUP(B200,[4]Combined!C$1:M$640,11,0)</f>
        <v>16</v>
      </c>
      <c r="W200" s="11">
        <f>VLOOKUP(B200,[4]Combined!C$1:O$640,13,0)</f>
        <v>0</v>
      </c>
      <c r="X200" s="11">
        <f>VLOOKUP(B200,[4]Combined!C$1:P$640,14,0)</f>
        <v>5</v>
      </c>
      <c r="Y200" s="11">
        <f>VLOOKUP(B200,[4]Combined!C$1:Q$640,15,0)</f>
        <v>5</v>
      </c>
      <c r="Z200" s="11">
        <f>VLOOKUP(B200,[4]Combined!C$1:S$640,17,0)</f>
        <v>0</v>
      </c>
      <c r="AA200" s="12">
        <f>VLOOKUP(B200,[5]Combined!C$1:L$640,10,0)</f>
        <v>5</v>
      </c>
      <c r="AB200" s="12">
        <f>VLOOKUP(B200,[5]Combined!C$1:M$640,11,0)</f>
        <v>6</v>
      </c>
      <c r="AC200" s="12">
        <f>VLOOKUP(B200,[5]Combined!C$1:O$640,13,0)</f>
        <v>0</v>
      </c>
      <c r="AD200" s="12">
        <f>VLOOKUP(B200,[5]Combined!C$1:P$640,14,0)</f>
        <v>0</v>
      </c>
      <c r="AE200" s="12">
        <f>VLOOKUP(B200,[5]Combined!C$1:Q$640,15,0)</f>
        <v>0</v>
      </c>
      <c r="AF200" s="12">
        <f>VLOOKUP(B200,[5]Combined!C$1:S$640,17,0)</f>
        <v>0</v>
      </c>
      <c r="AG200" s="14">
        <f t="shared" si="21"/>
        <v>78</v>
      </c>
      <c r="AH200" s="14">
        <f t="shared" si="21"/>
        <v>0</v>
      </c>
      <c r="AI200" s="14">
        <f t="shared" si="22"/>
        <v>0</v>
      </c>
      <c r="AJ200" s="14">
        <f t="shared" si="23"/>
        <v>71</v>
      </c>
      <c r="AK200" s="14">
        <f t="shared" si="24"/>
        <v>71</v>
      </c>
      <c r="AL200" s="14">
        <f t="shared" si="25"/>
        <v>91.025641025641022</v>
      </c>
      <c r="AM200" s="14">
        <f t="shared" si="26"/>
        <v>5</v>
      </c>
      <c r="AN200" s="7" t="s">
        <v>224</v>
      </c>
      <c r="AO200" s="7">
        <f>VLOOKUP(B200,[6]E!B$1:Y$51,24,0)</f>
        <v>10</v>
      </c>
      <c r="AP200" s="7">
        <f>VLOOKUP(B200,[6]E!B$1:Q$51,16,0)</f>
        <v>10</v>
      </c>
      <c r="AQ200" s="7">
        <f t="shared" si="27"/>
        <v>25</v>
      </c>
    </row>
    <row r="201" spans="1:43" s="7" customFormat="1" x14ac:dyDescent="0.25">
      <c r="A201" s="7">
        <v>200</v>
      </c>
      <c r="B201" s="7" t="s">
        <v>225</v>
      </c>
      <c r="C201" s="8">
        <f>VLOOKUP(B201,[1]Combined!$B$1:$K$640,10,0)</f>
        <v>9</v>
      </c>
      <c r="D201" s="8">
        <f>VLOOKUP(B201,[1]Combined!$B$1:$L$640,11,0)</f>
        <v>10</v>
      </c>
      <c r="E201" s="8">
        <f>VLOOKUP(B201,[1]Combined!$B$1:$N$640,13,0)</f>
        <v>0</v>
      </c>
      <c r="F201" s="8">
        <f>VLOOKUP(B201,[1]Combined!$B$1:$O$640,14,0)</f>
        <v>1</v>
      </c>
      <c r="G201" s="8">
        <f>VLOOKUP(B201,[1]Combined!$B$1:$P$640,15,0)</f>
        <v>1</v>
      </c>
      <c r="H201" s="8">
        <f>VLOOKUP(B201,[1]Combined!$B$1:$R$640,17,0)</f>
        <v>0</v>
      </c>
      <c r="I201" s="9">
        <f>VLOOKUP(B201,[2]Combined!C$1:L$640,10,0)</f>
        <v>16</v>
      </c>
      <c r="J201" s="9">
        <f>VLOOKUP(B201,[2]Combined!C$1:M$640,11,0)</f>
        <v>18</v>
      </c>
      <c r="K201" s="9">
        <f>VLOOKUP(B201,[2]Combined!C$1:O$640,13,0)</f>
        <v>0</v>
      </c>
      <c r="L201" s="9">
        <f>VLOOKUP(B201,[2]Combined!C$1:P$640,14,0)</f>
        <v>4</v>
      </c>
      <c r="M201" s="9">
        <f>VLOOKUP(B201,[2]Combined!C$1:Q$640,15,0)</f>
        <v>4</v>
      </c>
      <c r="N201" s="9">
        <f>VLOOKUP(B201,[2]Combined!C$1:S$640,17,0)</f>
        <v>0</v>
      </c>
      <c r="O201" s="10">
        <f>VLOOKUP(B201,[3]Combined!C$1:L$640,10,0)</f>
        <v>13</v>
      </c>
      <c r="P201" s="10">
        <f>VLOOKUP(B201,[3]Combined!C$1:M$640,11,0)</f>
        <v>17</v>
      </c>
      <c r="Q201" s="10">
        <f>VLOOKUP(B201,[3]Combined!C$1:O$640,13,0)</f>
        <v>2</v>
      </c>
      <c r="R201" s="10">
        <f>VLOOKUP(B201,[3]Combined!C$1:P$640,14,0)</f>
        <v>4</v>
      </c>
      <c r="S201" s="10">
        <f>VLOOKUP(B201,[3]Combined!C$1:Q$640,15,0)</f>
        <v>4</v>
      </c>
      <c r="T201" s="10">
        <f>VLOOKUP(B201,[3]Combined!C$1:S$640,17,0)</f>
        <v>0</v>
      </c>
      <c r="U201" s="11">
        <f>VLOOKUP(B201,[4]Combined!C$1:L$640,10,0)</f>
        <v>13</v>
      </c>
      <c r="V201" s="11">
        <f>VLOOKUP(B201,[4]Combined!C$1:M$640,11,0)</f>
        <v>16</v>
      </c>
      <c r="W201" s="11">
        <f>VLOOKUP(B201,[4]Combined!C$1:O$640,13,0)</f>
        <v>0</v>
      </c>
      <c r="X201" s="11">
        <v>4</v>
      </c>
      <c r="Y201" s="11">
        <v>4</v>
      </c>
      <c r="Z201" s="11">
        <f>VLOOKUP(B201,[4]Combined!C$1:S$640,17,0)</f>
        <v>0</v>
      </c>
      <c r="AA201" s="12">
        <f>VLOOKUP(B201,[5]Combined!C$1:L$640,10,0)</f>
        <v>5</v>
      </c>
      <c r="AB201" s="12">
        <f>VLOOKUP(B201,[5]Combined!C$1:M$640,11,0)</f>
        <v>6</v>
      </c>
      <c r="AC201" s="12">
        <f>VLOOKUP(B201,[5]Combined!C$1:O$640,13,0)</f>
        <v>0</v>
      </c>
      <c r="AD201" s="12">
        <v>1</v>
      </c>
      <c r="AE201" s="12">
        <v>2</v>
      </c>
      <c r="AF201" s="12">
        <f>VLOOKUP(B201,[5]Combined!C$1:S$640,17,0)</f>
        <v>0</v>
      </c>
      <c r="AG201" s="14">
        <f t="shared" si="21"/>
        <v>82</v>
      </c>
      <c r="AH201" s="14">
        <f t="shared" si="21"/>
        <v>2</v>
      </c>
      <c r="AI201" s="14">
        <f t="shared" si="22"/>
        <v>2</v>
      </c>
      <c r="AJ201" s="14">
        <f t="shared" si="23"/>
        <v>70</v>
      </c>
      <c r="AK201" s="14">
        <f t="shared" si="24"/>
        <v>72</v>
      </c>
      <c r="AL201" s="14">
        <f t="shared" si="25"/>
        <v>87.804878048780495</v>
      </c>
      <c r="AM201" s="14">
        <f t="shared" si="26"/>
        <v>5</v>
      </c>
      <c r="AN201" s="7" t="s">
        <v>226</v>
      </c>
      <c r="AO201" s="7">
        <v>9</v>
      </c>
      <c r="AP201" s="7">
        <f>VLOOKUP(B201,[6]E!B$1:Q$51,16,0)</f>
        <v>10</v>
      </c>
      <c r="AQ201" s="7">
        <f t="shared" si="27"/>
        <v>24</v>
      </c>
    </row>
    <row r="202" spans="1:43" s="7" customFormat="1" x14ac:dyDescent="0.25">
      <c r="A202" s="7">
        <v>201</v>
      </c>
      <c r="B202" s="7" t="s">
        <v>227</v>
      </c>
      <c r="C202" s="8">
        <f>VLOOKUP(B202,[1]Combined!$B$1:$K$640,10,0)</f>
        <v>10</v>
      </c>
      <c r="D202" s="8">
        <f>VLOOKUP(B202,[1]Combined!$B$1:$L$640,11,0)</f>
        <v>10</v>
      </c>
      <c r="E202" s="8">
        <f>VLOOKUP(B202,[1]Combined!$B$1:$N$640,13,0)</f>
        <v>0</v>
      </c>
      <c r="F202" s="8">
        <f>VLOOKUP(B202,[1]Combined!$B$1:$O$640,14,0)</f>
        <v>1</v>
      </c>
      <c r="G202" s="8">
        <f>VLOOKUP(B202,[1]Combined!$B$1:$P$640,15,0)</f>
        <v>2</v>
      </c>
      <c r="H202" s="8">
        <f>VLOOKUP(B202,[1]Combined!$B$1:$R$640,17,0)</f>
        <v>0</v>
      </c>
      <c r="I202" s="9">
        <f>VLOOKUP(B202,[2]Combined!C$1:L$640,10,0)</f>
        <v>17</v>
      </c>
      <c r="J202" s="9">
        <f>VLOOKUP(B202,[2]Combined!C$1:M$640,11,0)</f>
        <v>18</v>
      </c>
      <c r="K202" s="9">
        <f>VLOOKUP(B202,[2]Combined!C$1:O$640,13,0)</f>
        <v>0</v>
      </c>
      <c r="L202" s="9">
        <f>VLOOKUP(B202,[2]Combined!C$1:P$640,14,0)</f>
        <v>2</v>
      </c>
      <c r="M202" s="9">
        <f>VLOOKUP(B202,[2]Combined!C$1:Q$640,15,0)</f>
        <v>3</v>
      </c>
      <c r="N202" s="9">
        <f>VLOOKUP(B202,[2]Combined!C$1:S$640,17,0)</f>
        <v>0</v>
      </c>
      <c r="O202" s="10">
        <f>VLOOKUP(B202,[3]Combined!C$1:L$640,10,0)</f>
        <v>12</v>
      </c>
      <c r="P202" s="10">
        <f>VLOOKUP(B202,[3]Combined!C$1:M$640,11,0)</f>
        <v>17</v>
      </c>
      <c r="Q202" s="10">
        <f>VLOOKUP(B202,[3]Combined!C$1:O$640,13,0)</f>
        <v>0</v>
      </c>
      <c r="R202" s="10">
        <f>VLOOKUP(B202,[3]Combined!C$1:P$640,14,0)</f>
        <v>4</v>
      </c>
      <c r="S202" s="10">
        <f>VLOOKUP(B202,[3]Combined!C$1:Q$640,15,0)</f>
        <v>4</v>
      </c>
      <c r="T202" s="10">
        <f>VLOOKUP(B202,[3]Combined!C$1:S$640,17,0)</f>
        <v>0</v>
      </c>
      <c r="U202" s="11">
        <f>VLOOKUP(B202,[4]Combined!C$1:L$640,10,0)</f>
        <v>12</v>
      </c>
      <c r="V202" s="11">
        <f>VLOOKUP(B202,[4]Combined!C$1:M$640,11,0)</f>
        <v>16</v>
      </c>
      <c r="W202" s="11">
        <f>VLOOKUP(B202,[4]Combined!C$1:O$640,13,0)</f>
        <v>0</v>
      </c>
      <c r="X202" s="11">
        <f>VLOOKUP(B202,[4]Combined!C$1:P$640,14,0)</f>
        <v>5</v>
      </c>
      <c r="Y202" s="11">
        <f>VLOOKUP(B202,[4]Combined!C$1:Q$640,15,0)</f>
        <v>5</v>
      </c>
      <c r="Z202" s="11">
        <f>VLOOKUP(B202,[4]Combined!C$1:S$640,17,0)</f>
        <v>0</v>
      </c>
      <c r="AA202" s="12">
        <f>VLOOKUP(B202,[5]Combined!C$1:L$640,10,0)</f>
        <v>3</v>
      </c>
      <c r="AB202" s="12">
        <f>VLOOKUP(B202,[5]Combined!C$1:M$640,11,0)</f>
        <v>6</v>
      </c>
      <c r="AC202" s="12">
        <f>VLOOKUP(B202,[5]Combined!C$1:O$640,13,0)</f>
        <v>0</v>
      </c>
      <c r="AD202" s="12">
        <f>VLOOKUP(B202,[5]Combined!C$1:P$640,14,0)</f>
        <v>0</v>
      </c>
      <c r="AE202" s="12">
        <f>VLOOKUP(B202,[5]Combined!C$1:Q$640,15,0)</f>
        <v>0</v>
      </c>
      <c r="AF202" s="12">
        <f>VLOOKUP(B202,[5]Combined!C$1:S$640,17,0)</f>
        <v>0</v>
      </c>
      <c r="AG202" s="14">
        <f t="shared" si="21"/>
        <v>81</v>
      </c>
      <c r="AH202" s="14">
        <f t="shared" si="21"/>
        <v>0</v>
      </c>
      <c r="AI202" s="14">
        <f t="shared" si="22"/>
        <v>0</v>
      </c>
      <c r="AJ202" s="14">
        <f t="shared" si="23"/>
        <v>66</v>
      </c>
      <c r="AK202" s="14">
        <f t="shared" si="24"/>
        <v>66</v>
      </c>
      <c r="AL202" s="14">
        <f t="shared" si="25"/>
        <v>81.481481481481481</v>
      </c>
      <c r="AM202" s="14">
        <f t="shared" si="26"/>
        <v>4</v>
      </c>
      <c r="AN202" s="7" t="s">
        <v>218</v>
      </c>
      <c r="AO202" s="7">
        <f>VLOOKUP(B202,[6]E!B$1:Y$51,24,0)</f>
        <v>10</v>
      </c>
      <c r="AP202" s="7">
        <f>VLOOKUP(B202,[6]E!B$1:Q$51,16,0)</f>
        <v>8</v>
      </c>
      <c r="AQ202" s="7">
        <f t="shared" si="27"/>
        <v>22</v>
      </c>
    </row>
    <row r="203" spans="1:43" s="7" customFormat="1" x14ac:dyDescent="0.25">
      <c r="A203" s="7">
        <v>202</v>
      </c>
      <c r="B203" s="7" t="s">
        <v>228</v>
      </c>
      <c r="C203" s="8">
        <f>VLOOKUP(B203,[1]Combined!$B$1:$K$640,10,0)</f>
        <v>9</v>
      </c>
      <c r="D203" s="8">
        <f>VLOOKUP(B203,[1]Combined!$B$1:$L$640,11,0)</f>
        <v>10</v>
      </c>
      <c r="E203" s="8">
        <f>VLOOKUP(B203,[1]Combined!$B$1:$N$640,13,0)</f>
        <v>0</v>
      </c>
      <c r="F203" s="8">
        <f>VLOOKUP(B203,[1]Combined!$B$1:$O$640,14,0)</f>
        <v>2</v>
      </c>
      <c r="G203" s="8">
        <f>VLOOKUP(B203,[1]Combined!$B$1:$P$640,15,0)</f>
        <v>2</v>
      </c>
      <c r="H203" s="8">
        <f>VLOOKUP(B203,[1]Combined!$B$1:$R$640,17,0)</f>
        <v>0</v>
      </c>
      <c r="I203" s="9">
        <f>VLOOKUP(B203,[2]Combined!C$1:L$640,10,0)</f>
        <v>15</v>
      </c>
      <c r="J203" s="9">
        <f>VLOOKUP(B203,[2]Combined!C$1:M$640,11,0)</f>
        <v>18</v>
      </c>
      <c r="K203" s="9">
        <f>VLOOKUP(B203,[2]Combined!C$1:O$640,13,0)</f>
        <v>0</v>
      </c>
      <c r="L203" s="9">
        <f>VLOOKUP(B203,[2]Combined!C$1:P$640,14,0)</f>
        <v>3</v>
      </c>
      <c r="M203" s="9">
        <f>VLOOKUP(B203,[2]Combined!C$1:Q$640,15,0)</f>
        <v>4</v>
      </c>
      <c r="N203" s="9">
        <f>VLOOKUP(B203,[2]Combined!C$1:S$640,17,0)</f>
        <v>0</v>
      </c>
      <c r="O203" s="10">
        <f>VLOOKUP(B203,[3]Combined!C$1:L$640,10,0)</f>
        <v>6</v>
      </c>
      <c r="P203" s="10">
        <f>VLOOKUP(B203,[3]Combined!C$1:M$640,11,0)</f>
        <v>17</v>
      </c>
      <c r="Q203" s="10">
        <f>VLOOKUP(B203,[3]Combined!C$1:O$640,13,0)</f>
        <v>0</v>
      </c>
      <c r="R203" s="10">
        <f>VLOOKUP(B203,[3]Combined!C$1:P$640,14,0)</f>
        <v>1</v>
      </c>
      <c r="S203" s="10">
        <f>VLOOKUP(B203,[3]Combined!C$1:Q$640,15,0)</f>
        <v>2</v>
      </c>
      <c r="T203" s="10">
        <f>VLOOKUP(B203,[3]Combined!C$1:S$640,17,0)</f>
        <v>0</v>
      </c>
      <c r="U203" s="11">
        <f>VLOOKUP(B203,[4]Combined!C$1:L$640,10,0)</f>
        <v>8</v>
      </c>
      <c r="V203" s="11">
        <f>VLOOKUP(B203,[4]Combined!C$1:M$640,11,0)</f>
        <v>16</v>
      </c>
      <c r="W203" s="11">
        <f>VLOOKUP(B203,[4]Combined!C$1:O$640,13,0)</f>
        <v>0</v>
      </c>
      <c r="X203" s="11">
        <f>VLOOKUP(B203,[4]Combined!C$1:P$640,14,0)</f>
        <v>2</v>
      </c>
      <c r="Y203" s="11">
        <f>VLOOKUP(B203,[4]Combined!C$1:Q$640,15,0)</f>
        <v>4</v>
      </c>
      <c r="Z203" s="11">
        <f>VLOOKUP(B203,[4]Combined!C$1:S$640,17,0)</f>
        <v>0</v>
      </c>
      <c r="AA203" s="12">
        <f>VLOOKUP(B203,[5]Combined!C$1:L$640,10,0)</f>
        <v>4</v>
      </c>
      <c r="AB203" s="12">
        <f>VLOOKUP(B203,[5]Combined!C$1:M$640,11,0)</f>
        <v>6</v>
      </c>
      <c r="AC203" s="12">
        <f>VLOOKUP(B203,[5]Combined!C$1:O$640,13,0)</f>
        <v>0</v>
      </c>
      <c r="AD203" s="12">
        <f>VLOOKUP(B203,[5]Combined!C$1:P$640,14,0)</f>
        <v>0</v>
      </c>
      <c r="AE203" s="12">
        <f>VLOOKUP(B203,[5]Combined!C$1:Q$640,15,0)</f>
        <v>0</v>
      </c>
      <c r="AF203" s="12">
        <f>VLOOKUP(B203,[5]Combined!C$1:S$640,17,0)</f>
        <v>0</v>
      </c>
      <c r="AG203" s="14">
        <f t="shared" si="21"/>
        <v>79</v>
      </c>
      <c r="AH203" s="14">
        <f t="shared" si="21"/>
        <v>0</v>
      </c>
      <c r="AI203" s="14">
        <f t="shared" si="22"/>
        <v>0</v>
      </c>
      <c r="AJ203" s="14">
        <f t="shared" si="23"/>
        <v>50</v>
      </c>
      <c r="AK203" s="14">
        <f t="shared" si="24"/>
        <v>50</v>
      </c>
      <c r="AL203" s="14">
        <f t="shared" si="25"/>
        <v>63.291139240506332</v>
      </c>
      <c r="AM203" s="14">
        <f t="shared" si="26"/>
        <v>0</v>
      </c>
      <c r="AN203" s="7" t="s">
        <v>220</v>
      </c>
      <c r="AO203" s="7">
        <f>VLOOKUP(B203,[6]E!B$1:Y$51,24,0)</f>
        <v>8</v>
      </c>
      <c r="AP203" s="7">
        <f>VLOOKUP(B203,[6]E!B$1:Q$51,16,0)</f>
        <v>5</v>
      </c>
      <c r="AQ203" s="7">
        <f t="shared" si="27"/>
        <v>13</v>
      </c>
    </row>
    <row r="204" spans="1:43" s="7" customFormat="1" x14ac:dyDescent="0.25">
      <c r="A204" s="7">
        <v>203</v>
      </c>
      <c r="B204" s="7" t="s">
        <v>229</v>
      </c>
      <c r="C204" s="8">
        <f>VLOOKUP(B204,[1]Combined!$B$1:$K$640,10,0)</f>
        <v>7</v>
      </c>
      <c r="D204" s="8">
        <f>VLOOKUP(B204,[1]Combined!$B$1:$L$640,11,0)</f>
        <v>10</v>
      </c>
      <c r="E204" s="8">
        <f>VLOOKUP(B204,[1]Combined!$B$1:$N$640,13,0)</f>
        <v>0</v>
      </c>
      <c r="F204" s="8">
        <f>VLOOKUP(B204,[1]Combined!$B$1:$O$640,14,0)</f>
        <v>2</v>
      </c>
      <c r="G204" s="8">
        <f>VLOOKUP(B204,[1]Combined!$B$1:$P$640,15,0)</f>
        <v>2</v>
      </c>
      <c r="H204" s="8">
        <f>VLOOKUP(B204,[1]Combined!$B$1:$R$640,17,0)</f>
        <v>0</v>
      </c>
      <c r="I204" s="9">
        <f>VLOOKUP(B204,[2]Combined!C$1:L$640,10,0)</f>
        <v>9</v>
      </c>
      <c r="J204" s="9">
        <f>VLOOKUP(B204,[2]Combined!C$1:M$640,11,0)</f>
        <v>18</v>
      </c>
      <c r="K204" s="9">
        <f>VLOOKUP(B204,[2]Combined!C$1:O$640,13,0)</f>
        <v>0</v>
      </c>
      <c r="L204" s="9">
        <f>VLOOKUP(B204,[2]Combined!C$1:P$640,14,0)</f>
        <v>2</v>
      </c>
      <c r="M204" s="9">
        <f>VLOOKUP(B204,[2]Combined!C$1:Q$640,15,0)</f>
        <v>4</v>
      </c>
      <c r="N204" s="9">
        <f>VLOOKUP(B204,[2]Combined!C$1:S$640,17,0)</f>
        <v>0</v>
      </c>
      <c r="O204" s="10">
        <f>VLOOKUP(B204,[3]Combined!C$1:L$640,10,0)</f>
        <v>0</v>
      </c>
      <c r="P204" s="10">
        <f>VLOOKUP(B204,[3]Combined!C$1:M$640,11,0)</f>
        <v>17</v>
      </c>
      <c r="Q204" s="10">
        <f>VLOOKUP(B204,[3]Combined!C$1:O$640,13,0)</f>
        <v>0</v>
      </c>
      <c r="R204" s="10">
        <f>VLOOKUP(B204,[3]Combined!C$1:P$640,14,0)</f>
        <v>1</v>
      </c>
      <c r="S204" s="10">
        <f>VLOOKUP(B204,[3]Combined!C$1:Q$640,15,0)</f>
        <v>4</v>
      </c>
      <c r="T204" s="10">
        <f>VLOOKUP(B204,[3]Combined!C$1:S$640,17,0)</f>
        <v>0</v>
      </c>
      <c r="U204" s="11">
        <f>VLOOKUP(B204,[4]Combined!C$1:L$640,10,0)</f>
        <v>6</v>
      </c>
      <c r="V204" s="11">
        <f>VLOOKUP(B204,[4]Combined!C$1:M$640,11,0)</f>
        <v>16</v>
      </c>
      <c r="W204" s="11">
        <f>VLOOKUP(B204,[4]Combined!C$1:O$640,13,0)</f>
        <v>0</v>
      </c>
      <c r="X204" s="11">
        <f>VLOOKUP(B204,[4]Combined!C$1:P$640,14,0)</f>
        <v>0</v>
      </c>
      <c r="Y204" s="11">
        <f>VLOOKUP(B204,[4]Combined!C$1:Q$640,15,0)</f>
        <v>5</v>
      </c>
      <c r="Z204" s="11">
        <f>VLOOKUP(B204,[4]Combined!C$1:S$640,17,0)</f>
        <v>0</v>
      </c>
      <c r="AA204" s="12">
        <f>VLOOKUP(B204,[5]Combined!C$1:L$640,10,0)</f>
        <v>2</v>
      </c>
      <c r="AB204" s="12">
        <f>VLOOKUP(B204,[5]Combined!C$1:M$640,11,0)</f>
        <v>6</v>
      </c>
      <c r="AC204" s="12">
        <f>VLOOKUP(B204,[5]Combined!C$1:O$640,13,0)</f>
        <v>0</v>
      </c>
      <c r="AD204" s="12">
        <f>VLOOKUP(B204,[5]Combined!C$1:P$640,14,0)</f>
        <v>0</v>
      </c>
      <c r="AE204" s="12">
        <f>VLOOKUP(B204,[5]Combined!C$1:Q$640,15,0)</f>
        <v>0</v>
      </c>
      <c r="AF204" s="12">
        <f>VLOOKUP(B204,[5]Combined!C$1:S$640,17,0)</f>
        <v>0</v>
      </c>
      <c r="AG204" s="14">
        <f t="shared" si="21"/>
        <v>82</v>
      </c>
      <c r="AH204" s="14">
        <f t="shared" si="21"/>
        <v>0</v>
      </c>
      <c r="AI204" s="14">
        <f t="shared" si="22"/>
        <v>0</v>
      </c>
      <c r="AJ204" s="14">
        <f t="shared" si="23"/>
        <v>29</v>
      </c>
      <c r="AK204" s="14">
        <f t="shared" si="24"/>
        <v>29</v>
      </c>
      <c r="AL204" s="14">
        <f t="shared" si="25"/>
        <v>35.365853658536587</v>
      </c>
      <c r="AM204" s="14">
        <f t="shared" si="26"/>
        <v>0</v>
      </c>
      <c r="AN204" s="7" t="s">
        <v>222</v>
      </c>
      <c r="AO204" s="7">
        <v>7</v>
      </c>
      <c r="AP204" s="7">
        <f>VLOOKUP(B204,[6]E!B$1:Q$51,16,0)</f>
        <v>8</v>
      </c>
      <c r="AQ204" s="7">
        <f t="shared" si="27"/>
        <v>15</v>
      </c>
    </row>
    <row r="205" spans="1:43" s="7" customFormat="1" x14ac:dyDescent="0.25">
      <c r="A205" s="7">
        <v>204</v>
      </c>
      <c r="B205" s="7" t="s">
        <v>230</v>
      </c>
      <c r="C205" s="8">
        <f>VLOOKUP(B205,[1]Combined!$B$1:$K$640,10,0)</f>
        <v>9</v>
      </c>
      <c r="D205" s="8">
        <f>VLOOKUP(B205,[1]Combined!$B$1:$L$640,11,0)</f>
        <v>10</v>
      </c>
      <c r="E205" s="8">
        <f>VLOOKUP(B205,[1]Combined!$B$1:$N$640,13,0)</f>
        <v>0</v>
      </c>
      <c r="F205" s="8">
        <f>VLOOKUP(B205,[1]Combined!$B$1:$O$640,14,0)</f>
        <v>1</v>
      </c>
      <c r="G205" s="8">
        <f>VLOOKUP(B205,[1]Combined!$B$1:$P$640,15,0)</f>
        <v>2</v>
      </c>
      <c r="H205" s="8">
        <f>VLOOKUP(B205,[1]Combined!$B$1:$R$640,17,0)</f>
        <v>0</v>
      </c>
      <c r="I205" s="9">
        <f>VLOOKUP(B205,[2]Combined!C$1:L$640,10,0)</f>
        <v>11</v>
      </c>
      <c r="J205" s="9">
        <f>VLOOKUP(B205,[2]Combined!C$1:M$640,11,0)</f>
        <v>18</v>
      </c>
      <c r="K205" s="9">
        <f>VLOOKUP(B205,[2]Combined!C$1:O$640,13,0)</f>
        <v>2</v>
      </c>
      <c r="L205" s="9">
        <f>VLOOKUP(B205,[2]Combined!C$1:P$640,14,0)</f>
        <v>2</v>
      </c>
      <c r="M205" s="9">
        <f>VLOOKUP(B205,[2]Combined!C$1:Q$640,15,0)</f>
        <v>3</v>
      </c>
      <c r="N205" s="9">
        <f>VLOOKUP(B205,[2]Combined!C$1:S$640,17,0)</f>
        <v>0</v>
      </c>
      <c r="O205" s="10">
        <f>VLOOKUP(B205,[3]Combined!C$1:L$640,10,0)</f>
        <v>14</v>
      </c>
      <c r="P205" s="10">
        <f>VLOOKUP(B205,[3]Combined!C$1:M$640,11,0)</f>
        <v>17</v>
      </c>
      <c r="Q205" s="10">
        <f>VLOOKUP(B205,[3]Combined!C$1:O$640,13,0)</f>
        <v>0</v>
      </c>
      <c r="R205" s="10">
        <f>VLOOKUP(B205,[3]Combined!C$1:P$640,14,0)</f>
        <v>1</v>
      </c>
      <c r="S205" s="10">
        <f>VLOOKUP(B205,[3]Combined!C$1:Q$640,15,0)</f>
        <v>1</v>
      </c>
      <c r="T205" s="10">
        <f>VLOOKUP(B205,[3]Combined!C$1:S$640,17,0)</f>
        <v>0</v>
      </c>
      <c r="U205" s="11">
        <f>VLOOKUP(B205,[4]Combined!C$1:L$640,10,0)</f>
        <v>15</v>
      </c>
      <c r="V205" s="11">
        <f>VLOOKUP(B205,[4]Combined!C$1:M$640,11,0)</f>
        <v>16</v>
      </c>
      <c r="W205" s="11">
        <f>VLOOKUP(B205,[4]Combined!C$1:O$640,13,0)</f>
        <v>0</v>
      </c>
      <c r="X205" s="11">
        <f>VLOOKUP(B205,[4]Combined!C$1:P$640,14,0)</f>
        <v>5</v>
      </c>
      <c r="Y205" s="11">
        <f>VLOOKUP(B205,[4]Combined!C$1:Q$640,15,0)</f>
        <v>5</v>
      </c>
      <c r="Z205" s="11">
        <f>VLOOKUP(B205,[4]Combined!C$1:S$640,17,0)</f>
        <v>0</v>
      </c>
      <c r="AA205" s="12">
        <f>VLOOKUP(B205,[5]Combined!C$1:L$640,10,0)</f>
        <v>3</v>
      </c>
      <c r="AB205" s="12">
        <f>VLOOKUP(B205,[5]Combined!C$1:M$640,11,0)</f>
        <v>6</v>
      </c>
      <c r="AC205" s="12">
        <f>VLOOKUP(B205,[5]Combined!C$1:O$640,13,0)</f>
        <v>0</v>
      </c>
      <c r="AD205" s="12">
        <f>VLOOKUP(B205,[5]Combined!C$1:P$640,14,0)</f>
        <v>0</v>
      </c>
      <c r="AE205" s="12">
        <f>VLOOKUP(B205,[5]Combined!C$1:Q$640,15,0)</f>
        <v>0</v>
      </c>
      <c r="AF205" s="12">
        <f>VLOOKUP(B205,[5]Combined!C$1:S$640,17,0)</f>
        <v>0</v>
      </c>
      <c r="AG205" s="14">
        <f t="shared" si="21"/>
        <v>78</v>
      </c>
      <c r="AH205" s="14">
        <f t="shared" si="21"/>
        <v>2</v>
      </c>
      <c r="AI205" s="14">
        <f t="shared" si="22"/>
        <v>2</v>
      </c>
      <c r="AJ205" s="14">
        <f t="shared" si="23"/>
        <v>61</v>
      </c>
      <c r="AK205" s="14">
        <f t="shared" si="24"/>
        <v>63</v>
      </c>
      <c r="AL205" s="14">
        <f t="shared" si="25"/>
        <v>80.769230769230774</v>
      </c>
      <c r="AM205" s="14">
        <f t="shared" si="26"/>
        <v>4</v>
      </c>
      <c r="AN205" s="7" t="s">
        <v>224</v>
      </c>
      <c r="AO205" s="7">
        <f>VLOOKUP(B205,[6]E!B$1:Y$51,24,0)</f>
        <v>9</v>
      </c>
      <c r="AP205" s="7">
        <f>VLOOKUP(B205,[6]E!B$1:Q$51,16,0)</f>
        <v>8</v>
      </c>
      <c r="AQ205" s="7">
        <f t="shared" si="27"/>
        <v>21</v>
      </c>
    </row>
    <row r="206" spans="1:43" s="7" customFormat="1" x14ac:dyDescent="0.25">
      <c r="A206" s="7">
        <v>205</v>
      </c>
      <c r="B206" s="7" t="s">
        <v>231</v>
      </c>
      <c r="C206" s="8">
        <f>VLOOKUP(B206,[1]Combined!$B$1:$K$640,10,0)</f>
        <v>8</v>
      </c>
      <c r="D206" s="8">
        <f>VLOOKUP(B206,[1]Combined!$B$1:$L$640,11,0)</f>
        <v>10</v>
      </c>
      <c r="E206" s="8">
        <f>VLOOKUP(B206,[1]Combined!$B$1:$N$640,13,0)</f>
        <v>0</v>
      </c>
      <c r="F206" s="8">
        <f>VLOOKUP(B206,[1]Combined!$B$1:$O$640,14,0)</f>
        <v>1</v>
      </c>
      <c r="G206" s="8">
        <f>VLOOKUP(B206,[1]Combined!$B$1:$P$640,15,0)</f>
        <v>1</v>
      </c>
      <c r="H206" s="8">
        <f>VLOOKUP(B206,[1]Combined!$B$1:$R$640,17,0)</f>
        <v>0</v>
      </c>
      <c r="I206" s="9">
        <f>VLOOKUP(B206,[2]Combined!C$1:L$640,10,0)</f>
        <v>14</v>
      </c>
      <c r="J206" s="9">
        <f>VLOOKUP(B206,[2]Combined!C$1:M$640,11,0)</f>
        <v>18</v>
      </c>
      <c r="K206" s="9">
        <f>VLOOKUP(B206,[2]Combined!C$1:O$640,13,0)</f>
        <v>0</v>
      </c>
      <c r="L206" s="9">
        <f>VLOOKUP(B206,[2]Combined!C$1:P$640,14,0)</f>
        <v>3</v>
      </c>
      <c r="M206" s="9">
        <f>VLOOKUP(B206,[2]Combined!C$1:Q$640,15,0)</f>
        <v>4</v>
      </c>
      <c r="N206" s="9">
        <f>VLOOKUP(B206,[2]Combined!C$1:S$640,17,0)</f>
        <v>0</v>
      </c>
      <c r="O206" s="10">
        <f>VLOOKUP(B206,[3]Combined!C$1:L$640,10,0)</f>
        <v>16</v>
      </c>
      <c r="P206" s="10">
        <f>VLOOKUP(B206,[3]Combined!C$1:M$640,11,0)</f>
        <v>17</v>
      </c>
      <c r="Q206" s="10">
        <f>VLOOKUP(B206,[3]Combined!C$1:O$640,13,0)</f>
        <v>0</v>
      </c>
      <c r="R206" s="10">
        <f>VLOOKUP(B206,[3]Combined!C$1:P$640,14,0)</f>
        <v>3</v>
      </c>
      <c r="S206" s="10">
        <f>VLOOKUP(B206,[3]Combined!C$1:Q$640,15,0)</f>
        <v>4</v>
      </c>
      <c r="T206" s="10">
        <f>VLOOKUP(B206,[3]Combined!C$1:S$640,17,0)</f>
        <v>0</v>
      </c>
      <c r="U206" s="11">
        <f>VLOOKUP(B206,[4]Combined!C$1:L$640,10,0)</f>
        <v>14</v>
      </c>
      <c r="V206" s="11">
        <f>VLOOKUP(B206,[4]Combined!C$1:M$640,11,0)</f>
        <v>16</v>
      </c>
      <c r="W206" s="11">
        <f>VLOOKUP(B206,[4]Combined!C$1:O$640,13,0)</f>
        <v>0</v>
      </c>
      <c r="X206" s="11">
        <v>4</v>
      </c>
      <c r="Y206" s="11">
        <v>4</v>
      </c>
      <c r="Z206" s="11">
        <f>VLOOKUP(B206,[4]Combined!C$1:S$640,17,0)</f>
        <v>0</v>
      </c>
      <c r="AA206" s="12">
        <f>VLOOKUP(B206,[5]Combined!C$1:L$640,10,0)</f>
        <v>4</v>
      </c>
      <c r="AB206" s="12">
        <f>VLOOKUP(B206,[5]Combined!C$1:M$640,11,0)</f>
        <v>6</v>
      </c>
      <c r="AC206" s="12">
        <f>VLOOKUP(B206,[5]Combined!C$1:O$640,13,0)</f>
        <v>0</v>
      </c>
      <c r="AD206" s="12">
        <v>1</v>
      </c>
      <c r="AE206" s="12">
        <v>2</v>
      </c>
      <c r="AF206" s="12">
        <f>VLOOKUP(B206,[5]Combined!C$1:S$640,17,0)</f>
        <v>0</v>
      </c>
      <c r="AG206" s="14">
        <f t="shared" si="21"/>
        <v>82</v>
      </c>
      <c r="AH206" s="14">
        <f t="shared" si="21"/>
        <v>0</v>
      </c>
      <c r="AI206" s="14">
        <f t="shared" si="22"/>
        <v>0</v>
      </c>
      <c r="AJ206" s="14">
        <f t="shared" si="23"/>
        <v>68</v>
      </c>
      <c r="AK206" s="14">
        <f t="shared" si="24"/>
        <v>68</v>
      </c>
      <c r="AL206" s="14">
        <f t="shared" si="25"/>
        <v>82.926829268292678</v>
      </c>
      <c r="AM206" s="14">
        <f t="shared" si="26"/>
        <v>4</v>
      </c>
      <c r="AN206" s="7" t="s">
        <v>226</v>
      </c>
      <c r="AO206" s="7">
        <v>8</v>
      </c>
      <c r="AP206" s="7">
        <f>VLOOKUP(B206,[6]E!B$1:Q$51,16,0)</f>
        <v>10</v>
      </c>
      <c r="AQ206" s="7">
        <f t="shared" si="27"/>
        <v>22</v>
      </c>
    </row>
    <row r="207" spans="1:43" s="7" customFormat="1" x14ac:dyDescent="0.25">
      <c r="A207" s="7">
        <v>206</v>
      </c>
      <c r="B207" s="7" t="s">
        <v>232</v>
      </c>
      <c r="C207" s="8">
        <f>VLOOKUP(B207,[1]Combined!$B$1:$K$640,10,0)</f>
        <v>10</v>
      </c>
      <c r="D207" s="8">
        <f>VLOOKUP(B207,[1]Combined!$B$1:$L$640,11,0)</f>
        <v>10</v>
      </c>
      <c r="E207" s="8">
        <f>VLOOKUP(B207,[1]Combined!$B$1:$N$640,13,0)</f>
        <v>0</v>
      </c>
      <c r="F207" s="8">
        <f>VLOOKUP(B207,[1]Combined!$B$1:$O$640,14,0)</f>
        <v>2</v>
      </c>
      <c r="G207" s="8">
        <f>VLOOKUP(B207,[1]Combined!$B$1:$P$640,15,0)</f>
        <v>2</v>
      </c>
      <c r="H207" s="8">
        <f>VLOOKUP(B207,[1]Combined!$B$1:$R$640,17,0)</f>
        <v>0</v>
      </c>
      <c r="I207" s="9">
        <f>VLOOKUP(B207,[2]Combined!C$1:L$640,10,0)</f>
        <v>17</v>
      </c>
      <c r="J207" s="9">
        <f>VLOOKUP(B207,[2]Combined!C$1:M$640,11,0)</f>
        <v>18</v>
      </c>
      <c r="K207" s="9">
        <f>VLOOKUP(B207,[2]Combined!C$1:O$640,13,0)</f>
        <v>0</v>
      </c>
      <c r="L207" s="9">
        <f>VLOOKUP(B207,[2]Combined!C$1:P$640,14,0)</f>
        <v>2</v>
      </c>
      <c r="M207" s="9">
        <f>VLOOKUP(B207,[2]Combined!C$1:Q$640,15,0)</f>
        <v>3</v>
      </c>
      <c r="N207" s="9">
        <f>VLOOKUP(B207,[2]Combined!C$1:S$640,17,0)</f>
        <v>0</v>
      </c>
      <c r="O207" s="10">
        <f>VLOOKUP(B207,[3]Combined!C$1:L$640,10,0)</f>
        <v>14</v>
      </c>
      <c r="P207" s="10">
        <f>VLOOKUP(B207,[3]Combined!C$1:M$640,11,0)</f>
        <v>17</v>
      </c>
      <c r="Q207" s="10">
        <f>VLOOKUP(B207,[3]Combined!C$1:O$640,13,0)</f>
        <v>0</v>
      </c>
      <c r="R207" s="10">
        <f>VLOOKUP(B207,[3]Combined!C$1:P$640,14,0)</f>
        <v>4</v>
      </c>
      <c r="S207" s="10">
        <f>VLOOKUP(B207,[3]Combined!C$1:Q$640,15,0)</f>
        <v>4</v>
      </c>
      <c r="T207" s="10">
        <f>VLOOKUP(B207,[3]Combined!C$1:S$640,17,0)</f>
        <v>0</v>
      </c>
      <c r="U207" s="11">
        <f>VLOOKUP(B207,[4]Combined!C$1:L$640,10,0)</f>
        <v>12</v>
      </c>
      <c r="V207" s="11">
        <f>VLOOKUP(B207,[4]Combined!C$1:M$640,11,0)</f>
        <v>16</v>
      </c>
      <c r="W207" s="11">
        <f>VLOOKUP(B207,[4]Combined!C$1:O$640,13,0)</f>
        <v>0</v>
      </c>
      <c r="X207" s="11">
        <f>VLOOKUP(B207,[4]Combined!C$1:P$640,14,0)</f>
        <v>5</v>
      </c>
      <c r="Y207" s="11">
        <f>VLOOKUP(B207,[4]Combined!C$1:Q$640,15,0)</f>
        <v>5</v>
      </c>
      <c r="Z207" s="11">
        <f>VLOOKUP(B207,[4]Combined!C$1:S$640,17,0)</f>
        <v>0</v>
      </c>
      <c r="AA207" s="12">
        <f>VLOOKUP(B207,[5]Combined!C$1:L$640,10,0)</f>
        <v>5</v>
      </c>
      <c r="AB207" s="12">
        <f>VLOOKUP(B207,[5]Combined!C$1:M$640,11,0)</f>
        <v>6</v>
      </c>
      <c r="AC207" s="12">
        <f>VLOOKUP(B207,[5]Combined!C$1:O$640,13,0)</f>
        <v>0</v>
      </c>
      <c r="AD207" s="12">
        <f>VLOOKUP(B207,[5]Combined!C$1:P$640,14,0)</f>
        <v>0</v>
      </c>
      <c r="AE207" s="12">
        <f>VLOOKUP(B207,[5]Combined!C$1:Q$640,15,0)</f>
        <v>0</v>
      </c>
      <c r="AF207" s="12">
        <f>VLOOKUP(B207,[5]Combined!C$1:S$640,17,0)</f>
        <v>0</v>
      </c>
      <c r="AG207" s="14">
        <f t="shared" si="21"/>
        <v>81</v>
      </c>
      <c r="AH207" s="14">
        <f t="shared" si="21"/>
        <v>0</v>
      </c>
      <c r="AI207" s="14">
        <f t="shared" si="22"/>
        <v>0</v>
      </c>
      <c r="AJ207" s="14">
        <f t="shared" si="23"/>
        <v>71</v>
      </c>
      <c r="AK207" s="14">
        <f t="shared" si="24"/>
        <v>71</v>
      </c>
      <c r="AL207" s="14">
        <f t="shared" si="25"/>
        <v>87.654320987654316</v>
      </c>
      <c r="AM207" s="14">
        <f t="shared" si="26"/>
        <v>5</v>
      </c>
      <c r="AN207" s="7" t="s">
        <v>218</v>
      </c>
      <c r="AO207" s="7">
        <f>VLOOKUP(B207,[6]E!B$1:Y$51,24,0)</f>
        <v>10</v>
      </c>
      <c r="AP207" s="7">
        <f>VLOOKUP(B207,[6]E!B$1:Q$51,16,0)</f>
        <v>9</v>
      </c>
      <c r="AQ207" s="7">
        <f t="shared" si="27"/>
        <v>24</v>
      </c>
    </row>
    <row r="208" spans="1:43" s="7" customFormat="1" x14ac:dyDescent="0.25">
      <c r="A208" s="7">
        <v>207</v>
      </c>
      <c r="B208" s="7" t="s">
        <v>233</v>
      </c>
      <c r="C208" s="8">
        <f>VLOOKUP(B208,[1]Combined!$B$1:$K$640,10,0)</f>
        <v>4</v>
      </c>
      <c r="D208" s="8">
        <f>VLOOKUP(B208,[1]Combined!$B$1:$L$640,11,0)</f>
        <v>10</v>
      </c>
      <c r="E208" s="8">
        <f>VLOOKUP(B208,[1]Combined!$B$1:$N$640,13,0)</f>
        <v>0</v>
      </c>
      <c r="F208" s="8">
        <f>VLOOKUP(B208,[1]Combined!$B$1:$O$640,14,0)</f>
        <v>2</v>
      </c>
      <c r="G208" s="8">
        <f>VLOOKUP(B208,[1]Combined!$B$1:$P$640,15,0)</f>
        <v>2</v>
      </c>
      <c r="H208" s="8">
        <f>VLOOKUP(B208,[1]Combined!$B$1:$R$640,17,0)</f>
        <v>0</v>
      </c>
      <c r="I208" s="9">
        <f>VLOOKUP(B208,[2]Combined!C$1:L$640,10,0)</f>
        <v>4</v>
      </c>
      <c r="J208" s="9">
        <f>VLOOKUP(B208,[2]Combined!C$1:M$640,11,0)</f>
        <v>18</v>
      </c>
      <c r="K208" s="9">
        <f>VLOOKUP(B208,[2]Combined!C$1:O$640,13,0)</f>
        <v>0</v>
      </c>
      <c r="L208" s="9">
        <f>VLOOKUP(B208,[2]Combined!C$1:P$640,14,0)</f>
        <v>2</v>
      </c>
      <c r="M208" s="9">
        <f>VLOOKUP(B208,[2]Combined!C$1:Q$640,15,0)</f>
        <v>4</v>
      </c>
      <c r="N208" s="9">
        <f>VLOOKUP(B208,[2]Combined!C$1:S$640,17,0)</f>
        <v>0</v>
      </c>
      <c r="O208" s="10">
        <f>VLOOKUP(B208,[3]Combined!C$1:L$640,10,0)</f>
        <v>8</v>
      </c>
      <c r="P208" s="10">
        <f>VLOOKUP(B208,[3]Combined!C$1:M$640,11,0)</f>
        <v>17</v>
      </c>
      <c r="Q208" s="10">
        <f>VLOOKUP(B208,[3]Combined!C$1:O$640,13,0)</f>
        <v>0</v>
      </c>
      <c r="R208" s="10">
        <f>VLOOKUP(B208,[3]Combined!C$1:P$640,14,0)</f>
        <v>1</v>
      </c>
      <c r="S208" s="10">
        <f>VLOOKUP(B208,[3]Combined!C$1:Q$640,15,0)</f>
        <v>2</v>
      </c>
      <c r="T208" s="10">
        <f>VLOOKUP(B208,[3]Combined!C$1:S$640,17,0)</f>
        <v>0</v>
      </c>
      <c r="U208" s="11">
        <f>VLOOKUP(B208,[4]Combined!C$1:L$640,10,0)</f>
        <v>6</v>
      </c>
      <c r="V208" s="11">
        <f>VLOOKUP(B208,[4]Combined!C$1:M$640,11,0)</f>
        <v>16</v>
      </c>
      <c r="W208" s="11">
        <f>VLOOKUP(B208,[4]Combined!C$1:O$640,13,0)</f>
        <v>0</v>
      </c>
      <c r="X208" s="11">
        <f>VLOOKUP(B208,[4]Combined!C$1:P$640,14,0)</f>
        <v>2</v>
      </c>
      <c r="Y208" s="11">
        <f>VLOOKUP(B208,[4]Combined!C$1:Q$640,15,0)</f>
        <v>4</v>
      </c>
      <c r="Z208" s="11">
        <f>VLOOKUP(B208,[4]Combined!C$1:S$640,17,0)</f>
        <v>0</v>
      </c>
      <c r="AA208" s="12">
        <f>VLOOKUP(B208,[5]Combined!C$1:L$640,10,0)</f>
        <v>3</v>
      </c>
      <c r="AB208" s="12">
        <f>VLOOKUP(B208,[5]Combined!C$1:M$640,11,0)</f>
        <v>6</v>
      </c>
      <c r="AC208" s="12">
        <f>VLOOKUP(B208,[5]Combined!C$1:O$640,13,0)</f>
        <v>0</v>
      </c>
      <c r="AD208" s="12">
        <f>VLOOKUP(B208,[5]Combined!C$1:P$640,14,0)</f>
        <v>0</v>
      </c>
      <c r="AE208" s="12">
        <f>VLOOKUP(B208,[5]Combined!C$1:Q$640,15,0)</f>
        <v>0</v>
      </c>
      <c r="AF208" s="12">
        <f>VLOOKUP(B208,[5]Combined!C$1:S$640,17,0)</f>
        <v>0</v>
      </c>
      <c r="AG208" s="14">
        <f t="shared" si="21"/>
        <v>79</v>
      </c>
      <c r="AH208" s="14">
        <f t="shared" si="21"/>
        <v>0</v>
      </c>
      <c r="AI208" s="14">
        <f t="shared" si="22"/>
        <v>0</v>
      </c>
      <c r="AJ208" s="14">
        <f t="shared" si="23"/>
        <v>32</v>
      </c>
      <c r="AK208" s="14">
        <f t="shared" si="24"/>
        <v>32</v>
      </c>
      <c r="AL208" s="14">
        <f t="shared" si="25"/>
        <v>40.506329113924053</v>
      </c>
      <c r="AM208" s="14">
        <f t="shared" si="26"/>
        <v>0</v>
      </c>
      <c r="AN208" s="7" t="s">
        <v>220</v>
      </c>
      <c r="AO208" s="7">
        <f>VLOOKUP(B208,[6]E!B$1:Y$51,24,0)</f>
        <v>10</v>
      </c>
      <c r="AP208" s="7">
        <f>VLOOKUP(B208,[6]E!B$1:Q$51,16,0)</f>
        <v>9</v>
      </c>
      <c r="AQ208" s="7">
        <f t="shared" si="27"/>
        <v>19</v>
      </c>
    </row>
    <row r="209" spans="1:43" s="7" customFormat="1" x14ac:dyDescent="0.25">
      <c r="A209" s="7">
        <v>208</v>
      </c>
      <c r="B209" s="7" t="s">
        <v>234</v>
      </c>
      <c r="C209" s="8">
        <f>VLOOKUP(B209,[1]Combined!$B$1:$K$640,10,0)</f>
        <v>7</v>
      </c>
      <c r="D209" s="8">
        <f>VLOOKUP(B209,[1]Combined!$B$1:$L$640,11,0)</f>
        <v>10</v>
      </c>
      <c r="E209" s="8">
        <f>VLOOKUP(B209,[1]Combined!$B$1:$N$640,13,0)</f>
        <v>0</v>
      </c>
      <c r="F209" s="8">
        <f>VLOOKUP(B209,[1]Combined!$B$1:$O$640,14,0)</f>
        <v>2</v>
      </c>
      <c r="G209" s="8">
        <f>VLOOKUP(B209,[1]Combined!$B$1:$P$640,15,0)</f>
        <v>2</v>
      </c>
      <c r="H209" s="8">
        <f>VLOOKUP(B209,[1]Combined!$B$1:$R$640,17,0)</f>
        <v>0</v>
      </c>
      <c r="I209" s="9">
        <f>VLOOKUP(B209,[2]Combined!C$1:L$640,10,0)</f>
        <v>11</v>
      </c>
      <c r="J209" s="9">
        <f>VLOOKUP(B209,[2]Combined!C$1:M$640,11,0)</f>
        <v>18</v>
      </c>
      <c r="K209" s="9">
        <f>VLOOKUP(B209,[2]Combined!C$1:O$640,13,0)</f>
        <v>0</v>
      </c>
      <c r="L209" s="9">
        <f>VLOOKUP(B209,[2]Combined!C$1:P$640,14,0)</f>
        <v>2</v>
      </c>
      <c r="M209" s="9">
        <f>VLOOKUP(B209,[2]Combined!C$1:Q$640,15,0)</f>
        <v>4</v>
      </c>
      <c r="N209" s="9">
        <f>VLOOKUP(B209,[2]Combined!C$1:S$640,17,0)</f>
        <v>0</v>
      </c>
      <c r="O209" s="10">
        <f>VLOOKUP(B209,[3]Combined!C$1:L$640,10,0)</f>
        <v>8</v>
      </c>
      <c r="P209" s="10">
        <f>VLOOKUP(B209,[3]Combined!C$1:M$640,11,0)</f>
        <v>17</v>
      </c>
      <c r="Q209" s="10">
        <f>VLOOKUP(B209,[3]Combined!C$1:O$640,13,0)</f>
        <v>0</v>
      </c>
      <c r="R209" s="10">
        <f>VLOOKUP(B209,[3]Combined!C$1:P$640,14,0)</f>
        <v>1</v>
      </c>
      <c r="S209" s="10">
        <f>VLOOKUP(B209,[3]Combined!C$1:Q$640,15,0)</f>
        <v>4</v>
      </c>
      <c r="T209" s="10">
        <f>VLOOKUP(B209,[3]Combined!C$1:S$640,17,0)</f>
        <v>0</v>
      </c>
      <c r="U209" s="11">
        <f>VLOOKUP(B209,[4]Combined!C$1:L$640,10,0)</f>
        <v>1</v>
      </c>
      <c r="V209" s="11">
        <f>VLOOKUP(B209,[4]Combined!C$1:M$640,11,0)</f>
        <v>16</v>
      </c>
      <c r="W209" s="11">
        <f>VLOOKUP(B209,[4]Combined!C$1:O$640,13,0)</f>
        <v>0</v>
      </c>
      <c r="X209" s="11">
        <f>VLOOKUP(B209,[4]Combined!C$1:P$640,14,0)</f>
        <v>3</v>
      </c>
      <c r="Y209" s="11">
        <f>VLOOKUP(B209,[4]Combined!C$1:Q$640,15,0)</f>
        <v>5</v>
      </c>
      <c r="Z209" s="11">
        <f>VLOOKUP(B209,[4]Combined!C$1:S$640,17,0)</f>
        <v>0</v>
      </c>
      <c r="AA209" s="12">
        <f>VLOOKUP(B209,[5]Combined!C$1:L$640,10,0)</f>
        <v>2</v>
      </c>
      <c r="AB209" s="12">
        <f>VLOOKUP(B209,[5]Combined!C$1:M$640,11,0)</f>
        <v>6</v>
      </c>
      <c r="AC209" s="12">
        <f>VLOOKUP(B209,[5]Combined!C$1:O$640,13,0)</f>
        <v>0</v>
      </c>
      <c r="AD209" s="12">
        <f>VLOOKUP(B209,[5]Combined!C$1:P$640,14,0)</f>
        <v>0</v>
      </c>
      <c r="AE209" s="12">
        <f>VLOOKUP(B209,[5]Combined!C$1:Q$640,15,0)</f>
        <v>0</v>
      </c>
      <c r="AF209" s="12">
        <f>VLOOKUP(B209,[5]Combined!C$1:S$640,17,0)</f>
        <v>0</v>
      </c>
      <c r="AG209" s="14">
        <f t="shared" si="21"/>
        <v>82</v>
      </c>
      <c r="AH209" s="14">
        <f t="shared" si="21"/>
        <v>0</v>
      </c>
      <c r="AI209" s="14">
        <f t="shared" si="22"/>
        <v>0</v>
      </c>
      <c r="AJ209" s="14">
        <f t="shared" si="23"/>
        <v>37</v>
      </c>
      <c r="AK209" s="14">
        <f t="shared" si="24"/>
        <v>37</v>
      </c>
      <c r="AL209" s="14">
        <f t="shared" si="25"/>
        <v>45.121951219512198</v>
      </c>
      <c r="AM209" s="14">
        <f t="shared" si="26"/>
        <v>0</v>
      </c>
      <c r="AN209" s="7" t="s">
        <v>222</v>
      </c>
      <c r="AO209" s="7">
        <f>VLOOKUP(B209,[6]E!B$1:Y$51,24,0)</f>
        <v>10</v>
      </c>
      <c r="AP209" s="7">
        <f>VLOOKUP(B209,[6]E!B$1:Q$51,16,0)</f>
        <v>9</v>
      </c>
      <c r="AQ209" s="7">
        <f t="shared" si="27"/>
        <v>19</v>
      </c>
    </row>
    <row r="210" spans="1:43" s="7" customFormat="1" x14ac:dyDescent="0.25">
      <c r="A210" s="7">
        <v>209</v>
      </c>
      <c r="B210" s="7" t="s">
        <v>235</v>
      </c>
      <c r="C210" s="8">
        <f>VLOOKUP(B210,[1]Combined!$B$1:$K$640,10,0)</f>
        <v>10</v>
      </c>
      <c r="D210" s="8">
        <f>VLOOKUP(B210,[1]Combined!$B$1:$L$640,11,0)</f>
        <v>10</v>
      </c>
      <c r="E210" s="8">
        <f>VLOOKUP(B210,[1]Combined!$B$1:$N$640,13,0)</f>
        <v>0</v>
      </c>
      <c r="F210" s="8">
        <f>VLOOKUP(B210,[1]Combined!$B$1:$O$640,14,0)</f>
        <v>1</v>
      </c>
      <c r="G210" s="8">
        <f>VLOOKUP(B210,[1]Combined!$B$1:$P$640,15,0)</f>
        <v>2</v>
      </c>
      <c r="H210" s="8">
        <f>VLOOKUP(B210,[1]Combined!$B$1:$R$640,17,0)</f>
        <v>0</v>
      </c>
      <c r="I210" s="9">
        <f>VLOOKUP(B210,[2]Combined!C$1:L$640,10,0)</f>
        <v>18</v>
      </c>
      <c r="J210" s="9">
        <f>VLOOKUP(B210,[2]Combined!C$1:M$640,11,0)</f>
        <v>18</v>
      </c>
      <c r="K210" s="9">
        <f>VLOOKUP(B210,[2]Combined!C$1:O$640,13,0)</f>
        <v>0</v>
      </c>
      <c r="L210" s="9">
        <f>VLOOKUP(B210,[2]Combined!C$1:P$640,14,0)</f>
        <v>1</v>
      </c>
      <c r="M210" s="9">
        <f>VLOOKUP(B210,[2]Combined!C$1:Q$640,15,0)</f>
        <v>3</v>
      </c>
      <c r="N210" s="9">
        <f>VLOOKUP(B210,[2]Combined!C$1:S$640,17,0)</f>
        <v>0</v>
      </c>
      <c r="O210" s="10">
        <f>VLOOKUP(B210,[3]Combined!C$1:L$640,10,0)</f>
        <v>12</v>
      </c>
      <c r="P210" s="10">
        <f>VLOOKUP(B210,[3]Combined!C$1:M$640,11,0)</f>
        <v>17</v>
      </c>
      <c r="Q210" s="10">
        <f>VLOOKUP(B210,[3]Combined!C$1:O$640,13,0)</f>
        <v>0</v>
      </c>
      <c r="R210" s="10">
        <f>VLOOKUP(B210,[3]Combined!C$1:P$640,14,0)</f>
        <v>1</v>
      </c>
      <c r="S210" s="10">
        <f>VLOOKUP(B210,[3]Combined!C$1:Q$640,15,0)</f>
        <v>1</v>
      </c>
      <c r="T210" s="10">
        <f>VLOOKUP(B210,[3]Combined!C$1:S$640,17,0)</f>
        <v>0</v>
      </c>
      <c r="U210" s="11">
        <f>VLOOKUP(B210,[4]Combined!C$1:L$640,10,0)</f>
        <v>0</v>
      </c>
      <c r="V210" s="11">
        <f>VLOOKUP(B210,[4]Combined!C$1:M$640,11,0)</f>
        <v>16</v>
      </c>
      <c r="W210" s="11">
        <f>VLOOKUP(B210,[4]Combined!C$1:O$640,13,0)</f>
        <v>0</v>
      </c>
      <c r="X210" s="11">
        <f>VLOOKUP(B210,[4]Combined!C$1:P$640,14,0)</f>
        <v>0</v>
      </c>
      <c r="Y210" s="11">
        <f>VLOOKUP(B210,[4]Combined!C$1:Q$640,15,0)</f>
        <v>5</v>
      </c>
      <c r="Z210" s="11">
        <f>VLOOKUP(B210,[4]Combined!C$1:S$640,17,0)</f>
        <v>0</v>
      </c>
      <c r="AA210" s="12">
        <f>VLOOKUP(B210,[5]Combined!C$1:L$640,10,0)</f>
        <v>0</v>
      </c>
      <c r="AB210" s="12">
        <f>VLOOKUP(B210,[5]Combined!C$1:M$640,11,0)</f>
        <v>6</v>
      </c>
      <c r="AC210" s="12">
        <f>VLOOKUP(B210,[5]Combined!C$1:O$640,13,0)</f>
        <v>0</v>
      </c>
      <c r="AD210" s="12">
        <f>VLOOKUP(B210,[5]Combined!C$1:P$640,14,0)</f>
        <v>0</v>
      </c>
      <c r="AE210" s="12">
        <f>VLOOKUP(B210,[5]Combined!C$1:Q$640,15,0)</f>
        <v>0</v>
      </c>
      <c r="AF210" s="12">
        <f>VLOOKUP(B210,[5]Combined!C$1:S$640,17,0)</f>
        <v>0</v>
      </c>
      <c r="AG210" s="14">
        <f t="shared" si="21"/>
        <v>78</v>
      </c>
      <c r="AH210" s="14">
        <f t="shared" si="21"/>
        <v>0</v>
      </c>
      <c r="AI210" s="14">
        <f t="shared" si="22"/>
        <v>0</v>
      </c>
      <c r="AJ210" s="14">
        <f t="shared" si="23"/>
        <v>43</v>
      </c>
      <c r="AK210" s="14">
        <f t="shared" si="24"/>
        <v>43</v>
      </c>
      <c r="AL210" s="14">
        <f t="shared" si="25"/>
        <v>55.128205128205131</v>
      </c>
      <c r="AM210" s="14">
        <f t="shared" si="26"/>
        <v>0</v>
      </c>
      <c r="AN210" s="7" t="s">
        <v>224</v>
      </c>
      <c r="AO210" s="7">
        <f>VLOOKUP(B210,[6]E!B$1:Y$51,24,0)</f>
        <v>0</v>
      </c>
      <c r="AP210" s="7">
        <f>VLOOKUP(B210,[6]E!B$1:Q$51,16,0)</f>
        <v>0</v>
      </c>
      <c r="AQ210" s="7">
        <f t="shared" si="27"/>
        <v>0</v>
      </c>
    </row>
    <row r="211" spans="1:43" s="7" customFormat="1" x14ac:dyDescent="0.25">
      <c r="A211" s="7">
        <v>210</v>
      </c>
      <c r="B211" s="7" t="s">
        <v>236</v>
      </c>
      <c r="C211" s="8">
        <f>VLOOKUP(B211,[1]Combined!$B$1:$K$640,10,0)</f>
        <v>8</v>
      </c>
      <c r="D211" s="8">
        <f>VLOOKUP(B211,[1]Combined!$B$1:$L$640,11,0)</f>
        <v>10</v>
      </c>
      <c r="E211" s="8">
        <f>VLOOKUP(B211,[1]Combined!$B$1:$N$640,13,0)</f>
        <v>0</v>
      </c>
      <c r="F211" s="8">
        <f>VLOOKUP(B211,[1]Combined!$B$1:$O$640,14,0)</f>
        <v>1</v>
      </c>
      <c r="G211" s="8">
        <f>VLOOKUP(B211,[1]Combined!$B$1:$P$640,15,0)</f>
        <v>1</v>
      </c>
      <c r="H211" s="8">
        <f>VLOOKUP(B211,[1]Combined!$B$1:$R$640,17,0)</f>
        <v>0</v>
      </c>
      <c r="I211" s="9">
        <f>VLOOKUP(B211,[2]Combined!C$1:L$640,10,0)</f>
        <v>12</v>
      </c>
      <c r="J211" s="9">
        <f>VLOOKUP(B211,[2]Combined!C$1:M$640,11,0)</f>
        <v>18</v>
      </c>
      <c r="K211" s="9">
        <f>VLOOKUP(B211,[2]Combined!C$1:O$640,13,0)</f>
        <v>0</v>
      </c>
      <c r="L211" s="9">
        <f>VLOOKUP(B211,[2]Combined!C$1:P$640,14,0)</f>
        <v>4</v>
      </c>
      <c r="M211" s="9">
        <f>VLOOKUP(B211,[2]Combined!C$1:Q$640,15,0)</f>
        <v>4</v>
      </c>
      <c r="N211" s="9">
        <f>VLOOKUP(B211,[2]Combined!C$1:S$640,17,0)</f>
        <v>0</v>
      </c>
      <c r="O211" s="10">
        <f>VLOOKUP(B211,[3]Combined!C$1:L$640,10,0)</f>
        <v>8</v>
      </c>
      <c r="P211" s="10">
        <f>VLOOKUP(B211,[3]Combined!C$1:M$640,11,0)</f>
        <v>17</v>
      </c>
      <c r="Q211" s="10">
        <f>VLOOKUP(B211,[3]Combined!C$1:O$640,13,0)</f>
        <v>3</v>
      </c>
      <c r="R211" s="10">
        <f>VLOOKUP(B211,[3]Combined!C$1:P$640,14,0)</f>
        <v>2</v>
      </c>
      <c r="S211" s="10">
        <f>VLOOKUP(B211,[3]Combined!C$1:Q$640,15,0)</f>
        <v>4</v>
      </c>
      <c r="T211" s="10">
        <f>VLOOKUP(B211,[3]Combined!C$1:S$640,17,0)</f>
        <v>0</v>
      </c>
      <c r="U211" s="11">
        <f>VLOOKUP(B211,[4]Combined!C$1:L$640,10,0)</f>
        <v>5</v>
      </c>
      <c r="V211" s="11">
        <f>VLOOKUP(B211,[4]Combined!C$1:M$640,11,0)</f>
        <v>16</v>
      </c>
      <c r="W211" s="11">
        <f>VLOOKUP(B211,[4]Combined!C$1:O$640,13,0)</f>
        <v>0</v>
      </c>
      <c r="X211" s="11">
        <v>1</v>
      </c>
      <c r="Y211" s="11">
        <v>4</v>
      </c>
      <c r="Z211" s="11">
        <f>VLOOKUP(B211,[4]Combined!C$1:S$640,17,0)</f>
        <v>0</v>
      </c>
      <c r="AA211" s="12">
        <f>VLOOKUP(B211,[5]Combined!C$1:L$640,10,0)</f>
        <v>3</v>
      </c>
      <c r="AB211" s="12">
        <f>VLOOKUP(B211,[5]Combined!C$1:M$640,11,0)</f>
        <v>6</v>
      </c>
      <c r="AC211" s="12">
        <f>VLOOKUP(B211,[5]Combined!C$1:O$640,13,0)</f>
        <v>0</v>
      </c>
      <c r="AD211" s="12">
        <v>1</v>
      </c>
      <c r="AE211" s="12">
        <v>2</v>
      </c>
      <c r="AF211" s="12">
        <f>VLOOKUP(B211,[5]Combined!C$1:S$640,17,0)</f>
        <v>0</v>
      </c>
      <c r="AG211" s="14">
        <f t="shared" si="21"/>
        <v>82</v>
      </c>
      <c r="AH211" s="14">
        <f t="shared" si="21"/>
        <v>3</v>
      </c>
      <c r="AI211" s="14">
        <f t="shared" si="22"/>
        <v>3</v>
      </c>
      <c r="AJ211" s="14">
        <f t="shared" si="23"/>
        <v>45</v>
      </c>
      <c r="AK211" s="14">
        <f t="shared" si="24"/>
        <v>48</v>
      </c>
      <c r="AL211" s="14">
        <f t="shared" si="25"/>
        <v>58.536585365853654</v>
      </c>
      <c r="AM211" s="14">
        <f t="shared" si="26"/>
        <v>0</v>
      </c>
      <c r="AN211" s="7" t="s">
        <v>226</v>
      </c>
      <c r="AO211" s="7">
        <v>5</v>
      </c>
      <c r="AP211" s="7">
        <f>VLOOKUP(B211,[6]E!B$1:Q$51,16,0)</f>
        <v>8</v>
      </c>
      <c r="AQ211" s="7">
        <f t="shared" si="27"/>
        <v>13</v>
      </c>
    </row>
    <row r="212" spans="1:43" s="7" customFormat="1" x14ac:dyDescent="0.25">
      <c r="A212" s="7">
        <v>211</v>
      </c>
      <c r="B212" s="7" t="s">
        <v>237</v>
      </c>
      <c r="C212" s="8">
        <f>VLOOKUP(B212,[1]Combined!$B$1:$K$640,10,0)</f>
        <v>9</v>
      </c>
      <c r="D212" s="8">
        <f>VLOOKUP(B212,[1]Combined!$B$1:$L$640,11,0)</f>
        <v>10</v>
      </c>
      <c r="E212" s="8">
        <f>VLOOKUP(B212,[1]Combined!$B$1:$N$640,13,0)</f>
        <v>0</v>
      </c>
      <c r="F212" s="8">
        <f>VLOOKUP(B212,[1]Combined!$B$1:$O$640,14,0)</f>
        <v>2</v>
      </c>
      <c r="G212" s="8">
        <f>VLOOKUP(B212,[1]Combined!$B$1:$P$640,15,0)</f>
        <v>2</v>
      </c>
      <c r="H212" s="8">
        <f>VLOOKUP(B212,[1]Combined!$B$1:$R$640,17,0)</f>
        <v>0</v>
      </c>
      <c r="I212" s="9">
        <f>VLOOKUP(B212,[2]Combined!C$1:L$640,10,0)</f>
        <v>10</v>
      </c>
      <c r="J212" s="9">
        <f>VLOOKUP(B212,[2]Combined!C$1:M$640,11,0)</f>
        <v>18</v>
      </c>
      <c r="K212" s="9">
        <f>VLOOKUP(B212,[2]Combined!C$1:O$640,13,0)</f>
        <v>0</v>
      </c>
      <c r="L212" s="9">
        <f>VLOOKUP(B212,[2]Combined!C$1:P$640,14,0)</f>
        <v>2</v>
      </c>
      <c r="M212" s="9">
        <f>VLOOKUP(B212,[2]Combined!C$1:Q$640,15,0)</f>
        <v>3</v>
      </c>
      <c r="N212" s="9">
        <f>VLOOKUP(B212,[2]Combined!C$1:S$640,17,0)</f>
        <v>0</v>
      </c>
      <c r="O212" s="10">
        <f>VLOOKUP(B212,[3]Combined!C$1:L$640,10,0)</f>
        <v>10</v>
      </c>
      <c r="P212" s="10">
        <f>VLOOKUP(B212,[3]Combined!C$1:M$640,11,0)</f>
        <v>17</v>
      </c>
      <c r="Q212" s="10">
        <f>VLOOKUP(B212,[3]Combined!C$1:O$640,13,0)</f>
        <v>4</v>
      </c>
      <c r="R212" s="10">
        <f>VLOOKUP(B212,[3]Combined!C$1:P$640,14,0)</f>
        <v>4</v>
      </c>
      <c r="S212" s="10">
        <f>VLOOKUP(B212,[3]Combined!C$1:Q$640,15,0)</f>
        <v>4</v>
      </c>
      <c r="T212" s="10">
        <f>VLOOKUP(B212,[3]Combined!C$1:S$640,17,0)</f>
        <v>0</v>
      </c>
      <c r="U212" s="11">
        <f>VLOOKUP(B212,[4]Combined!C$1:L$640,10,0)</f>
        <v>16</v>
      </c>
      <c r="V212" s="11">
        <f>VLOOKUP(B212,[4]Combined!C$1:M$640,11,0)</f>
        <v>16</v>
      </c>
      <c r="W212" s="11">
        <f>VLOOKUP(B212,[4]Combined!C$1:O$640,13,0)</f>
        <v>0</v>
      </c>
      <c r="X212" s="11">
        <f>VLOOKUP(B212,[4]Combined!C$1:P$640,14,0)</f>
        <v>5</v>
      </c>
      <c r="Y212" s="11">
        <f>VLOOKUP(B212,[4]Combined!C$1:Q$640,15,0)</f>
        <v>5</v>
      </c>
      <c r="Z212" s="11">
        <f>VLOOKUP(B212,[4]Combined!C$1:S$640,17,0)</f>
        <v>0</v>
      </c>
      <c r="AA212" s="12">
        <f>VLOOKUP(B212,[5]Combined!C$1:L$640,10,0)</f>
        <v>3</v>
      </c>
      <c r="AB212" s="12">
        <f>VLOOKUP(B212,[5]Combined!C$1:M$640,11,0)</f>
        <v>6</v>
      </c>
      <c r="AC212" s="12">
        <f>VLOOKUP(B212,[5]Combined!C$1:O$640,13,0)</f>
        <v>0</v>
      </c>
      <c r="AD212" s="12">
        <f>VLOOKUP(B212,[5]Combined!C$1:P$640,14,0)</f>
        <v>0</v>
      </c>
      <c r="AE212" s="12">
        <f>VLOOKUP(B212,[5]Combined!C$1:Q$640,15,0)</f>
        <v>0</v>
      </c>
      <c r="AF212" s="12">
        <f>VLOOKUP(B212,[5]Combined!C$1:S$640,17,0)</f>
        <v>0</v>
      </c>
      <c r="AG212" s="14">
        <f t="shared" si="21"/>
        <v>81</v>
      </c>
      <c r="AH212" s="14">
        <f t="shared" si="21"/>
        <v>4</v>
      </c>
      <c r="AI212" s="14">
        <f t="shared" si="22"/>
        <v>4</v>
      </c>
      <c r="AJ212" s="14">
        <f t="shared" si="23"/>
        <v>61</v>
      </c>
      <c r="AK212" s="14">
        <f t="shared" si="24"/>
        <v>65</v>
      </c>
      <c r="AL212" s="14">
        <f t="shared" si="25"/>
        <v>80.246913580246911</v>
      </c>
      <c r="AM212" s="14">
        <f t="shared" si="26"/>
        <v>4</v>
      </c>
      <c r="AN212" s="7" t="s">
        <v>218</v>
      </c>
      <c r="AO212" s="7">
        <f>VLOOKUP(B212,[6]E!B$1:Y$51,24,0)</f>
        <v>10</v>
      </c>
      <c r="AP212" s="7">
        <f>VLOOKUP(B212,[6]E!B$1:Q$51,16,0)</f>
        <v>7</v>
      </c>
      <c r="AQ212" s="7">
        <f t="shared" si="27"/>
        <v>21</v>
      </c>
    </row>
    <row r="213" spans="1:43" s="7" customFormat="1" x14ac:dyDescent="0.25">
      <c r="A213" s="7">
        <v>212</v>
      </c>
      <c r="B213" s="7" t="s">
        <v>238</v>
      </c>
      <c r="C213" s="8">
        <f>VLOOKUP(B213,[1]Combined!$B$1:$K$640,10,0)</f>
        <v>8</v>
      </c>
      <c r="D213" s="8">
        <f>VLOOKUP(B213,[1]Combined!$B$1:$L$640,11,0)</f>
        <v>10</v>
      </c>
      <c r="E213" s="8">
        <f>VLOOKUP(B213,[1]Combined!$B$1:$N$640,13,0)</f>
        <v>0</v>
      </c>
      <c r="F213" s="8">
        <f>VLOOKUP(B213,[1]Combined!$B$1:$O$640,14,0)</f>
        <v>2</v>
      </c>
      <c r="G213" s="8">
        <f>VLOOKUP(B213,[1]Combined!$B$1:$P$640,15,0)</f>
        <v>2</v>
      </c>
      <c r="H213" s="8">
        <f>VLOOKUP(B213,[1]Combined!$B$1:$R$640,17,0)</f>
        <v>0</v>
      </c>
      <c r="I213" s="9">
        <f>VLOOKUP(B213,[2]Combined!C$1:L$640,10,0)</f>
        <v>16</v>
      </c>
      <c r="J213" s="9">
        <f>VLOOKUP(B213,[2]Combined!C$1:M$640,11,0)</f>
        <v>18</v>
      </c>
      <c r="K213" s="9">
        <f>VLOOKUP(B213,[2]Combined!C$1:O$640,13,0)</f>
        <v>1</v>
      </c>
      <c r="L213" s="9">
        <f>VLOOKUP(B213,[2]Combined!C$1:P$640,14,0)</f>
        <v>4</v>
      </c>
      <c r="M213" s="9">
        <f>VLOOKUP(B213,[2]Combined!C$1:Q$640,15,0)</f>
        <v>4</v>
      </c>
      <c r="N213" s="9">
        <f>VLOOKUP(B213,[2]Combined!C$1:S$640,17,0)</f>
        <v>0</v>
      </c>
      <c r="O213" s="10">
        <f>VLOOKUP(B213,[3]Combined!C$1:L$640,10,0)</f>
        <v>14</v>
      </c>
      <c r="P213" s="10">
        <f>VLOOKUP(B213,[3]Combined!C$1:M$640,11,0)</f>
        <v>17</v>
      </c>
      <c r="Q213" s="10">
        <f>VLOOKUP(B213,[3]Combined!C$1:O$640,13,0)</f>
        <v>0</v>
      </c>
      <c r="R213" s="10">
        <f>VLOOKUP(B213,[3]Combined!C$1:P$640,14,0)</f>
        <v>2</v>
      </c>
      <c r="S213" s="10">
        <f>VLOOKUP(B213,[3]Combined!C$1:Q$640,15,0)</f>
        <v>2</v>
      </c>
      <c r="T213" s="10">
        <f>VLOOKUP(B213,[3]Combined!C$1:S$640,17,0)</f>
        <v>0</v>
      </c>
      <c r="U213" s="11">
        <f>VLOOKUP(B213,[4]Combined!C$1:L$640,10,0)</f>
        <v>16</v>
      </c>
      <c r="V213" s="11">
        <f>VLOOKUP(B213,[4]Combined!C$1:M$640,11,0)</f>
        <v>16</v>
      </c>
      <c r="W213" s="11">
        <f>VLOOKUP(B213,[4]Combined!C$1:O$640,13,0)</f>
        <v>0</v>
      </c>
      <c r="X213" s="11">
        <f>VLOOKUP(B213,[4]Combined!C$1:P$640,14,0)</f>
        <v>4</v>
      </c>
      <c r="Y213" s="11">
        <f>VLOOKUP(B213,[4]Combined!C$1:Q$640,15,0)</f>
        <v>4</v>
      </c>
      <c r="Z213" s="11">
        <f>VLOOKUP(B213,[4]Combined!C$1:S$640,17,0)</f>
        <v>0</v>
      </c>
      <c r="AA213" s="12">
        <f>VLOOKUP(B213,[5]Combined!C$1:L$640,10,0)</f>
        <v>4</v>
      </c>
      <c r="AB213" s="12">
        <f>VLOOKUP(B213,[5]Combined!C$1:M$640,11,0)</f>
        <v>6</v>
      </c>
      <c r="AC213" s="12">
        <f>VLOOKUP(B213,[5]Combined!C$1:O$640,13,0)</f>
        <v>0</v>
      </c>
      <c r="AD213" s="12">
        <f>VLOOKUP(B213,[5]Combined!C$1:P$640,14,0)</f>
        <v>0</v>
      </c>
      <c r="AE213" s="12">
        <f>VLOOKUP(B213,[5]Combined!C$1:Q$640,15,0)</f>
        <v>0</v>
      </c>
      <c r="AF213" s="12">
        <f>VLOOKUP(B213,[5]Combined!C$1:S$640,17,0)</f>
        <v>0</v>
      </c>
      <c r="AG213" s="14">
        <f t="shared" si="21"/>
        <v>79</v>
      </c>
      <c r="AH213" s="14">
        <f t="shared" si="21"/>
        <v>1</v>
      </c>
      <c r="AI213" s="14">
        <f t="shared" si="22"/>
        <v>1</v>
      </c>
      <c r="AJ213" s="14">
        <f t="shared" si="23"/>
        <v>70</v>
      </c>
      <c r="AK213" s="14">
        <f t="shared" si="24"/>
        <v>71</v>
      </c>
      <c r="AL213" s="14">
        <f t="shared" si="25"/>
        <v>89.87341772151899</v>
      </c>
      <c r="AM213" s="14">
        <f t="shared" si="26"/>
        <v>5</v>
      </c>
      <c r="AN213" s="7" t="s">
        <v>220</v>
      </c>
      <c r="AO213" s="7">
        <f>VLOOKUP(B213,[6]E!B$1:Y$51,24,0)</f>
        <v>10</v>
      </c>
      <c r="AP213" s="7">
        <f>VLOOKUP(B213,[6]E!B$1:Q$51,16,0)</f>
        <v>10</v>
      </c>
      <c r="AQ213" s="7">
        <f t="shared" si="27"/>
        <v>25</v>
      </c>
    </row>
    <row r="214" spans="1:43" s="7" customFormat="1" x14ac:dyDescent="0.25">
      <c r="A214" s="7">
        <v>213</v>
      </c>
      <c r="B214" s="7" t="s">
        <v>239</v>
      </c>
      <c r="C214" s="8">
        <f>VLOOKUP(B214,[1]Combined!$B$1:$K$640,10,0)</f>
        <v>10</v>
      </c>
      <c r="D214" s="8">
        <f>VLOOKUP(B214,[1]Combined!$B$1:$L$640,11,0)</f>
        <v>10</v>
      </c>
      <c r="E214" s="8">
        <f>VLOOKUP(B214,[1]Combined!$B$1:$N$640,13,0)</f>
        <v>0</v>
      </c>
      <c r="F214" s="8">
        <f>VLOOKUP(B214,[1]Combined!$B$1:$O$640,14,0)</f>
        <v>2</v>
      </c>
      <c r="G214" s="8">
        <f>VLOOKUP(B214,[1]Combined!$B$1:$P$640,15,0)</f>
        <v>2</v>
      </c>
      <c r="H214" s="8">
        <f>VLOOKUP(B214,[1]Combined!$B$1:$R$640,17,0)</f>
        <v>0</v>
      </c>
      <c r="I214" s="9">
        <f>VLOOKUP(B214,[2]Combined!C$1:L$640,10,0)</f>
        <v>14</v>
      </c>
      <c r="J214" s="9">
        <f>VLOOKUP(B214,[2]Combined!C$1:M$640,11,0)</f>
        <v>18</v>
      </c>
      <c r="K214" s="9">
        <f>VLOOKUP(B214,[2]Combined!C$1:O$640,13,0)</f>
        <v>0</v>
      </c>
      <c r="L214" s="9">
        <f>VLOOKUP(B214,[2]Combined!C$1:P$640,14,0)</f>
        <v>4</v>
      </c>
      <c r="M214" s="9">
        <f>VLOOKUP(B214,[2]Combined!C$1:Q$640,15,0)</f>
        <v>4</v>
      </c>
      <c r="N214" s="9">
        <f>VLOOKUP(B214,[2]Combined!C$1:S$640,17,0)</f>
        <v>0</v>
      </c>
      <c r="O214" s="10">
        <f>VLOOKUP(B214,[3]Combined!C$1:L$640,10,0)</f>
        <v>12</v>
      </c>
      <c r="P214" s="10">
        <f>VLOOKUP(B214,[3]Combined!C$1:M$640,11,0)</f>
        <v>17</v>
      </c>
      <c r="Q214" s="10">
        <f>VLOOKUP(B214,[3]Combined!C$1:O$640,13,0)</f>
        <v>0</v>
      </c>
      <c r="R214" s="10">
        <f>VLOOKUP(B214,[3]Combined!C$1:P$640,14,0)</f>
        <v>3</v>
      </c>
      <c r="S214" s="10">
        <f>VLOOKUP(B214,[3]Combined!C$1:Q$640,15,0)</f>
        <v>4</v>
      </c>
      <c r="T214" s="10">
        <f>VLOOKUP(B214,[3]Combined!C$1:S$640,17,0)</f>
        <v>0</v>
      </c>
      <c r="U214" s="11">
        <f>VLOOKUP(B214,[4]Combined!C$1:L$640,10,0)</f>
        <v>13</v>
      </c>
      <c r="V214" s="11">
        <f>VLOOKUP(B214,[4]Combined!C$1:M$640,11,0)</f>
        <v>16</v>
      </c>
      <c r="W214" s="11">
        <f>VLOOKUP(B214,[4]Combined!C$1:O$640,13,0)</f>
        <v>0</v>
      </c>
      <c r="X214" s="11">
        <f>VLOOKUP(B214,[4]Combined!C$1:P$640,14,0)</f>
        <v>4</v>
      </c>
      <c r="Y214" s="11">
        <f>VLOOKUP(B214,[4]Combined!C$1:Q$640,15,0)</f>
        <v>5</v>
      </c>
      <c r="Z214" s="11">
        <f>VLOOKUP(B214,[4]Combined!C$1:S$640,17,0)</f>
        <v>0</v>
      </c>
      <c r="AA214" s="12">
        <f>VLOOKUP(B214,[5]Combined!C$1:L$640,10,0)</f>
        <v>4</v>
      </c>
      <c r="AB214" s="12">
        <f>VLOOKUP(B214,[5]Combined!C$1:M$640,11,0)</f>
        <v>6</v>
      </c>
      <c r="AC214" s="12">
        <f>VLOOKUP(B214,[5]Combined!C$1:O$640,13,0)</f>
        <v>0</v>
      </c>
      <c r="AD214" s="12">
        <f>VLOOKUP(B214,[5]Combined!C$1:P$640,14,0)</f>
        <v>0</v>
      </c>
      <c r="AE214" s="12">
        <f>VLOOKUP(B214,[5]Combined!C$1:Q$640,15,0)</f>
        <v>0</v>
      </c>
      <c r="AF214" s="12">
        <f>VLOOKUP(B214,[5]Combined!C$1:S$640,17,0)</f>
        <v>0</v>
      </c>
      <c r="AG214" s="14">
        <f t="shared" si="21"/>
        <v>82</v>
      </c>
      <c r="AH214" s="14">
        <f t="shared" si="21"/>
        <v>0</v>
      </c>
      <c r="AI214" s="14">
        <f t="shared" si="22"/>
        <v>0</v>
      </c>
      <c r="AJ214" s="14">
        <f t="shared" si="23"/>
        <v>66</v>
      </c>
      <c r="AK214" s="14">
        <f t="shared" si="24"/>
        <v>66</v>
      </c>
      <c r="AL214" s="14">
        <f t="shared" si="25"/>
        <v>80.487804878048792</v>
      </c>
      <c r="AM214" s="14">
        <f t="shared" si="26"/>
        <v>4</v>
      </c>
      <c r="AN214" s="7" t="s">
        <v>222</v>
      </c>
      <c r="AO214" s="7">
        <f>VLOOKUP(B214,[6]E!B$1:Y$51,24,0)</f>
        <v>8</v>
      </c>
      <c r="AP214" s="7">
        <f>VLOOKUP(B214,[6]E!B$1:Q$51,16,0)</f>
        <v>8</v>
      </c>
      <c r="AQ214" s="7">
        <f t="shared" si="27"/>
        <v>20</v>
      </c>
    </row>
    <row r="215" spans="1:43" s="7" customFormat="1" x14ac:dyDescent="0.25">
      <c r="A215" s="7">
        <v>214</v>
      </c>
      <c r="B215" s="7" t="s">
        <v>240</v>
      </c>
      <c r="C215" s="8">
        <f>VLOOKUP(B215,[1]Combined!$B$1:$K$640,10,0)</f>
        <v>10</v>
      </c>
      <c r="D215" s="8">
        <f>VLOOKUP(B215,[1]Combined!$B$1:$L$640,11,0)</f>
        <v>10</v>
      </c>
      <c r="E215" s="8">
        <f>VLOOKUP(B215,[1]Combined!$B$1:$N$640,13,0)</f>
        <v>0</v>
      </c>
      <c r="F215" s="8">
        <f>VLOOKUP(B215,[1]Combined!$B$1:$O$640,14,0)</f>
        <v>2</v>
      </c>
      <c r="G215" s="8">
        <f>VLOOKUP(B215,[1]Combined!$B$1:$P$640,15,0)</f>
        <v>2</v>
      </c>
      <c r="H215" s="8">
        <f>VLOOKUP(B215,[1]Combined!$B$1:$R$640,17,0)</f>
        <v>0</v>
      </c>
      <c r="I215" s="9">
        <f>VLOOKUP(B215,[2]Combined!C$1:L$640,10,0)</f>
        <v>16</v>
      </c>
      <c r="J215" s="9">
        <f>VLOOKUP(B215,[2]Combined!C$1:M$640,11,0)</f>
        <v>18</v>
      </c>
      <c r="K215" s="9">
        <f>VLOOKUP(B215,[2]Combined!C$1:O$640,13,0)</f>
        <v>0</v>
      </c>
      <c r="L215" s="9">
        <f>VLOOKUP(B215,[2]Combined!C$1:P$640,14,0)</f>
        <v>2</v>
      </c>
      <c r="M215" s="9">
        <f>VLOOKUP(B215,[2]Combined!C$1:Q$640,15,0)</f>
        <v>3</v>
      </c>
      <c r="N215" s="9">
        <f>VLOOKUP(B215,[2]Combined!C$1:S$640,17,0)</f>
        <v>0</v>
      </c>
      <c r="O215" s="10">
        <f>VLOOKUP(B215,[3]Combined!C$1:L$640,10,0)</f>
        <v>12</v>
      </c>
      <c r="P215" s="10">
        <f>VLOOKUP(B215,[3]Combined!C$1:M$640,11,0)</f>
        <v>17</v>
      </c>
      <c r="Q215" s="10">
        <f>VLOOKUP(B215,[3]Combined!C$1:O$640,13,0)</f>
        <v>1</v>
      </c>
      <c r="R215" s="10">
        <f>VLOOKUP(B215,[3]Combined!C$1:P$640,14,0)</f>
        <v>1</v>
      </c>
      <c r="S215" s="10">
        <f>VLOOKUP(B215,[3]Combined!C$1:Q$640,15,0)</f>
        <v>1</v>
      </c>
      <c r="T215" s="10">
        <f>VLOOKUP(B215,[3]Combined!C$1:S$640,17,0)</f>
        <v>0</v>
      </c>
      <c r="U215" s="11">
        <f>VLOOKUP(B215,[4]Combined!C$1:L$640,10,0)</f>
        <v>15</v>
      </c>
      <c r="V215" s="11">
        <f>VLOOKUP(B215,[4]Combined!C$1:M$640,11,0)</f>
        <v>16</v>
      </c>
      <c r="W215" s="11">
        <f>VLOOKUP(B215,[4]Combined!C$1:O$640,13,0)</f>
        <v>1</v>
      </c>
      <c r="X215" s="11">
        <f>VLOOKUP(B215,[4]Combined!C$1:P$640,14,0)</f>
        <v>5</v>
      </c>
      <c r="Y215" s="11">
        <f>VLOOKUP(B215,[4]Combined!C$1:Q$640,15,0)</f>
        <v>5</v>
      </c>
      <c r="Z215" s="11">
        <f>VLOOKUP(B215,[4]Combined!C$1:S$640,17,0)</f>
        <v>0</v>
      </c>
      <c r="AA215" s="12">
        <f>VLOOKUP(B215,[5]Combined!C$1:L$640,10,0)</f>
        <v>5</v>
      </c>
      <c r="AB215" s="12">
        <f>VLOOKUP(B215,[5]Combined!C$1:M$640,11,0)</f>
        <v>6</v>
      </c>
      <c r="AC215" s="12">
        <f>VLOOKUP(B215,[5]Combined!C$1:O$640,13,0)</f>
        <v>0</v>
      </c>
      <c r="AD215" s="12">
        <f>VLOOKUP(B215,[5]Combined!C$1:P$640,14,0)</f>
        <v>0</v>
      </c>
      <c r="AE215" s="12">
        <f>VLOOKUP(B215,[5]Combined!C$1:Q$640,15,0)</f>
        <v>0</v>
      </c>
      <c r="AF215" s="12">
        <f>VLOOKUP(B215,[5]Combined!C$1:S$640,17,0)</f>
        <v>0</v>
      </c>
      <c r="AG215" s="14">
        <f t="shared" si="21"/>
        <v>78</v>
      </c>
      <c r="AH215" s="14">
        <f t="shared" si="21"/>
        <v>2</v>
      </c>
      <c r="AI215" s="14">
        <f t="shared" si="22"/>
        <v>2</v>
      </c>
      <c r="AJ215" s="14">
        <f t="shared" si="23"/>
        <v>68</v>
      </c>
      <c r="AK215" s="14">
        <f t="shared" si="24"/>
        <v>70</v>
      </c>
      <c r="AL215" s="14">
        <f t="shared" si="25"/>
        <v>89.743589743589752</v>
      </c>
      <c r="AM215" s="14">
        <f t="shared" si="26"/>
        <v>5</v>
      </c>
      <c r="AN215" s="7" t="s">
        <v>224</v>
      </c>
      <c r="AO215" s="7">
        <f>VLOOKUP(B215,[6]E!B$1:Y$51,24,0)</f>
        <v>9</v>
      </c>
      <c r="AP215" s="7">
        <f>VLOOKUP(B215,[6]E!B$1:Q$51,16,0)</f>
        <v>9</v>
      </c>
      <c r="AQ215" s="7">
        <f t="shared" si="27"/>
        <v>23</v>
      </c>
    </row>
    <row r="216" spans="1:43" s="7" customFormat="1" x14ac:dyDescent="0.25">
      <c r="A216" s="7">
        <v>215</v>
      </c>
      <c r="B216" s="7" t="s">
        <v>241</v>
      </c>
      <c r="C216" s="8">
        <f>VLOOKUP(B216,[1]Combined!$B$1:$K$640,10,0)</f>
        <v>7</v>
      </c>
      <c r="D216" s="8">
        <f>VLOOKUP(B216,[1]Combined!$B$1:$L$640,11,0)</f>
        <v>10</v>
      </c>
      <c r="E216" s="8">
        <f>VLOOKUP(B216,[1]Combined!$B$1:$N$640,13,0)</f>
        <v>0</v>
      </c>
      <c r="F216" s="8">
        <f>VLOOKUP(B216,[1]Combined!$B$1:$O$640,14,0)</f>
        <v>1</v>
      </c>
      <c r="G216" s="8">
        <f>VLOOKUP(B216,[1]Combined!$B$1:$P$640,15,0)</f>
        <v>1</v>
      </c>
      <c r="H216" s="8">
        <f>VLOOKUP(B216,[1]Combined!$B$1:$R$640,17,0)</f>
        <v>0</v>
      </c>
      <c r="I216" s="9">
        <f>VLOOKUP(B216,[2]Combined!C$1:L$640,10,0)</f>
        <v>12</v>
      </c>
      <c r="J216" s="9">
        <f>VLOOKUP(B216,[2]Combined!C$1:M$640,11,0)</f>
        <v>18</v>
      </c>
      <c r="K216" s="9">
        <f>VLOOKUP(B216,[2]Combined!C$1:O$640,13,0)</f>
        <v>0</v>
      </c>
      <c r="L216" s="9">
        <f>VLOOKUP(B216,[2]Combined!C$1:P$640,14,0)</f>
        <v>2</v>
      </c>
      <c r="M216" s="9">
        <f>VLOOKUP(B216,[2]Combined!C$1:Q$640,15,0)</f>
        <v>4</v>
      </c>
      <c r="N216" s="9">
        <f>VLOOKUP(B216,[2]Combined!C$1:S$640,17,0)</f>
        <v>0</v>
      </c>
      <c r="O216" s="10">
        <f>VLOOKUP(B216,[3]Combined!C$1:L$640,10,0)</f>
        <v>0</v>
      </c>
      <c r="P216" s="10">
        <f>VLOOKUP(B216,[3]Combined!C$1:M$640,11,0)</f>
        <v>17</v>
      </c>
      <c r="Q216" s="10">
        <f>VLOOKUP(B216,[3]Combined!C$1:O$640,13,0)</f>
        <v>0</v>
      </c>
      <c r="R216" s="10">
        <f>VLOOKUP(B216,[3]Combined!C$1:P$640,14,0)</f>
        <v>0</v>
      </c>
      <c r="S216" s="10">
        <f>VLOOKUP(B216,[3]Combined!C$1:Q$640,15,0)</f>
        <v>4</v>
      </c>
      <c r="T216" s="10">
        <f>VLOOKUP(B216,[3]Combined!C$1:S$640,17,0)</f>
        <v>0</v>
      </c>
      <c r="U216" s="11">
        <f>VLOOKUP(B216,[4]Combined!C$1:L$640,10,0)</f>
        <v>1</v>
      </c>
      <c r="V216" s="11">
        <f>VLOOKUP(B216,[4]Combined!C$1:M$640,11,0)</f>
        <v>16</v>
      </c>
      <c r="W216" s="11">
        <f>VLOOKUP(B216,[4]Combined!C$1:O$640,13,0)</f>
        <v>0</v>
      </c>
      <c r="X216" s="11">
        <f>VLOOKUP(B216,[4]Combined!C$1:P$640,14,0)</f>
        <v>0</v>
      </c>
      <c r="Y216" s="11">
        <v>4</v>
      </c>
      <c r="Z216" s="11">
        <f>VLOOKUP(B216,[4]Combined!C$1:S$640,17,0)</f>
        <v>0</v>
      </c>
      <c r="AA216" s="12">
        <f>VLOOKUP(B216,[5]Combined!C$1:L$640,10,0)</f>
        <v>3</v>
      </c>
      <c r="AB216" s="12">
        <f>VLOOKUP(B216,[5]Combined!C$1:M$640,11,0)</f>
        <v>6</v>
      </c>
      <c r="AC216" s="12">
        <f>VLOOKUP(B216,[5]Combined!C$1:O$640,13,0)</f>
        <v>0</v>
      </c>
      <c r="AD216" s="12">
        <v>1</v>
      </c>
      <c r="AE216" s="12">
        <v>2</v>
      </c>
      <c r="AF216" s="12">
        <f>VLOOKUP(B216,[5]Combined!C$1:S$640,17,0)</f>
        <v>0</v>
      </c>
      <c r="AG216" s="14">
        <f t="shared" si="21"/>
        <v>82</v>
      </c>
      <c r="AH216" s="14">
        <f t="shared" si="21"/>
        <v>0</v>
      </c>
      <c r="AI216" s="14">
        <f t="shared" si="22"/>
        <v>0</v>
      </c>
      <c r="AJ216" s="14">
        <f t="shared" si="23"/>
        <v>27</v>
      </c>
      <c r="AK216" s="14">
        <f t="shared" si="24"/>
        <v>27</v>
      </c>
      <c r="AL216" s="14">
        <f t="shared" si="25"/>
        <v>32.926829268292686</v>
      </c>
      <c r="AM216" s="14">
        <f t="shared" si="26"/>
        <v>0</v>
      </c>
      <c r="AN216" s="7" t="s">
        <v>226</v>
      </c>
      <c r="AO216" s="7">
        <v>3</v>
      </c>
      <c r="AP216" s="7">
        <f>VLOOKUP(B216,[6]E!B$1:Q$51,16,0)</f>
        <v>7</v>
      </c>
      <c r="AQ216" s="7">
        <f t="shared" si="27"/>
        <v>10</v>
      </c>
    </row>
    <row r="217" spans="1:43" s="7" customFormat="1" x14ac:dyDescent="0.25">
      <c r="A217" s="7">
        <v>216</v>
      </c>
      <c r="B217" s="7" t="s">
        <v>242</v>
      </c>
      <c r="C217" s="8">
        <f>VLOOKUP(B217,[1]Combined!$B$1:$K$640,10,0)</f>
        <v>6</v>
      </c>
      <c r="D217" s="8">
        <f>VLOOKUP(B217,[1]Combined!$B$1:$L$640,11,0)</f>
        <v>10</v>
      </c>
      <c r="E217" s="8">
        <f>VLOOKUP(B217,[1]Combined!$B$1:$N$640,13,0)</f>
        <v>0</v>
      </c>
      <c r="F217" s="8">
        <f>VLOOKUP(B217,[1]Combined!$B$1:$O$640,14,0)</f>
        <v>2</v>
      </c>
      <c r="G217" s="8">
        <f>VLOOKUP(B217,[1]Combined!$B$1:$P$640,15,0)</f>
        <v>2</v>
      </c>
      <c r="H217" s="8">
        <f>VLOOKUP(B217,[1]Combined!$B$1:$R$640,17,0)</f>
        <v>0</v>
      </c>
      <c r="I217" s="9">
        <f>VLOOKUP(B217,[2]Combined!C$1:L$640,10,0)</f>
        <v>10</v>
      </c>
      <c r="J217" s="9">
        <f>VLOOKUP(B217,[2]Combined!C$1:M$640,11,0)</f>
        <v>18</v>
      </c>
      <c r="K217" s="9">
        <f>VLOOKUP(B217,[2]Combined!C$1:O$640,13,0)</f>
        <v>0</v>
      </c>
      <c r="L217" s="9">
        <f>VLOOKUP(B217,[2]Combined!C$1:P$640,14,0)</f>
        <v>3</v>
      </c>
      <c r="M217" s="9">
        <f>VLOOKUP(B217,[2]Combined!C$1:Q$640,15,0)</f>
        <v>3</v>
      </c>
      <c r="N217" s="9">
        <f>VLOOKUP(B217,[2]Combined!C$1:S$640,17,0)</f>
        <v>0</v>
      </c>
      <c r="O217" s="10">
        <f>VLOOKUP(B217,[3]Combined!C$1:L$640,10,0)</f>
        <v>9</v>
      </c>
      <c r="P217" s="10">
        <f>VLOOKUP(B217,[3]Combined!C$1:M$640,11,0)</f>
        <v>17</v>
      </c>
      <c r="Q217" s="10">
        <f>VLOOKUP(B217,[3]Combined!C$1:O$640,13,0)</f>
        <v>7</v>
      </c>
      <c r="R217" s="10">
        <f>VLOOKUP(B217,[3]Combined!C$1:P$640,14,0)</f>
        <v>3</v>
      </c>
      <c r="S217" s="10">
        <f>VLOOKUP(B217,[3]Combined!C$1:Q$640,15,0)</f>
        <v>4</v>
      </c>
      <c r="T217" s="10">
        <f>VLOOKUP(B217,[3]Combined!C$1:S$640,17,0)</f>
        <v>0</v>
      </c>
      <c r="U217" s="11">
        <f>VLOOKUP(B217,[4]Combined!C$1:L$640,10,0)</f>
        <v>10</v>
      </c>
      <c r="V217" s="11">
        <f>VLOOKUP(B217,[4]Combined!C$1:M$640,11,0)</f>
        <v>16</v>
      </c>
      <c r="W217" s="11">
        <f>VLOOKUP(B217,[4]Combined!C$1:O$640,13,0)</f>
        <v>0</v>
      </c>
      <c r="X217" s="11">
        <f>VLOOKUP(B217,[4]Combined!C$1:P$640,14,0)</f>
        <v>3</v>
      </c>
      <c r="Y217" s="11">
        <f>VLOOKUP(B217,[4]Combined!C$1:Q$640,15,0)</f>
        <v>5</v>
      </c>
      <c r="Z217" s="11">
        <f>VLOOKUP(B217,[4]Combined!C$1:S$640,17,0)</f>
        <v>2</v>
      </c>
      <c r="AA217" s="12">
        <f>VLOOKUP(B217,[5]Combined!C$1:L$640,10,0)</f>
        <v>0</v>
      </c>
      <c r="AB217" s="12">
        <f>VLOOKUP(B217,[5]Combined!C$1:M$640,11,0)</f>
        <v>6</v>
      </c>
      <c r="AC217" s="12">
        <f>VLOOKUP(B217,[5]Combined!C$1:O$640,13,0)</f>
        <v>2</v>
      </c>
      <c r="AD217" s="12">
        <f>VLOOKUP(B217,[5]Combined!C$1:P$640,14,0)</f>
        <v>0</v>
      </c>
      <c r="AE217" s="12">
        <f>VLOOKUP(B217,[5]Combined!C$1:Q$640,15,0)</f>
        <v>0</v>
      </c>
      <c r="AF217" s="12">
        <f>VLOOKUP(B217,[5]Combined!C$1:S$640,17,0)</f>
        <v>0</v>
      </c>
      <c r="AG217" s="14">
        <f t="shared" si="21"/>
        <v>81</v>
      </c>
      <c r="AH217" s="14">
        <f t="shared" si="21"/>
        <v>11</v>
      </c>
      <c r="AI217" s="14">
        <f t="shared" si="22"/>
        <v>11</v>
      </c>
      <c r="AJ217" s="14">
        <f t="shared" si="23"/>
        <v>46</v>
      </c>
      <c r="AK217" s="14">
        <f t="shared" si="24"/>
        <v>57</v>
      </c>
      <c r="AL217" s="14">
        <f t="shared" si="25"/>
        <v>70.370370370370367</v>
      </c>
      <c r="AM217" s="14">
        <f t="shared" si="26"/>
        <v>2</v>
      </c>
      <c r="AN217" s="7" t="s">
        <v>218</v>
      </c>
      <c r="AO217" s="7">
        <f>VLOOKUP(B217,[6]E!B$1:Y$51,24,0)</f>
        <v>9</v>
      </c>
      <c r="AP217" s="7">
        <f>VLOOKUP(B217,[6]E!B$1:Q$51,16,0)</f>
        <v>8</v>
      </c>
      <c r="AQ217" s="7">
        <f t="shared" si="27"/>
        <v>19</v>
      </c>
    </row>
    <row r="218" spans="1:43" s="7" customFormat="1" x14ac:dyDescent="0.25">
      <c r="A218" s="7">
        <v>217</v>
      </c>
      <c r="B218" s="7" t="s">
        <v>243</v>
      </c>
      <c r="C218" s="8">
        <f>VLOOKUP(B218,[1]Combined!$B$1:$K$640,10,0)</f>
        <v>8</v>
      </c>
      <c r="D218" s="8">
        <f>VLOOKUP(B218,[1]Combined!$B$1:$L$640,11,0)</f>
        <v>10</v>
      </c>
      <c r="E218" s="8">
        <f>VLOOKUP(B218,[1]Combined!$B$1:$N$640,13,0)</f>
        <v>0</v>
      </c>
      <c r="F218" s="8">
        <f>VLOOKUP(B218,[1]Combined!$B$1:$O$640,14,0)</f>
        <v>2</v>
      </c>
      <c r="G218" s="8">
        <f>VLOOKUP(B218,[1]Combined!$B$1:$P$640,15,0)</f>
        <v>2</v>
      </c>
      <c r="H218" s="8">
        <f>VLOOKUP(B218,[1]Combined!$B$1:$R$640,17,0)</f>
        <v>0</v>
      </c>
      <c r="I218" s="9">
        <f>VLOOKUP(B218,[2]Combined!C$1:L$640,10,0)</f>
        <v>15</v>
      </c>
      <c r="J218" s="9">
        <f>VLOOKUP(B218,[2]Combined!C$1:M$640,11,0)</f>
        <v>18</v>
      </c>
      <c r="K218" s="9">
        <f>VLOOKUP(B218,[2]Combined!C$1:O$640,13,0)</f>
        <v>0</v>
      </c>
      <c r="L218" s="9">
        <f>VLOOKUP(B218,[2]Combined!C$1:P$640,14,0)</f>
        <v>4</v>
      </c>
      <c r="M218" s="9">
        <f>VLOOKUP(B218,[2]Combined!C$1:Q$640,15,0)</f>
        <v>4</v>
      </c>
      <c r="N218" s="9">
        <f>VLOOKUP(B218,[2]Combined!C$1:S$640,17,0)</f>
        <v>0</v>
      </c>
      <c r="O218" s="10">
        <f>VLOOKUP(B218,[3]Combined!C$1:L$640,10,0)</f>
        <v>12</v>
      </c>
      <c r="P218" s="10">
        <f>VLOOKUP(B218,[3]Combined!C$1:M$640,11,0)</f>
        <v>17</v>
      </c>
      <c r="Q218" s="10">
        <f>VLOOKUP(B218,[3]Combined!C$1:O$640,13,0)</f>
        <v>0</v>
      </c>
      <c r="R218" s="10">
        <f>VLOOKUP(B218,[3]Combined!C$1:P$640,14,0)</f>
        <v>2</v>
      </c>
      <c r="S218" s="10">
        <f>VLOOKUP(B218,[3]Combined!C$1:Q$640,15,0)</f>
        <v>2</v>
      </c>
      <c r="T218" s="10">
        <f>VLOOKUP(B218,[3]Combined!C$1:S$640,17,0)</f>
        <v>0</v>
      </c>
      <c r="U218" s="11">
        <f>VLOOKUP(B218,[4]Combined!C$1:L$640,10,0)</f>
        <v>11</v>
      </c>
      <c r="V218" s="11">
        <f>VLOOKUP(B218,[4]Combined!C$1:M$640,11,0)</f>
        <v>16</v>
      </c>
      <c r="W218" s="11">
        <f>VLOOKUP(B218,[4]Combined!C$1:O$640,13,0)</f>
        <v>0</v>
      </c>
      <c r="X218" s="11">
        <f>VLOOKUP(B218,[4]Combined!C$1:P$640,14,0)</f>
        <v>4</v>
      </c>
      <c r="Y218" s="11">
        <f>VLOOKUP(B218,[4]Combined!C$1:Q$640,15,0)</f>
        <v>4</v>
      </c>
      <c r="Z218" s="11">
        <f>VLOOKUP(B218,[4]Combined!C$1:S$640,17,0)</f>
        <v>0</v>
      </c>
      <c r="AA218" s="12">
        <f>VLOOKUP(B218,[5]Combined!C$1:L$640,10,0)</f>
        <v>4</v>
      </c>
      <c r="AB218" s="12">
        <f>VLOOKUP(B218,[5]Combined!C$1:M$640,11,0)</f>
        <v>6</v>
      </c>
      <c r="AC218" s="12">
        <f>VLOOKUP(B218,[5]Combined!C$1:O$640,13,0)</f>
        <v>0</v>
      </c>
      <c r="AD218" s="12">
        <f>VLOOKUP(B218,[5]Combined!C$1:P$640,14,0)</f>
        <v>0</v>
      </c>
      <c r="AE218" s="12">
        <f>VLOOKUP(B218,[5]Combined!C$1:Q$640,15,0)</f>
        <v>0</v>
      </c>
      <c r="AF218" s="12">
        <f>VLOOKUP(B218,[5]Combined!C$1:S$640,17,0)</f>
        <v>0</v>
      </c>
      <c r="AG218" s="14">
        <f t="shared" si="21"/>
        <v>79</v>
      </c>
      <c r="AH218" s="14">
        <f t="shared" si="21"/>
        <v>0</v>
      </c>
      <c r="AI218" s="14">
        <f t="shared" si="22"/>
        <v>0</v>
      </c>
      <c r="AJ218" s="14">
        <f t="shared" si="23"/>
        <v>62</v>
      </c>
      <c r="AK218" s="14">
        <f t="shared" si="24"/>
        <v>62</v>
      </c>
      <c r="AL218" s="14">
        <f t="shared" si="25"/>
        <v>78.48101265822784</v>
      </c>
      <c r="AM218" s="14">
        <f t="shared" si="26"/>
        <v>3</v>
      </c>
      <c r="AN218" s="7" t="s">
        <v>220</v>
      </c>
      <c r="AO218" s="7">
        <f>VLOOKUP(B218,[6]E!B$1:Y$51,24,0)</f>
        <v>8</v>
      </c>
      <c r="AP218" s="7">
        <f>VLOOKUP(B218,[6]E!B$1:Q$51,16,0)</f>
        <v>8</v>
      </c>
      <c r="AQ218" s="7">
        <f t="shared" si="27"/>
        <v>19</v>
      </c>
    </row>
    <row r="219" spans="1:43" s="7" customFormat="1" x14ac:dyDescent="0.25">
      <c r="A219" s="7">
        <v>218</v>
      </c>
      <c r="B219" s="7" t="s">
        <v>244</v>
      </c>
      <c r="C219" s="8">
        <f>VLOOKUP(B219,[1]Combined!$B$1:$K$640,10,0)</f>
        <v>10</v>
      </c>
      <c r="D219" s="8">
        <f>VLOOKUP(B219,[1]Combined!$B$1:$L$640,11,0)</f>
        <v>10</v>
      </c>
      <c r="E219" s="8">
        <f>VLOOKUP(B219,[1]Combined!$B$1:$N$640,13,0)</f>
        <v>0</v>
      </c>
      <c r="F219" s="8">
        <f>VLOOKUP(B219,[1]Combined!$B$1:$O$640,14,0)</f>
        <v>2</v>
      </c>
      <c r="G219" s="8">
        <f>VLOOKUP(B219,[1]Combined!$B$1:$P$640,15,0)</f>
        <v>2</v>
      </c>
      <c r="H219" s="8">
        <f>VLOOKUP(B219,[1]Combined!$B$1:$R$640,17,0)</f>
        <v>0</v>
      </c>
      <c r="I219" s="9">
        <f>VLOOKUP(B219,[2]Combined!C$1:L$640,10,0)</f>
        <v>17</v>
      </c>
      <c r="J219" s="9">
        <f>VLOOKUP(B219,[2]Combined!C$1:M$640,11,0)</f>
        <v>18</v>
      </c>
      <c r="K219" s="9">
        <f>VLOOKUP(B219,[2]Combined!C$1:O$640,13,0)</f>
        <v>0</v>
      </c>
      <c r="L219" s="9">
        <f>VLOOKUP(B219,[2]Combined!C$1:P$640,14,0)</f>
        <v>4</v>
      </c>
      <c r="M219" s="9">
        <f>VLOOKUP(B219,[2]Combined!C$1:Q$640,15,0)</f>
        <v>4</v>
      </c>
      <c r="N219" s="9">
        <f>VLOOKUP(B219,[2]Combined!C$1:S$640,17,0)</f>
        <v>0</v>
      </c>
      <c r="O219" s="10">
        <f>VLOOKUP(B219,[3]Combined!C$1:L$640,10,0)</f>
        <v>16</v>
      </c>
      <c r="P219" s="10">
        <f>VLOOKUP(B219,[3]Combined!C$1:M$640,11,0)</f>
        <v>17</v>
      </c>
      <c r="Q219" s="10">
        <f>VLOOKUP(B219,[3]Combined!C$1:O$640,13,0)</f>
        <v>0</v>
      </c>
      <c r="R219" s="10">
        <f>VLOOKUP(B219,[3]Combined!C$1:P$640,14,0)</f>
        <v>4</v>
      </c>
      <c r="S219" s="10">
        <f>VLOOKUP(B219,[3]Combined!C$1:Q$640,15,0)</f>
        <v>4</v>
      </c>
      <c r="T219" s="10">
        <f>VLOOKUP(B219,[3]Combined!C$1:S$640,17,0)</f>
        <v>0</v>
      </c>
      <c r="U219" s="11">
        <f>VLOOKUP(B219,[4]Combined!C$1:L$640,10,0)</f>
        <v>16</v>
      </c>
      <c r="V219" s="11">
        <f>VLOOKUP(B219,[4]Combined!C$1:M$640,11,0)</f>
        <v>16</v>
      </c>
      <c r="W219" s="11">
        <f>VLOOKUP(B219,[4]Combined!C$1:O$640,13,0)</f>
        <v>0</v>
      </c>
      <c r="X219" s="11">
        <f>VLOOKUP(B219,[4]Combined!C$1:P$640,14,0)</f>
        <v>4</v>
      </c>
      <c r="Y219" s="11">
        <f>VLOOKUP(B219,[4]Combined!C$1:Q$640,15,0)</f>
        <v>5</v>
      </c>
      <c r="Z219" s="11">
        <f>VLOOKUP(B219,[4]Combined!C$1:S$640,17,0)</f>
        <v>0</v>
      </c>
      <c r="AA219" s="12">
        <f>VLOOKUP(B219,[5]Combined!C$1:L$640,10,0)</f>
        <v>6</v>
      </c>
      <c r="AB219" s="12">
        <f>VLOOKUP(B219,[5]Combined!C$1:M$640,11,0)</f>
        <v>6</v>
      </c>
      <c r="AC219" s="12">
        <f>VLOOKUP(B219,[5]Combined!C$1:O$640,13,0)</f>
        <v>0</v>
      </c>
      <c r="AD219" s="12">
        <f>VLOOKUP(B219,[5]Combined!C$1:P$640,14,0)</f>
        <v>0</v>
      </c>
      <c r="AE219" s="12">
        <f>VLOOKUP(B219,[5]Combined!C$1:Q$640,15,0)</f>
        <v>0</v>
      </c>
      <c r="AF219" s="12">
        <f>VLOOKUP(B219,[5]Combined!C$1:S$640,17,0)</f>
        <v>0</v>
      </c>
      <c r="AG219" s="14">
        <f t="shared" si="21"/>
        <v>82</v>
      </c>
      <c r="AH219" s="14">
        <f t="shared" si="21"/>
        <v>0</v>
      </c>
      <c r="AI219" s="14">
        <f t="shared" si="22"/>
        <v>0</v>
      </c>
      <c r="AJ219" s="14">
        <f t="shared" si="23"/>
        <v>79</v>
      </c>
      <c r="AK219" s="14">
        <f t="shared" si="24"/>
        <v>79</v>
      </c>
      <c r="AL219" s="14">
        <f t="shared" si="25"/>
        <v>96.341463414634148</v>
      </c>
      <c r="AM219" s="14">
        <f t="shared" si="26"/>
        <v>5</v>
      </c>
      <c r="AN219" s="7" t="s">
        <v>222</v>
      </c>
      <c r="AO219" s="7">
        <f>VLOOKUP(B219,[6]E!B$1:Y$51,24,0)</f>
        <v>8</v>
      </c>
      <c r="AP219" s="7">
        <f>VLOOKUP(B219,[6]E!B$1:Q$51,16,0)</f>
        <v>8</v>
      </c>
      <c r="AQ219" s="7">
        <f t="shared" si="27"/>
        <v>21</v>
      </c>
    </row>
    <row r="220" spans="1:43" s="7" customFormat="1" x14ac:dyDescent="0.25">
      <c r="A220" s="7">
        <v>219</v>
      </c>
      <c r="B220" s="7" t="s">
        <v>245</v>
      </c>
      <c r="C220" s="8">
        <f>VLOOKUP(B220,[1]Combined!$B$1:$K$640,10,0)</f>
        <v>10</v>
      </c>
      <c r="D220" s="8">
        <f>VLOOKUP(B220,[1]Combined!$B$1:$L$640,11,0)</f>
        <v>10</v>
      </c>
      <c r="E220" s="8">
        <f>VLOOKUP(B220,[1]Combined!$B$1:$N$640,13,0)</f>
        <v>0</v>
      </c>
      <c r="F220" s="8">
        <f>VLOOKUP(B220,[1]Combined!$B$1:$O$640,14,0)</f>
        <v>2</v>
      </c>
      <c r="G220" s="8">
        <f>VLOOKUP(B220,[1]Combined!$B$1:$P$640,15,0)</f>
        <v>2</v>
      </c>
      <c r="H220" s="8">
        <f>VLOOKUP(B220,[1]Combined!$B$1:$R$640,17,0)</f>
        <v>0</v>
      </c>
      <c r="I220" s="9">
        <f>VLOOKUP(B220,[2]Combined!C$1:L$640,10,0)</f>
        <v>15</v>
      </c>
      <c r="J220" s="9">
        <f>VLOOKUP(B220,[2]Combined!C$1:M$640,11,0)</f>
        <v>18</v>
      </c>
      <c r="K220" s="9">
        <f>VLOOKUP(B220,[2]Combined!C$1:O$640,13,0)</f>
        <v>0</v>
      </c>
      <c r="L220" s="9">
        <f>VLOOKUP(B220,[2]Combined!C$1:P$640,14,0)</f>
        <v>2</v>
      </c>
      <c r="M220" s="9">
        <f>VLOOKUP(B220,[2]Combined!C$1:Q$640,15,0)</f>
        <v>3</v>
      </c>
      <c r="N220" s="9">
        <f>VLOOKUP(B220,[2]Combined!C$1:S$640,17,0)</f>
        <v>0</v>
      </c>
      <c r="O220" s="10">
        <f>VLOOKUP(B220,[3]Combined!C$1:L$640,10,0)</f>
        <v>9</v>
      </c>
      <c r="P220" s="10">
        <f>VLOOKUP(B220,[3]Combined!C$1:M$640,11,0)</f>
        <v>17</v>
      </c>
      <c r="Q220" s="10">
        <f>VLOOKUP(B220,[3]Combined!C$1:O$640,13,0)</f>
        <v>0</v>
      </c>
      <c r="R220" s="10">
        <f>VLOOKUP(B220,[3]Combined!C$1:P$640,14,0)</f>
        <v>1</v>
      </c>
      <c r="S220" s="10">
        <f>VLOOKUP(B220,[3]Combined!C$1:Q$640,15,0)</f>
        <v>1</v>
      </c>
      <c r="T220" s="10">
        <f>VLOOKUP(B220,[3]Combined!C$1:S$640,17,0)</f>
        <v>0</v>
      </c>
      <c r="U220" s="11">
        <f>VLOOKUP(B220,[4]Combined!C$1:L$640,10,0)</f>
        <v>14</v>
      </c>
      <c r="V220" s="11">
        <f>VLOOKUP(B220,[4]Combined!C$1:M$640,11,0)</f>
        <v>16</v>
      </c>
      <c r="W220" s="11">
        <f>VLOOKUP(B220,[4]Combined!C$1:O$640,13,0)</f>
        <v>0</v>
      </c>
      <c r="X220" s="11">
        <f>VLOOKUP(B220,[4]Combined!C$1:P$640,14,0)</f>
        <v>5</v>
      </c>
      <c r="Y220" s="11">
        <f>VLOOKUP(B220,[4]Combined!C$1:Q$640,15,0)</f>
        <v>5</v>
      </c>
      <c r="Z220" s="11">
        <f>VLOOKUP(B220,[4]Combined!C$1:S$640,17,0)</f>
        <v>0</v>
      </c>
      <c r="AA220" s="12">
        <f>VLOOKUP(B220,[5]Combined!C$1:L$640,10,0)</f>
        <v>3</v>
      </c>
      <c r="AB220" s="12">
        <f>VLOOKUP(B220,[5]Combined!C$1:M$640,11,0)</f>
        <v>6</v>
      </c>
      <c r="AC220" s="12">
        <f>VLOOKUP(B220,[5]Combined!C$1:O$640,13,0)</f>
        <v>0</v>
      </c>
      <c r="AD220" s="12">
        <f>VLOOKUP(B220,[5]Combined!C$1:P$640,14,0)</f>
        <v>0</v>
      </c>
      <c r="AE220" s="12">
        <f>VLOOKUP(B220,[5]Combined!C$1:Q$640,15,0)</f>
        <v>0</v>
      </c>
      <c r="AF220" s="12">
        <f>VLOOKUP(B220,[5]Combined!C$1:S$640,17,0)</f>
        <v>0</v>
      </c>
      <c r="AG220" s="14">
        <f t="shared" si="21"/>
        <v>78</v>
      </c>
      <c r="AH220" s="14">
        <f t="shared" si="21"/>
        <v>0</v>
      </c>
      <c r="AI220" s="14">
        <f t="shared" si="22"/>
        <v>0</v>
      </c>
      <c r="AJ220" s="14">
        <f t="shared" si="23"/>
        <v>61</v>
      </c>
      <c r="AK220" s="14">
        <f t="shared" si="24"/>
        <v>61</v>
      </c>
      <c r="AL220" s="14">
        <f t="shared" si="25"/>
        <v>78.205128205128204</v>
      </c>
      <c r="AM220" s="14">
        <f t="shared" si="26"/>
        <v>3</v>
      </c>
      <c r="AN220" s="7" t="s">
        <v>224</v>
      </c>
      <c r="AO220" s="7">
        <f>VLOOKUP(B220,[6]E!B$1:Y$51,24,0)</f>
        <v>8</v>
      </c>
      <c r="AP220" s="7">
        <f>VLOOKUP(B220,[6]E!B$1:Q$51,16,0)</f>
        <v>7</v>
      </c>
      <c r="AQ220" s="7">
        <f t="shared" si="27"/>
        <v>18</v>
      </c>
    </row>
    <row r="221" spans="1:43" s="7" customFormat="1" x14ac:dyDescent="0.25">
      <c r="A221" s="7">
        <v>220</v>
      </c>
      <c r="B221" s="7" t="s">
        <v>246</v>
      </c>
      <c r="C221" s="8">
        <f>VLOOKUP(B221,[1]Combined!$B$1:$K$640,10,0)</f>
        <v>7</v>
      </c>
      <c r="D221" s="8">
        <f>VLOOKUP(B221,[1]Combined!$B$1:$L$640,11,0)</f>
        <v>10</v>
      </c>
      <c r="E221" s="8">
        <f>VLOOKUP(B221,[1]Combined!$B$1:$N$640,13,0)</f>
        <v>0</v>
      </c>
      <c r="F221" s="8">
        <f>VLOOKUP(B221,[1]Combined!$B$1:$O$640,14,0)</f>
        <v>1</v>
      </c>
      <c r="G221" s="8">
        <f>VLOOKUP(B221,[1]Combined!$B$1:$P$640,15,0)</f>
        <v>1</v>
      </c>
      <c r="H221" s="8">
        <f>VLOOKUP(B221,[1]Combined!$B$1:$R$640,17,0)</f>
        <v>0</v>
      </c>
      <c r="I221" s="9">
        <f>VLOOKUP(B221,[2]Combined!C$1:L$640,10,0)</f>
        <v>8</v>
      </c>
      <c r="J221" s="9">
        <f>VLOOKUP(B221,[2]Combined!C$1:M$640,11,0)</f>
        <v>18</v>
      </c>
      <c r="K221" s="9">
        <f>VLOOKUP(B221,[2]Combined!C$1:O$640,13,0)</f>
        <v>0</v>
      </c>
      <c r="L221" s="9">
        <f>VLOOKUP(B221,[2]Combined!C$1:P$640,14,0)</f>
        <v>1</v>
      </c>
      <c r="M221" s="9">
        <f>VLOOKUP(B221,[2]Combined!C$1:Q$640,15,0)</f>
        <v>4</v>
      </c>
      <c r="N221" s="9">
        <f>VLOOKUP(B221,[2]Combined!C$1:S$640,17,0)</f>
        <v>0</v>
      </c>
      <c r="O221" s="10">
        <f>VLOOKUP(B221,[3]Combined!C$1:L$640,10,0)</f>
        <v>4</v>
      </c>
      <c r="P221" s="10">
        <f>VLOOKUP(B221,[3]Combined!C$1:M$640,11,0)</f>
        <v>17</v>
      </c>
      <c r="Q221" s="10">
        <f>VLOOKUP(B221,[3]Combined!C$1:O$640,13,0)</f>
        <v>0</v>
      </c>
      <c r="R221" s="10">
        <f>VLOOKUP(B221,[3]Combined!C$1:P$640,14,0)</f>
        <v>0</v>
      </c>
      <c r="S221" s="10">
        <f>VLOOKUP(B221,[3]Combined!C$1:Q$640,15,0)</f>
        <v>4</v>
      </c>
      <c r="T221" s="10">
        <f>VLOOKUP(B221,[3]Combined!C$1:S$640,17,0)</f>
        <v>0</v>
      </c>
      <c r="U221" s="11">
        <f>VLOOKUP(B221,[4]Combined!C$1:L$640,10,0)</f>
        <v>1</v>
      </c>
      <c r="V221" s="11">
        <f>VLOOKUP(B221,[4]Combined!C$1:M$640,11,0)</f>
        <v>16</v>
      </c>
      <c r="W221" s="11">
        <f>VLOOKUP(B221,[4]Combined!C$1:O$640,13,0)</f>
        <v>0</v>
      </c>
      <c r="X221" s="11">
        <f>VLOOKUP(B221,[4]Combined!C$1:P$640,14,0)</f>
        <v>0</v>
      </c>
      <c r="Y221" s="11">
        <v>4</v>
      </c>
      <c r="Z221" s="11">
        <f>VLOOKUP(B221,[4]Combined!C$1:S$640,17,0)</f>
        <v>0</v>
      </c>
      <c r="AA221" s="12">
        <f>VLOOKUP(B221,[5]Combined!C$1:L$640,10,0)</f>
        <v>2</v>
      </c>
      <c r="AB221" s="12">
        <f>VLOOKUP(B221,[5]Combined!C$1:M$640,11,0)</f>
        <v>6</v>
      </c>
      <c r="AC221" s="12">
        <f>VLOOKUP(B221,[5]Combined!C$1:O$640,13,0)</f>
        <v>0</v>
      </c>
      <c r="AD221" s="12">
        <f>VLOOKUP(B221,[5]Combined!C$1:P$640,14,0)</f>
        <v>0</v>
      </c>
      <c r="AE221" s="12">
        <v>2</v>
      </c>
      <c r="AF221" s="12">
        <f>VLOOKUP(B221,[5]Combined!C$1:S$640,17,0)</f>
        <v>0</v>
      </c>
      <c r="AG221" s="14">
        <f t="shared" si="21"/>
        <v>82</v>
      </c>
      <c r="AH221" s="14">
        <f t="shared" si="21"/>
        <v>0</v>
      </c>
      <c r="AI221" s="14">
        <f t="shared" si="22"/>
        <v>0</v>
      </c>
      <c r="AJ221" s="14">
        <f t="shared" si="23"/>
        <v>24</v>
      </c>
      <c r="AK221" s="14">
        <f t="shared" si="24"/>
        <v>24</v>
      </c>
      <c r="AL221" s="14">
        <f t="shared" si="25"/>
        <v>29.268292682926827</v>
      </c>
      <c r="AM221" s="14">
        <f t="shared" si="26"/>
        <v>0</v>
      </c>
      <c r="AN221" s="7" t="s">
        <v>226</v>
      </c>
      <c r="AO221" s="7">
        <v>0</v>
      </c>
      <c r="AP221" s="7">
        <f>VLOOKUP(B221,[6]E!B$1:Q$51,16,0)</f>
        <v>5</v>
      </c>
      <c r="AQ221" s="7">
        <f t="shared" si="27"/>
        <v>5</v>
      </c>
    </row>
    <row r="222" spans="1:43" s="7" customFormat="1" x14ac:dyDescent="0.25">
      <c r="A222" s="7">
        <v>221</v>
      </c>
      <c r="B222" s="7" t="s">
        <v>247</v>
      </c>
      <c r="C222" s="8">
        <f>VLOOKUP(B222,[1]Combined!$B$1:$K$640,10,0)</f>
        <v>8</v>
      </c>
      <c r="D222" s="8">
        <f>VLOOKUP(B222,[1]Combined!$B$1:$L$640,11,0)</f>
        <v>10</v>
      </c>
      <c r="E222" s="8">
        <f>VLOOKUP(B222,[1]Combined!$B$1:$N$640,13,0)</f>
        <v>0</v>
      </c>
      <c r="F222" s="8">
        <f>VLOOKUP(B222,[1]Combined!$B$1:$O$640,14,0)</f>
        <v>2</v>
      </c>
      <c r="G222" s="8">
        <f>VLOOKUP(B222,[1]Combined!$B$1:$P$640,15,0)</f>
        <v>2</v>
      </c>
      <c r="H222" s="8">
        <f>VLOOKUP(B222,[1]Combined!$B$1:$R$640,17,0)</f>
        <v>0</v>
      </c>
      <c r="I222" s="9">
        <f>VLOOKUP(B222,[2]Combined!C$1:L$640,10,0)</f>
        <v>13</v>
      </c>
      <c r="J222" s="9">
        <f>VLOOKUP(B222,[2]Combined!C$1:M$640,11,0)</f>
        <v>18</v>
      </c>
      <c r="K222" s="9">
        <f>VLOOKUP(B222,[2]Combined!C$1:O$640,13,0)</f>
        <v>0</v>
      </c>
      <c r="L222" s="9">
        <f>VLOOKUP(B222,[2]Combined!C$1:P$640,14,0)</f>
        <v>2</v>
      </c>
      <c r="M222" s="9">
        <f>VLOOKUP(B222,[2]Combined!C$1:Q$640,15,0)</f>
        <v>3</v>
      </c>
      <c r="N222" s="9">
        <f>VLOOKUP(B222,[2]Combined!C$1:S$640,17,0)</f>
        <v>0</v>
      </c>
      <c r="O222" s="10">
        <f>VLOOKUP(B222,[3]Combined!C$1:L$640,10,0)</f>
        <v>15</v>
      </c>
      <c r="P222" s="10">
        <f>VLOOKUP(B222,[3]Combined!C$1:M$640,11,0)</f>
        <v>17</v>
      </c>
      <c r="Q222" s="10">
        <f>VLOOKUP(B222,[3]Combined!C$1:O$640,13,0)</f>
        <v>0</v>
      </c>
      <c r="R222" s="10">
        <f>VLOOKUP(B222,[3]Combined!C$1:P$640,14,0)</f>
        <v>4</v>
      </c>
      <c r="S222" s="10">
        <f>VLOOKUP(B222,[3]Combined!C$1:Q$640,15,0)</f>
        <v>4</v>
      </c>
      <c r="T222" s="10">
        <f>VLOOKUP(B222,[3]Combined!C$1:S$640,17,0)</f>
        <v>0</v>
      </c>
      <c r="U222" s="11">
        <f>VLOOKUP(B222,[4]Combined!C$1:L$640,10,0)</f>
        <v>15</v>
      </c>
      <c r="V222" s="11">
        <f>VLOOKUP(B222,[4]Combined!C$1:M$640,11,0)</f>
        <v>16</v>
      </c>
      <c r="W222" s="11">
        <f>VLOOKUP(B222,[4]Combined!C$1:O$640,13,0)</f>
        <v>0</v>
      </c>
      <c r="X222" s="11">
        <f>VLOOKUP(B222,[4]Combined!C$1:P$640,14,0)</f>
        <v>4</v>
      </c>
      <c r="Y222" s="11">
        <f>VLOOKUP(B222,[4]Combined!C$1:Q$640,15,0)</f>
        <v>5</v>
      </c>
      <c r="Z222" s="11">
        <f>VLOOKUP(B222,[4]Combined!C$1:S$640,17,0)</f>
        <v>0</v>
      </c>
      <c r="AA222" s="12">
        <f>VLOOKUP(B222,[5]Combined!C$1:L$640,10,0)</f>
        <v>5</v>
      </c>
      <c r="AB222" s="12">
        <f>VLOOKUP(B222,[5]Combined!C$1:M$640,11,0)</f>
        <v>6</v>
      </c>
      <c r="AC222" s="12">
        <f>VLOOKUP(B222,[5]Combined!C$1:O$640,13,0)</f>
        <v>0</v>
      </c>
      <c r="AD222" s="12">
        <f>VLOOKUP(B222,[5]Combined!C$1:P$640,14,0)</f>
        <v>0</v>
      </c>
      <c r="AE222" s="12">
        <f>VLOOKUP(B222,[5]Combined!C$1:Q$640,15,0)</f>
        <v>0</v>
      </c>
      <c r="AF222" s="12">
        <f>VLOOKUP(B222,[5]Combined!C$1:S$640,17,0)</f>
        <v>0</v>
      </c>
      <c r="AG222" s="14">
        <f t="shared" si="21"/>
        <v>81</v>
      </c>
      <c r="AH222" s="14">
        <f t="shared" si="21"/>
        <v>0</v>
      </c>
      <c r="AI222" s="14">
        <f t="shared" si="22"/>
        <v>0</v>
      </c>
      <c r="AJ222" s="14">
        <f t="shared" si="23"/>
        <v>68</v>
      </c>
      <c r="AK222" s="14">
        <f t="shared" si="24"/>
        <v>68</v>
      </c>
      <c r="AL222" s="14">
        <f t="shared" si="25"/>
        <v>83.950617283950606</v>
      </c>
      <c r="AM222" s="14">
        <f t="shared" si="26"/>
        <v>4</v>
      </c>
      <c r="AN222" s="7" t="s">
        <v>218</v>
      </c>
      <c r="AO222" s="7">
        <f>VLOOKUP(B222,[6]E!B$1:Y$51,24,0)</f>
        <v>7</v>
      </c>
      <c r="AP222" s="7">
        <f>VLOOKUP(B222,[6]E!B$1:Q$51,16,0)</f>
        <v>8</v>
      </c>
      <c r="AQ222" s="7">
        <f t="shared" si="27"/>
        <v>19</v>
      </c>
    </row>
    <row r="223" spans="1:43" s="7" customFormat="1" x14ac:dyDescent="0.25">
      <c r="A223" s="7">
        <v>222</v>
      </c>
      <c r="B223" s="7" t="s">
        <v>248</v>
      </c>
      <c r="C223" s="8">
        <f>VLOOKUP(B223,[1]Combined!$B$1:$K$640,10,0)</f>
        <v>5</v>
      </c>
      <c r="D223" s="8">
        <f>VLOOKUP(B223,[1]Combined!$B$1:$L$640,11,0)</f>
        <v>10</v>
      </c>
      <c r="E223" s="8">
        <f>VLOOKUP(B223,[1]Combined!$B$1:$N$640,13,0)</f>
        <v>0</v>
      </c>
      <c r="F223" s="8">
        <f>VLOOKUP(B223,[1]Combined!$B$1:$O$640,14,0)</f>
        <v>1</v>
      </c>
      <c r="G223" s="8">
        <f>VLOOKUP(B223,[1]Combined!$B$1:$P$640,15,0)</f>
        <v>2</v>
      </c>
      <c r="H223" s="8">
        <f>VLOOKUP(B223,[1]Combined!$B$1:$R$640,17,0)</f>
        <v>0</v>
      </c>
      <c r="I223" s="9">
        <f>VLOOKUP(B223,[2]Combined!C$1:L$640,10,0)</f>
        <v>13</v>
      </c>
      <c r="J223" s="9">
        <f>VLOOKUP(B223,[2]Combined!C$1:M$640,11,0)</f>
        <v>18</v>
      </c>
      <c r="K223" s="9">
        <f>VLOOKUP(B223,[2]Combined!C$1:O$640,13,0)</f>
        <v>0</v>
      </c>
      <c r="L223" s="9">
        <f>VLOOKUP(B223,[2]Combined!C$1:P$640,14,0)</f>
        <v>3</v>
      </c>
      <c r="M223" s="9">
        <f>VLOOKUP(B223,[2]Combined!C$1:Q$640,15,0)</f>
        <v>4</v>
      </c>
      <c r="N223" s="9">
        <f>VLOOKUP(B223,[2]Combined!C$1:S$640,17,0)</f>
        <v>0</v>
      </c>
      <c r="O223" s="10">
        <f>VLOOKUP(B223,[3]Combined!C$1:L$640,10,0)</f>
        <v>6</v>
      </c>
      <c r="P223" s="10">
        <f>VLOOKUP(B223,[3]Combined!C$1:M$640,11,0)</f>
        <v>17</v>
      </c>
      <c r="Q223" s="10">
        <f>VLOOKUP(B223,[3]Combined!C$1:O$640,13,0)</f>
        <v>0</v>
      </c>
      <c r="R223" s="10">
        <f>VLOOKUP(B223,[3]Combined!C$1:P$640,14,0)</f>
        <v>2</v>
      </c>
      <c r="S223" s="10">
        <f>VLOOKUP(B223,[3]Combined!C$1:Q$640,15,0)</f>
        <v>2</v>
      </c>
      <c r="T223" s="10">
        <f>VLOOKUP(B223,[3]Combined!C$1:S$640,17,0)</f>
        <v>0</v>
      </c>
      <c r="U223" s="11">
        <f>VLOOKUP(B223,[4]Combined!C$1:L$640,10,0)</f>
        <v>9</v>
      </c>
      <c r="V223" s="11">
        <f>VLOOKUP(B223,[4]Combined!C$1:M$640,11,0)</f>
        <v>16</v>
      </c>
      <c r="W223" s="11">
        <f>VLOOKUP(B223,[4]Combined!C$1:O$640,13,0)</f>
        <v>0</v>
      </c>
      <c r="X223" s="11">
        <f>VLOOKUP(B223,[4]Combined!C$1:P$640,14,0)</f>
        <v>2</v>
      </c>
      <c r="Y223" s="11">
        <f>VLOOKUP(B223,[4]Combined!C$1:Q$640,15,0)</f>
        <v>4</v>
      </c>
      <c r="Z223" s="11">
        <f>VLOOKUP(B223,[4]Combined!C$1:S$640,17,0)</f>
        <v>0</v>
      </c>
      <c r="AA223" s="12">
        <f>VLOOKUP(B223,[5]Combined!C$1:L$640,10,0)</f>
        <v>4</v>
      </c>
      <c r="AB223" s="12">
        <f>VLOOKUP(B223,[5]Combined!C$1:M$640,11,0)</f>
        <v>6</v>
      </c>
      <c r="AC223" s="12">
        <f>VLOOKUP(B223,[5]Combined!C$1:O$640,13,0)</f>
        <v>0</v>
      </c>
      <c r="AD223" s="12">
        <f>VLOOKUP(B223,[5]Combined!C$1:P$640,14,0)</f>
        <v>0</v>
      </c>
      <c r="AE223" s="12">
        <f>VLOOKUP(B223,[5]Combined!C$1:Q$640,15,0)</f>
        <v>0</v>
      </c>
      <c r="AF223" s="12">
        <f>VLOOKUP(B223,[5]Combined!C$1:S$640,17,0)</f>
        <v>0</v>
      </c>
      <c r="AG223" s="14">
        <f t="shared" si="21"/>
        <v>79</v>
      </c>
      <c r="AH223" s="14">
        <f t="shared" si="21"/>
        <v>0</v>
      </c>
      <c r="AI223" s="14">
        <f t="shared" si="22"/>
        <v>0</v>
      </c>
      <c r="AJ223" s="14">
        <f t="shared" si="23"/>
        <v>45</v>
      </c>
      <c r="AK223" s="14">
        <f t="shared" si="24"/>
        <v>45</v>
      </c>
      <c r="AL223" s="14">
        <f t="shared" si="25"/>
        <v>56.962025316455701</v>
      </c>
      <c r="AM223" s="14">
        <f t="shared" si="26"/>
        <v>0</v>
      </c>
      <c r="AN223" s="7" t="s">
        <v>220</v>
      </c>
      <c r="AO223" s="7">
        <f>VLOOKUP(B223,[6]E!B$1:Y$51,24,0)</f>
        <v>8</v>
      </c>
      <c r="AP223" s="7">
        <f>VLOOKUP(B223,[6]E!B$1:Q$51,16,0)</f>
        <v>9</v>
      </c>
      <c r="AQ223" s="7">
        <f t="shared" si="27"/>
        <v>17</v>
      </c>
    </row>
    <row r="224" spans="1:43" s="7" customFormat="1" x14ac:dyDescent="0.25">
      <c r="A224" s="7">
        <v>223</v>
      </c>
      <c r="B224" s="7" t="s">
        <v>249</v>
      </c>
      <c r="C224" s="8">
        <f>VLOOKUP(B224,[1]Combined!$B$1:$K$640,10,0)</f>
        <v>9</v>
      </c>
      <c r="D224" s="8">
        <f>VLOOKUP(B224,[1]Combined!$B$1:$L$640,11,0)</f>
        <v>10</v>
      </c>
      <c r="E224" s="8">
        <f>VLOOKUP(B224,[1]Combined!$B$1:$N$640,13,0)</f>
        <v>0</v>
      </c>
      <c r="F224" s="8">
        <f>VLOOKUP(B224,[1]Combined!$B$1:$O$640,14,0)</f>
        <v>2</v>
      </c>
      <c r="G224" s="8">
        <f>VLOOKUP(B224,[1]Combined!$B$1:$P$640,15,0)</f>
        <v>2</v>
      </c>
      <c r="H224" s="8">
        <f>VLOOKUP(B224,[1]Combined!$B$1:$R$640,17,0)</f>
        <v>0</v>
      </c>
      <c r="I224" s="9">
        <f>VLOOKUP(B224,[2]Combined!C$1:L$640,10,0)</f>
        <v>13</v>
      </c>
      <c r="J224" s="9">
        <f>VLOOKUP(B224,[2]Combined!C$1:M$640,11,0)</f>
        <v>18</v>
      </c>
      <c r="K224" s="9">
        <f>VLOOKUP(B224,[2]Combined!C$1:O$640,13,0)</f>
        <v>0</v>
      </c>
      <c r="L224" s="9">
        <f>VLOOKUP(B224,[2]Combined!C$1:P$640,14,0)</f>
        <v>4</v>
      </c>
      <c r="M224" s="9">
        <f>VLOOKUP(B224,[2]Combined!C$1:Q$640,15,0)</f>
        <v>4</v>
      </c>
      <c r="N224" s="9">
        <f>VLOOKUP(B224,[2]Combined!C$1:S$640,17,0)</f>
        <v>0</v>
      </c>
      <c r="O224" s="10">
        <f>VLOOKUP(B224,[3]Combined!C$1:L$640,10,0)</f>
        <v>15</v>
      </c>
      <c r="P224" s="10">
        <f>VLOOKUP(B224,[3]Combined!C$1:M$640,11,0)</f>
        <v>17</v>
      </c>
      <c r="Q224" s="10">
        <f>VLOOKUP(B224,[3]Combined!C$1:O$640,13,0)</f>
        <v>0</v>
      </c>
      <c r="R224" s="10">
        <f>VLOOKUP(B224,[3]Combined!C$1:P$640,14,0)</f>
        <v>3</v>
      </c>
      <c r="S224" s="10">
        <f>VLOOKUP(B224,[3]Combined!C$1:Q$640,15,0)</f>
        <v>4</v>
      </c>
      <c r="T224" s="10">
        <f>VLOOKUP(B224,[3]Combined!C$1:S$640,17,0)</f>
        <v>0</v>
      </c>
      <c r="U224" s="11">
        <f>VLOOKUP(B224,[4]Combined!C$1:L$640,10,0)</f>
        <v>13</v>
      </c>
      <c r="V224" s="11">
        <f>VLOOKUP(B224,[4]Combined!C$1:M$640,11,0)</f>
        <v>16</v>
      </c>
      <c r="W224" s="11">
        <f>VLOOKUP(B224,[4]Combined!C$1:O$640,13,0)</f>
        <v>0</v>
      </c>
      <c r="X224" s="11">
        <f>VLOOKUP(B224,[4]Combined!C$1:P$640,14,0)</f>
        <v>3</v>
      </c>
      <c r="Y224" s="11">
        <f>VLOOKUP(B224,[4]Combined!C$1:Q$640,15,0)</f>
        <v>5</v>
      </c>
      <c r="Z224" s="11">
        <f>VLOOKUP(B224,[4]Combined!C$1:S$640,17,0)</f>
        <v>0</v>
      </c>
      <c r="AA224" s="12">
        <f>VLOOKUP(B224,[5]Combined!C$1:L$640,10,0)</f>
        <v>1</v>
      </c>
      <c r="AB224" s="12">
        <f>VLOOKUP(B224,[5]Combined!C$1:M$640,11,0)</f>
        <v>6</v>
      </c>
      <c r="AC224" s="12">
        <f>VLOOKUP(B224,[5]Combined!C$1:O$640,13,0)</f>
        <v>2</v>
      </c>
      <c r="AD224" s="12">
        <f>VLOOKUP(B224,[5]Combined!C$1:P$640,14,0)</f>
        <v>0</v>
      </c>
      <c r="AE224" s="12">
        <f>VLOOKUP(B224,[5]Combined!C$1:Q$640,15,0)</f>
        <v>0</v>
      </c>
      <c r="AF224" s="12">
        <f>VLOOKUP(B224,[5]Combined!C$1:S$640,17,0)</f>
        <v>0</v>
      </c>
      <c r="AG224" s="14">
        <f t="shared" si="21"/>
        <v>82</v>
      </c>
      <c r="AH224" s="14">
        <f t="shared" si="21"/>
        <v>2</v>
      </c>
      <c r="AI224" s="14">
        <f t="shared" si="22"/>
        <v>2</v>
      </c>
      <c r="AJ224" s="14">
        <f t="shared" si="23"/>
        <v>63</v>
      </c>
      <c r="AK224" s="14">
        <f t="shared" si="24"/>
        <v>65</v>
      </c>
      <c r="AL224" s="14">
        <f t="shared" si="25"/>
        <v>79.268292682926827</v>
      </c>
      <c r="AM224" s="14">
        <f t="shared" si="26"/>
        <v>3</v>
      </c>
      <c r="AN224" s="7" t="s">
        <v>222</v>
      </c>
      <c r="AO224" s="7">
        <f>VLOOKUP(B224,[6]E!B$1:Y$51,24,0)</f>
        <v>9</v>
      </c>
      <c r="AP224" s="7">
        <f>VLOOKUP(B224,[6]E!B$1:Q$51,16,0)</f>
        <v>9</v>
      </c>
      <c r="AQ224" s="7">
        <f t="shared" si="27"/>
        <v>21</v>
      </c>
    </row>
    <row r="225" spans="1:43" s="7" customFormat="1" x14ac:dyDescent="0.25">
      <c r="A225" s="7">
        <v>224</v>
      </c>
      <c r="B225" s="7" t="s">
        <v>250</v>
      </c>
      <c r="C225" s="8">
        <f>VLOOKUP(B225,[1]Combined!$B$1:$K$640,10,0)</f>
        <v>10</v>
      </c>
      <c r="D225" s="8">
        <f>VLOOKUP(B225,[1]Combined!$B$1:$L$640,11,0)</f>
        <v>10</v>
      </c>
      <c r="E225" s="8">
        <f>VLOOKUP(B225,[1]Combined!$B$1:$N$640,13,0)</f>
        <v>0</v>
      </c>
      <c r="F225" s="8">
        <f>VLOOKUP(B225,[1]Combined!$B$1:$O$640,14,0)</f>
        <v>2</v>
      </c>
      <c r="G225" s="8">
        <f>VLOOKUP(B225,[1]Combined!$B$1:$P$640,15,0)</f>
        <v>2</v>
      </c>
      <c r="H225" s="8">
        <f>VLOOKUP(B225,[1]Combined!$B$1:$R$640,17,0)</f>
        <v>0</v>
      </c>
      <c r="I225" s="9">
        <f>VLOOKUP(B225,[2]Combined!C$1:L$640,10,0)</f>
        <v>16</v>
      </c>
      <c r="J225" s="9">
        <f>VLOOKUP(B225,[2]Combined!C$1:M$640,11,0)</f>
        <v>18</v>
      </c>
      <c r="K225" s="9">
        <f>VLOOKUP(B225,[2]Combined!C$1:O$640,13,0)</f>
        <v>0</v>
      </c>
      <c r="L225" s="9">
        <f>VLOOKUP(B225,[2]Combined!C$1:P$640,14,0)</f>
        <v>1</v>
      </c>
      <c r="M225" s="9">
        <f>VLOOKUP(B225,[2]Combined!C$1:Q$640,15,0)</f>
        <v>3</v>
      </c>
      <c r="N225" s="9">
        <f>VLOOKUP(B225,[2]Combined!C$1:S$640,17,0)</f>
        <v>0</v>
      </c>
      <c r="O225" s="10">
        <f>VLOOKUP(B225,[3]Combined!C$1:L$640,10,0)</f>
        <v>13</v>
      </c>
      <c r="P225" s="10">
        <f>VLOOKUP(B225,[3]Combined!C$1:M$640,11,0)</f>
        <v>17</v>
      </c>
      <c r="Q225" s="10">
        <f>VLOOKUP(B225,[3]Combined!C$1:O$640,13,0)</f>
        <v>0</v>
      </c>
      <c r="R225" s="10">
        <f>VLOOKUP(B225,[3]Combined!C$1:P$640,14,0)</f>
        <v>1</v>
      </c>
      <c r="S225" s="10">
        <f>VLOOKUP(B225,[3]Combined!C$1:Q$640,15,0)</f>
        <v>1</v>
      </c>
      <c r="T225" s="10">
        <f>VLOOKUP(B225,[3]Combined!C$1:S$640,17,0)</f>
        <v>0</v>
      </c>
      <c r="U225" s="11">
        <f>VLOOKUP(B225,[4]Combined!C$1:L$640,10,0)</f>
        <v>12</v>
      </c>
      <c r="V225" s="11">
        <f>VLOOKUP(B225,[4]Combined!C$1:M$640,11,0)</f>
        <v>16</v>
      </c>
      <c r="W225" s="11">
        <f>VLOOKUP(B225,[4]Combined!C$1:O$640,13,0)</f>
        <v>0</v>
      </c>
      <c r="X225" s="11">
        <f>VLOOKUP(B225,[4]Combined!C$1:P$640,14,0)</f>
        <v>3</v>
      </c>
      <c r="Y225" s="11">
        <f>VLOOKUP(B225,[4]Combined!C$1:Q$640,15,0)</f>
        <v>5</v>
      </c>
      <c r="Z225" s="11">
        <f>VLOOKUP(B225,[4]Combined!C$1:S$640,17,0)</f>
        <v>0</v>
      </c>
      <c r="AA225" s="12">
        <f>VLOOKUP(B225,[5]Combined!C$1:L$640,10,0)</f>
        <v>4</v>
      </c>
      <c r="AB225" s="12">
        <f>VLOOKUP(B225,[5]Combined!C$1:M$640,11,0)</f>
        <v>6</v>
      </c>
      <c r="AC225" s="12">
        <f>VLOOKUP(B225,[5]Combined!C$1:O$640,13,0)</f>
        <v>0</v>
      </c>
      <c r="AD225" s="12">
        <f>VLOOKUP(B225,[5]Combined!C$1:P$640,14,0)</f>
        <v>0</v>
      </c>
      <c r="AE225" s="12">
        <f>VLOOKUP(B225,[5]Combined!C$1:Q$640,15,0)</f>
        <v>0</v>
      </c>
      <c r="AF225" s="12">
        <f>VLOOKUP(B225,[5]Combined!C$1:S$640,17,0)</f>
        <v>0</v>
      </c>
      <c r="AG225" s="14">
        <f t="shared" si="21"/>
        <v>78</v>
      </c>
      <c r="AH225" s="14">
        <f t="shared" si="21"/>
        <v>0</v>
      </c>
      <c r="AI225" s="14">
        <f t="shared" si="22"/>
        <v>0</v>
      </c>
      <c r="AJ225" s="14">
        <f t="shared" si="23"/>
        <v>62</v>
      </c>
      <c r="AK225" s="14">
        <f t="shared" si="24"/>
        <v>62</v>
      </c>
      <c r="AL225" s="14">
        <f t="shared" si="25"/>
        <v>79.487179487179489</v>
      </c>
      <c r="AM225" s="14">
        <f t="shared" si="26"/>
        <v>3</v>
      </c>
      <c r="AN225" s="7" t="s">
        <v>224</v>
      </c>
      <c r="AO225" s="7">
        <f>VLOOKUP(B225,[6]E!B$1:Y$51,24,0)</f>
        <v>8</v>
      </c>
      <c r="AP225" s="7">
        <f>VLOOKUP(B225,[6]E!B$1:Q$51,16,0)</f>
        <v>10</v>
      </c>
      <c r="AQ225" s="7">
        <f t="shared" si="27"/>
        <v>21</v>
      </c>
    </row>
    <row r="226" spans="1:43" s="7" customFormat="1" x14ac:dyDescent="0.25">
      <c r="A226" s="7">
        <v>225</v>
      </c>
      <c r="B226" s="7" t="s">
        <v>251</v>
      </c>
      <c r="C226" s="8">
        <f>VLOOKUP(B226,[1]Combined!$B$1:$K$640,10,0)</f>
        <v>9</v>
      </c>
      <c r="D226" s="8">
        <f>VLOOKUP(B226,[1]Combined!$B$1:$L$640,11,0)</f>
        <v>10</v>
      </c>
      <c r="E226" s="8">
        <f>VLOOKUP(B226,[1]Combined!$B$1:$N$640,13,0)</f>
        <v>0</v>
      </c>
      <c r="F226" s="8">
        <f>VLOOKUP(B226,[1]Combined!$B$1:$O$640,14,0)</f>
        <v>1</v>
      </c>
      <c r="G226" s="8">
        <f>VLOOKUP(B226,[1]Combined!$B$1:$P$640,15,0)</f>
        <v>1</v>
      </c>
      <c r="H226" s="8">
        <f>VLOOKUP(B226,[1]Combined!$B$1:$R$640,17,0)</f>
        <v>0</v>
      </c>
      <c r="I226" s="9">
        <f>VLOOKUP(B226,[2]Combined!C$1:L$640,10,0)</f>
        <v>12</v>
      </c>
      <c r="J226" s="9">
        <f>VLOOKUP(B226,[2]Combined!C$1:M$640,11,0)</f>
        <v>18</v>
      </c>
      <c r="K226" s="9">
        <f>VLOOKUP(B226,[2]Combined!C$1:O$640,13,0)</f>
        <v>0</v>
      </c>
      <c r="L226" s="9">
        <f>VLOOKUP(B226,[2]Combined!C$1:P$640,14,0)</f>
        <v>3</v>
      </c>
      <c r="M226" s="9">
        <f>VLOOKUP(B226,[2]Combined!C$1:Q$640,15,0)</f>
        <v>4</v>
      </c>
      <c r="N226" s="9">
        <f>VLOOKUP(B226,[2]Combined!C$1:S$640,17,0)</f>
        <v>0</v>
      </c>
      <c r="O226" s="10">
        <f>VLOOKUP(B226,[3]Combined!C$1:L$640,10,0)</f>
        <v>15</v>
      </c>
      <c r="P226" s="10">
        <f>VLOOKUP(B226,[3]Combined!C$1:M$640,11,0)</f>
        <v>17</v>
      </c>
      <c r="Q226" s="10">
        <f>VLOOKUP(B226,[3]Combined!C$1:O$640,13,0)</f>
        <v>0</v>
      </c>
      <c r="R226" s="10">
        <f>VLOOKUP(B226,[3]Combined!C$1:P$640,14,0)</f>
        <v>2</v>
      </c>
      <c r="S226" s="10">
        <f>VLOOKUP(B226,[3]Combined!C$1:Q$640,15,0)</f>
        <v>4</v>
      </c>
      <c r="T226" s="10">
        <f>VLOOKUP(B226,[3]Combined!C$1:S$640,17,0)</f>
        <v>0</v>
      </c>
      <c r="U226" s="11">
        <f>VLOOKUP(B226,[4]Combined!C$1:L$640,10,0)</f>
        <v>9</v>
      </c>
      <c r="V226" s="11">
        <f>VLOOKUP(B226,[4]Combined!C$1:M$640,11,0)</f>
        <v>16</v>
      </c>
      <c r="W226" s="11">
        <f>VLOOKUP(B226,[4]Combined!C$1:O$640,13,0)</f>
        <v>0</v>
      </c>
      <c r="X226" s="11">
        <v>1</v>
      </c>
      <c r="Y226" s="11">
        <v>4</v>
      </c>
      <c r="Z226" s="11">
        <f>VLOOKUP(B226,[4]Combined!C$1:S$640,17,0)</f>
        <v>0</v>
      </c>
      <c r="AA226" s="12">
        <f>VLOOKUP(B226,[5]Combined!C$1:L$640,10,0)</f>
        <v>4</v>
      </c>
      <c r="AB226" s="12">
        <f>VLOOKUP(B226,[5]Combined!C$1:M$640,11,0)</f>
        <v>6</v>
      </c>
      <c r="AC226" s="12">
        <f>VLOOKUP(B226,[5]Combined!C$1:O$640,13,0)</f>
        <v>0</v>
      </c>
      <c r="AD226" s="12">
        <f>VLOOKUP(B226,[5]Combined!C$1:P$640,14,0)</f>
        <v>0</v>
      </c>
      <c r="AE226" s="12">
        <v>2</v>
      </c>
      <c r="AF226" s="12">
        <f>VLOOKUP(B226,[5]Combined!C$1:S$640,17,0)</f>
        <v>0</v>
      </c>
      <c r="AG226" s="14">
        <f t="shared" si="21"/>
        <v>82</v>
      </c>
      <c r="AH226" s="14">
        <f t="shared" si="21"/>
        <v>0</v>
      </c>
      <c r="AI226" s="14">
        <f t="shared" si="22"/>
        <v>0</v>
      </c>
      <c r="AJ226" s="14">
        <f t="shared" si="23"/>
        <v>56</v>
      </c>
      <c r="AK226" s="14">
        <f t="shared" si="24"/>
        <v>56</v>
      </c>
      <c r="AL226" s="14">
        <f t="shared" si="25"/>
        <v>68.292682926829272</v>
      </c>
      <c r="AM226" s="14">
        <f t="shared" si="26"/>
        <v>1</v>
      </c>
      <c r="AN226" s="7" t="s">
        <v>226</v>
      </c>
      <c r="AO226" s="7">
        <v>8</v>
      </c>
      <c r="AP226" s="7">
        <f>VLOOKUP(B226,[6]E!B$1:Q$51,16,0)</f>
        <v>10</v>
      </c>
      <c r="AQ226" s="7">
        <f t="shared" si="27"/>
        <v>19</v>
      </c>
    </row>
    <row r="227" spans="1:43" s="7" customFormat="1" x14ac:dyDescent="0.25">
      <c r="A227" s="7">
        <v>226</v>
      </c>
      <c r="B227" s="7" t="s">
        <v>252</v>
      </c>
      <c r="C227" s="8">
        <f>VLOOKUP(B227,[1]Combined!$B$1:$K$640,10,0)</f>
        <v>9</v>
      </c>
      <c r="D227" s="8">
        <f>VLOOKUP(B227,[1]Combined!$B$1:$L$640,11,0)</f>
        <v>10</v>
      </c>
      <c r="E227" s="8">
        <f>VLOOKUP(B227,[1]Combined!$B$1:$N$640,13,0)</f>
        <v>0</v>
      </c>
      <c r="F227" s="8">
        <f>VLOOKUP(B227,[1]Combined!$B$1:$O$640,14,0)</f>
        <v>2</v>
      </c>
      <c r="G227" s="8">
        <f>VLOOKUP(B227,[1]Combined!$B$1:$P$640,15,0)</f>
        <v>2</v>
      </c>
      <c r="H227" s="8">
        <f>VLOOKUP(B227,[1]Combined!$B$1:$R$640,17,0)</f>
        <v>0</v>
      </c>
      <c r="I227" s="9">
        <f>VLOOKUP(B227,[2]Combined!C$1:L$640,10,0)</f>
        <v>13</v>
      </c>
      <c r="J227" s="9">
        <f>VLOOKUP(B227,[2]Combined!C$1:M$640,11,0)</f>
        <v>18</v>
      </c>
      <c r="K227" s="9">
        <f>VLOOKUP(B227,[2]Combined!C$1:O$640,13,0)</f>
        <v>0</v>
      </c>
      <c r="L227" s="9">
        <f>VLOOKUP(B227,[2]Combined!C$1:P$640,14,0)</f>
        <v>2</v>
      </c>
      <c r="M227" s="9">
        <f>VLOOKUP(B227,[2]Combined!C$1:Q$640,15,0)</f>
        <v>3</v>
      </c>
      <c r="N227" s="9">
        <f>VLOOKUP(B227,[2]Combined!C$1:S$640,17,0)</f>
        <v>0</v>
      </c>
      <c r="O227" s="10">
        <f>VLOOKUP(B227,[3]Combined!C$1:L$640,10,0)</f>
        <v>13</v>
      </c>
      <c r="P227" s="10">
        <f>VLOOKUP(B227,[3]Combined!C$1:M$640,11,0)</f>
        <v>17</v>
      </c>
      <c r="Q227" s="10">
        <f>VLOOKUP(B227,[3]Combined!C$1:O$640,13,0)</f>
        <v>0</v>
      </c>
      <c r="R227" s="10">
        <f>VLOOKUP(B227,[3]Combined!C$1:P$640,14,0)</f>
        <v>3</v>
      </c>
      <c r="S227" s="10">
        <f>VLOOKUP(B227,[3]Combined!C$1:Q$640,15,0)</f>
        <v>4</v>
      </c>
      <c r="T227" s="10">
        <f>VLOOKUP(B227,[3]Combined!C$1:S$640,17,0)</f>
        <v>0</v>
      </c>
      <c r="U227" s="11">
        <f>VLOOKUP(B227,[4]Combined!C$1:L$640,10,0)</f>
        <v>12</v>
      </c>
      <c r="V227" s="11">
        <f>VLOOKUP(B227,[4]Combined!C$1:M$640,11,0)</f>
        <v>16</v>
      </c>
      <c r="W227" s="11">
        <f>VLOOKUP(B227,[4]Combined!C$1:O$640,13,0)</f>
        <v>1</v>
      </c>
      <c r="X227" s="11">
        <f>VLOOKUP(B227,[4]Combined!C$1:P$640,14,0)</f>
        <v>4</v>
      </c>
      <c r="Y227" s="11">
        <f>VLOOKUP(B227,[4]Combined!C$1:Q$640,15,0)</f>
        <v>5</v>
      </c>
      <c r="Z227" s="11">
        <f>VLOOKUP(B227,[4]Combined!C$1:S$640,17,0)</f>
        <v>0</v>
      </c>
      <c r="AA227" s="12">
        <f>VLOOKUP(B227,[5]Combined!C$1:L$640,10,0)</f>
        <v>5</v>
      </c>
      <c r="AB227" s="12">
        <f>VLOOKUP(B227,[5]Combined!C$1:M$640,11,0)</f>
        <v>6</v>
      </c>
      <c r="AC227" s="12">
        <f>VLOOKUP(B227,[5]Combined!C$1:O$640,13,0)</f>
        <v>0</v>
      </c>
      <c r="AD227" s="12">
        <f>VLOOKUP(B227,[5]Combined!C$1:P$640,14,0)</f>
        <v>0</v>
      </c>
      <c r="AE227" s="12">
        <f>VLOOKUP(B227,[5]Combined!C$1:Q$640,15,0)</f>
        <v>0</v>
      </c>
      <c r="AF227" s="12">
        <f>VLOOKUP(B227,[5]Combined!C$1:S$640,17,0)</f>
        <v>0</v>
      </c>
      <c r="AG227" s="14">
        <f t="shared" si="21"/>
        <v>81</v>
      </c>
      <c r="AH227" s="14">
        <f t="shared" si="21"/>
        <v>1</v>
      </c>
      <c r="AI227" s="14">
        <f t="shared" si="22"/>
        <v>1</v>
      </c>
      <c r="AJ227" s="14">
        <f t="shared" si="23"/>
        <v>63</v>
      </c>
      <c r="AK227" s="14">
        <f t="shared" si="24"/>
        <v>64</v>
      </c>
      <c r="AL227" s="14">
        <f t="shared" si="25"/>
        <v>79.012345679012341</v>
      </c>
      <c r="AM227" s="14">
        <f t="shared" si="26"/>
        <v>3</v>
      </c>
      <c r="AN227" s="7" t="s">
        <v>218</v>
      </c>
      <c r="AO227" s="7">
        <f>VLOOKUP(B227,[6]E!B$1:Y$51,24,0)</f>
        <v>8</v>
      </c>
      <c r="AP227" s="7">
        <f>VLOOKUP(B227,[6]E!B$1:Q$51,16,0)</f>
        <v>10</v>
      </c>
      <c r="AQ227" s="7">
        <f t="shared" si="27"/>
        <v>21</v>
      </c>
    </row>
    <row r="228" spans="1:43" s="7" customFormat="1" x14ac:dyDescent="0.25">
      <c r="A228" s="7">
        <v>227</v>
      </c>
      <c r="B228" s="7" t="s">
        <v>253</v>
      </c>
      <c r="C228" s="8">
        <f>VLOOKUP(B228,[1]Combined!$B$1:$K$640,10,0)</f>
        <v>9</v>
      </c>
      <c r="D228" s="8">
        <f>VLOOKUP(B228,[1]Combined!$B$1:$L$640,11,0)</f>
        <v>10</v>
      </c>
      <c r="E228" s="8">
        <f>VLOOKUP(B228,[1]Combined!$B$1:$N$640,13,0)</f>
        <v>0</v>
      </c>
      <c r="F228" s="8">
        <f>VLOOKUP(B228,[1]Combined!$B$1:$O$640,14,0)</f>
        <v>2</v>
      </c>
      <c r="G228" s="8">
        <f>VLOOKUP(B228,[1]Combined!$B$1:$P$640,15,0)</f>
        <v>2</v>
      </c>
      <c r="H228" s="8">
        <f>VLOOKUP(B228,[1]Combined!$B$1:$R$640,17,0)</f>
        <v>0</v>
      </c>
      <c r="I228" s="9">
        <f>VLOOKUP(B228,[2]Combined!C$1:L$640,10,0)</f>
        <v>14</v>
      </c>
      <c r="J228" s="9">
        <f>VLOOKUP(B228,[2]Combined!C$1:M$640,11,0)</f>
        <v>18</v>
      </c>
      <c r="K228" s="9">
        <f>VLOOKUP(B228,[2]Combined!C$1:O$640,13,0)</f>
        <v>0</v>
      </c>
      <c r="L228" s="9">
        <f>VLOOKUP(B228,[2]Combined!C$1:P$640,14,0)</f>
        <v>3</v>
      </c>
      <c r="M228" s="9">
        <f>VLOOKUP(B228,[2]Combined!C$1:Q$640,15,0)</f>
        <v>4</v>
      </c>
      <c r="N228" s="9">
        <f>VLOOKUP(B228,[2]Combined!C$1:S$640,17,0)</f>
        <v>0</v>
      </c>
      <c r="O228" s="10">
        <f>VLOOKUP(B228,[3]Combined!C$1:L$640,10,0)</f>
        <v>11</v>
      </c>
      <c r="P228" s="10">
        <f>VLOOKUP(B228,[3]Combined!C$1:M$640,11,0)</f>
        <v>17</v>
      </c>
      <c r="Q228" s="10">
        <f>VLOOKUP(B228,[3]Combined!C$1:O$640,13,0)</f>
        <v>0</v>
      </c>
      <c r="R228" s="10">
        <f>VLOOKUP(B228,[3]Combined!C$1:P$640,14,0)</f>
        <v>2</v>
      </c>
      <c r="S228" s="10">
        <f>VLOOKUP(B228,[3]Combined!C$1:Q$640,15,0)</f>
        <v>2</v>
      </c>
      <c r="T228" s="10">
        <f>VLOOKUP(B228,[3]Combined!C$1:S$640,17,0)</f>
        <v>0</v>
      </c>
      <c r="U228" s="11">
        <f>VLOOKUP(B228,[4]Combined!C$1:L$640,10,0)</f>
        <v>14</v>
      </c>
      <c r="V228" s="11">
        <f>VLOOKUP(B228,[4]Combined!C$1:M$640,11,0)</f>
        <v>16</v>
      </c>
      <c r="W228" s="11">
        <f>VLOOKUP(B228,[4]Combined!C$1:O$640,13,0)</f>
        <v>0</v>
      </c>
      <c r="X228" s="11">
        <f>VLOOKUP(B228,[4]Combined!C$1:P$640,14,0)</f>
        <v>3</v>
      </c>
      <c r="Y228" s="11">
        <f>VLOOKUP(B228,[4]Combined!C$1:Q$640,15,0)</f>
        <v>4</v>
      </c>
      <c r="Z228" s="11">
        <f>VLOOKUP(B228,[4]Combined!C$1:S$640,17,0)</f>
        <v>0</v>
      </c>
      <c r="AA228" s="12">
        <f>VLOOKUP(B228,[5]Combined!C$1:L$640,10,0)</f>
        <v>3</v>
      </c>
      <c r="AB228" s="12">
        <f>VLOOKUP(B228,[5]Combined!C$1:M$640,11,0)</f>
        <v>6</v>
      </c>
      <c r="AC228" s="12">
        <f>VLOOKUP(B228,[5]Combined!C$1:O$640,13,0)</f>
        <v>0</v>
      </c>
      <c r="AD228" s="12">
        <f>VLOOKUP(B228,[5]Combined!C$1:P$640,14,0)</f>
        <v>0</v>
      </c>
      <c r="AE228" s="12">
        <f>VLOOKUP(B228,[5]Combined!C$1:Q$640,15,0)</f>
        <v>0</v>
      </c>
      <c r="AF228" s="12">
        <f>VLOOKUP(B228,[5]Combined!C$1:S$640,17,0)</f>
        <v>0</v>
      </c>
      <c r="AG228" s="14">
        <f t="shared" si="21"/>
        <v>79</v>
      </c>
      <c r="AH228" s="14">
        <f t="shared" si="21"/>
        <v>0</v>
      </c>
      <c r="AI228" s="14">
        <f t="shared" si="22"/>
        <v>0</v>
      </c>
      <c r="AJ228" s="14">
        <f t="shared" si="23"/>
        <v>61</v>
      </c>
      <c r="AK228" s="14">
        <f t="shared" si="24"/>
        <v>61</v>
      </c>
      <c r="AL228" s="14">
        <f t="shared" si="25"/>
        <v>77.215189873417728</v>
      </c>
      <c r="AM228" s="14">
        <f t="shared" si="26"/>
        <v>3</v>
      </c>
      <c r="AN228" s="7" t="s">
        <v>220</v>
      </c>
      <c r="AO228" s="7">
        <f>VLOOKUP(B228,[6]E!B$1:Y$51,24,0)</f>
        <v>9</v>
      </c>
      <c r="AP228" s="7">
        <f>VLOOKUP(B228,[6]E!B$1:Q$51,16,0)</f>
        <v>8</v>
      </c>
      <c r="AQ228" s="7">
        <f t="shared" si="27"/>
        <v>20</v>
      </c>
    </row>
    <row r="229" spans="1:43" s="7" customFormat="1" x14ac:dyDescent="0.25">
      <c r="A229" s="7">
        <v>228</v>
      </c>
      <c r="B229" s="7" t="s">
        <v>254</v>
      </c>
      <c r="C229" s="8">
        <f>VLOOKUP(B229,[1]Combined!$B$1:$K$640,10,0)</f>
        <v>10</v>
      </c>
      <c r="D229" s="8">
        <f>VLOOKUP(B229,[1]Combined!$B$1:$L$640,11,0)</f>
        <v>10</v>
      </c>
      <c r="E229" s="8">
        <f>VLOOKUP(B229,[1]Combined!$B$1:$N$640,13,0)</f>
        <v>0</v>
      </c>
      <c r="F229" s="8">
        <f>VLOOKUP(B229,[1]Combined!$B$1:$O$640,14,0)</f>
        <v>2</v>
      </c>
      <c r="G229" s="8">
        <f>VLOOKUP(B229,[1]Combined!$B$1:$P$640,15,0)</f>
        <v>2</v>
      </c>
      <c r="H229" s="8">
        <f>VLOOKUP(B229,[1]Combined!$B$1:$R$640,17,0)</f>
        <v>0</v>
      </c>
      <c r="I229" s="9">
        <f>VLOOKUP(B229,[2]Combined!C$1:L$640,10,0)</f>
        <v>17</v>
      </c>
      <c r="J229" s="9">
        <f>VLOOKUP(B229,[2]Combined!C$1:M$640,11,0)</f>
        <v>18</v>
      </c>
      <c r="K229" s="9">
        <f>VLOOKUP(B229,[2]Combined!C$1:O$640,13,0)</f>
        <v>0</v>
      </c>
      <c r="L229" s="9">
        <f>VLOOKUP(B229,[2]Combined!C$1:P$640,14,0)</f>
        <v>4</v>
      </c>
      <c r="M229" s="9">
        <f>VLOOKUP(B229,[2]Combined!C$1:Q$640,15,0)</f>
        <v>4</v>
      </c>
      <c r="N229" s="9">
        <f>VLOOKUP(B229,[2]Combined!C$1:S$640,17,0)</f>
        <v>0</v>
      </c>
      <c r="O229" s="10">
        <f>VLOOKUP(B229,[3]Combined!C$1:L$640,10,0)</f>
        <v>16</v>
      </c>
      <c r="P229" s="10">
        <f>VLOOKUP(B229,[3]Combined!C$1:M$640,11,0)</f>
        <v>17</v>
      </c>
      <c r="Q229" s="10">
        <f>VLOOKUP(B229,[3]Combined!C$1:O$640,13,0)</f>
        <v>0</v>
      </c>
      <c r="R229" s="10">
        <f>VLOOKUP(B229,[3]Combined!C$1:P$640,14,0)</f>
        <v>4</v>
      </c>
      <c r="S229" s="10">
        <f>VLOOKUP(B229,[3]Combined!C$1:Q$640,15,0)</f>
        <v>4</v>
      </c>
      <c r="T229" s="10">
        <f>VLOOKUP(B229,[3]Combined!C$1:S$640,17,0)</f>
        <v>0</v>
      </c>
      <c r="U229" s="11">
        <f>VLOOKUP(B229,[4]Combined!C$1:L$640,10,0)</f>
        <v>13</v>
      </c>
      <c r="V229" s="11">
        <f>VLOOKUP(B229,[4]Combined!C$1:M$640,11,0)</f>
        <v>16</v>
      </c>
      <c r="W229" s="11">
        <f>VLOOKUP(B229,[4]Combined!C$1:O$640,13,0)</f>
        <v>0</v>
      </c>
      <c r="X229" s="11">
        <f>VLOOKUP(B229,[4]Combined!C$1:P$640,14,0)</f>
        <v>5</v>
      </c>
      <c r="Y229" s="11">
        <f>VLOOKUP(B229,[4]Combined!C$1:Q$640,15,0)</f>
        <v>5</v>
      </c>
      <c r="Z229" s="11">
        <f>VLOOKUP(B229,[4]Combined!C$1:S$640,17,0)</f>
        <v>0</v>
      </c>
      <c r="AA229" s="12">
        <f>VLOOKUP(B229,[5]Combined!C$1:L$640,10,0)</f>
        <v>4</v>
      </c>
      <c r="AB229" s="12">
        <f>VLOOKUP(B229,[5]Combined!C$1:M$640,11,0)</f>
        <v>6</v>
      </c>
      <c r="AC229" s="12">
        <f>VLOOKUP(B229,[5]Combined!C$1:O$640,13,0)</f>
        <v>0</v>
      </c>
      <c r="AD229" s="12">
        <f>VLOOKUP(B229,[5]Combined!C$1:P$640,14,0)</f>
        <v>0</v>
      </c>
      <c r="AE229" s="12">
        <f>VLOOKUP(B229,[5]Combined!C$1:Q$640,15,0)</f>
        <v>0</v>
      </c>
      <c r="AF229" s="12">
        <f>VLOOKUP(B229,[5]Combined!C$1:S$640,17,0)</f>
        <v>0</v>
      </c>
      <c r="AG229" s="14">
        <f t="shared" si="21"/>
        <v>82</v>
      </c>
      <c r="AH229" s="14">
        <f t="shared" si="21"/>
        <v>0</v>
      </c>
      <c r="AI229" s="14">
        <f t="shared" si="22"/>
        <v>0</v>
      </c>
      <c r="AJ229" s="14">
        <f t="shared" si="23"/>
        <v>75</v>
      </c>
      <c r="AK229" s="14">
        <f t="shared" si="24"/>
        <v>75</v>
      </c>
      <c r="AL229" s="14">
        <f t="shared" si="25"/>
        <v>91.463414634146346</v>
      </c>
      <c r="AM229" s="14">
        <f t="shared" si="26"/>
        <v>5</v>
      </c>
      <c r="AN229" s="7" t="s">
        <v>222</v>
      </c>
      <c r="AO229" s="7">
        <f>VLOOKUP(B229,[6]E!B$1:Y$51,24,0)</f>
        <v>9</v>
      </c>
      <c r="AP229" s="7">
        <f>VLOOKUP(B229,[6]E!B$1:Q$51,16,0)</f>
        <v>6</v>
      </c>
      <c r="AQ229" s="7">
        <f t="shared" si="27"/>
        <v>20</v>
      </c>
    </row>
    <row r="230" spans="1:43" s="7" customFormat="1" x14ac:dyDescent="0.25">
      <c r="A230" s="7">
        <v>229</v>
      </c>
      <c r="B230" s="7" t="s">
        <v>255</v>
      </c>
      <c r="C230" s="8">
        <f>VLOOKUP(B230,[1]Combined!$B$1:$K$640,10,0)</f>
        <v>8</v>
      </c>
      <c r="D230" s="8">
        <f>VLOOKUP(B230,[1]Combined!$B$1:$L$640,11,0)</f>
        <v>10</v>
      </c>
      <c r="E230" s="8">
        <f>VLOOKUP(B230,[1]Combined!$B$1:$N$640,13,0)</f>
        <v>0</v>
      </c>
      <c r="F230" s="8">
        <f>VLOOKUP(B230,[1]Combined!$B$1:$O$640,14,0)</f>
        <v>2</v>
      </c>
      <c r="G230" s="8">
        <f>VLOOKUP(B230,[1]Combined!$B$1:$P$640,15,0)</f>
        <v>2</v>
      </c>
      <c r="H230" s="8">
        <f>VLOOKUP(B230,[1]Combined!$B$1:$R$640,17,0)</f>
        <v>0</v>
      </c>
      <c r="I230" s="9">
        <f>VLOOKUP(B230,[2]Combined!C$1:L$640,10,0)</f>
        <v>14</v>
      </c>
      <c r="J230" s="9">
        <f>VLOOKUP(B230,[2]Combined!C$1:M$640,11,0)</f>
        <v>18</v>
      </c>
      <c r="K230" s="9">
        <f>VLOOKUP(B230,[2]Combined!C$1:O$640,13,0)</f>
        <v>0</v>
      </c>
      <c r="L230" s="9">
        <f>VLOOKUP(B230,[2]Combined!C$1:P$640,14,0)</f>
        <v>2</v>
      </c>
      <c r="M230" s="9">
        <f>VLOOKUP(B230,[2]Combined!C$1:Q$640,15,0)</f>
        <v>3</v>
      </c>
      <c r="N230" s="9">
        <f>VLOOKUP(B230,[2]Combined!C$1:S$640,17,0)</f>
        <v>0</v>
      </c>
      <c r="O230" s="10">
        <f>VLOOKUP(B230,[3]Combined!C$1:L$640,10,0)</f>
        <v>12</v>
      </c>
      <c r="P230" s="10">
        <f>VLOOKUP(B230,[3]Combined!C$1:M$640,11,0)</f>
        <v>17</v>
      </c>
      <c r="Q230" s="10">
        <f>VLOOKUP(B230,[3]Combined!C$1:O$640,13,0)</f>
        <v>2</v>
      </c>
      <c r="R230" s="10">
        <f>VLOOKUP(B230,[3]Combined!C$1:P$640,14,0)</f>
        <v>1</v>
      </c>
      <c r="S230" s="10">
        <f>VLOOKUP(B230,[3]Combined!C$1:Q$640,15,0)</f>
        <v>1</v>
      </c>
      <c r="T230" s="10">
        <f>VLOOKUP(B230,[3]Combined!C$1:S$640,17,0)</f>
        <v>0</v>
      </c>
      <c r="U230" s="11">
        <f>VLOOKUP(B230,[4]Combined!C$1:L$640,10,0)</f>
        <v>16</v>
      </c>
      <c r="V230" s="11">
        <f>VLOOKUP(B230,[4]Combined!C$1:M$640,11,0)</f>
        <v>16</v>
      </c>
      <c r="W230" s="11">
        <f>VLOOKUP(B230,[4]Combined!C$1:O$640,13,0)</f>
        <v>0</v>
      </c>
      <c r="X230" s="11">
        <f>VLOOKUP(B230,[4]Combined!C$1:P$640,14,0)</f>
        <v>5</v>
      </c>
      <c r="Y230" s="11">
        <f>VLOOKUP(B230,[4]Combined!C$1:Q$640,15,0)</f>
        <v>5</v>
      </c>
      <c r="Z230" s="11">
        <f>VLOOKUP(B230,[4]Combined!C$1:S$640,17,0)</f>
        <v>0</v>
      </c>
      <c r="AA230" s="12">
        <f>VLOOKUP(B230,[5]Combined!C$1:L$640,10,0)</f>
        <v>5</v>
      </c>
      <c r="AB230" s="12">
        <f>VLOOKUP(B230,[5]Combined!C$1:M$640,11,0)</f>
        <v>6</v>
      </c>
      <c r="AC230" s="12">
        <f>VLOOKUP(B230,[5]Combined!C$1:O$640,13,0)</f>
        <v>0</v>
      </c>
      <c r="AD230" s="12">
        <f>VLOOKUP(B230,[5]Combined!C$1:P$640,14,0)</f>
        <v>0</v>
      </c>
      <c r="AE230" s="12">
        <f>VLOOKUP(B230,[5]Combined!C$1:Q$640,15,0)</f>
        <v>0</v>
      </c>
      <c r="AF230" s="12">
        <f>VLOOKUP(B230,[5]Combined!C$1:S$640,17,0)</f>
        <v>0</v>
      </c>
      <c r="AG230" s="14">
        <f t="shared" si="21"/>
        <v>78</v>
      </c>
      <c r="AH230" s="14">
        <f t="shared" si="21"/>
        <v>2</v>
      </c>
      <c r="AI230" s="14">
        <f t="shared" si="22"/>
        <v>2</v>
      </c>
      <c r="AJ230" s="14">
        <f t="shared" si="23"/>
        <v>65</v>
      </c>
      <c r="AK230" s="14">
        <f t="shared" si="24"/>
        <v>67</v>
      </c>
      <c r="AL230" s="14">
        <f t="shared" si="25"/>
        <v>85.897435897435898</v>
      </c>
      <c r="AM230" s="14">
        <f t="shared" si="26"/>
        <v>5</v>
      </c>
      <c r="AN230" s="7" t="s">
        <v>224</v>
      </c>
      <c r="AO230" s="7">
        <f>VLOOKUP(B230,[6]E!B$1:Y$51,24,0)</f>
        <v>9</v>
      </c>
      <c r="AP230" s="7">
        <f>VLOOKUP(B230,[6]E!B$1:Q$51,16,0)</f>
        <v>10</v>
      </c>
      <c r="AQ230" s="7">
        <f t="shared" si="27"/>
        <v>24</v>
      </c>
    </row>
    <row r="231" spans="1:43" s="7" customFormat="1" x14ac:dyDescent="0.25">
      <c r="A231" s="7">
        <v>230</v>
      </c>
      <c r="B231" s="7" t="s">
        <v>256</v>
      </c>
      <c r="C231" s="8">
        <f>VLOOKUP(B231,[1]Combined!$B$1:$K$640,10,0)</f>
        <v>8</v>
      </c>
      <c r="D231" s="8">
        <f>VLOOKUP(B231,[1]Combined!$B$1:$L$640,11,0)</f>
        <v>10</v>
      </c>
      <c r="E231" s="8">
        <f>VLOOKUP(B231,[1]Combined!$B$1:$N$640,13,0)</f>
        <v>0</v>
      </c>
      <c r="F231" s="8">
        <f>VLOOKUP(B231,[1]Combined!$B$1:$O$640,14,0)</f>
        <v>1</v>
      </c>
      <c r="G231" s="8">
        <f>VLOOKUP(B231,[1]Combined!$B$1:$P$640,15,0)</f>
        <v>1</v>
      </c>
      <c r="H231" s="8">
        <f>VLOOKUP(B231,[1]Combined!$B$1:$R$640,17,0)</f>
        <v>0</v>
      </c>
      <c r="I231" s="9">
        <f>VLOOKUP(B231,[2]Combined!C$1:L$640,10,0)</f>
        <v>13</v>
      </c>
      <c r="J231" s="9">
        <f>VLOOKUP(B231,[2]Combined!C$1:M$640,11,0)</f>
        <v>18</v>
      </c>
      <c r="K231" s="9">
        <f>VLOOKUP(B231,[2]Combined!C$1:O$640,13,0)</f>
        <v>0</v>
      </c>
      <c r="L231" s="9">
        <f>VLOOKUP(B231,[2]Combined!C$1:P$640,14,0)</f>
        <v>3</v>
      </c>
      <c r="M231" s="9">
        <f>VLOOKUP(B231,[2]Combined!C$1:Q$640,15,0)</f>
        <v>4</v>
      </c>
      <c r="N231" s="9">
        <f>VLOOKUP(B231,[2]Combined!C$1:S$640,17,0)</f>
        <v>0</v>
      </c>
      <c r="O231" s="10">
        <f>VLOOKUP(B231,[3]Combined!C$1:L$640,10,0)</f>
        <v>8</v>
      </c>
      <c r="P231" s="10">
        <f>VLOOKUP(B231,[3]Combined!C$1:M$640,11,0)</f>
        <v>17</v>
      </c>
      <c r="Q231" s="10">
        <f>VLOOKUP(B231,[3]Combined!C$1:O$640,13,0)</f>
        <v>5</v>
      </c>
      <c r="R231" s="10">
        <f>VLOOKUP(B231,[3]Combined!C$1:P$640,14,0)</f>
        <v>2</v>
      </c>
      <c r="S231" s="10">
        <f>VLOOKUP(B231,[3]Combined!C$1:Q$640,15,0)</f>
        <v>4</v>
      </c>
      <c r="T231" s="10">
        <f>VLOOKUP(B231,[3]Combined!C$1:S$640,17,0)</f>
        <v>0</v>
      </c>
      <c r="U231" s="11">
        <f>VLOOKUP(B231,[4]Combined!C$1:L$640,10,0)</f>
        <v>8</v>
      </c>
      <c r="V231" s="11">
        <f>VLOOKUP(B231,[4]Combined!C$1:M$640,11,0)</f>
        <v>16</v>
      </c>
      <c r="W231" s="11">
        <f>VLOOKUP(B231,[4]Combined!C$1:O$640,13,0)</f>
        <v>0</v>
      </c>
      <c r="X231" s="11">
        <v>3</v>
      </c>
      <c r="Y231" s="11">
        <v>4</v>
      </c>
      <c r="Z231" s="11">
        <f>VLOOKUP(B231,[4]Combined!C$1:S$640,17,0)</f>
        <v>0</v>
      </c>
      <c r="AA231" s="12">
        <f>VLOOKUP(B231,[5]Combined!C$1:L$640,10,0)</f>
        <v>3</v>
      </c>
      <c r="AB231" s="12">
        <f>VLOOKUP(B231,[5]Combined!C$1:M$640,11,0)</f>
        <v>6</v>
      </c>
      <c r="AC231" s="12">
        <f>VLOOKUP(B231,[5]Combined!C$1:O$640,13,0)</f>
        <v>0</v>
      </c>
      <c r="AD231" s="12">
        <v>1</v>
      </c>
      <c r="AE231" s="12">
        <v>2</v>
      </c>
      <c r="AF231" s="12">
        <f>VLOOKUP(B231,[5]Combined!C$1:S$640,17,0)</f>
        <v>0</v>
      </c>
      <c r="AG231" s="14">
        <f t="shared" si="21"/>
        <v>82</v>
      </c>
      <c r="AH231" s="14">
        <f t="shared" si="21"/>
        <v>5</v>
      </c>
      <c r="AI231" s="14">
        <f t="shared" si="22"/>
        <v>5</v>
      </c>
      <c r="AJ231" s="14">
        <f t="shared" si="23"/>
        <v>50</v>
      </c>
      <c r="AK231" s="14">
        <f t="shared" si="24"/>
        <v>55</v>
      </c>
      <c r="AL231" s="14">
        <f t="shared" si="25"/>
        <v>67.073170731707322</v>
      </c>
      <c r="AM231" s="14">
        <f t="shared" si="26"/>
        <v>1</v>
      </c>
      <c r="AN231" s="7" t="s">
        <v>226</v>
      </c>
      <c r="AO231" s="7">
        <v>5</v>
      </c>
      <c r="AP231" s="7">
        <f>VLOOKUP(B231,[6]E!B$1:Q$51,16,0)</f>
        <v>8</v>
      </c>
      <c r="AQ231" s="7">
        <f t="shared" si="27"/>
        <v>14</v>
      </c>
    </row>
    <row r="232" spans="1:43" s="7" customFormat="1" x14ac:dyDescent="0.25">
      <c r="A232" s="7">
        <v>231</v>
      </c>
      <c r="B232" s="7" t="s">
        <v>257</v>
      </c>
      <c r="C232" s="8">
        <f>VLOOKUP(B232,[1]Combined!$B$1:$K$640,10,0)</f>
        <v>10</v>
      </c>
      <c r="D232" s="8">
        <f>VLOOKUP(B232,[1]Combined!$B$1:$L$640,11,0)</f>
        <v>10</v>
      </c>
      <c r="E232" s="8">
        <f>VLOOKUP(B232,[1]Combined!$B$1:$N$640,13,0)</f>
        <v>0</v>
      </c>
      <c r="F232" s="8">
        <f>VLOOKUP(B232,[1]Combined!$B$1:$O$640,14,0)</f>
        <v>2</v>
      </c>
      <c r="G232" s="8">
        <f>VLOOKUP(B232,[1]Combined!$B$1:$P$640,15,0)</f>
        <v>2</v>
      </c>
      <c r="H232" s="8">
        <f>VLOOKUP(B232,[1]Combined!$B$1:$R$640,17,0)</f>
        <v>0</v>
      </c>
      <c r="I232" s="9">
        <f>VLOOKUP(B232,[2]Combined!C$1:L$640,10,0)</f>
        <v>16</v>
      </c>
      <c r="J232" s="9">
        <f>VLOOKUP(B232,[2]Combined!C$1:M$640,11,0)</f>
        <v>18</v>
      </c>
      <c r="K232" s="9">
        <f>VLOOKUP(B232,[2]Combined!C$1:O$640,13,0)</f>
        <v>0</v>
      </c>
      <c r="L232" s="9">
        <f>VLOOKUP(B232,[2]Combined!C$1:P$640,14,0)</f>
        <v>2</v>
      </c>
      <c r="M232" s="9">
        <f>VLOOKUP(B232,[2]Combined!C$1:Q$640,15,0)</f>
        <v>3</v>
      </c>
      <c r="N232" s="9">
        <f>VLOOKUP(B232,[2]Combined!C$1:S$640,17,0)</f>
        <v>0</v>
      </c>
      <c r="O232" s="10">
        <f>VLOOKUP(B232,[3]Combined!C$1:L$640,10,0)</f>
        <v>14</v>
      </c>
      <c r="P232" s="10">
        <f>VLOOKUP(B232,[3]Combined!C$1:M$640,11,0)</f>
        <v>17</v>
      </c>
      <c r="Q232" s="10">
        <f>VLOOKUP(B232,[3]Combined!C$1:O$640,13,0)</f>
        <v>0</v>
      </c>
      <c r="R232" s="10">
        <f>VLOOKUP(B232,[3]Combined!C$1:P$640,14,0)</f>
        <v>4</v>
      </c>
      <c r="S232" s="10">
        <f>VLOOKUP(B232,[3]Combined!C$1:Q$640,15,0)</f>
        <v>4</v>
      </c>
      <c r="T232" s="10">
        <f>VLOOKUP(B232,[3]Combined!C$1:S$640,17,0)</f>
        <v>0</v>
      </c>
      <c r="U232" s="11">
        <f>VLOOKUP(B232,[4]Combined!C$1:L$640,10,0)</f>
        <v>10</v>
      </c>
      <c r="V232" s="11">
        <f>VLOOKUP(B232,[4]Combined!C$1:M$640,11,0)</f>
        <v>16</v>
      </c>
      <c r="W232" s="11">
        <f>VLOOKUP(B232,[4]Combined!C$1:O$640,13,0)</f>
        <v>0</v>
      </c>
      <c r="X232" s="11">
        <f>VLOOKUP(B232,[4]Combined!C$1:P$640,14,0)</f>
        <v>5</v>
      </c>
      <c r="Y232" s="11">
        <f>VLOOKUP(B232,[4]Combined!C$1:Q$640,15,0)</f>
        <v>5</v>
      </c>
      <c r="Z232" s="11">
        <f>VLOOKUP(B232,[4]Combined!C$1:S$640,17,0)</f>
        <v>0</v>
      </c>
      <c r="AA232" s="12">
        <f>VLOOKUP(B232,[5]Combined!C$1:L$640,10,0)</f>
        <v>3</v>
      </c>
      <c r="AB232" s="12">
        <f>VLOOKUP(B232,[5]Combined!C$1:M$640,11,0)</f>
        <v>6</v>
      </c>
      <c r="AC232" s="12">
        <f>VLOOKUP(B232,[5]Combined!C$1:O$640,13,0)</f>
        <v>0</v>
      </c>
      <c r="AD232" s="12">
        <f>VLOOKUP(B232,[5]Combined!C$1:P$640,14,0)</f>
        <v>0</v>
      </c>
      <c r="AE232" s="12">
        <f>VLOOKUP(B232,[5]Combined!C$1:Q$640,15,0)</f>
        <v>0</v>
      </c>
      <c r="AF232" s="12">
        <f>VLOOKUP(B232,[5]Combined!C$1:S$640,17,0)</f>
        <v>0</v>
      </c>
      <c r="AG232" s="14">
        <f t="shared" si="21"/>
        <v>81</v>
      </c>
      <c r="AH232" s="14">
        <f t="shared" si="21"/>
        <v>0</v>
      </c>
      <c r="AI232" s="14">
        <f t="shared" si="22"/>
        <v>0</v>
      </c>
      <c r="AJ232" s="14">
        <f t="shared" si="23"/>
        <v>66</v>
      </c>
      <c r="AK232" s="14">
        <f t="shared" si="24"/>
        <v>66</v>
      </c>
      <c r="AL232" s="14">
        <f t="shared" si="25"/>
        <v>81.481481481481481</v>
      </c>
      <c r="AM232" s="14">
        <f t="shared" si="26"/>
        <v>4</v>
      </c>
      <c r="AN232" s="7" t="s">
        <v>218</v>
      </c>
      <c r="AO232" s="7">
        <f>VLOOKUP(B232,[6]E!B$1:Y$51,24,0)</f>
        <v>9</v>
      </c>
      <c r="AP232" s="7">
        <f>VLOOKUP(B232,[6]E!B$1:Q$51,16,0)</f>
        <v>9</v>
      </c>
      <c r="AQ232" s="7">
        <f t="shared" si="27"/>
        <v>22</v>
      </c>
    </row>
    <row r="233" spans="1:43" s="7" customFormat="1" x14ac:dyDescent="0.25">
      <c r="A233" s="7">
        <v>232</v>
      </c>
      <c r="B233" s="7" t="s">
        <v>258</v>
      </c>
      <c r="C233" s="8">
        <f>VLOOKUP(B233,[1]Combined!$B$1:$K$640,10,0)</f>
        <v>8</v>
      </c>
      <c r="D233" s="8">
        <f>VLOOKUP(B233,[1]Combined!$B$1:$L$640,11,0)</f>
        <v>10</v>
      </c>
      <c r="E233" s="8">
        <f>VLOOKUP(B233,[1]Combined!$B$1:$N$640,13,0)</f>
        <v>0</v>
      </c>
      <c r="F233" s="8">
        <f>VLOOKUP(B233,[1]Combined!$B$1:$O$640,14,0)</f>
        <v>2</v>
      </c>
      <c r="G233" s="8">
        <f>VLOOKUP(B233,[1]Combined!$B$1:$P$640,15,0)</f>
        <v>2</v>
      </c>
      <c r="H233" s="8">
        <f>VLOOKUP(B233,[1]Combined!$B$1:$R$640,17,0)</f>
        <v>0</v>
      </c>
      <c r="I233" s="9">
        <f>VLOOKUP(B233,[2]Combined!C$1:L$640,10,0)</f>
        <v>12</v>
      </c>
      <c r="J233" s="9">
        <f>VLOOKUP(B233,[2]Combined!C$1:M$640,11,0)</f>
        <v>18</v>
      </c>
      <c r="K233" s="9">
        <f>VLOOKUP(B233,[2]Combined!C$1:O$640,13,0)</f>
        <v>0</v>
      </c>
      <c r="L233" s="9">
        <f>VLOOKUP(B233,[2]Combined!C$1:P$640,14,0)</f>
        <v>3</v>
      </c>
      <c r="M233" s="9">
        <f>VLOOKUP(B233,[2]Combined!C$1:Q$640,15,0)</f>
        <v>4</v>
      </c>
      <c r="N233" s="9">
        <f>VLOOKUP(B233,[2]Combined!C$1:S$640,17,0)</f>
        <v>0</v>
      </c>
      <c r="O233" s="10">
        <f>VLOOKUP(B233,[3]Combined!C$1:L$640,10,0)</f>
        <v>5</v>
      </c>
      <c r="P233" s="10">
        <f>VLOOKUP(B233,[3]Combined!C$1:M$640,11,0)</f>
        <v>17</v>
      </c>
      <c r="Q233" s="10">
        <f>VLOOKUP(B233,[3]Combined!C$1:O$640,13,0)</f>
        <v>0</v>
      </c>
      <c r="R233" s="10">
        <f>VLOOKUP(B233,[3]Combined!C$1:P$640,14,0)</f>
        <v>1</v>
      </c>
      <c r="S233" s="10">
        <f>VLOOKUP(B233,[3]Combined!C$1:Q$640,15,0)</f>
        <v>2</v>
      </c>
      <c r="T233" s="10">
        <f>VLOOKUP(B233,[3]Combined!C$1:S$640,17,0)</f>
        <v>0</v>
      </c>
      <c r="U233" s="11">
        <f>VLOOKUP(B233,[4]Combined!C$1:L$640,10,0)</f>
        <v>12</v>
      </c>
      <c r="V233" s="11">
        <f>VLOOKUP(B233,[4]Combined!C$1:M$640,11,0)</f>
        <v>16</v>
      </c>
      <c r="W233" s="11">
        <f>VLOOKUP(B233,[4]Combined!C$1:O$640,13,0)</f>
        <v>0</v>
      </c>
      <c r="X233" s="11">
        <f>VLOOKUP(B233,[4]Combined!C$1:P$640,14,0)</f>
        <v>3</v>
      </c>
      <c r="Y233" s="11">
        <f>VLOOKUP(B233,[4]Combined!C$1:Q$640,15,0)</f>
        <v>4</v>
      </c>
      <c r="Z233" s="11">
        <f>VLOOKUP(B233,[4]Combined!C$1:S$640,17,0)</f>
        <v>0</v>
      </c>
      <c r="AA233" s="12">
        <f>VLOOKUP(B233,[5]Combined!C$1:L$640,10,0)</f>
        <v>4</v>
      </c>
      <c r="AB233" s="12">
        <f>VLOOKUP(B233,[5]Combined!C$1:M$640,11,0)</f>
        <v>6</v>
      </c>
      <c r="AC233" s="12">
        <f>VLOOKUP(B233,[5]Combined!C$1:O$640,13,0)</f>
        <v>0</v>
      </c>
      <c r="AD233" s="12">
        <f>VLOOKUP(B233,[5]Combined!C$1:P$640,14,0)</f>
        <v>0</v>
      </c>
      <c r="AE233" s="12">
        <f>VLOOKUP(B233,[5]Combined!C$1:Q$640,15,0)</f>
        <v>0</v>
      </c>
      <c r="AF233" s="12">
        <f>VLOOKUP(B233,[5]Combined!C$1:S$640,17,0)</f>
        <v>0</v>
      </c>
      <c r="AG233" s="14">
        <f t="shared" si="21"/>
        <v>79</v>
      </c>
      <c r="AH233" s="14">
        <f t="shared" si="21"/>
        <v>0</v>
      </c>
      <c r="AI233" s="14">
        <f t="shared" si="22"/>
        <v>0</v>
      </c>
      <c r="AJ233" s="14">
        <f t="shared" si="23"/>
        <v>50</v>
      </c>
      <c r="AK233" s="14">
        <f t="shared" si="24"/>
        <v>50</v>
      </c>
      <c r="AL233" s="14">
        <f t="shared" si="25"/>
        <v>63.291139240506332</v>
      </c>
      <c r="AM233" s="14">
        <f t="shared" si="26"/>
        <v>0</v>
      </c>
      <c r="AN233" s="7" t="s">
        <v>220</v>
      </c>
      <c r="AO233" s="7">
        <f>VLOOKUP(B233,[6]E!B$1:Y$51,24,0)</f>
        <v>10</v>
      </c>
      <c r="AP233" s="7">
        <f>VLOOKUP(B233,[6]E!B$1:Q$51,16,0)</f>
        <v>8</v>
      </c>
      <c r="AQ233" s="7">
        <f t="shared" si="27"/>
        <v>18</v>
      </c>
    </row>
    <row r="234" spans="1:43" s="7" customFormat="1" x14ac:dyDescent="0.25">
      <c r="A234" s="7">
        <v>233</v>
      </c>
      <c r="B234" s="7" t="s">
        <v>259</v>
      </c>
      <c r="C234" s="8">
        <f>VLOOKUP(B234,[1]Combined!$B$1:$K$640,10,0)</f>
        <v>9</v>
      </c>
      <c r="D234" s="8">
        <f>VLOOKUP(B234,[1]Combined!$B$1:$L$640,11,0)</f>
        <v>10</v>
      </c>
      <c r="E234" s="8">
        <f>VLOOKUP(B234,[1]Combined!$B$1:$N$640,13,0)</f>
        <v>0</v>
      </c>
      <c r="F234" s="8">
        <f>VLOOKUP(B234,[1]Combined!$B$1:$O$640,14,0)</f>
        <v>2</v>
      </c>
      <c r="G234" s="8">
        <f>VLOOKUP(B234,[1]Combined!$B$1:$P$640,15,0)</f>
        <v>2</v>
      </c>
      <c r="H234" s="8">
        <f>VLOOKUP(B234,[1]Combined!$B$1:$R$640,17,0)</f>
        <v>0</v>
      </c>
      <c r="I234" s="9">
        <f>VLOOKUP(B234,[2]Combined!C$1:L$640,10,0)</f>
        <v>15</v>
      </c>
      <c r="J234" s="9">
        <f>VLOOKUP(B234,[2]Combined!C$1:M$640,11,0)</f>
        <v>18</v>
      </c>
      <c r="K234" s="9">
        <f>VLOOKUP(B234,[2]Combined!C$1:O$640,13,0)</f>
        <v>0</v>
      </c>
      <c r="L234" s="9">
        <f>VLOOKUP(B234,[2]Combined!C$1:P$640,14,0)</f>
        <v>4</v>
      </c>
      <c r="M234" s="9">
        <f>VLOOKUP(B234,[2]Combined!C$1:Q$640,15,0)</f>
        <v>4</v>
      </c>
      <c r="N234" s="9">
        <f>VLOOKUP(B234,[2]Combined!C$1:S$640,17,0)</f>
        <v>0</v>
      </c>
      <c r="O234" s="10">
        <f>VLOOKUP(B234,[3]Combined!C$1:L$640,10,0)</f>
        <v>13</v>
      </c>
      <c r="P234" s="10">
        <f>VLOOKUP(B234,[3]Combined!C$1:M$640,11,0)</f>
        <v>17</v>
      </c>
      <c r="Q234" s="10">
        <f>VLOOKUP(B234,[3]Combined!C$1:O$640,13,0)</f>
        <v>0</v>
      </c>
      <c r="R234" s="10">
        <f>VLOOKUP(B234,[3]Combined!C$1:P$640,14,0)</f>
        <v>3</v>
      </c>
      <c r="S234" s="10">
        <f>VLOOKUP(B234,[3]Combined!C$1:Q$640,15,0)</f>
        <v>4</v>
      </c>
      <c r="T234" s="10">
        <f>VLOOKUP(B234,[3]Combined!C$1:S$640,17,0)</f>
        <v>0</v>
      </c>
      <c r="U234" s="11">
        <f>VLOOKUP(B234,[4]Combined!C$1:L$640,10,0)</f>
        <v>12</v>
      </c>
      <c r="V234" s="11">
        <f>VLOOKUP(B234,[4]Combined!C$1:M$640,11,0)</f>
        <v>16</v>
      </c>
      <c r="W234" s="11">
        <f>VLOOKUP(B234,[4]Combined!C$1:O$640,13,0)</f>
        <v>1</v>
      </c>
      <c r="X234" s="11">
        <f>VLOOKUP(B234,[4]Combined!C$1:P$640,14,0)</f>
        <v>5</v>
      </c>
      <c r="Y234" s="11">
        <f>VLOOKUP(B234,[4]Combined!C$1:Q$640,15,0)</f>
        <v>5</v>
      </c>
      <c r="Z234" s="11">
        <f>VLOOKUP(B234,[4]Combined!C$1:S$640,17,0)</f>
        <v>0</v>
      </c>
      <c r="AA234" s="12">
        <f>VLOOKUP(B234,[5]Combined!C$1:L$640,10,0)</f>
        <v>4</v>
      </c>
      <c r="AB234" s="12">
        <f>VLOOKUP(B234,[5]Combined!C$1:M$640,11,0)</f>
        <v>6</v>
      </c>
      <c r="AC234" s="12">
        <f>VLOOKUP(B234,[5]Combined!C$1:O$640,13,0)</f>
        <v>0</v>
      </c>
      <c r="AD234" s="12">
        <f>VLOOKUP(B234,[5]Combined!C$1:P$640,14,0)</f>
        <v>0</v>
      </c>
      <c r="AE234" s="12">
        <f>VLOOKUP(B234,[5]Combined!C$1:Q$640,15,0)</f>
        <v>0</v>
      </c>
      <c r="AF234" s="12">
        <f>VLOOKUP(B234,[5]Combined!C$1:S$640,17,0)</f>
        <v>0</v>
      </c>
      <c r="AG234" s="14">
        <f t="shared" si="21"/>
        <v>82</v>
      </c>
      <c r="AH234" s="14">
        <f t="shared" si="21"/>
        <v>1</v>
      </c>
      <c r="AI234" s="14">
        <f t="shared" si="22"/>
        <v>1</v>
      </c>
      <c r="AJ234" s="14">
        <f t="shared" si="23"/>
        <v>67</v>
      </c>
      <c r="AK234" s="14">
        <f t="shared" si="24"/>
        <v>68</v>
      </c>
      <c r="AL234" s="14">
        <f t="shared" si="25"/>
        <v>82.926829268292678</v>
      </c>
      <c r="AM234" s="14">
        <f t="shared" si="26"/>
        <v>4</v>
      </c>
      <c r="AN234" s="7" t="s">
        <v>222</v>
      </c>
      <c r="AO234" s="7">
        <f>VLOOKUP(B234,[6]E!B$1:Y$51,24,0)</f>
        <v>9</v>
      </c>
      <c r="AP234" s="7">
        <f>VLOOKUP(B234,[6]E!B$1:Q$51,16,0)</f>
        <v>7</v>
      </c>
      <c r="AQ234" s="7">
        <f t="shared" si="27"/>
        <v>20</v>
      </c>
    </row>
    <row r="235" spans="1:43" s="7" customFormat="1" x14ac:dyDescent="0.25">
      <c r="A235" s="7">
        <v>234</v>
      </c>
      <c r="B235" s="7" t="s">
        <v>260</v>
      </c>
      <c r="C235" s="8">
        <f>VLOOKUP(B235,[1]Combined!$B$1:$K$640,10,0)</f>
        <v>10</v>
      </c>
      <c r="D235" s="8">
        <f>VLOOKUP(B235,[1]Combined!$B$1:$L$640,11,0)</f>
        <v>10</v>
      </c>
      <c r="E235" s="8">
        <f>VLOOKUP(B235,[1]Combined!$B$1:$N$640,13,0)</f>
        <v>0</v>
      </c>
      <c r="F235" s="8">
        <f>VLOOKUP(B235,[1]Combined!$B$1:$O$640,14,0)</f>
        <v>2</v>
      </c>
      <c r="G235" s="8">
        <f>VLOOKUP(B235,[1]Combined!$B$1:$P$640,15,0)</f>
        <v>2</v>
      </c>
      <c r="H235" s="8">
        <f>VLOOKUP(B235,[1]Combined!$B$1:$R$640,17,0)</f>
        <v>0</v>
      </c>
      <c r="I235" s="9">
        <f>VLOOKUP(B235,[2]Combined!C$1:L$640,10,0)</f>
        <v>11</v>
      </c>
      <c r="J235" s="9">
        <f>VLOOKUP(B235,[2]Combined!C$1:M$640,11,0)</f>
        <v>18</v>
      </c>
      <c r="K235" s="9">
        <f>VLOOKUP(B235,[2]Combined!C$1:O$640,13,0)</f>
        <v>0</v>
      </c>
      <c r="L235" s="9">
        <f>VLOOKUP(B235,[2]Combined!C$1:P$640,14,0)</f>
        <v>2</v>
      </c>
      <c r="M235" s="9">
        <f>VLOOKUP(B235,[2]Combined!C$1:Q$640,15,0)</f>
        <v>3</v>
      </c>
      <c r="N235" s="9">
        <f>VLOOKUP(B235,[2]Combined!C$1:S$640,17,0)</f>
        <v>0</v>
      </c>
      <c r="O235" s="10">
        <f>VLOOKUP(B235,[3]Combined!C$1:L$640,10,0)</f>
        <v>16</v>
      </c>
      <c r="P235" s="10">
        <f>VLOOKUP(B235,[3]Combined!C$1:M$640,11,0)</f>
        <v>17</v>
      </c>
      <c r="Q235" s="10">
        <f>VLOOKUP(B235,[3]Combined!C$1:O$640,13,0)</f>
        <v>0</v>
      </c>
      <c r="R235" s="10">
        <f>VLOOKUP(B235,[3]Combined!C$1:P$640,14,0)</f>
        <v>1</v>
      </c>
      <c r="S235" s="10">
        <f>VLOOKUP(B235,[3]Combined!C$1:Q$640,15,0)</f>
        <v>1</v>
      </c>
      <c r="T235" s="10">
        <f>VLOOKUP(B235,[3]Combined!C$1:S$640,17,0)</f>
        <v>0</v>
      </c>
      <c r="U235" s="11">
        <f>VLOOKUP(B235,[4]Combined!C$1:L$640,10,0)</f>
        <v>13</v>
      </c>
      <c r="V235" s="11">
        <f>VLOOKUP(B235,[4]Combined!C$1:M$640,11,0)</f>
        <v>16</v>
      </c>
      <c r="W235" s="11">
        <f>VLOOKUP(B235,[4]Combined!C$1:O$640,13,0)</f>
        <v>0</v>
      </c>
      <c r="X235" s="11">
        <f>VLOOKUP(B235,[4]Combined!C$1:P$640,14,0)</f>
        <v>5</v>
      </c>
      <c r="Y235" s="11">
        <f>VLOOKUP(B235,[4]Combined!C$1:Q$640,15,0)</f>
        <v>5</v>
      </c>
      <c r="Z235" s="11">
        <f>VLOOKUP(B235,[4]Combined!C$1:S$640,17,0)</f>
        <v>0</v>
      </c>
      <c r="AA235" s="12">
        <f>VLOOKUP(B235,[5]Combined!C$1:L$640,10,0)</f>
        <v>5</v>
      </c>
      <c r="AB235" s="12">
        <f>VLOOKUP(B235,[5]Combined!C$1:M$640,11,0)</f>
        <v>6</v>
      </c>
      <c r="AC235" s="12">
        <f>VLOOKUP(B235,[5]Combined!C$1:O$640,13,0)</f>
        <v>0</v>
      </c>
      <c r="AD235" s="12">
        <f>VLOOKUP(B235,[5]Combined!C$1:P$640,14,0)</f>
        <v>0</v>
      </c>
      <c r="AE235" s="12">
        <f>VLOOKUP(B235,[5]Combined!C$1:Q$640,15,0)</f>
        <v>0</v>
      </c>
      <c r="AF235" s="12">
        <f>VLOOKUP(B235,[5]Combined!C$1:S$640,17,0)</f>
        <v>0</v>
      </c>
      <c r="AG235" s="14">
        <f t="shared" si="21"/>
        <v>78</v>
      </c>
      <c r="AH235" s="14">
        <f t="shared" si="21"/>
        <v>0</v>
      </c>
      <c r="AI235" s="14">
        <f t="shared" si="22"/>
        <v>0</v>
      </c>
      <c r="AJ235" s="14">
        <f t="shared" si="23"/>
        <v>65</v>
      </c>
      <c r="AK235" s="14">
        <f t="shared" si="24"/>
        <v>65</v>
      </c>
      <c r="AL235" s="14">
        <f t="shared" si="25"/>
        <v>83.333333333333343</v>
      </c>
      <c r="AM235" s="14">
        <f t="shared" si="26"/>
        <v>4</v>
      </c>
      <c r="AN235" s="7" t="s">
        <v>224</v>
      </c>
      <c r="AO235" s="7">
        <f>VLOOKUP(B235,[6]E!B$1:Y$51,24,0)</f>
        <v>9</v>
      </c>
      <c r="AP235" s="7">
        <f>VLOOKUP(B235,[6]E!B$1:Q$51,16,0)</f>
        <v>5</v>
      </c>
      <c r="AQ235" s="7">
        <f t="shared" si="27"/>
        <v>18</v>
      </c>
    </row>
    <row r="236" spans="1:43" s="7" customFormat="1" x14ac:dyDescent="0.25">
      <c r="A236" s="7">
        <v>235</v>
      </c>
      <c r="B236" s="7" t="s">
        <v>261</v>
      </c>
      <c r="C236" s="8">
        <f>VLOOKUP(B236,[1]Combined!$B$1:$K$640,10,0)</f>
        <v>8</v>
      </c>
      <c r="D236" s="8">
        <f>VLOOKUP(B236,[1]Combined!$B$1:$L$640,11,0)</f>
        <v>10</v>
      </c>
      <c r="E236" s="8">
        <f>VLOOKUP(B236,[1]Combined!$B$1:$N$640,13,0)</f>
        <v>0</v>
      </c>
      <c r="F236" s="8">
        <f>VLOOKUP(B236,[1]Combined!$B$1:$O$640,14,0)</f>
        <v>1</v>
      </c>
      <c r="G236" s="8">
        <f>VLOOKUP(B236,[1]Combined!$B$1:$P$640,15,0)</f>
        <v>1</v>
      </c>
      <c r="H236" s="8">
        <f>VLOOKUP(B236,[1]Combined!$B$1:$R$640,17,0)</f>
        <v>0</v>
      </c>
      <c r="I236" s="9">
        <f>VLOOKUP(B236,[2]Combined!C$1:L$640,10,0)</f>
        <v>10</v>
      </c>
      <c r="J236" s="9">
        <f>VLOOKUP(B236,[2]Combined!C$1:M$640,11,0)</f>
        <v>18</v>
      </c>
      <c r="K236" s="9">
        <f>VLOOKUP(B236,[2]Combined!C$1:O$640,13,0)</f>
        <v>0</v>
      </c>
      <c r="L236" s="9">
        <f>VLOOKUP(B236,[2]Combined!C$1:P$640,14,0)</f>
        <v>4</v>
      </c>
      <c r="M236" s="9">
        <f>VLOOKUP(B236,[2]Combined!C$1:Q$640,15,0)</f>
        <v>4</v>
      </c>
      <c r="N236" s="9">
        <f>VLOOKUP(B236,[2]Combined!C$1:S$640,17,0)</f>
        <v>0</v>
      </c>
      <c r="O236" s="10">
        <f>VLOOKUP(B236,[3]Combined!C$1:L$640,10,0)</f>
        <v>11</v>
      </c>
      <c r="P236" s="10">
        <f>VLOOKUP(B236,[3]Combined!C$1:M$640,11,0)</f>
        <v>17</v>
      </c>
      <c r="Q236" s="10">
        <f>VLOOKUP(B236,[3]Combined!C$1:O$640,13,0)</f>
        <v>0</v>
      </c>
      <c r="R236" s="10">
        <f>VLOOKUP(B236,[3]Combined!C$1:P$640,14,0)</f>
        <v>4</v>
      </c>
      <c r="S236" s="10">
        <f>VLOOKUP(B236,[3]Combined!C$1:Q$640,15,0)</f>
        <v>4</v>
      </c>
      <c r="T236" s="10">
        <f>VLOOKUP(B236,[3]Combined!C$1:S$640,17,0)</f>
        <v>0</v>
      </c>
      <c r="U236" s="11">
        <f>VLOOKUP(B236,[4]Combined!C$1:L$640,10,0)</f>
        <v>12</v>
      </c>
      <c r="V236" s="11">
        <f>VLOOKUP(B236,[4]Combined!C$1:M$640,11,0)</f>
        <v>16</v>
      </c>
      <c r="W236" s="11">
        <f>VLOOKUP(B236,[4]Combined!C$1:O$640,13,0)</f>
        <v>0</v>
      </c>
      <c r="X236" s="11">
        <v>2</v>
      </c>
      <c r="Y236" s="11">
        <v>4</v>
      </c>
      <c r="Z236" s="11">
        <f>VLOOKUP(B236,[4]Combined!C$1:S$640,17,0)</f>
        <v>0</v>
      </c>
      <c r="AA236" s="12">
        <f>VLOOKUP(B236,[5]Combined!C$1:L$640,10,0)</f>
        <v>4</v>
      </c>
      <c r="AB236" s="12">
        <f>VLOOKUP(B236,[5]Combined!C$1:M$640,11,0)</f>
        <v>6</v>
      </c>
      <c r="AC236" s="12">
        <f>VLOOKUP(B236,[5]Combined!C$1:O$640,13,0)</f>
        <v>0</v>
      </c>
      <c r="AD236" s="12">
        <v>1</v>
      </c>
      <c r="AE236" s="12">
        <v>2</v>
      </c>
      <c r="AF236" s="12">
        <f>VLOOKUP(B236,[5]Combined!C$1:S$640,17,0)</f>
        <v>0</v>
      </c>
      <c r="AG236" s="14">
        <f t="shared" si="21"/>
        <v>82</v>
      </c>
      <c r="AH236" s="14">
        <f t="shared" si="21"/>
        <v>0</v>
      </c>
      <c r="AI236" s="14">
        <f t="shared" si="22"/>
        <v>0</v>
      </c>
      <c r="AJ236" s="14">
        <f t="shared" si="23"/>
        <v>57</v>
      </c>
      <c r="AK236" s="14">
        <f t="shared" si="24"/>
        <v>57</v>
      </c>
      <c r="AL236" s="14">
        <f t="shared" si="25"/>
        <v>69.512195121951208</v>
      </c>
      <c r="AM236" s="14">
        <f t="shared" si="26"/>
        <v>1</v>
      </c>
      <c r="AN236" s="7" t="s">
        <v>226</v>
      </c>
      <c r="AO236" s="7">
        <f>VLOOKUP(B236,[6]E!B$1:Y$51,24,0)</f>
        <v>0</v>
      </c>
      <c r="AP236" s="7">
        <f>VLOOKUP(B236,[6]E!B$1:Q$51,16,0)</f>
        <v>9</v>
      </c>
      <c r="AQ236" s="7">
        <f t="shared" si="27"/>
        <v>10</v>
      </c>
    </row>
    <row r="237" spans="1:43" s="7" customFormat="1" x14ac:dyDescent="0.25">
      <c r="A237" s="7">
        <v>236</v>
      </c>
      <c r="B237" s="7" t="s">
        <v>262</v>
      </c>
      <c r="C237" s="8">
        <f>VLOOKUP(B237,[1]Combined!$B$1:$K$640,10,0)</f>
        <v>9</v>
      </c>
      <c r="D237" s="8">
        <f>VLOOKUP(B237,[1]Combined!$B$1:$L$640,11,0)</f>
        <v>10</v>
      </c>
      <c r="E237" s="8">
        <f>VLOOKUP(B237,[1]Combined!$B$1:$N$640,13,0)</f>
        <v>0</v>
      </c>
      <c r="F237" s="8">
        <f>VLOOKUP(B237,[1]Combined!$B$1:$O$640,14,0)</f>
        <v>2</v>
      </c>
      <c r="G237" s="8">
        <f>VLOOKUP(B237,[1]Combined!$B$1:$P$640,15,0)</f>
        <v>2</v>
      </c>
      <c r="H237" s="8">
        <f>VLOOKUP(B237,[1]Combined!$B$1:$R$640,17,0)</f>
        <v>0</v>
      </c>
      <c r="I237" s="9">
        <f>VLOOKUP(B237,[2]Combined!C$1:L$640,10,0)</f>
        <v>10</v>
      </c>
      <c r="J237" s="9">
        <f>VLOOKUP(B237,[2]Combined!C$1:M$640,11,0)</f>
        <v>18</v>
      </c>
      <c r="K237" s="9">
        <f>VLOOKUP(B237,[2]Combined!C$1:O$640,13,0)</f>
        <v>2</v>
      </c>
      <c r="L237" s="9">
        <f>VLOOKUP(B237,[2]Combined!C$1:P$640,14,0)</f>
        <v>1</v>
      </c>
      <c r="M237" s="9">
        <f>VLOOKUP(B237,[2]Combined!C$1:Q$640,15,0)</f>
        <v>3</v>
      </c>
      <c r="N237" s="9">
        <f>VLOOKUP(B237,[2]Combined!C$1:S$640,17,0)</f>
        <v>0</v>
      </c>
      <c r="O237" s="10">
        <f>VLOOKUP(B237,[3]Combined!C$1:L$640,10,0)</f>
        <v>10</v>
      </c>
      <c r="P237" s="10">
        <f>VLOOKUP(B237,[3]Combined!C$1:M$640,11,0)</f>
        <v>17</v>
      </c>
      <c r="Q237" s="10">
        <f>VLOOKUP(B237,[3]Combined!C$1:O$640,13,0)</f>
        <v>0</v>
      </c>
      <c r="R237" s="10" t="str">
        <f>VLOOKUP(B237,[3]Combined!C$1:P$640,14,0)</f>
        <v>a</v>
      </c>
      <c r="S237" s="10">
        <f>VLOOKUP(B237,[3]Combined!C$1:Q$640,15,0)</f>
        <v>4</v>
      </c>
      <c r="T237" s="10">
        <f>VLOOKUP(B237,[3]Combined!C$1:S$640,17,0)</f>
        <v>0</v>
      </c>
      <c r="U237" s="11">
        <f>VLOOKUP(B237,[4]Combined!C$1:L$640,10,0)</f>
        <v>10</v>
      </c>
      <c r="V237" s="11">
        <f>VLOOKUP(B237,[4]Combined!C$1:M$640,11,0)</f>
        <v>16</v>
      </c>
      <c r="W237" s="11">
        <f>VLOOKUP(B237,[4]Combined!C$1:O$640,13,0)</f>
        <v>0</v>
      </c>
      <c r="X237" s="11">
        <f>VLOOKUP(B237,[4]Combined!C$1:P$640,14,0)</f>
        <v>4</v>
      </c>
      <c r="Y237" s="11">
        <f>VLOOKUP(B237,[4]Combined!C$1:Q$640,15,0)</f>
        <v>5</v>
      </c>
      <c r="Z237" s="11">
        <f>VLOOKUP(B237,[4]Combined!C$1:S$640,17,0)</f>
        <v>0</v>
      </c>
      <c r="AA237" s="12">
        <f>VLOOKUP(B237,[5]Combined!C$1:L$640,10,0)</f>
        <v>5</v>
      </c>
      <c r="AB237" s="12">
        <f>VLOOKUP(B237,[5]Combined!C$1:M$640,11,0)</f>
        <v>6</v>
      </c>
      <c r="AC237" s="12">
        <f>VLOOKUP(B237,[5]Combined!C$1:O$640,13,0)</f>
        <v>0</v>
      </c>
      <c r="AD237" s="12">
        <f>VLOOKUP(B237,[5]Combined!C$1:P$640,14,0)</f>
        <v>0</v>
      </c>
      <c r="AE237" s="12">
        <f>VLOOKUP(B237,[5]Combined!C$1:Q$640,15,0)</f>
        <v>0</v>
      </c>
      <c r="AF237" s="12">
        <f>VLOOKUP(B237,[5]Combined!C$1:S$640,17,0)</f>
        <v>0</v>
      </c>
      <c r="AG237" s="14">
        <f t="shared" si="21"/>
        <v>81</v>
      </c>
      <c r="AH237" s="14">
        <f t="shared" si="21"/>
        <v>2</v>
      </c>
      <c r="AI237" s="14">
        <f t="shared" si="22"/>
        <v>2</v>
      </c>
      <c r="AJ237" s="14">
        <f t="shared" si="23"/>
        <v>51</v>
      </c>
      <c r="AK237" s="14">
        <f t="shared" si="24"/>
        <v>53</v>
      </c>
      <c r="AL237" s="14">
        <f t="shared" si="25"/>
        <v>65.432098765432102</v>
      </c>
      <c r="AM237" s="14">
        <f t="shared" si="26"/>
        <v>0</v>
      </c>
      <c r="AN237" s="7" t="s">
        <v>218</v>
      </c>
      <c r="AO237" s="7">
        <f>VLOOKUP(B237,[6]E!B$1:Y$51,24,0)</f>
        <v>10</v>
      </c>
      <c r="AP237" s="7">
        <f>VLOOKUP(B237,[6]E!B$1:Q$51,16,0)</f>
        <v>7</v>
      </c>
      <c r="AQ237" s="7">
        <f t="shared" si="27"/>
        <v>17</v>
      </c>
    </row>
    <row r="238" spans="1:43" s="7" customFormat="1" x14ac:dyDescent="0.25">
      <c r="A238" s="7">
        <v>237</v>
      </c>
      <c r="B238" s="7" t="s">
        <v>263</v>
      </c>
      <c r="C238" s="8">
        <f>VLOOKUP(B238,[1]Combined!$B$1:$K$640,10,0)</f>
        <v>8</v>
      </c>
      <c r="D238" s="8">
        <f>VLOOKUP(B238,[1]Combined!$B$1:$L$640,11,0)</f>
        <v>10</v>
      </c>
      <c r="E238" s="8">
        <f>VLOOKUP(B238,[1]Combined!$B$1:$N$640,13,0)</f>
        <v>0</v>
      </c>
      <c r="F238" s="8">
        <f>VLOOKUP(B238,[1]Combined!$B$1:$O$640,14,0)</f>
        <v>2</v>
      </c>
      <c r="G238" s="8">
        <f>VLOOKUP(B238,[1]Combined!$B$1:$P$640,15,0)</f>
        <v>2</v>
      </c>
      <c r="H238" s="8">
        <f>VLOOKUP(B238,[1]Combined!$B$1:$R$640,17,0)</f>
        <v>0</v>
      </c>
      <c r="I238" s="9">
        <f>VLOOKUP(B238,[2]Combined!C$1:L$640,10,0)</f>
        <v>13</v>
      </c>
      <c r="J238" s="9">
        <f>VLOOKUP(B238,[2]Combined!C$1:M$640,11,0)</f>
        <v>18</v>
      </c>
      <c r="K238" s="9">
        <f>VLOOKUP(B238,[2]Combined!C$1:O$640,13,0)</f>
        <v>0</v>
      </c>
      <c r="L238" s="9">
        <f>VLOOKUP(B238,[2]Combined!C$1:P$640,14,0)</f>
        <v>2</v>
      </c>
      <c r="M238" s="9">
        <f>VLOOKUP(B238,[2]Combined!C$1:Q$640,15,0)</f>
        <v>4</v>
      </c>
      <c r="N238" s="9">
        <f>VLOOKUP(B238,[2]Combined!C$1:S$640,17,0)</f>
        <v>0</v>
      </c>
      <c r="O238" s="10">
        <f>VLOOKUP(B238,[3]Combined!C$1:L$640,10,0)</f>
        <v>10</v>
      </c>
      <c r="P238" s="10">
        <f>VLOOKUP(B238,[3]Combined!C$1:M$640,11,0)</f>
        <v>17</v>
      </c>
      <c r="Q238" s="10">
        <f>VLOOKUP(B238,[3]Combined!C$1:O$640,13,0)</f>
        <v>0</v>
      </c>
      <c r="R238" s="10">
        <f>VLOOKUP(B238,[3]Combined!C$1:P$640,14,0)</f>
        <v>1</v>
      </c>
      <c r="S238" s="10">
        <f>VLOOKUP(B238,[3]Combined!C$1:Q$640,15,0)</f>
        <v>2</v>
      </c>
      <c r="T238" s="10">
        <f>VLOOKUP(B238,[3]Combined!C$1:S$640,17,0)</f>
        <v>0</v>
      </c>
      <c r="U238" s="11">
        <f>VLOOKUP(B238,[4]Combined!C$1:L$640,10,0)</f>
        <v>13</v>
      </c>
      <c r="V238" s="11">
        <f>VLOOKUP(B238,[4]Combined!C$1:M$640,11,0)</f>
        <v>16</v>
      </c>
      <c r="W238" s="11">
        <f>VLOOKUP(B238,[4]Combined!C$1:O$640,13,0)</f>
        <v>1</v>
      </c>
      <c r="X238" s="11">
        <f>VLOOKUP(B238,[4]Combined!C$1:P$640,14,0)</f>
        <v>3</v>
      </c>
      <c r="Y238" s="11">
        <f>VLOOKUP(B238,[4]Combined!C$1:Q$640,15,0)</f>
        <v>4</v>
      </c>
      <c r="Z238" s="11">
        <f>VLOOKUP(B238,[4]Combined!C$1:S$640,17,0)</f>
        <v>0</v>
      </c>
      <c r="AA238" s="12">
        <f>VLOOKUP(B238,[5]Combined!C$1:L$640,10,0)</f>
        <v>4</v>
      </c>
      <c r="AB238" s="12">
        <f>VLOOKUP(B238,[5]Combined!C$1:M$640,11,0)</f>
        <v>6</v>
      </c>
      <c r="AC238" s="12">
        <f>VLOOKUP(B238,[5]Combined!C$1:O$640,13,0)</f>
        <v>0</v>
      </c>
      <c r="AD238" s="12">
        <f>VLOOKUP(B238,[5]Combined!C$1:P$640,14,0)</f>
        <v>0</v>
      </c>
      <c r="AE238" s="12">
        <f>VLOOKUP(B238,[5]Combined!C$1:Q$640,15,0)</f>
        <v>0</v>
      </c>
      <c r="AF238" s="12">
        <f>VLOOKUP(B238,[5]Combined!C$1:S$640,17,0)</f>
        <v>0</v>
      </c>
      <c r="AG238" s="14">
        <f t="shared" si="21"/>
        <v>79</v>
      </c>
      <c r="AH238" s="14">
        <f t="shared" si="21"/>
        <v>1</v>
      </c>
      <c r="AI238" s="14">
        <f t="shared" si="22"/>
        <v>1</v>
      </c>
      <c r="AJ238" s="14">
        <f t="shared" si="23"/>
        <v>56</v>
      </c>
      <c r="AK238" s="14">
        <f t="shared" si="24"/>
        <v>57</v>
      </c>
      <c r="AL238" s="14">
        <f t="shared" si="25"/>
        <v>72.151898734177209</v>
      </c>
      <c r="AM238" s="14">
        <f t="shared" si="26"/>
        <v>2</v>
      </c>
      <c r="AN238" s="7" t="s">
        <v>220</v>
      </c>
      <c r="AO238" s="7">
        <f>VLOOKUP(B238,[6]E!B$1:Y$51,24,0)</f>
        <v>10</v>
      </c>
      <c r="AP238" s="7">
        <f>VLOOKUP(B238,[6]E!B$1:Q$51,16,0)</f>
        <v>9</v>
      </c>
      <c r="AQ238" s="7">
        <f t="shared" si="27"/>
        <v>21</v>
      </c>
    </row>
    <row r="239" spans="1:43" s="7" customFormat="1" x14ac:dyDescent="0.25">
      <c r="A239" s="7">
        <v>238</v>
      </c>
      <c r="B239" s="7" t="s">
        <v>264</v>
      </c>
      <c r="C239" s="8">
        <f>VLOOKUP(B239,[1]Combined!$B$1:$K$640,10,0)</f>
        <v>9</v>
      </c>
      <c r="D239" s="8">
        <f>VLOOKUP(B239,[1]Combined!$B$1:$L$640,11,0)</f>
        <v>10</v>
      </c>
      <c r="E239" s="8">
        <f>VLOOKUP(B239,[1]Combined!$B$1:$N$640,13,0)</f>
        <v>0</v>
      </c>
      <c r="F239" s="8">
        <f>VLOOKUP(B239,[1]Combined!$B$1:$O$640,14,0)</f>
        <v>2</v>
      </c>
      <c r="G239" s="8">
        <f>VLOOKUP(B239,[1]Combined!$B$1:$P$640,15,0)</f>
        <v>2</v>
      </c>
      <c r="H239" s="8">
        <f>VLOOKUP(B239,[1]Combined!$B$1:$R$640,17,0)</f>
        <v>0</v>
      </c>
      <c r="I239" s="9">
        <f>VLOOKUP(B239,[2]Combined!C$1:L$640,10,0)</f>
        <v>12</v>
      </c>
      <c r="J239" s="9">
        <f>VLOOKUP(B239,[2]Combined!C$1:M$640,11,0)</f>
        <v>18</v>
      </c>
      <c r="K239" s="9">
        <f>VLOOKUP(B239,[2]Combined!C$1:O$640,13,0)</f>
        <v>0</v>
      </c>
      <c r="L239" s="9">
        <f>VLOOKUP(B239,[2]Combined!C$1:P$640,14,0)</f>
        <v>4</v>
      </c>
      <c r="M239" s="9">
        <f>VLOOKUP(B239,[2]Combined!C$1:Q$640,15,0)</f>
        <v>4</v>
      </c>
      <c r="N239" s="9">
        <f>VLOOKUP(B239,[2]Combined!C$1:S$640,17,0)</f>
        <v>0</v>
      </c>
      <c r="O239" s="10">
        <f>VLOOKUP(B239,[3]Combined!C$1:L$640,10,0)</f>
        <v>11</v>
      </c>
      <c r="P239" s="10">
        <f>VLOOKUP(B239,[3]Combined!C$1:M$640,11,0)</f>
        <v>17</v>
      </c>
      <c r="Q239" s="10">
        <f>VLOOKUP(B239,[3]Combined!C$1:O$640,13,0)</f>
        <v>0</v>
      </c>
      <c r="R239" s="10">
        <f>VLOOKUP(B239,[3]Combined!C$1:P$640,14,0)</f>
        <v>4</v>
      </c>
      <c r="S239" s="10">
        <f>VLOOKUP(B239,[3]Combined!C$1:Q$640,15,0)</f>
        <v>4</v>
      </c>
      <c r="T239" s="10">
        <f>VLOOKUP(B239,[3]Combined!C$1:S$640,17,0)</f>
        <v>0</v>
      </c>
      <c r="U239" s="11">
        <f>VLOOKUP(B239,[4]Combined!C$1:L$640,10,0)</f>
        <v>15</v>
      </c>
      <c r="V239" s="11">
        <f>VLOOKUP(B239,[4]Combined!C$1:M$640,11,0)</f>
        <v>16</v>
      </c>
      <c r="W239" s="11">
        <f>VLOOKUP(B239,[4]Combined!C$1:O$640,13,0)</f>
        <v>0</v>
      </c>
      <c r="X239" s="11">
        <f>VLOOKUP(B239,[4]Combined!C$1:P$640,14,0)</f>
        <v>3</v>
      </c>
      <c r="Y239" s="11">
        <f>VLOOKUP(B239,[4]Combined!C$1:Q$640,15,0)</f>
        <v>5</v>
      </c>
      <c r="Z239" s="11">
        <f>VLOOKUP(B239,[4]Combined!C$1:S$640,17,0)</f>
        <v>0</v>
      </c>
      <c r="AA239" s="12">
        <f>VLOOKUP(B239,[5]Combined!C$1:L$640,10,0)</f>
        <v>4</v>
      </c>
      <c r="AB239" s="12">
        <f>VLOOKUP(B239,[5]Combined!C$1:M$640,11,0)</f>
        <v>6</v>
      </c>
      <c r="AC239" s="12">
        <f>VLOOKUP(B239,[5]Combined!C$1:O$640,13,0)</f>
        <v>0</v>
      </c>
      <c r="AD239" s="12">
        <f>VLOOKUP(B239,[5]Combined!C$1:P$640,14,0)</f>
        <v>0</v>
      </c>
      <c r="AE239" s="12">
        <f>VLOOKUP(B239,[5]Combined!C$1:Q$640,15,0)</f>
        <v>0</v>
      </c>
      <c r="AF239" s="12">
        <f>VLOOKUP(B239,[5]Combined!C$1:S$640,17,0)</f>
        <v>0</v>
      </c>
      <c r="AG239" s="14">
        <f t="shared" si="21"/>
        <v>82</v>
      </c>
      <c r="AH239" s="14">
        <f t="shared" si="21"/>
        <v>0</v>
      </c>
      <c r="AI239" s="14">
        <f t="shared" si="22"/>
        <v>0</v>
      </c>
      <c r="AJ239" s="14">
        <f t="shared" si="23"/>
        <v>64</v>
      </c>
      <c r="AK239" s="14">
        <f t="shared" si="24"/>
        <v>64</v>
      </c>
      <c r="AL239" s="14">
        <f t="shared" si="25"/>
        <v>78.048780487804876</v>
      </c>
      <c r="AM239" s="14">
        <f t="shared" si="26"/>
        <v>3</v>
      </c>
      <c r="AN239" s="7" t="s">
        <v>222</v>
      </c>
      <c r="AO239" s="7">
        <f>VLOOKUP(B239,[6]E!B$1:Y$51,24,0)</f>
        <v>9</v>
      </c>
      <c r="AP239" s="7">
        <f>VLOOKUP(B239,[6]E!B$1:Q$51,16,0)</f>
        <v>10</v>
      </c>
      <c r="AQ239" s="7">
        <f t="shared" si="27"/>
        <v>22</v>
      </c>
    </row>
    <row r="240" spans="1:43" s="7" customFormat="1" x14ac:dyDescent="0.25">
      <c r="A240" s="7">
        <v>239</v>
      </c>
      <c r="B240" s="7" t="s">
        <v>265</v>
      </c>
      <c r="C240" s="8">
        <f>VLOOKUP(B240,[1]Combined!$B$1:$K$640,10,0)</f>
        <v>10</v>
      </c>
      <c r="D240" s="8">
        <f>VLOOKUP(B240,[1]Combined!$B$1:$L$640,11,0)</f>
        <v>10</v>
      </c>
      <c r="E240" s="8">
        <f>VLOOKUP(B240,[1]Combined!$B$1:$N$640,13,0)</f>
        <v>0</v>
      </c>
      <c r="F240" s="8">
        <f>VLOOKUP(B240,[1]Combined!$B$1:$O$640,14,0)</f>
        <v>2</v>
      </c>
      <c r="G240" s="8">
        <f>VLOOKUP(B240,[1]Combined!$B$1:$P$640,15,0)</f>
        <v>2</v>
      </c>
      <c r="H240" s="8">
        <f>VLOOKUP(B240,[1]Combined!$B$1:$R$640,17,0)</f>
        <v>0</v>
      </c>
      <c r="I240" s="9">
        <f>VLOOKUP(B240,[2]Combined!C$1:L$640,10,0)</f>
        <v>17</v>
      </c>
      <c r="J240" s="9">
        <f>VLOOKUP(B240,[2]Combined!C$1:M$640,11,0)</f>
        <v>18</v>
      </c>
      <c r="K240" s="9">
        <f>VLOOKUP(B240,[2]Combined!C$1:O$640,13,0)</f>
        <v>0</v>
      </c>
      <c r="L240" s="9">
        <f>VLOOKUP(B240,[2]Combined!C$1:P$640,14,0)</f>
        <v>2</v>
      </c>
      <c r="M240" s="9">
        <f>VLOOKUP(B240,[2]Combined!C$1:Q$640,15,0)</f>
        <v>3</v>
      </c>
      <c r="N240" s="9">
        <f>VLOOKUP(B240,[2]Combined!C$1:S$640,17,0)</f>
        <v>0</v>
      </c>
      <c r="O240" s="10">
        <f>VLOOKUP(B240,[3]Combined!C$1:L$640,10,0)</f>
        <v>7</v>
      </c>
      <c r="P240" s="10">
        <f>VLOOKUP(B240,[3]Combined!C$1:M$640,11,0)</f>
        <v>17</v>
      </c>
      <c r="Q240" s="10">
        <f>VLOOKUP(B240,[3]Combined!C$1:O$640,13,0)</f>
        <v>0</v>
      </c>
      <c r="R240" s="10">
        <f>VLOOKUP(B240,[3]Combined!C$1:P$640,14,0)</f>
        <v>1</v>
      </c>
      <c r="S240" s="10">
        <f>VLOOKUP(B240,[3]Combined!C$1:Q$640,15,0)</f>
        <v>1</v>
      </c>
      <c r="T240" s="10">
        <f>VLOOKUP(B240,[3]Combined!C$1:S$640,17,0)</f>
        <v>0</v>
      </c>
      <c r="U240" s="11">
        <f>VLOOKUP(B240,[4]Combined!C$1:L$640,10,0)</f>
        <v>16</v>
      </c>
      <c r="V240" s="11">
        <f>VLOOKUP(B240,[4]Combined!C$1:M$640,11,0)</f>
        <v>16</v>
      </c>
      <c r="W240" s="11">
        <f>VLOOKUP(B240,[4]Combined!C$1:O$640,13,0)</f>
        <v>0</v>
      </c>
      <c r="X240" s="11">
        <f>VLOOKUP(B240,[4]Combined!C$1:P$640,14,0)</f>
        <v>5</v>
      </c>
      <c r="Y240" s="11">
        <f>VLOOKUP(B240,[4]Combined!C$1:Q$640,15,0)</f>
        <v>5</v>
      </c>
      <c r="Z240" s="11">
        <f>VLOOKUP(B240,[4]Combined!C$1:S$640,17,0)</f>
        <v>0</v>
      </c>
      <c r="AA240" s="12">
        <f>VLOOKUP(B240,[5]Combined!C$1:L$640,10,0)</f>
        <v>4</v>
      </c>
      <c r="AB240" s="12">
        <f>VLOOKUP(B240,[5]Combined!C$1:M$640,11,0)</f>
        <v>6</v>
      </c>
      <c r="AC240" s="12">
        <f>VLOOKUP(B240,[5]Combined!C$1:O$640,13,0)</f>
        <v>0</v>
      </c>
      <c r="AD240" s="12">
        <f>VLOOKUP(B240,[5]Combined!C$1:P$640,14,0)</f>
        <v>0</v>
      </c>
      <c r="AE240" s="12">
        <f>VLOOKUP(B240,[5]Combined!C$1:Q$640,15,0)</f>
        <v>0</v>
      </c>
      <c r="AF240" s="12">
        <f>VLOOKUP(B240,[5]Combined!C$1:S$640,17,0)</f>
        <v>0</v>
      </c>
      <c r="AG240" s="14">
        <f t="shared" si="21"/>
        <v>78</v>
      </c>
      <c r="AH240" s="14">
        <f t="shared" si="21"/>
        <v>0</v>
      </c>
      <c r="AI240" s="14">
        <f t="shared" si="22"/>
        <v>0</v>
      </c>
      <c r="AJ240" s="14">
        <f t="shared" si="23"/>
        <v>64</v>
      </c>
      <c r="AK240" s="14">
        <f t="shared" si="24"/>
        <v>64</v>
      </c>
      <c r="AL240" s="14">
        <f t="shared" si="25"/>
        <v>82.051282051282044</v>
      </c>
      <c r="AM240" s="14">
        <f t="shared" si="26"/>
        <v>4</v>
      </c>
      <c r="AN240" s="7" t="s">
        <v>224</v>
      </c>
      <c r="AO240" s="7">
        <f>VLOOKUP(B240,[6]E!B$1:Y$51,24,0)</f>
        <v>10</v>
      </c>
      <c r="AP240" s="7">
        <f>VLOOKUP(B240,[6]E!B$1:Q$51,16,0)</f>
        <v>6</v>
      </c>
      <c r="AQ240" s="7">
        <f t="shared" si="27"/>
        <v>20</v>
      </c>
    </row>
    <row r="241" spans="1:43" s="7" customFormat="1" x14ac:dyDescent="0.25">
      <c r="A241" s="7">
        <v>240</v>
      </c>
      <c r="B241" s="7" t="s">
        <v>266</v>
      </c>
      <c r="C241" s="8">
        <f>VLOOKUP(B241,[1]Combined!$B$1:$K$640,10,0)</f>
        <v>8</v>
      </c>
      <c r="D241" s="8">
        <f>VLOOKUP(B241,[1]Combined!$B$1:$L$640,11,0)</f>
        <v>10</v>
      </c>
      <c r="E241" s="8">
        <f>VLOOKUP(B241,[1]Combined!$B$1:$N$640,13,0)</f>
        <v>0</v>
      </c>
      <c r="F241" s="8">
        <f>VLOOKUP(B241,[1]Combined!$B$1:$O$640,14,0)</f>
        <v>1</v>
      </c>
      <c r="G241" s="8">
        <f>VLOOKUP(B241,[1]Combined!$B$1:$P$640,15,0)</f>
        <v>1</v>
      </c>
      <c r="H241" s="8">
        <f>VLOOKUP(B241,[1]Combined!$B$1:$R$640,17,0)</f>
        <v>0</v>
      </c>
      <c r="I241" s="9">
        <f>VLOOKUP(B241,[2]Combined!C$1:L$640,10,0)</f>
        <v>13</v>
      </c>
      <c r="J241" s="9">
        <f>VLOOKUP(B241,[2]Combined!C$1:M$640,11,0)</f>
        <v>18</v>
      </c>
      <c r="K241" s="9">
        <f>VLOOKUP(B241,[2]Combined!C$1:O$640,13,0)</f>
        <v>0</v>
      </c>
      <c r="L241" s="9">
        <f>VLOOKUP(B241,[2]Combined!C$1:P$640,14,0)</f>
        <v>2</v>
      </c>
      <c r="M241" s="9">
        <f>VLOOKUP(B241,[2]Combined!C$1:Q$640,15,0)</f>
        <v>4</v>
      </c>
      <c r="N241" s="9">
        <f>VLOOKUP(B241,[2]Combined!C$1:S$640,17,0)</f>
        <v>0</v>
      </c>
      <c r="O241" s="10">
        <f>VLOOKUP(B241,[3]Combined!C$1:L$640,10,0)</f>
        <v>5</v>
      </c>
      <c r="P241" s="10">
        <f>VLOOKUP(B241,[3]Combined!C$1:M$640,11,0)</f>
        <v>17</v>
      </c>
      <c r="Q241" s="10">
        <f>VLOOKUP(B241,[3]Combined!C$1:O$640,13,0)</f>
        <v>0</v>
      </c>
      <c r="R241" s="10">
        <f>VLOOKUP(B241,[3]Combined!C$1:P$640,14,0)</f>
        <v>0</v>
      </c>
      <c r="S241" s="10">
        <f>VLOOKUP(B241,[3]Combined!C$1:Q$640,15,0)</f>
        <v>4</v>
      </c>
      <c r="T241" s="10">
        <f>VLOOKUP(B241,[3]Combined!C$1:S$640,17,0)</f>
        <v>0</v>
      </c>
      <c r="U241" s="11">
        <f>VLOOKUP(B241,[4]Combined!C$1:L$640,10,0)</f>
        <v>8</v>
      </c>
      <c r="V241" s="11">
        <f>VLOOKUP(B241,[4]Combined!C$1:M$640,11,0)</f>
        <v>16</v>
      </c>
      <c r="W241" s="11">
        <f>VLOOKUP(B241,[4]Combined!C$1:O$640,13,0)</f>
        <v>0</v>
      </c>
      <c r="X241" s="11">
        <f>VLOOKUP(B241,[4]Combined!C$1:P$640,14,0)</f>
        <v>0</v>
      </c>
      <c r="Y241" s="11">
        <v>4</v>
      </c>
      <c r="Z241" s="11">
        <f>VLOOKUP(B241,[4]Combined!C$1:S$640,17,0)</f>
        <v>0</v>
      </c>
      <c r="AA241" s="12">
        <f>VLOOKUP(B241,[5]Combined!C$1:L$640,10,0)</f>
        <v>3</v>
      </c>
      <c r="AB241" s="12">
        <f>VLOOKUP(B241,[5]Combined!C$1:M$640,11,0)</f>
        <v>6</v>
      </c>
      <c r="AC241" s="12">
        <f>VLOOKUP(B241,[5]Combined!C$1:O$640,13,0)</f>
        <v>0</v>
      </c>
      <c r="AD241" s="12">
        <f>VLOOKUP(B241,[5]Combined!C$1:P$640,14,0)</f>
        <v>0</v>
      </c>
      <c r="AE241" s="12">
        <v>2</v>
      </c>
      <c r="AF241" s="12">
        <f>VLOOKUP(B241,[5]Combined!C$1:S$640,17,0)</f>
        <v>0</v>
      </c>
      <c r="AG241" s="14">
        <f t="shared" si="21"/>
        <v>82</v>
      </c>
      <c r="AH241" s="14">
        <f t="shared" si="21"/>
        <v>0</v>
      </c>
      <c r="AI241" s="14">
        <f t="shared" si="22"/>
        <v>0</v>
      </c>
      <c r="AJ241" s="14">
        <f t="shared" si="23"/>
        <v>40</v>
      </c>
      <c r="AK241" s="14">
        <f t="shared" si="24"/>
        <v>40</v>
      </c>
      <c r="AL241" s="14">
        <f t="shared" si="25"/>
        <v>48.780487804878049</v>
      </c>
      <c r="AM241" s="14">
        <f t="shared" si="26"/>
        <v>0</v>
      </c>
      <c r="AN241" s="7" t="s">
        <v>226</v>
      </c>
      <c r="AO241" s="7">
        <f>VLOOKUP(B241,[6]E!B$1:Y$51,24,0)</f>
        <v>0</v>
      </c>
      <c r="AP241" s="7">
        <f>VLOOKUP(B241,[6]E!B$1:Q$51,16,0)</f>
        <v>9</v>
      </c>
      <c r="AQ241" s="7">
        <f t="shared" si="27"/>
        <v>9</v>
      </c>
    </row>
    <row r="242" spans="1:43" s="7" customFormat="1" x14ac:dyDescent="0.25">
      <c r="A242" s="7">
        <v>241</v>
      </c>
      <c r="B242" s="7" t="s">
        <v>267</v>
      </c>
      <c r="C242" s="8">
        <f>VLOOKUP(B242,[1]Combined!$B$1:$K$640,10,0)</f>
        <v>8</v>
      </c>
      <c r="D242" s="8">
        <f>VLOOKUP(B242,[1]Combined!$B$1:$L$640,11,0)</f>
        <v>10</v>
      </c>
      <c r="E242" s="8">
        <f>VLOOKUP(B242,[1]Combined!$B$1:$N$640,13,0)</f>
        <v>0</v>
      </c>
      <c r="F242" s="8">
        <f>VLOOKUP(B242,[1]Combined!$B$1:$O$640,14,0)</f>
        <v>2</v>
      </c>
      <c r="G242" s="8">
        <f>VLOOKUP(B242,[1]Combined!$B$1:$P$640,15,0)</f>
        <v>2</v>
      </c>
      <c r="H242" s="8">
        <f>VLOOKUP(B242,[1]Combined!$B$1:$R$640,17,0)</f>
        <v>0</v>
      </c>
      <c r="I242" s="9">
        <f>VLOOKUP(B242,[2]Combined!C$1:L$640,10,0)</f>
        <v>14</v>
      </c>
      <c r="J242" s="9">
        <f>VLOOKUP(B242,[2]Combined!C$1:M$640,11,0)</f>
        <v>18</v>
      </c>
      <c r="K242" s="9">
        <f>VLOOKUP(B242,[2]Combined!C$1:O$640,13,0)</f>
        <v>0</v>
      </c>
      <c r="L242" s="9">
        <f>VLOOKUP(B242,[2]Combined!C$1:P$640,14,0)</f>
        <v>2</v>
      </c>
      <c r="M242" s="9">
        <f>VLOOKUP(B242,[2]Combined!C$1:Q$640,15,0)</f>
        <v>3</v>
      </c>
      <c r="N242" s="9">
        <f>VLOOKUP(B242,[2]Combined!C$1:S$640,17,0)</f>
        <v>0</v>
      </c>
      <c r="O242" s="10">
        <f>VLOOKUP(B242,[3]Combined!C$1:L$640,10,0)</f>
        <v>11</v>
      </c>
      <c r="P242" s="10">
        <f>VLOOKUP(B242,[3]Combined!C$1:M$640,11,0)</f>
        <v>17</v>
      </c>
      <c r="Q242" s="10">
        <f>VLOOKUP(B242,[3]Combined!C$1:O$640,13,0)</f>
        <v>0</v>
      </c>
      <c r="R242" s="10">
        <f>VLOOKUP(B242,[3]Combined!C$1:P$640,14,0)</f>
        <v>3</v>
      </c>
      <c r="S242" s="10">
        <f>VLOOKUP(B242,[3]Combined!C$1:Q$640,15,0)</f>
        <v>4</v>
      </c>
      <c r="T242" s="10">
        <f>VLOOKUP(B242,[3]Combined!C$1:S$640,17,0)</f>
        <v>0</v>
      </c>
      <c r="U242" s="11">
        <f>VLOOKUP(B242,[4]Combined!C$1:L$640,10,0)</f>
        <v>8</v>
      </c>
      <c r="V242" s="11">
        <f>VLOOKUP(B242,[4]Combined!C$1:M$640,11,0)</f>
        <v>16</v>
      </c>
      <c r="W242" s="11">
        <f>VLOOKUP(B242,[4]Combined!C$1:O$640,13,0)</f>
        <v>0</v>
      </c>
      <c r="X242" s="11">
        <f>VLOOKUP(B242,[4]Combined!C$1:P$640,14,0)</f>
        <v>4</v>
      </c>
      <c r="Y242" s="11">
        <f>VLOOKUP(B242,[4]Combined!C$1:Q$640,15,0)</f>
        <v>5</v>
      </c>
      <c r="Z242" s="11">
        <f>VLOOKUP(B242,[4]Combined!C$1:S$640,17,0)</f>
        <v>0</v>
      </c>
      <c r="AA242" s="12">
        <f>VLOOKUP(B242,[5]Combined!C$1:L$640,10,0)</f>
        <v>3</v>
      </c>
      <c r="AB242" s="12">
        <f>VLOOKUP(B242,[5]Combined!C$1:M$640,11,0)</f>
        <v>6</v>
      </c>
      <c r="AC242" s="12">
        <f>VLOOKUP(B242,[5]Combined!C$1:O$640,13,0)</f>
        <v>0</v>
      </c>
      <c r="AD242" s="12">
        <f>VLOOKUP(B242,[5]Combined!C$1:P$640,14,0)</f>
        <v>0</v>
      </c>
      <c r="AE242" s="12">
        <f>VLOOKUP(B242,[5]Combined!C$1:Q$640,15,0)</f>
        <v>0</v>
      </c>
      <c r="AF242" s="12">
        <f>VLOOKUP(B242,[5]Combined!C$1:S$640,17,0)</f>
        <v>0</v>
      </c>
      <c r="AG242" s="14">
        <f t="shared" si="21"/>
        <v>81</v>
      </c>
      <c r="AH242" s="14">
        <f t="shared" si="21"/>
        <v>0</v>
      </c>
      <c r="AI242" s="14">
        <f t="shared" si="22"/>
        <v>0</v>
      </c>
      <c r="AJ242" s="14">
        <f t="shared" si="23"/>
        <v>55</v>
      </c>
      <c r="AK242" s="14">
        <f t="shared" si="24"/>
        <v>55</v>
      </c>
      <c r="AL242" s="14">
        <f t="shared" si="25"/>
        <v>67.901234567901241</v>
      </c>
      <c r="AM242" s="14">
        <f t="shared" si="26"/>
        <v>1</v>
      </c>
      <c r="AN242" s="7" t="s">
        <v>218</v>
      </c>
      <c r="AO242" s="7">
        <f>VLOOKUP(B242,[6]E!B$1:Y$51,24,0)</f>
        <v>10</v>
      </c>
      <c r="AP242" s="7">
        <f>VLOOKUP(B242,[6]E!B$1:Q$51,16,0)</f>
        <v>9</v>
      </c>
      <c r="AQ242" s="7">
        <f t="shared" si="27"/>
        <v>20</v>
      </c>
    </row>
    <row r="243" spans="1:43" s="7" customFormat="1" x14ac:dyDescent="0.25">
      <c r="A243" s="7">
        <v>242</v>
      </c>
      <c r="B243" s="7" t="s">
        <v>268</v>
      </c>
      <c r="C243" s="8">
        <f>VLOOKUP(B243,[1]Combined!$B$1:$K$640,10,0)</f>
        <v>10</v>
      </c>
      <c r="D243" s="8">
        <f>VLOOKUP(B243,[1]Combined!$B$1:$L$640,11,0)</f>
        <v>10</v>
      </c>
      <c r="E243" s="8">
        <f>VLOOKUP(B243,[1]Combined!$B$1:$N$640,13,0)</f>
        <v>0</v>
      </c>
      <c r="F243" s="8">
        <f>VLOOKUP(B243,[1]Combined!$B$1:$O$640,14,0)</f>
        <v>2</v>
      </c>
      <c r="G243" s="8">
        <f>VLOOKUP(B243,[1]Combined!$B$1:$P$640,15,0)</f>
        <v>2</v>
      </c>
      <c r="H243" s="8">
        <f>VLOOKUP(B243,[1]Combined!$B$1:$R$640,17,0)</f>
        <v>0</v>
      </c>
      <c r="I243" s="9">
        <f>VLOOKUP(B243,[2]Combined!C$1:L$640,10,0)</f>
        <v>12</v>
      </c>
      <c r="J243" s="9">
        <f>VLOOKUP(B243,[2]Combined!C$1:M$640,11,0)</f>
        <v>18</v>
      </c>
      <c r="K243" s="9">
        <f>VLOOKUP(B243,[2]Combined!C$1:O$640,13,0)</f>
        <v>0</v>
      </c>
      <c r="L243" s="9">
        <f>VLOOKUP(B243,[2]Combined!C$1:P$640,14,0)</f>
        <v>4</v>
      </c>
      <c r="M243" s="9">
        <f>VLOOKUP(B243,[2]Combined!C$1:Q$640,15,0)</f>
        <v>4</v>
      </c>
      <c r="N243" s="9">
        <f>VLOOKUP(B243,[2]Combined!C$1:S$640,17,0)</f>
        <v>0</v>
      </c>
      <c r="O243" s="10">
        <f>VLOOKUP(B243,[3]Combined!C$1:L$640,10,0)</f>
        <v>16</v>
      </c>
      <c r="P243" s="10">
        <f>VLOOKUP(B243,[3]Combined!C$1:M$640,11,0)</f>
        <v>17</v>
      </c>
      <c r="Q243" s="10">
        <f>VLOOKUP(B243,[3]Combined!C$1:O$640,13,0)</f>
        <v>0</v>
      </c>
      <c r="R243" s="10">
        <f>VLOOKUP(B243,[3]Combined!C$1:P$640,14,0)</f>
        <v>2</v>
      </c>
      <c r="S243" s="10">
        <f>VLOOKUP(B243,[3]Combined!C$1:Q$640,15,0)</f>
        <v>2</v>
      </c>
      <c r="T243" s="10">
        <f>VLOOKUP(B243,[3]Combined!C$1:S$640,17,0)</f>
        <v>0</v>
      </c>
      <c r="U243" s="11">
        <f>VLOOKUP(B243,[4]Combined!C$1:L$640,10,0)</f>
        <v>16</v>
      </c>
      <c r="V243" s="11">
        <f>VLOOKUP(B243,[4]Combined!C$1:M$640,11,0)</f>
        <v>16</v>
      </c>
      <c r="W243" s="11">
        <f>VLOOKUP(B243,[4]Combined!C$1:O$640,13,0)</f>
        <v>0</v>
      </c>
      <c r="X243" s="11">
        <f>VLOOKUP(B243,[4]Combined!C$1:P$640,14,0)</f>
        <v>4</v>
      </c>
      <c r="Y243" s="11">
        <f>VLOOKUP(B243,[4]Combined!C$1:Q$640,15,0)</f>
        <v>4</v>
      </c>
      <c r="Z243" s="11">
        <f>VLOOKUP(B243,[4]Combined!C$1:S$640,17,0)</f>
        <v>0</v>
      </c>
      <c r="AA243" s="12">
        <f>VLOOKUP(B243,[5]Combined!C$1:L$640,10,0)</f>
        <v>4</v>
      </c>
      <c r="AB243" s="12">
        <f>VLOOKUP(B243,[5]Combined!C$1:M$640,11,0)</f>
        <v>6</v>
      </c>
      <c r="AC243" s="12">
        <f>VLOOKUP(B243,[5]Combined!C$1:O$640,13,0)</f>
        <v>0</v>
      </c>
      <c r="AD243" s="12">
        <f>VLOOKUP(B243,[5]Combined!C$1:P$640,14,0)</f>
        <v>0</v>
      </c>
      <c r="AE243" s="12">
        <f>VLOOKUP(B243,[5]Combined!C$1:Q$640,15,0)</f>
        <v>0</v>
      </c>
      <c r="AF243" s="12">
        <f>VLOOKUP(B243,[5]Combined!C$1:S$640,17,0)</f>
        <v>0</v>
      </c>
      <c r="AG243" s="14">
        <f t="shared" si="21"/>
        <v>79</v>
      </c>
      <c r="AH243" s="14">
        <f t="shared" si="21"/>
        <v>0</v>
      </c>
      <c r="AI243" s="14">
        <f t="shared" si="22"/>
        <v>0</v>
      </c>
      <c r="AJ243" s="14">
        <f t="shared" si="23"/>
        <v>70</v>
      </c>
      <c r="AK243" s="14">
        <f t="shared" si="24"/>
        <v>70</v>
      </c>
      <c r="AL243" s="14">
        <f t="shared" si="25"/>
        <v>88.60759493670885</v>
      </c>
      <c r="AM243" s="14">
        <f t="shared" si="26"/>
        <v>5</v>
      </c>
      <c r="AN243" s="7" t="s">
        <v>220</v>
      </c>
      <c r="AO243" s="7">
        <f>VLOOKUP(B243,[6]E!B$1:Y$51,24,0)</f>
        <v>10</v>
      </c>
      <c r="AP243" s="7">
        <f>VLOOKUP(B243,[6]E!B$1:Q$51,16,0)</f>
        <v>10</v>
      </c>
      <c r="AQ243" s="7">
        <f t="shared" si="27"/>
        <v>25</v>
      </c>
    </row>
    <row r="244" spans="1:43" s="7" customFormat="1" x14ac:dyDescent="0.25">
      <c r="A244" s="7">
        <v>243</v>
      </c>
      <c r="B244" s="7" t="s">
        <v>269</v>
      </c>
      <c r="C244" s="8">
        <f>VLOOKUP(B244,[1]Combined!$B$1:$K$640,10,0)</f>
        <v>10</v>
      </c>
      <c r="D244" s="8">
        <f>VLOOKUP(B244,[1]Combined!$B$1:$L$640,11,0)</f>
        <v>10</v>
      </c>
      <c r="E244" s="8">
        <f>VLOOKUP(B244,[1]Combined!$B$1:$N$640,13,0)</f>
        <v>0</v>
      </c>
      <c r="F244" s="8">
        <f>VLOOKUP(B244,[1]Combined!$B$1:$O$640,14,0)</f>
        <v>2</v>
      </c>
      <c r="G244" s="8">
        <f>VLOOKUP(B244,[1]Combined!$B$1:$P$640,15,0)</f>
        <v>2</v>
      </c>
      <c r="H244" s="8">
        <f>VLOOKUP(B244,[1]Combined!$B$1:$R$640,17,0)</f>
        <v>0</v>
      </c>
      <c r="I244" s="9">
        <f>VLOOKUP(B244,[2]Combined!C$1:L$640,10,0)</f>
        <v>15</v>
      </c>
      <c r="J244" s="9">
        <f>VLOOKUP(B244,[2]Combined!C$1:M$640,11,0)</f>
        <v>18</v>
      </c>
      <c r="K244" s="9">
        <f>VLOOKUP(B244,[2]Combined!C$1:O$640,13,0)</f>
        <v>0</v>
      </c>
      <c r="L244" s="9">
        <f>VLOOKUP(B244,[2]Combined!C$1:P$640,14,0)</f>
        <v>4</v>
      </c>
      <c r="M244" s="9">
        <f>VLOOKUP(B244,[2]Combined!C$1:Q$640,15,0)</f>
        <v>4</v>
      </c>
      <c r="N244" s="9">
        <f>VLOOKUP(B244,[2]Combined!C$1:S$640,17,0)</f>
        <v>0</v>
      </c>
      <c r="O244" s="10">
        <f>VLOOKUP(B244,[3]Combined!C$1:L$640,10,0)</f>
        <v>14</v>
      </c>
      <c r="P244" s="10">
        <f>VLOOKUP(B244,[3]Combined!C$1:M$640,11,0)</f>
        <v>17</v>
      </c>
      <c r="Q244" s="10">
        <f>VLOOKUP(B244,[3]Combined!C$1:O$640,13,0)</f>
        <v>0</v>
      </c>
      <c r="R244" s="10">
        <f>VLOOKUP(B244,[3]Combined!C$1:P$640,14,0)</f>
        <v>4</v>
      </c>
      <c r="S244" s="10">
        <f>VLOOKUP(B244,[3]Combined!C$1:Q$640,15,0)</f>
        <v>4</v>
      </c>
      <c r="T244" s="10">
        <f>VLOOKUP(B244,[3]Combined!C$1:S$640,17,0)</f>
        <v>0</v>
      </c>
      <c r="U244" s="11">
        <f>VLOOKUP(B244,[4]Combined!C$1:L$640,10,0)</f>
        <v>15</v>
      </c>
      <c r="V244" s="11">
        <f>VLOOKUP(B244,[4]Combined!C$1:M$640,11,0)</f>
        <v>16</v>
      </c>
      <c r="W244" s="11">
        <f>VLOOKUP(B244,[4]Combined!C$1:O$640,13,0)</f>
        <v>0</v>
      </c>
      <c r="X244" s="11">
        <f>VLOOKUP(B244,[4]Combined!C$1:P$640,14,0)</f>
        <v>4</v>
      </c>
      <c r="Y244" s="11">
        <f>VLOOKUP(B244,[4]Combined!C$1:Q$640,15,0)</f>
        <v>5</v>
      </c>
      <c r="Z244" s="11">
        <f>VLOOKUP(B244,[4]Combined!C$1:S$640,17,0)</f>
        <v>0</v>
      </c>
      <c r="AA244" s="12">
        <f>VLOOKUP(B244,[5]Combined!C$1:L$640,10,0)</f>
        <v>3</v>
      </c>
      <c r="AB244" s="12">
        <f>VLOOKUP(B244,[5]Combined!C$1:M$640,11,0)</f>
        <v>6</v>
      </c>
      <c r="AC244" s="12">
        <f>VLOOKUP(B244,[5]Combined!C$1:O$640,13,0)</f>
        <v>0</v>
      </c>
      <c r="AD244" s="12">
        <f>VLOOKUP(B244,[5]Combined!C$1:P$640,14,0)</f>
        <v>0</v>
      </c>
      <c r="AE244" s="12">
        <f>VLOOKUP(B244,[5]Combined!C$1:Q$640,15,0)</f>
        <v>0</v>
      </c>
      <c r="AF244" s="12">
        <f>VLOOKUP(B244,[5]Combined!C$1:S$640,17,0)</f>
        <v>0</v>
      </c>
      <c r="AG244" s="14">
        <f t="shared" si="21"/>
        <v>82</v>
      </c>
      <c r="AH244" s="14">
        <f t="shared" si="21"/>
        <v>0</v>
      </c>
      <c r="AI244" s="14">
        <f t="shared" si="22"/>
        <v>0</v>
      </c>
      <c r="AJ244" s="14">
        <f t="shared" si="23"/>
        <v>71</v>
      </c>
      <c r="AK244" s="14">
        <f t="shared" si="24"/>
        <v>71</v>
      </c>
      <c r="AL244" s="14">
        <f t="shared" si="25"/>
        <v>86.58536585365853</v>
      </c>
      <c r="AM244" s="14">
        <f t="shared" si="26"/>
        <v>5</v>
      </c>
      <c r="AN244" s="7" t="s">
        <v>222</v>
      </c>
      <c r="AO244" s="7">
        <f>VLOOKUP(B244,[6]E!B$1:Y$51,24,0)</f>
        <v>9</v>
      </c>
      <c r="AP244" s="7">
        <f>VLOOKUP(B244,[6]E!B$1:Q$51,16,0)</f>
        <v>10</v>
      </c>
      <c r="AQ244" s="7">
        <f t="shared" si="27"/>
        <v>24</v>
      </c>
    </row>
    <row r="245" spans="1:43" s="7" customFormat="1" x14ac:dyDescent="0.25">
      <c r="A245" s="7">
        <v>244</v>
      </c>
      <c r="B245" s="7" t="s">
        <v>270</v>
      </c>
      <c r="C245" s="8" t="str">
        <f>VLOOKUP(B245,[1]Combined!$B$1:$K$640,10,0)</f>
        <v xml:space="preserve"> </v>
      </c>
      <c r="D245" s="8" t="str">
        <f>VLOOKUP(B245,[1]Combined!$B$1:$L$640,11,0)</f>
        <v xml:space="preserve"> </v>
      </c>
      <c r="E245" s="8">
        <f>VLOOKUP(B245,[1]Combined!$B$1:$N$640,13,0)</f>
        <v>0</v>
      </c>
      <c r="F245" s="8" t="str">
        <f>VLOOKUP(B245,[1]Combined!$B$1:$O$640,14,0)</f>
        <v xml:space="preserve"> </v>
      </c>
      <c r="G245" s="8" t="str">
        <f>VLOOKUP(B245,[1]Combined!$B$1:$P$640,15,0)</f>
        <v xml:space="preserve"> </v>
      </c>
      <c r="H245" s="8">
        <f>VLOOKUP(B245,[1]Combined!$B$1:$R$640,17,0)</f>
        <v>0</v>
      </c>
      <c r="I245" s="9">
        <f>VLOOKUP(B245,[2]Combined!C$1:L$640,10,0)</f>
        <v>8</v>
      </c>
      <c r="J245" s="9">
        <f>VLOOKUP(B245,[2]Combined!C$1:M$640,11,0)</f>
        <v>18</v>
      </c>
      <c r="K245" s="9">
        <f>VLOOKUP(B245,[2]Combined!C$1:O$640,13,0)</f>
        <v>0</v>
      </c>
      <c r="L245" s="9">
        <f>VLOOKUP(B245,[2]Combined!C$1:P$640,14,0)</f>
        <v>2</v>
      </c>
      <c r="M245" s="9">
        <f>VLOOKUP(B245,[2]Combined!C$1:Q$640,15,0)</f>
        <v>3</v>
      </c>
      <c r="N245" s="9">
        <f>VLOOKUP(B245,[2]Combined!C$1:S$640,17,0)</f>
        <v>0</v>
      </c>
      <c r="O245" s="10">
        <f>VLOOKUP(B245,[3]Combined!C$1:L$640,10,0)</f>
        <v>13</v>
      </c>
      <c r="P245" s="10">
        <f>VLOOKUP(B245,[3]Combined!C$1:M$640,11,0)</f>
        <v>17</v>
      </c>
      <c r="Q245" s="10">
        <f>VLOOKUP(B245,[3]Combined!C$1:O$640,13,0)</f>
        <v>0</v>
      </c>
      <c r="R245" s="10">
        <f>VLOOKUP(B245,[3]Combined!C$1:P$640,14,0)</f>
        <v>1</v>
      </c>
      <c r="S245" s="10">
        <f>VLOOKUP(B245,[3]Combined!C$1:Q$640,15,0)</f>
        <v>1</v>
      </c>
      <c r="T245" s="10">
        <f>VLOOKUP(B245,[3]Combined!C$1:S$640,17,0)</f>
        <v>0</v>
      </c>
      <c r="U245" s="11">
        <f>VLOOKUP(B245,[4]Combined!C$1:L$640,10,0)</f>
        <v>11</v>
      </c>
      <c r="V245" s="11">
        <f>VLOOKUP(B245,[4]Combined!C$1:M$640,11,0)</f>
        <v>16</v>
      </c>
      <c r="W245" s="11">
        <f>VLOOKUP(B245,[4]Combined!C$1:O$640,13,0)</f>
        <v>4</v>
      </c>
      <c r="X245" s="11">
        <f>VLOOKUP(B245,[4]Combined!C$1:P$640,14,0)</f>
        <v>5</v>
      </c>
      <c r="Y245" s="11">
        <f>VLOOKUP(B245,[4]Combined!C$1:Q$640,15,0)</f>
        <v>5</v>
      </c>
      <c r="Z245" s="11">
        <f>VLOOKUP(B245,[4]Combined!C$1:S$640,17,0)</f>
        <v>0</v>
      </c>
      <c r="AA245" s="12">
        <f>VLOOKUP(B245,[5]Combined!C$1:L$640,10,0)</f>
        <v>5</v>
      </c>
      <c r="AB245" s="12">
        <f>VLOOKUP(B245,[5]Combined!C$1:M$640,11,0)</f>
        <v>6</v>
      </c>
      <c r="AC245" s="12">
        <f>VLOOKUP(B245,[5]Combined!C$1:O$640,13,0)</f>
        <v>0</v>
      </c>
      <c r="AD245" s="12">
        <f>VLOOKUP(B245,[5]Combined!C$1:P$640,14,0)</f>
        <v>0</v>
      </c>
      <c r="AE245" s="12">
        <f>VLOOKUP(B245,[5]Combined!C$1:Q$640,15,0)</f>
        <v>0</v>
      </c>
      <c r="AF245" s="12">
        <f>VLOOKUP(B245,[5]Combined!C$1:S$640,17,0)</f>
        <v>0</v>
      </c>
      <c r="AG245" s="14">
        <f t="shared" si="21"/>
        <v>66</v>
      </c>
      <c r="AH245" s="14">
        <f t="shared" si="21"/>
        <v>4</v>
      </c>
      <c r="AI245" s="14">
        <f t="shared" si="22"/>
        <v>4</v>
      </c>
      <c r="AJ245" s="14">
        <f t="shared" si="23"/>
        <v>45</v>
      </c>
      <c r="AK245" s="14">
        <f t="shared" si="24"/>
        <v>49</v>
      </c>
      <c r="AL245" s="14">
        <f t="shared" si="25"/>
        <v>74.242424242424249</v>
      </c>
      <c r="AM245" s="14">
        <f t="shared" si="26"/>
        <v>2</v>
      </c>
      <c r="AN245" s="7" t="s">
        <v>224</v>
      </c>
      <c r="AO245" s="7">
        <f>VLOOKUP(B245,[6]E!B$1:Y$51,24,0)</f>
        <v>9</v>
      </c>
      <c r="AP245" s="7">
        <f>VLOOKUP(B245,[6]E!B$1:Q$51,16,0)</f>
        <v>8</v>
      </c>
      <c r="AQ245" s="7">
        <f t="shared" si="27"/>
        <v>19</v>
      </c>
    </row>
    <row r="246" spans="1:43" s="7" customFormat="1" x14ac:dyDescent="0.25">
      <c r="A246" s="7">
        <v>245</v>
      </c>
      <c r="B246" s="7" t="s">
        <v>271</v>
      </c>
      <c r="C246" s="8">
        <f>VLOOKUP(B246,[1]Combined!$B$1:$K$640,10,0)</f>
        <v>0</v>
      </c>
      <c r="D246" s="8">
        <f>VLOOKUP(B246,[1]Combined!$B$1:$L$640,11,0)</f>
        <v>0</v>
      </c>
      <c r="E246" s="8">
        <f>VLOOKUP(B246,[1]Combined!$B$1:$N$640,13,0)</f>
        <v>0</v>
      </c>
      <c r="F246" s="8">
        <f>VLOOKUP(B246,[1]Combined!$B$1:$O$640,14,0)</f>
        <v>0</v>
      </c>
      <c r="G246" s="8">
        <f>VLOOKUP(B246,[1]Combined!$B$1:$P$640,15,0)</f>
        <v>0</v>
      </c>
      <c r="H246" s="8">
        <f>VLOOKUP(B246,[1]Combined!$B$1:$R$640,17,0)</f>
        <v>0</v>
      </c>
      <c r="I246" s="9">
        <f>VLOOKUP(B246,[2]Combined!C$1:L$640,10,0)</f>
        <v>8</v>
      </c>
      <c r="J246" s="9">
        <f>VLOOKUP(B246,[2]Combined!C$1:M$640,11,0)</f>
        <v>9</v>
      </c>
      <c r="K246" s="9">
        <f>VLOOKUP(B246,[2]Combined!C$1:O$640,13,0)</f>
        <v>0</v>
      </c>
      <c r="L246" s="9">
        <f>VLOOKUP(B246,[2]Combined!C$1:P$640,14,0)</f>
        <v>2</v>
      </c>
      <c r="M246" s="9">
        <f>VLOOKUP(B246,[2]Combined!C$1:Q$640,15,0)</f>
        <v>3</v>
      </c>
      <c r="N246" s="9">
        <f>VLOOKUP(B246,[2]Combined!C$1:S$640,17,0)</f>
        <v>0</v>
      </c>
      <c r="O246" s="10">
        <f>VLOOKUP(B246,[3]Combined!C$1:L$640,10,0)</f>
        <v>15</v>
      </c>
      <c r="P246" s="10">
        <f>VLOOKUP(B246,[3]Combined!C$1:M$640,11,0)</f>
        <v>17</v>
      </c>
      <c r="Q246" s="10">
        <f>VLOOKUP(B246,[3]Combined!C$1:O$640,13,0)</f>
        <v>0</v>
      </c>
      <c r="R246" s="10">
        <f>VLOOKUP(B246,[3]Combined!C$1:P$640,14,0)</f>
        <v>1</v>
      </c>
      <c r="S246" s="10">
        <f>VLOOKUP(B246,[3]Combined!C$1:Q$640,15,0)</f>
        <v>1</v>
      </c>
      <c r="T246" s="10">
        <f>VLOOKUP(B246,[3]Combined!C$1:S$640,17,0)</f>
        <v>0</v>
      </c>
      <c r="U246" s="11">
        <f>VLOOKUP(B246,[4]Combined!C$1:L$640,10,0)</f>
        <v>13</v>
      </c>
      <c r="V246" s="11">
        <f>VLOOKUP(B246,[4]Combined!C$1:M$640,11,0)</f>
        <v>16</v>
      </c>
      <c r="W246" s="11">
        <f>VLOOKUP(B246,[4]Combined!C$1:O$640,13,0)</f>
        <v>0</v>
      </c>
      <c r="X246" s="11">
        <f>VLOOKUP(B246,[4]Combined!C$1:P$640,14,0)</f>
        <v>5</v>
      </c>
      <c r="Y246" s="11">
        <f>VLOOKUP(B246,[4]Combined!C$1:Q$640,15,0)</f>
        <v>5</v>
      </c>
      <c r="Z246" s="11">
        <f>VLOOKUP(B246,[4]Combined!C$1:S$640,17,0)</f>
        <v>0</v>
      </c>
      <c r="AA246" s="12">
        <f>VLOOKUP(B246,[5]Combined!C$1:L$640,10,0)</f>
        <v>4</v>
      </c>
      <c r="AB246" s="12">
        <f>VLOOKUP(B246,[5]Combined!C$1:M$640,11,0)</f>
        <v>6</v>
      </c>
      <c r="AC246" s="12">
        <f>VLOOKUP(B246,[5]Combined!C$1:O$640,13,0)</f>
        <v>0</v>
      </c>
      <c r="AD246" s="12">
        <f>VLOOKUP(B246,[5]Combined!C$1:P$640,14,0)</f>
        <v>0</v>
      </c>
      <c r="AE246" s="12">
        <f>VLOOKUP(B246,[5]Combined!C$1:Q$640,15,0)</f>
        <v>0</v>
      </c>
      <c r="AF246" s="12">
        <f>VLOOKUP(B246,[5]Combined!C$1:S$640,17,0)</f>
        <v>0</v>
      </c>
      <c r="AG246" s="14">
        <f t="shared" si="21"/>
        <v>57</v>
      </c>
      <c r="AH246" s="14">
        <f t="shared" si="21"/>
        <v>0</v>
      </c>
      <c r="AI246" s="14">
        <f t="shared" si="22"/>
        <v>0</v>
      </c>
      <c r="AJ246" s="14">
        <f t="shared" si="23"/>
        <v>48</v>
      </c>
      <c r="AK246" s="14">
        <f t="shared" si="24"/>
        <v>48</v>
      </c>
      <c r="AL246" s="14">
        <f t="shared" si="25"/>
        <v>84.210526315789465</v>
      </c>
      <c r="AM246" s="14">
        <f t="shared" si="26"/>
        <v>4</v>
      </c>
      <c r="AN246" s="7" t="s">
        <v>224</v>
      </c>
      <c r="AO246" s="7">
        <f>VLOOKUP(B246,[6]E!B$1:Y$51,24,0)</f>
        <v>9</v>
      </c>
      <c r="AP246" s="7">
        <f>VLOOKUP(B246,[6]E!B$1:Q$51,16,0)</f>
        <v>9</v>
      </c>
      <c r="AQ246" s="7">
        <f t="shared" si="27"/>
        <v>22</v>
      </c>
    </row>
    <row r="247" spans="1:43" s="7" customFormat="1" x14ac:dyDescent="0.25">
      <c r="A247" s="7">
        <v>246</v>
      </c>
      <c r="B247" s="7" t="s">
        <v>272</v>
      </c>
      <c r="C247" s="8">
        <f>VLOOKUP(B247,[1]Combined!$B$1:$K$640,10,0)</f>
        <v>6</v>
      </c>
      <c r="D247" s="8">
        <f>VLOOKUP(B247,[1]Combined!$B$1:$L$640,11,0)</f>
        <v>6</v>
      </c>
      <c r="E247" s="8">
        <f>VLOOKUP(B247,[1]Combined!$B$1:$N$640,13,0)</f>
        <v>0</v>
      </c>
      <c r="F247" s="8">
        <f>VLOOKUP(B247,[1]Combined!$B$1:$O$640,14,0)</f>
        <v>1</v>
      </c>
      <c r="G247" s="8">
        <f>VLOOKUP(B247,[1]Combined!$B$1:$P$640,15,0)</f>
        <v>1</v>
      </c>
      <c r="H247" s="8">
        <f>VLOOKUP(B247,[1]Combined!$B$1:$R$640,17,0)</f>
        <v>0</v>
      </c>
      <c r="I247" s="9">
        <f>VLOOKUP(B247,[2]Combined!C$1:L$640,10,0)</f>
        <v>13</v>
      </c>
      <c r="J247" s="9">
        <f>VLOOKUP(B247,[2]Combined!C$1:M$640,11,0)</f>
        <v>16</v>
      </c>
      <c r="K247" s="9">
        <f>VLOOKUP(B247,[2]Combined!C$1:O$640,13,0)</f>
        <v>0</v>
      </c>
      <c r="L247" s="9">
        <f>VLOOKUP(B247,[2]Combined!C$1:P$640,14,0)</f>
        <v>0</v>
      </c>
      <c r="M247" s="9">
        <f>VLOOKUP(B247,[2]Combined!C$1:Q$640,15,0)</f>
        <v>0</v>
      </c>
      <c r="N247" s="9">
        <f>VLOOKUP(B247,[2]Combined!C$1:S$640,17,0)</f>
        <v>0</v>
      </c>
      <c r="O247" s="10">
        <f>VLOOKUP(B247,[3]Combined!C$1:L$640,10,0)</f>
        <v>11</v>
      </c>
      <c r="P247" s="10">
        <f>VLOOKUP(B247,[3]Combined!C$1:M$640,11,0)</f>
        <v>17</v>
      </c>
      <c r="Q247" s="10">
        <f>VLOOKUP(B247,[3]Combined!C$1:O$640,13,0)</f>
        <v>0</v>
      </c>
      <c r="R247" s="10">
        <f>VLOOKUP(B247,[3]Combined!C$1:P$640,14,0)</f>
        <v>2</v>
      </c>
      <c r="S247" s="10">
        <f>VLOOKUP(B247,[3]Combined!C$1:Q$640,15,0)</f>
        <v>4</v>
      </c>
      <c r="T247" s="10">
        <f>VLOOKUP(B247,[3]Combined!C$1:S$640,17,0)</f>
        <v>0</v>
      </c>
      <c r="U247" s="11">
        <f>VLOOKUP(B247,[4]Combined!C$1:L$640,10,0)</f>
        <v>0</v>
      </c>
      <c r="V247" s="11">
        <f>VLOOKUP(B247,[4]Combined!C$1:M$640,11,0)</f>
        <v>0</v>
      </c>
      <c r="W247" s="11">
        <f>VLOOKUP(B247,[4]Combined!C$1:O$640,13,0)</f>
        <v>0</v>
      </c>
      <c r="X247" s="11">
        <f>VLOOKUP(B247,[4]Combined!C$1:P$640,14,0)</f>
        <v>0</v>
      </c>
      <c r="Y247" s="11">
        <f>VLOOKUP(B247,[4]Combined!C$1:Q$640,15,0)</f>
        <v>0</v>
      </c>
      <c r="Z247" s="11">
        <f>VLOOKUP(B247,[4]Combined!C$1:S$640,17,0)</f>
        <v>0</v>
      </c>
      <c r="AA247" s="12">
        <v>19</v>
      </c>
      <c r="AB247" s="12">
        <v>25</v>
      </c>
      <c r="AC247" s="12">
        <v>3</v>
      </c>
      <c r="AD247" s="12">
        <v>4</v>
      </c>
      <c r="AE247" s="12">
        <v>4</v>
      </c>
      <c r="AF247" s="12">
        <f>VLOOKUP(B247,[5]Combined!C$1:S$640,17,0)</f>
        <v>0</v>
      </c>
      <c r="AG247" s="14">
        <f t="shared" si="21"/>
        <v>73</v>
      </c>
      <c r="AH247" s="14">
        <f t="shared" si="21"/>
        <v>3</v>
      </c>
      <c r="AI247" s="14">
        <f t="shared" si="22"/>
        <v>3</v>
      </c>
      <c r="AJ247" s="14">
        <f t="shared" si="23"/>
        <v>56</v>
      </c>
      <c r="AK247" s="14">
        <f t="shared" si="24"/>
        <v>59</v>
      </c>
      <c r="AL247" s="14">
        <f t="shared" si="25"/>
        <v>80.821917808219183</v>
      </c>
      <c r="AM247" s="14">
        <f t="shared" si="26"/>
        <v>4</v>
      </c>
      <c r="AN247" s="7" t="s">
        <v>273</v>
      </c>
      <c r="AO247" s="7">
        <v>9</v>
      </c>
      <c r="AP247" s="7">
        <v>7</v>
      </c>
      <c r="AQ247" s="7">
        <f t="shared" si="27"/>
        <v>20</v>
      </c>
    </row>
    <row r="248" spans="1:43" s="7" customFormat="1" x14ac:dyDescent="0.25">
      <c r="A248" s="7">
        <v>247</v>
      </c>
      <c r="B248" s="7" t="s">
        <v>274</v>
      </c>
      <c r="C248" s="8">
        <f>VLOOKUP(B248,[1]Combined!$B$1:$K$640,10,0)</f>
        <v>5</v>
      </c>
      <c r="D248" s="8">
        <f>VLOOKUP(B248,[1]Combined!$B$1:$L$640,11,0)</f>
        <v>6</v>
      </c>
      <c r="E248" s="8">
        <f>VLOOKUP(B248,[1]Combined!$B$1:$N$640,13,0)</f>
        <v>0</v>
      </c>
      <c r="F248" s="8">
        <f>VLOOKUP(B248,[1]Combined!$B$1:$O$640,14,0)</f>
        <v>1</v>
      </c>
      <c r="G248" s="8">
        <f>VLOOKUP(B248,[1]Combined!$B$1:$P$640,15,0)</f>
        <v>2</v>
      </c>
      <c r="H248" s="8">
        <f>VLOOKUP(B248,[1]Combined!$B$1:$R$640,17,0)</f>
        <v>0</v>
      </c>
      <c r="I248" s="9">
        <f>VLOOKUP(B248,[2]Combined!C$1:L$640,10,0)</f>
        <v>15</v>
      </c>
      <c r="J248" s="9">
        <f>VLOOKUP(B248,[2]Combined!C$1:M$640,11,0)</f>
        <v>16</v>
      </c>
      <c r="K248" s="9">
        <f>VLOOKUP(B248,[2]Combined!C$1:O$640,13,0)</f>
        <v>0</v>
      </c>
      <c r="L248" s="9">
        <f>VLOOKUP(B248,[2]Combined!C$1:P$640,14,0)</f>
        <v>2</v>
      </c>
      <c r="M248" s="9">
        <f>VLOOKUP(B248,[2]Combined!C$1:Q$640,15,0)</f>
        <v>4</v>
      </c>
      <c r="N248" s="9">
        <f>VLOOKUP(B248,[2]Combined!C$1:S$640,17,0)</f>
        <v>0</v>
      </c>
      <c r="O248" s="10">
        <f>VLOOKUP(B248,[3]Combined!C$1:L$640,10,0)</f>
        <v>14</v>
      </c>
      <c r="P248" s="10">
        <f>VLOOKUP(B248,[3]Combined!C$1:M$640,11,0)</f>
        <v>17</v>
      </c>
      <c r="Q248" s="10">
        <f>VLOOKUP(B248,[3]Combined!C$1:O$640,13,0)</f>
        <v>0</v>
      </c>
      <c r="R248" s="10">
        <f>VLOOKUP(B248,[3]Combined!C$1:P$640,14,0)</f>
        <v>4</v>
      </c>
      <c r="S248" s="10">
        <f>VLOOKUP(B248,[3]Combined!C$1:Q$640,15,0)</f>
        <v>4</v>
      </c>
      <c r="T248" s="10">
        <f>VLOOKUP(B248,[3]Combined!C$1:S$640,17,0)</f>
        <v>0</v>
      </c>
      <c r="U248" s="11">
        <f>VLOOKUP(B248,[4]Combined!C$1:L$640,10,0)</f>
        <v>0</v>
      </c>
      <c r="V248" s="11">
        <f>VLOOKUP(B248,[4]Combined!C$1:M$640,11,0)</f>
        <v>0</v>
      </c>
      <c r="W248" s="11">
        <f>VLOOKUP(B248,[4]Combined!C$1:O$640,13,0)</f>
        <v>0</v>
      </c>
      <c r="X248" s="11">
        <f>VLOOKUP(B248,[4]Combined!C$1:P$640,14,0)</f>
        <v>2</v>
      </c>
      <c r="Y248" s="11">
        <f>VLOOKUP(B248,[4]Combined!C$1:Q$640,15,0)</f>
        <v>5</v>
      </c>
      <c r="Z248" s="11">
        <f>VLOOKUP(B248,[4]Combined!C$1:S$640,17,0)</f>
        <v>0</v>
      </c>
      <c r="AA248" s="12">
        <v>19</v>
      </c>
      <c r="AB248" s="12">
        <v>25</v>
      </c>
      <c r="AC248" s="12">
        <f>VLOOKUP(B248,[5]Combined!C$1:O$640,13,0)</f>
        <v>0</v>
      </c>
      <c r="AD248" s="12">
        <f>VLOOKUP(B248,[5]Combined!C$1:P$640,14,0)</f>
        <v>0</v>
      </c>
      <c r="AE248" s="12">
        <f>VLOOKUP(B248,[5]Combined!C$1:Q$640,15,0)</f>
        <v>0</v>
      </c>
      <c r="AF248" s="12">
        <f>VLOOKUP(B248,[5]Combined!C$1:S$640,17,0)</f>
        <v>0</v>
      </c>
      <c r="AG248" s="14">
        <f t="shared" si="21"/>
        <v>79</v>
      </c>
      <c r="AH248" s="14">
        <f t="shared" si="21"/>
        <v>0</v>
      </c>
      <c r="AI248" s="14">
        <f t="shared" si="22"/>
        <v>0</v>
      </c>
      <c r="AJ248" s="14">
        <f t="shared" si="23"/>
        <v>62</v>
      </c>
      <c r="AK248" s="14">
        <f t="shared" si="24"/>
        <v>62</v>
      </c>
      <c r="AL248" s="14">
        <f t="shared" si="25"/>
        <v>78.48101265822784</v>
      </c>
      <c r="AM248" s="14">
        <f t="shared" si="26"/>
        <v>3</v>
      </c>
      <c r="AN248" s="7" t="s">
        <v>275</v>
      </c>
      <c r="AO248" s="7">
        <f>VLOOKUP(B248,[6]F!B$1:U$50,20,0)</f>
        <v>0</v>
      </c>
      <c r="AP248" s="7">
        <v>6</v>
      </c>
      <c r="AQ248" s="7">
        <f t="shared" si="27"/>
        <v>9</v>
      </c>
    </row>
    <row r="249" spans="1:43" s="7" customFormat="1" x14ac:dyDescent="0.25">
      <c r="A249" s="7">
        <v>248</v>
      </c>
      <c r="B249" s="7" t="s">
        <v>276</v>
      </c>
      <c r="C249" s="8">
        <f>VLOOKUP(B249,[1]Combined!$B$1:$K$640,10,0)</f>
        <v>6</v>
      </c>
      <c r="D249" s="8">
        <f>VLOOKUP(B249,[1]Combined!$B$1:$L$640,11,0)</f>
        <v>6</v>
      </c>
      <c r="E249" s="8">
        <f>VLOOKUP(B249,[1]Combined!$B$1:$N$640,13,0)</f>
        <v>0</v>
      </c>
      <c r="F249" s="8" t="str">
        <f>VLOOKUP(B249,[1]Combined!$B$1:$O$640,14,0)</f>
        <v xml:space="preserve"> </v>
      </c>
      <c r="G249" s="8" t="str">
        <f>VLOOKUP(B249,[1]Combined!$B$1:$P$640,15,0)</f>
        <v xml:space="preserve"> </v>
      </c>
      <c r="H249" s="8">
        <f>VLOOKUP(B249,[1]Combined!$B$1:$R$640,17,0)</f>
        <v>0</v>
      </c>
      <c r="I249" s="9">
        <f>VLOOKUP(B249,[2]Combined!C$1:L$640,10,0)</f>
        <v>14</v>
      </c>
      <c r="J249" s="9">
        <f>VLOOKUP(B249,[2]Combined!C$1:M$640,11,0)</f>
        <v>16</v>
      </c>
      <c r="K249" s="9">
        <f>VLOOKUP(B249,[2]Combined!C$1:O$640,13,0)</f>
        <v>0</v>
      </c>
      <c r="L249" s="9">
        <f>VLOOKUP(B249,[2]Combined!C$1:P$640,14,0)</f>
        <v>2</v>
      </c>
      <c r="M249" s="9">
        <f>VLOOKUP(B249,[2]Combined!C$1:Q$640,15,0)</f>
        <v>3</v>
      </c>
      <c r="N249" s="9">
        <f>VLOOKUP(B249,[2]Combined!C$1:S$640,17,0)</f>
        <v>0</v>
      </c>
      <c r="O249" s="10">
        <f>VLOOKUP(B249,[3]Combined!C$1:L$640,10,0)</f>
        <v>10</v>
      </c>
      <c r="P249" s="10">
        <f>VLOOKUP(B249,[3]Combined!C$1:M$640,11,0)</f>
        <v>17</v>
      </c>
      <c r="Q249" s="10">
        <f>VLOOKUP(B249,[3]Combined!C$1:O$640,13,0)</f>
        <v>0</v>
      </c>
      <c r="R249" s="10">
        <f>VLOOKUP(B249,[3]Combined!C$1:P$640,14,0)</f>
        <v>1</v>
      </c>
      <c r="S249" s="10">
        <f>VLOOKUP(B249,[3]Combined!C$1:Q$640,15,0)</f>
        <v>0</v>
      </c>
      <c r="T249" s="10">
        <f>VLOOKUP(B249,[3]Combined!C$1:S$640,17,0)</f>
        <v>0</v>
      </c>
      <c r="U249" s="11">
        <f>VLOOKUP(B249,[4]Combined!C$1:L$640,10,0)</f>
        <v>0</v>
      </c>
      <c r="V249" s="11">
        <f>VLOOKUP(B249,[4]Combined!C$1:M$640,11,0)</f>
        <v>0</v>
      </c>
      <c r="W249" s="11">
        <f>VLOOKUP(B249,[4]Combined!C$1:O$640,13,0)</f>
        <v>0</v>
      </c>
      <c r="X249" s="11">
        <f>VLOOKUP(B249,[4]Combined!C$1:P$640,14,0)</f>
        <v>0</v>
      </c>
      <c r="Y249" s="11">
        <f>VLOOKUP(B249,[4]Combined!C$1:Q$640,15,0)</f>
        <v>0</v>
      </c>
      <c r="Z249" s="11">
        <f>VLOOKUP(B249,[4]Combined!C$1:S$640,17,0)</f>
        <v>0</v>
      </c>
      <c r="AA249" s="12">
        <v>23</v>
      </c>
      <c r="AB249" s="12">
        <v>25</v>
      </c>
      <c r="AC249" s="12">
        <f>VLOOKUP(B249,[5]Combined!C$1:O$640,13,0)</f>
        <v>0</v>
      </c>
      <c r="AD249" s="12">
        <v>3</v>
      </c>
      <c r="AE249" s="12">
        <v>4</v>
      </c>
      <c r="AF249" s="12">
        <f>VLOOKUP(B249,[5]Combined!C$1:S$640,17,0)</f>
        <v>0</v>
      </c>
      <c r="AG249" s="14">
        <f t="shared" si="21"/>
        <v>71</v>
      </c>
      <c r="AH249" s="14">
        <f t="shared" si="21"/>
        <v>0</v>
      </c>
      <c r="AI249" s="14">
        <f t="shared" si="22"/>
        <v>0</v>
      </c>
      <c r="AJ249" s="14">
        <f t="shared" si="23"/>
        <v>59</v>
      </c>
      <c r="AK249" s="14">
        <f t="shared" si="24"/>
        <v>59</v>
      </c>
      <c r="AL249" s="14">
        <f t="shared" si="25"/>
        <v>83.098591549295776</v>
      </c>
      <c r="AM249" s="14">
        <f t="shared" si="26"/>
        <v>4</v>
      </c>
      <c r="AN249" s="7" t="s">
        <v>277</v>
      </c>
      <c r="AO249" s="7">
        <v>10</v>
      </c>
      <c r="AP249" s="7">
        <v>10</v>
      </c>
      <c r="AQ249" s="7">
        <f t="shared" si="27"/>
        <v>24</v>
      </c>
    </row>
    <row r="250" spans="1:43" s="7" customFormat="1" x14ac:dyDescent="0.25">
      <c r="A250" s="7">
        <v>249</v>
      </c>
      <c r="B250" s="7" t="s">
        <v>278</v>
      </c>
      <c r="C250" s="8">
        <f>VLOOKUP(B250,[1]Combined!$B$1:$K$640,10,0)</f>
        <v>6</v>
      </c>
      <c r="D250" s="8">
        <f>VLOOKUP(B250,[1]Combined!$B$1:$L$640,11,0)</f>
        <v>6</v>
      </c>
      <c r="E250" s="8">
        <f>VLOOKUP(B250,[1]Combined!$B$1:$N$640,13,0)</f>
        <v>0</v>
      </c>
      <c r="F250" s="8">
        <f>VLOOKUP(B250,[1]Combined!$B$1:$O$640,14,0)</f>
        <v>1</v>
      </c>
      <c r="G250" s="8">
        <f>VLOOKUP(B250,[1]Combined!$B$1:$P$640,15,0)</f>
        <v>2</v>
      </c>
      <c r="H250" s="8">
        <f>VLOOKUP(B250,[1]Combined!$B$1:$R$640,17,0)</f>
        <v>0</v>
      </c>
      <c r="I250" s="9">
        <f>VLOOKUP(B250,[2]Combined!C$1:L$640,10,0)</f>
        <v>16</v>
      </c>
      <c r="J250" s="9">
        <f>VLOOKUP(B250,[2]Combined!C$1:M$640,11,0)</f>
        <v>16</v>
      </c>
      <c r="K250" s="9">
        <f>VLOOKUP(B250,[2]Combined!C$1:O$640,13,0)</f>
        <v>0</v>
      </c>
      <c r="L250" s="9">
        <f>VLOOKUP(B250,[2]Combined!C$1:P$640,14,0)</f>
        <v>3</v>
      </c>
      <c r="M250" s="9">
        <f>VLOOKUP(B250,[2]Combined!C$1:Q$640,15,0)</f>
        <v>3</v>
      </c>
      <c r="N250" s="9">
        <f>VLOOKUP(B250,[2]Combined!C$1:S$640,17,0)</f>
        <v>0</v>
      </c>
      <c r="O250" s="10">
        <f>VLOOKUP(B250,[3]Combined!C$1:L$640,10,0)</f>
        <v>11</v>
      </c>
      <c r="P250" s="10">
        <f>VLOOKUP(B250,[3]Combined!C$1:M$640,11,0)</f>
        <v>17</v>
      </c>
      <c r="Q250" s="10">
        <f>VLOOKUP(B250,[3]Combined!C$1:O$640,13,0)</f>
        <v>0</v>
      </c>
      <c r="R250" s="10">
        <f>VLOOKUP(B250,[3]Combined!C$1:P$640,14,0)</f>
        <v>4</v>
      </c>
      <c r="S250" s="10">
        <f>VLOOKUP(B250,[3]Combined!C$1:Q$640,15,0)</f>
        <v>4</v>
      </c>
      <c r="T250" s="10">
        <f>VLOOKUP(B250,[3]Combined!C$1:S$640,17,0)</f>
        <v>0</v>
      </c>
      <c r="U250" s="11">
        <f>VLOOKUP(B250,[4]Combined!C$1:L$640,10,0)</f>
        <v>0</v>
      </c>
      <c r="V250" s="11">
        <f>VLOOKUP(B250,[4]Combined!C$1:M$640,11,0)</f>
        <v>0</v>
      </c>
      <c r="W250" s="11">
        <f>VLOOKUP(B250,[4]Combined!C$1:O$640,13,0)</f>
        <v>0</v>
      </c>
      <c r="X250" s="11">
        <f>VLOOKUP(B250,[4]Combined!C$1:P$640,14,0)</f>
        <v>5</v>
      </c>
      <c r="Y250" s="11">
        <f>VLOOKUP(B250,[4]Combined!C$1:Q$640,15,0)</f>
        <v>5</v>
      </c>
      <c r="Z250" s="11">
        <f>VLOOKUP(B250,[4]Combined!C$1:S$640,17,0)</f>
        <v>0</v>
      </c>
      <c r="AA250" s="12">
        <v>24</v>
      </c>
      <c r="AB250" s="12">
        <v>25</v>
      </c>
      <c r="AC250" s="12">
        <f>VLOOKUP(B250,[5]Combined!C$1:O$640,13,0)</f>
        <v>0</v>
      </c>
      <c r="AD250" s="12">
        <f>VLOOKUP(B250,[5]Combined!C$1:P$640,14,0)</f>
        <v>0</v>
      </c>
      <c r="AE250" s="12">
        <f>VLOOKUP(B250,[5]Combined!C$1:Q$640,15,0)</f>
        <v>0</v>
      </c>
      <c r="AF250" s="12">
        <f>VLOOKUP(B250,[5]Combined!C$1:S$640,17,0)</f>
        <v>0</v>
      </c>
      <c r="AG250" s="14">
        <f t="shared" si="21"/>
        <v>78</v>
      </c>
      <c r="AH250" s="14">
        <f t="shared" si="21"/>
        <v>0</v>
      </c>
      <c r="AI250" s="14">
        <f t="shared" si="22"/>
        <v>0</v>
      </c>
      <c r="AJ250" s="14">
        <f t="shared" si="23"/>
        <v>70</v>
      </c>
      <c r="AK250" s="14">
        <f t="shared" si="24"/>
        <v>70</v>
      </c>
      <c r="AL250" s="14">
        <f t="shared" si="25"/>
        <v>89.743589743589752</v>
      </c>
      <c r="AM250" s="14">
        <f t="shared" si="26"/>
        <v>5</v>
      </c>
      <c r="AN250" s="7" t="s">
        <v>279</v>
      </c>
      <c r="AO250" s="7">
        <f>VLOOKUP(B250,[6]F!B$1:U$50,20,0)</f>
        <v>8</v>
      </c>
      <c r="AP250" s="7">
        <v>10</v>
      </c>
      <c r="AQ250" s="7">
        <f t="shared" si="27"/>
        <v>23</v>
      </c>
    </row>
    <row r="251" spans="1:43" s="7" customFormat="1" x14ac:dyDescent="0.25">
      <c r="A251" s="7">
        <v>250</v>
      </c>
      <c r="B251" s="7" t="s">
        <v>280</v>
      </c>
      <c r="C251" s="8">
        <f>VLOOKUP(B251,[1]Combined!$B$1:$K$640,10,0)</f>
        <v>6</v>
      </c>
      <c r="D251" s="8">
        <f>VLOOKUP(B251,[1]Combined!$B$1:$L$640,11,0)</f>
        <v>6</v>
      </c>
      <c r="E251" s="8">
        <f>VLOOKUP(B251,[1]Combined!$B$1:$N$640,13,0)</f>
        <v>0</v>
      </c>
      <c r="F251" s="8">
        <f>VLOOKUP(B251,[1]Combined!$B$1:$O$640,14,0)</f>
        <v>2</v>
      </c>
      <c r="G251" s="8">
        <f>VLOOKUP(B251,[1]Combined!$B$1:$P$640,15,0)</f>
        <v>2</v>
      </c>
      <c r="H251" s="8">
        <f>VLOOKUP(B251,[1]Combined!$B$1:$R$640,17,0)</f>
        <v>0</v>
      </c>
      <c r="I251" s="9">
        <f>VLOOKUP(B251,[2]Combined!C$1:L$640,10,0)</f>
        <v>15</v>
      </c>
      <c r="J251" s="9">
        <f>VLOOKUP(B251,[2]Combined!C$1:M$640,11,0)</f>
        <v>16</v>
      </c>
      <c r="K251" s="9">
        <f>VLOOKUP(B251,[2]Combined!C$1:O$640,13,0)</f>
        <v>0</v>
      </c>
      <c r="L251" s="9">
        <f>VLOOKUP(B251,[2]Combined!C$1:P$640,14,0)</f>
        <v>2</v>
      </c>
      <c r="M251" s="9">
        <f>VLOOKUP(B251,[2]Combined!C$1:Q$640,15,0)</f>
        <v>2</v>
      </c>
      <c r="N251" s="9">
        <f>VLOOKUP(B251,[2]Combined!C$1:S$640,17,0)</f>
        <v>0</v>
      </c>
      <c r="O251" s="10">
        <f>VLOOKUP(B251,[3]Combined!C$1:L$640,10,0)</f>
        <v>15</v>
      </c>
      <c r="P251" s="10">
        <f>VLOOKUP(B251,[3]Combined!C$1:M$640,11,0)</f>
        <v>17</v>
      </c>
      <c r="Q251" s="10">
        <f>VLOOKUP(B251,[3]Combined!C$1:O$640,13,0)</f>
        <v>0</v>
      </c>
      <c r="R251" s="10">
        <f>VLOOKUP(B251,[3]Combined!C$1:P$640,14,0)</f>
        <v>1</v>
      </c>
      <c r="S251" s="10">
        <f>VLOOKUP(B251,[3]Combined!C$1:Q$640,15,0)</f>
        <v>2</v>
      </c>
      <c r="T251" s="10">
        <f>VLOOKUP(B251,[3]Combined!C$1:S$640,17,0)</f>
        <v>0</v>
      </c>
      <c r="U251" s="11">
        <f>VLOOKUP(B251,[4]Combined!C$1:L$640,10,0)</f>
        <v>0</v>
      </c>
      <c r="V251" s="11">
        <f>VLOOKUP(B251,[4]Combined!C$1:M$640,11,0)</f>
        <v>0</v>
      </c>
      <c r="W251" s="11">
        <f>VLOOKUP(B251,[4]Combined!C$1:O$640,13,0)</f>
        <v>0</v>
      </c>
      <c r="X251" s="11">
        <f>VLOOKUP(B251,[4]Combined!C$1:P$640,14,0)</f>
        <v>0</v>
      </c>
      <c r="Y251" s="11">
        <f>VLOOKUP(B251,[4]Combined!C$1:Q$640,15,0)</f>
        <v>0</v>
      </c>
      <c r="Z251" s="11">
        <f>VLOOKUP(B251,[4]Combined!C$1:S$640,17,0)</f>
        <v>0</v>
      </c>
      <c r="AA251" s="12">
        <v>23</v>
      </c>
      <c r="AB251" s="12">
        <v>25</v>
      </c>
      <c r="AC251" s="12">
        <f>VLOOKUP(B251,[5]Combined!C$1:O$640,13,0)</f>
        <v>0</v>
      </c>
      <c r="AD251" s="12">
        <v>3</v>
      </c>
      <c r="AE251" s="12">
        <v>3</v>
      </c>
      <c r="AF251" s="12">
        <f>VLOOKUP(B251,[5]Combined!C$1:S$640,17,0)</f>
        <v>0</v>
      </c>
      <c r="AG251" s="14">
        <f t="shared" si="21"/>
        <v>73</v>
      </c>
      <c r="AH251" s="14">
        <f t="shared" si="21"/>
        <v>0</v>
      </c>
      <c r="AI251" s="14">
        <f t="shared" si="22"/>
        <v>0</v>
      </c>
      <c r="AJ251" s="14">
        <f t="shared" si="23"/>
        <v>67</v>
      </c>
      <c r="AK251" s="14">
        <f t="shared" si="24"/>
        <v>67</v>
      </c>
      <c r="AL251" s="14">
        <f t="shared" si="25"/>
        <v>91.780821917808225</v>
      </c>
      <c r="AM251" s="14">
        <f t="shared" si="26"/>
        <v>5</v>
      </c>
      <c r="AN251" s="7" t="s">
        <v>281</v>
      </c>
      <c r="AO251" s="7">
        <v>9</v>
      </c>
      <c r="AP251" s="7">
        <v>8</v>
      </c>
      <c r="AQ251" s="7">
        <f t="shared" si="27"/>
        <v>22</v>
      </c>
    </row>
    <row r="252" spans="1:43" s="7" customFormat="1" x14ac:dyDescent="0.25">
      <c r="A252" s="7">
        <v>251</v>
      </c>
      <c r="B252" s="7" t="s">
        <v>282</v>
      </c>
      <c r="C252" s="8">
        <f>VLOOKUP(B252,[1]Combined!$B$1:$K$640,10,0)</f>
        <v>6</v>
      </c>
      <c r="D252" s="8">
        <f>VLOOKUP(B252,[1]Combined!$B$1:$L$640,11,0)</f>
        <v>6</v>
      </c>
      <c r="E252" s="8">
        <f>VLOOKUP(B252,[1]Combined!$B$1:$N$640,13,0)</f>
        <v>0</v>
      </c>
      <c r="F252" s="8">
        <f>VLOOKUP(B252,[1]Combined!$B$1:$O$640,14,0)</f>
        <v>1</v>
      </c>
      <c r="G252" s="8">
        <f>VLOOKUP(B252,[1]Combined!$B$1:$P$640,15,0)</f>
        <v>1</v>
      </c>
      <c r="H252" s="8">
        <f>VLOOKUP(B252,[1]Combined!$B$1:$R$640,17,0)</f>
        <v>0</v>
      </c>
      <c r="I252" s="9">
        <f>VLOOKUP(B252,[2]Combined!C$1:L$640,10,0)</f>
        <v>14</v>
      </c>
      <c r="J252" s="9">
        <f>VLOOKUP(B252,[2]Combined!C$1:M$640,11,0)</f>
        <v>16</v>
      </c>
      <c r="K252" s="9">
        <f>VLOOKUP(B252,[2]Combined!C$1:O$640,13,0)</f>
        <v>0</v>
      </c>
      <c r="L252" s="9">
        <f>VLOOKUP(B252,[2]Combined!C$1:P$640,14,0)</f>
        <v>0</v>
      </c>
      <c r="M252" s="9">
        <f>VLOOKUP(B252,[2]Combined!C$1:Q$640,15,0)</f>
        <v>0</v>
      </c>
      <c r="N252" s="9">
        <f>VLOOKUP(B252,[2]Combined!C$1:S$640,17,0)</f>
        <v>0</v>
      </c>
      <c r="O252" s="10">
        <f>VLOOKUP(B252,[3]Combined!C$1:L$640,10,0)</f>
        <v>13</v>
      </c>
      <c r="P252" s="10">
        <f>VLOOKUP(B252,[3]Combined!C$1:M$640,11,0)</f>
        <v>17</v>
      </c>
      <c r="Q252" s="10">
        <f>VLOOKUP(B252,[3]Combined!C$1:O$640,13,0)</f>
        <v>0</v>
      </c>
      <c r="R252" s="10">
        <f>VLOOKUP(B252,[3]Combined!C$1:P$640,14,0)</f>
        <v>3</v>
      </c>
      <c r="S252" s="10">
        <f>VLOOKUP(B252,[3]Combined!C$1:Q$640,15,0)</f>
        <v>4</v>
      </c>
      <c r="T252" s="10">
        <f>VLOOKUP(B252,[3]Combined!C$1:S$640,17,0)</f>
        <v>0</v>
      </c>
      <c r="U252" s="11">
        <f>VLOOKUP(B252,[4]Combined!C$1:L$640,10,0)</f>
        <v>0</v>
      </c>
      <c r="V252" s="11">
        <f>VLOOKUP(B252,[4]Combined!C$1:M$640,11,0)</f>
        <v>0</v>
      </c>
      <c r="W252" s="11">
        <f>VLOOKUP(B252,[4]Combined!C$1:O$640,13,0)</f>
        <v>0</v>
      </c>
      <c r="X252" s="11">
        <f>VLOOKUP(B252,[4]Combined!C$1:P$640,14,0)</f>
        <v>0</v>
      </c>
      <c r="Y252" s="11">
        <f>VLOOKUP(B252,[4]Combined!C$1:Q$640,15,0)</f>
        <v>0</v>
      </c>
      <c r="Z252" s="11">
        <f>VLOOKUP(B252,[4]Combined!C$1:S$640,17,0)</f>
        <v>0</v>
      </c>
      <c r="AA252" s="12">
        <v>17</v>
      </c>
      <c r="AB252" s="12">
        <v>25</v>
      </c>
      <c r="AC252" s="12">
        <f>VLOOKUP(B252,[5]Combined!C$1:O$640,13,0)</f>
        <v>0</v>
      </c>
      <c r="AD252" s="12">
        <v>4</v>
      </c>
      <c r="AE252" s="12">
        <v>4</v>
      </c>
      <c r="AF252" s="12">
        <f>VLOOKUP(B252,[5]Combined!C$1:S$640,17,0)</f>
        <v>0</v>
      </c>
      <c r="AG252" s="14">
        <f t="shared" si="21"/>
        <v>73</v>
      </c>
      <c r="AH252" s="14">
        <f t="shared" si="21"/>
        <v>0</v>
      </c>
      <c r="AI252" s="14">
        <f t="shared" si="22"/>
        <v>0</v>
      </c>
      <c r="AJ252" s="14">
        <f t="shared" si="23"/>
        <v>58</v>
      </c>
      <c r="AK252" s="14">
        <f t="shared" si="24"/>
        <v>58</v>
      </c>
      <c r="AL252" s="14">
        <f t="shared" si="25"/>
        <v>79.452054794520549</v>
      </c>
      <c r="AM252" s="14">
        <f t="shared" si="26"/>
        <v>3</v>
      </c>
      <c r="AN252" s="7" t="s">
        <v>273</v>
      </c>
      <c r="AO252" s="7">
        <v>8</v>
      </c>
      <c r="AP252" s="7">
        <v>6</v>
      </c>
      <c r="AQ252" s="7">
        <f t="shared" si="27"/>
        <v>17</v>
      </c>
    </row>
    <row r="253" spans="1:43" s="7" customFormat="1" x14ac:dyDescent="0.25">
      <c r="A253" s="7">
        <v>252</v>
      </c>
      <c r="B253" s="7" t="s">
        <v>283</v>
      </c>
      <c r="C253" s="8">
        <f>VLOOKUP(B253,[1]Combined!$B$1:$K$640,10,0)</f>
        <v>6</v>
      </c>
      <c r="D253" s="8">
        <f>VLOOKUP(B253,[1]Combined!$B$1:$L$640,11,0)</f>
        <v>6</v>
      </c>
      <c r="E253" s="8">
        <f>VLOOKUP(B253,[1]Combined!$B$1:$N$640,13,0)</f>
        <v>0</v>
      </c>
      <c r="F253" s="8">
        <f>VLOOKUP(B253,[1]Combined!$B$1:$O$640,14,0)</f>
        <v>1</v>
      </c>
      <c r="G253" s="8">
        <f>VLOOKUP(B253,[1]Combined!$B$1:$P$640,15,0)</f>
        <v>2</v>
      </c>
      <c r="H253" s="8">
        <f>VLOOKUP(B253,[1]Combined!$B$1:$R$640,17,0)</f>
        <v>0</v>
      </c>
      <c r="I253" s="9">
        <f>VLOOKUP(B253,[2]Combined!C$1:L$640,10,0)</f>
        <v>11</v>
      </c>
      <c r="J253" s="9">
        <f>VLOOKUP(B253,[2]Combined!C$1:M$640,11,0)</f>
        <v>16</v>
      </c>
      <c r="K253" s="9">
        <f>VLOOKUP(B253,[2]Combined!C$1:O$640,13,0)</f>
        <v>0</v>
      </c>
      <c r="L253" s="9">
        <f>VLOOKUP(B253,[2]Combined!C$1:P$640,14,0)</f>
        <v>4</v>
      </c>
      <c r="M253" s="9">
        <f>VLOOKUP(B253,[2]Combined!C$1:Q$640,15,0)</f>
        <v>4</v>
      </c>
      <c r="N253" s="9">
        <f>VLOOKUP(B253,[2]Combined!C$1:S$640,17,0)</f>
        <v>0</v>
      </c>
      <c r="O253" s="10">
        <f>VLOOKUP(B253,[3]Combined!C$1:L$640,10,0)</f>
        <v>10</v>
      </c>
      <c r="P253" s="10">
        <f>VLOOKUP(B253,[3]Combined!C$1:M$640,11,0)</f>
        <v>17</v>
      </c>
      <c r="Q253" s="10">
        <f>VLOOKUP(B253,[3]Combined!C$1:O$640,13,0)</f>
        <v>0</v>
      </c>
      <c r="R253" s="10">
        <f>VLOOKUP(B253,[3]Combined!C$1:P$640,14,0)</f>
        <v>4</v>
      </c>
      <c r="S253" s="10">
        <f>VLOOKUP(B253,[3]Combined!C$1:Q$640,15,0)</f>
        <v>4</v>
      </c>
      <c r="T253" s="10">
        <f>VLOOKUP(B253,[3]Combined!C$1:S$640,17,0)</f>
        <v>0</v>
      </c>
      <c r="U253" s="11">
        <f>VLOOKUP(B253,[4]Combined!C$1:L$640,10,0)</f>
        <v>0</v>
      </c>
      <c r="V253" s="11">
        <f>VLOOKUP(B253,[4]Combined!C$1:M$640,11,0)</f>
        <v>0</v>
      </c>
      <c r="W253" s="11">
        <f>VLOOKUP(B253,[4]Combined!C$1:O$640,13,0)</f>
        <v>0</v>
      </c>
      <c r="X253" s="11">
        <f>VLOOKUP(B253,[4]Combined!C$1:P$640,14,0)</f>
        <v>5</v>
      </c>
      <c r="Y253" s="11">
        <f>VLOOKUP(B253,[4]Combined!C$1:Q$640,15,0)</f>
        <v>5</v>
      </c>
      <c r="Z253" s="11">
        <f>VLOOKUP(B253,[4]Combined!C$1:S$640,17,0)</f>
        <v>0</v>
      </c>
      <c r="AA253" s="12">
        <v>21</v>
      </c>
      <c r="AB253" s="12">
        <v>25</v>
      </c>
      <c r="AC253" s="12">
        <f>VLOOKUP(B253,[5]Combined!C$1:O$640,13,0)</f>
        <v>0</v>
      </c>
      <c r="AD253" s="12">
        <f>VLOOKUP(B253,[5]Combined!C$1:P$640,14,0)</f>
        <v>0</v>
      </c>
      <c r="AE253" s="12">
        <f>VLOOKUP(B253,[5]Combined!C$1:Q$640,15,0)</f>
        <v>0</v>
      </c>
      <c r="AF253" s="12">
        <f>VLOOKUP(B253,[5]Combined!C$1:S$640,17,0)</f>
        <v>0</v>
      </c>
      <c r="AG253" s="14">
        <f t="shared" si="21"/>
        <v>79</v>
      </c>
      <c r="AH253" s="14">
        <f t="shared" si="21"/>
        <v>0</v>
      </c>
      <c r="AI253" s="14">
        <f t="shared" si="22"/>
        <v>0</v>
      </c>
      <c r="AJ253" s="14">
        <f t="shared" si="23"/>
        <v>62</v>
      </c>
      <c r="AK253" s="14">
        <f t="shared" si="24"/>
        <v>62</v>
      </c>
      <c r="AL253" s="14">
        <f t="shared" si="25"/>
        <v>78.48101265822784</v>
      </c>
      <c r="AM253" s="14">
        <f t="shared" si="26"/>
        <v>3</v>
      </c>
      <c r="AN253" s="7" t="s">
        <v>275</v>
      </c>
      <c r="AO253" s="7">
        <f>VLOOKUP(B253,[6]F!B$1:U$50,20,0)</f>
        <v>10</v>
      </c>
      <c r="AP253" s="7">
        <v>10</v>
      </c>
      <c r="AQ253" s="7">
        <f t="shared" si="27"/>
        <v>23</v>
      </c>
    </row>
    <row r="254" spans="1:43" s="7" customFormat="1" x14ac:dyDescent="0.25">
      <c r="A254" s="7">
        <v>253</v>
      </c>
      <c r="B254" s="7" t="s">
        <v>284</v>
      </c>
      <c r="C254" s="8">
        <f>VLOOKUP(B254,[1]Combined!$B$1:$K$640,10,0)</f>
        <v>6</v>
      </c>
      <c r="D254" s="8">
        <f>VLOOKUP(B254,[1]Combined!$B$1:$L$640,11,0)</f>
        <v>6</v>
      </c>
      <c r="E254" s="8">
        <f>VLOOKUP(B254,[1]Combined!$B$1:$N$640,13,0)</f>
        <v>0</v>
      </c>
      <c r="F254" s="8">
        <f>VLOOKUP(B254,[1]Combined!$B$1:$O$640,14,0)</f>
        <v>1</v>
      </c>
      <c r="G254" s="8">
        <f>VLOOKUP(B254,[1]Combined!$B$1:$P$640,15,0)</f>
        <v>2</v>
      </c>
      <c r="H254" s="8">
        <f>VLOOKUP(B254,[1]Combined!$B$1:$R$640,17,0)</f>
        <v>0</v>
      </c>
      <c r="I254" s="9">
        <f>VLOOKUP(B254,[2]Combined!C$1:L$640,10,0)</f>
        <v>14</v>
      </c>
      <c r="J254" s="9">
        <f>VLOOKUP(B254,[2]Combined!C$1:M$640,11,0)</f>
        <v>16</v>
      </c>
      <c r="K254" s="9">
        <f>VLOOKUP(B254,[2]Combined!C$1:O$640,13,0)</f>
        <v>0</v>
      </c>
      <c r="L254" s="9">
        <f>VLOOKUP(B254,[2]Combined!C$1:P$640,14,0)</f>
        <v>2</v>
      </c>
      <c r="M254" s="9">
        <f>VLOOKUP(B254,[2]Combined!C$1:Q$640,15,0)</f>
        <v>3</v>
      </c>
      <c r="N254" s="9">
        <f>VLOOKUP(B254,[2]Combined!C$1:S$640,17,0)</f>
        <v>0</v>
      </c>
      <c r="O254" s="10">
        <f>VLOOKUP(B254,[3]Combined!C$1:L$640,10,0)</f>
        <v>14</v>
      </c>
      <c r="P254" s="10">
        <f>VLOOKUP(B254,[3]Combined!C$1:M$640,11,0)</f>
        <v>17</v>
      </c>
      <c r="Q254" s="10">
        <f>VLOOKUP(B254,[3]Combined!C$1:O$640,13,0)</f>
        <v>0</v>
      </c>
      <c r="R254" s="10">
        <f>VLOOKUP(B254,[3]Combined!C$1:P$640,14,0)</f>
        <v>3</v>
      </c>
      <c r="S254" s="10">
        <f>VLOOKUP(B254,[3]Combined!C$1:Q$640,15,0)</f>
        <v>4</v>
      </c>
      <c r="T254" s="10">
        <f>VLOOKUP(B254,[3]Combined!C$1:S$640,17,0)</f>
        <v>0</v>
      </c>
      <c r="U254" s="11">
        <f>VLOOKUP(B254,[4]Combined!C$1:L$640,10,0)</f>
        <v>0</v>
      </c>
      <c r="V254" s="11">
        <f>VLOOKUP(B254,[4]Combined!C$1:M$640,11,0)</f>
        <v>0</v>
      </c>
      <c r="W254" s="11">
        <f>VLOOKUP(B254,[4]Combined!C$1:O$640,13,0)</f>
        <v>0</v>
      </c>
      <c r="X254" s="11">
        <f>VLOOKUP(B254,[4]Combined!C$1:P$640,14,0)</f>
        <v>5</v>
      </c>
      <c r="Y254" s="11">
        <f>VLOOKUP(B254,[4]Combined!C$1:Q$640,15,0)</f>
        <v>5</v>
      </c>
      <c r="Z254" s="11">
        <f>VLOOKUP(B254,[4]Combined!C$1:S$640,17,0)</f>
        <v>0</v>
      </c>
      <c r="AA254" s="12">
        <v>21</v>
      </c>
      <c r="AB254" s="12">
        <v>25</v>
      </c>
      <c r="AC254" s="12">
        <f>VLOOKUP(B254,[5]Combined!C$1:O$640,13,0)</f>
        <v>0</v>
      </c>
      <c r="AD254" s="12">
        <f>VLOOKUP(B254,[5]Combined!C$1:P$640,14,0)</f>
        <v>0</v>
      </c>
      <c r="AE254" s="12">
        <f>VLOOKUP(B254,[5]Combined!C$1:Q$640,15,0)</f>
        <v>0</v>
      </c>
      <c r="AF254" s="12">
        <f>VLOOKUP(B254,[5]Combined!C$1:S$640,17,0)</f>
        <v>0</v>
      </c>
      <c r="AG254" s="14">
        <f t="shared" ref="AG254:AH315" si="28">SUM(D254,G254,J254,M254,P254,S254,V254,Y254,AB254,AE254)</f>
        <v>78</v>
      </c>
      <c r="AH254" s="14">
        <f t="shared" si="28"/>
        <v>0</v>
      </c>
      <c r="AI254" s="14">
        <f t="shared" ref="AI254:AI315" si="29">FLOOR(IF(AH254&lt;(1/3*(AG254)),AH254,(1/3*(AG254))),1)</f>
        <v>0</v>
      </c>
      <c r="AJ254" s="14">
        <f t="shared" ref="AJ254:AJ315" si="30">SUM(C254,F254,I254,L254,O254,R254,U254,X254,AA254,AD254)</f>
        <v>66</v>
      </c>
      <c r="AK254" s="14">
        <f t="shared" ref="AK254:AK315" si="31">IF(SUM(AJ254,AI254)&gt;AG254,AG254,SUM(AJ254,AI254))</f>
        <v>66</v>
      </c>
      <c r="AL254" s="14">
        <f t="shared" ref="AL254:AL315" si="32">(AK254/AG254)*100</f>
        <v>84.615384615384613</v>
      </c>
      <c r="AM254" s="14">
        <f t="shared" ref="AM254:AM315" si="33">IF(AL254&gt;=85,5,(IF(AND(AL254&gt;=80,AL254&lt;85),4,(IF(AND(AL254&gt;=75,AL254&lt;80),3,(IF(AND(AL254&gt;=70,AL254&lt;75),2,(IF(AND(AL254&gt;67,AL254&lt;70),1,0)))))))))</f>
        <v>4</v>
      </c>
      <c r="AN254" s="7" t="s">
        <v>279</v>
      </c>
      <c r="AO254" s="7">
        <f>VLOOKUP(B254,[6]F!B$1:U$50,20,0)</f>
        <v>10</v>
      </c>
      <c r="AP254" s="7">
        <v>9</v>
      </c>
      <c r="AQ254" s="7">
        <f t="shared" ref="AQ254:AQ315" si="34">SUM(AM254,AO254,AP254)</f>
        <v>23</v>
      </c>
    </row>
    <row r="255" spans="1:43" s="7" customFormat="1" x14ac:dyDescent="0.25">
      <c r="A255" s="7">
        <v>254</v>
      </c>
      <c r="B255" s="7" t="s">
        <v>285</v>
      </c>
      <c r="C255" s="8">
        <f>VLOOKUP(B255,[1]Combined!$B$1:$K$640,10,0)</f>
        <v>6</v>
      </c>
      <c r="D255" s="8">
        <f>VLOOKUP(B255,[1]Combined!$B$1:$L$640,11,0)</f>
        <v>6</v>
      </c>
      <c r="E255" s="8">
        <f>VLOOKUP(B255,[1]Combined!$B$1:$N$640,13,0)</f>
        <v>0</v>
      </c>
      <c r="F255" s="8">
        <f>VLOOKUP(B255,[1]Combined!$B$1:$O$640,14,0)</f>
        <v>2</v>
      </c>
      <c r="G255" s="8">
        <f>VLOOKUP(B255,[1]Combined!$B$1:$P$640,15,0)</f>
        <v>2</v>
      </c>
      <c r="H255" s="8">
        <f>VLOOKUP(B255,[1]Combined!$B$1:$R$640,17,0)</f>
        <v>0</v>
      </c>
      <c r="I255" s="9">
        <f>VLOOKUP(B255,[2]Combined!C$1:L$640,10,0)</f>
        <v>10</v>
      </c>
      <c r="J255" s="9">
        <f>VLOOKUP(B255,[2]Combined!C$1:M$640,11,0)</f>
        <v>16</v>
      </c>
      <c r="K255" s="9">
        <f>VLOOKUP(B255,[2]Combined!C$1:O$640,13,0)</f>
        <v>0</v>
      </c>
      <c r="L255" s="9">
        <f>VLOOKUP(B255,[2]Combined!C$1:P$640,14,0)</f>
        <v>2</v>
      </c>
      <c r="M255" s="9">
        <f>VLOOKUP(B255,[2]Combined!C$1:Q$640,15,0)</f>
        <v>2</v>
      </c>
      <c r="N255" s="9">
        <f>VLOOKUP(B255,[2]Combined!C$1:S$640,17,0)</f>
        <v>0</v>
      </c>
      <c r="O255" s="10">
        <f>VLOOKUP(B255,[3]Combined!C$1:L$640,10,0)</f>
        <v>9</v>
      </c>
      <c r="P255" s="10">
        <f>VLOOKUP(B255,[3]Combined!C$1:M$640,11,0)</f>
        <v>17</v>
      </c>
      <c r="Q255" s="10">
        <f>VLOOKUP(B255,[3]Combined!C$1:O$640,13,0)</f>
        <v>0</v>
      </c>
      <c r="R255" s="10">
        <f>VLOOKUP(B255,[3]Combined!C$1:P$640,14,0)</f>
        <v>1</v>
      </c>
      <c r="S255" s="10">
        <f>VLOOKUP(B255,[3]Combined!C$1:Q$640,15,0)</f>
        <v>2</v>
      </c>
      <c r="T255" s="10">
        <f>VLOOKUP(B255,[3]Combined!C$1:S$640,17,0)</f>
        <v>0</v>
      </c>
      <c r="U255" s="11">
        <f>VLOOKUP(B255,[4]Combined!C$1:L$640,10,0)</f>
        <v>0</v>
      </c>
      <c r="V255" s="11">
        <f>VLOOKUP(B255,[4]Combined!C$1:M$640,11,0)</f>
        <v>0</v>
      </c>
      <c r="W255" s="11">
        <f>VLOOKUP(B255,[4]Combined!C$1:O$640,13,0)</f>
        <v>0</v>
      </c>
      <c r="X255" s="11">
        <f>VLOOKUP(B255,[4]Combined!C$1:P$640,14,0)</f>
        <v>0</v>
      </c>
      <c r="Y255" s="11">
        <f>VLOOKUP(B255,[4]Combined!C$1:Q$640,15,0)</f>
        <v>0</v>
      </c>
      <c r="Z255" s="11">
        <f>VLOOKUP(B255,[4]Combined!C$1:S$640,17,0)</f>
        <v>0</v>
      </c>
      <c r="AA255" s="12">
        <v>10</v>
      </c>
      <c r="AB255" s="12">
        <v>25</v>
      </c>
      <c r="AC255" s="12">
        <f>VLOOKUP(B255,[5]Combined!C$1:O$640,13,0)</f>
        <v>0</v>
      </c>
      <c r="AD255" s="12">
        <v>1</v>
      </c>
      <c r="AE255" s="12">
        <v>3</v>
      </c>
      <c r="AF255" s="12">
        <f>VLOOKUP(B255,[5]Combined!C$1:S$640,17,0)</f>
        <v>0</v>
      </c>
      <c r="AG255" s="14">
        <f t="shared" si="28"/>
        <v>73</v>
      </c>
      <c r="AH255" s="14">
        <f t="shared" si="28"/>
        <v>0</v>
      </c>
      <c r="AI255" s="14">
        <f t="shared" si="29"/>
        <v>0</v>
      </c>
      <c r="AJ255" s="14">
        <f t="shared" si="30"/>
        <v>41</v>
      </c>
      <c r="AK255" s="14">
        <f t="shared" si="31"/>
        <v>41</v>
      </c>
      <c r="AL255" s="14">
        <f t="shared" si="32"/>
        <v>56.164383561643838</v>
      </c>
      <c r="AM255" s="14">
        <f t="shared" si="33"/>
        <v>0</v>
      </c>
      <c r="AN255" s="7" t="s">
        <v>281</v>
      </c>
      <c r="AO255" s="7">
        <v>8</v>
      </c>
      <c r="AP255" s="7">
        <v>7</v>
      </c>
      <c r="AQ255" s="7">
        <f t="shared" si="34"/>
        <v>15</v>
      </c>
    </row>
    <row r="256" spans="1:43" s="7" customFormat="1" x14ac:dyDescent="0.25">
      <c r="A256" s="7">
        <v>255</v>
      </c>
      <c r="B256" s="7" t="s">
        <v>286</v>
      </c>
      <c r="C256" s="8">
        <f>VLOOKUP(B256,[1]Combined!$B$1:$K$640,10,0)</f>
        <v>6</v>
      </c>
      <c r="D256" s="8">
        <f>VLOOKUP(B256,[1]Combined!$B$1:$L$640,11,0)</f>
        <v>6</v>
      </c>
      <c r="E256" s="8">
        <f>VLOOKUP(B256,[1]Combined!$B$1:$N$640,13,0)</f>
        <v>0</v>
      </c>
      <c r="F256" s="8">
        <f>VLOOKUP(B256,[1]Combined!$B$1:$O$640,14,0)</f>
        <v>1</v>
      </c>
      <c r="G256" s="8">
        <f>VLOOKUP(B256,[1]Combined!$B$1:$P$640,15,0)</f>
        <v>1</v>
      </c>
      <c r="H256" s="8">
        <f>VLOOKUP(B256,[1]Combined!$B$1:$R$640,17,0)</f>
        <v>0</v>
      </c>
      <c r="I256" s="9">
        <f>VLOOKUP(B256,[2]Combined!C$1:L$640,10,0)</f>
        <v>15</v>
      </c>
      <c r="J256" s="9">
        <f>VLOOKUP(B256,[2]Combined!C$1:M$640,11,0)</f>
        <v>16</v>
      </c>
      <c r="K256" s="9">
        <f>VLOOKUP(B256,[2]Combined!C$1:O$640,13,0)</f>
        <v>0</v>
      </c>
      <c r="L256" s="9">
        <f>VLOOKUP(B256,[2]Combined!C$1:P$640,14,0)</f>
        <v>0</v>
      </c>
      <c r="M256" s="9">
        <f>VLOOKUP(B256,[2]Combined!C$1:Q$640,15,0)</f>
        <v>0</v>
      </c>
      <c r="N256" s="9">
        <f>VLOOKUP(B256,[2]Combined!C$1:S$640,17,0)</f>
        <v>0</v>
      </c>
      <c r="O256" s="10">
        <f>VLOOKUP(B256,[3]Combined!C$1:L$640,10,0)</f>
        <v>14</v>
      </c>
      <c r="P256" s="10">
        <f>VLOOKUP(B256,[3]Combined!C$1:M$640,11,0)</f>
        <v>17</v>
      </c>
      <c r="Q256" s="10">
        <f>VLOOKUP(B256,[3]Combined!C$1:O$640,13,0)</f>
        <v>0</v>
      </c>
      <c r="R256" s="10">
        <f>VLOOKUP(B256,[3]Combined!C$1:P$640,14,0)</f>
        <v>3</v>
      </c>
      <c r="S256" s="10">
        <f>VLOOKUP(B256,[3]Combined!C$1:Q$640,15,0)</f>
        <v>4</v>
      </c>
      <c r="T256" s="10">
        <f>VLOOKUP(B256,[3]Combined!C$1:S$640,17,0)</f>
        <v>0</v>
      </c>
      <c r="U256" s="11">
        <f>VLOOKUP(B256,[4]Combined!C$1:L$640,10,0)</f>
        <v>0</v>
      </c>
      <c r="V256" s="11">
        <f>VLOOKUP(B256,[4]Combined!C$1:M$640,11,0)</f>
        <v>0</v>
      </c>
      <c r="W256" s="11">
        <f>VLOOKUP(B256,[4]Combined!C$1:O$640,13,0)</f>
        <v>0</v>
      </c>
      <c r="X256" s="11">
        <f>VLOOKUP(B256,[4]Combined!C$1:P$640,14,0)</f>
        <v>0</v>
      </c>
      <c r="Y256" s="11">
        <f>VLOOKUP(B256,[4]Combined!C$1:Q$640,15,0)</f>
        <v>0</v>
      </c>
      <c r="Z256" s="11">
        <f>VLOOKUP(B256,[4]Combined!C$1:S$640,17,0)</f>
        <v>0</v>
      </c>
      <c r="AA256" s="12">
        <v>22</v>
      </c>
      <c r="AB256" s="12">
        <v>25</v>
      </c>
      <c r="AC256" s="12">
        <f>VLOOKUP(B256,[5]Combined!C$1:O$640,13,0)</f>
        <v>0</v>
      </c>
      <c r="AD256" s="12">
        <v>4</v>
      </c>
      <c r="AE256" s="12">
        <v>4</v>
      </c>
      <c r="AF256" s="12">
        <f>VLOOKUP(B256,[5]Combined!C$1:S$640,17,0)</f>
        <v>0</v>
      </c>
      <c r="AG256" s="14">
        <f t="shared" si="28"/>
        <v>73</v>
      </c>
      <c r="AH256" s="14">
        <f t="shared" si="28"/>
        <v>0</v>
      </c>
      <c r="AI256" s="14">
        <f t="shared" si="29"/>
        <v>0</v>
      </c>
      <c r="AJ256" s="14">
        <f t="shared" si="30"/>
        <v>65</v>
      </c>
      <c r="AK256" s="14">
        <f t="shared" si="31"/>
        <v>65</v>
      </c>
      <c r="AL256" s="14">
        <f t="shared" si="32"/>
        <v>89.041095890410958</v>
      </c>
      <c r="AM256" s="14">
        <f t="shared" si="33"/>
        <v>5</v>
      </c>
      <c r="AN256" s="7" t="s">
        <v>273</v>
      </c>
      <c r="AO256" s="7">
        <v>8</v>
      </c>
      <c r="AP256" s="7">
        <v>7</v>
      </c>
      <c r="AQ256" s="7">
        <f t="shared" si="34"/>
        <v>20</v>
      </c>
    </row>
    <row r="257" spans="1:43" s="7" customFormat="1" x14ac:dyDescent="0.25">
      <c r="A257" s="7">
        <v>256</v>
      </c>
      <c r="B257" s="7" t="s">
        <v>287</v>
      </c>
      <c r="C257" s="8">
        <f>VLOOKUP(B257,[1]Combined!$B$1:$K$640,10,0)</f>
        <v>6</v>
      </c>
      <c r="D257" s="8">
        <f>VLOOKUP(B257,[1]Combined!$B$1:$L$640,11,0)</f>
        <v>6</v>
      </c>
      <c r="E257" s="8">
        <f>VLOOKUP(B257,[1]Combined!$B$1:$N$640,13,0)</f>
        <v>0</v>
      </c>
      <c r="F257" s="8">
        <f>VLOOKUP(B257,[1]Combined!$B$1:$O$640,14,0)</f>
        <v>1</v>
      </c>
      <c r="G257" s="8">
        <f>VLOOKUP(B257,[1]Combined!$B$1:$P$640,15,0)</f>
        <v>2</v>
      </c>
      <c r="H257" s="8">
        <f>VLOOKUP(B257,[1]Combined!$B$1:$R$640,17,0)</f>
        <v>0</v>
      </c>
      <c r="I257" s="9">
        <f>VLOOKUP(B257,[2]Combined!C$1:L$640,10,0)</f>
        <v>15</v>
      </c>
      <c r="J257" s="9">
        <f>VLOOKUP(B257,[2]Combined!C$1:M$640,11,0)</f>
        <v>16</v>
      </c>
      <c r="K257" s="9">
        <f>VLOOKUP(B257,[2]Combined!C$1:O$640,13,0)</f>
        <v>0</v>
      </c>
      <c r="L257" s="9">
        <f>VLOOKUP(B257,[2]Combined!C$1:P$640,14,0)</f>
        <v>4</v>
      </c>
      <c r="M257" s="9">
        <f>VLOOKUP(B257,[2]Combined!C$1:Q$640,15,0)</f>
        <v>4</v>
      </c>
      <c r="N257" s="9">
        <f>VLOOKUP(B257,[2]Combined!C$1:S$640,17,0)</f>
        <v>0</v>
      </c>
      <c r="O257" s="10">
        <f>VLOOKUP(B257,[3]Combined!C$1:L$640,10,0)</f>
        <v>11</v>
      </c>
      <c r="P257" s="10">
        <f>VLOOKUP(B257,[3]Combined!C$1:M$640,11,0)</f>
        <v>17</v>
      </c>
      <c r="Q257" s="10">
        <f>VLOOKUP(B257,[3]Combined!C$1:O$640,13,0)</f>
        <v>0</v>
      </c>
      <c r="R257" s="10">
        <f>VLOOKUP(B257,[3]Combined!C$1:P$640,14,0)</f>
        <v>3</v>
      </c>
      <c r="S257" s="10">
        <f>VLOOKUP(B257,[3]Combined!C$1:Q$640,15,0)</f>
        <v>4</v>
      </c>
      <c r="T257" s="10">
        <f>VLOOKUP(B257,[3]Combined!C$1:S$640,17,0)</f>
        <v>0</v>
      </c>
      <c r="U257" s="11">
        <f>VLOOKUP(B257,[4]Combined!C$1:L$640,10,0)</f>
        <v>0</v>
      </c>
      <c r="V257" s="11">
        <f>VLOOKUP(B257,[4]Combined!C$1:M$640,11,0)</f>
        <v>0</v>
      </c>
      <c r="W257" s="11">
        <f>VLOOKUP(B257,[4]Combined!C$1:O$640,13,0)</f>
        <v>0</v>
      </c>
      <c r="X257" s="11">
        <f>VLOOKUP(B257,[4]Combined!C$1:P$640,14,0)</f>
        <v>5</v>
      </c>
      <c r="Y257" s="11">
        <f>VLOOKUP(B257,[4]Combined!C$1:Q$640,15,0)</f>
        <v>5</v>
      </c>
      <c r="Z257" s="11">
        <f>VLOOKUP(B257,[4]Combined!C$1:S$640,17,0)</f>
        <v>0</v>
      </c>
      <c r="AA257" s="12">
        <v>22</v>
      </c>
      <c r="AB257" s="12">
        <v>25</v>
      </c>
      <c r="AC257" s="12">
        <f>VLOOKUP(B257,[5]Combined!C$1:O$640,13,0)</f>
        <v>0</v>
      </c>
      <c r="AD257" s="12">
        <f>VLOOKUP(B257,[5]Combined!C$1:P$640,14,0)</f>
        <v>0</v>
      </c>
      <c r="AE257" s="12">
        <f>VLOOKUP(B257,[5]Combined!C$1:Q$640,15,0)</f>
        <v>0</v>
      </c>
      <c r="AF257" s="12">
        <f>VLOOKUP(B257,[5]Combined!C$1:S$640,17,0)</f>
        <v>0</v>
      </c>
      <c r="AG257" s="14">
        <f t="shared" si="28"/>
        <v>79</v>
      </c>
      <c r="AH257" s="14">
        <f t="shared" si="28"/>
        <v>0</v>
      </c>
      <c r="AI257" s="14">
        <f t="shared" si="29"/>
        <v>0</v>
      </c>
      <c r="AJ257" s="14">
        <f t="shared" si="30"/>
        <v>67</v>
      </c>
      <c r="AK257" s="14">
        <f t="shared" si="31"/>
        <v>67</v>
      </c>
      <c r="AL257" s="14">
        <f t="shared" si="32"/>
        <v>84.810126582278471</v>
      </c>
      <c r="AM257" s="14">
        <f t="shared" si="33"/>
        <v>4</v>
      </c>
      <c r="AN257" s="7" t="s">
        <v>275</v>
      </c>
      <c r="AO257" s="7">
        <f>VLOOKUP(B257,[6]F!B$1:U$50,20,0)</f>
        <v>10</v>
      </c>
      <c r="AP257" s="7">
        <v>10</v>
      </c>
      <c r="AQ257" s="7">
        <f t="shared" si="34"/>
        <v>24</v>
      </c>
    </row>
    <row r="258" spans="1:43" s="7" customFormat="1" x14ac:dyDescent="0.25">
      <c r="A258" s="7">
        <v>257</v>
      </c>
      <c r="B258" s="7" t="s">
        <v>288</v>
      </c>
      <c r="C258" s="8">
        <f>VLOOKUP(B258,[1]Combined!$B$1:$K$640,10,0)</f>
        <v>6</v>
      </c>
      <c r="D258" s="8">
        <f>VLOOKUP(B258,[1]Combined!$B$1:$L$640,11,0)</f>
        <v>6</v>
      </c>
      <c r="E258" s="8">
        <f>VLOOKUP(B258,[1]Combined!$B$1:$N$640,13,0)</f>
        <v>0</v>
      </c>
      <c r="F258" s="8" t="str">
        <f>VLOOKUP(B258,[1]Combined!$B$1:$O$640,14,0)</f>
        <v xml:space="preserve"> </v>
      </c>
      <c r="G258" s="8" t="str">
        <f>VLOOKUP(B258,[1]Combined!$B$1:$P$640,15,0)</f>
        <v xml:space="preserve"> </v>
      </c>
      <c r="H258" s="8">
        <f>VLOOKUP(B258,[1]Combined!$B$1:$R$640,17,0)</f>
        <v>0</v>
      </c>
      <c r="I258" s="9">
        <f>VLOOKUP(B258,[2]Combined!C$1:L$640,10,0)</f>
        <v>13</v>
      </c>
      <c r="J258" s="9">
        <f>VLOOKUP(B258,[2]Combined!C$1:M$640,11,0)</f>
        <v>16</v>
      </c>
      <c r="K258" s="9">
        <f>VLOOKUP(B258,[2]Combined!C$1:O$640,13,0)</f>
        <v>0</v>
      </c>
      <c r="L258" s="9">
        <f>VLOOKUP(B258,[2]Combined!C$1:P$640,14,0)</f>
        <v>1</v>
      </c>
      <c r="M258" s="9">
        <f>VLOOKUP(B258,[2]Combined!C$1:Q$640,15,0)</f>
        <v>3</v>
      </c>
      <c r="N258" s="9">
        <f>VLOOKUP(B258,[2]Combined!C$1:S$640,17,0)</f>
        <v>0</v>
      </c>
      <c r="O258" s="10">
        <f>VLOOKUP(B258,[3]Combined!C$1:L$640,10,0)</f>
        <v>12</v>
      </c>
      <c r="P258" s="10">
        <f>VLOOKUP(B258,[3]Combined!C$1:M$640,11,0)</f>
        <v>17</v>
      </c>
      <c r="Q258" s="10">
        <f>VLOOKUP(B258,[3]Combined!C$1:O$640,13,0)</f>
        <v>0</v>
      </c>
      <c r="R258" s="10">
        <f>VLOOKUP(B258,[3]Combined!C$1:P$640,14,0)</f>
        <v>1</v>
      </c>
      <c r="S258" s="10">
        <f>VLOOKUP(B258,[3]Combined!C$1:Q$640,15,0)</f>
        <v>2</v>
      </c>
      <c r="T258" s="10">
        <f>VLOOKUP(B258,[3]Combined!C$1:S$640,17,0)</f>
        <v>0</v>
      </c>
      <c r="U258" s="11">
        <f>VLOOKUP(B258,[4]Combined!C$1:L$640,10,0)</f>
        <v>0</v>
      </c>
      <c r="V258" s="11">
        <f>VLOOKUP(B258,[4]Combined!C$1:M$640,11,0)</f>
        <v>0</v>
      </c>
      <c r="W258" s="11">
        <f>VLOOKUP(B258,[4]Combined!C$1:O$640,13,0)</f>
        <v>0</v>
      </c>
      <c r="X258" s="11">
        <f>VLOOKUP(B258,[4]Combined!C$1:P$640,14,0)</f>
        <v>0</v>
      </c>
      <c r="Y258" s="11">
        <f>VLOOKUP(B258,[4]Combined!C$1:Q$640,15,0)</f>
        <v>0</v>
      </c>
      <c r="Z258" s="11">
        <f>VLOOKUP(B258,[4]Combined!C$1:S$640,17,0)</f>
        <v>0</v>
      </c>
      <c r="AA258" s="12">
        <v>20</v>
      </c>
      <c r="AB258" s="12">
        <v>25</v>
      </c>
      <c r="AC258" s="12">
        <f>VLOOKUP(B258,[5]Combined!C$1:O$640,13,0)</f>
        <v>0</v>
      </c>
      <c r="AD258" s="12">
        <v>3</v>
      </c>
      <c r="AE258" s="12">
        <v>4</v>
      </c>
      <c r="AF258" s="12">
        <f>VLOOKUP(B258,[5]Combined!C$1:S$640,17,0)</f>
        <v>0</v>
      </c>
      <c r="AG258" s="14">
        <f t="shared" si="28"/>
        <v>73</v>
      </c>
      <c r="AH258" s="14">
        <f t="shared" si="28"/>
        <v>0</v>
      </c>
      <c r="AI258" s="14">
        <f t="shared" si="29"/>
        <v>0</v>
      </c>
      <c r="AJ258" s="14">
        <f t="shared" si="30"/>
        <v>56</v>
      </c>
      <c r="AK258" s="14">
        <f t="shared" si="31"/>
        <v>56</v>
      </c>
      <c r="AL258" s="14">
        <f t="shared" si="32"/>
        <v>76.712328767123282</v>
      </c>
      <c r="AM258" s="14">
        <f t="shared" si="33"/>
        <v>3</v>
      </c>
      <c r="AN258" s="7" t="s">
        <v>277</v>
      </c>
      <c r="AO258" s="7">
        <v>10</v>
      </c>
      <c r="AP258" s="7">
        <v>8</v>
      </c>
      <c r="AQ258" s="7">
        <f t="shared" si="34"/>
        <v>21</v>
      </c>
    </row>
    <row r="259" spans="1:43" s="7" customFormat="1" x14ac:dyDescent="0.25">
      <c r="A259" s="7">
        <v>258</v>
      </c>
      <c r="B259" s="7" t="s">
        <v>289</v>
      </c>
      <c r="C259" s="8">
        <f>VLOOKUP(B259,[1]Combined!$B$1:$K$640,10,0)</f>
        <v>6</v>
      </c>
      <c r="D259" s="8">
        <f>VLOOKUP(B259,[1]Combined!$B$1:$L$640,11,0)</f>
        <v>6</v>
      </c>
      <c r="E259" s="8">
        <f>VLOOKUP(B259,[1]Combined!$B$1:$N$640,13,0)</f>
        <v>0</v>
      </c>
      <c r="F259" s="8">
        <f>VLOOKUP(B259,[1]Combined!$B$1:$O$640,14,0)</f>
        <v>1</v>
      </c>
      <c r="G259" s="8">
        <f>VLOOKUP(B259,[1]Combined!$B$1:$P$640,15,0)</f>
        <v>2</v>
      </c>
      <c r="H259" s="8">
        <f>VLOOKUP(B259,[1]Combined!$B$1:$R$640,17,0)</f>
        <v>0</v>
      </c>
      <c r="I259" s="9">
        <f>VLOOKUP(B259,[2]Combined!C$1:L$640,10,0)</f>
        <v>13</v>
      </c>
      <c r="J259" s="9">
        <f>VLOOKUP(B259,[2]Combined!C$1:M$640,11,0)</f>
        <v>16</v>
      </c>
      <c r="K259" s="9">
        <f>VLOOKUP(B259,[2]Combined!C$1:O$640,13,0)</f>
        <v>0</v>
      </c>
      <c r="L259" s="9">
        <f>VLOOKUP(B259,[2]Combined!C$1:P$640,14,0)</f>
        <v>3</v>
      </c>
      <c r="M259" s="9">
        <f>VLOOKUP(B259,[2]Combined!C$1:Q$640,15,0)</f>
        <v>3</v>
      </c>
      <c r="N259" s="9">
        <f>VLOOKUP(B259,[2]Combined!C$1:S$640,17,0)</f>
        <v>0</v>
      </c>
      <c r="O259" s="10">
        <f>VLOOKUP(B259,[3]Combined!C$1:L$640,10,0)</f>
        <v>12</v>
      </c>
      <c r="P259" s="10">
        <f>VLOOKUP(B259,[3]Combined!C$1:M$640,11,0)</f>
        <v>17</v>
      </c>
      <c r="Q259" s="10">
        <f>VLOOKUP(B259,[3]Combined!C$1:O$640,13,0)</f>
        <v>0</v>
      </c>
      <c r="R259" s="10">
        <f>VLOOKUP(B259,[3]Combined!C$1:P$640,14,0)</f>
        <v>4</v>
      </c>
      <c r="S259" s="10">
        <f>VLOOKUP(B259,[3]Combined!C$1:Q$640,15,0)</f>
        <v>4</v>
      </c>
      <c r="T259" s="10">
        <f>VLOOKUP(B259,[3]Combined!C$1:S$640,17,0)</f>
        <v>0</v>
      </c>
      <c r="U259" s="11">
        <f>VLOOKUP(B259,[4]Combined!C$1:L$640,10,0)</f>
        <v>0</v>
      </c>
      <c r="V259" s="11">
        <f>VLOOKUP(B259,[4]Combined!C$1:M$640,11,0)</f>
        <v>0</v>
      </c>
      <c r="W259" s="11">
        <f>VLOOKUP(B259,[4]Combined!C$1:O$640,13,0)</f>
        <v>0</v>
      </c>
      <c r="X259" s="11">
        <f>VLOOKUP(B259,[4]Combined!C$1:P$640,14,0)</f>
        <v>5</v>
      </c>
      <c r="Y259" s="11">
        <f>VLOOKUP(B259,[4]Combined!C$1:Q$640,15,0)</f>
        <v>5</v>
      </c>
      <c r="Z259" s="11">
        <f>VLOOKUP(B259,[4]Combined!C$1:S$640,17,0)</f>
        <v>0</v>
      </c>
      <c r="AA259" s="12">
        <v>24</v>
      </c>
      <c r="AB259" s="12">
        <v>25</v>
      </c>
      <c r="AC259" s="12">
        <f>VLOOKUP(B259,[5]Combined!C$1:O$640,13,0)</f>
        <v>0</v>
      </c>
      <c r="AD259" s="12">
        <f>VLOOKUP(B259,[5]Combined!C$1:P$640,14,0)</f>
        <v>0</v>
      </c>
      <c r="AE259" s="12">
        <f>VLOOKUP(B259,[5]Combined!C$1:Q$640,15,0)</f>
        <v>0</v>
      </c>
      <c r="AF259" s="12">
        <f>VLOOKUP(B259,[5]Combined!C$1:S$640,17,0)</f>
        <v>0</v>
      </c>
      <c r="AG259" s="14">
        <f t="shared" si="28"/>
        <v>78</v>
      </c>
      <c r="AH259" s="14">
        <f t="shared" si="28"/>
        <v>0</v>
      </c>
      <c r="AI259" s="14">
        <f t="shared" si="29"/>
        <v>0</v>
      </c>
      <c r="AJ259" s="14">
        <f t="shared" si="30"/>
        <v>68</v>
      </c>
      <c r="AK259" s="14">
        <f t="shared" si="31"/>
        <v>68</v>
      </c>
      <c r="AL259" s="14">
        <f t="shared" si="32"/>
        <v>87.179487179487182</v>
      </c>
      <c r="AM259" s="14">
        <f t="shared" si="33"/>
        <v>5</v>
      </c>
      <c r="AN259" s="7" t="s">
        <v>279</v>
      </c>
      <c r="AO259" s="7">
        <f>VLOOKUP(B259,[6]F!B$1:U$50,20,0)</f>
        <v>9</v>
      </c>
      <c r="AP259" s="7">
        <v>9</v>
      </c>
      <c r="AQ259" s="7">
        <f t="shared" si="34"/>
        <v>23</v>
      </c>
    </row>
    <row r="260" spans="1:43" s="7" customFormat="1" x14ac:dyDescent="0.25">
      <c r="A260" s="7">
        <v>259</v>
      </c>
      <c r="B260" s="7" t="s">
        <v>290</v>
      </c>
      <c r="C260" s="8">
        <f>VLOOKUP(B260,[1]Combined!$B$1:$K$640,10,0)</f>
        <v>6</v>
      </c>
      <c r="D260" s="8">
        <f>VLOOKUP(B260,[1]Combined!$B$1:$L$640,11,0)</f>
        <v>6</v>
      </c>
      <c r="E260" s="8">
        <f>VLOOKUP(B260,[1]Combined!$B$1:$N$640,13,0)</f>
        <v>0</v>
      </c>
      <c r="F260" s="8">
        <f>VLOOKUP(B260,[1]Combined!$B$1:$O$640,14,0)</f>
        <v>2</v>
      </c>
      <c r="G260" s="8">
        <f>VLOOKUP(B260,[1]Combined!$B$1:$P$640,15,0)</f>
        <v>2</v>
      </c>
      <c r="H260" s="8">
        <f>VLOOKUP(B260,[1]Combined!$B$1:$R$640,17,0)</f>
        <v>0</v>
      </c>
      <c r="I260" s="9">
        <f>VLOOKUP(B260,[2]Combined!C$1:L$640,10,0)</f>
        <v>13</v>
      </c>
      <c r="J260" s="9">
        <f>VLOOKUP(B260,[2]Combined!C$1:M$640,11,0)</f>
        <v>16</v>
      </c>
      <c r="K260" s="9">
        <f>VLOOKUP(B260,[2]Combined!C$1:O$640,13,0)</f>
        <v>0</v>
      </c>
      <c r="L260" s="9">
        <f>VLOOKUP(B260,[2]Combined!C$1:P$640,14,0)</f>
        <v>2</v>
      </c>
      <c r="M260" s="9">
        <f>VLOOKUP(B260,[2]Combined!C$1:Q$640,15,0)</f>
        <v>2</v>
      </c>
      <c r="N260" s="9">
        <f>VLOOKUP(B260,[2]Combined!C$1:S$640,17,0)</f>
        <v>0</v>
      </c>
      <c r="O260" s="10">
        <f>VLOOKUP(B260,[3]Combined!C$1:L$640,10,0)</f>
        <v>14</v>
      </c>
      <c r="P260" s="10">
        <f>VLOOKUP(B260,[3]Combined!C$1:M$640,11,0)</f>
        <v>17</v>
      </c>
      <c r="Q260" s="10">
        <f>VLOOKUP(B260,[3]Combined!C$1:O$640,13,0)</f>
        <v>0</v>
      </c>
      <c r="R260" s="10">
        <f>VLOOKUP(B260,[3]Combined!C$1:P$640,14,0)</f>
        <v>1</v>
      </c>
      <c r="S260" s="10">
        <f>VLOOKUP(B260,[3]Combined!C$1:Q$640,15,0)</f>
        <v>2</v>
      </c>
      <c r="T260" s="10">
        <f>VLOOKUP(B260,[3]Combined!C$1:S$640,17,0)</f>
        <v>0</v>
      </c>
      <c r="U260" s="11">
        <f>VLOOKUP(B260,[4]Combined!C$1:L$640,10,0)</f>
        <v>0</v>
      </c>
      <c r="V260" s="11">
        <f>VLOOKUP(B260,[4]Combined!C$1:M$640,11,0)</f>
        <v>0</v>
      </c>
      <c r="W260" s="11">
        <f>VLOOKUP(B260,[4]Combined!C$1:O$640,13,0)</f>
        <v>0</v>
      </c>
      <c r="X260" s="11">
        <f>VLOOKUP(B260,[4]Combined!C$1:P$640,14,0)</f>
        <v>0</v>
      </c>
      <c r="Y260" s="11">
        <f>VLOOKUP(B260,[4]Combined!C$1:Q$640,15,0)</f>
        <v>0</v>
      </c>
      <c r="Z260" s="11">
        <f>VLOOKUP(B260,[4]Combined!C$1:S$640,17,0)</f>
        <v>0</v>
      </c>
      <c r="AA260" s="12">
        <v>22</v>
      </c>
      <c r="AB260" s="12">
        <v>25</v>
      </c>
      <c r="AC260" s="12">
        <f>VLOOKUP(B260,[5]Combined!C$1:O$640,13,0)</f>
        <v>0</v>
      </c>
      <c r="AD260" s="12">
        <v>2</v>
      </c>
      <c r="AE260" s="12">
        <v>3</v>
      </c>
      <c r="AF260" s="12">
        <f>VLOOKUP(B260,[5]Combined!C$1:S$640,17,0)</f>
        <v>0</v>
      </c>
      <c r="AG260" s="14">
        <f t="shared" si="28"/>
        <v>73</v>
      </c>
      <c r="AH260" s="14">
        <f t="shared" si="28"/>
        <v>0</v>
      </c>
      <c r="AI260" s="14">
        <f t="shared" si="29"/>
        <v>0</v>
      </c>
      <c r="AJ260" s="14">
        <f t="shared" si="30"/>
        <v>62</v>
      </c>
      <c r="AK260" s="14">
        <f t="shared" si="31"/>
        <v>62</v>
      </c>
      <c r="AL260" s="14">
        <f t="shared" si="32"/>
        <v>84.93150684931507</v>
      </c>
      <c r="AM260" s="14">
        <f t="shared" si="33"/>
        <v>4</v>
      </c>
      <c r="AN260" s="7" t="s">
        <v>281</v>
      </c>
      <c r="AO260" s="7">
        <v>9</v>
      </c>
      <c r="AP260" s="7">
        <v>8</v>
      </c>
      <c r="AQ260" s="7">
        <f t="shared" si="34"/>
        <v>21</v>
      </c>
    </row>
    <row r="261" spans="1:43" s="7" customFormat="1" x14ac:dyDescent="0.25">
      <c r="A261" s="7">
        <v>260</v>
      </c>
      <c r="B261" s="7" t="s">
        <v>291</v>
      </c>
      <c r="C261" s="8">
        <f>VLOOKUP(B261,[1]Combined!$B$1:$K$640,10,0)</f>
        <v>6</v>
      </c>
      <c r="D261" s="8">
        <f>VLOOKUP(B261,[1]Combined!$B$1:$L$640,11,0)</f>
        <v>6</v>
      </c>
      <c r="E261" s="8">
        <f>VLOOKUP(B261,[1]Combined!$B$1:$N$640,13,0)</f>
        <v>0</v>
      </c>
      <c r="F261" s="8">
        <f>VLOOKUP(B261,[1]Combined!$B$1:$O$640,14,0)</f>
        <v>1</v>
      </c>
      <c r="G261" s="8">
        <f>VLOOKUP(B261,[1]Combined!$B$1:$P$640,15,0)</f>
        <v>1</v>
      </c>
      <c r="H261" s="8">
        <f>VLOOKUP(B261,[1]Combined!$B$1:$R$640,17,0)</f>
        <v>0</v>
      </c>
      <c r="I261" s="9">
        <f>VLOOKUP(B261,[2]Combined!C$1:L$640,10,0)</f>
        <v>13</v>
      </c>
      <c r="J261" s="9">
        <f>VLOOKUP(B261,[2]Combined!C$1:M$640,11,0)</f>
        <v>16</v>
      </c>
      <c r="K261" s="9">
        <f>VLOOKUP(B261,[2]Combined!C$1:O$640,13,0)</f>
        <v>0</v>
      </c>
      <c r="L261" s="9">
        <f>VLOOKUP(B261,[2]Combined!C$1:P$640,14,0)</f>
        <v>0</v>
      </c>
      <c r="M261" s="9">
        <f>VLOOKUP(B261,[2]Combined!C$1:Q$640,15,0)</f>
        <v>0</v>
      </c>
      <c r="N261" s="9">
        <f>VLOOKUP(B261,[2]Combined!C$1:S$640,17,0)</f>
        <v>0</v>
      </c>
      <c r="O261" s="10">
        <f>VLOOKUP(B261,[3]Combined!C$1:L$640,10,0)</f>
        <v>14</v>
      </c>
      <c r="P261" s="10">
        <f>VLOOKUP(B261,[3]Combined!C$1:M$640,11,0)</f>
        <v>17</v>
      </c>
      <c r="Q261" s="10">
        <f>VLOOKUP(B261,[3]Combined!C$1:O$640,13,0)</f>
        <v>0</v>
      </c>
      <c r="R261" s="10">
        <f>VLOOKUP(B261,[3]Combined!C$1:P$640,14,0)</f>
        <v>4</v>
      </c>
      <c r="S261" s="10">
        <f>VLOOKUP(B261,[3]Combined!C$1:Q$640,15,0)</f>
        <v>4</v>
      </c>
      <c r="T261" s="10">
        <f>VLOOKUP(B261,[3]Combined!C$1:S$640,17,0)</f>
        <v>0</v>
      </c>
      <c r="U261" s="11">
        <f>VLOOKUP(B261,[4]Combined!C$1:L$640,10,0)</f>
        <v>0</v>
      </c>
      <c r="V261" s="11">
        <f>VLOOKUP(B261,[4]Combined!C$1:M$640,11,0)</f>
        <v>0</v>
      </c>
      <c r="W261" s="11">
        <f>VLOOKUP(B261,[4]Combined!C$1:O$640,13,0)</f>
        <v>0</v>
      </c>
      <c r="X261" s="11">
        <f>VLOOKUP(B261,[4]Combined!C$1:P$640,14,0)</f>
        <v>0</v>
      </c>
      <c r="Y261" s="11">
        <f>VLOOKUP(B261,[4]Combined!C$1:Q$640,15,0)</f>
        <v>0</v>
      </c>
      <c r="Z261" s="11">
        <f>VLOOKUP(B261,[4]Combined!C$1:S$640,17,0)</f>
        <v>0</v>
      </c>
      <c r="AA261" s="12">
        <v>20</v>
      </c>
      <c r="AB261" s="12">
        <v>25</v>
      </c>
      <c r="AC261" s="12">
        <f>VLOOKUP(B261,[5]Combined!C$1:O$640,13,0)</f>
        <v>0</v>
      </c>
      <c r="AD261" s="12">
        <v>4</v>
      </c>
      <c r="AE261" s="12">
        <v>4</v>
      </c>
      <c r="AF261" s="12">
        <f>VLOOKUP(B261,[5]Combined!C$1:S$640,17,0)</f>
        <v>0</v>
      </c>
      <c r="AG261" s="14">
        <f t="shared" si="28"/>
        <v>73</v>
      </c>
      <c r="AH261" s="14">
        <f t="shared" si="28"/>
        <v>0</v>
      </c>
      <c r="AI261" s="14">
        <f t="shared" si="29"/>
        <v>0</v>
      </c>
      <c r="AJ261" s="14">
        <f t="shared" si="30"/>
        <v>62</v>
      </c>
      <c r="AK261" s="14">
        <f t="shared" si="31"/>
        <v>62</v>
      </c>
      <c r="AL261" s="14">
        <f t="shared" si="32"/>
        <v>84.93150684931507</v>
      </c>
      <c r="AM261" s="14">
        <f t="shared" si="33"/>
        <v>4</v>
      </c>
      <c r="AN261" s="7" t="s">
        <v>273</v>
      </c>
      <c r="AO261" s="7">
        <v>8</v>
      </c>
      <c r="AP261" s="7">
        <v>10</v>
      </c>
      <c r="AQ261" s="7">
        <f t="shared" si="34"/>
        <v>22</v>
      </c>
    </row>
    <row r="262" spans="1:43" s="7" customFormat="1" x14ac:dyDescent="0.25">
      <c r="A262" s="7">
        <v>261</v>
      </c>
      <c r="B262" s="7" t="s">
        <v>292</v>
      </c>
      <c r="C262" s="8">
        <f>VLOOKUP(B262,[1]Combined!$B$1:$K$640,10,0)</f>
        <v>6</v>
      </c>
      <c r="D262" s="8">
        <f>VLOOKUP(B262,[1]Combined!$B$1:$L$640,11,0)</f>
        <v>6</v>
      </c>
      <c r="E262" s="8">
        <f>VLOOKUP(B262,[1]Combined!$B$1:$N$640,13,0)</f>
        <v>0</v>
      </c>
      <c r="F262" s="8">
        <f>VLOOKUP(B262,[1]Combined!$B$1:$O$640,14,0)</f>
        <v>1</v>
      </c>
      <c r="G262" s="8">
        <f>VLOOKUP(B262,[1]Combined!$B$1:$P$640,15,0)</f>
        <v>2</v>
      </c>
      <c r="H262" s="8">
        <f>VLOOKUP(B262,[1]Combined!$B$1:$R$640,17,0)</f>
        <v>0</v>
      </c>
      <c r="I262" s="9">
        <f>VLOOKUP(B262,[2]Combined!C$1:L$640,10,0)</f>
        <v>15</v>
      </c>
      <c r="J262" s="9">
        <f>VLOOKUP(B262,[2]Combined!C$1:M$640,11,0)</f>
        <v>16</v>
      </c>
      <c r="K262" s="9">
        <f>VLOOKUP(B262,[2]Combined!C$1:O$640,13,0)</f>
        <v>0</v>
      </c>
      <c r="L262" s="9">
        <f>VLOOKUP(B262,[2]Combined!C$1:P$640,14,0)</f>
        <v>4</v>
      </c>
      <c r="M262" s="9">
        <f>VLOOKUP(B262,[2]Combined!C$1:Q$640,15,0)</f>
        <v>4</v>
      </c>
      <c r="N262" s="9">
        <f>VLOOKUP(B262,[2]Combined!C$1:S$640,17,0)</f>
        <v>0</v>
      </c>
      <c r="O262" s="10">
        <f>VLOOKUP(B262,[3]Combined!C$1:L$640,10,0)</f>
        <v>14</v>
      </c>
      <c r="P262" s="10">
        <f>VLOOKUP(B262,[3]Combined!C$1:M$640,11,0)</f>
        <v>17</v>
      </c>
      <c r="Q262" s="10">
        <f>VLOOKUP(B262,[3]Combined!C$1:O$640,13,0)</f>
        <v>0</v>
      </c>
      <c r="R262" s="10">
        <f>VLOOKUP(B262,[3]Combined!C$1:P$640,14,0)</f>
        <v>4</v>
      </c>
      <c r="S262" s="10">
        <f>VLOOKUP(B262,[3]Combined!C$1:Q$640,15,0)</f>
        <v>4</v>
      </c>
      <c r="T262" s="10">
        <f>VLOOKUP(B262,[3]Combined!C$1:S$640,17,0)</f>
        <v>0</v>
      </c>
      <c r="U262" s="11">
        <f>VLOOKUP(B262,[4]Combined!C$1:L$640,10,0)</f>
        <v>0</v>
      </c>
      <c r="V262" s="11">
        <f>VLOOKUP(B262,[4]Combined!C$1:M$640,11,0)</f>
        <v>0</v>
      </c>
      <c r="W262" s="11">
        <f>VLOOKUP(B262,[4]Combined!C$1:O$640,13,0)</f>
        <v>0</v>
      </c>
      <c r="X262" s="11">
        <f>VLOOKUP(B262,[4]Combined!C$1:P$640,14,0)</f>
        <v>4</v>
      </c>
      <c r="Y262" s="11">
        <f>VLOOKUP(B262,[4]Combined!C$1:Q$640,15,0)</f>
        <v>5</v>
      </c>
      <c r="Z262" s="11">
        <f>VLOOKUP(B262,[4]Combined!C$1:S$640,17,0)</f>
        <v>0</v>
      </c>
      <c r="AA262" s="12">
        <v>22</v>
      </c>
      <c r="AB262" s="12">
        <v>25</v>
      </c>
      <c r="AC262" s="12">
        <f>VLOOKUP(B262,[5]Combined!C$1:O$640,13,0)</f>
        <v>0</v>
      </c>
      <c r="AD262" s="12">
        <f>VLOOKUP(B262,[5]Combined!C$1:P$640,14,0)</f>
        <v>0</v>
      </c>
      <c r="AE262" s="12">
        <f>VLOOKUP(B262,[5]Combined!C$1:Q$640,15,0)</f>
        <v>0</v>
      </c>
      <c r="AF262" s="12">
        <f>VLOOKUP(B262,[5]Combined!C$1:S$640,17,0)</f>
        <v>0</v>
      </c>
      <c r="AG262" s="14">
        <f t="shared" si="28"/>
        <v>79</v>
      </c>
      <c r="AH262" s="14">
        <f t="shared" si="28"/>
        <v>0</v>
      </c>
      <c r="AI262" s="14">
        <f t="shared" si="29"/>
        <v>0</v>
      </c>
      <c r="AJ262" s="14">
        <f t="shared" si="30"/>
        <v>70</v>
      </c>
      <c r="AK262" s="14">
        <f t="shared" si="31"/>
        <v>70</v>
      </c>
      <c r="AL262" s="14">
        <f t="shared" si="32"/>
        <v>88.60759493670885</v>
      </c>
      <c r="AM262" s="14">
        <f t="shared" si="33"/>
        <v>5</v>
      </c>
      <c r="AN262" s="7" t="s">
        <v>275</v>
      </c>
      <c r="AO262" s="7">
        <f>VLOOKUP(B262,[6]F!B$1:U$50,20,0)</f>
        <v>10</v>
      </c>
      <c r="AP262" s="7">
        <v>10</v>
      </c>
      <c r="AQ262" s="7">
        <f t="shared" si="34"/>
        <v>25</v>
      </c>
    </row>
    <row r="263" spans="1:43" s="7" customFormat="1" x14ac:dyDescent="0.25">
      <c r="A263" s="7">
        <v>262</v>
      </c>
      <c r="B263" s="7" t="s">
        <v>293</v>
      </c>
      <c r="C263" s="8">
        <f>VLOOKUP(B263,[1]Combined!$B$1:$K$640,10,0)</f>
        <v>6</v>
      </c>
      <c r="D263" s="8">
        <f>VLOOKUP(B263,[1]Combined!$B$1:$L$640,11,0)</f>
        <v>6</v>
      </c>
      <c r="E263" s="8">
        <f>VLOOKUP(B263,[1]Combined!$B$1:$N$640,13,0)</f>
        <v>0</v>
      </c>
      <c r="F263" s="8" t="str">
        <f>VLOOKUP(B263,[1]Combined!$B$1:$O$640,14,0)</f>
        <v xml:space="preserve"> </v>
      </c>
      <c r="G263" s="8" t="str">
        <f>VLOOKUP(B263,[1]Combined!$B$1:$P$640,15,0)</f>
        <v xml:space="preserve"> </v>
      </c>
      <c r="H263" s="8">
        <f>VLOOKUP(B263,[1]Combined!$B$1:$R$640,17,0)</f>
        <v>0</v>
      </c>
      <c r="I263" s="9">
        <f>VLOOKUP(B263,[2]Combined!C$1:L$640,10,0)</f>
        <v>15</v>
      </c>
      <c r="J263" s="9">
        <f>VLOOKUP(B263,[2]Combined!C$1:M$640,11,0)</f>
        <v>16</v>
      </c>
      <c r="K263" s="9">
        <f>VLOOKUP(B263,[2]Combined!C$1:O$640,13,0)</f>
        <v>0</v>
      </c>
      <c r="L263" s="9">
        <f>VLOOKUP(B263,[2]Combined!C$1:P$640,14,0)</f>
        <v>1</v>
      </c>
      <c r="M263" s="9">
        <f>VLOOKUP(B263,[2]Combined!C$1:Q$640,15,0)</f>
        <v>3</v>
      </c>
      <c r="N263" s="9">
        <f>VLOOKUP(B263,[2]Combined!C$1:S$640,17,0)</f>
        <v>0</v>
      </c>
      <c r="O263" s="10">
        <f>VLOOKUP(B263,[3]Combined!C$1:L$640,10,0)</f>
        <v>9</v>
      </c>
      <c r="P263" s="10">
        <f>VLOOKUP(B263,[3]Combined!C$1:M$640,11,0)</f>
        <v>17</v>
      </c>
      <c r="Q263" s="10">
        <f>VLOOKUP(B263,[3]Combined!C$1:O$640,13,0)</f>
        <v>0</v>
      </c>
      <c r="R263" s="10">
        <f>VLOOKUP(B263,[3]Combined!C$1:P$640,14,0)</f>
        <v>0</v>
      </c>
      <c r="S263" s="10">
        <f>VLOOKUP(B263,[3]Combined!C$1:Q$640,15,0)</f>
        <v>2</v>
      </c>
      <c r="T263" s="10">
        <f>VLOOKUP(B263,[3]Combined!C$1:S$640,17,0)</f>
        <v>0</v>
      </c>
      <c r="U263" s="11">
        <f>VLOOKUP(B263,[4]Combined!C$1:L$640,10,0)</f>
        <v>0</v>
      </c>
      <c r="V263" s="11">
        <f>VLOOKUP(B263,[4]Combined!C$1:M$640,11,0)</f>
        <v>0</v>
      </c>
      <c r="W263" s="11">
        <f>VLOOKUP(B263,[4]Combined!C$1:O$640,13,0)</f>
        <v>0</v>
      </c>
      <c r="X263" s="11">
        <f>VLOOKUP(B263,[4]Combined!C$1:P$640,14,0)</f>
        <v>0</v>
      </c>
      <c r="Y263" s="11">
        <f>VLOOKUP(B263,[4]Combined!C$1:Q$640,15,0)</f>
        <v>0</v>
      </c>
      <c r="Z263" s="11">
        <f>VLOOKUP(B263,[4]Combined!C$1:S$640,17,0)</f>
        <v>0</v>
      </c>
      <c r="AA263" s="12">
        <v>11</v>
      </c>
      <c r="AB263" s="12">
        <v>25</v>
      </c>
      <c r="AC263" s="12">
        <f>VLOOKUP(B263,[5]Combined!C$1:O$640,13,0)</f>
        <v>0</v>
      </c>
      <c r="AD263" s="12">
        <v>2</v>
      </c>
      <c r="AE263" s="12">
        <v>4</v>
      </c>
      <c r="AF263" s="12">
        <f>VLOOKUP(B263,[5]Combined!C$1:S$640,17,0)</f>
        <v>0</v>
      </c>
      <c r="AG263" s="14">
        <f t="shared" si="28"/>
        <v>73</v>
      </c>
      <c r="AH263" s="14">
        <f t="shared" si="28"/>
        <v>0</v>
      </c>
      <c r="AI263" s="14">
        <f t="shared" si="29"/>
        <v>0</v>
      </c>
      <c r="AJ263" s="14">
        <f t="shared" si="30"/>
        <v>44</v>
      </c>
      <c r="AK263" s="14">
        <f t="shared" si="31"/>
        <v>44</v>
      </c>
      <c r="AL263" s="14">
        <f t="shared" si="32"/>
        <v>60.273972602739725</v>
      </c>
      <c r="AM263" s="14">
        <f t="shared" si="33"/>
        <v>0</v>
      </c>
      <c r="AN263" s="7" t="s">
        <v>277</v>
      </c>
      <c r="AO263" s="7">
        <v>8</v>
      </c>
      <c r="AP263" s="7">
        <v>7</v>
      </c>
      <c r="AQ263" s="7">
        <f t="shared" si="34"/>
        <v>15</v>
      </c>
    </row>
    <row r="264" spans="1:43" s="7" customFormat="1" x14ac:dyDescent="0.25">
      <c r="A264" s="7">
        <v>263</v>
      </c>
      <c r="B264" s="7" t="s">
        <v>294</v>
      </c>
      <c r="C264" s="8">
        <f>VLOOKUP(B264,[1]Combined!$B$1:$K$640,10,0)</f>
        <v>2</v>
      </c>
      <c r="D264" s="8">
        <f>VLOOKUP(B264,[1]Combined!$B$1:$L$640,11,0)</f>
        <v>6</v>
      </c>
      <c r="E264" s="8">
        <f>VLOOKUP(B264,[1]Combined!$B$1:$N$640,13,0)</f>
        <v>0</v>
      </c>
      <c r="F264" s="8">
        <f>VLOOKUP(B264,[1]Combined!$B$1:$O$640,14,0)</f>
        <v>1</v>
      </c>
      <c r="G264" s="8">
        <f>VLOOKUP(B264,[1]Combined!$B$1:$P$640,15,0)</f>
        <v>2</v>
      </c>
      <c r="H264" s="8">
        <f>VLOOKUP(B264,[1]Combined!$B$1:$R$640,17,0)</f>
        <v>0</v>
      </c>
      <c r="I264" s="9">
        <f>VLOOKUP(B264,[2]Combined!C$1:L$640,10,0)</f>
        <v>2</v>
      </c>
      <c r="J264" s="9">
        <f>VLOOKUP(B264,[2]Combined!C$1:M$640,11,0)</f>
        <v>16</v>
      </c>
      <c r="K264" s="9">
        <f>VLOOKUP(B264,[2]Combined!C$1:O$640,13,0)</f>
        <v>0</v>
      </c>
      <c r="L264" s="9">
        <f>VLOOKUP(B264,[2]Combined!C$1:P$640,14,0)</f>
        <v>0</v>
      </c>
      <c r="M264" s="9">
        <f>VLOOKUP(B264,[2]Combined!C$1:Q$640,15,0)</f>
        <v>3</v>
      </c>
      <c r="N264" s="9">
        <f>VLOOKUP(B264,[2]Combined!C$1:S$640,17,0)</f>
        <v>0</v>
      </c>
      <c r="O264" s="10">
        <f>VLOOKUP(B264,[3]Combined!C$1:L$640,10,0)</f>
        <v>4</v>
      </c>
      <c r="P264" s="10">
        <f>VLOOKUP(B264,[3]Combined!C$1:M$640,11,0)</f>
        <v>17</v>
      </c>
      <c r="Q264" s="10">
        <f>VLOOKUP(B264,[3]Combined!C$1:O$640,13,0)</f>
        <v>0</v>
      </c>
      <c r="R264" s="10">
        <f>VLOOKUP(B264,[3]Combined!C$1:P$640,14,0)</f>
        <v>0</v>
      </c>
      <c r="S264" s="10">
        <f>VLOOKUP(B264,[3]Combined!C$1:Q$640,15,0)</f>
        <v>4</v>
      </c>
      <c r="T264" s="10">
        <f>VLOOKUP(B264,[3]Combined!C$1:S$640,17,0)</f>
        <v>0</v>
      </c>
      <c r="U264" s="11">
        <f>VLOOKUP(B264,[4]Combined!C$1:L$640,10,0)</f>
        <v>0</v>
      </c>
      <c r="V264" s="11">
        <f>VLOOKUP(B264,[4]Combined!C$1:M$640,11,0)</f>
        <v>0</v>
      </c>
      <c r="W264" s="11">
        <f>VLOOKUP(B264,[4]Combined!C$1:O$640,13,0)</f>
        <v>0</v>
      </c>
      <c r="X264" s="11">
        <f>VLOOKUP(B264,[4]Combined!C$1:P$640,14,0)</f>
        <v>1</v>
      </c>
      <c r="Y264" s="11">
        <f>VLOOKUP(B264,[4]Combined!C$1:Q$640,15,0)</f>
        <v>5</v>
      </c>
      <c r="Z264" s="11">
        <f>VLOOKUP(B264,[4]Combined!C$1:S$640,17,0)</f>
        <v>0</v>
      </c>
      <c r="AA264" s="12">
        <v>7</v>
      </c>
      <c r="AB264" s="12">
        <v>25</v>
      </c>
      <c r="AC264" s="12">
        <f>VLOOKUP(B264,[5]Combined!C$1:O$640,13,0)</f>
        <v>0</v>
      </c>
      <c r="AD264" s="12">
        <f>VLOOKUP(B264,[5]Combined!C$1:P$640,14,0)</f>
        <v>0</v>
      </c>
      <c r="AE264" s="12">
        <f>VLOOKUP(B264,[5]Combined!C$1:Q$640,15,0)</f>
        <v>0</v>
      </c>
      <c r="AF264" s="12">
        <f>VLOOKUP(B264,[5]Combined!C$1:S$640,17,0)</f>
        <v>0</v>
      </c>
      <c r="AG264" s="14">
        <f t="shared" si="28"/>
        <v>78</v>
      </c>
      <c r="AH264" s="14">
        <f t="shared" si="28"/>
        <v>0</v>
      </c>
      <c r="AI264" s="14">
        <f t="shared" si="29"/>
        <v>0</v>
      </c>
      <c r="AJ264" s="14">
        <f t="shared" si="30"/>
        <v>17</v>
      </c>
      <c r="AK264" s="14">
        <f t="shared" si="31"/>
        <v>17</v>
      </c>
      <c r="AL264" s="14">
        <f t="shared" si="32"/>
        <v>21.794871794871796</v>
      </c>
      <c r="AM264" s="14">
        <f t="shared" si="33"/>
        <v>0</v>
      </c>
      <c r="AN264" s="7" t="s">
        <v>279</v>
      </c>
      <c r="AO264" s="7">
        <f>VLOOKUP(B264,[6]F!B$1:U$50,20,0)</f>
        <v>8</v>
      </c>
      <c r="AP264" s="7">
        <v>5</v>
      </c>
      <c r="AQ264" s="7">
        <f t="shared" si="34"/>
        <v>13</v>
      </c>
    </row>
    <row r="265" spans="1:43" s="7" customFormat="1" x14ac:dyDescent="0.25">
      <c r="A265" s="7">
        <v>264</v>
      </c>
      <c r="B265" s="7" t="s">
        <v>295</v>
      </c>
      <c r="C265" s="8">
        <f>VLOOKUP(B265,[1]Combined!$B$1:$K$640,10,0)</f>
        <v>6</v>
      </c>
      <c r="D265" s="8">
        <f>VLOOKUP(B265,[1]Combined!$B$1:$L$640,11,0)</f>
        <v>6</v>
      </c>
      <c r="E265" s="8">
        <f>VLOOKUP(B265,[1]Combined!$B$1:$N$640,13,0)</f>
        <v>0</v>
      </c>
      <c r="F265" s="8">
        <f>VLOOKUP(B265,[1]Combined!$B$1:$O$640,14,0)</f>
        <v>2</v>
      </c>
      <c r="G265" s="8">
        <f>VLOOKUP(B265,[1]Combined!$B$1:$P$640,15,0)</f>
        <v>2</v>
      </c>
      <c r="H265" s="8">
        <f>VLOOKUP(B265,[1]Combined!$B$1:$R$640,17,0)</f>
        <v>0</v>
      </c>
      <c r="I265" s="9">
        <f>VLOOKUP(B265,[2]Combined!C$1:L$640,10,0)</f>
        <v>12</v>
      </c>
      <c r="J265" s="9">
        <f>VLOOKUP(B265,[2]Combined!C$1:M$640,11,0)</f>
        <v>16</v>
      </c>
      <c r="K265" s="9">
        <f>VLOOKUP(B265,[2]Combined!C$1:O$640,13,0)</f>
        <v>0</v>
      </c>
      <c r="L265" s="9">
        <f>VLOOKUP(B265,[2]Combined!C$1:P$640,14,0)</f>
        <v>2</v>
      </c>
      <c r="M265" s="9">
        <f>VLOOKUP(B265,[2]Combined!C$1:Q$640,15,0)</f>
        <v>2</v>
      </c>
      <c r="N265" s="9">
        <f>VLOOKUP(B265,[2]Combined!C$1:S$640,17,0)</f>
        <v>0</v>
      </c>
      <c r="O265" s="10">
        <f>VLOOKUP(B265,[3]Combined!C$1:L$640,10,0)</f>
        <v>10</v>
      </c>
      <c r="P265" s="10">
        <f>VLOOKUP(B265,[3]Combined!C$1:M$640,11,0)</f>
        <v>17</v>
      </c>
      <c r="Q265" s="10">
        <f>VLOOKUP(B265,[3]Combined!C$1:O$640,13,0)</f>
        <v>0</v>
      </c>
      <c r="R265" s="10">
        <f>VLOOKUP(B265,[3]Combined!C$1:P$640,14,0)</f>
        <v>0</v>
      </c>
      <c r="S265" s="10">
        <f>VLOOKUP(B265,[3]Combined!C$1:Q$640,15,0)</f>
        <v>2</v>
      </c>
      <c r="T265" s="10">
        <f>VLOOKUP(B265,[3]Combined!C$1:S$640,17,0)</f>
        <v>0</v>
      </c>
      <c r="U265" s="11">
        <f>VLOOKUP(B265,[4]Combined!C$1:L$640,10,0)</f>
        <v>0</v>
      </c>
      <c r="V265" s="11">
        <f>VLOOKUP(B265,[4]Combined!C$1:M$640,11,0)</f>
        <v>0</v>
      </c>
      <c r="W265" s="11">
        <f>VLOOKUP(B265,[4]Combined!C$1:O$640,13,0)</f>
        <v>0</v>
      </c>
      <c r="X265" s="11">
        <f>VLOOKUP(B265,[4]Combined!C$1:P$640,14,0)</f>
        <v>0</v>
      </c>
      <c r="Y265" s="11">
        <f>VLOOKUP(B265,[4]Combined!C$1:Q$640,15,0)</f>
        <v>0</v>
      </c>
      <c r="Z265" s="11">
        <f>VLOOKUP(B265,[4]Combined!C$1:S$640,17,0)</f>
        <v>0</v>
      </c>
      <c r="AA265" s="12">
        <v>15</v>
      </c>
      <c r="AB265" s="12">
        <v>25</v>
      </c>
      <c r="AC265" s="12">
        <f>VLOOKUP(B265,[5]Combined!C$1:O$640,13,0)</f>
        <v>0</v>
      </c>
      <c r="AD265" s="12">
        <v>2</v>
      </c>
      <c r="AE265" s="12">
        <v>3</v>
      </c>
      <c r="AF265" s="12">
        <f>VLOOKUP(B265,[5]Combined!C$1:S$640,17,0)</f>
        <v>0</v>
      </c>
      <c r="AG265" s="14">
        <f t="shared" si="28"/>
        <v>73</v>
      </c>
      <c r="AH265" s="14">
        <f t="shared" si="28"/>
        <v>0</v>
      </c>
      <c r="AI265" s="14">
        <f t="shared" si="29"/>
        <v>0</v>
      </c>
      <c r="AJ265" s="14">
        <f t="shared" si="30"/>
        <v>49</v>
      </c>
      <c r="AK265" s="14">
        <f t="shared" si="31"/>
        <v>49</v>
      </c>
      <c r="AL265" s="14">
        <f t="shared" si="32"/>
        <v>67.123287671232873</v>
      </c>
      <c r="AM265" s="14">
        <f t="shared" si="33"/>
        <v>1</v>
      </c>
      <c r="AN265" s="7" t="s">
        <v>281</v>
      </c>
      <c r="AO265" s="7">
        <v>10</v>
      </c>
      <c r="AP265" s="7">
        <v>6</v>
      </c>
      <c r="AQ265" s="7">
        <f t="shared" si="34"/>
        <v>17</v>
      </c>
    </row>
    <row r="266" spans="1:43" s="7" customFormat="1" x14ac:dyDescent="0.25">
      <c r="A266" s="7">
        <v>265</v>
      </c>
      <c r="B266" s="7" t="s">
        <v>296</v>
      </c>
      <c r="C266" s="8">
        <f>VLOOKUP(B266,[1]Combined!$B$1:$K$640,10,0)</f>
        <v>6</v>
      </c>
      <c r="D266" s="8">
        <f>VLOOKUP(B266,[1]Combined!$B$1:$L$640,11,0)</f>
        <v>6</v>
      </c>
      <c r="E266" s="8">
        <f>VLOOKUP(B266,[1]Combined!$B$1:$N$640,13,0)</f>
        <v>0</v>
      </c>
      <c r="F266" s="8">
        <f>VLOOKUP(B266,[1]Combined!$B$1:$O$640,14,0)</f>
        <v>1</v>
      </c>
      <c r="G266" s="8">
        <f>VLOOKUP(B266,[1]Combined!$B$1:$P$640,15,0)</f>
        <v>1</v>
      </c>
      <c r="H266" s="8">
        <f>VLOOKUP(B266,[1]Combined!$B$1:$R$640,17,0)</f>
        <v>0</v>
      </c>
      <c r="I266" s="9">
        <f>VLOOKUP(B266,[2]Combined!C$1:L$640,10,0)</f>
        <v>14</v>
      </c>
      <c r="J266" s="9">
        <f>VLOOKUP(B266,[2]Combined!C$1:M$640,11,0)</f>
        <v>16</v>
      </c>
      <c r="K266" s="9">
        <f>VLOOKUP(B266,[2]Combined!C$1:O$640,13,0)</f>
        <v>0</v>
      </c>
      <c r="L266" s="9">
        <f>VLOOKUP(B266,[2]Combined!C$1:P$640,14,0)</f>
        <v>0</v>
      </c>
      <c r="M266" s="9">
        <f>VLOOKUP(B266,[2]Combined!C$1:Q$640,15,0)</f>
        <v>0</v>
      </c>
      <c r="N266" s="9">
        <f>VLOOKUP(B266,[2]Combined!C$1:S$640,17,0)</f>
        <v>0</v>
      </c>
      <c r="O266" s="10">
        <f>VLOOKUP(B266,[3]Combined!C$1:L$640,10,0)</f>
        <v>8</v>
      </c>
      <c r="P266" s="10">
        <f>VLOOKUP(B266,[3]Combined!C$1:M$640,11,0)</f>
        <v>17</v>
      </c>
      <c r="Q266" s="10">
        <f>VLOOKUP(B266,[3]Combined!C$1:O$640,13,0)</f>
        <v>0</v>
      </c>
      <c r="R266" s="10">
        <f>VLOOKUP(B266,[3]Combined!C$1:P$640,14,0)</f>
        <v>2</v>
      </c>
      <c r="S266" s="10">
        <f>VLOOKUP(B266,[3]Combined!C$1:Q$640,15,0)</f>
        <v>4</v>
      </c>
      <c r="T266" s="10">
        <f>VLOOKUP(B266,[3]Combined!C$1:S$640,17,0)</f>
        <v>0</v>
      </c>
      <c r="U266" s="11">
        <f>VLOOKUP(B266,[4]Combined!C$1:L$640,10,0)</f>
        <v>0</v>
      </c>
      <c r="V266" s="11">
        <f>VLOOKUP(B266,[4]Combined!C$1:M$640,11,0)</f>
        <v>0</v>
      </c>
      <c r="W266" s="11">
        <f>VLOOKUP(B266,[4]Combined!C$1:O$640,13,0)</f>
        <v>0</v>
      </c>
      <c r="X266" s="11">
        <f>VLOOKUP(B266,[4]Combined!C$1:P$640,14,0)</f>
        <v>0</v>
      </c>
      <c r="Y266" s="11">
        <f>VLOOKUP(B266,[4]Combined!C$1:Q$640,15,0)</f>
        <v>0</v>
      </c>
      <c r="Z266" s="11">
        <f>VLOOKUP(B266,[4]Combined!C$1:S$640,17,0)</f>
        <v>0</v>
      </c>
      <c r="AA266" s="12">
        <v>15</v>
      </c>
      <c r="AB266" s="12">
        <v>25</v>
      </c>
      <c r="AC266" s="12">
        <f>VLOOKUP(B266,[5]Combined!C$1:O$640,13,0)</f>
        <v>0</v>
      </c>
      <c r="AD266" s="12">
        <v>3</v>
      </c>
      <c r="AE266" s="12">
        <v>4</v>
      </c>
      <c r="AF266" s="12">
        <f>VLOOKUP(B266,[5]Combined!C$1:S$640,17,0)</f>
        <v>0</v>
      </c>
      <c r="AG266" s="14">
        <f t="shared" si="28"/>
        <v>73</v>
      </c>
      <c r="AH266" s="14">
        <f t="shared" si="28"/>
        <v>0</v>
      </c>
      <c r="AI266" s="14">
        <f t="shared" si="29"/>
        <v>0</v>
      </c>
      <c r="AJ266" s="14">
        <f t="shared" si="30"/>
        <v>49</v>
      </c>
      <c r="AK266" s="14">
        <f t="shared" si="31"/>
        <v>49</v>
      </c>
      <c r="AL266" s="14">
        <f t="shared" si="32"/>
        <v>67.123287671232873</v>
      </c>
      <c r="AM266" s="14">
        <f t="shared" si="33"/>
        <v>1</v>
      </c>
      <c r="AN266" s="7" t="s">
        <v>273</v>
      </c>
      <c r="AO266" s="7">
        <v>8</v>
      </c>
      <c r="AP266" s="7">
        <v>7</v>
      </c>
      <c r="AQ266" s="7">
        <f t="shared" si="34"/>
        <v>16</v>
      </c>
    </row>
    <row r="267" spans="1:43" s="7" customFormat="1" x14ac:dyDescent="0.25">
      <c r="A267" s="7">
        <v>266</v>
      </c>
      <c r="B267" s="7" t="s">
        <v>297</v>
      </c>
      <c r="C267" s="8">
        <f>VLOOKUP(B267,[1]Combined!$B$1:$K$640,10,0)</f>
        <v>6</v>
      </c>
      <c r="D267" s="8">
        <f>VLOOKUP(B267,[1]Combined!$B$1:$L$640,11,0)</f>
        <v>6</v>
      </c>
      <c r="E267" s="8">
        <f>VLOOKUP(B267,[1]Combined!$B$1:$N$640,13,0)</f>
        <v>0</v>
      </c>
      <c r="F267" s="8">
        <f>VLOOKUP(B267,[1]Combined!$B$1:$O$640,14,0)</f>
        <v>1</v>
      </c>
      <c r="G267" s="8">
        <f>VLOOKUP(B267,[1]Combined!$B$1:$P$640,15,0)</f>
        <v>2</v>
      </c>
      <c r="H267" s="8">
        <f>VLOOKUP(B267,[1]Combined!$B$1:$R$640,17,0)</f>
        <v>0</v>
      </c>
      <c r="I267" s="9">
        <f>VLOOKUP(B267,[2]Combined!C$1:L$640,10,0)</f>
        <v>14</v>
      </c>
      <c r="J267" s="9">
        <f>VLOOKUP(B267,[2]Combined!C$1:M$640,11,0)</f>
        <v>16</v>
      </c>
      <c r="K267" s="9">
        <f>VLOOKUP(B267,[2]Combined!C$1:O$640,13,0)</f>
        <v>0</v>
      </c>
      <c r="L267" s="9">
        <f>VLOOKUP(B267,[2]Combined!C$1:P$640,14,0)</f>
        <v>4</v>
      </c>
      <c r="M267" s="9">
        <f>VLOOKUP(B267,[2]Combined!C$1:Q$640,15,0)</f>
        <v>4</v>
      </c>
      <c r="N267" s="9">
        <f>VLOOKUP(B267,[2]Combined!C$1:S$640,17,0)</f>
        <v>0</v>
      </c>
      <c r="O267" s="10">
        <f>VLOOKUP(B267,[3]Combined!C$1:L$640,10,0)</f>
        <v>14</v>
      </c>
      <c r="P267" s="10">
        <f>VLOOKUP(B267,[3]Combined!C$1:M$640,11,0)</f>
        <v>17</v>
      </c>
      <c r="Q267" s="10">
        <f>VLOOKUP(B267,[3]Combined!C$1:O$640,13,0)</f>
        <v>0</v>
      </c>
      <c r="R267" s="10">
        <f>VLOOKUP(B267,[3]Combined!C$1:P$640,14,0)</f>
        <v>4</v>
      </c>
      <c r="S267" s="10">
        <f>VLOOKUP(B267,[3]Combined!C$1:Q$640,15,0)</f>
        <v>4</v>
      </c>
      <c r="T267" s="10">
        <f>VLOOKUP(B267,[3]Combined!C$1:S$640,17,0)</f>
        <v>0</v>
      </c>
      <c r="U267" s="11">
        <f>VLOOKUP(B267,[4]Combined!C$1:L$640,10,0)</f>
        <v>0</v>
      </c>
      <c r="V267" s="11">
        <f>VLOOKUP(B267,[4]Combined!C$1:M$640,11,0)</f>
        <v>0</v>
      </c>
      <c r="W267" s="11">
        <f>VLOOKUP(B267,[4]Combined!C$1:O$640,13,0)</f>
        <v>0</v>
      </c>
      <c r="X267" s="11">
        <f>VLOOKUP(B267,[4]Combined!C$1:P$640,14,0)</f>
        <v>5</v>
      </c>
      <c r="Y267" s="11">
        <f>VLOOKUP(B267,[4]Combined!C$1:Q$640,15,0)</f>
        <v>5</v>
      </c>
      <c r="Z267" s="11">
        <f>VLOOKUP(B267,[4]Combined!C$1:S$640,17,0)</f>
        <v>0</v>
      </c>
      <c r="AA267" s="12">
        <v>24</v>
      </c>
      <c r="AB267" s="12">
        <v>25</v>
      </c>
      <c r="AC267" s="12">
        <f>VLOOKUP(B267,[5]Combined!C$1:O$640,13,0)</f>
        <v>0</v>
      </c>
      <c r="AD267" s="12">
        <f>VLOOKUP(B267,[5]Combined!C$1:P$640,14,0)</f>
        <v>0</v>
      </c>
      <c r="AE267" s="12">
        <f>VLOOKUP(B267,[5]Combined!C$1:Q$640,15,0)</f>
        <v>0</v>
      </c>
      <c r="AF267" s="12">
        <f>VLOOKUP(B267,[5]Combined!C$1:S$640,17,0)</f>
        <v>0</v>
      </c>
      <c r="AG267" s="14">
        <f t="shared" si="28"/>
        <v>79</v>
      </c>
      <c r="AH267" s="14">
        <f t="shared" si="28"/>
        <v>0</v>
      </c>
      <c r="AI267" s="14">
        <f t="shared" si="29"/>
        <v>0</v>
      </c>
      <c r="AJ267" s="14">
        <f t="shared" si="30"/>
        <v>72</v>
      </c>
      <c r="AK267" s="14">
        <f t="shared" si="31"/>
        <v>72</v>
      </c>
      <c r="AL267" s="14">
        <f t="shared" si="32"/>
        <v>91.139240506329116</v>
      </c>
      <c r="AM267" s="14">
        <f t="shared" si="33"/>
        <v>5</v>
      </c>
      <c r="AN267" s="7" t="s">
        <v>275</v>
      </c>
      <c r="AO267" s="7">
        <f>VLOOKUP(B267,[6]F!B$1:U$50,20,0)</f>
        <v>10</v>
      </c>
      <c r="AP267" s="7">
        <v>7</v>
      </c>
      <c r="AQ267" s="7">
        <f t="shared" si="34"/>
        <v>22</v>
      </c>
    </row>
    <row r="268" spans="1:43" s="7" customFormat="1" x14ac:dyDescent="0.25">
      <c r="A268" s="7">
        <v>267</v>
      </c>
      <c r="B268" s="7" t="s">
        <v>298</v>
      </c>
      <c r="C268" s="8">
        <f>VLOOKUP(B268,[1]Combined!$B$1:$K$640,10,0)</f>
        <v>5</v>
      </c>
      <c r="D268" s="8">
        <f>VLOOKUP(B268,[1]Combined!$B$1:$L$640,11,0)</f>
        <v>6</v>
      </c>
      <c r="E268" s="8">
        <f>VLOOKUP(B268,[1]Combined!$B$1:$N$640,13,0)</f>
        <v>0</v>
      </c>
      <c r="F268" s="8" t="str">
        <f>VLOOKUP(B268,[1]Combined!$B$1:$O$640,14,0)</f>
        <v xml:space="preserve"> </v>
      </c>
      <c r="G268" s="8" t="str">
        <f>VLOOKUP(B268,[1]Combined!$B$1:$P$640,15,0)</f>
        <v xml:space="preserve"> </v>
      </c>
      <c r="H268" s="8">
        <f>VLOOKUP(B268,[1]Combined!$B$1:$R$640,17,0)</f>
        <v>0</v>
      </c>
      <c r="I268" s="9">
        <f>VLOOKUP(B268,[2]Combined!C$1:L$640,10,0)</f>
        <v>16</v>
      </c>
      <c r="J268" s="9">
        <f>VLOOKUP(B268,[2]Combined!C$1:M$640,11,0)</f>
        <v>16</v>
      </c>
      <c r="K268" s="9">
        <f>VLOOKUP(B268,[2]Combined!C$1:O$640,13,0)</f>
        <v>0</v>
      </c>
      <c r="L268" s="9">
        <f>VLOOKUP(B268,[2]Combined!C$1:P$640,14,0)</f>
        <v>3</v>
      </c>
      <c r="M268" s="9">
        <f>VLOOKUP(B268,[2]Combined!C$1:Q$640,15,0)</f>
        <v>3</v>
      </c>
      <c r="N268" s="9">
        <f>VLOOKUP(B268,[2]Combined!C$1:S$640,17,0)</f>
        <v>0</v>
      </c>
      <c r="O268" s="10">
        <f>VLOOKUP(B268,[3]Combined!C$1:L$640,10,0)</f>
        <v>15</v>
      </c>
      <c r="P268" s="10">
        <f>VLOOKUP(B268,[3]Combined!C$1:M$640,11,0)</f>
        <v>17</v>
      </c>
      <c r="Q268" s="10">
        <f>VLOOKUP(B268,[3]Combined!C$1:O$640,13,0)</f>
        <v>0</v>
      </c>
      <c r="R268" s="10">
        <f>VLOOKUP(B268,[3]Combined!C$1:P$640,14,0)</f>
        <v>1</v>
      </c>
      <c r="S268" s="10">
        <f>VLOOKUP(B268,[3]Combined!C$1:Q$640,15,0)</f>
        <v>2</v>
      </c>
      <c r="T268" s="10">
        <f>VLOOKUP(B268,[3]Combined!C$1:S$640,17,0)</f>
        <v>0</v>
      </c>
      <c r="U268" s="11">
        <f>VLOOKUP(B268,[4]Combined!C$1:L$640,10,0)</f>
        <v>0</v>
      </c>
      <c r="V268" s="11">
        <f>VLOOKUP(B268,[4]Combined!C$1:M$640,11,0)</f>
        <v>0</v>
      </c>
      <c r="W268" s="11">
        <f>VLOOKUP(B268,[4]Combined!C$1:O$640,13,0)</f>
        <v>0</v>
      </c>
      <c r="X268" s="11">
        <f>VLOOKUP(B268,[4]Combined!C$1:P$640,14,0)</f>
        <v>0</v>
      </c>
      <c r="Y268" s="11">
        <f>VLOOKUP(B268,[4]Combined!C$1:Q$640,15,0)</f>
        <v>0</v>
      </c>
      <c r="Z268" s="11">
        <f>VLOOKUP(B268,[4]Combined!C$1:S$640,17,0)</f>
        <v>0</v>
      </c>
      <c r="AA268" s="12">
        <v>25</v>
      </c>
      <c r="AB268" s="12">
        <v>25</v>
      </c>
      <c r="AC268" s="12">
        <f>VLOOKUP(B268,[5]Combined!C$1:O$640,13,0)</f>
        <v>0</v>
      </c>
      <c r="AD268" s="12">
        <v>4</v>
      </c>
      <c r="AE268" s="12">
        <v>4</v>
      </c>
      <c r="AF268" s="12">
        <f>VLOOKUP(B268,[5]Combined!C$1:S$640,17,0)</f>
        <v>0</v>
      </c>
      <c r="AG268" s="14">
        <f t="shared" si="28"/>
        <v>73</v>
      </c>
      <c r="AH268" s="14">
        <f t="shared" si="28"/>
        <v>0</v>
      </c>
      <c r="AI268" s="14">
        <f t="shared" si="29"/>
        <v>0</v>
      </c>
      <c r="AJ268" s="14">
        <f t="shared" si="30"/>
        <v>69</v>
      </c>
      <c r="AK268" s="14">
        <f t="shared" si="31"/>
        <v>69</v>
      </c>
      <c r="AL268" s="14">
        <f t="shared" si="32"/>
        <v>94.520547945205479</v>
      </c>
      <c r="AM268" s="14">
        <f t="shared" si="33"/>
        <v>5</v>
      </c>
      <c r="AN268" s="7" t="s">
        <v>277</v>
      </c>
      <c r="AO268" s="7">
        <v>10</v>
      </c>
      <c r="AP268" s="7">
        <v>6</v>
      </c>
      <c r="AQ268" s="7">
        <f t="shared" si="34"/>
        <v>21</v>
      </c>
    </row>
    <row r="269" spans="1:43" s="7" customFormat="1" x14ac:dyDescent="0.25">
      <c r="A269" s="7">
        <v>268</v>
      </c>
      <c r="B269" s="7" t="s">
        <v>299</v>
      </c>
      <c r="C269" s="8">
        <f>VLOOKUP(B269,[1]Combined!$B$1:$K$640,10,0)</f>
        <v>4</v>
      </c>
      <c r="D269" s="8">
        <f>VLOOKUP(B269,[1]Combined!$B$1:$L$640,11,0)</f>
        <v>6</v>
      </c>
      <c r="E269" s="8">
        <f>VLOOKUP(B269,[1]Combined!$B$1:$N$640,13,0)</f>
        <v>0</v>
      </c>
      <c r="F269" s="8">
        <f>VLOOKUP(B269,[1]Combined!$B$1:$O$640,14,0)</f>
        <v>1</v>
      </c>
      <c r="G269" s="8">
        <f>VLOOKUP(B269,[1]Combined!$B$1:$P$640,15,0)</f>
        <v>2</v>
      </c>
      <c r="H269" s="8">
        <f>VLOOKUP(B269,[1]Combined!$B$1:$R$640,17,0)</f>
        <v>0</v>
      </c>
      <c r="I269" s="9">
        <f>VLOOKUP(B269,[2]Combined!C$1:L$640,10,0)</f>
        <v>15</v>
      </c>
      <c r="J269" s="9">
        <f>VLOOKUP(B269,[2]Combined!C$1:M$640,11,0)</f>
        <v>16</v>
      </c>
      <c r="K269" s="9">
        <f>VLOOKUP(B269,[2]Combined!C$1:O$640,13,0)</f>
        <v>0</v>
      </c>
      <c r="L269" s="9">
        <f>VLOOKUP(B269,[2]Combined!C$1:P$640,14,0)</f>
        <v>2</v>
      </c>
      <c r="M269" s="9">
        <f>VLOOKUP(B269,[2]Combined!C$1:Q$640,15,0)</f>
        <v>3</v>
      </c>
      <c r="N269" s="9">
        <f>VLOOKUP(B269,[2]Combined!C$1:S$640,17,0)</f>
        <v>0</v>
      </c>
      <c r="O269" s="10">
        <f>VLOOKUP(B269,[3]Combined!C$1:L$640,10,0)</f>
        <v>8</v>
      </c>
      <c r="P269" s="10">
        <f>VLOOKUP(B269,[3]Combined!C$1:M$640,11,0)</f>
        <v>17</v>
      </c>
      <c r="Q269" s="10">
        <f>VLOOKUP(B269,[3]Combined!C$1:O$640,13,0)</f>
        <v>0</v>
      </c>
      <c r="R269" s="10">
        <f>VLOOKUP(B269,[3]Combined!C$1:P$640,14,0)</f>
        <v>2</v>
      </c>
      <c r="S269" s="10">
        <f>VLOOKUP(B269,[3]Combined!C$1:Q$640,15,0)</f>
        <v>4</v>
      </c>
      <c r="T269" s="10">
        <f>VLOOKUP(B269,[3]Combined!C$1:S$640,17,0)</f>
        <v>0</v>
      </c>
      <c r="U269" s="11">
        <f>VLOOKUP(B269,[4]Combined!C$1:L$640,10,0)</f>
        <v>0</v>
      </c>
      <c r="V269" s="11">
        <f>VLOOKUP(B269,[4]Combined!C$1:M$640,11,0)</f>
        <v>0</v>
      </c>
      <c r="W269" s="11">
        <f>VLOOKUP(B269,[4]Combined!C$1:O$640,13,0)</f>
        <v>0</v>
      </c>
      <c r="X269" s="11">
        <f>VLOOKUP(B269,[4]Combined!C$1:P$640,14,0)</f>
        <v>5</v>
      </c>
      <c r="Y269" s="11">
        <f>VLOOKUP(B269,[4]Combined!C$1:Q$640,15,0)</f>
        <v>5</v>
      </c>
      <c r="Z269" s="11">
        <f>VLOOKUP(B269,[4]Combined!C$1:S$640,17,0)</f>
        <v>0</v>
      </c>
      <c r="AA269" s="12">
        <v>12</v>
      </c>
      <c r="AB269" s="12">
        <v>25</v>
      </c>
      <c r="AC269" s="12">
        <v>8</v>
      </c>
      <c r="AD269" s="12">
        <f>VLOOKUP(B269,[5]Combined!C$1:P$640,14,0)</f>
        <v>0</v>
      </c>
      <c r="AE269" s="12">
        <f>VLOOKUP(B269,[5]Combined!C$1:Q$640,15,0)</f>
        <v>0</v>
      </c>
      <c r="AF269" s="12">
        <f>VLOOKUP(B269,[5]Combined!C$1:S$640,17,0)</f>
        <v>0</v>
      </c>
      <c r="AG269" s="14">
        <f t="shared" si="28"/>
        <v>78</v>
      </c>
      <c r="AH269" s="14">
        <f t="shared" si="28"/>
        <v>8</v>
      </c>
      <c r="AI269" s="14">
        <f t="shared" si="29"/>
        <v>8</v>
      </c>
      <c r="AJ269" s="14">
        <f t="shared" si="30"/>
        <v>49</v>
      </c>
      <c r="AK269" s="14">
        <f t="shared" si="31"/>
        <v>57</v>
      </c>
      <c r="AL269" s="14">
        <f t="shared" si="32"/>
        <v>73.076923076923066</v>
      </c>
      <c r="AM269" s="14">
        <f t="shared" si="33"/>
        <v>2</v>
      </c>
      <c r="AN269" s="7" t="s">
        <v>279</v>
      </c>
      <c r="AO269" s="7">
        <f>VLOOKUP(B269,[6]F!B$1:U$50,20,0)</f>
        <v>9</v>
      </c>
      <c r="AP269" s="7">
        <v>9</v>
      </c>
      <c r="AQ269" s="7">
        <f t="shared" si="34"/>
        <v>20</v>
      </c>
    </row>
    <row r="270" spans="1:43" s="7" customFormat="1" x14ac:dyDescent="0.25">
      <c r="A270" s="7">
        <v>269</v>
      </c>
      <c r="B270" s="7" t="s">
        <v>300</v>
      </c>
      <c r="C270" s="8">
        <f>VLOOKUP(B270,[1]Combined!$B$1:$K$640,10,0)</f>
        <v>4</v>
      </c>
      <c r="D270" s="8">
        <f>VLOOKUP(B270,[1]Combined!$B$1:$L$640,11,0)</f>
        <v>6</v>
      </c>
      <c r="E270" s="8">
        <f>VLOOKUP(B270,[1]Combined!$B$1:$N$640,13,0)</f>
        <v>0</v>
      </c>
      <c r="F270" s="8">
        <f>VLOOKUP(B270,[1]Combined!$B$1:$O$640,14,0)</f>
        <v>2</v>
      </c>
      <c r="G270" s="8">
        <f>VLOOKUP(B270,[1]Combined!$B$1:$P$640,15,0)</f>
        <v>2</v>
      </c>
      <c r="H270" s="8">
        <f>VLOOKUP(B270,[1]Combined!$B$1:$R$640,17,0)</f>
        <v>0</v>
      </c>
      <c r="I270" s="9">
        <f>VLOOKUP(B270,[2]Combined!C$1:L$640,10,0)</f>
        <v>15</v>
      </c>
      <c r="J270" s="9">
        <f>VLOOKUP(B270,[2]Combined!C$1:M$640,11,0)</f>
        <v>16</v>
      </c>
      <c r="K270" s="9">
        <f>VLOOKUP(B270,[2]Combined!C$1:O$640,13,0)</f>
        <v>0</v>
      </c>
      <c r="L270" s="9">
        <f>VLOOKUP(B270,[2]Combined!C$1:P$640,14,0)</f>
        <v>2</v>
      </c>
      <c r="M270" s="9">
        <f>VLOOKUP(B270,[2]Combined!C$1:Q$640,15,0)</f>
        <v>2</v>
      </c>
      <c r="N270" s="9">
        <f>VLOOKUP(B270,[2]Combined!C$1:S$640,17,0)</f>
        <v>0</v>
      </c>
      <c r="O270" s="10">
        <f>VLOOKUP(B270,[3]Combined!C$1:L$640,10,0)</f>
        <v>15</v>
      </c>
      <c r="P270" s="10">
        <f>VLOOKUP(B270,[3]Combined!C$1:M$640,11,0)</f>
        <v>17</v>
      </c>
      <c r="Q270" s="10">
        <f>VLOOKUP(B270,[3]Combined!C$1:O$640,13,0)</f>
        <v>0</v>
      </c>
      <c r="R270" s="10">
        <f>VLOOKUP(B270,[3]Combined!C$1:P$640,14,0)</f>
        <v>1</v>
      </c>
      <c r="S270" s="10">
        <f>VLOOKUP(B270,[3]Combined!C$1:Q$640,15,0)</f>
        <v>2</v>
      </c>
      <c r="T270" s="10">
        <f>VLOOKUP(B270,[3]Combined!C$1:S$640,17,0)</f>
        <v>0</v>
      </c>
      <c r="U270" s="11">
        <f>VLOOKUP(B270,[4]Combined!C$1:L$640,10,0)</f>
        <v>0</v>
      </c>
      <c r="V270" s="11">
        <f>VLOOKUP(B270,[4]Combined!C$1:M$640,11,0)</f>
        <v>0</v>
      </c>
      <c r="W270" s="11">
        <f>VLOOKUP(B270,[4]Combined!C$1:O$640,13,0)</f>
        <v>0</v>
      </c>
      <c r="X270" s="11">
        <f>VLOOKUP(B270,[4]Combined!C$1:P$640,14,0)</f>
        <v>0</v>
      </c>
      <c r="Y270" s="11">
        <f>VLOOKUP(B270,[4]Combined!C$1:Q$640,15,0)</f>
        <v>0</v>
      </c>
      <c r="Z270" s="11">
        <f>VLOOKUP(B270,[4]Combined!C$1:S$640,17,0)</f>
        <v>0</v>
      </c>
      <c r="AA270" s="12">
        <v>24</v>
      </c>
      <c r="AB270" s="12">
        <v>25</v>
      </c>
      <c r="AC270" s="12">
        <f>VLOOKUP(B270,[5]Combined!C$1:O$640,13,0)</f>
        <v>0</v>
      </c>
      <c r="AD270" s="12">
        <v>3</v>
      </c>
      <c r="AE270" s="12">
        <v>3</v>
      </c>
      <c r="AF270" s="12">
        <f>VLOOKUP(B270,[5]Combined!C$1:S$640,17,0)</f>
        <v>0</v>
      </c>
      <c r="AG270" s="14">
        <f t="shared" si="28"/>
        <v>73</v>
      </c>
      <c r="AH270" s="14">
        <f t="shared" si="28"/>
        <v>0</v>
      </c>
      <c r="AI270" s="14">
        <f t="shared" si="29"/>
        <v>0</v>
      </c>
      <c r="AJ270" s="14">
        <f t="shared" si="30"/>
        <v>66</v>
      </c>
      <c r="AK270" s="14">
        <f t="shared" si="31"/>
        <v>66</v>
      </c>
      <c r="AL270" s="14">
        <f t="shared" si="32"/>
        <v>90.410958904109577</v>
      </c>
      <c r="AM270" s="14">
        <f t="shared" si="33"/>
        <v>5</v>
      </c>
      <c r="AN270" s="7" t="s">
        <v>281</v>
      </c>
      <c r="AO270" s="7">
        <v>9</v>
      </c>
      <c r="AP270" s="7">
        <v>8</v>
      </c>
      <c r="AQ270" s="7">
        <f t="shared" si="34"/>
        <v>22</v>
      </c>
    </row>
    <row r="271" spans="1:43" s="7" customFormat="1" x14ac:dyDescent="0.25">
      <c r="A271" s="7">
        <v>270</v>
      </c>
      <c r="B271" s="7" t="s">
        <v>301</v>
      </c>
      <c r="C271" s="8">
        <f>VLOOKUP(B271,[1]Combined!$B$1:$K$640,10,0)</f>
        <v>6</v>
      </c>
      <c r="D271" s="8">
        <f>VLOOKUP(B271,[1]Combined!$B$1:$L$640,11,0)</f>
        <v>6</v>
      </c>
      <c r="E271" s="8">
        <f>VLOOKUP(B271,[1]Combined!$B$1:$N$640,13,0)</f>
        <v>0</v>
      </c>
      <c r="F271" s="8">
        <f>VLOOKUP(B271,[1]Combined!$B$1:$O$640,14,0)</f>
        <v>1</v>
      </c>
      <c r="G271" s="8">
        <f>VLOOKUP(B271,[1]Combined!$B$1:$P$640,15,0)</f>
        <v>1</v>
      </c>
      <c r="H271" s="8">
        <f>VLOOKUP(B271,[1]Combined!$B$1:$R$640,17,0)</f>
        <v>0</v>
      </c>
      <c r="I271" s="9">
        <f>VLOOKUP(B271,[2]Combined!C$1:L$640,10,0)</f>
        <v>14</v>
      </c>
      <c r="J271" s="9">
        <f>VLOOKUP(B271,[2]Combined!C$1:M$640,11,0)</f>
        <v>16</v>
      </c>
      <c r="K271" s="9">
        <f>VLOOKUP(B271,[2]Combined!C$1:O$640,13,0)</f>
        <v>0</v>
      </c>
      <c r="L271" s="9">
        <f>VLOOKUP(B271,[2]Combined!C$1:P$640,14,0)</f>
        <v>0</v>
      </c>
      <c r="M271" s="9">
        <f>VLOOKUP(B271,[2]Combined!C$1:Q$640,15,0)</f>
        <v>0</v>
      </c>
      <c r="N271" s="9">
        <f>VLOOKUP(B271,[2]Combined!C$1:S$640,17,0)</f>
        <v>0</v>
      </c>
      <c r="O271" s="10">
        <f>VLOOKUP(B271,[3]Combined!C$1:L$640,10,0)</f>
        <v>14</v>
      </c>
      <c r="P271" s="10">
        <f>VLOOKUP(B271,[3]Combined!C$1:M$640,11,0)</f>
        <v>17</v>
      </c>
      <c r="Q271" s="10">
        <f>VLOOKUP(B271,[3]Combined!C$1:O$640,13,0)</f>
        <v>0</v>
      </c>
      <c r="R271" s="10">
        <f>VLOOKUP(B271,[3]Combined!C$1:P$640,14,0)</f>
        <v>3</v>
      </c>
      <c r="S271" s="10">
        <f>VLOOKUP(B271,[3]Combined!C$1:Q$640,15,0)</f>
        <v>4</v>
      </c>
      <c r="T271" s="10">
        <f>VLOOKUP(B271,[3]Combined!C$1:S$640,17,0)</f>
        <v>0</v>
      </c>
      <c r="U271" s="11">
        <f>VLOOKUP(B271,[4]Combined!C$1:L$640,10,0)</f>
        <v>0</v>
      </c>
      <c r="V271" s="11">
        <f>VLOOKUP(B271,[4]Combined!C$1:M$640,11,0)</f>
        <v>0</v>
      </c>
      <c r="W271" s="11">
        <f>VLOOKUP(B271,[4]Combined!C$1:O$640,13,0)</f>
        <v>0</v>
      </c>
      <c r="X271" s="11">
        <f>VLOOKUP(B271,[4]Combined!C$1:P$640,14,0)</f>
        <v>0</v>
      </c>
      <c r="Y271" s="11">
        <f>VLOOKUP(B271,[4]Combined!C$1:Q$640,15,0)</f>
        <v>0</v>
      </c>
      <c r="Z271" s="11">
        <f>VLOOKUP(B271,[4]Combined!C$1:S$640,17,0)</f>
        <v>0</v>
      </c>
      <c r="AA271" s="12">
        <v>25</v>
      </c>
      <c r="AB271" s="12">
        <v>25</v>
      </c>
      <c r="AC271" s="12">
        <f>VLOOKUP(B271,[5]Combined!C$1:O$640,13,0)</f>
        <v>0</v>
      </c>
      <c r="AD271" s="12">
        <v>4</v>
      </c>
      <c r="AE271" s="12">
        <v>4</v>
      </c>
      <c r="AF271" s="12">
        <f>VLOOKUP(B271,[5]Combined!C$1:S$640,17,0)</f>
        <v>0</v>
      </c>
      <c r="AG271" s="14">
        <f t="shared" si="28"/>
        <v>73</v>
      </c>
      <c r="AH271" s="14">
        <f t="shared" si="28"/>
        <v>0</v>
      </c>
      <c r="AI271" s="14">
        <f t="shared" si="29"/>
        <v>0</v>
      </c>
      <c r="AJ271" s="14">
        <f t="shared" si="30"/>
        <v>67</v>
      </c>
      <c r="AK271" s="14">
        <f t="shared" si="31"/>
        <v>67</v>
      </c>
      <c r="AL271" s="14">
        <f t="shared" si="32"/>
        <v>91.780821917808225</v>
      </c>
      <c r="AM271" s="14">
        <f t="shared" si="33"/>
        <v>5</v>
      </c>
      <c r="AN271" s="7" t="s">
        <v>273</v>
      </c>
      <c r="AO271" s="7">
        <v>10</v>
      </c>
      <c r="AP271" s="7">
        <v>8</v>
      </c>
      <c r="AQ271" s="7">
        <f t="shared" si="34"/>
        <v>23</v>
      </c>
    </row>
    <row r="272" spans="1:43" s="7" customFormat="1" x14ac:dyDescent="0.25">
      <c r="A272" s="7">
        <v>271</v>
      </c>
      <c r="B272" s="7" t="s">
        <v>302</v>
      </c>
      <c r="C272" s="8">
        <f>VLOOKUP(B272,[1]Combined!$B$1:$K$640,10,0)</f>
        <v>4</v>
      </c>
      <c r="D272" s="8">
        <f>VLOOKUP(B272,[1]Combined!$B$1:$L$640,11,0)</f>
        <v>6</v>
      </c>
      <c r="E272" s="8">
        <f>VLOOKUP(B272,[1]Combined!$B$1:$N$640,13,0)</f>
        <v>0</v>
      </c>
      <c r="F272" s="8">
        <f>VLOOKUP(B272,[1]Combined!$B$1:$O$640,14,0)</f>
        <v>1</v>
      </c>
      <c r="G272" s="8">
        <f>VLOOKUP(B272,[1]Combined!$B$1:$P$640,15,0)</f>
        <v>2</v>
      </c>
      <c r="H272" s="8">
        <f>VLOOKUP(B272,[1]Combined!$B$1:$R$640,17,0)</f>
        <v>0</v>
      </c>
      <c r="I272" s="9">
        <f>VLOOKUP(B272,[2]Combined!C$1:L$640,10,0)</f>
        <v>11</v>
      </c>
      <c r="J272" s="9">
        <f>VLOOKUP(B272,[2]Combined!C$1:M$640,11,0)</f>
        <v>16</v>
      </c>
      <c r="K272" s="9">
        <f>VLOOKUP(B272,[2]Combined!C$1:O$640,13,0)</f>
        <v>0</v>
      </c>
      <c r="L272" s="9">
        <f>VLOOKUP(B272,[2]Combined!C$1:P$640,14,0)</f>
        <v>4</v>
      </c>
      <c r="M272" s="9">
        <f>VLOOKUP(B272,[2]Combined!C$1:Q$640,15,0)</f>
        <v>4</v>
      </c>
      <c r="N272" s="9">
        <f>VLOOKUP(B272,[2]Combined!C$1:S$640,17,0)</f>
        <v>0</v>
      </c>
      <c r="O272" s="10">
        <f>VLOOKUP(B272,[3]Combined!C$1:L$640,10,0)</f>
        <v>12</v>
      </c>
      <c r="P272" s="10">
        <f>VLOOKUP(B272,[3]Combined!C$1:M$640,11,0)</f>
        <v>17</v>
      </c>
      <c r="Q272" s="10">
        <f>VLOOKUP(B272,[3]Combined!C$1:O$640,13,0)</f>
        <v>0</v>
      </c>
      <c r="R272" s="10">
        <f>VLOOKUP(B272,[3]Combined!C$1:P$640,14,0)</f>
        <v>3</v>
      </c>
      <c r="S272" s="10">
        <f>VLOOKUP(B272,[3]Combined!C$1:Q$640,15,0)</f>
        <v>4</v>
      </c>
      <c r="T272" s="10">
        <f>VLOOKUP(B272,[3]Combined!C$1:S$640,17,0)</f>
        <v>0</v>
      </c>
      <c r="U272" s="11">
        <f>VLOOKUP(B272,[4]Combined!C$1:L$640,10,0)</f>
        <v>0</v>
      </c>
      <c r="V272" s="11">
        <f>VLOOKUP(B272,[4]Combined!C$1:M$640,11,0)</f>
        <v>0</v>
      </c>
      <c r="W272" s="11">
        <f>VLOOKUP(B272,[4]Combined!C$1:O$640,13,0)</f>
        <v>0</v>
      </c>
      <c r="X272" s="11">
        <f>VLOOKUP(B272,[4]Combined!C$1:P$640,14,0)</f>
        <v>5</v>
      </c>
      <c r="Y272" s="11">
        <f>VLOOKUP(B272,[4]Combined!C$1:Q$640,15,0)</f>
        <v>5</v>
      </c>
      <c r="Z272" s="11">
        <f>VLOOKUP(B272,[4]Combined!C$1:S$640,17,0)</f>
        <v>0</v>
      </c>
      <c r="AA272" s="12">
        <v>20</v>
      </c>
      <c r="AB272" s="12">
        <v>25</v>
      </c>
      <c r="AC272" s="12">
        <f>VLOOKUP(B272,[5]Combined!C$1:O$640,13,0)</f>
        <v>0</v>
      </c>
      <c r="AD272" s="12">
        <f>VLOOKUP(B272,[5]Combined!C$1:P$640,14,0)</f>
        <v>0</v>
      </c>
      <c r="AE272" s="12">
        <f>VLOOKUP(B272,[5]Combined!C$1:Q$640,15,0)</f>
        <v>0</v>
      </c>
      <c r="AF272" s="12">
        <f>VLOOKUP(B272,[5]Combined!C$1:S$640,17,0)</f>
        <v>0</v>
      </c>
      <c r="AG272" s="14">
        <f t="shared" si="28"/>
        <v>79</v>
      </c>
      <c r="AH272" s="14">
        <f t="shared" si="28"/>
        <v>0</v>
      </c>
      <c r="AI272" s="14">
        <f t="shared" si="29"/>
        <v>0</v>
      </c>
      <c r="AJ272" s="14">
        <f t="shared" si="30"/>
        <v>60</v>
      </c>
      <c r="AK272" s="14">
        <f t="shared" si="31"/>
        <v>60</v>
      </c>
      <c r="AL272" s="14">
        <f t="shared" si="32"/>
        <v>75.949367088607602</v>
      </c>
      <c r="AM272" s="14">
        <f t="shared" si="33"/>
        <v>3</v>
      </c>
      <c r="AN272" s="7" t="s">
        <v>275</v>
      </c>
      <c r="AO272" s="7">
        <f>VLOOKUP(B272,[6]F!B$1:U$50,20,0)</f>
        <v>10</v>
      </c>
      <c r="AP272" s="7">
        <v>10</v>
      </c>
      <c r="AQ272" s="7">
        <f t="shared" si="34"/>
        <v>23</v>
      </c>
    </row>
    <row r="273" spans="1:43" s="7" customFormat="1" x14ac:dyDescent="0.25">
      <c r="A273" s="7">
        <v>272</v>
      </c>
      <c r="B273" s="7" t="s">
        <v>303</v>
      </c>
      <c r="C273" s="8">
        <f>VLOOKUP(B273,[1]Combined!$B$1:$K$640,10,0)</f>
        <v>6</v>
      </c>
      <c r="D273" s="8">
        <f>VLOOKUP(B273,[1]Combined!$B$1:$L$640,11,0)</f>
        <v>6</v>
      </c>
      <c r="E273" s="8">
        <f>VLOOKUP(B273,[1]Combined!$B$1:$N$640,13,0)</f>
        <v>0</v>
      </c>
      <c r="F273" s="8" t="str">
        <f>VLOOKUP(B273,[1]Combined!$B$1:$O$640,14,0)</f>
        <v xml:space="preserve"> </v>
      </c>
      <c r="G273" s="8" t="str">
        <f>VLOOKUP(B273,[1]Combined!$B$1:$P$640,15,0)</f>
        <v xml:space="preserve"> </v>
      </c>
      <c r="H273" s="8">
        <f>VLOOKUP(B273,[1]Combined!$B$1:$R$640,17,0)</f>
        <v>0</v>
      </c>
      <c r="I273" s="9">
        <f>VLOOKUP(B273,[2]Combined!C$1:L$640,10,0)</f>
        <v>15</v>
      </c>
      <c r="J273" s="9">
        <f>VLOOKUP(B273,[2]Combined!C$1:M$640,11,0)</f>
        <v>16</v>
      </c>
      <c r="K273" s="9">
        <f>VLOOKUP(B273,[2]Combined!C$1:O$640,13,0)</f>
        <v>0</v>
      </c>
      <c r="L273" s="9">
        <f>VLOOKUP(B273,[2]Combined!C$1:P$640,14,0)</f>
        <v>3</v>
      </c>
      <c r="M273" s="9">
        <f>VLOOKUP(B273,[2]Combined!C$1:Q$640,15,0)</f>
        <v>3</v>
      </c>
      <c r="N273" s="9">
        <f>VLOOKUP(B273,[2]Combined!C$1:S$640,17,0)</f>
        <v>0</v>
      </c>
      <c r="O273" s="10">
        <f>VLOOKUP(B273,[3]Combined!C$1:L$640,10,0)</f>
        <v>11</v>
      </c>
      <c r="P273" s="10">
        <f>VLOOKUP(B273,[3]Combined!C$1:M$640,11,0)</f>
        <v>17</v>
      </c>
      <c r="Q273" s="10">
        <f>VLOOKUP(B273,[3]Combined!C$1:O$640,13,0)</f>
        <v>0</v>
      </c>
      <c r="R273" s="10">
        <f>VLOOKUP(B273,[3]Combined!C$1:P$640,14,0)</f>
        <v>1</v>
      </c>
      <c r="S273" s="10">
        <f>VLOOKUP(B273,[3]Combined!C$1:Q$640,15,0)</f>
        <v>2</v>
      </c>
      <c r="T273" s="10">
        <f>VLOOKUP(B273,[3]Combined!C$1:S$640,17,0)</f>
        <v>0</v>
      </c>
      <c r="U273" s="11">
        <f>VLOOKUP(B273,[4]Combined!C$1:L$640,10,0)</f>
        <v>0</v>
      </c>
      <c r="V273" s="11">
        <f>VLOOKUP(B273,[4]Combined!C$1:M$640,11,0)</f>
        <v>0</v>
      </c>
      <c r="W273" s="11">
        <f>VLOOKUP(B273,[4]Combined!C$1:O$640,13,0)</f>
        <v>0</v>
      </c>
      <c r="X273" s="11">
        <f>VLOOKUP(B273,[4]Combined!C$1:P$640,14,0)</f>
        <v>0</v>
      </c>
      <c r="Y273" s="11">
        <f>VLOOKUP(B273,[4]Combined!C$1:Q$640,15,0)</f>
        <v>0</v>
      </c>
      <c r="Z273" s="11">
        <f>VLOOKUP(B273,[4]Combined!C$1:S$640,17,0)</f>
        <v>0</v>
      </c>
      <c r="AA273" s="12">
        <v>23</v>
      </c>
      <c r="AB273" s="12">
        <v>25</v>
      </c>
      <c r="AC273" s="12">
        <f>VLOOKUP(B273,[5]Combined!C$1:O$640,13,0)</f>
        <v>0</v>
      </c>
      <c r="AD273" s="12">
        <v>4</v>
      </c>
      <c r="AE273" s="12">
        <v>4</v>
      </c>
      <c r="AF273" s="12">
        <f>VLOOKUP(B273,[5]Combined!C$1:S$640,17,0)</f>
        <v>0</v>
      </c>
      <c r="AG273" s="14">
        <f t="shared" si="28"/>
        <v>73</v>
      </c>
      <c r="AH273" s="14">
        <f t="shared" si="28"/>
        <v>0</v>
      </c>
      <c r="AI273" s="14">
        <f t="shared" si="29"/>
        <v>0</v>
      </c>
      <c r="AJ273" s="14">
        <f t="shared" si="30"/>
        <v>63</v>
      </c>
      <c r="AK273" s="14">
        <f t="shared" si="31"/>
        <v>63</v>
      </c>
      <c r="AL273" s="14">
        <f t="shared" si="32"/>
        <v>86.301369863013704</v>
      </c>
      <c r="AM273" s="14">
        <f t="shared" si="33"/>
        <v>5</v>
      </c>
      <c r="AN273" s="7" t="s">
        <v>277</v>
      </c>
      <c r="AO273" s="7">
        <v>10</v>
      </c>
      <c r="AP273" s="7">
        <v>10</v>
      </c>
      <c r="AQ273" s="7">
        <f t="shared" si="34"/>
        <v>25</v>
      </c>
    </row>
    <row r="274" spans="1:43" s="7" customFormat="1" x14ac:dyDescent="0.25">
      <c r="A274" s="7">
        <v>273</v>
      </c>
      <c r="B274" s="7" t="s">
        <v>304</v>
      </c>
      <c r="C274" s="8">
        <f>VLOOKUP(B274,[1]Combined!$B$1:$K$640,10,0)</f>
        <v>3</v>
      </c>
      <c r="D274" s="8">
        <f>VLOOKUP(B274,[1]Combined!$B$1:$L$640,11,0)</f>
        <v>6</v>
      </c>
      <c r="E274" s="8">
        <f>VLOOKUP(B274,[1]Combined!$B$1:$N$640,13,0)</f>
        <v>0</v>
      </c>
      <c r="F274" s="8">
        <f>VLOOKUP(B274,[1]Combined!$B$1:$O$640,14,0)</f>
        <v>1</v>
      </c>
      <c r="G274" s="8">
        <f>VLOOKUP(B274,[1]Combined!$B$1:$P$640,15,0)</f>
        <v>2</v>
      </c>
      <c r="H274" s="8">
        <f>VLOOKUP(B274,[1]Combined!$B$1:$R$640,17,0)</f>
        <v>0</v>
      </c>
      <c r="I274" s="9">
        <f>VLOOKUP(B274,[2]Combined!C$1:L$640,10,0)</f>
        <v>15</v>
      </c>
      <c r="J274" s="9">
        <f>VLOOKUP(B274,[2]Combined!C$1:M$640,11,0)</f>
        <v>16</v>
      </c>
      <c r="K274" s="9">
        <f>VLOOKUP(B274,[2]Combined!C$1:O$640,13,0)</f>
        <v>0</v>
      </c>
      <c r="L274" s="9">
        <f>VLOOKUP(B274,[2]Combined!C$1:P$640,14,0)</f>
        <v>2</v>
      </c>
      <c r="M274" s="9">
        <f>VLOOKUP(B274,[2]Combined!C$1:Q$640,15,0)</f>
        <v>3</v>
      </c>
      <c r="N274" s="9">
        <f>VLOOKUP(B274,[2]Combined!C$1:S$640,17,0)</f>
        <v>0</v>
      </c>
      <c r="O274" s="10">
        <f>VLOOKUP(B274,[3]Combined!C$1:L$640,10,0)</f>
        <v>14</v>
      </c>
      <c r="P274" s="10">
        <f>VLOOKUP(B274,[3]Combined!C$1:M$640,11,0)</f>
        <v>17</v>
      </c>
      <c r="Q274" s="10">
        <f>VLOOKUP(B274,[3]Combined!C$1:O$640,13,0)</f>
        <v>0</v>
      </c>
      <c r="R274" s="10">
        <f>VLOOKUP(B274,[3]Combined!C$1:P$640,14,0)</f>
        <v>4</v>
      </c>
      <c r="S274" s="10">
        <f>VLOOKUP(B274,[3]Combined!C$1:Q$640,15,0)</f>
        <v>4</v>
      </c>
      <c r="T274" s="10">
        <f>VLOOKUP(B274,[3]Combined!C$1:S$640,17,0)</f>
        <v>0</v>
      </c>
      <c r="U274" s="11">
        <f>VLOOKUP(B274,[4]Combined!C$1:L$640,10,0)</f>
        <v>0</v>
      </c>
      <c r="V274" s="11">
        <f>VLOOKUP(B274,[4]Combined!C$1:M$640,11,0)</f>
        <v>0</v>
      </c>
      <c r="W274" s="11">
        <f>VLOOKUP(B274,[4]Combined!C$1:O$640,13,0)</f>
        <v>0</v>
      </c>
      <c r="X274" s="11">
        <f>VLOOKUP(B274,[4]Combined!C$1:P$640,14,0)</f>
        <v>5</v>
      </c>
      <c r="Y274" s="11">
        <f>VLOOKUP(B274,[4]Combined!C$1:Q$640,15,0)</f>
        <v>5</v>
      </c>
      <c r="Z274" s="11">
        <f>VLOOKUP(B274,[4]Combined!C$1:S$640,17,0)</f>
        <v>0</v>
      </c>
      <c r="AA274" s="12">
        <v>23</v>
      </c>
      <c r="AB274" s="12">
        <v>25</v>
      </c>
      <c r="AC274" s="12">
        <f>VLOOKUP(B274,[5]Combined!C$1:O$640,13,0)</f>
        <v>0</v>
      </c>
      <c r="AD274" s="12">
        <f>VLOOKUP(B274,[5]Combined!C$1:P$640,14,0)</f>
        <v>0</v>
      </c>
      <c r="AE274" s="12">
        <f>VLOOKUP(B274,[5]Combined!C$1:Q$640,15,0)</f>
        <v>0</v>
      </c>
      <c r="AF274" s="12">
        <f>VLOOKUP(B274,[5]Combined!C$1:S$640,17,0)</f>
        <v>0</v>
      </c>
      <c r="AG274" s="14">
        <f t="shared" si="28"/>
        <v>78</v>
      </c>
      <c r="AH274" s="14">
        <f t="shared" si="28"/>
        <v>0</v>
      </c>
      <c r="AI274" s="14">
        <f t="shared" si="29"/>
        <v>0</v>
      </c>
      <c r="AJ274" s="14">
        <f t="shared" si="30"/>
        <v>67</v>
      </c>
      <c r="AK274" s="14">
        <f t="shared" si="31"/>
        <v>67</v>
      </c>
      <c r="AL274" s="14">
        <f t="shared" si="32"/>
        <v>85.897435897435898</v>
      </c>
      <c r="AM274" s="14">
        <f t="shared" si="33"/>
        <v>5</v>
      </c>
      <c r="AN274" s="7" t="s">
        <v>279</v>
      </c>
      <c r="AO274" s="7">
        <f>VLOOKUP(B274,[6]F!B$1:U$50,20,0)</f>
        <v>9</v>
      </c>
      <c r="AP274" s="7">
        <v>7</v>
      </c>
      <c r="AQ274" s="7">
        <f t="shared" si="34"/>
        <v>21</v>
      </c>
    </row>
    <row r="275" spans="1:43" s="7" customFormat="1" x14ac:dyDescent="0.25">
      <c r="A275" s="7">
        <v>274</v>
      </c>
      <c r="B275" s="7" t="s">
        <v>305</v>
      </c>
      <c r="C275" s="8">
        <f>VLOOKUP(B275,[1]Combined!$B$1:$K$640,10,0)</f>
        <v>4</v>
      </c>
      <c r="D275" s="8">
        <f>VLOOKUP(B275,[1]Combined!$B$1:$L$640,11,0)</f>
        <v>6</v>
      </c>
      <c r="E275" s="8">
        <f>VLOOKUP(B275,[1]Combined!$B$1:$N$640,13,0)</f>
        <v>0</v>
      </c>
      <c r="F275" s="8">
        <f>VLOOKUP(B275,[1]Combined!$B$1:$O$640,14,0)</f>
        <v>2</v>
      </c>
      <c r="G275" s="8">
        <f>VLOOKUP(B275,[1]Combined!$B$1:$P$640,15,0)</f>
        <v>2</v>
      </c>
      <c r="H275" s="8">
        <f>VLOOKUP(B275,[1]Combined!$B$1:$R$640,17,0)</f>
        <v>0</v>
      </c>
      <c r="I275" s="9">
        <f>VLOOKUP(B275,[2]Combined!C$1:L$640,10,0)</f>
        <v>14</v>
      </c>
      <c r="J275" s="9">
        <f>VLOOKUP(B275,[2]Combined!C$1:M$640,11,0)</f>
        <v>16</v>
      </c>
      <c r="K275" s="9">
        <f>VLOOKUP(B275,[2]Combined!C$1:O$640,13,0)</f>
        <v>0</v>
      </c>
      <c r="L275" s="9">
        <f>VLOOKUP(B275,[2]Combined!C$1:P$640,14,0)</f>
        <v>2</v>
      </c>
      <c r="M275" s="9">
        <f>VLOOKUP(B275,[2]Combined!C$1:Q$640,15,0)</f>
        <v>2</v>
      </c>
      <c r="N275" s="9">
        <f>VLOOKUP(B275,[2]Combined!C$1:S$640,17,0)</f>
        <v>0</v>
      </c>
      <c r="O275" s="10">
        <f>VLOOKUP(B275,[3]Combined!C$1:L$640,10,0)</f>
        <v>12</v>
      </c>
      <c r="P275" s="10">
        <f>VLOOKUP(B275,[3]Combined!C$1:M$640,11,0)</f>
        <v>17</v>
      </c>
      <c r="Q275" s="10">
        <f>VLOOKUP(B275,[3]Combined!C$1:O$640,13,0)</f>
        <v>0</v>
      </c>
      <c r="R275" s="10">
        <f>VLOOKUP(B275,[3]Combined!C$1:P$640,14,0)</f>
        <v>1</v>
      </c>
      <c r="S275" s="10">
        <f>VLOOKUP(B275,[3]Combined!C$1:Q$640,15,0)</f>
        <v>2</v>
      </c>
      <c r="T275" s="10">
        <f>VLOOKUP(B275,[3]Combined!C$1:S$640,17,0)</f>
        <v>0</v>
      </c>
      <c r="U275" s="11">
        <f>VLOOKUP(B275,[4]Combined!C$1:L$640,10,0)</f>
        <v>0</v>
      </c>
      <c r="V275" s="11">
        <f>VLOOKUP(B275,[4]Combined!C$1:M$640,11,0)</f>
        <v>0</v>
      </c>
      <c r="W275" s="11">
        <f>VLOOKUP(B275,[4]Combined!C$1:O$640,13,0)</f>
        <v>0</v>
      </c>
      <c r="X275" s="11">
        <f>VLOOKUP(B275,[4]Combined!C$1:P$640,14,0)</f>
        <v>0</v>
      </c>
      <c r="Y275" s="11">
        <f>VLOOKUP(B275,[4]Combined!C$1:Q$640,15,0)</f>
        <v>0</v>
      </c>
      <c r="Z275" s="11">
        <f>VLOOKUP(B275,[4]Combined!C$1:S$640,17,0)</f>
        <v>0</v>
      </c>
      <c r="AA275" s="12">
        <v>14</v>
      </c>
      <c r="AB275" s="12">
        <v>25</v>
      </c>
      <c r="AC275" s="12">
        <f>VLOOKUP(B275,[5]Combined!C$1:O$640,13,0)</f>
        <v>0</v>
      </c>
      <c r="AD275" s="12">
        <v>1</v>
      </c>
      <c r="AE275" s="12">
        <v>3</v>
      </c>
      <c r="AF275" s="12">
        <f>VLOOKUP(B275,[5]Combined!C$1:S$640,17,0)</f>
        <v>0</v>
      </c>
      <c r="AG275" s="14">
        <f t="shared" si="28"/>
        <v>73</v>
      </c>
      <c r="AH275" s="14">
        <f t="shared" si="28"/>
        <v>0</v>
      </c>
      <c r="AI275" s="14">
        <f t="shared" si="29"/>
        <v>0</v>
      </c>
      <c r="AJ275" s="14">
        <f t="shared" si="30"/>
        <v>50</v>
      </c>
      <c r="AK275" s="14">
        <f t="shared" si="31"/>
        <v>50</v>
      </c>
      <c r="AL275" s="14">
        <f t="shared" si="32"/>
        <v>68.493150684931507</v>
      </c>
      <c r="AM275" s="14">
        <f t="shared" si="33"/>
        <v>1</v>
      </c>
      <c r="AN275" s="7" t="s">
        <v>281</v>
      </c>
      <c r="AO275" s="7">
        <v>9</v>
      </c>
      <c r="AP275" s="7">
        <v>7</v>
      </c>
      <c r="AQ275" s="7">
        <f t="shared" si="34"/>
        <v>17</v>
      </c>
    </row>
    <row r="276" spans="1:43" s="7" customFormat="1" x14ac:dyDescent="0.25">
      <c r="A276" s="7">
        <v>275</v>
      </c>
      <c r="B276" s="7" t="s">
        <v>306</v>
      </c>
      <c r="C276" s="8">
        <f>VLOOKUP(B276,[1]Combined!$B$1:$K$640,10,0)</f>
        <v>6</v>
      </c>
      <c r="D276" s="8">
        <f>VLOOKUP(B276,[1]Combined!$B$1:$L$640,11,0)</f>
        <v>6</v>
      </c>
      <c r="E276" s="8">
        <f>VLOOKUP(B276,[1]Combined!$B$1:$N$640,13,0)</f>
        <v>0</v>
      </c>
      <c r="F276" s="8">
        <f>VLOOKUP(B276,[1]Combined!$B$1:$O$640,14,0)</f>
        <v>1</v>
      </c>
      <c r="G276" s="8">
        <f>VLOOKUP(B276,[1]Combined!$B$1:$P$640,15,0)</f>
        <v>1</v>
      </c>
      <c r="H276" s="8">
        <f>VLOOKUP(B276,[1]Combined!$B$1:$R$640,17,0)</f>
        <v>0</v>
      </c>
      <c r="I276" s="9">
        <f>VLOOKUP(B276,[2]Combined!C$1:L$640,10,0)</f>
        <v>13</v>
      </c>
      <c r="J276" s="9">
        <f>VLOOKUP(B276,[2]Combined!C$1:M$640,11,0)</f>
        <v>16</v>
      </c>
      <c r="K276" s="9">
        <f>VLOOKUP(B276,[2]Combined!C$1:O$640,13,0)</f>
        <v>0</v>
      </c>
      <c r="L276" s="9">
        <f>VLOOKUP(B276,[2]Combined!C$1:P$640,14,0)</f>
        <v>0</v>
      </c>
      <c r="M276" s="9">
        <f>VLOOKUP(B276,[2]Combined!C$1:Q$640,15,0)</f>
        <v>0</v>
      </c>
      <c r="N276" s="9">
        <f>VLOOKUP(B276,[2]Combined!C$1:S$640,17,0)</f>
        <v>0</v>
      </c>
      <c r="O276" s="10">
        <f>VLOOKUP(B276,[3]Combined!C$1:L$640,10,0)</f>
        <v>9</v>
      </c>
      <c r="P276" s="10">
        <f>VLOOKUP(B276,[3]Combined!C$1:M$640,11,0)</f>
        <v>17</v>
      </c>
      <c r="Q276" s="10">
        <f>VLOOKUP(B276,[3]Combined!C$1:O$640,13,0)</f>
        <v>0</v>
      </c>
      <c r="R276" s="10">
        <f>VLOOKUP(B276,[3]Combined!C$1:P$640,14,0)</f>
        <v>3</v>
      </c>
      <c r="S276" s="10">
        <f>VLOOKUP(B276,[3]Combined!C$1:Q$640,15,0)</f>
        <v>4</v>
      </c>
      <c r="T276" s="10">
        <f>VLOOKUP(B276,[3]Combined!C$1:S$640,17,0)</f>
        <v>0</v>
      </c>
      <c r="U276" s="11">
        <f>VLOOKUP(B276,[4]Combined!C$1:L$640,10,0)</f>
        <v>0</v>
      </c>
      <c r="V276" s="11">
        <f>VLOOKUP(B276,[4]Combined!C$1:M$640,11,0)</f>
        <v>0</v>
      </c>
      <c r="W276" s="11">
        <f>VLOOKUP(B276,[4]Combined!C$1:O$640,13,0)</f>
        <v>0</v>
      </c>
      <c r="X276" s="11">
        <f>VLOOKUP(B276,[4]Combined!C$1:P$640,14,0)</f>
        <v>0</v>
      </c>
      <c r="Y276" s="11">
        <f>VLOOKUP(B276,[4]Combined!C$1:Q$640,15,0)</f>
        <v>0</v>
      </c>
      <c r="Z276" s="11">
        <f>VLOOKUP(B276,[4]Combined!C$1:S$640,17,0)</f>
        <v>0</v>
      </c>
      <c r="AA276" s="12">
        <v>16</v>
      </c>
      <c r="AB276" s="12">
        <v>25</v>
      </c>
      <c r="AC276" s="12">
        <f>VLOOKUP(B276,[5]Combined!C$1:O$640,13,0)</f>
        <v>0</v>
      </c>
      <c r="AD276" s="12">
        <v>3</v>
      </c>
      <c r="AE276" s="12">
        <v>4</v>
      </c>
      <c r="AF276" s="12">
        <f>VLOOKUP(B276,[5]Combined!C$1:S$640,17,0)</f>
        <v>0</v>
      </c>
      <c r="AG276" s="14">
        <f t="shared" si="28"/>
        <v>73</v>
      </c>
      <c r="AH276" s="14">
        <f t="shared" si="28"/>
        <v>0</v>
      </c>
      <c r="AI276" s="14">
        <f t="shared" si="29"/>
        <v>0</v>
      </c>
      <c r="AJ276" s="14">
        <f t="shared" si="30"/>
        <v>51</v>
      </c>
      <c r="AK276" s="14">
        <f t="shared" si="31"/>
        <v>51</v>
      </c>
      <c r="AL276" s="14">
        <f t="shared" si="32"/>
        <v>69.863013698630141</v>
      </c>
      <c r="AM276" s="14">
        <f t="shared" si="33"/>
        <v>1</v>
      </c>
      <c r="AN276" s="7" t="s">
        <v>273</v>
      </c>
      <c r="AO276" s="7">
        <v>8</v>
      </c>
      <c r="AP276" s="7">
        <v>6</v>
      </c>
      <c r="AQ276" s="7">
        <f t="shared" si="34"/>
        <v>15</v>
      </c>
    </row>
    <row r="277" spans="1:43" s="7" customFormat="1" x14ac:dyDescent="0.25">
      <c r="A277" s="7">
        <v>276</v>
      </c>
      <c r="B277" s="7" t="s">
        <v>307</v>
      </c>
      <c r="C277" s="8">
        <f>VLOOKUP(B277,[1]Combined!$B$1:$K$640,10,0)</f>
        <v>6</v>
      </c>
      <c r="D277" s="8">
        <f>VLOOKUP(B277,[1]Combined!$B$1:$L$640,11,0)</f>
        <v>6</v>
      </c>
      <c r="E277" s="8">
        <f>VLOOKUP(B277,[1]Combined!$B$1:$N$640,13,0)</f>
        <v>0</v>
      </c>
      <c r="F277" s="8">
        <f>VLOOKUP(B277,[1]Combined!$B$1:$O$640,14,0)</f>
        <v>1</v>
      </c>
      <c r="G277" s="8">
        <f>VLOOKUP(B277,[1]Combined!$B$1:$P$640,15,0)</f>
        <v>2</v>
      </c>
      <c r="H277" s="8">
        <f>VLOOKUP(B277,[1]Combined!$B$1:$R$640,17,0)</f>
        <v>0</v>
      </c>
      <c r="I277" s="9">
        <f>VLOOKUP(B277,[2]Combined!C$1:L$640,10,0)</f>
        <v>15</v>
      </c>
      <c r="J277" s="9">
        <f>VLOOKUP(B277,[2]Combined!C$1:M$640,11,0)</f>
        <v>16</v>
      </c>
      <c r="K277" s="9">
        <f>VLOOKUP(B277,[2]Combined!C$1:O$640,13,0)</f>
        <v>0</v>
      </c>
      <c r="L277" s="9">
        <f>VLOOKUP(B277,[2]Combined!C$1:P$640,14,0)</f>
        <v>4</v>
      </c>
      <c r="M277" s="9">
        <f>VLOOKUP(B277,[2]Combined!C$1:Q$640,15,0)</f>
        <v>4</v>
      </c>
      <c r="N277" s="9">
        <f>VLOOKUP(B277,[2]Combined!C$1:S$640,17,0)</f>
        <v>0</v>
      </c>
      <c r="O277" s="10">
        <f>VLOOKUP(B277,[3]Combined!C$1:L$640,10,0)</f>
        <v>12</v>
      </c>
      <c r="P277" s="10">
        <f>VLOOKUP(B277,[3]Combined!C$1:M$640,11,0)</f>
        <v>17</v>
      </c>
      <c r="Q277" s="10">
        <f>VLOOKUP(B277,[3]Combined!C$1:O$640,13,0)</f>
        <v>0</v>
      </c>
      <c r="R277" s="10">
        <f>VLOOKUP(B277,[3]Combined!C$1:P$640,14,0)</f>
        <v>4</v>
      </c>
      <c r="S277" s="10">
        <f>VLOOKUP(B277,[3]Combined!C$1:Q$640,15,0)</f>
        <v>4</v>
      </c>
      <c r="T277" s="10">
        <f>VLOOKUP(B277,[3]Combined!C$1:S$640,17,0)</f>
        <v>0</v>
      </c>
      <c r="U277" s="11">
        <f>VLOOKUP(B277,[4]Combined!C$1:L$640,10,0)</f>
        <v>0</v>
      </c>
      <c r="V277" s="11">
        <f>VLOOKUP(B277,[4]Combined!C$1:M$640,11,0)</f>
        <v>0</v>
      </c>
      <c r="W277" s="11">
        <f>VLOOKUP(B277,[4]Combined!C$1:O$640,13,0)</f>
        <v>0</v>
      </c>
      <c r="X277" s="11">
        <f>VLOOKUP(B277,[4]Combined!C$1:P$640,14,0)</f>
        <v>4</v>
      </c>
      <c r="Y277" s="11">
        <f>VLOOKUP(B277,[4]Combined!C$1:Q$640,15,0)</f>
        <v>5</v>
      </c>
      <c r="Z277" s="11">
        <f>VLOOKUP(B277,[4]Combined!C$1:S$640,17,0)</f>
        <v>0</v>
      </c>
      <c r="AA277" s="12">
        <v>19</v>
      </c>
      <c r="AB277" s="12">
        <v>25</v>
      </c>
      <c r="AC277" s="12">
        <f>VLOOKUP(B277,[5]Combined!C$1:O$640,13,0)</f>
        <v>0</v>
      </c>
      <c r="AD277" s="12">
        <f>VLOOKUP(B277,[5]Combined!C$1:P$640,14,0)</f>
        <v>0</v>
      </c>
      <c r="AE277" s="12">
        <f>VLOOKUP(B277,[5]Combined!C$1:Q$640,15,0)</f>
        <v>0</v>
      </c>
      <c r="AF277" s="12">
        <f>VLOOKUP(B277,[5]Combined!C$1:S$640,17,0)</f>
        <v>0</v>
      </c>
      <c r="AG277" s="14">
        <f t="shared" si="28"/>
        <v>79</v>
      </c>
      <c r="AH277" s="14">
        <f t="shared" si="28"/>
        <v>0</v>
      </c>
      <c r="AI277" s="14">
        <f t="shared" si="29"/>
        <v>0</v>
      </c>
      <c r="AJ277" s="14">
        <f t="shared" si="30"/>
        <v>65</v>
      </c>
      <c r="AK277" s="14">
        <f t="shared" si="31"/>
        <v>65</v>
      </c>
      <c r="AL277" s="14">
        <f t="shared" si="32"/>
        <v>82.278481012658233</v>
      </c>
      <c r="AM277" s="14">
        <f t="shared" si="33"/>
        <v>4</v>
      </c>
      <c r="AN277" s="7" t="s">
        <v>275</v>
      </c>
      <c r="AO277" s="7">
        <f>VLOOKUP(B277,[6]F!B$1:U$50,20,0)</f>
        <v>10</v>
      </c>
      <c r="AP277" s="7">
        <v>5</v>
      </c>
      <c r="AQ277" s="7">
        <f t="shared" si="34"/>
        <v>19</v>
      </c>
    </row>
    <row r="278" spans="1:43" s="7" customFormat="1" x14ac:dyDescent="0.25">
      <c r="A278" s="7">
        <v>277</v>
      </c>
      <c r="B278" s="7" t="s">
        <v>308</v>
      </c>
      <c r="C278" s="8">
        <f>VLOOKUP(B278,[1]Combined!$B$1:$K$640,10,0)</f>
        <v>5</v>
      </c>
      <c r="D278" s="8">
        <f>VLOOKUP(B278,[1]Combined!$B$1:$L$640,11,0)</f>
        <v>6</v>
      </c>
      <c r="E278" s="8">
        <f>VLOOKUP(B278,[1]Combined!$B$1:$N$640,13,0)</f>
        <v>0</v>
      </c>
      <c r="F278" s="8" t="str">
        <f>VLOOKUP(B278,[1]Combined!$B$1:$O$640,14,0)</f>
        <v xml:space="preserve"> </v>
      </c>
      <c r="G278" s="8" t="str">
        <f>VLOOKUP(B278,[1]Combined!$B$1:$P$640,15,0)</f>
        <v xml:space="preserve"> </v>
      </c>
      <c r="H278" s="8">
        <f>VLOOKUP(B278,[1]Combined!$B$1:$R$640,17,0)</f>
        <v>0</v>
      </c>
      <c r="I278" s="9">
        <f>VLOOKUP(B278,[2]Combined!C$1:L$640,10,0)</f>
        <v>8</v>
      </c>
      <c r="J278" s="9">
        <f>VLOOKUP(B278,[2]Combined!C$1:M$640,11,0)</f>
        <v>16</v>
      </c>
      <c r="K278" s="9">
        <f>VLOOKUP(B278,[2]Combined!C$1:O$640,13,0)</f>
        <v>0</v>
      </c>
      <c r="L278" s="9">
        <f>VLOOKUP(B278,[2]Combined!C$1:P$640,14,0)</f>
        <v>2</v>
      </c>
      <c r="M278" s="9">
        <f>VLOOKUP(B278,[2]Combined!C$1:Q$640,15,0)</f>
        <v>3</v>
      </c>
      <c r="N278" s="9">
        <f>VLOOKUP(B278,[2]Combined!C$1:S$640,17,0)</f>
        <v>0</v>
      </c>
      <c r="O278" s="10">
        <f>VLOOKUP(B278,[3]Combined!C$1:L$640,10,0)</f>
        <v>8</v>
      </c>
      <c r="P278" s="10">
        <f>VLOOKUP(B278,[3]Combined!C$1:M$640,11,0)</f>
        <v>17</v>
      </c>
      <c r="Q278" s="10">
        <f>VLOOKUP(B278,[3]Combined!C$1:O$640,13,0)</f>
        <v>0</v>
      </c>
      <c r="R278" s="10">
        <f>VLOOKUP(B278,[3]Combined!C$1:P$640,14,0)</f>
        <v>0</v>
      </c>
      <c r="S278" s="10">
        <f>VLOOKUP(B278,[3]Combined!C$1:Q$640,15,0)</f>
        <v>2</v>
      </c>
      <c r="T278" s="10">
        <f>VLOOKUP(B278,[3]Combined!C$1:S$640,17,0)</f>
        <v>0</v>
      </c>
      <c r="U278" s="11">
        <f>VLOOKUP(B278,[4]Combined!C$1:L$640,10,0)</f>
        <v>0</v>
      </c>
      <c r="V278" s="11">
        <f>VLOOKUP(B278,[4]Combined!C$1:M$640,11,0)</f>
        <v>0</v>
      </c>
      <c r="W278" s="11">
        <f>VLOOKUP(B278,[4]Combined!C$1:O$640,13,0)</f>
        <v>0</v>
      </c>
      <c r="X278" s="11">
        <f>VLOOKUP(B278,[4]Combined!C$1:P$640,14,0)</f>
        <v>0</v>
      </c>
      <c r="Y278" s="11">
        <f>VLOOKUP(B278,[4]Combined!C$1:Q$640,15,0)</f>
        <v>0</v>
      </c>
      <c r="Z278" s="11">
        <f>VLOOKUP(B278,[4]Combined!C$1:S$640,17,0)</f>
        <v>0</v>
      </c>
      <c r="AA278" s="12">
        <v>9</v>
      </c>
      <c r="AB278" s="12">
        <v>25</v>
      </c>
      <c r="AC278" s="12">
        <f>VLOOKUP(B278,[5]Combined!C$1:O$640,13,0)</f>
        <v>0</v>
      </c>
      <c r="AD278" s="12">
        <v>0</v>
      </c>
      <c r="AE278" s="12">
        <v>4</v>
      </c>
      <c r="AF278" s="12">
        <f>VLOOKUP(B278,[5]Combined!C$1:S$640,17,0)</f>
        <v>0</v>
      </c>
      <c r="AG278" s="14">
        <f t="shared" si="28"/>
        <v>73</v>
      </c>
      <c r="AH278" s="14">
        <f t="shared" si="28"/>
        <v>0</v>
      </c>
      <c r="AI278" s="14">
        <f t="shared" si="29"/>
        <v>0</v>
      </c>
      <c r="AJ278" s="14">
        <f t="shared" si="30"/>
        <v>32</v>
      </c>
      <c r="AK278" s="14">
        <f t="shared" si="31"/>
        <v>32</v>
      </c>
      <c r="AL278" s="14">
        <f t="shared" si="32"/>
        <v>43.835616438356162</v>
      </c>
      <c r="AM278" s="14">
        <f t="shared" si="33"/>
        <v>0</v>
      </c>
      <c r="AN278" s="7" t="s">
        <v>277</v>
      </c>
      <c r="AO278" s="7">
        <v>8</v>
      </c>
      <c r="AP278" s="7">
        <v>4</v>
      </c>
      <c r="AQ278" s="7">
        <f t="shared" si="34"/>
        <v>12</v>
      </c>
    </row>
    <row r="279" spans="1:43" s="7" customFormat="1" x14ac:dyDescent="0.25">
      <c r="A279" s="7">
        <v>278</v>
      </c>
      <c r="B279" s="7" t="s">
        <v>309</v>
      </c>
      <c r="C279" s="8">
        <f>VLOOKUP(B279,[1]Combined!$B$1:$K$640,10,0)</f>
        <v>6</v>
      </c>
      <c r="D279" s="8">
        <f>VLOOKUP(B279,[1]Combined!$B$1:$L$640,11,0)</f>
        <v>6</v>
      </c>
      <c r="E279" s="8">
        <f>VLOOKUP(B279,[1]Combined!$B$1:$N$640,13,0)</f>
        <v>0</v>
      </c>
      <c r="F279" s="8">
        <f>VLOOKUP(B279,[1]Combined!$B$1:$O$640,14,0)</f>
        <v>1</v>
      </c>
      <c r="G279" s="8">
        <f>VLOOKUP(B279,[1]Combined!$B$1:$P$640,15,0)</f>
        <v>2</v>
      </c>
      <c r="H279" s="8">
        <f>VLOOKUP(B279,[1]Combined!$B$1:$R$640,17,0)</f>
        <v>0</v>
      </c>
      <c r="I279" s="9">
        <f>VLOOKUP(B279,[2]Combined!C$1:L$640,10,0)</f>
        <v>14</v>
      </c>
      <c r="J279" s="9">
        <f>VLOOKUP(B279,[2]Combined!C$1:M$640,11,0)</f>
        <v>16</v>
      </c>
      <c r="K279" s="9">
        <f>VLOOKUP(B279,[2]Combined!C$1:O$640,13,0)</f>
        <v>0</v>
      </c>
      <c r="L279" s="9">
        <f>VLOOKUP(B279,[2]Combined!C$1:P$640,14,0)</f>
        <v>3</v>
      </c>
      <c r="M279" s="9">
        <f>VLOOKUP(B279,[2]Combined!C$1:Q$640,15,0)</f>
        <v>3</v>
      </c>
      <c r="N279" s="9">
        <f>VLOOKUP(B279,[2]Combined!C$1:S$640,17,0)</f>
        <v>0</v>
      </c>
      <c r="O279" s="10">
        <f>VLOOKUP(B279,[3]Combined!C$1:L$640,10,0)</f>
        <v>10</v>
      </c>
      <c r="P279" s="10">
        <f>VLOOKUP(B279,[3]Combined!C$1:M$640,11,0)</f>
        <v>17</v>
      </c>
      <c r="Q279" s="10">
        <f>VLOOKUP(B279,[3]Combined!C$1:O$640,13,0)</f>
        <v>0</v>
      </c>
      <c r="R279" s="10">
        <f>VLOOKUP(B279,[3]Combined!C$1:P$640,14,0)</f>
        <v>3</v>
      </c>
      <c r="S279" s="10">
        <f>VLOOKUP(B279,[3]Combined!C$1:Q$640,15,0)</f>
        <v>4</v>
      </c>
      <c r="T279" s="10">
        <f>VLOOKUP(B279,[3]Combined!C$1:S$640,17,0)</f>
        <v>0</v>
      </c>
      <c r="U279" s="11">
        <f>VLOOKUP(B279,[4]Combined!C$1:L$640,10,0)</f>
        <v>0</v>
      </c>
      <c r="V279" s="11">
        <f>VLOOKUP(B279,[4]Combined!C$1:M$640,11,0)</f>
        <v>0</v>
      </c>
      <c r="W279" s="11">
        <f>VLOOKUP(B279,[4]Combined!C$1:O$640,13,0)</f>
        <v>0</v>
      </c>
      <c r="X279" s="11">
        <f>VLOOKUP(B279,[4]Combined!C$1:P$640,14,0)</f>
        <v>5</v>
      </c>
      <c r="Y279" s="11">
        <f>VLOOKUP(B279,[4]Combined!C$1:Q$640,15,0)</f>
        <v>5</v>
      </c>
      <c r="Z279" s="11">
        <f>VLOOKUP(B279,[4]Combined!C$1:S$640,17,0)</f>
        <v>0</v>
      </c>
      <c r="AA279" s="12">
        <v>22</v>
      </c>
      <c r="AB279" s="12">
        <v>25</v>
      </c>
      <c r="AC279" s="12">
        <f>VLOOKUP(B279,[5]Combined!C$1:O$640,13,0)</f>
        <v>0</v>
      </c>
      <c r="AD279" s="12">
        <f>VLOOKUP(B279,[5]Combined!C$1:P$640,14,0)</f>
        <v>0</v>
      </c>
      <c r="AE279" s="12">
        <f>VLOOKUP(B279,[5]Combined!C$1:Q$640,15,0)</f>
        <v>0</v>
      </c>
      <c r="AF279" s="12">
        <f>VLOOKUP(B279,[5]Combined!C$1:S$640,17,0)</f>
        <v>0</v>
      </c>
      <c r="AG279" s="14">
        <f t="shared" si="28"/>
        <v>78</v>
      </c>
      <c r="AH279" s="14">
        <f t="shared" si="28"/>
        <v>0</v>
      </c>
      <c r="AI279" s="14">
        <f t="shared" si="29"/>
        <v>0</v>
      </c>
      <c r="AJ279" s="14">
        <f t="shared" si="30"/>
        <v>64</v>
      </c>
      <c r="AK279" s="14">
        <f t="shared" si="31"/>
        <v>64</v>
      </c>
      <c r="AL279" s="14">
        <f t="shared" si="32"/>
        <v>82.051282051282044</v>
      </c>
      <c r="AM279" s="14">
        <f t="shared" si="33"/>
        <v>4</v>
      </c>
      <c r="AN279" s="7" t="s">
        <v>279</v>
      </c>
      <c r="AO279" s="7">
        <f>VLOOKUP(B279,[6]F!B$1:U$50,20,0)</f>
        <v>9</v>
      </c>
      <c r="AP279" s="7">
        <v>7</v>
      </c>
      <c r="AQ279" s="7">
        <f t="shared" si="34"/>
        <v>20</v>
      </c>
    </row>
    <row r="280" spans="1:43" s="7" customFormat="1" x14ac:dyDescent="0.25">
      <c r="A280" s="7">
        <v>279</v>
      </c>
      <c r="B280" s="7" t="s">
        <v>310</v>
      </c>
      <c r="C280" s="8">
        <f>VLOOKUP(B280,[1]Combined!$B$1:$K$640,10,0)</f>
        <v>6</v>
      </c>
      <c r="D280" s="8">
        <f>VLOOKUP(B280,[1]Combined!$B$1:$L$640,11,0)</f>
        <v>6</v>
      </c>
      <c r="E280" s="8">
        <f>VLOOKUP(B280,[1]Combined!$B$1:$N$640,13,0)</f>
        <v>0</v>
      </c>
      <c r="F280" s="8">
        <f>VLOOKUP(B280,[1]Combined!$B$1:$O$640,14,0)</f>
        <v>2</v>
      </c>
      <c r="G280" s="8">
        <f>VLOOKUP(B280,[1]Combined!$B$1:$P$640,15,0)</f>
        <v>2</v>
      </c>
      <c r="H280" s="8">
        <f>VLOOKUP(B280,[1]Combined!$B$1:$R$640,17,0)</f>
        <v>0</v>
      </c>
      <c r="I280" s="9">
        <f>VLOOKUP(B280,[2]Combined!C$1:L$640,10,0)</f>
        <v>10</v>
      </c>
      <c r="J280" s="9">
        <f>VLOOKUP(B280,[2]Combined!C$1:M$640,11,0)</f>
        <v>16</v>
      </c>
      <c r="K280" s="9">
        <f>VLOOKUP(B280,[2]Combined!C$1:O$640,13,0)</f>
        <v>0</v>
      </c>
      <c r="L280" s="9">
        <f>VLOOKUP(B280,[2]Combined!C$1:P$640,14,0)</f>
        <v>2</v>
      </c>
      <c r="M280" s="9">
        <f>VLOOKUP(B280,[2]Combined!C$1:Q$640,15,0)</f>
        <v>2</v>
      </c>
      <c r="N280" s="9">
        <f>VLOOKUP(B280,[2]Combined!C$1:S$640,17,0)</f>
        <v>0</v>
      </c>
      <c r="O280" s="10">
        <f>VLOOKUP(B280,[3]Combined!C$1:L$640,10,0)</f>
        <v>8</v>
      </c>
      <c r="P280" s="10">
        <f>VLOOKUP(B280,[3]Combined!C$1:M$640,11,0)</f>
        <v>17</v>
      </c>
      <c r="Q280" s="10">
        <f>VLOOKUP(B280,[3]Combined!C$1:O$640,13,0)</f>
        <v>0</v>
      </c>
      <c r="R280" s="10">
        <f>VLOOKUP(B280,[3]Combined!C$1:P$640,14,0)</f>
        <v>0</v>
      </c>
      <c r="S280" s="10">
        <f>VLOOKUP(B280,[3]Combined!C$1:Q$640,15,0)</f>
        <v>2</v>
      </c>
      <c r="T280" s="10">
        <f>VLOOKUP(B280,[3]Combined!C$1:S$640,17,0)</f>
        <v>0</v>
      </c>
      <c r="U280" s="11">
        <f>VLOOKUP(B280,[4]Combined!C$1:L$640,10,0)</f>
        <v>0</v>
      </c>
      <c r="V280" s="11">
        <f>VLOOKUP(B280,[4]Combined!C$1:M$640,11,0)</f>
        <v>0</v>
      </c>
      <c r="W280" s="11">
        <f>VLOOKUP(B280,[4]Combined!C$1:O$640,13,0)</f>
        <v>0</v>
      </c>
      <c r="X280" s="11">
        <f>VLOOKUP(B280,[4]Combined!C$1:P$640,14,0)</f>
        <v>0</v>
      </c>
      <c r="Y280" s="11">
        <f>VLOOKUP(B280,[4]Combined!C$1:Q$640,15,0)</f>
        <v>0</v>
      </c>
      <c r="Z280" s="11">
        <f>VLOOKUP(B280,[4]Combined!C$1:S$640,17,0)</f>
        <v>0</v>
      </c>
      <c r="AA280" s="12">
        <v>14</v>
      </c>
      <c r="AB280" s="12">
        <v>25</v>
      </c>
      <c r="AC280" s="12">
        <f>VLOOKUP(B280,[5]Combined!C$1:O$640,13,0)</f>
        <v>0</v>
      </c>
      <c r="AD280" s="12">
        <v>2</v>
      </c>
      <c r="AE280" s="12">
        <v>3</v>
      </c>
      <c r="AF280" s="12">
        <f>VLOOKUP(B280,[5]Combined!C$1:S$640,17,0)</f>
        <v>0</v>
      </c>
      <c r="AG280" s="14">
        <f t="shared" si="28"/>
        <v>73</v>
      </c>
      <c r="AH280" s="14">
        <f t="shared" si="28"/>
        <v>0</v>
      </c>
      <c r="AI280" s="14">
        <f t="shared" si="29"/>
        <v>0</v>
      </c>
      <c r="AJ280" s="14">
        <f t="shared" si="30"/>
        <v>44</v>
      </c>
      <c r="AK280" s="14">
        <f t="shared" si="31"/>
        <v>44</v>
      </c>
      <c r="AL280" s="14">
        <f t="shared" si="32"/>
        <v>60.273972602739725</v>
      </c>
      <c r="AM280" s="14">
        <f t="shared" si="33"/>
        <v>0</v>
      </c>
      <c r="AN280" s="7" t="s">
        <v>281</v>
      </c>
      <c r="AO280" s="7">
        <v>7</v>
      </c>
      <c r="AP280" s="7">
        <v>6</v>
      </c>
      <c r="AQ280" s="7">
        <f t="shared" si="34"/>
        <v>13</v>
      </c>
    </row>
    <row r="281" spans="1:43" s="7" customFormat="1" x14ac:dyDescent="0.25">
      <c r="A281" s="7">
        <v>280</v>
      </c>
      <c r="B281" s="7" t="s">
        <v>311</v>
      </c>
      <c r="C281" s="8">
        <f>VLOOKUP(B281,[1]Combined!$B$1:$K$640,10,0)</f>
        <v>6</v>
      </c>
      <c r="D281" s="8">
        <f>VLOOKUP(B281,[1]Combined!$B$1:$L$640,11,0)</f>
        <v>6</v>
      </c>
      <c r="E281" s="8">
        <f>VLOOKUP(B281,[1]Combined!$B$1:$N$640,13,0)</f>
        <v>0</v>
      </c>
      <c r="F281" s="8">
        <f>VLOOKUP(B281,[1]Combined!$B$1:$O$640,14,0)</f>
        <v>1</v>
      </c>
      <c r="G281" s="8">
        <f>VLOOKUP(B281,[1]Combined!$B$1:$P$640,15,0)</f>
        <v>1</v>
      </c>
      <c r="H281" s="8">
        <f>VLOOKUP(B281,[1]Combined!$B$1:$R$640,17,0)</f>
        <v>0</v>
      </c>
      <c r="I281" s="9">
        <f>VLOOKUP(B281,[2]Combined!C$1:L$640,10,0)</f>
        <v>15</v>
      </c>
      <c r="J281" s="9">
        <f>VLOOKUP(B281,[2]Combined!C$1:M$640,11,0)</f>
        <v>16</v>
      </c>
      <c r="K281" s="9">
        <f>VLOOKUP(B281,[2]Combined!C$1:O$640,13,0)</f>
        <v>0</v>
      </c>
      <c r="L281" s="9">
        <f>VLOOKUP(B281,[2]Combined!C$1:P$640,14,0)</f>
        <v>0</v>
      </c>
      <c r="M281" s="9">
        <f>VLOOKUP(B281,[2]Combined!C$1:Q$640,15,0)</f>
        <v>0</v>
      </c>
      <c r="N281" s="9">
        <f>VLOOKUP(B281,[2]Combined!C$1:S$640,17,0)</f>
        <v>0</v>
      </c>
      <c r="O281" s="10">
        <f>VLOOKUP(B281,[3]Combined!C$1:L$640,10,0)</f>
        <v>13</v>
      </c>
      <c r="P281" s="10">
        <f>VLOOKUP(B281,[3]Combined!C$1:M$640,11,0)</f>
        <v>17</v>
      </c>
      <c r="Q281" s="10">
        <f>VLOOKUP(B281,[3]Combined!C$1:O$640,13,0)</f>
        <v>0</v>
      </c>
      <c r="R281" s="10">
        <f>VLOOKUP(B281,[3]Combined!C$1:P$640,14,0)</f>
        <v>3</v>
      </c>
      <c r="S281" s="10">
        <f>VLOOKUP(B281,[3]Combined!C$1:Q$640,15,0)</f>
        <v>4</v>
      </c>
      <c r="T281" s="10">
        <f>VLOOKUP(B281,[3]Combined!C$1:S$640,17,0)</f>
        <v>0</v>
      </c>
      <c r="U281" s="11">
        <f>VLOOKUP(B281,[4]Combined!C$1:L$640,10,0)</f>
        <v>0</v>
      </c>
      <c r="V281" s="11">
        <f>VLOOKUP(B281,[4]Combined!C$1:M$640,11,0)</f>
        <v>0</v>
      </c>
      <c r="W281" s="11">
        <f>VLOOKUP(B281,[4]Combined!C$1:O$640,13,0)</f>
        <v>0</v>
      </c>
      <c r="X281" s="11">
        <f>VLOOKUP(B281,[4]Combined!C$1:P$640,14,0)</f>
        <v>0</v>
      </c>
      <c r="Y281" s="11">
        <f>VLOOKUP(B281,[4]Combined!C$1:Q$640,15,0)</f>
        <v>0</v>
      </c>
      <c r="Z281" s="11">
        <f>VLOOKUP(B281,[4]Combined!C$1:S$640,17,0)</f>
        <v>0</v>
      </c>
      <c r="AA281" s="12">
        <v>22</v>
      </c>
      <c r="AB281" s="12">
        <v>25</v>
      </c>
      <c r="AC281" s="12">
        <f>VLOOKUP(B281,[5]Combined!C$1:O$640,13,0)</f>
        <v>0</v>
      </c>
      <c r="AD281" s="12">
        <v>4</v>
      </c>
      <c r="AE281" s="12">
        <v>4</v>
      </c>
      <c r="AF281" s="12">
        <f>VLOOKUP(B281,[5]Combined!C$1:S$640,17,0)</f>
        <v>0</v>
      </c>
      <c r="AG281" s="14">
        <f t="shared" si="28"/>
        <v>73</v>
      </c>
      <c r="AH281" s="14">
        <f t="shared" si="28"/>
        <v>0</v>
      </c>
      <c r="AI281" s="14">
        <f t="shared" si="29"/>
        <v>0</v>
      </c>
      <c r="AJ281" s="14">
        <f t="shared" si="30"/>
        <v>64</v>
      </c>
      <c r="AK281" s="14">
        <f t="shared" si="31"/>
        <v>64</v>
      </c>
      <c r="AL281" s="14">
        <f t="shared" si="32"/>
        <v>87.671232876712324</v>
      </c>
      <c r="AM281" s="14">
        <f t="shared" si="33"/>
        <v>5</v>
      </c>
      <c r="AN281" s="7" t="s">
        <v>273</v>
      </c>
      <c r="AO281" s="7">
        <v>10</v>
      </c>
      <c r="AP281" s="7">
        <v>5</v>
      </c>
      <c r="AQ281" s="7">
        <f t="shared" si="34"/>
        <v>20</v>
      </c>
    </row>
    <row r="282" spans="1:43" s="7" customFormat="1" x14ac:dyDescent="0.25">
      <c r="A282" s="7">
        <v>281</v>
      </c>
      <c r="B282" s="7" t="s">
        <v>312</v>
      </c>
      <c r="C282" s="8">
        <f>VLOOKUP(B282,[1]Combined!$B$1:$K$640,10,0)</f>
        <v>6</v>
      </c>
      <c r="D282" s="8">
        <f>VLOOKUP(B282,[1]Combined!$B$1:$L$640,11,0)</f>
        <v>6</v>
      </c>
      <c r="E282" s="8">
        <f>VLOOKUP(B282,[1]Combined!$B$1:$N$640,13,0)</f>
        <v>0</v>
      </c>
      <c r="F282" s="8">
        <f>VLOOKUP(B282,[1]Combined!$B$1:$O$640,14,0)</f>
        <v>1</v>
      </c>
      <c r="G282" s="8">
        <f>VLOOKUP(B282,[1]Combined!$B$1:$P$640,15,0)</f>
        <v>2</v>
      </c>
      <c r="H282" s="8">
        <f>VLOOKUP(B282,[1]Combined!$B$1:$R$640,17,0)</f>
        <v>0</v>
      </c>
      <c r="I282" s="9">
        <f>VLOOKUP(B282,[2]Combined!C$1:L$640,10,0)</f>
        <v>15</v>
      </c>
      <c r="J282" s="9">
        <f>VLOOKUP(B282,[2]Combined!C$1:M$640,11,0)</f>
        <v>16</v>
      </c>
      <c r="K282" s="9">
        <f>VLOOKUP(B282,[2]Combined!C$1:O$640,13,0)</f>
        <v>0</v>
      </c>
      <c r="L282" s="9">
        <f>VLOOKUP(B282,[2]Combined!C$1:P$640,14,0)</f>
        <v>4</v>
      </c>
      <c r="M282" s="9">
        <f>VLOOKUP(B282,[2]Combined!C$1:Q$640,15,0)</f>
        <v>4</v>
      </c>
      <c r="N282" s="9">
        <f>VLOOKUP(B282,[2]Combined!C$1:S$640,17,0)</f>
        <v>0</v>
      </c>
      <c r="O282" s="10">
        <f>VLOOKUP(B282,[3]Combined!C$1:L$640,10,0)</f>
        <v>15</v>
      </c>
      <c r="P282" s="10">
        <f>VLOOKUP(B282,[3]Combined!C$1:M$640,11,0)</f>
        <v>17</v>
      </c>
      <c r="Q282" s="10">
        <f>VLOOKUP(B282,[3]Combined!C$1:O$640,13,0)</f>
        <v>0</v>
      </c>
      <c r="R282" s="10">
        <f>VLOOKUP(B282,[3]Combined!C$1:P$640,14,0)</f>
        <v>4</v>
      </c>
      <c r="S282" s="10">
        <f>VLOOKUP(B282,[3]Combined!C$1:Q$640,15,0)</f>
        <v>4</v>
      </c>
      <c r="T282" s="10">
        <f>VLOOKUP(B282,[3]Combined!C$1:S$640,17,0)</f>
        <v>0</v>
      </c>
      <c r="U282" s="11">
        <f>VLOOKUP(B282,[4]Combined!C$1:L$640,10,0)</f>
        <v>0</v>
      </c>
      <c r="V282" s="11">
        <f>VLOOKUP(B282,[4]Combined!C$1:M$640,11,0)</f>
        <v>0</v>
      </c>
      <c r="W282" s="11">
        <f>VLOOKUP(B282,[4]Combined!C$1:O$640,13,0)</f>
        <v>0</v>
      </c>
      <c r="X282" s="11">
        <f>VLOOKUP(B282,[4]Combined!C$1:P$640,14,0)</f>
        <v>5</v>
      </c>
      <c r="Y282" s="11">
        <f>VLOOKUP(B282,[4]Combined!C$1:Q$640,15,0)</f>
        <v>5</v>
      </c>
      <c r="Z282" s="11">
        <f>VLOOKUP(B282,[4]Combined!C$1:S$640,17,0)</f>
        <v>0</v>
      </c>
      <c r="AA282" s="12">
        <v>23</v>
      </c>
      <c r="AB282" s="12">
        <v>25</v>
      </c>
      <c r="AC282" s="12">
        <f>VLOOKUP(B282,[5]Combined!C$1:O$640,13,0)</f>
        <v>0</v>
      </c>
      <c r="AD282" s="12">
        <f>VLOOKUP(B282,[5]Combined!C$1:P$640,14,0)</f>
        <v>0</v>
      </c>
      <c r="AE282" s="12">
        <f>VLOOKUP(B282,[5]Combined!C$1:Q$640,15,0)</f>
        <v>0</v>
      </c>
      <c r="AF282" s="12">
        <f>VLOOKUP(B282,[5]Combined!C$1:S$640,17,0)</f>
        <v>0</v>
      </c>
      <c r="AG282" s="14">
        <f t="shared" si="28"/>
        <v>79</v>
      </c>
      <c r="AH282" s="14">
        <f t="shared" si="28"/>
        <v>0</v>
      </c>
      <c r="AI282" s="14">
        <f t="shared" si="29"/>
        <v>0</v>
      </c>
      <c r="AJ282" s="14">
        <f t="shared" si="30"/>
        <v>73</v>
      </c>
      <c r="AK282" s="14">
        <f t="shared" si="31"/>
        <v>73</v>
      </c>
      <c r="AL282" s="14">
        <f t="shared" si="32"/>
        <v>92.405063291139243</v>
      </c>
      <c r="AM282" s="14">
        <f t="shared" si="33"/>
        <v>5</v>
      </c>
      <c r="AN282" s="7" t="s">
        <v>275</v>
      </c>
      <c r="AO282" s="7">
        <f>VLOOKUP(B282,[6]F!B$1:U$50,20,0)</f>
        <v>10</v>
      </c>
      <c r="AP282" s="7">
        <v>8</v>
      </c>
      <c r="AQ282" s="7">
        <f t="shared" si="34"/>
        <v>23</v>
      </c>
    </row>
    <row r="283" spans="1:43" s="7" customFormat="1" x14ac:dyDescent="0.25">
      <c r="A283" s="7">
        <v>282</v>
      </c>
      <c r="B283" s="7" t="s">
        <v>313</v>
      </c>
      <c r="C283" s="8">
        <f>VLOOKUP(B283,[1]Combined!$B$1:$K$640,10,0)</f>
        <v>6</v>
      </c>
      <c r="D283" s="8">
        <f>VLOOKUP(B283,[1]Combined!$B$1:$L$640,11,0)</f>
        <v>6</v>
      </c>
      <c r="E283" s="8">
        <f>VLOOKUP(B283,[1]Combined!$B$1:$N$640,13,0)</f>
        <v>0</v>
      </c>
      <c r="F283" s="8" t="str">
        <f>VLOOKUP(B283,[1]Combined!$B$1:$O$640,14,0)</f>
        <v xml:space="preserve"> </v>
      </c>
      <c r="G283" s="8" t="str">
        <f>VLOOKUP(B283,[1]Combined!$B$1:$P$640,15,0)</f>
        <v xml:space="preserve"> </v>
      </c>
      <c r="H283" s="8">
        <f>VLOOKUP(B283,[1]Combined!$B$1:$R$640,17,0)</f>
        <v>0</v>
      </c>
      <c r="I283" s="9">
        <f>VLOOKUP(B283,[2]Combined!C$1:L$640,10,0)</f>
        <v>13</v>
      </c>
      <c r="J283" s="9">
        <f>VLOOKUP(B283,[2]Combined!C$1:M$640,11,0)</f>
        <v>16</v>
      </c>
      <c r="K283" s="9">
        <f>VLOOKUP(B283,[2]Combined!C$1:O$640,13,0)</f>
        <v>0</v>
      </c>
      <c r="L283" s="9">
        <f>VLOOKUP(B283,[2]Combined!C$1:P$640,14,0)</f>
        <v>1</v>
      </c>
      <c r="M283" s="9">
        <f>VLOOKUP(B283,[2]Combined!C$1:Q$640,15,0)</f>
        <v>3</v>
      </c>
      <c r="N283" s="9">
        <f>VLOOKUP(B283,[2]Combined!C$1:S$640,17,0)</f>
        <v>0</v>
      </c>
      <c r="O283" s="10">
        <f>VLOOKUP(B283,[3]Combined!C$1:L$640,10,0)</f>
        <v>14</v>
      </c>
      <c r="P283" s="10">
        <f>VLOOKUP(B283,[3]Combined!C$1:M$640,11,0)</f>
        <v>17</v>
      </c>
      <c r="Q283" s="10">
        <f>VLOOKUP(B283,[3]Combined!C$1:O$640,13,0)</f>
        <v>0</v>
      </c>
      <c r="R283" s="10">
        <f>VLOOKUP(B283,[3]Combined!C$1:P$640,14,0)</f>
        <v>0</v>
      </c>
      <c r="S283" s="10">
        <f>VLOOKUP(B283,[3]Combined!C$1:Q$640,15,0)</f>
        <v>2</v>
      </c>
      <c r="T283" s="10">
        <f>VLOOKUP(B283,[3]Combined!C$1:S$640,17,0)</f>
        <v>0</v>
      </c>
      <c r="U283" s="11">
        <f>VLOOKUP(B283,[4]Combined!C$1:L$640,10,0)</f>
        <v>0</v>
      </c>
      <c r="V283" s="11">
        <f>VLOOKUP(B283,[4]Combined!C$1:M$640,11,0)</f>
        <v>0</v>
      </c>
      <c r="W283" s="11">
        <f>VLOOKUP(B283,[4]Combined!C$1:O$640,13,0)</f>
        <v>0</v>
      </c>
      <c r="X283" s="11">
        <f>VLOOKUP(B283,[4]Combined!C$1:P$640,14,0)</f>
        <v>0</v>
      </c>
      <c r="Y283" s="11">
        <f>VLOOKUP(B283,[4]Combined!C$1:Q$640,15,0)</f>
        <v>0</v>
      </c>
      <c r="Z283" s="11">
        <f>VLOOKUP(B283,[4]Combined!C$1:S$640,17,0)</f>
        <v>0</v>
      </c>
      <c r="AA283" s="12">
        <v>24</v>
      </c>
      <c r="AB283" s="12">
        <v>25</v>
      </c>
      <c r="AC283" s="12">
        <f>VLOOKUP(B283,[5]Combined!C$1:O$640,13,0)</f>
        <v>0</v>
      </c>
      <c r="AD283" s="12">
        <v>3</v>
      </c>
      <c r="AE283" s="12">
        <v>4</v>
      </c>
      <c r="AF283" s="12">
        <f>VLOOKUP(B283,[5]Combined!C$1:S$640,17,0)</f>
        <v>0</v>
      </c>
      <c r="AG283" s="14">
        <f t="shared" si="28"/>
        <v>73</v>
      </c>
      <c r="AH283" s="14">
        <f t="shared" si="28"/>
        <v>0</v>
      </c>
      <c r="AI283" s="14">
        <f t="shared" si="29"/>
        <v>0</v>
      </c>
      <c r="AJ283" s="14">
        <f t="shared" si="30"/>
        <v>61</v>
      </c>
      <c r="AK283" s="14">
        <f t="shared" si="31"/>
        <v>61</v>
      </c>
      <c r="AL283" s="14">
        <f t="shared" si="32"/>
        <v>83.561643835616437</v>
      </c>
      <c r="AM283" s="14">
        <f t="shared" si="33"/>
        <v>4</v>
      </c>
      <c r="AN283" s="7" t="s">
        <v>277</v>
      </c>
      <c r="AO283" s="7">
        <v>9</v>
      </c>
      <c r="AP283" s="7">
        <v>8</v>
      </c>
      <c r="AQ283" s="7">
        <f t="shared" si="34"/>
        <v>21</v>
      </c>
    </row>
    <row r="284" spans="1:43" s="7" customFormat="1" x14ac:dyDescent="0.25">
      <c r="A284" s="7">
        <v>283</v>
      </c>
      <c r="B284" s="7" t="s">
        <v>314</v>
      </c>
      <c r="C284" s="8">
        <f>VLOOKUP(B284,[1]Combined!$B$1:$K$640,10,0)</f>
        <v>6</v>
      </c>
      <c r="D284" s="8">
        <f>VLOOKUP(B284,[1]Combined!$B$1:$L$640,11,0)</f>
        <v>6</v>
      </c>
      <c r="E284" s="8">
        <f>VLOOKUP(B284,[1]Combined!$B$1:$N$640,13,0)</f>
        <v>0</v>
      </c>
      <c r="F284" s="8">
        <f>VLOOKUP(B284,[1]Combined!$B$1:$O$640,14,0)</f>
        <v>1</v>
      </c>
      <c r="G284" s="8">
        <f>VLOOKUP(B284,[1]Combined!$B$1:$P$640,15,0)</f>
        <v>2</v>
      </c>
      <c r="H284" s="8">
        <f>VLOOKUP(B284,[1]Combined!$B$1:$R$640,17,0)</f>
        <v>0</v>
      </c>
      <c r="I284" s="9">
        <f>VLOOKUP(B284,[2]Combined!C$1:L$640,10,0)</f>
        <v>14</v>
      </c>
      <c r="J284" s="9">
        <f>VLOOKUP(B284,[2]Combined!C$1:M$640,11,0)</f>
        <v>16</v>
      </c>
      <c r="K284" s="9">
        <f>VLOOKUP(B284,[2]Combined!C$1:O$640,13,0)</f>
        <v>0</v>
      </c>
      <c r="L284" s="9">
        <f>VLOOKUP(B284,[2]Combined!C$1:P$640,14,0)</f>
        <v>3</v>
      </c>
      <c r="M284" s="9">
        <f>VLOOKUP(B284,[2]Combined!C$1:Q$640,15,0)</f>
        <v>3</v>
      </c>
      <c r="N284" s="9">
        <f>VLOOKUP(B284,[2]Combined!C$1:S$640,17,0)</f>
        <v>0</v>
      </c>
      <c r="O284" s="10">
        <f>VLOOKUP(B284,[3]Combined!C$1:L$640,10,0)</f>
        <v>11</v>
      </c>
      <c r="P284" s="10">
        <f>VLOOKUP(B284,[3]Combined!C$1:M$640,11,0)</f>
        <v>17</v>
      </c>
      <c r="Q284" s="10">
        <f>VLOOKUP(B284,[3]Combined!C$1:O$640,13,0)</f>
        <v>0</v>
      </c>
      <c r="R284" s="10">
        <f>VLOOKUP(B284,[3]Combined!C$1:P$640,14,0)</f>
        <v>3</v>
      </c>
      <c r="S284" s="10">
        <f>VLOOKUP(B284,[3]Combined!C$1:Q$640,15,0)</f>
        <v>4</v>
      </c>
      <c r="T284" s="10">
        <f>VLOOKUP(B284,[3]Combined!C$1:S$640,17,0)</f>
        <v>0</v>
      </c>
      <c r="U284" s="11">
        <f>VLOOKUP(B284,[4]Combined!C$1:L$640,10,0)</f>
        <v>0</v>
      </c>
      <c r="V284" s="11">
        <f>VLOOKUP(B284,[4]Combined!C$1:M$640,11,0)</f>
        <v>0</v>
      </c>
      <c r="W284" s="11">
        <f>VLOOKUP(B284,[4]Combined!C$1:O$640,13,0)</f>
        <v>0</v>
      </c>
      <c r="X284" s="11">
        <f>VLOOKUP(B284,[4]Combined!C$1:P$640,14,0)</f>
        <v>5</v>
      </c>
      <c r="Y284" s="11">
        <f>VLOOKUP(B284,[4]Combined!C$1:Q$640,15,0)</f>
        <v>5</v>
      </c>
      <c r="Z284" s="11">
        <f>VLOOKUP(B284,[4]Combined!C$1:S$640,17,0)</f>
        <v>0</v>
      </c>
      <c r="AA284" s="12">
        <v>18</v>
      </c>
      <c r="AB284" s="12">
        <v>25</v>
      </c>
      <c r="AC284" s="12">
        <f>VLOOKUP(B284,[5]Combined!C$1:O$640,13,0)</f>
        <v>0</v>
      </c>
      <c r="AD284" s="12">
        <f>VLOOKUP(B284,[5]Combined!C$1:P$640,14,0)</f>
        <v>0</v>
      </c>
      <c r="AE284" s="12">
        <f>VLOOKUP(B284,[5]Combined!C$1:Q$640,15,0)</f>
        <v>0</v>
      </c>
      <c r="AF284" s="12">
        <f>VLOOKUP(B284,[5]Combined!C$1:S$640,17,0)</f>
        <v>0</v>
      </c>
      <c r="AG284" s="14">
        <f t="shared" si="28"/>
        <v>78</v>
      </c>
      <c r="AH284" s="14">
        <f t="shared" si="28"/>
        <v>0</v>
      </c>
      <c r="AI284" s="14">
        <f t="shared" si="29"/>
        <v>0</v>
      </c>
      <c r="AJ284" s="14">
        <f t="shared" si="30"/>
        <v>61</v>
      </c>
      <c r="AK284" s="14">
        <f t="shared" si="31"/>
        <v>61</v>
      </c>
      <c r="AL284" s="14">
        <f t="shared" si="32"/>
        <v>78.205128205128204</v>
      </c>
      <c r="AM284" s="14">
        <f t="shared" si="33"/>
        <v>3</v>
      </c>
      <c r="AN284" s="7" t="s">
        <v>279</v>
      </c>
      <c r="AO284" s="7">
        <f>VLOOKUP(B284,[6]F!B$1:U$50,20,0)</f>
        <v>5</v>
      </c>
      <c r="AP284" s="7">
        <v>6</v>
      </c>
      <c r="AQ284" s="7">
        <f t="shared" si="34"/>
        <v>14</v>
      </c>
    </row>
    <row r="285" spans="1:43" s="7" customFormat="1" x14ac:dyDescent="0.25">
      <c r="A285" s="7">
        <v>284</v>
      </c>
      <c r="B285" s="7" t="s">
        <v>315</v>
      </c>
      <c r="C285" s="8">
        <f>VLOOKUP(B285,[1]Combined!$B$1:$K$640,10,0)</f>
        <v>6</v>
      </c>
      <c r="D285" s="8">
        <f>VLOOKUP(B285,[1]Combined!$B$1:$L$640,11,0)</f>
        <v>6</v>
      </c>
      <c r="E285" s="8">
        <f>VLOOKUP(B285,[1]Combined!$B$1:$N$640,13,0)</f>
        <v>0</v>
      </c>
      <c r="F285" s="8">
        <f>VLOOKUP(B285,[1]Combined!$B$1:$O$640,14,0)</f>
        <v>2</v>
      </c>
      <c r="G285" s="8">
        <f>VLOOKUP(B285,[1]Combined!$B$1:$P$640,15,0)</f>
        <v>2</v>
      </c>
      <c r="H285" s="8">
        <f>VLOOKUP(B285,[1]Combined!$B$1:$R$640,17,0)</f>
        <v>0</v>
      </c>
      <c r="I285" s="9">
        <f>VLOOKUP(B285,[2]Combined!C$1:L$640,10,0)</f>
        <v>7</v>
      </c>
      <c r="J285" s="9">
        <f>VLOOKUP(B285,[2]Combined!C$1:M$640,11,0)</f>
        <v>16</v>
      </c>
      <c r="K285" s="9">
        <f>VLOOKUP(B285,[2]Combined!C$1:O$640,13,0)</f>
        <v>0</v>
      </c>
      <c r="L285" s="9">
        <f>VLOOKUP(B285,[2]Combined!C$1:P$640,14,0)</f>
        <v>2</v>
      </c>
      <c r="M285" s="9">
        <f>VLOOKUP(B285,[2]Combined!C$1:Q$640,15,0)</f>
        <v>2</v>
      </c>
      <c r="N285" s="9">
        <f>VLOOKUP(B285,[2]Combined!C$1:S$640,17,0)</f>
        <v>0</v>
      </c>
      <c r="O285" s="10">
        <f>VLOOKUP(B285,[3]Combined!C$1:L$640,10,0)</f>
        <v>12</v>
      </c>
      <c r="P285" s="10">
        <f>VLOOKUP(B285,[3]Combined!C$1:M$640,11,0)</f>
        <v>17</v>
      </c>
      <c r="Q285" s="10">
        <f>VLOOKUP(B285,[3]Combined!C$1:O$640,13,0)</f>
        <v>0</v>
      </c>
      <c r="R285" s="10">
        <f>VLOOKUP(B285,[3]Combined!C$1:P$640,14,0)</f>
        <v>1</v>
      </c>
      <c r="S285" s="10">
        <f>VLOOKUP(B285,[3]Combined!C$1:Q$640,15,0)</f>
        <v>2</v>
      </c>
      <c r="T285" s="10">
        <f>VLOOKUP(B285,[3]Combined!C$1:S$640,17,0)</f>
        <v>0</v>
      </c>
      <c r="U285" s="11">
        <f>VLOOKUP(B285,[4]Combined!C$1:L$640,10,0)</f>
        <v>0</v>
      </c>
      <c r="V285" s="11">
        <f>VLOOKUP(B285,[4]Combined!C$1:M$640,11,0)</f>
        <v>0</v>
      </c>
      <c r="W285" s="11">
        <f>VLOOKUP(B285,[4]Combined!C$1:O$640,13,0)</f>
        <v>0</v>
      </c>
      <c r="X285" s="11">
        <f>VLOOKUP(B285,[4]Combined!C$1:P$640,14,0)</f>
        <v>0</v>
      </c>
      <c r="Y285" s="11">
        <f>VLOOKUP(B285,[4]Combined!C$1:Q$640,15,0)</f>
        <v>0</v>
      </c>
      <c r="Z285" s="11">
        <f>VLOOKUP(B285,[4]Combined!C$1:S$640,17,0)</f>
        <v>0</v>
      </c>
      <c r="AA285" s="12">
        <v>16</v>
      </c>
      <c r="AB285" s="12">
        <v>25</v>
      </c>
      <c r="AC285" s="12">
        <f>VLOOKUP(B285,[5]Combined!C$1:O$640,13,0)</f>
        <v>0</v>
      </c>
      <c r="AD285" s="12">
        <v>3</v>
      </c>
      <c r="AE285" s="12">
        <v>3</v>
      </c>
      <c r="AF285" s="12">
        <f>VLOOKUP(B285,[5]Combined!C$1:S$640,17,0)</f>
        <v>0</v>
      </c>
      <c r="AG285" s="14">
        <f t="shared" si="28"/>
        <v>73</v>
      </c>
      <c r="AH285" s="14">
        <f t="shared" si="28"/>
        <v>0</v>
      </c>
      <c r="AI285" s="14">
        <f t="shared" si="29"/>
        <v>0</v>
      </c>
      <c r="AJ285" s="14">
        <f t="shared" si="30"/>
        <v>49</v>
      </c>
      <c r="AK285" s="14">
        <f t="shared" si="31"/>
        <v>49</v>
      </c>
      <c r="AL285" s="14">
        <f t="shared" si="32"/>
        <v>67.123287671232873</v>
      </c>
      <c r="AM285" s="14">
        <f t="shared" si="33"/>
        <v>1</v>
      </c>
      <c r="AN285" s="7" t="s">
        <v>281</v>
      </c>
      <c r="AO285" s="7">
        <v>9</v>
      </c>
      <c r="AP285" s="7">
        <v>6</v>
      </c>
      <c r="AQ285" s="7">
        <f t="shared" si="34"/>
        <v>16</v>
      </c>
    </row>
    <row r="286" spans="1:43" s="7" customFormat="1" x14ac:dyDescent="0.25">
      <c r="A286" s="7">
        <v>285</v>
      </c>
      <c r="B286" s="7" t="s">
        <v>316</v>
      </c>
      <c r="C286" s="8">
        <f>VLOOKUP(B286,[1]Combined!$B$1:$K$640,10,0)</f>
        <v>6</v>
      </c>
      <c r="D286" s="8">
        <f>VLOOKUP(B286,[1]Combined!$B$1:$L$640,11,0)</f>
        <v>6</v>
      </c>
      <c r="E286" s="8">
        <f>VLOOKUP(B286,[1]Combined!$B$1:$N$640,13,0)</f>
        <v>0</v>
      </c>
      <c r="F286" s="8">
        <f>VLOOKUP(B286,[1]Combined!$B$1:$O$640,14,0)</f>
        <v>1</v>
      </c>
      <c r="G286" s="8">
        <f>VLOOKUP(B286,[1]Combined!$B$1:$P$640,15,0)</f>
        <v>1</v>
      </c>
      <c r="H286" s="8">
        <f>VLOOKUP(B286,[1]Combined!$B$1:$R$640,17,0)</f>
        <v>0</v>
      </c>
      <c r="I286" s="9">
        <f>VLOOKUP(B286,[2]Combined!C$1:L$640,10,0)</f>
        <v>12</v>
      </c>
      <c r="J286" s="9">
        <f>VLOOKUP(B286,[2]Combined!C$1:M$640,11,0)</f>
        <v>16</v>
      </c>
      <c r="K286" s="9">
        <f>VLOOKUP(B286,[2]Combined!C$1:O$640,13,0)</f>
        <v>0</v>
      </c>
      <c r="L286" s="9">
        <f>VLOOKUP(B286,[2]Combined!C$1:P$640,14,0)</f>
        <v>0</v>
      </c>
      <c r="M286" s="9">
        <f>VLOOKUP(B286,[2]Combined!C$1:Q$640,15,0)</f>
        <v>0</v>
      </c>
      <c r="N286" s="9">
        <f>VLOOKUP(B286,[2]Combined!C$1:S$640,17,0)</f>
        <v>0</v>
      </c>
      <c r="O286" s="10">
        <f>VLOOKUP(B286,[3]Combined!C$1:L$640,10,0)</f>
        <v>13</v>
      </c>
      <c r="P286" s="10">
        <f>VLOOKUP(B286,[3]Combined!C$1:M$640,11,0)</f>
        <v>17</v>
      </c>
      <c r="Q286" s="10">
        <f>VLOOKUP(B286,[3]Combined!C$1:O$640,13,0)</f>
        <v>0</v>
      </c>
      <c r="R286" s="10">
        <f>VLOOKUP(B286,[3]Combined!C$1:P$640,14,0)</f>
        <v>4</v>
      </c>
      <c r="S286" s="10">
        <f>VLOOKUP(B286,[3]Combined!C$1:Q$640,15,0)</f>
        <v>4</v>
      </c>
      <c r="T286" s="10">
        <f>VLOOKUP(B286,[3]Combined!C$1:S$640,17,0)</f>
        <v>0</v>
      </c>
      <c r="U286" s="11">
        <f>VLOOKUP(B286,[4]Combined!C$1:L$640,10,0)</f>
        <v>0</v>
      </c>
      <c r="V286" s="11">
        <f>VLOOKUP(B286,[4]Combined!C$1:M$640,11,0)</f>
        <v>0</v>
      </c>
      <c r="W286" s="11">
        <f>VLOOKUP(B286,[4]Combined!C$1:O$640,13,0)</f>
        <v>0</v>
      </c>
      <c r="X286" s="11">
        <f>VLOOKUP(B286,[4]Combined!C$1:P$640,14,0)</f>
        <v>0</v>
      </c>
      <c r="Y286" s="11">
        <f>VLOOKUP(B286,[4]Combined!C$1:Q$640,15,0)</f>
        <v>0</v>
      </c>
      <c r="Z286" s="11">
        <f>VLOOKUP(B286,[4]Combined!C$1:S$640,17,0)</f>
        <v>0</v>
      </c>
      <c r="AA286" s="12">
        <v>22</v>
      </c>
      <c r="AB286" s="12">
        <v>25</v>
      </c>
      <c r="AC286" s="12">
        <f>VLOOKUP(B286,[5]Combined!C$1:O$640,13,0)</f>
        <v>0</v>
      </c>
      <c r="AD286" s="12">
        <v>4</v>
      </c>
      <c r="AE286" s="12">
        <v>4</v>
      </c>
      <c r="AF286" s="12">
        <f>VLOOKUP(B286,[5]Combined!C$1:S$640,17,0)</f>
        <v>0</v>
      </c>
      <c r="AG286" s="14">
        <f t="shared" si="28"/>
        <v>73</v>
      </c>
      <c r="AH286" s="14">
        <f t="shared" si="28"/>
        <v>0</v>
      </c>
      <c r="AI286" s="14">
        <f t="shared" si="29"/>
        <v>0</v>
      </c>
      <c r="AJ286" s="14">
        <f t="shared" si="30"/>
        <v>62</v>
      </c>
      <c r="AK286" s="14">
        <f t="shared" si="31"/>
        <v>62</v>
      </c>
      <c r="AL286" s="14">
        <f t="shared" si="32"/>
        <v>84.93150684931507</v>
      </c>
      <c r="AM286" s="14">
        <f t="shared" si="33"/>
        <v>4</v>
      </c>
      <c r="AN286" s="7" t="s">
        <v>273</v>
      </c>
      <c r="AO286" s="7">
        <v>9</v>
      </c>
      <c r="AP286" s="7">
        <v>9</v>
      </c>
      <c r="AQ286" s="7">
        <f t="shared" si="34"/>
        <v>22</v>
      </c>
    </row>
    <row r="287" spans="1:43" s="7" customFormat="1" x14ac:dyDescent="0.25">
      <c r="A287" s="7">
        <v>286</v>
      </c>
      <c r="B287" s="7" t="s">
        <v>317</v>
      </c>
      <c r="C287" s="8">
        <f>VLOOKUP(B287,[1]Combined!$B$1:$K$640,10,0)</f>
        <v>6</v>
      </c>
      <c r="D287" s="8">
        <f>VLOOKUP(B287,[1]Combined!$B$1:$L$640,11,0)</f>
        <v>6</v>
      </c>
      <c r="E287" s="8">
        <f>VLOOKUP(B287,[1]Combined!$B$1:$N$640,13,0)</f>
        <v>0</v>
      </c>
      <c r="F287" s="8">
        <f>VLOOKUP(B287,[1]Combined!$B$1:$O$640,14,0)</f>
        <v>1</v>
      </c>
      <c r="G287" s="8">
        <f>VLOOKUP(B287,[1]Combined!$B$1:$P$640,15,0)</f>
        <v>2</v>
      </c>
      <c r="H287" s="8">
        <f>VLOOKUP(B287,[1]Combined!$B$1:$R$640,17,0)</f>
        <v>0</v>
      </c>
      <c r="I287" s="9">
        <f>VLOOKUP(B287,[2]Combined!C$1:L$640,10,0)</f>
        <v>11</v>
      </c>
      <c r="J287" s="9">
        <f>VLOOKUP(B287,[2]Combined!C$1:M$640,11,0)</f>
        <v>16</v>
      </c>
      <c r="K287" s="9">
        <f>VLOOKUP(B287,[2]Combined!C$1:O$640,13,0)</f>
        <v>0</v>
      </c>
      <c r="L287" s="9">
        <f>VLOOKUP(B287,[2]Combined!C$1:P$640,14,0)</f>
        <v>3</v>
      </c>
      <c r="M287" s="9">
        <f>VLOOKUP(B287,[2]Combined!C$1:Q$640,15,0)</f>
        <v>4</v>
      </c>
      <c r="N287" s="9">
        <f>VLOOKUP(B287,[2]Combined!C$1:S$640,17,0)</f>
        <v>0</v>
      </c>
      <c r="O287" s="10">
        <f>VLOOKUP(B287,[3]Combined!C$1:L$640,10,0)</f>
        <v>11</v>
      </c>
      <c r="P287" s="10">
        <f>VLOOKUP(B287,[3]Combined!C$1:M$640,11,0)</f>
        <v>17</v>
      </c>
      <c r="Q287" s="10">
        <f>VLOOKUP(B287,[3]Combined!C$1:O$640,13,0)</f>
        <v>0</v>
      </c>
      <c r="R287" s="10">
        <f>VLOOKUP(B287,[3]Combined!C$1:P$640,14,0)</f>
        <v>3</v>
      </c>
      <c r="S287" s="10">
        <f>VLOOKUP(B287,[3]Combined!C$1:Q$640,15,0)</f>
        <v>4</v>
      </c>
      <c r="T287" s="10">
        <f>VLOOKUP(B287,[3]Combined!C$1:S$640,17,0)</f>
        <v>0</v>
      </c>
      <c r="U287" s="11">
        <f>VLOOKUP(B287,[4]Combined!C$1:L$640,10,0)</f>
        <v>0</v>
      </c>
      <c r="V287" s="11">
        <f>VLOOKUP(B287,[4]Combined!C$1:M$640,11,0)</f>
        <v>0</v>
      </c>
      <c r="W287" s="11">
        <f>VLOOKUP(B287,[4]Combined!C$1:O$640,13,0)</f>
        <v>0</v>
      </c>
      <c r="X287" s="11">
        <f>VLOOKUP(B287,[4]Combined!C$1:P$640,14,0)</f>
        <v>5</v>
      </c>
      <c r="Y287" s="11">
        <f>VLOOKUP(B287,[4]Combined!C$1:Q$640,15,0)</f>
        <v>5</v>
      </c>
      <c r="Z287" s="11">
        <f>VLOOKUP(B287,[4]Combined!C$1:S$640,17,0)</f>
        <v>0</v>
      </c>
      <c r="AA287" s="12">
        <v>21</v>
      </c>
      <c r="AB287" s="12">
        <v>25</v>
      </c>
      <c r="AC287" s="12">
        <f>VLOOKUP(B287,[5]Combined!C$1:O$640,13,0)</f>
        <v>0</v>
      </c>
      <c r="AD287" s="12">
        <f>VLOOKUP(B287,[5]Combined!C$1:P$640,14,0)</f>
        <v>0</v>
      </c>
      <c r="AE287" s="12">
        <f>VLOOKUP(B287,[5]Combined!C$1:Q$640,15,0)</f>
        <v>0</v>
      </c>
      <c r="AF287" s="12">
        <f>VLOOKUP(B287,[5]Combined!C$1:S$640,17,0)</f>
        <v>0</v>
      </c>
      <c r="AG287" s="14">
        <f t="shared" si="28"/>
        <v>79</v>
      </c>
      <c r="AH287" s="14">
        <f t="shared" si="28"/>
        <v>0</v>
      </c>
      <c r="AI287" s="14">
        <f t="shared" si="29"/>
        <v>0</v>
      </c>
      <c r="AJ287" s="14">
        <f t="shared" si="30"/>
        <v>61</v>
      </c>
      <c r="AK287" s="14">
        <f t="shared" si="31"/>
        <v>61</v>
      </c>
      <c r="AL287" s="14">
        <f t="shared" si="32"/>
        <v>77.215189873417728</v>
      </c>
      <c r="AM287" s="14">
        <f t="shared" si="33"/>
        <v>3</v>
      </c>
      <c r="AN287" s="7" t="s">
        <v>275</v>
      </c>
      <c r="AO287" s="7">
        <f>VLOOKUP(B287,[6]F!B$1:U$50,20,0)</f>
        <v>10</v>
      </c>
      <c r="AP287" s="7">
        <v>7</v>
      </c>
      <c r="AQ287" s="7">
        <f t="shared" si="34"/>
        <v>20</v>
      </c>
    </row>
    <row r="288" spans="1:43" s="7" customFormat="1" x14ac:dyDescent="0.25">
      <c r="A288" s="7">
        <v>287</v>
      </c>
      <c r="B288" s="7" t="s">
        <v>318</v>
      </c>
      <c r="C288" s="8">
        <f>VLOOKUP(B288,[1]Combined!$B$1:$K$640,10,0)</f>
        <v>5</v>
      </c>
      <c r="D288" s="8">
        <f>VLOOKUP(B288,[1]Combined!$B$1:$L$640,11,0)</f>
        <v>6</v>
      </c>
      <c r="E288" s="8">
        <f>VLOOKUP(B288,[1]Combined!$B$1:$N$640,13,0)</f>
        <v>0</v>
      </c>
      <c r="F288" s="8" t="str">
        <f>VLOOKUP(B288,[1]Combined!$B$1:$O$640,14,0)</f>
        <v xml:space="preserve"> </v>
      </c>
      <c r="G288" s="8" t="str">
        <f>VLOOKUP(B288,[1]Combined!$B$1:$P$640,15,0)</f>
        <v xml:space="preserve"> </v>
      </c>
      <c r="H288" s="8">
        <f>VLOOKUP(B288,[1]Combined!$B$1:$R$640,17,0)</f>
        <v>0</v>
      </c>
      <c r="I288" s="9">
        <f>VLOOKUP(B288,[2]Combined!C$1:L$640,10,0)</f>
        <v>14</v>
      </c>
      <c r="J288" s="9">
        <f>VLOOKUP(B288,[2]Combined!C$1:M$640,11,0)</f>
        <v>16</v>
      </c>
      <c r="K288" s="9">
        <f>VLOOKUP(B288,[2]Combined!C$1:O$640,13,0)</f>
        <v>0</v>
      </c>
      <c r="L288" s="9">
        <f>VLOOKUP(B288,[2]Combined!C$1:P$640,14,0)</f>
        <v>2</v>
      </c>
      <c r="M288" s="9">
        <f>VLOOKUP(B288,[2]Combined!C$1:Q$640,15,0)</f>
        <v>3</v>
      </c>
      <c r="N288" s="9">
        <f>VLOOKUP(B288,[2]Combined!C$1:S$640,17,0)</f>
        <v>0</v>
      </c>
      <c r="O288" s="10">
        <f>VLOOKUP(B288,[3]Combined!C$1:L$640,10,0)</f>
        <v>14</v>
      </c>
      <c r="P288" s="10">
        <f>VLOOKUP(B288,[3]Combined!C$1:M$640,11,0)</f>
        <v>17</v>
      </c>
      <c r="Q288" s="10">
        <f>VLOOKUP(B288,[3]Combined!C$1:O$640,13,0)</f>
        <v>0</v>
      </c>
      <c r="R288" s="10">
        <f>VLOOKUP(B288,[3]Combined!C$1:P$640,14,0)</f>
        <v>0</v>
      </c>
      <c r="S288" s="10">
        <f>VLOOKUP(B288,[3]Combined!C$1:Q$640,15,0)</f>
        <v>2</v>
      </c>
      <c r="T288" s="10">
        <f>VLOOKUP(B288,[3]Combined!C$1:S$640,17,0)</f>
        <v>0</v>
      </c>
      <c r="U288" s="11">
        <f>VLOOKUP(B288,[4]Combined!C$1:L$640,10,0)</f>
        <v>0</v>
      </c>
      <c r="V288" s="11">
        <f>VLOOKUP(B288,[4]Combined!C$1:M$640,11,0)</f>
        <v>0</v>
      </c>
      <c r="W288" s="11">
        <f>VLOOKUP(B288,[4]Combined!C$1:O$640,13,0)</f>
        <v>0</v>
      </c>
      <c r="X288" s="11">
        <f>VLOOKUP(B288,[4]Combined!C$1:P$640,14,0)</f>
        <v>0</v>
      </c>
      <c r="Y288" s="11">
        <f>VLOOKUP(B288,[4]Combined!C$1:Q$640,15,0)</f>
        <v>0</v>
      </c>
      <c r="Z288" s="11">
        <f>VLOOKUP(B288,[4]Combined!C$1:S$640,17,0)</f>
        <v>0</v>
      </c>
      <c r="AA288" s="12">
        <v>21</v>
      </c>
      <c r="AB288" s="12">
        <v>25</v>
      </c>
      <c r="AC288" s="12">
        <f>VLOOKUP(B288,[5]Combined!C$1:O$640,13,0)</f>
        <v>0</v>
      </c>
      <c r="AD288" s="12">
        <v>1</v>
      </c>
      <c r="AE288" s="12">
        <v>4</v>
      </c>
      <c r="AF288" s="12">
        <f>VLOOKUP(B288,[5]Combined!C$1:S$640,17,0)</f>
        <v>0</v>
      </c>
      <c r="AG288" s="14">
        <f t="shared" si="28"/>
        <v>73</v>
      </c>
      <c r="AH288" s="14">
        <f t="shared" si="28"/>
        <v>0</v>
      </c>
      <c r="AI288" s="14">
        <f t="shared" si="29"/>
        <v>0</v>
      </c>
      <c r="AJ288" s="14">
        <f t="shared" si="30"/>
        <v>57</v>
      </c>
      <c r="AK288" s="14">
        <f t="shared" si="31"/>
        <v>57</v>
      </c>
      <c r="AL288" s="14">
        <f t="shared" si="32"/>
        <v>78.082191780821915</v>
      </c>
      <c r="AM288" s="14">
        <f t="shared" si="33"/>
        <v>3</v>
      </c>
      <c r="AN288" s="7" t="s">
        <v>277</v>
      </c>
      <c r="AO288" s="7">
        <v>9</v>
      </c>
      <c r="AP288" s="7">
        <v>9</v>
      </c>
      <c r="AQ288" s="7">
        <f t="shared" si="34"/>
        <v>21</v>
      </c>
    </row>
    <row r="289" spans="1:43" s="7" customFormat="1" x14ac:dyDescent="0.25">
      <c r="A289" s="7">
        <v>288</v>
      </c>
      <c r="B289" s="7" t="s">
        <v>319</v>
      </c>
      <c r="C289" s="8">
        <f>VLOOKUP(B289,[1]Combined!$B$1:$K$640,10,0)</f>
        <v>6</v>
      </c>
      <c r="D289" s="8">
        <f>VLOOKUP(B289,[1]Combined!$B$1:$L$640,11,0)</f>
        <v>6</v>
      </c>
      <c r="E289" s="8">
        <f>VLOOKUP(B289,[1]Combined!$B$1:$N$640,13,0)</f>
        <v>0</v>
      </c>
      <c r="F289" s="8">
        <f>VLOOKUP(B289,[1]Combined!$B$1:$O$640,14,0)</f>
        <v>1</v>
      </c>
      <c r="G289" s="8">
        <f>VLOOKUP(B289,[1]Combined!$B$1:$P$640,15,0)</f>
        <v>2</v>
      </c>
      <c r="H289" s="8">
        <f>VLOOKUP(B289,[1]Combined!$B$1:$R$640,17,0)</f>
        <v>0</v>
      </c>
      <c r="I289" s="9">
        <f>VLOOKUP(B289,[2]Combined!C$1:L$640,10,0)</f>
        <v>14</v>
      </c>
      <c r="J289" s="9">
        <f>VLOOKUP(B289,[2]Combined!C$1:M$640,11,0)</f>
        <v>16</v>
      </c>
      <c r="K289" s="9">
        <f>VLOOKUP(B289,[2]Combined!C$1:O$640,13,0)</f>
        <v>0</v>
      </c>
      <c r="L289" s="9">
        <f>VLOOKUP(B289,[2]Combined!C$1:P$640,14,0)</f>
        <v>2</v>
      </c>
      <c r="M289" s="9">
        <f>VLOOKUP(B289,[2]Combined!C$1:Q$640,15,0)</f>
        <v>3</v>
      </c>
      <c r="N289" s="9">
        <f>VLOOKUP(B289,[2]Combined!C$1:S$640,17,0)</f>
        <v>0</v>
      </c>
      <c r="O289" s="10">
        <f>VLOOKUP(B289,[3]Combined!C$1:L$640,10,0)</f>
        <v>10</v>
      </c>
      <c r="P289" s="10">
        <f>VLOOKUP(B289,[3]Combined!C$1:M$640,11,0)</f>
        <v>17</v>
      </c>
      <c r="Q289" s="10">
        <f>VLOOKUP(B289,[3]Combined!C$1:O$640,13,0)</f>
        <v>0</v>
      </c>
      <c r="R289" s="10">
        <f>VLOOKUP(B289,[3]Combined!C$1:P$640,14,0)</f>
        <v>2</v>
      </c>
      <c r="S289" s="10">
        <f>VLOOKUP(B289,[3]Combined!C$1:Q$640,15,0)</f>
        <v>4</v>
      </c>
      <c r="T289" s="10">
        <f>VLOOKUP(B289,[3]Combined!C$1:S$640,17,0)</f>
        <v>0</v>
      </c>
      <c r="U289" s="11">
        <f>VLOOKUP(B289,[4]Combined!C$1:L$640,10,0)</f>
        <v>0</v>
      </c>
      <c r="V289" s="11">
        <f>VLOOKUP(B289,[4]Combined!C$1:M$640,11,0)</f>
        <v>0</v>
      </c>
      <c r="W289" s="11">
        <f>VLOOKUP(B289,[4]Combined!C$1:O$640,13,0)</f>
        <v>0</v>
      </c>
      <c r="X289" s="11">
        <f>VLOOKUP(B289,[4]Combined!C$1:P$640,14,0)</f>
        <v>5</v>
      </c>
      <c r="Y289" s="11">
        <f>VLOOKUP(B289,[4]Combined!C$1:Q$640,15,0)</f>
        <v>5</v>
      </c>
      <c r="Z289" s="11">
        <f>VLOOKUP(B289,[4]Combined!C$1:S$640,17,0)</f>
        <v>0</v>
      </c>
      <c r="AA289" s="12">
        <v>20</v>
      </c>
      <c r="AB289" s="12">
        <v>25</v>
      </c>
      <c r="AC289" s="12">
        <f>VLOOKUP(B289,[5]Combined!C$1:O$640,13,0)</f>
        <v>0</v>
      </c>
      <c r="AD289" s="12">
        <f>VLOOKUP(B289,[5]Combined!C$1:P$640,14,0)</f>
        <v>0</v>
      </c>
      <c r="AE289" s="12">
        <f>VLOOKUP(B289,[5]Combined!C$1:Q$640,15,0)</f>
        <v>0</v>
      </c>
      <c r="AF289" s="12">
        <f>VLOOKUP(B289,[5]Combined!C$1:S$640,17,0)</f>
        <v>0</v>
      </c>
      <c r="AG289" s="14">
        <f t="shared" si="28"/>
        <v>78</v>
      </c>
      <c r="AH289" s="14">
        <f t="shared" si="28"/>
        <v>0</v>
      </c>
      <c r="AI289" s="14">
        <f t="shared" si="29"/>
        <v>0</v>
      </c>
      <c r="AJ289" s="14">
        <f t="shared" si="30"/>
        <v>60</v>
      </c>
      <c r="AK289" s="14">
        <f t="shared" si="31"/>
        <v>60</v>
      </c>
      <c r="AL289" s="14">
        <f t="shared" si="32"/>
        <v>76.923076923076934</v>
      </c>
      <c r="AM289" s="14">
        <f t="shared" si="33"/>
        <v>3</v>
      </c>
      <c r="AN289" s="7" t="s">
        <v>279</v>
      </c>
      <c r="AO289" s="7">
        <f>VLOOKUP(B289,[6]F!B$1:U$50,20,0)</f>
        <v>9</v>
      </c>
      <c r="AP289" s="7">
        <v>7</v>
      </c>
      <c r="AQ289" s="7">
        <f t="shared" si="34"/>
        <v>19</v>
      </c>
    </row>
    <row r="290" spans="1:43" s="7" customFormat="1" x14ac:dyDescent="0.25">
      <c r="A290" s="7">
        <v>289</v>
      </c>
      <c r="B290" s="7" t="s">
        <v>320</v>
      </c>
      <c r="C290" s="8">
        <f>VLOOKUP(B290,[1]Combined!$B$1:$K$640,10,0)</f>
        <v>6</v>
      </c>
      <c r="D290" s="8">
        <f>VLOOKUP(B290,[1]Combined!$B$1:$L$640,11,0)</f>
        <v>6</v>
      </c>
      <c r="E290" s="8">
        <f>VLOOKUP(B290,[1]Combined!$B$1:$N$640,13,0)</f>
        <v>0</v>
      </c>
      <c r="F290" s="8">
        <f>VLOOKUP(B290,[1]Combined!$B$1:$O$640,14,0)</f>
        <v>2</v>
      </c>
      <c r="G290" s="8">
        <f>VLOOKUP(B290,[1]Combined!$B$1:$P$640,15,0)</f>
        <v>2</v>
      </c>
      <c r="H290" s="8">
        <f>VLOOKUP(B290,[1]Combined!$B$1:$R$640,17,0)</f>
        <v>0</v>
      </c>
      <c r="I290" s="9">
        <f>VLOOKUP(B290,[2]Combined!C$1:L$640,10,0)</f>
        <v>4</v>
      </c>
      <c r="J290" s="9">
        <f>VLOOKUP(B290,[2]Combined!C$1:M$640,11,0)</f>
        <v>16</v>
      </c>
      <c r="K290" s="9">
        <f>VLOOKUP(B290,[2]Combined!C$1:O$640,13,0)</f>
        <v>0</v>
      </c>
      <c r="L290" s="9">
        <f>VLOOKUP(B290,[2]Combined!C$1:P$640,14,0)</f>
        <v>2</v>
      </c>
      <c r="M290" s="9">
        <f>VLOOKUP(B290,[2]Combined!C$1:Q$640,15,0)</f>
        <v>2</v>
      </c>
      <c r="N290" s="9">
        <f>VLOOKUP(B290,[2]Combined!C$1:S$640,17,0)</f>
        <v>0</v>
      </c>
      <c r="O290" s="10">
        <f>VLOOKUP(B290,[3]Combined!C$1:L$640,10,0)</f>
        <v>12</v>
      </c>
      <c r="P290" s="10">
        <f>VLOOKUP(B290,[3]Combined!C$1:M$640,11,0)</f>
        <v>17</v>
      </c>
      <c r="Q290" s="10">
        <f>VLOOKUP(B290,[3]Combined!C$1:O$640,13,0)</f>
        <v>0</v>
      </c>
      <c r="R290" s="10">
        <f>VLOOKUP(B290,[3]Combined!C$1:P$640,14,0)</f>
        <v>1</v>
      </c>
      <c r="S290" s="10">
        <f>VLOOKUP(B290,[3]Combined!C$1:Q$640,15,0)</f>
        <v>2</v>
      </c>
      <c r="T290" s="10">
        <f>VLOOKUP(B290,[3]Combined!C$1:S$640,17,0)</f>
        <v>0</v>
      </c>
      <c r="U290" s="11">
        <f>VLOOKUP(B290,[4]Combined!C$1:L$640,10,0)</f>
        <v>0</v>
      </c>
      <c r="V290" s="11">
        <f>VLOOKUP(B290,[4]Combined!C$1:M$640,11,0)</f>
        <v>0</v>
      </c>
      <c r="W290" s="11">
        <f>VLOOKUP(B290,[4]Combined!C$1:O$640,13,0)</f>
        <v>0</v>
      </c>
      <c r="X290" s="11">
        <f>VLOOKUP(B290,[4]Combined!C$1:P$640,14,0)</f>
        <v>0</v>
      </c>
      <c r="Y290" s="11">
        <f>VLOOKUP(B290,[4]Combined!C$1:Q$640,15,0)</f>
        <v>0</v>
      </c>
      <c r="Z290" s="11">
        <f>VLOOKUP(B290,[4]Combined!C$1:S$640,17,0)</f>
        <v>0</v>
      </c>
      <c r="AA290" s="12">
        <v>7</v>
      </c>
      <c r="AB290" s="12">
        <v>25</v>
      </c>
      <c r="AC290" s="12">
        <f>VLOOKUP(B290,[5]Combined!C$1:O$640,13,0)</f>
        <v>0</v>
      </c>
      <c r="AD290" s="12">
        <v>1</v>
      </c>
      <c r="AE290" s="12">
        <v>3</v>
      </c>
      <c r="AF290" s="12">
        <f>VLOOKUP(B290,[5]Combined!C$1:S$640,17,0)</f>
        <v>0</v>
      </c>
      <c r="AG290" s="14">
        <f t="shared" si="28"/>
        <v>73</v>
      </c>
      <c r="AH290" s="14">
        <f t="shared" si="28"/>
        <v>0</v>
      </c>
      <c r="AI290" s="14">
        <f t="shared" si="29"/>
        <v>0</v>
      </c>
      <c r="AJ290" s="14">
        <f t="shared" si="30"/>
        <v>35</v>
      </c>
      <c r="AK290" s="14">
        <f t="shared" si="31"/>
        <v>35</v>
      </c>
      <c r="AL290" s="14">
        <f t="shared" si="32"/>
        <v>47.945205479452049</v>
      </c>
      <c r="AM290" s="14">
        <f t="shared" si="33"/>
        <v>0</v>
      </c>
      <c r="AN290" s="7" t="s">
        <v>281</v>
      </c>
      <c r="AO290" s="7">
        <f>VLOOKUP(B290,[6]F!B$1:U$50,20,0)</f>
        <v>0</v>
      </c>
      <c r="AP290" s="7">
        <v>0</v>
      </c>
      <c r="AQ290" s="7">
        <f t="shared" si="34"/>
        <v>0</v>
      </c>
    </row>
    <row r="291" spans="1:43" s="7" customFormat="1" x14ac:dyDescent="0.25">
      <c r="A291" s="7">
        <v>290</v>
      </c>
      <c r="B291" s="7" t="s">
        <v>321</v>
      </c>
      <c r="C291" s="8">
        <f>VLOOKUP(B291,[1]Combined!$B$1:$K$640,10,0)</f>
        <v>6</v>
      </c>
      <c r="D291" s="8">
        <f>VLOOKUP(B291,[1]Combined!$B$1:$L$640,11,0)</f>
        <v>6</v>
      </c>
      <c r="E291" s="8">
        <f>VLOOKUP(B291,[1]Combined!$B$1:$N$640,13,0)</f>
        <v>0</v>
      </c>
      <c r="F291" s="8">
        <f>VLOOKUP(B291,[1]Combined!$B$1:$O$640,14,0)</f>
        <v>1</v>
      </c>
      <c r="G291" s="8">
        <f>VLOOKUP(B291,[1]Combined!$B$1:$P$640,15,0)</f>
        <v>1</v>
      </c>
      <c r="H291" s="8">
        <f>VLOOKUP(B291,[1]Combined!$B$1:$R$640,17,0)</f>
        <v>0</v>
      </c>
      <c r="I291" s="9">
        <f>VLOOKUP(B291,[2]Combined!C$1:L$640,10,0)</f>
        <v>14</v>
      </c>
      <c r="J291" s="9">
        <f>VLOOKUP(B291,[2]Combined!C$1:M$640,11,0)</f>
        <v>16</v>
      </c>
      <c r="K291" s="9">
        <f>VLOOKUP(B291,[2]Combined!C$1:O$640,13,0)</f>
        <v>0</v>
      </c>
      <c r="L291" s="9">
        <f>VLOOKUP(B291,[2]Combined!C$1:P$640,14,0)</f>
        <v>0</v>
      </c>
      <c r="M291" s="9">
        <f>VLOOKUP(B291,[2]Combined!C$1:Q$640,15,0)</f>
        <v>0</v>
      </c>
      <c r="N291" s="9">
        <f>VLOOKUP(B291,[2]Combined!C$1:S$640,17,0)</f>
        <v>0</v>
      </c>
      <c r="O291" s="10">
        <f>VLOOKUP(B291,[3]Combined!C$1:L$640,10,0)</f>
        <v>12</v>
      </c>
      <c r="P291" s="10">
        <f>VLOOKUP(B291,[3]Combined!C$1:M$640,11,0)</f>
        <v>17</v>
      </c>
      <c r="Q291" s="10">
        <f>VLOOKUP(B291,[3]Combined!C$1:O$640,13,0)</f>
        <v>0</v>
      </c>
      <c r="R291" s="10">
        <f>VLOOKUP(B291,[3]Combined!C$1:P$640,14,0)</f>
        <v>3</v>
      </c>
      <c r="S291" s="10">
        <f>VLOOKUP(B291,[3]Combined!C$1:Q$640,15,0)</f>
        <v>4</v>
      </c>
      <c r="T291" s="10">
        <f>VLOOKUP(B291,[3]Combined!C$1:S$640,17,0)</f>
        <v>0</v>
      </c>
      <c r="U291" s="11">
        <f>VLOOKUP(B291,[4]Combined!C$1:L$640,10,0)</f>
        <v>0</v>
      </c>
      <c r="V291" s="11">
        <f>VLOOKUP(B291,[4]Combined!C$1:M$640,11,0)</f>
        <v>0</v>
      </c>
      <c r="W291" s="11">
        <f>VLOOKUP(B291,[4]Combined!C$1:O$640,13,0)</f>
        <v>0</v>
      </c>
      <c r="X291" s="11">
        <f>VLOOKUP(B291,[4]Combined!C$1:P$640,14,0)</f>
        <v>0</v>
      </c>
      <c r="Y291" s="11">
        <f>VLOOKUP(B291,[4]Combined!C$1:Q$640,15,0)</f>
        <v>0</v>
      </c>
      <c r="Z291" s="11">
        <f>VLOOKUP(B291,[4]Combined!C$1:S$640,17,0)</f>
        <v>0</v>
      </c>
      <c r="AA291" s="12">
        <v>19</v>
      </c>
      <c r="AB291" s="12">
        <v>25</v>
      </c>
      <c r="AC291" s="12">
        <f>VLOOKUP(B291,[5]Combined!C$1:O$640,13,0)</f>
        <v>0</v>
      </c>
      <c r="AD291" s="12">
        <v>4</v>
      </c>
      <c r="AE291" s="12">
        <v>4</v>
      </c>
      <c r="AF291" s="12">
        <f>VLOOKUP(B291,[5]Combined!C$1:S$640,17,0)</f>
        <v>0</v>
      </c>
      <c r="AG291" s="14">
        <f t="shared" si="28"/>
        <v>73</v>
      </c>
      <c r="AH291" s="14">
        <f t="shared" si="28"/>
        <v>0</v>
      </c>
      <c r="AI291" s="14">
        <f t="shared" si="29"/>
        <v>0</v>
      </c>
      <c r="AJ291" s="14">
        <f t="shared" si="30"/>
        <v>59</v>
      </c>
      <c r="AK291" s="14">
        <f t="shared" si="31"/>
        <v>59</v>
      </c>
      <c r="AL291" s="14">
        <f t="shared" si="32"/>
        <v>80.821917808219183</v>
      </c>
      <c r="AM291" s="14">
        <f t="shared" si="33"/>
        <v>4</v>
      </c>
      <c r="AN291" s="7" t="s">
        <v>273</v>
      </c>
      <c r="AO291" s="7">
        <v>9</v>
      </c>
      <c r="AP291" s="7">
        <v>10</v>
      </c>
      <c r="AQ291" s="7">
        <f t="shared" si="34"/>
        <v>23</v>
      </c>
    </row>
    <row r="292" spans="1:43" s="7" customFormat="1" x14ac:dyDescent="0.25">
      <c r="A292" s="7">
        <v>291</v>
      </c>
      <c r="B292" s="7" t="s">
        <v>322</v>
      </c>
      <c r="C292" s="8">
        <f>VLOOKUP(B292,[1]Combined!$B$1:$K$640,10,0)</f>
        <v>6</v>
      </c>
      <c r="D292" s="8">
        <f>VLOOKUP(B292,[1]Combined!$B$1:$L$640,11,0)</f>
        <v>6</v>
      </c>
      <c r="E292" s="8">
        <f>VLOOKUP(B292,[1]Combined!$B$1:$N$640,13,0)</f>
        <v>0</v>
      </c>
      <c r="F292" s="8">
        <f>VLOOKUP(B292,[1]Combined!$B$1:$O$640,14,0)</f>
        <v>1</v>
      </c>
      <c r="G292" s="8">
        <f>VLOOKUP(B292,[1]Combined!$B$1:$P$640,15,0)</f>
        <v>2</v>
      </c>
      <c r="H292" s="8">
        <f>VLOOKUP(B292,[1]Combined!$B$1:$R$640,17,0)</f>
        <v>0</v>
      </c>
      <c r="I292" s="9">
        <f>VLOOKUP(B292,[2]Combined!C$1:L$640,10,0)</f>
        <v>12</v>
      </c>
      <c r="J292" s="9">
        <f>VLOOKUP(B292,[2]Combined!C$1:M$640,11,0)</f>
        <v>16</v>
      </c>
      <c r="K292" s="9">
        <f>VLOOKUP(B292,[2]Combined!C$1:O$640,13,0)</f>
        <v>0</v>
      </c>
      <c r="L292" s="9">
        <f>VLOOKUP(B292,[2]Combined!C$1:P$640,14,0)</f>
        <v>1</v>
      </c>
      <c r="M292" s="9">
        <f>VLOOKUP(B292,[2]Combined!C$1:Q$640,15,0)</f>
        <v>4</v>
      </c>
      <c r="N292" s="9">
        <f>VLOOKUP(B292,[2]Combined!C$1:S$640,17,0)</f>
        <v>0</v>
      </c>
      <c r="O292" s="10">
        <f>VLOOKUP(B292,[3]Combined!C$1:L$640,10,0)</f>
        <v>9</v>
      </c>
      <c r="P292" s="10">
        <f>VLOOKUP(B292,[3]Combined!C$1:M$640,11,0)</f>
        <v>17</v>
      </c>
      <c r="Q292" s="10">
        <f>VLOOKUP(B292,[3]Combined!C$1:O$640,13,0)</f>
        <v>0</v>
      </c>
      <c r="R292" s="10">
        <f>VLOOKUP(B292,[3]Combined!C$1:P$640,14,0)</f>
        <v>3</v>
      </c>
      <c r="S292" s="10">
        <f>VLOOKUP(B292,[3]Combined!C$1:Q$640,15,0)</f>
        <v>4</v>
      </c>
      <c r="T292" s="10">
        <f>VLOOKUP(B292,[3]Combined!C$1:S$640,17,0)</f>
        <v>0</v>
      </c>
      <c r="U292" s="11">
        <f>VLOOKUP(B292,[4]Combined!C$1:L$640,10,0)</f>
        <v>0</v>
      </c>
      <c r="V292" s="11">
        <f>VLOOKUP(B292,[4]Combined!C$1:M$640,11,0)</f>
        <v>0</v>
      </c>
      <c r="W292" s="11">
        <f>VLOOKUP(B292,[4]Combined!C$1:O$640,13,0)</f>
        <v>0</v>
      </c>
      <c r="X292" s="11">
        <f>VLOOKUP(B292,[4]Combined!C$1:P$640,14,0)</f>
        <v>4</v>
      </c>
      <c r="Y292" s="11">
        <f>VLOOKUP(B292,[4]Combined!C$1:Q$640,15,0)</f>
        <v>5</v>
      </c>
      <c r="Z292" s="11">
        <f>VLOOKUP(B292,[4]Combined!C$1:S$640,17,0)</f>
        <v>0</v>
      </c>
      <c r="AA292" s="12">
        <v>11</v>
      </c>
      <c r="AB292" s="12">
        <v>25</v>
      </c>
      <c r="AC292" s="12">
        <v>9</v>
      </c>
      <c r="AD292" s="12">
        <f>VLOOKUP(B292,[5]Combined!C$1:P$640,14,0)</f>
        <v>0</v>
      </c>
      <c r="AE292" s="12">
        <f>VLOOKUP(B292,[5]Combined!C$1:Q$640,15,0)</f>
        <v>0</v>
      </c>
      <c r="AF292" s="12">
        <f>VLOOKUP(B292,[5]Combined!C$1:S$640,17,0)</f>
        <v>0</v>
      </c>
      <c r="AG292" s="14">
        <f t="shared" si="28"/>
        <v>79</v>
      </c>
      <c r="AH292" s="14">
        <f t="shared" si="28"/>
        <v>9</v>
      </c>
      <c r="AI292" s="14">
        <f t="shared" si="29"/>
        <v>9</v>
      </c>
      <c r="AJ292" s="14">
        <f t="shared" si="30"/>
        <v>47</v>
      </c>
      <c r="AK292" s="14">
        <f t="shared" si="31"/>
        <v>56</v>
      </c>
      <c r="AL292" s="14">
        <f t="shared" si="32"/>
        <v>70.886075949367083</v>
      </c>
      <c r="AM292" s="14">
        <f t="shared" si="33"/>
        <v>2</v>
      </c>
      <c r="AN292" s="7" t="s">
        <v>275</v>
      </c>
      <c r="AO292" s="7">
        <f>VLOOKUP(B292,[6]F!B$1:U$50,20,0)</f>
        <v>10</v>
      </c>
      <c r="AP292" s="7">
        <v>10</v>
      </c>
      <c r="AQ292" s="7">
        <f t="shared" si="34"/>
        <v>22</v>
      </c>
    </row>
    <row r="293" spans="1:43" s="7" customFormat="1" x14ac:dyDescent="0.25">
      <c r="A293" s="7">
        <v>292</v>
      </c>
      <c r="B293" s="7" t="s">
        <v>323</v>
      </c>
      <c r="C293" s="8">
        <f>VLOOKUP(B293,[1]Combined!$B$1:$K$640,10,0)</f>
        <v>3</v>
      </c>
      <c r="D293" s="8">
        <f>VLOOKUP(B293,[1]Combined!$B$1:$L$640,11,0)</f>
        <v>6</v>
      </c>
      <c r="E293" s="8">
        <f>VLOOKUP(B293,[1]Combined!$B$1:$N$640,13,0)</f>
        <v>0</v>
      </c>
      <c r="F293" s="8" t="str">
        <f>VLOOKUP(B293,[1]Combined!$B$1:$O$640,14,0)</f>
        <v xml:space="preserve"> </v>
      </c>
      <c r="G293" s="8" t="str">
        <f>VLOOKUP(B293,[1]Combined!$B$1:$P$640,15,0)</f>
        <v xml:space="preserve"> </v>
      </c>
      <c r="H293" s="8">
        <f>VLOOKUP(B293,[1]Combined!$B$1:$R$640,17,0)</f>
        <v>0</v>
      </c>
      <c r="I293" s="9">
        <f>VLOOKUP(B293,[2]Combined!C$1:L$640,10,0)</f>
        <v>10</v>
      </c>
      <c r="J293" s="9">
        <f>VLOOKUP(B293,[2]Combined!C$1:M$640,11,0)</f>
        <v>16</v>
      </c>
      <c r="K293" s="9">
        <f>VLOOKUP(B293,[2]Combined!C$1:O$640,13,0)</f>
        <v>0</v>
      </c>
      <c r="L293" s="9">
        <f>VLOOKUP(B293,[2]Combined!C$1:P$640,14,0)</f>
        <v>1</v>
      </c>
      <c r="M293" s="9">
        <f>VLOOKUP(B293,[2]Combined!C$1:Q$640,15,0)</f>
        <v>3</v>
      </c>
      <c r="N293" s="9">
        <f>VLOOKUP(B293,[2]Combined!C$1:S$640,17,0)</f>
        <v>0</v>
      </c>
      <c r="O293" s="10">
        <f>VLOOKUP(B293,[3]Combined!C$1:L$640,10,0)</f>
        <v>4</v>
      </c>
      <c r="P293" s="10">
        <f>VLOOKUP(B293,[3]Combined!C$1:M$640,11,0)</f>
        <v>17</v>
      </c>
      <c r="Q293" s="10">
        <f>VLOOKUP(B293,[3]Combined!C$1:O$640,13,0)</f>
        <v>0</v>
      </c>
      <c r="R293" s="10">
        <f>VLOOKUP(B293,[3]Combined!C$1:P$640,14,0)</f>
        <v>0</v>
      </c>
      <c r="S293" s="10">
        <f>VLOOKUP(B293,[3]Combined!C$1:Q$640,15,0)</f>
        <v>2</v>
      </c>
      <c r="T293" s="10">
        <f>VLOOKUP(B293,[3]Combined!C$1:S$640,17,0)</f>
        <v>0</v>
      </c>
      <c r="U293" s="11">
        <f>VLOOKUP(B293,[4]Combined!C$1:L$640,10,0)</f>
        <v>0</v>
      </c>
      <c r="V293" s="11">
        <f>VLOOKUP(B293,[4]Combined!C$1:M$640,11,0)</f>
        <v>0</v>
      </c>
      <c r="W293" s="11">
        <f>VLOOKUP(B293,[4]Combined!C$1:O$640,13,0)</f>
        <v>0</v>
      </c>
      <c r="X293" s="11">
        <f>VLOOKUP(B293,[4]Combined!C$1:P$640,14,0)</f>
        <v>0</v>
      </c>
      <c r="Y293" s="11">
        <f>VLOOKUP(B293,[4]Combined!C$1:Q$640,15,0)</f>
        <v>0</v>
      </c>
      <c r="Z293" s="11">
        <f>VLOOKUP(B293,[4]Combined!C$1:S$640,17,0)</f>
        <v>0</v>
      </c>
      <c r="AA293" s="12">
        <v>7</v>
      </c>
      <c r="AB293" s="12">
        <v>25</v>
      </c>
      <c r="AC293" s="12">
        <f>VLOOKUP(B293,[5]Combined!C$1:O$640,13,0)</f>
        <v>0</v>
      </c>
      <c r="AD293" s="12">
        <v>1</v>
      </c>
      <c r="AE293" s="12">
        <v>4</v>
      </c>
      <c r="AF293" s="12">
        <f>VLOOKUP(B293,[5]Combined!C$1:S$640,17,0)</f>
        <v>0</v>
      </c>
      <c r="AG293" s="14">
        <f t="shared" si="28"/>
        <v>73</v>
      </c>
      <c r="AH293" s="14">
        <f t="shared" si="28"/>
        <v>0</v>
      </c>
      <c r="AI293" s="14">
        <f t="shared" si="29"/>
        <v>0</v>
      </c>
      <c r="AJ293" s="14">
        <f t="shared" si="30"/>
        <v>26</v>
      </c>
      <c r="AK293" s="14">
        <f t="shared" si="31"/>
        <v>26</v>
      </c>
      <c r="AL293" s="14">
        <f t="shared" si="32"/>
        <v>35.61643835616438</v>
      </c>
      <c r="AM293" s="14">
        <f t="shared" si="33"/>
        <v>0</v>
      </c>
      <c r="AN293" s="7" t="s">
        <v>277</v>
      </c>
      <c r="AO293" s="7">
        <v>6</v>
      </c>
      <c r="AP293" s="7">
        <v>5</v>
      </c>
      <c r="AQ293" s="7">
        <f t="shared" si="34"/>
        <v>11</v>
      </c>
    </row>
    <row r="294" spans="1:43" s="7" customFormat="1" x14ac:dyDescent="0.25">
      <c r="A294" s="7">
        <v>293</v>
      </c>
      <c r="B294" s="7" t="s">
        <v>324</v>
      </c>
      <c r="C294" s="8">
        <f>VLOOKUP(B294,[1]Combined!$B$1:$K$640,10,0)</f>
        <v>6</v>
      </c>
      <c r="D294" s="8">
        <f>VLOOKUP(B294,[1]Combined!$B$1:$L$640,11,0)</f>
        <v>6</v>
      </c>
      <c r="E294" s="8">
        <f>VLOOKUP(B294,[1]Combined!$B$1:$N$640,13,0)</f>
        <v>0</v>
      </c>
      <c r="F294" s="8">
        <f>VLOOKUP(B294,[1]Combined!$B$1:$O$640,14,0)</f>
        <v>1</v>
      </c>
      <c r="G294" s="8">
        <f>VLOOKUP(B294,[1]Combined!$B$1:$P$640,15,0)</f>
        <v>2</v>
      </c>
      <c r="H294" s="8">
        <f>VLOOKUP(B294,[1]Combined!$B$1:$R$640,17,0)</f>
        <v>0</v>
      </c>
      <c r="I294" s="9">
        <f>VLOOKUP(B294,[2]Combined!C$1:L$640,10,0)</f>
        <v>15</v>
      </c>
      <c r="J294" s="9">
        <f>VLOOKUP(B294,[2]Combined!C$1:M$640,11,0)</f>
        <v>16</v>
      </c>
      <c r="K294" s="9">
        <f>VLOOKUP(B294,[2]Combined!C$1:O$640,13,0)</f>
        <v>0</v>
      </c>
      <c r="L294" s="9">
        <f>VLOOKUP(B294,[2]Combined!C$1:P$640,14,0)</f>
        <v>2</v>
      </c>
      <c r="M294" s="9">
        <f>VLOOKUP(B294,[2]Combined!C$1:Q$640,15,0)</f>
        <v>3</v>
      </c>
      <c r="N294" s="9">
        <f>VLOOKUP(B294,[2]Combined!C$1:S$640,17,0)</f>
        <v>0</v>
      </c>
      <c r="O294" s="10">
        <f>VLOOKUP(B294,[3]Combined!C$1:L$640,10,0)</f>
        <v>10</v>
      </c>
      <c r="P294" s="10">
        <f>VLOOKUP(B294,[3]Combined!C$1:M$640,11,0)</f>
        <v>17</v>
      </c>
      <c r="Q294" s="10">
        <f>VLOOKUP(B294,[3]Combined!C$1:O$640,13,0)</f>
        <v>0</v>
      </c>
      <c r="R294" s="10">
        <f>VLOOKUP(B294,[3]Combined!C$1:P$640,14,0)</f>
        <v>2</v>
      </c>
      <c r="S294" s="10">
        <f>VLOOKUP(B294,[3]Combined!C$1:Q$640,15,0)</f>
        <v>4</v>
      </c>
      <c r="T294" s="10">
        <f>VLOOKUP(B294,[3]Combined!C$1:S$640,17,0)</f>
        <v>0</v>
      </c>
      <c r="U294" s="11">
        <f>VLOOKUP(B294,[4]Combined!C$1:L$640,10,0)</f>
        <v>0</v>
      </c>
      <c r="V294" s="11">
        <f>VLOOKUP(B294,[4]Combined!C$1:M$640,11,0)</f>
        <v>0</v>
      </c>
      <c r="W294" s="11">
        <f>VLOOKUP(B294,[4]Combined!C$1:O$640,13,0)</f>
        <v>0</v>
      </c>
      <c r="X294" s="11">
        <f>VLOOKUP(B294,[4]Combined!C$1:P$640,14,0)</f>
        <v>5</v>
      </c>
      <c r="Y294" s="11">
        <f>VLOOKUP(B294,[4]Combined!C$1:Q$640,15,0)</f>
        <v>5</v>
      </c>
      <c r="Z294" s="11">
        <f>VLOOKUP(B294,[4]Combined!C$1:S$640,17,0)</f>
        <v>0</v>
      </c>
      <c r="AA294" s="12">
        <v>13</v>
      </c>
      <c r="AB294" s="12">
        <v>25</v>
      </c>
      <c r="AC294" s="12">
        <f>VLOOKUP(B294,[5]Combined!C$1:O$640,13,0)</f>
        <v>0</v>
      </c>
      <c r="AD294" s="12">
        <f>VLOOKUP(B294,[5]Combined!C$1:P$640,14,0)</f>
        <v>0</v>
      </c>
      <c r="AE294" s="12">
        <f>VLOOKUP(B294,[5]Combined!C$1:Q$640,15,0)</f>
        <v>0</v>
      </c>
      <c r="AF294" s="12">
        <f>VLOOKUP(B294,[5]Combined!C$1:S$640,17,0)</f>
        <v>0</v>
      </c>
      <c r="AG294" s="14">
        <f t="shared" si="28"/>
        <v>78</v>
      </c>
      <c r="AH294" s="14">
        <f t="shared" si="28"/>
        <v>0</v>
      </c>
      <c r="AI294" s="14">
        <f t="shared" si="29"/>
        <v>0</v>
      </c>
      <c r="AJ294" s="14">
        <f t="shared" si="30"/>
        <v>54</v>
      </c>
      <c r="AK294" s="14">
        <f t="shared" si="31"/>
        <v>54</v>
      </c>
      <c r="AL294" s="14">
        <f t="shared" si="32"/>
        <v>69.230769230769226</v>
      </c>
      <c r="AM294" s="14">
        <f t="shared" si="33"/>
        <v>1</v>
      </c>
      <c r="AN294" s="7" t="s">
        <v>279</v>
      </c>
      <c r="AO294" s="7">
        <f>VLOOKUP(B294,[6]F!B$1:U$50,20,0)</f>
        <v>7</v>
      </c>
      <c r="AP294" s="7">
        <v>6</v>
      </c>
      <c r="AQ294" s="7">
        <f t="shared" si="34"/>
        <v>14</v>
      </c>
    </row>
    <row r="295" spans="1:43" s="7" customFormat="1" x14ac:dyDescent="0.25">
      <c r="A295" s="7">
        <v>294</v>
      </c>
      <c r="B295" s="7" t="s">
        <v>325</v>
      </c>
      <c r="C295" s="8">
        <f>VLOOKUP(B295,[1]Combined!$B$1:$K$640,10,0)</f>
        <v>10</v>
      </c>
      <c r="D295" s="8">
        <f>VLOOKUP(B295,[1]Combined!$B$1:$L$640,11,0)</f>
        <v>10</v>
      </c>
      <c r="E295" s="8">
        <f>VLOOKUP(B295,[1]Combined!$B$1:$N$640,13,0)</f>
        <v>0</v>
      </c>
      <c r="F295" s="8">
        <f>VLOOKUP(B295,[1]Combined!$B$1:$O$640,14,0)</f>
        <v>2</v>
      </c>
      <c r="G295" s="8">
        <f>VLOOKUP(B295,[1]Combined!$B$1:$P$640,15,0)</f>
        <v>2</v>
      </c>
      <c r="H295" s="8">
        <f>VLOOKUP(B295,[1]Combined!$B$1:$R$640,17,0)</f>
        <v>0</v>
      </c>
      <c r="I295" s="9">
        <f>VLOOKUP(B295,[2]Combined!C$1:L$640,10,0)</f>
        <v>17</v>
      </c>
      <c r="J295" s="9">
        <f>VLOOKUP(B295,[2]Combined!C$1:M$640,11,0)</f>
        <v>17</v>
      </c>
      <c r="K295" s="9">
        <f>VLOOKUP(B295,[2]Combined!C$1:O$640,13,0)</f>
        <v>0</v>
      </c>
      <c r="L295" s="9">
        <f>VLOOKUP(B295,[2]Combined!C$1:P$640,14,0)</f>
        <v>4</v>
      </c>
      <c r="M295" s="9">
        <f>VLOOKUP(B295,[2]Combined!C$1:Q$640,15,0)</f>
        <v>4</v>
      </c>
      <c r="N295" s="9">
        <f>VLOOKUP(B295,[2]Combined!C$1:S$640,17,0)</f>
        <v>0</v>
      </c>
      <c r="O295" s="10">
        <f>VLOOKUP(B295,[3]Combined!C$1:L$640,10,0)</f>
        <v>18</v>
      </c>
      <c r="P295" s="10">
        <f>VLOOKUP(B295,[3]Combined!C$1:M$640,11,0)</f>
        <v>19</v>
      </c>
      <c r="Q295" s="10">
        <f>VLOOKUP(B295,[3]Combined!C$1:O$640,13,0)</f>
        <v>0</v>
      </c>
      <c r="R295" s="10">
        <f>VLOOKUP(B295,[3]Combined!C$1:P$640,14,0)</f>
        <v>5</v>
      </c>
      <c r="S295" s="10">
        <f>VLOOKUP(B295,[3]Combined!C$1:Q$640,15,0)</f>
        <v>5</v>
      </c>
      <c r="T295" s="10">
        <f>VLOOKUP(B295,[3]Combined!C$1:S$640,17,0)</f>
        <v>0</v>
      </c>
      <c r="U295" s="11">
        <v>17</v>
      </c>
      <c r="V295" s="11">
        <v>17</v>
      </c>
      <c r="W295" s="11">
        <f>VLOOKUP(B295,[4]Combined!C$1:O$640,13,0)</f>
        <v>0</v>
      </c>
      <c r="X295" s="11">
        <v>3</v>
      </c>
      <c r="Y295" s="11">
        <v>3</v>
      </c>
      <c r="Z295" s="11">
        <f>VLOOKUP(B295,[4]Combined!C$1:S$640,17,0)</f>
        <v>0</v>
      </c>
      <c r="AA295" s="12">
        <v>5</v>
      </c>
      <c r="AB295" s="12">
        <v>7</v>
      </c>
      <c r="AC295" s="12">
        <f>VLOOKUP(B295,[5]Combined!C$1:O$640,13,0)</f>
        <v>0</v>
      </c>
      <c r="AD295" s="12">
        <v>1</v>
      </c>
      <c r="AE295" s="12">
        <v>1</v>
      </c>
      <c r="AF295" s="12">
        <f>VLOOKUP(B295,[5]Combined!C$1:S$640,17,0)</f>
        <v>0</v>
      </c>
      <c r="AG295" s="14">
        <f t="shared" si="28"/>
        <v>85</v>
      </c>
      <c r="AH295" s="14">
        <f t="shared" si="28"/>
        <v>0</v>
      </c>
      <c r="AI295" s="14">
        <f t="shared" si="29"/>
        <v>0</v>
      </c>
      <c r="AJ295" s="14">
        <f t="shared" si="30"/>
        <v>82</v>
      </c>
      <c r="AK295" s="14">
        <f t="shared" si="31"/>
        <v>82</v>
      </c>
      <c r="AL295" s="14">
        <f t="shared" si="32"/>
        <v>96.470588235294116</v>
      </c>
      <c r="AM295" s="14">
        <f t="shared" si="33"/>
        <v>5</v>
      </c>
      <c r="AN295" s="7" t="s">
        <v>732</v>
      </c>
      <c r="AO295" s="7">
        <v>10</v>
      </c>
      <c r="AP295" s="7">
        <v>10</v>
      </c>
      <c r="AQ295" s="7">
        <f t="shared" si="34"/>
        <v>25</v>
      </c>
    </row>
    <row r="296" spans="1:43" s="7" customFormat="1" x14ac:dyDescent="0.25">
      <c r="A296" s="7">
        <v>295</v>
      </c>
      <c r="B296" s="7" t="s">
        <v>326</v>
      </c>
      <c r="C296" s="8">
        <f>VLOOKUP(B296,[1]Combined!$B$1:$K$640,10,0)</f>
        <v>10</v>
      </c>
      <c r="D296" s="8">
        <f>VLOOKUP(B296,[1]Combined!$B$1:$L$640,11,0)</f>
        <v>10</v>
      </c>
      <c r="E296" s="8">
        <f>VLOOKUP(B296,[1]Combined!$B$1:$N$640,13,0)</f>
        <v>0</v>
      </c>
      <c r="F296" s="8">
        <f>VLOOKUP(B296,[1]Combined!$B$1:$O$640,14,0)</f>
        <v>2</v>
      </c>
      <c r="G296" s="8">
        <f>VLOOKUP(B296,[1]Combined!$B$1:$P$640,15,0)</f>
        <v>2</v>
      </c>
      <c r="H296" s="8">
        <f>VLOOKUP(B296,[1]Combined!$B$1:$R$640,17,0)</f>
        <v>0</v>
      </c>
      <c r="I296" s="9">
        <f>VLOOKUP(B296,[2]Combined!C$1:L$640,10,0)</f>
        <v>15</v>
      </c>
      <c r="J296" s="9">
        <f>VLOOKUP(B296,[2]Combined!C$1:M$640,11,0)</f>
        <v>17</v>
      </c>
      <c r="K296" s="9">
        <f>VLOOKUP(B296,[2]Combined!C$1:O$640,13,0)</f>
        <v>0</v>
      </c>
      <c r="L296" s="9">
        <f>VLOOKUP(B296,[2]Combined!C$1:P$640,14,0)</f>
        <v>3</v>
      </c>
      <c r="M296" s="9">
        <f>VLOOKUP(B296,[2]Combined!C$1:Q$640,15,0)</f>
        <v>3</v>
      </c>
      <c r="N296" s="9">
        <f>VLOOKUP(B296,[2]Combined!C$1:S$640,17,0)</f>
        <v>0</v>
      </c>
      <c r="O296" s="10">
        <f>VLOOKUP(B296,[3]Combined!C$1:L$640,10,0)</f>
        <v>14</v>
      </c>
      <c r="P296" s="10">
        <f>VLOOKUP(B296,[3]Combined!C$1:M$640,11,0)</f>
        <v>19</v>
      </c>
      <c r="Q296" s="10">
        <f>VLOOKUP(B296,[3]Combined!C$1:O$640,13,0)</f>
        <v>0</v>
      </c>
      <c r="R296" s="10">
        <f>VLOOKUP(B296,[3]Combined!C$1:P$640,14,0)</f>
        <v>1</v>
      </c>
      <c r="S296" s="10">
        <f>VLOOKUP(B296,[3]Combined!C$1:Q$640,15,0)</f>
        <v>3</v>
      </c>
      <c r="T296" s="10">
        <f>VLOOKUP(B296,[3]Combined!C$1:S$640,17,0)</f>
        <v>0</v>
      </c>
      <c r="U296" s="11">
        <v>16</v>
      </c>
      <c r="V296" s="11">
        <v>17</v>
      </c>
      <c r="W296" s="11">
        <f>VLOOKUP(B296,[4]Combined!C$1:O$640,13,0)</f>
        <v>0</v>
      </c>
      <c r="X296" s="11">
        <v>2</v>
      </c>
      <c r="Y296" s="11">
        <v>3</v>
      </c>
      <c r="Z296" s="11">
        <f>VLOOKUP(B296,[4]Combined!C$1:S$640,17,0)</f>
        <v>0</v>
      </c>
      <c r="AA296" s="12">
        <v>5</v>
      </c>
      <c r="AB296" s="12">
        <v>7</v>
      </c>
      <c r="AC296" s="12">
        <f>VLOOKUP(B296,[5]Combined!C$1:O$640,13,0)</f>
        <v>0</v>
      </c>
      <c r="AD296" s="12">
        <v>1</v>
      </c>
      <c r="AE296" s="12">
        <v>1</v>
      </c>
      <c r="AF296" s="12">
        <f>VLOOKUP(B296,[5]Combined!C$1:S$640,17,0)</f>
        <v>0</v>
      </c>
      <c r="AG296" s="14">
        <f t="shared" si="28"/>
        <v>82</v>
      </c>
      <c r="AH296" s="14">
        <f t="shared" si="28"/>
        <v>0</v>
      </c>
      <c r="AI296" s="14">
        <f t="shared" si="29"/>
        <v>0</v>
      </c>
      <c r="AJ296" s="14">
        <f t="shared" si="30"/>
        <v>69</v>
      </c>
      <c r="AK296" s="14">
        <f t="shared" si="31"/>
        <v>69</v>
      </c>
      <c r="AL296" s="14">
        <f t="shared" si="32"/>
        <v>84.146341463414629</v>
      </c>
      <c r="AM296" s="14">
        <f t="shared" si="33"/>
        <v>4</v>
      </c>
      <c r="AN296" s="7" t="s">
        <v>733</v>
      </c>
      <c r="AO296" s="7">
        <v>10</v>
      </c>
      <c r="AP296" s="7">
        <v>9</v>
      </c>
      <c r="AQ296" s="7">
        <f t="shared" si="34"/>
        <v>23</v>
      </c>
    </row>
    <row r="297" spans="1:43" s="7" customFormat="1" x14ac:dyDescent="0.25">
      <c r="A297" s="7">
        <v>296</v>
      </c>
      <c r="B297" s="7" t="s">
        <v>327</v>
      </c>
      <c r="C297" s="8">
        <f>VLOOKUP(B297,[1]Combined!$B$1:$K$640,10,0)</f>
        <v>10</v>
      </c>
      <c r="D297" s="8">
        <f>VLOOKUP(B297,[1]Combined!$B$1:$L$640,11,0)</f>
        <v>10</v>
      </c>
      <c r="E297" s="8">
        <f>VLOOKUP(B297,[1]Combined!$B$1:$N$640,13,0)</f>
        <v>0</v>
      </c>
      <c r="F297" s="8">
        <f>VLOOKUP(B297,[1]Combined!$B$1:$O$640,14,0)</f>
        <v>1</v>
      </c>
      <c r="G297" s="8">
        <f>VLOOKUP(B297,[1]Combined!$B$1:$P$640,15,0)</f>
        <v>2</v>
      </c>
      <c r="H297" s="8">
        <f>VLOOKUP(B297,[1]Combined!$B$1:$R$640,17,0)</f>
        <v>0</v>
      </c>
      <c r="I297" s="9">
        <f>VLOOKUP(B297,[2]Combined!C$1:L$640,10,0)</f>
        <v>16</v>
      </c>
      <c r="J297" s="9">
        <f>VLOOKUP(B297,[2]Combined!C$1:M$640,11,0)</f>
        <v>17</v>
      </c>
      <c r="K297" s="9">
        <f>VLOOKUP(B297,[2]Combined!C$1:O$640,13,0)</f>
        <v>0</v>
      </c>
      <c r="L297" s="9">
        <f>VLOOKUP(B297,[2]Combined!C$1:P$640,14,0)</f>
        <v>3</v>
      </c>
      <c r="M297" s="9">
        <f>VLOOKUP(B297,[2]Combined!C$1:Q$640,15,0)</f>
        <v>3</v>
      </c>
      <c r="N297" s="9">
        <f>VLOOKUP(B297,[2]Combined!C$1:S$640,17,0)</f>
        <v>0</v>
      </c>
      <c r="O297" s="10">
        <f>VLOOKUP(B297,[3]Combined!C$1:L$640,10,0)</f>
        <v>17</v>
      </c>
      <c r="P297" s="10">
        <f>VLOOKUP(B297,[3]Combined!C$1:M$640,11,0)</f>
        <v>19</v>
      </c>
      <c r="Q297" s="10">
        <f>VLOOKUP(B297,[3]Combined!C$1:O$640,13,0)</f>
        <v>0</v>
      </c>
      <c r="R297" s="10">
        <f>VLOOKUP(B297,[3]Combined!C$1:P$640,14,0)</f>
        <v>1</v>
      </c>
      <c r="S297" s="10">
        <f>VLOOKUP(B297,[3]Combined!C$1:Q$640,15,0)</f>
        <v>3</v>
      </c>
      <c r="T297" s="10">
        <f>VLOOKUP(B297,[3]Combined!C$1:S$640,17,0)</f>
        <v>0</v>
      </c>
      <c r="U297" s="11">
        <v>16</v>
      </c>
      <c r="V297" s="11">
        <v>17</v>
      </c>
      <c r="W297" s="11">
        <f>VLOOKUP(B297,[4]Combined!C$1:O$640,13,0)</f>
        <v>0</v>
      </c>
      <c r="X297" s="11">
        <v>2</v>
      </c>
      <c r="Y297" s="11">
        <v>4</v>
      </c>
      <c r="Z297" s="11">
        <f>VLOOKUP(B297,[4]Combined!C$1:S$640,17,0)</f>
        <v>0</v>
      </c>
      <c r="AA297" s="12">
        <v>5</v>
      </c>
      <c r="AB297" s="12">
        <v>7</v>
      </c>
      <c r="AC297" s="12">
        <f>VLOOKUP(B297,[5]Combined!C$1:O$640,13,0)</f>
        <v>0</v>
      </c>
      <c r="AD297" s="12">
        <v>0</v>
      </c>
      <c r="AE297" s="12">
        <v>1</v>
      </c>
      <c r="AF297" s="12">
        <f>VLOOKUP(B297,[5]Combined!C$1:S$640,17,0)</f>
        <v>0</v>
      </c>
      <c r="AG297" s="14">
        <f t="shared" si="28"/>
        <v>83</v>
      </c>
      <c r="AH297" s="14">
        <f t="shared" si="28"/>
        <v>0</v>
      </c>
      <c r="AI297" s="14">
        <f t="shared" si="29"/>
        <v>0</v>
      </c>
      <c r="AJ297" s="14">
        <f t="shared" si="30"/>
        <v>71</v>
      </c>
      <c r="AK297" s="14">
        <f t="shared" si="31"/>
        <v>71</v>
      </c>
      <c r="AL297" s="14">
        <f t="shared" si="32"/>
        <v>85.542168674698786</v>
      </c>
      <c r="AM297" s="14">
        <f t="shared" si="33"/>
        <v>5</v>
      </c>
      <c r="AN297" s="7" t="s">
        <v>734</v>
      </c>
      <c r="AO297" s="7">
        <v>10</v>
      </c>
      <c r="AP297" s="7">
        <v>7</v>
      </c>
      <c r="AQ297" s="7">
        <f t="shared" si="34"/>
        <v>22</v>
      </c>
    </row>
    <row r="298" spans="1:43" s="7" customFormat="1" x14ac:dyDescent="0.25">
      <c r="A298" s="7">
        <v>297</v>
      </c>
      <c r="B298" s="7" t="s">
        <v>328</v>
      </c>
      <c r="C298" s="8">
        <f>VLOOKUP(B298,[1]Combined!$B$1:$K$640,10,0)</f>
        <v>10</v>
      </c>
      <c r="D298" s="8">
        <f>VLOOKUP(B298,[1]Combined!$B$1:$L$640,11,0)</f>
        <v>10</v>
      </c>
      <c r="E298" s="8">
        <f>VLOOKUP(B298,[1]Combined!$B$1:$N$640,13,0)</f>
        <v>0</v>
      </c>
      <c r="F298" s="8">
        <f>VLOOKUP(B298,[1]Combined!$B$1:$O$640,14,0)</f>
        <v>2</v>
      </c>
      <c r="G298" s="8">
        <f>VLOOKUP(B298,[1]Combined!$B$1:$P$640,15,0)</f>
        <v>2</v>
      </c>
      <c r="H298" s="8">
        <f>VLOOKUP(B298,[1]Combined!$B$1:$R$640,17,0)</f>
        <v>0</v>
      </c>
      <c r="I298" s="9">
        <f>VLOOKUP(B298,[2]Combined!C$1:L$640,10,0)</f>
        <v>17</v>
      </c>
      <c r="J298" s="9">
        <f>VLOOKUP(B298,[2]Combined!C$1:M$640,11,0)</f>
        <v>17</v>
      </c>
      <c r="K298" s="9">
        <f>VLOOKUP(B298,[2]Combined!C$1:O$640,13,0)</f>
        <v>0</v>
      </c>
      <c r="L298" s="9">
        <f>VLOOKUP(B298,[2]Combined!C$1:P$640,14,0)</f>
        <v>2</v>
      </c>
      <c r="M298" s="9">
        <f>VLOOKUP(B298,[2]Combined!C$1:Q$640,15,0)</f>
        <v>2</v>
      </c>
      <c r="N298" s="9">
        <f>VLOOKUP(B298,[2]Combined!C$1:S$640,17,0)</f>
        <v>0</v>
      </c>
      <c r="O298" s="10">
        <f>VLOOKUP(B298,[3]Combined!C$1:L$640,10,0)</f>
        <v>14</v>
      </c>
      <c r="P298" s="10">
        <f>VLOOKUP(B298,[3]Combined!C$1:M$640,11,0)</f>
        <v>19</v>
      </c>
      <c r="Q298" s="10">
        <f>VLOOKUP(B298,[3]Combined!C$1:O$640,13,0)</f>
        <v>0</v>
      </c>
      <c r="R298" s="10">
        <f>VLOOKUP(B298,[3]Combined!C$1:P$640,14,0)</f>
        <v>1</v>
      </c>
      <c r="S298" s="10">
        <f>VLOOKUP(B298,[3]Combined!C$1:Q$640,15,0)</f>
        <v>1</v>
      </c>
      <c r="T298" s="10">
        <f>VLOOKUP(B298,[3]Combined!C$1:S$640,17,0)</f>
        <v>0</v>
      </c>
      <c r="U298" s="11">
        <v>12</v>
      </c>
      <c r="V298" s="11">
        <v>17</v>
      </c>
      <c r="W298" s="11">
        <v>2</v>
      </c>
      <c r="X298" s="11">
        <v>2</v>
      </c>
      <c r="Y298" s="11">
        <v>3</v>
      </c>
      <c r="Z298" s="11">
        <f>VLOOKUP(B298,[4]Combined!C$1:S$640,17,0)</f>
        <v>0</v>
      </c>
      <c r="AA298" s="12">
        <v>6</v>
      </c>
      <c r="AB298" s="12">
        <v>7</v>
      </c>
      <c r="AC298" s="12">
        <f>VLOOKUP(B298,[5]Combined!C$1:O$640,13,0)</f>
        <v>0</v>
      </c>
      <c r="AD298" s="12">
        <v>1</v>
      </c>
      <c r="AE298" s="12">
        <v>1</v>
      </c>
      <c r="AF298" s="12">
        <f>VLOOKUP(B298,[5]Combined!C$1:S$640,17,0)</f>
        <v>0</v>
      </c>
      <c r="AG298" s="14">
        <f t="shared" si="28"/>
        <v>79</v>
      </c>
      <c r="AH298" s="14">
        <f t="shared" si="28"/>
        <v>2</v>
      </c>
      <c r="AI298" s="14">
        <f t="shared" si="29"/>
        <v>2</v>
      </c>
      <c r="AJ298" s="14">
        <f t="shared" si="30"/>
        <v>67</v>
      </c>
      <c r="AK298" s="14">
        <f t="shared" si="31"/>
        <v>69</v>
      </c>
      <c r="AL298" s="14">
        <f t="shared" si="32"/>
        <v>87.341772151898738</v>
      </c>
      <c r="AM298" s="14">
        <f t="shared" si="33"/>
        <v>5</v>
      </c>
      <c r="AN298" s="7" t="s">
        <v>735</v>
      </c>
      <c r="AO298" s="7">
        <v>10</v>
      </c>
      <c r="AP298" s="7">
        <v>7</v>
      </c>
      <c r="AQ298" s="7">
        <f t="shared" si="34"/>
        <v>22</v>
      </c>
    </row>
    <row r="299" spans="1:43" s="7" customFormat="1" x14ac:dyDescent="0.25">
      <c r="A299" s="7">
        <v>298</v>
      </c>
      <c r="B299" s="7" t="s">
        <v>329</v>
      </c>
      <c r="C299" s="8">
        <f>VLOOKUP(B299,[1]Combined!$B$1:$K$640,10,0)</f>
        <v>10</v>
      </c>
      <c r="D299" s="8">
        <f>VLOOKUP(B299,[1]Combined!$B$1:$L$640,11,0)</f>
        <v>10</v>
      </c>
      <c r="E299" s="8">
        <f>VLOOKUP(B299,[1]Combined!$B$1:$N$640,13,0)</f>
        <v>0</v>
      </c>
      <c r="F299" s="8">
        <f>VLOOKUP(B299,[1]Combined!$B$1:$O$640,14,0)</f>
        <v>1</v>
      </c>
      <c r="G299" s="8">
        <f>VLOOKUP(B299,[1]Combined!$B$1:$P$640,15,0)</f>
        <v>1</v>
      </c>
      <c r="H299" s="8">
        <f>VLOOKUP(B299,[1]Combined!$B$1:$R$640,17,0)</f>
        <v>0</v>
      </c>
      <c r="I299" s="9">
        <f>VLOOKUP(B299,[2]Combined!C$1:L$640,10,0)</f>
        <v>16</v>
      </c>
      <c r="J299" s="9">
        <f>VLOOKUP(B299,[2]Combined!C$1:M$640,11,0)</f>
        <v>17</v>
      </c>
      <c r="K299" s="9">
        <f>VLOOKUP(B299,[2]Combined!C$1:O$640,13,0)</f>
        <v>0</v>
      </c>
      <c r="L299" s="9">
        <f>VLOOKUP(B299,[2]Combined!C$1:P$640,14,0)</f>
        <v>2</v>
      </c>
      <c r="M299" s="9">
        <f>VLOOKUP(B299,[2]Combined!C$1:Q$640,15,0)</f>
        <v>4</v>
      </c>
      <c r="N299" s="9">
        <f>VLOOKUP(B299,[2]Combined!C$1:S$640,17,0)</f>
        <v>0</v>
      </c>
      <c r="O299" s="10">
        <f>VLOOKUP(B299,[3]Combined!C$1:L$640,10,0)</f>
        <v>17</v>
      </c>
      <c r="P299" s="10">
        <f>VLOOKUP(B299,[3]Combined!C$1:M$640,11,0)</f>
        <v>19</v>
      </c>
      <c r="Q299" s="10">
        <f>VLOOKUP(B299,[3]Combined!C$1:O$640,13,0)</f>
        <v>0</v>
      </c>
      <c r="R299" s="10">
        <f>VLOOKUP(B299,[3]Combined!C$1:P$640,14,0)</f>
        <v>4</v>
      </c>
      <c r="S299" s="10">
        <f>VLOOKUP(B299,[3]Combined!C$1:Q$640,15,0)</f>
        <v>5</v>
      </c>
      <c r="T299" s="10">
        <f>VLOOKUP(B299,[3]Combined!C$1:S$640,17,0)</f>
        <v>0</v>
      </c>
      <c r="U299" s="11">
        <v>16</v>
      </c>
      <c r="V299" s="11">
        <v>17</v>
      </c>
      <c r="W299" s="11">
        <f>VLOOKUP(B299,[4]Combined!C$1:O$640,13,0)</f>
        <v>0</v>
      </c>
      <c r="X299" s="11">
        <v>2</v>
      </c>
      <c r="Y299" s="11">
        <v>3</v>
      </c>
      <c r="Z299" s="11">
        <f>VLOOKUP(B299,[4]Combined!C$1:S$640,17,0)</f>
        <v>0</v>
      </c>
      <c r="AA299" s="12">
        <v>4</v>
      </c>
      <c r="AB299" s="12">
        <v>7</v>
      </c>
      <c r="AC299" s="12">
        <f>VLOOKUP(B299,[5]Combined!C$1:O$640,13,0)</f>
        <v>0</v>
      </c>
      <c r="AD299" s="12">
        <v>1</v>
      </c>
      <c r="AE299" s="12">
        <v>2</v>
      </c>
      <c r="AF299" s="12">
        <f>VLOOKUP(B299,[5]Combined!C$1:S$640,17,0)</f>
        <v>0</v>
      </c>
      <c r="AG299" s="14">
        <f t="shared" si="28"/>
        <v>85</v>
      </c>
      <c r="AH299" s="14">
        <f t="shared" si="28"/>
        <v>0</v>
      </c>
      <c r="AI299" s="14">
        <f t="shared" si="29"/>
        <v>0</v>
      </c>
      <c r="AJ299" s="14">
        <f t="shared" si="30"/>
        <v>73</v>
      </c>
      <c r="AK299" s="14">
        <f t="shared" si="31"/>
        <v>73</v>
      </c>
      <c r="AL299" s="14">
        <f t="shared" si="32"/>
        <v>85.882352941176464</v>
      </c>
      <c r="AM299" s="14">
        <f t="shared" si="33"/>
        <v>5</v>
      </c>
      <c r="AN299" s="7" t="s">
        <v>730</v>
      </c>
      <c r="AO299" s="7">
        <v>10</v>
      </c>
      <c r="AP299" s="7">
        <v>10</v>
      </c>
      <c r="AQ299" s="7">
        <f t="shared" si="34"/>
        <v>25</v>
      </c>
    </row>
    <row r="300" spans="1:43" s="7" customFormat="1" x14ac:dyDescent="0.25">
      <c r="A300" s="7">
        <v>299</v>
      </c>
      <c r="B300" s="7" t="s">
        <v>330</v>
      </c>
      <c r="C300" s="8">
        <f>VLOOKUP(B300,[1]Combined!$B$1:$K$640,10,0)</f>
        <v>10</v>
      </c>
      <c r="D300" s="8">
        <f>VLOOKUP(B300,[1]Combined!$B$1:$L$640,11,0)</f>
        <v>10</v>
      </c>
      <c r="E300" s="8">
        <f>VLOOKUP(B300,[1]Combined!$B$1:$N$640,13,0)</f>
        <v>0</v>
      </c>
      <c r="F300" s="8">
        <f>VLOOKUP(B300,[1]Combined!$B$1:$O$640,14,0)</f>
        <v>2</v>
      </c>
      <c r="G300" s="8">
        <f>VLOOKUP(B300,[1]Combined!$B$1:$P$640,15,0)</f>
        <v>2</v>
      </c>
      <c r="H300" s="8">
        <f>VLOOKUP(B300,[1]Combined!$B$1:$R$640,17,0)</f>
        <v>0</v>
      </c>
      <c r="I300" s="9">
        <f>VLOOKUP(B300,[2]Combined!C$1:L$640,10,0)</f>
        <v>16</v>
      </c>
      <c r="J300" s="9">
        <f>VLOOKUP(B300,[2]Combined!C$1:M$640,11,0)</f>
        <v>17</v>
      </c>
      <c r="K300" s="9">
        <f>VLOOKUP(B300,[2]Combined!C$1:O$640,13,0)</f>
        <v>0</v>
      </c>
      <c r="L300" s="9">
        <f>VLOOKUP(B300,[2]Combined!C$1:P$640,14,0)</f>
        <v>3</v>
      </c>
      <c r="M300" s="9">
        <f>VLOOKUP(B300,[2]Combined!C$1:Q$640,15,0)</f>
        <v>3</v>
      </c>
      <c r="N300" s="9">
        <f>VLOOKUP(B300,[2]Combined!C$1:S$640,17,0)</f>
        <v>0</v>
      </c>
      <c r="O300" s="10">
        <f>VLOOKUP(B300,[3]Combined!C$1:L$640,10,0)</f>
        <v>17</v>
      </c>
      <c r="P300" s="10">
        <f>VLOOKUP(B300,[3]Combined!C$1:M$640,11,0)</f>
        <v>19</v>
      </c>
      <c r="Q300" s="10">
        <f>VLOOKUP(B300,[3]Combined!C$1:O$640,13,0)</f>
        <v>0</v>
      </c>
      <c r="R300" s="10">
        <f>VLOOKUP(B300,[3]Combined!C$1:P$640,14,0)</f>
        <v>2</v>
      </c>
      <c r="S300" s="10">
        <f>VLOOKUP(B300,[3]Combined!C$1:Q$640,15,0)</f>
        <v>3</v>
      </c>
      <c r="T300" s="10">
        <f>VLOOKUP(B300,[3]Combined!C$1:S$640,17,0)</f>
        <v>0</v>
      </c>
      <c r="U300" s="11">
        <v>14</v>
      </c>
      <c r="V300" s="11">
        <v>17</v>
      </c>
      <c r="W300" s="11">
        <f>VLOOKUP(B300,[4]Combined!C$1:O$640,13,0)</f>
        <v>0</v>
      </c>
      <c r="X300" s="11">
        <v>1</v>
      </c>
      <c r="Y300" s="11">
        <v>3</v>
      </c>
      <c r="Z300" s="11">
        <f>VLOOKUP(B300,[4]Combined!C$1:S$640,17,0)</f>
        <v>0</v>
      </c>
      <c r="AA300" s="12">
        <v>4</v>
      </c>
      <c r="AB300" s="12">
        <v>7</v>
      </c>
      <c r="AC300" s="12">
        <f>VLOOKUP(B300,[5]Combined!C$1:O$640,13,0)</f>
        <v>0</v>
      </c>
      <c r="AD300" s="12">
        <f>VLOOKUP(B300,[5]Combined!C$1:P$640,14,0)</f>
        <v>0</v>
      </c>
      <c r="AE300" s="12">
        <v>1</v>
      </c>
      <c r="AF300" s="12">
        <f>VLOOKUP(B300,[5]Combined!C$1:S$640,17,0)</f>
        <v>0</v>
      </c>
      <c r="AG300" s="14">
        <f t="shared" si="28"/>
        <v>82</v>
      </c>
      <c r="AH300" s="14">
        <f t="shared" si="28"/>
        <v>0</v>
      </c>
      <c r="AI300" s="14">
        <f t="shared" si="29"/>
        <v>0</v>
      </c>
      <c r="AJ300" s="14">
        <f t="shared" si="30"/>
        <v>69</v>
      </c>
      <c r="AK300" s="14">
        <f t="shared" si="31"/>
        <v>69</v>
      </c>
      <c r="AL300" s="14">
        <f t="shared" si="32"/>
        <v>84.146341463414629</v>
      </c>
      <c r="AM300" s="14">
        <f t="shared" si="33"/>
        <v>4</v>
      </c>
      <c r="AN300" s="7" t="s">
        <v>733</v>
      </c>
      <c r="AO300" s="7">
        <v>10</v>
      </c>
      <c r="AP300" s="7">
        <v>8</v>
      </c>
      <c r="AQ300" s="7">
        <f t="shared" si="34"/>
        <v>22</v>
      </c>
    </row>
    <row r="301" spans="1:43" s="7" customFormat="1" x14ac:dyDescent="0.25">
      <c r="A301" s="7">
        <v>300</v>
      </c>
      <c r="B301" s="7" t="s">
        <v>331</v>
      </c>
      <c r="C301" s="8">
        <f>VLOOKUP(B301,[1]Combined!$B$1:$K$640,10,0)</f>
        <v>10</v>
      </c>
      <c r="D301" s="8">
        <f>VLOOKUP(B301,[1]Combined!$B$1:$L$640,11,0)</f>
        <v>10</v>
      </c>
      <c r="E301" s="8">
        <f>VLOOKUP(B301,[1]Combined!$B$1:$N$640,13,0)</f>
        <v>0</v>
      </c>
      <c r="F301" s="8">
        <f>VLOOKUP(B301,[1]Combined!$B$1:$O$640,14,0)</f>
        <v>2</v>
      </c>
      <c r="G301" s="8">
        <f>VLOOKUP(B301,[1]Combined!$B$1:$P$640,15,0)</f>
        <v>2</v>
      </c>
      <c r="H301" s="8">
        <f>VLOOKUP(B301,[1]Combined!$B$1:$R$640,17,0)</f>
        <v>0</v>
      </c>
      <c r="I301" s="9">
        <f>VLOOKUP(B301,[2]Combined!C$1:L$640,10,0)</f>
        <v>17</v>
      </c>
      <c r="J301" s="9">
        <f>VLOOKUP(B301,[2]Combined!C$1:M$640,11,0)</f>
        <v>17</v>
      </c>
      <c r="K301" s="9">
        <f>VLOOKUP(B301,[2]Combined!C$1:O$640,13,0)</f>
        <v>0</v>
      </c>
      <c r="L301" s="9">
        <f>VLOOKUP(B301,[2]Combined!C$1:P$640,14,0)</f>
        <v>2</v>
      </c>
      <c r="M301" s="9">
        <f>VLOOKUP(B301,[2]Combined!C$1:Q$640,15,0)</f>
        <v>3</v>
      </c>
      <c r="N301" s="9">
        <f>VLOOKUP(B301,[2]Combined!C$1:S$640,17,0)</f>
        <v>0</v>
      </c>
      <c r="O301" s="10">
        <f>VLOOKUP(B301,[3]Combined!C$1:L$640,10,0)</f>
        <v>18</v>
      </c>
      <c r="P301" s="10">
        <f>VLOOKUP(B301,[3]Combined!C$1:M$640,11,0)</f>
        <v>19</v>
      </c>
      <c r="Q301" s="10">
        <f>VLOOKUP(B301,[3]Combined!C$1:O$640,13,0)</f>
        <v>0</v>
      </c>
      <c r="R301" s="10">
        <f>VLOOKUP(B301,[3]Combined!C$1:P$640,14,0)</f>
        <v>3</v>
      </c>
      <c r="S301" s="10">
        <f>VLOOKUP(B301,[3]Combined!C$1:Q$640,15,0)</f>
        <v>3</v>
      </c>
      <c r="T301" s="10">
        <f>VLOOKUP(B301,[3]Combined!C$1:S$640,17,0)</f>
        <v>0</v>
      </c>
      <c r="U301" s="11">
        <v>16</v>
      </c>
      <c r="V301" s="11">
        <v>17</v>
      </c>
      <c r="W301" s="11">
        <f>VLOOKUP(B301,[4]Combined!C$1:O$640,13,0)</f>
        <v>0</v>
      </c>
      <c r="X301" s="11">
        <v>3</v>
      </c>
      <c r="Y301" s="11">
        <v>4</v>
      </c>
      <c r="Z301" s="11">
        <f>VLOOKUP(B301,[4]Combined!C$1:S$640,17,0)</f>
        <v>0</v>
      </c>
      <c r="AA301" s="12">
        <v>4</v>
      </c>
      <c r="AB301" s="12">
        <v>7</v>
      </c>
      <c r="AC301" s="12">
        <f>VLOOKUP(B301,[5]Combined!C$1:O$640,13,0)</f>
        <v>0</v>
      </c>
      <c r="AD301" s="12">
        <v>1</v>
      </c>
      <c r="AE301" s="12">
        <v>1</v>
      </c>
      <c r="AF301" s="12">
        <f>VLOOKUP(B301,[5]Combined!C$1:S$640,17,0)</f>
        <v>0</v>
      </c>
      <c r="AG301" s="14">
        <f t="shared" si="28"/>
        <v>83</v>
      </c>
      <c r="AH301" s="14">
        <f t="shared" si="28"/>
        <v>0</v>
      </c>
      <c r="AI301" s="14">
        <f t="shared" si="29"/>
        <v>0</v>
      </c>
      <c r="AJ301" s="14">
        <f t="shared" si="30"/>
        <v>76</v>
      </c>
      <c r="AK301" s="14">
        <f t="shared" si="31"/>
        <v>76</v>
      </c>
      <c r="AL301" s="14">
        <f t="shared" si="32"/>
        <v>91.566265060240966</v>
      </c>
      <c r="AM301" s="14">
        <f t="shared" si="33"/>
        <v>5</v>
      </c>
      <c r="AN301" s="7" t="s">
        <v>734</v>
      </c>
      <c r="AO301" s="7">
        <v>10</v>
      </c>
      <c r="AP301" s="7">
        <v>8</v>
      </c>
      <c r="AQ301" s="7">
        <f t="shared" si="34"/>
        <v>23</v>
      </c>
    </row>
    <row r="302" spans="1:43" s="7" customFormat="1" x14ac:dyDescent="0.25">
      <c r="A302" s="7">
        <v>301</v>
      </c>
      <c r="B302" s="7" t="s">
        <v>332</v>
      </c>
      <c r="C302" s="8">
        <f>VLOOKUP(B302,[1]Combined!$B$1:$K$640,10,0)</f>
        <v>10</v>
      </c>
      <c r="D302" s="8">
        <f>VLOOKUP(B302,[1]Combined!$B$1:$L$640,11,0)</f>
        <v>10</v>
      </c>
      <c r="E302" s="8">
        <f>VLOOKUP(B302,[1]Combined!$B$1:$N$640,13,0)</f>
        <v>0</v>
      </c>
      <c r="F302" s="8">
        <f>VLOOKUP(B302,[1]Combined!$B$1:$O$640,14,0)</f>
        <v>2</v>
      </c>
      <c r="G302" s="8">
        <f>VLOOKUP(B302,[1]Combined!$B$1:$P$640,15,0)</f>
        <v>2</v>
      </c>
      <c r="H302" s="8">
        <f>VLOOKUP(B302,[1]Combined!$B$1:$R$640,17,0)</f>
        <v>0</v>
      </c>
      <c r="I302" s="9">
        <f>VLOOKUP(B302,[2]Combined!C$1:L$640,10,0)</f>
        <v>14</v>
      </c>
      <c r="J302" s="9">
        <f>VLOOKUP(B302,[2]Combined!C$1:M$640,11,0)</f>
        <v>17</v>
      </c>
      <c r="K302" s="9">
        <f>VLOOKUP(B302,[2]Combined!C$1:O$640,13,0)</f>
        <v>0</v>
      </c>
      <c r="L302" s="9">
        <f>VLOOKUP(B302,[2]Combined!C$1:P$640,14,0)</f>
        <v>2</v>
      </c>
      <c r="M302" s="9">
        <f>VLOOKUP(B302,[2]Combined!C$1:Q$640,15,0)</f>
        <v>2</v>
      </c>
      <c r="N302" s="9">
        <f>VLOOKUP(B302,[2]Combined!C$1:S$640,17,0)</f>
        <v>0</v>
      </c>
      <c r="O302" s="10">
        <f>VLOOKUP(B302,[3]Combined!C$1:L$640,10,0)</f>
        <v>17</v>
      </c>
      <c r="P302" s="10">
        <f>VLOOKUP(B302,[3]Combined!C$1:M$640,11,0)</f>
        <v>19</v>
      </c>
      <c r="Q302" s="10">
        <f>VLOOKUP(B302,[3]Combined!C$1:O$640,13,0)</f>
        <v>0</v>
      </c>
      <c r="R302" s="10">
        <f>VLOOKUP(B302,[3]Combined!C$1:P$640,14,0)</f>
        <v>0</v>
      </c>
      <c r="S302" s="10">
        <f>VLOOKUP(B302,[3]Combined!C$1:Q$640,15,0)</f>
        <v>1</v>
      </c>
      <c r="T302" s="10">
        <f>VLOOKUP(B302,[3]Combined!C$1:S$640,17,0)</f>
        <v>0</v>
      </c>
      <c r="U302" s="11">
        <v>4</v>
      </c>
      <c r="V302" s="11">
        <v>17</v>
      </c>
      <c r="W302" s="11">
        <f>VLOOKUP(B302,[4]Combined!C$1:O$640,13,0)</f>
        <v>0</v>
      </c>
      <c r="X302" s="11">
        <v>1</v>
      </c>
      <c r="Y302" s="11">
        <v>3</v>
      </c>
      <c r="Z302" s="11">
        <f>VLOOKUP(B302,[4]Combined!C$1:S$640,17,0)</f>
        <v>0</v>
      </c>
      <c r="AA302" s="12">
        <v>3</v>
      </c>
      <c r="AB302" s="12">
        <v>7</v>
      </c>
      <c r="AC302" s="12">
        <f>VLOOKUP(B302,[5]Combined!C$1:O$640,13,0)</f>
        <v>0</v>
      </c>
      <c r="AD302" s="12">
        <f>VLOOKUP(B302,[5]Combined!C$1:P$640,14,0)</f>
        <v>0</v>
      </c>
      <c r="AE302" s="12">
        <v>1</v>
      </c>
      <c r="AF302" s="12">
        <f>VLOOKUP(B302,[5]Combined!C$1:S$640,17,0)</f>
        <v>0</v>
      </c>
      <c r="AG302" s="14">
        <f t="shared" si="28"/>
        <v>79</v>
      </c>
      <c r="AH302" s="14">
        <f t="shared" si="28"/>
        <v>0</v>
      </c>
      <c r="AI302" s="14">
        <f t="shared" si="29"/>
        <v>0</v>
      </c>
      <c r="AJ302" s="14">
        <f t="shared" si="30"/>
        <v>53</v>
      </c>
      <c r="AK302" s="14">
        <f t="shared" si="31"/>
        <v>53</v>
      </c>
      <c r="AL302" s="14">
        <f t="shared" si="32"/>
        <v>67.088607594936718</v>
      </c>
      <c r="AM302" s="14">
        <f t="shared" si="33"/>
        <v>1</v>
      </c>
      <c r="AN302" s="7" t="s">
        <v>735</v>
      </c>
      <c r="AO302" s="7">
        <v>10</v>
      </c>
      <c r="AP302" s="7">
        <v>9</v>
      </c>
      <c r="AQ302" s="7">
        <f t="shared" si="34"/>
        <v>20</v>
      </c>
    </row>
    <row r="303" spans="1:43" s="7" customFormat="1" x14ac:dyDescent="0.25">
      <c r="A303" s="7">
        <v>302</v>
      </c>
      <c r="B303" s="7" t="s">
        <v>333</v>
      </c>
      <c r="C303" s="8">
        <f>VLOOKUP(B303,[1]Combined!$B$1:$K$640,10,0)</f>
        <v>10</v>
      </c>
      <c r="D303" s="8">
        <f>VLOOKUP(B303,[1]Combined!$B$1:$L$640,11,0)</f>
        <v>10</v>
      </c>
      <c r="E303" s="8">
        <f>VLOOKUP(B303,[1]Combined!$B$1:$N$640,13,0)</f>
        <v>0</v>
      </c>
      <c r="F303" s="8">
        <f>VLOOKUP(B303,[1]Combined!$B$1:$O$640,14,0)</f>
        <v>1</v>
      </c>
      <c r="G303" s="8">
        <f>VLOOKUP(B303,[1]Combined!$B$1:$P$640,15,0)</f>
        <v>1</v>
      </c>
      <c r="H303" s="8">
        <f>VLOOKUP(B303,[1]Combined!$B$1:$R$640,17,0)</f>
        <v>0</v>
      </c>
      <c r="I303" s="9">
        <f>VLOOKUP(B303,[2]Combined!C$1:L$640,10,0)</f>
        <v>16</v>
      </c>
      <c r="J303" s="9">
        <f>VLOOKUP(B303,[2]Combined!C$1:M$640,11,0)</f>
        <v>17</v>
      </c>
      <c r="K303" s="9">
        <f>VLOOKUP(B303,[2]Combined!C$1:O$640,13,0)</f>
        <v>0</v>
      </c>
      <c r="L303" s="9">
        <f>VLOOKUP(B303,[2]Combined!C$1:P$640,14,0)</f>
        <v>4</v>
      </c>
      <c r="M303" s="9">
        <f>VLOOKUP(B303,[2]Combined!C$1:Q$640,15,0)</f>
        <v>4</v>
      </c>
      <c r="N303" s="9">
        <f>VLOOKUP(B303,[2]Combined!C$1:S$640,17,0)</f>
        <v>0</v>
      </c>
      <c r="O303" s="10">
        <f>VLOOKUP(B303,[3]Combined!C$1:L$640,10,0)</f>
        <v>19</v>
      </c>
      <c r="P303" s="10">
        <f>VLOOKUP(B303,[3]Combined!C$1:M$640,11,0)</f>
        <v>19</v>
      </c>
      <c r="Q303" s="10">
        <f>VLOOKUP(B303,[3]Combined!C$1:O$640,13,0)</f>
        <v>0</v>
      </c>
      <c r="R303" s="10">
        <f>VLOOKUP(B303,[3]Combined!C$1:P$640,14,0)</f>
        <v>5</v>
      </c>
      <c r="S303" s="10">
        <f>VLOOKUP(B303,[3]Combined!C$1:Q$640,15,0)</f>
        <v>5</v>
      </c>
      <c r="T303" s="10">
        <f>VLOOKUP(B303,[3]Combined!C$1:S$640,17,0)</f>
        <v>0</v>
      </c>
      <c r="U303" s="11">
        <v>16</v>
      </c>
      <c r="V303" s="11">
        <v>17</v>
      </c>
      <c r="W303" s="11">
        <f>VLOOKUP(B303,[4]Combined!C$1:O$640,13,0)</f>
        <v>0</v>
      </c>
      <c r="X303" s="11">
        <v>3</v>
      </c>
      <c r="Y303" s="11">
        <v>3</v>
      </c>
      <c r="Z303" s="11">
        <f>VLOOKUP(B303,[4]Combined!C$1:S$640,17,0)</f>
        <v>0</v>
      </c>
      <c r="AA303" s="12">
        <v>5</v>
      </c>
      <c r="AB303" s="12">
        <v>7</v>
      </c>
      <c r="AC303" s="12">
        <f>VLOOKUP(B303,[5]Combined!C$1:O$640,13,0)</f>
        <v>0</v>
      </c>
      <c r="AD303" s="12">
        <v>1</v>
      </c>
      <c r="AE303" s="12">
        <v>2</v>
      </c>
      <c r="AF303" s="12">
        <f>VLOOKUP(B303,[5]Combined!C$1:S$640,17,0)</f>
        <v>0</v>
      </c>
      <c r="AG303" s="14">
        <f t="shared" si="28"/>
        <v>85</v>
      </c>
      <c r="AH303" s="14">
        <f t="shared" si="28"/>
        <v>0</v>
      </c>
      <c r="AI303" s="14">
        <f t="shared" si="29"/>
        <v>0</v>
      </c>
      <c r="AJ303" s="14">
        <f t="shared" si="30"/>
        <v>80</v>
      </c>
      <c r="AK303" s="14">
        <f t="shared" si="31"/>
        <v>80</v>
      </c>
      <c r="AL303" s="14">
        <f t="shared" si="32"/>
        <v>94.117647058823522</v>
      </c>
      <c r="AM303" s="14">
        <f t="shared" si="33"/>
        <v>5</v>
      </c>
      <c r="AN303" s="7" t="s">
        <v>730</v>
      </c>
      <c r="AO303" s="7">
        <v>10</v>
      </c>
      <c r="AP303" s="7">
        <v>10</v>
      </c>
      <c r="AQ303" s="7">
        <f t="shared" si="34"/>
        <v>25</v>
      </c>
    </row>
    <row r="304" spans="1:43" s="7" customFormat="1" x14ac:dyDescent="0.25">
      <c r="A304" s="7">
        <v>303</v>
      </c>
      <c r="B304" s="7" t="s">
        <v>334</v>
      </c>
      <c r="C304" s="8">
        <f>VLOOKUP(B304,[1]Combined!$B$1:$K$640,10,0)</f>
        <v>10</v>
      </c>
      <c r="D304" s="8">
        <f>VLOOKUP(B304,[1]Combined!$B$1:$L$640,11,0)</f>
        <v>10</v>
      </c>
      <c r="E304" s="8">
        <f>VLOOKUP(B304,[1]Combined!$B$1:$N$640,13,0)</f>
        <v>0</v>
      </c>
      <c r="F304" s="8">
        <f>VLOOKUP(B304,[1]Combined!$B$1:$O$640,14,0)</f>
        <v>2</v>
      </c>
      <c r="G304" s="8">
        <f>VLOOKUP(B304,[1]Combined!$B$1:$P$640,15,0)</f>
        <v>2</v>
      </c>
      <c r="H304" s="8">
        <f>VLOOKUP(B304,[1]Combined!$B$1:$R$640,17,0)</f>
        <v>0</v>
      </c>
      <c r="I304" s="9">
        <f>VLOOKUP(B304,[2]Combined!C$1:L$640,10,0)</f>
        <v>17</v>
      </c>
      <c r="J304" s="9">
        <f>VLOOKUP(B304,[2]Combined!C$1:M$640,11,0)</f>
        <v>17</v>
      </c>
      <c r="K304" s="9">
        <f>VLOOKUP(B304,[2]Combined!C$1:O$640,13,0)</f>
        <v>0</v>
      </c>
      <c r="L304" s="9">
        <f>VLOOKUP(B304,[2]Combined!C$1:P$640,14,0)</f>
        <v>4</v>
      </c>
      <c r="M304" s="9">
        <f>VLOOKUP(B304,[2]Combined!C$1:Q$640,15,0)</f>
        <v>4</v>
      </c>
      <c r="N304" s="9">
        <f>VLOOKUP(B304,[2]Combined!C$1:S$640,17,0)</f>
        <v>0</v>
      </c>
      <c r="O304" s="10">
        <f>VLOOKUP(B304,[3]Combined!C$1:L$640,10,0)</f>
        <v>19</v>
      </c>
      <c r="P304" s="10">
        <f>VLOOKUP(B304,[3]Combined!C$1:M$640,11,0)</f>
        <v>19</v>
      </c>
      <c r="Q304" s="10">
        <f>VLOOKUP(B304,[3]Combined!C$1:O$640,13,0)</f>
        <v>0</v>
      </c>
      <c r="R304" s="10">
        <f>VLOOKUP(B304,[3]Combined!C$1:P$640,14,0)</f>
        <v>5</v>
      </c>
      <c r="S304" s="10">
        <f>VLOOKUP(B304,[3]Combined!C$1:Q$640,15,0)</f>
        <v>5</v>
      </c>
      <c r="T304" s="10">
        <f>VLOOKUP(B304,[3]Combined!C$1:S$640,17,0)</f>
        <v>0</v>
      </c>
      <c r="U304" s="11">
        <v>17</v>
      </c>
      <c r="V304" s="11">
        <v>17</v>
      </c>
      <c r="W304" s="11">
        <f>VLOOKUP(B304,[4]Combined!C$1:O$640,13,0)</f>
        <v>0</v>
      </c>
      <c r="X304" s="11">
        <v>2</v>
      </c>
      <c r="Y304" s="11">
        <v>3</v>
      </c>
      <c r="Z304" s="11">
        <f>VLOOKUP(B304,[4]Combined!C$1:S$640,17,0)</f>
        <v>0</v>
      </c>
      <c r="AA304" s="12">
        <v>4</v>
      </c>
      <c r="AB304" s="12">
        <v>7</v>
      </c>
      <c r="AC304" s="12">
        <f>VLOOKUP(B304,[5]Combined!C$1:O$640,13,0)</f>
        <v>0</v>
      </c>
      <c r="AD304" s="12">
        <v>1</v>
      </c>
      <c r="AE304" s="12">
        <v>1</v>
      </c>
      <c r="AF304" s="12">
        <f>VLOOKUP(B304,[5]Combined!C$1:S$640,17,0)</f>
        <v>0</v>
      </c>
      <c r="AG304" s="14">
        <f t="shared" si="28"/>
        <v>85</v>
      </c>
      <c r="AH304" s="14">
        <f t="shared" si="28"/>
        <v>0</v>
      </c>
      <c r="AI304" s="14">
        <f t="shared" si="29"/>
        <v>0</v>
      </c>
      <c r="AJ304" s="14">
        <f t="shared" si="30"/>
        <v>81</v>
      </c>
      <c r="AK304" s="14">
        <f t="shared" si="31"/>
        <v>81</v>
      </c>
      <c r="AL304" s="14">
        <f t="shared" si="32"/>
        <v>95.294117647058812</v>
      </c>
      <c r="AM304" s="14">
        <f t="shared" si="33"/>
        <v>5</v>
      </c>
      <c r="AN304" s="7" t="s">
        <v>732</v>
      </c>
      <c r="AO304" s="7">
        <v>10</v>
      </c>
      <c r="AP304" s="7">
        <v>9</v>
      </c>
      <c r="AQ304" s="7">
        <f t="shared" si="34"/>
        <v>24</v>
      </c>
    </row>
    <row r="305" spans="1:43" s="7" customFormat="1" x14ac:dyDescent="0.25">
      <c r="A305" s="7">
        <v>304</v>
      </c>
      <c r="B305" s="7" t="s">
        <v>335</v>
      </c>
      <c r="C305" s="8">
        <f>VLOOKUP(B305,[1]Combined!$B$1:$K$640,10,0)</f>
        <v>10</v>
      </c>
      <c r="D305" s="8">
        <f>VLOOKUP(B305,[1]Combined!$B$1:$L$640,11,0)</f>
        <v>10</v>
      </c>
      <c r="E305" s="8">
        <f>VLOOKUP(B305,[1]Combined!$B$1:$N$640,13,0)</f>
        <v>0</v>
      </c>
      <c r="F305" s="8">
        <f>VLOOKUP(B305,[1]Combined!$B$1:$O$640,14,0)</f>
        <v>2</v>
      </c>
      <c r="G305" s="8">
        <f>VLOOKUP(B305,[1]Combined!$B$1:$P$640,15,0)</f>
        <v>2</v>
      </c>
      <c r="H305" s="8">
        <f>VLOOKUP(B305,[1]Combined!$B$1:$R$640,17,0)</f>
        <v>0</v>
      </c>
      <c r="I305" s="9">
        <f>VLOOKUP(B305,[2]Combined!C$1:L$640,10,0)</f>
        <v>10</v>
      </c>
      <c r="J305" s="9">
        <f>VLOOKUP(B305,[2]Combined!C$1:M$640,11,0)</f>
        <v>17</v>
      </c>
      <c r="K305" s="9">
        <f>VLOOKUP(B305,[2]Combined!C$1:O$640,13,0)</f>
        <v>0</v>
      </c>
      <c r="L305" s="9">
        <f>VLOOKUP(B305,[2]Combined!C$1:P$640,14,0)</f>
        <v>0</v>
      </c>
      <c r="M305" s="9">
        <f>VLOOKUP(B305,[2]Combined!C$1:Q$640,15,0)</f>
        <v>3</v>
      </c>
      <c r="N305" s="9">
        <f>VLOOKUP(B305,[2]Combined!C$1:S$640,17,0)</f>
        <v>0</v>
      </c>
      <c r="O305" s="10">
        <f>VLOOKUP(B305,[3]Combined!C$1:L$640,10,0)</f>
        <v>5</v>
      </c>
      <c r="P305" s="10">
        <f>VLOOKUP(B305,[3]Combined!C$1:M$640,11,0)</f>
        <v>19</v>
      </c>
      <c r="Q305" s="10">
        <f>VLOOKUP(B305,[3]Combined!C$1:O$640,13,0)</f>
        <v>0</v>
      </c>
      <c r="R305" s="10">
        <f>VLOOKUP(B305,[3]Combined!C$1:P$640,14,0)</f>
        <v>2</v>
      </c>
      <c r="S305" s="10">
        <f>VLOOKUP(B305,[3]Combined!C$1:Q$640,15,0)</f>
        <v>3</v>
      </c>
      <c r="T305" s="10">
        <f>VLOOKUP(B305,[3]Combined!C$1:S$640,17,0)</f>
        <v>0</v>
      </c>
      <c r="U305" s="11">
        <v>3</v>
      </c>
      <c r="V305" s="11">
        <v>17</v>
      </c>
      <c r="W305" s="11">
        <f>VLOOKUP(B305,[4]Combined!C$1:O$640,13,0)</f>
        <v>0</v>
      </c>
      <c r="X305" s="11">
        <f>VLOOKUP(B305,[4]Combined!C$1:P$640,14,0)</f>
        <v>0</v>
      </c>
      <c r="Y305" s="11">
        <v>3</v>
      </c>
      <c r="Z305" s="11">
        <f>VLOOKUP(B305,[4]Combined!C$1:S$640,17,0)</f>
        <v>0</v>
      </c>
      <c r="AA305" s="12">
        <v>2</v>
      </c>
      <c r="AB305" s="12">
        <v>7</v>
      </c>
      <c r="AC305" s="12">
        <f>VLOOKUP(B305,[5]Combined!C$1:O$640,13,0)</f>
        <v>0</v>
      </c>
      <c r="AD305" s="12">
        <f>VLOOKUP(B305,[5]Combined!C$1:P$640,14,0)</f>
        <v>0</v>
      </c>
      <c r="AE305" s="12">
        <v>1</v>
      </c>
      <c r="AF305" s="12">
        <f>VLOOKUP(B305,[5]Combined!C$1:S$640,17,0)</f>
        <v>0</v>
      </c>
      <c r="AG305" s="14">
        <f t="shared" si="28"/>
        <v>82</v>
      </c>
      <c r="AH305" s="14">
        <f t="shared" si="28"/>
        <v>0</v>
      </c>
      <c r="AI305" s="14">
        <f t="shared" si="29"/>
        <v>0</v>
      </c>
      <c r="AJ305" s="14">
        <f t="shared" si="30"/>
        <v>34</v>
      </c>
      <c r="AK305" s="14">
        <f t="shared" si="31"/>
        <v>34</v>
      </c>
      <c r="AL305" s="14">
        <f t="shared" si="32"/>
        <v>41.463414634146339</v>
      </c>
      <c r="AM305" s="14">
        <f t="shared" si="33"/>
        <v>0</v>
      </c>
      <c r="AN305" s="7" t="s">
        <v>733</v>
      </c>
      <c r="AO305" s="7">
        <v>10</v>
      </c>
      <c r="AP305" s="7">
        <v>4</v>
      </c>
      <c r="AQ305" s="7">
        <f t="shared" si="34"/>
        <v>14</v>
      </c>
    </row>
    <row r="306" spans="1:43" s="7" customFormat="1" x14ac:dyDescent="0.25">
      <c r="A306" s="7">
        <v>305</v>
      </c>
      <c r="B306" s="7" t="s">
        <v>336</v>
      </c>
      <c r="C306" s="8">
        <f>VLOOKUP(B306,[1]Combined!$B$1:$K$640,10,0)</f>
        <v>10</v>
      </c>
      <c r="D306" s="8">
        <f>VLOOKUP(B306,[1]Combined!$B$1:$L$640,11,0)</f>
        <v>10</v>
      </c>
      <c r="E306" s="8">
        <f>VLOOKUP(B306,[1]Combined!$B$1:$N$640,13,0)</f>
        <v>0</v>
      </c>
      <c r="F306" s="8">
        <f>VLOOKUP(B306,[1]Combined!$B$1:$O$640,14,0)</f>
        <v>2</v>
      </c>
      <c r="G306" s="8">
        <f>VLOOKUP(B306,[1]Combined!$B$1:$P$640,15,0)</f>
        <v>2</v>
      </c>
      <c r="H306" s="8">
        <f>VLOOKUP(B306,[1]Combined!$B$1:$R$640,17,0)</f>
        <v>0</v>
      </c>
      <c r="I306" s="9">
        <f>VLOOKUP(B306,[2]Combined!C$1:L$640,10,0)</f>
        <v>17</v>
      </c>
      <c r="J306" s="9">
        <f>VLOOKUP(B306,[2]Combined!C$1:M$640,11,0)</f>
        <v>17</v>
      </c>
      <c r="K306" s="9">
        <f>VLOOKUP(B306,[2]Combined!C$1:O$640,13,0)</f>
        <v>0</v>
      </c>
      <c r="L306" s="9">
        <f>VLOOKUP(B306,[2]Combined!C$1:P$640,14,0)</f>
        <v>3</v>
      </c>
      <c r="M306" s="9">
        <f>VLOOKUP(B306,[2]Combined!C$1:Q$640,15,0)</f>
        <v>3</v>
      </c>
      <c r="N306" s="9">
        <f>VLOOKUP(B306,[2]Combined!C$1:S$640,17,0)</f>
        <v>0</v>
      </c>
      <c r="O306" s="10">
        <f>VLOOKUP(B306,[3]Combined!C$1:L$640,10,0)</f>
        <v>18</v>
      </c>
      <c r="P306" s="10">
        <f>VLOOKUP(B306,[3]Combined!C$1:M$640,11,0)</f>
        <v>19</v>
      </c>
      <c r="Q306" s="10">
        <f>VLOOKUP(B306,[3]Combined!C$1:O$640,13,0)</f>
        <v>0</v>
      </c>
      <c r="R306" s="10">
        <f>VLOOKUP(B306,[3]Combined!C$1:P$640,14,0)</f>
        <v>3</v>
      </c>
      <c r="S306" s="10">
        <f>VLOOKUP(B306,[3]Combined!C$1:Q$640,15,0)</f>
        <v>3</v>
      </c>
      <c r="T306" s="10">
        <f>VLOOKUP(B306,[3]Combined!C$1:S$640,17,0)</f>
        <v>0</v>
      </c>
      <c r="U306" s="11">
        <v>17</v>
      </c>
      <c r="V306" s="11">
        <v>17</v>
      </c>
      <c r="W306" s="11">
        <f>VLOOKUP(B306,[4]Combined!C$1:O$640,13,0)</f>
        <v>0</v>
      </c>
      <c r="X306" s="11">
        <v>4</v>
      </c>
      <c r="Y306" s="11">
        <v>4</v>
      </c>
      <c r="Z306" s="11">
        <f>VLOOKUP(B306,[4]Combined!C$1:S$640,17,0)</f>
        <v>0</v>
      </c>
      <c r="AA306" s="12">
        <v>5</v>
      </c>
      <c r="AB306" s="12">
        <v>7</v>
      </c>
      <c r="AC306" s="12">
        <f>VLOOKUP(B306,[5]Combined!C$1:O$640,13,0)</f>
        <v>0</v>
      </c>
      <c r="AD306" s="12">
        <v>1</v>
      </c>
      <c r="AE306" s="12">
        <v>1</v>
      </c>
      <c r="AF306" s="12">
        <f>VLOOKUP(B306,[5]Combined!C$1:S$640,17,0)</f>
        <v>0</v>
      </c>
      <c r="AG306" s="14">
        <f t="shared" si="28"/>
        <v>83</v>
      </c>
      <c r="AH306" s="14">
        <f t="shared" si="28"/>
        <v>0</v>
      </c>
      <c r="AI306" s="14">
        <f t="shared" si="29"/>
        <v>0</v>
      </c>
      <c r="AJ306" s="14">
        <f t="shared" si="30"/>
        <v>80</v>
      </c>
      <c r="AK306" s="14">
        <f t="shared" si="31"/>
        <v>80</v>
      </c>
      <c r="AL306" s="14">
        <f t="shared" si="32"/>
        <v>96.385542168674704</v>
      </c>
      <c r="AM306" s="14">
        <f t="shared" si="33"/>
        <v>5</v>
      </c>
      <c r="AN306" s="7" t="s">
        <v>734</v>
      </c>
      <c r="AO306" s="7">
        <v>10</v>
      </c>
      <c r="AP306" s="7">
        <v>10</v>
      </c>
      <c r="AQ306" s="7">
        <f t="shared" si="34"/>
        <v>25</v>
      </c>
    </row>
    <row r="307" spans="1:43" s="7" customFormat="1" x14ac:dyDescent="0.25">
      <c r="A307" s="7">
        <v>306</v>
      </c>
      <c r="B307" s="7" t="s">
        <v>337</v>
      </c>
      <c r="C307" s="8">
        <f>VLOOKUP(B307,[1]Combined!$B$1:$K$640,10,0)</f>
        <v>10</v>
      </c>
      <c r="D307" s="8">
        <f>VLOOKUP(B307,[1]Combined!$B$1:$L$640,11,0)</f>
        <v>10</v>
      </c>
      <c r="E307" s="8">
        <f>VLOOKUP(B307,[1]Combined!$B$1:$N$640,13,0)</f>
        <v>0</v>
      </c>
      <c r="F307" s="8">
        <f>VLOOKUP(B307,[1]Combined!$B$1:$O$640,14,0)</f>
        <v>2</v>
      </c>
      <c r="G307" s="8">
        <f>VLOOKUP(B307,[1]Combined!$B$1:$P$640,15,0)</f>
        <v>2</v>
      </c>
      <c r="H307" s="8">
        <f>VLOOKUP(B307,[1]Combined!$B$1:$R$640,17,0)</f>
        <v>0</v>
      </c>
      <c r="I307" s="9">
        <f>VLOOKUP(B307,[2]Combined!C$1:L$640,10,0)</f>
        <v>17</v>
      </c>
      <c r="J307" s="9">
        <f>VLOOKUP(B307,[2]Combined!C$1:M$640,11,0)</f>
        <v>17</v>
      </c>
      <c r="K307" s="9">
        <f>VLOOKUP(B307,[2]Combined!C$1:O$640,13,0)</f>
        <v>0</v>
      </c>
      <c r="L307" s="9">
        <f>VLOOKUP(B307,[2]Combined!C$1:P$640,14,0)</f>
        <v>2</v>
      </c>
      <c r="M307" s="9">
        <f>VLOOKUP(B307,[2]Combined!C$1:Q$640,15,0)</f>
        <v>2</v>
      </c>
      <c r="N307" s="9">
        <f>VLOOKUP(B307,[2]Combined!C$1:S$640,17,0)</f>
        <v>0</v>
      </c>
      <c r="O307" s="10">
        <f>VLOOKUP(B307,[3]Combined!C$1:L$640,10,0)</f>
        <v>19</v>
      </c>
      <c r="P307" s="10">
        <f>VLOOKUP(B307,[3]Combined!C$1:M$640,11,0)</f>
        <v>19</v>
      </c>
      <c r="Q307" s="10">
        <f>VLOOKUP(B307,[3]Combined!C$1:O$640,13,0)</f>
        <v>0</v>
      </c>
      <c r="R307" s="10">
        <f>VLOOKUP(B307,[3]Combined!C$1:P$640,14,0)</f>
        <v>1</v>
      </c>
      <c r="S307" s="10">
        <f>VLOOKUP(B307,[3]Combined!C$1:Q$640,15,0)</f>
        <v>1</v>
      </c>
      <c r="T307" s="10">
        <f>VLOOKUP(B307,[3]Combined!C$1:S$640,17,0)</f>
        <v>0</v>
      </c>
      <c r="U307" s="11">
        <v>17</v>
      </c>
      <c r="V307" s="11">
        <v>17</v>
      </c>
      <c r="W307" s="11">
        <f>VLOOKUP(B307,[4]Combined!C$1:O$640,13,0)</f>
        <v>0</v>
      </c>
      <c r="X307" s="11">
        <v>2</v>
      </c>
      <c r="Y307" s="11">
        <v>3</v>
      </c>
      <c r="Z307" s="11">
        <f>VLOOKUP(B307,[4]Combined!C$1:S$640,17,0)</f>
        <v>0</v>
      </c>
      <c r="AA307" s="12">
        <v>5</v>
      </c>
      <c r="AB307" s="12">
        <v>7</v>
      </c>
      <c r="AC307" s="12">
        <f>VLOOKUP(B307,[5]Combined!C$1:O$640,13,0)</f>
        <v>0</v>
      </c>
      <c r="AD307" s="12">
        <v>1</v>
      </c>
      <c r="AE307" s="12">
        <v>1</v>
      </c>
      <c r="AF307" s="12">
        <f>VLOOKUP(B307,[5]Combined!C$1:S$640,17,0)</f>
        <v>0</v>
      </c>
      <c r="AG307" s="14">
        <f t="shared" si="28"/>
        <v>79</v>
      </c>
      <c r="AH307" s="14">
        <f t="shared" si="28"/>
        <v>0</v>
      </c>
      <c r="AI307" s="14">
        <f t="shared" si="29"/>
        <v>0</v>
      </c>
      <c r="AJ307" s="14">
        <f t="shared" si="30"/>
        <v>76</v>
      </c>
      <c r="AK307" s="14">
        <f t="shared" si="31"/>
        <v>76</v>
      </c>
      <c r="AL307" s="14">
        <f t="shared" si="32"/>
        <v>96.202531645569621</v>
      </c>
      <c r="AM307" s="14">
        <f t="shared" si="33"/>
        <v>5</v>
      </c>
      <c r="AN307" s="7" t="s">
        <v>735</v>
      </c>
      <c r="AO307" s="7">
        <v>10</v>
      </c>
      <c r="AP307" s="7">
        <v>10</v>
      </c>
      <c r="AQ307" s="7">
        <f t="shared" si="34"/>
        <v>25</v>
      </c>
    </row>
    <row r="308" spans="1:43" s="7" customFormat="1" x14ac:dyDescent="0.25">
      <c r="A308" s="7">
        <v>307</v>
      </c>
      <c r="B308" s="7" t="s">
        <v>338</v>
      </c>
      <c r="C308" s="8">
        <f>VLOOKUP(B308,[1]Combined!$B$1:$K$640,10,0)</f>
        <v>10</v>
      </c>
      <c r="D308" s="8">
        <f>VLOOKUP(B308,[1]Combined!$B$1:$L$640,11,0)</f>
        <v>10</v>
      </c>
      <c r="E308" s="8">
        <f>VLOOKUP(B308,[1]Combined!$B$1:$N$640,13,0)</f>
        <v>0</v>
      </c>
      <c r="F308" s="8">
        <f>VLOOKUP(B308,[1]Combined!$B$1:$O$640,14,0)</f>
        <v>1</v>
      </c>
      <c r="G308" s="8">
        <f>VLOOKUP(B308,[1]Combined!$B$1:$P$640,15,0)</f>
        <v>1</v>
      </c>
      <c r="H308" s="8">
        <f>VLOOKUP(B308,[1]Combined!$B$1:$R$640,17,0)</f>
        <v>0</v>
      </c>
      <c r="I308" s="9">
        <f>VLOOKUP(B308,[2]Combined!C$1:L$640,10,0)</f>
        <v>17</v>
      </c>
      <c r="J308" s="9">
        <f>VLOOKUP(B308,[2]Combined!C$1:M$640,11,0)</f>
        <v>17</v>
      </c>
      <c r="K308" s="9">
        <f>VLOOKUP(B308,[2]Combined!C$1:O$640,13,0)</f>
        <v>0</v>
      </c>
      <c r="L308" s="9">
        <f>VLOOKUP(B308,[2]Combined!C$1:P$640,14,0)</f>
        <v>4</v>
      </c>
      <c r="M308" s="9">
        <f>VLOOKUP(B308,[2]Combined!C$1:Q$640,15,0)</f>
        <v>4</v>
      </c>
      <c r="N308" s="9">
        <f>VLOOKUP(B308,[2]Combined!C$1:S$640,17,0)</f>
        <v>0</v>
      </c>
      <c r="O308" s="10">
        <f>VLOOKUP(B308,[3]Combined!C$1:L$640,10,0)</f>
        <v>17</v>
      </c>
      <c r="P308" s="10">
        <f>VLOOKUP(B308,[3]Combined!C$1:M$640,11,0)</f>
        <v>19</v>
      </c>
      <c r="Q308" s="10">
        <f>VLOOKUP(B308,[3]Combined!C$1:O$640,13,0)</f>
        <v>0</v>
      </c>
      <c r="R308" s="10">
        <f>VLOOKUP(B308,[3]Combined!C$1:P$640,14,0)</f>
        <v>4</v>
      </c>
      <c r="S308" s="10">
        <f>VLOOKUP(B308,[3]Combined!C$1:Q$640,15,0)</f>
        <v>5</v>
      </c>
      <c r="T308" s="10">
        <f>VLOOKUP(B308,[3]Combined!C$1:S$640,17,0)</f>
        <v>0</v>
      </c>
      <c r="U308" s="11">
        <v>16</v>
      </c>
      <c r="V308" s="11">
        <v>17</v>
      </c>
      <c r="W308" s="11">
        <f>VLOOKUP(B308,[4]Combined!C$1:O$640,13,0)</f>
        <v>0</v>
      </c>
      <c r="X308" s="11">
        <v>3</v>
      </c>
      <c r="Y308" s="11">
        <v>3</v>
      </c>
      <c r="Z308" s="11">
        <f>VLOOKUP(B308,[4]Combined!C$1:S$640,17,0)</f>
        <v>0</v>
      </c>
      <c r="AA308" s="12">
        <v>5</v>
      </c>
      <c r="AB308" s="12">
        <v>7</v>
      </c>
      <c r="AC308" s="12">
        <f>VLOOKUP(B308,[5]Combined!C$1:O$640,13,0)</f>
        <v>0</v>
      </c>
      <c r="AD308" s="12">
        <v>1</v>
      </c>
      <c r="AE308" s="12">
        <v>2</v>
      </c>
      <c r="AF308" s="12">
        <f>VLOOKUP(B308,[5]Combined!C$1:S$640,17,0)</f>
        <v>0</v>
      </c>
      <c r="AG308" s="14">
        <f t="shared" si="28"/>
        <v>85</v>
      </c>
      <c r="AH308" s="14">
        <f t="shared" si="28"/>
        <v>0</v>
      </c>
      <c r="AI308" s="14">
        <f t="shared" si="29"/>
        <v>0</v>
      </c>
      <c r="AJ308" s="14">
        <f t="shared" si="30"/>
        <v>78</v>
      </c>
      <c r="AK308" s="14">
        <f t="shared" si="31"/>
        <v>78</v>
      </c>
      <c r="AL308" s="14">
        <f t="shared" si="32"/>
        <v>91.764705882352942</v>
      </c>
      <c r="AM308" s="14">
        <f t="shared" si="33"/>
        <v>5</v>
      </c>
      <c r="AN308" s="7" t="s">
        <v>730</v>
      </c>
      <c r="AO308" s="7">
        <v>10</v>
      </c>
      <c r="AP308" s="7">
        <v>9</v>
      </c>
      <c r="AQ308" s="7">
        <f t="shared" si="34"/>
        <v>24</v>
      </c>
    </row>
    <row r="309" spans="1:43" s="7" customFormat="1" x14ac:dyDescent="0.25">
      <c r="A309" s="7">
        <v>308</v>
      </c>
      <c r="B309" s="7" t="s">
        <v>339</v>
      </c>
      <c r="C309" s="8">
        <f>VLOOKUP(B309,[1]Combined!$B$1:$K$640,10,0)</f>
        <v>10</v>
      </c>
      <c r="D309" s="8">
        <f>VLOOKUP(B309,[1]Combined!$B$1:$L$640,11,0)</f>
        <v>10</v>
      </c>
      <c r="E309" s="8">
        <f>VLOOKUP(B309,[1]Combined!$B$1:$N$640,13,0)</f>
        <v>0</v>
      </c>
      <c r="F309" s="8">
        <f>VLOOKUP(B309,[1]Combined!$B$1:$O$640,14,0)</f>
        <v>2</v>
      </c>
      <c r="G309" s="8">
        <f>VLOOKUP(B309,[1]Combined!$B$1:$P$640,15,0)</f>
        <v>2</v>
      </c>
      <c r="H309" s="8">
        <f>VLOOKUP(B309,[1]Combined!$B$1:$R$640,17,0)</f>
        <v>0</v>
      </c>
      <c r="I309" s="9">
        <f>VLOOKUP(B309,[2]Combined!C$1:L$640,10,0)</f>
        <v>17</v>
      </c>
      <c r="J309" s="9">
        <f>VLOOKUP(B309,[2]Combined!C$1:M$640,11,0)</f>
        <v>17</v>
      </c>
      <c r="K309" s="9">
        <f>VLOOKUP(B309,[2]Combined!C$1:O$640,13,0)</f>
        <v>0</v>
      </c>
      <c r="L309" s="9">
        <f>VLOOKUP(B309,[2]Combined!C$1:P$640,14,0)</f>
        <v>4</v>
      </c>
      <c r="M309" s="9">
        <f>VLOOKUP(B309,[2]Combined!C$1:Q$640,15,0)</f>
        <v>4</v>
      </c>
      <c r="N309" s="9">
        <f>VLOOKUP(B309,[2]Combined!C$1:S$640,17,0)</f>
        <v>0</v>
      </c>
      <c r="O309" s="10">
        <f>VLOOKUP(B309,[3]Combined!C$1:L$640,10,0)</f>
        <v>15</v>
      </c>
      <c r="P309" s="10">
        <f>VLOOKUP(B309,[3]Combined!C$1:M$640,11,0)</f>
        <v>19</v>
      </c>
      <c r="Q309" s="10">
        <f>VLOOKUP(B309,[3]Combined!C$1:O$640,13,0)</f>
        <v>0</v>
      </c>
      <c r="R309" s="10">
        <f>VLOOKUP(B309,[3]Combined!C$1:P$640,14,0)</f>
        <v>3</v>
      </c>
      <c r="S309" s="10">
        <f>VLOOKUP(B309,[3]Combined!C$1:Q$640,15,0)</f>
        <v>5</v>
      </c>
      <c r="T309" s="10">
        <f>VLOOKUP(B309,[3]Combined!C$1:S$640,17,0)</f>
        <v>0</v>
      </c>
      <c r="U309" s="11">
        <v>12</v>
      </c>
      <c r="V309" s="11">
        <v>17</v>
      </c>
      <c r="W309" s="11">
        <f>VLOOKUP(B309,[4]Combined!C$1:O$640,13,0)</f>
        <v>0</v>
      </c>
      <c r="X309" s="11">
        <v>1</v>
      </c>
      <c r="Y309" s="11">
        <v>3</v>
      </c>
      <c r="Z309" s="11">
        <f>VLOOKUP(B309,[4]Combined!C$1:S$640,17,0)</f>
        <v>0</v>
      </c>
      <c r="AA309" s="12">
        <v>5</v>
      </c>
      <c r="AB309" s="12">
        <v>7</v>
      </c>
      <c r="AC309" s="12">
        <f>VLOOKUP(B309,[5]Combined!C$1:O$640,13,0)</f>
        <v>0</v>
      </c>
      <c r="AD309" s="12">
        <v>1</v>
      </c>
      <c r="AE309" s="12">
        <v>1</v>
      </c>
      <c r="AF309" s="12">
        <f>VLOOKUP(B309,[5]Combined!C$1:S$640,17,0)</f>
        <v>0</v>
      </c>
      <c r="AG309" s="14">
        <f t="shared" si="28"/>
        <v>85</v>
      </c>
      <c r="AH309" s="14">
        <f t="shared" si="28"/>
        <v>0</v>
      </c>
      <c r="AI309" s="14">
        <f t="shared" si="29"/>
        <v>0</v>
      </c>
      <c r="AJ309" s="14">
        <f t="shared" si="30"/>
        <v>70</v>
      </c>
      <c r="AK309" s="14">
        <f t="shared" si="31"/>
        <v>70</v>
      </c>
      <c r="AL309" s="14">
        <f t="shared" si="32"/>
        <v>82.35294117647058</v>
      </c>
      <c r="AM309" s="14">
        <f t="shared" si="33"/>
        <v>4</v>
      </c>
      <c r="AN309" s="7" t="s">
        <v>732</v>
      </c>
      <c r="AO309" s="7">
        <v>10</v>
      </c>
      <c r="AP309" s="7">
        <v>8</v>
      </c>
      <c r="AQ309" s="7">
        <f t="shared" si="34"/>
        <v>22</v>
      </c>
    </row>
    <row r="310" spans="1:43" s="7" customFormat="1" x14ac:dyDescent="0.25">
      <c r="A310" s="7">
        <v>309</v>
      </c>
      <c r="B310" s="7" t="s">
        <v>340</v>
      </c>
      <c r="C310" s="8">
        <f>VLOOKUP(B310,[1]Combined!$B$1:$K$640,10,0)</f>
        <v>10</v>
      </c>
      <c r="D310" s="8">
        <f>VLOOKUP(B310,[1]Combined!$B$1:$L$640,11,0)</f>
        <v>10</v>
      </c>
      <c r="E310" s="8">
        <f>VLOOKUP(B310,[1]Combined!$B$1:$N$640,13,0)</f>
        <v>0</v>
      </c>
      <c r="F310" s="8">
        <f>VLOOKUP(B310,[1]Combined!$B$1:$O$640,14,0)</f>
        <v>2</v>
      </c>
      <c r="G310" s="8">
        <f>VLOOKUP(B310,[1]Combined!$B$1:$P$640,15,0)</f>
        <v>2</v>
      </c>
      <c r="H310" s="8">
        <f>VLOOKUP(B310,[1]Combined!$B$1:$R$640,17,0)</f>
        <v>0</v>
      </c>
      <c r="I310" s="9">
        <f>VLOOKUP(B310,[2]Combined!C$1:L$640,10,0)</f>
        <v>17</v>
      </c>
      <c r="J310" s="9">
        <f>VLOOKUP(B310,[2]Combined!C$1:M$640,11,0)</f>
        <v>17</v>
      </c>
      <c r="K310" s="9">
        <f>VLOOKUP(B310,[2]Combined!C$1:O$640,13,0)</f>
        <v>0</v>
      </c>
      <c r="L310" s="9">
        <f>VLOOKUP(B310,[2]Combined!C$1:P$640,14,0)</f>
        <v>2</v>
      </c>
      <c r="M310" s="9">
        <f>VLOOKUP(B310,[2]Combined!C$1:Q$640,15,0)</f>
        <v>3</v>
      </c>
      <c r="N310" s="9">
        <f>VLOOKUP(B310,[2]Combined!C$1:S$640,17,0)</f>
        <v>0</v>
      </c>
      <c r="O310" s="10">
        <f>VLOOKUP(B310,[3]Combined!C$1:L$640,10,0)</f>
        <v>18</v>
      </c>
      <c r="P310" s="10">
        <f>VLOOKUP(B310,[3]Combined!C$1:M$640,11,0)</f>
        <v>19</v>
      </c>
      <c r="Q310" s="10">
        <f>VLOOKUP(B310,[3]Combined!C$1:O$640,13,0)</f>
        <v>0</v>
      </c>
      <c r="R310" s="10">
        <f>VLOOKUP(B310,[3]Combined!C$1:P$640,14,0)</f>
        <v>1</v>
      </c>
      <c r="S310" s="10">
        <f>VLOOKUP(B310,[3]Combined!C$1:Q$640,15,0)</f>
        <v>3</v>
      </c>
      <c r="T310" s="10">
        <f>VLOOKUP(B310,[3]Combined!C$1:S$640,17,0)</f>
        <v>0</v>
      </c>
      <c r="U310" s="11">
        <v>14</v>
      </c>
      <c r="V310" s="11">
        <v>17</v>
      </c>
      <c r="W310" s="11">
        <f>VLOOKUP(B310,[4]Combined!C$1:O$640,13,0)</f>
        <v>0</v>
      </c>
      <c r="X310" s="11">
        <v>1</v>
      </c>
      <c r="Y310" s="11">
        <v>3</v>
      </c>
      <c r="Z310" s="11">
        <f>VLOOKUP(B310,[4]Combined!C$1:S$640,17,0)</f>
        <v>0</v>
      </c>
      <c r="AA310" s="12">
        <v>4</v>
      </c>
      <c r="AB310" s="12">
        <v>7</v>
      </c>
      <c r="AC310" s="12">
        <f>VLOOKUP(B310,[5]Combined!C$1:O$640,13,0)</f>
        <v>0</v>
      </c>
      <c r="AD310" s="12">
        <v>1</v>
      </c>
      <c r="AE310" s="12">
        <v>1</v>
      </c>
      <c r="AF310" s="12">
        <f>VLOOKUP(B310,[5]Combined!C$1:S$640,17,0)</f>
        <v>0</v>
      </c>
      <c r="AG310" s="14">
        <f t="shared" si="28"/>
        <v>82</v>
      </c>
      <c r="AH310" s="14">
        <f t="shared" si="28"/>
        <v>0</v>
      </c>
      <c r="AI310" s="14">
        <f t="shared" si="29"/>
        <v>0</v>
      </c>
      <c r="AJ310" s="14">
        <f t="shared" si="30"/>
        <v>70</v>
      </c>
      <c r="AK310" s="14">
        <f t="shared" si="31"/>
        <v>70</v>
      </c>
      <c r="AL310" s="14">
        <f t="shared" si="32"/>
        <v>85.365853658536579</v>
      </c>
      <c r="AM310" s="14">
        <f t="shared" si="33"/>
        <v>5</v>
      </c>
      <c r="AN310" s="7" t="s">
        <v>733</v>
      </c>
      <c r="AO310" s="7">
        <v>10</v>
      </c>
      <c r="AP310" s="7">
        <v>8</v>
      </c>
      <c r="AQ310" s="7">
        <f t="shared" si="34"/>
        <v>23</v>
      </c>
    </row>
    <row r="311" spans="1:43" s="7" customFormat="1" x14ac:dyDescent="0.25">
      <c r="A311" s="7">
        <v>310</v>
      </c>
      <c r="B311" s="7" t="s">
        <v>341</v>
      </c>
      <c r="C311" s="8">
        <f>VLOOKUP(B311,[1]Combined!$B$1:$K$640,10,0)</f>
        <v>10</v>
      </c>
      <c r="D311" s="8">
        <f>VLOOKUP(B311,[1]Combined!$B$1:$L$640,11,0)</f>
        <v>10</v>
      </c>
      <c r="E311" s="8">
        <f>VLOOKUP(B311,[1]Combined!$B$1:$N$640,13,0)</f>
        <v>0</v>
      </c>
      <c r="F311" s="8">
        <f>VLOOKUP(B311,[1]Combined!$B$1:$O$640,14,0)</f>
        <v>2</v>
      </c>
      <c r="G311" s="8">
        <f>VLOOKUP(B311,[1]Combined!$B$1:$P$640,15,0)</f>
        <v>2</v>
      </c>
      <c r="H311" s="8">
        <f>VLOOKUP(B311,[1]Combined!$B$1:$R$640,17,0)</f>
        <v>0</v>
      </c>
      <c r="I311" s="9">
        <f>VLOOKUP(B311,[2]Combined!C$1:L$640,10,0)</f>
        <v>17</v>
      </c>
      <c r="J311" s="9">
        <f>VLOOKUP(B311,[2]Combined!C$1:M$640,11,0)</f>
        <v>17</v>
      </c>
      <c r="K311" s="9">
        <f>VLOOKUP(B311,[2]Combined!C$1:O$640,13,0)</f>
        <v>0</v>
      </c>
      <c r="L311" s="9">
        <f>VLOOKUP(B311,[2]Combined!C$1:P$640,14,0)</f>
        <v>3</v>
      </c>
      <c r="M311" s="9">
        <f>VLOOKUP(B311,[2]Combined!C$1:Q$640,15,0)</f>
        <v>3</v>
      </c>
      <c r="N311" s="9">
        <f>VLOOKUP(B311,[2]Combined!C$1:S$640,17,0)</f>
        <v>0</v>
      </c>
      <c r="O311" s="10">
        <f>VLOOKUP(B311,[3]Combined!C$1:L$640,10,0)</f>
        <v>13</v>
      </c>
      <c r="P311" s="10">
        <f>VLOOKUP(B311,[3]Combined!C$1:M$640,11,0)</f>
        <v>19</v>
      </c>
      <c r="Q311" s="10">
        <f>VLOOKUP(B311,[3]Combined!C$1:O$640,13,0)</f>
        <v>2</v>
      </c>
      <c r="R311" s="10">
        <f>VLOOKUP(B311,[3]Combined!C$1:P$640,14,0)</f>
        <v>3</v>
      </c>
      <c r="S311" s="10">
        <f>VLOOKUP(B311,[3]Combined!C$1:Q$640,15,0)</f>
        <v>3</v>
      </c>
      <c r="T311" s="10">
        <f>VLOOKUP(B311,[3]Combined!C$1:S$640,17,0)</f>
        <v>0</v>
      </c>
      <c r="U311" s="11">
        <v>15</v>
      </c>
      <c r="V311" s="11">
        <v>17</v>
      </c>
      <c r="W311" s="11">
        <f>VLOOKUP(B311,[4]Combined!C$1:O$640,13,0)</f>
        <v>0</v>
      </c>
      <c r="X311" s="11">
        <v>4</v>
      </c>
      <c r="Y311" s="11">
        <v>4</v>
      </c>
      <c r="Z311" s="11">
        <f>VLOOKUP(B311,[4]Combined!C$1:S$640,17,0)</f>
        <v>0</v>
      </c>
      <c r="AA311" s="12">
        <v>5</v>
      </c>
      <c r="AB311" s="12">
        <v>7</v>
      </c>
      <c r="AC311" s="12">
        <f>VLOOKUP(B311,[5]Combined!C$1:O$640,13,0)</f>
        <v>0</v>
      </c>
      <c r="AD311" s="12">
        <v>1</v>
      </c>
      <c r="AE311" s="12">
        <v>1</v>
      </c>
      <c r="AF311" s="12">
        <f>VLOOKUP(B311,[5]Combined!C$1:S$640,17,0)</f>
        <v>0</v>
      </c>
      <c r="AG311" s="14">
        <f t="shared" si="28"/>
        <v>83</v>
      </c>
      <c r="AH311" s="14">
        <f t="shared" si="28"/>
        <v>2</v>
      </c>
      <c r="AI311" s="14">
        <f t="shared" si="29"/>
        <v>2</v>
      </c>
      <c r="AJ311" s="14">
        <f t="shared" si="30"/>
        <v>73</v>
      </c>
      <c r="AK311" s="14">
        <f t="shared" si="31"/>
        <v>75</v>
      </c>
      <c r="AL311" s="14">
        <f t="shared" si="32"/>
        <v>90.361445783132538</v>
      </c>
      <c r="AM311" s="14">
        <f t="shared" si="33"/>
        <v>5</v>
      </c>
      <c r="AN311" s="7" t="s">
        <v>734</v>
      </c>
      <c r="AO311" s="7">
        <v>10</v>
      </c>
      <c r="AP311" s="7">
        <v>6</v>
      </c>
      <c r="AQ311" s="7">
        <f t="shared" si="34"/>
        <v>21</v>
      </c>
    </row>
    <row r="312" spans="1:43" s="7" customFormat="1" x14ac:dyDescent="0.25">
      <c r="A312" s="7">
        <v>311</v>
      </c>
      <c r="B312" s="7" t="s">
        <v>342</v>
      </c>
      <c r="C312" s="8">
        <f>VLOOKUP(B312,[1]Combined!$B$1:$K$640,10,0)</f>
        <v>10</v>
      </c>
      <c r="D312" s="8">
        <f>VLOOKUP(B312,[1]Combined!$B$1:$L$640,11,0)</f>
        <v>10</v>
      </c>
      <c r="E312" s="8">
        <f>VLOOKUP(B312,[1]Combined!$B$1:$N$640,13,0)</f>
        <v>0</v>
      </c>
      <c r="F312" s="8">
        <f>VLOOKUP(B312,[1]Combined!$B$1:$O$640,14,0)</f>
        <v>1</v>
      </c>
      <c r="G312" s="8">
        <f>VLOOKUP(B312,[1]Combined!$B$1:$P$640,15,0)</f>
        <v>2</v>
      </c>
      <c r="H312" s="8">
        <f>VLOOKUP(B312,[1]Combined!$B$1:$R$640,17,0)</f>
        <v>0</v>
      </c>
      <c r="I312" s="9">
        <f>VLOOKUP(B312,[2]Combined!C$1:L$640,10,0)</f>
        <v>14</v>
      </c>
      <c r="J312" s="9">
        <f>VLOOKUP(B312,[2]Combined!C$1:M$640,11,0)</f>
        <v>17</v>
      </c>
      <c r="K312" s="9">
        <f>VLOOKUP(B312,[2]Combined!C$1:O$640,13,0)</f>
        <v>0</v>
      </c>
      <c r="L312" s="9">
        <f>VLOOKUP(B312,[2]Combined!C$1:P$640,14,0)</f>
        <v>2</v>
      </c>
      <c r="M312" s="9">
        <f>VLOOKUP(B312,[2]Combined!C$1:Q$640,15,0)</f>
        <v>2</v>
      </c>
      <c r="N312" s="9">
        <f>VLOOKUP(B312,[2]Combined!C$1:S$640,17,0)</f>
        <v>0</v>
      </c>
      <c r="O312" s="10">
        <f>VLOOKUP(B312,[3]Combined!C$1:L$640,10,0)</f>
        <v>15</v>
      </c>
      <c r="P312" s="10">
        <f>VLOOKUP(B312,[3]Combined!C$1:M$640,11,0)</f>
        <v>19</v>
      </c>
      <c r="Q312" s="10">
        <f>VLOOKUP(B312,[3]Combined!C$1:O$640,13,0)</f>
        <v>3</v>
      </c>
      <c r="R312" s="10">
        <f>VLOOKUP(B312,[3]Combined!C$1:P$640,14,0)</f>
        <v>0</v>
      </c>
      <c r="S312" s="10">
        <f>VLOOKUP(B312,[3]Combined!C$1:Q$640,15,0)</f>
        <v>1</v>
      </c>
      <c r="T312" s="10">
        <f>VLOOKUP(B312,[3]Combined!C$1:S$640,17,0)</f>
        <v>0</v>
      </c>
      <c r="U312" s="11">
        <v>13</v>
      </c>
      <c r="V312" s="11">
        <v>17</v>
      </c>
      <c r="W312" s="11">
        <v>3</v>
      </c>
      <c r="X312" s="11">
        <v>1</v>
      </c>
      <c r="Y312" s="11">
        <v>3</v>
      </c>
      <c r="Z312" s="11">
        <f>VLOOKUP(B312,[4]Combined!C$1:S$640,17,0)</f>
        <v>0</v>
      </c>
      <c r="AA312" s="12">
        <v>4</v>
      </c>
      <c r="AB312" s="12">
        <v>7</v>
      </c>
      <c r="AC312" s="12">
        <f>VLOOKUP(B312,[5]Combined!C$1:O$640,13,0)</f>
        <v>0</v>
      </c>
      <c r="AD312" s="12">
        <v>1</v>
      </c>
      <c r="AE312" s="12">
        <v>1</v>
      </c>
      <c r="AF312" s="12">
        <f>VLOOKUP(B312,[5]Combined!C$1:S$640,17,0)</f>
        <v>0</v>
      </c>
      <c r="AG312" s="14">
        <f t="shared" si="28"/>
        <v>79</v>
      </c>
      <c r="AH312" s="14">
        <f t="shared" si="28"/>
        <v>6</v>
      </c>
      <c r="AI312" s="14">
        <f t="shared" si="29"/>
        <v>6</v>
      </c>
      <c r="AJ312" s="14">
        <f t="shared" si="30"/>
        <v>61</v>
      </c>
      <c r="AK312" s="14">
        <f t="shared" si="31"/>
        <v>67</v>
      </c>
      <c r="AL312" s="14">
        <f t="shared" si="32"/>
        <v>84.810126582278471</v>
      </c>
      <c r="AM312" s="14">
        <f t="shared" si="33"/>
        <v>4</v>
      </c>
      <c r="AN312" s="7" t="s">
        <v>735</v>
      </c>
      <c r="AO312" s="7">
        <v>10</v>
      </c>
      <c r="AP312" s="7">
        <v>9</v>
      </c>
      <c r="AQ312" s="7">
        <f t="shared" si="34"/>
        <v>23</v>
      </c>
    </row>
    <row r="313" spans="1:43" s="7" customFormat="1" x14ac:dyDescent="0.25">
      <c r="A313" s="7">
        <v>312</v>
      </c>
      <c r="B313" s="7" t="s">
        <v>343</v>
      </c>
      <c r="C313" s="8">
        <f>VLOOKUP(B313,[1]Combined!$B$1:$K$640,10,0)</f>
        <v>10</v>
      </c>
      <c r="D313" s="8">
        <f>VLOOKUP(B313,[1]Combined!$B$1:$L$640,11,0)</f>
        <v>10</v>
      </c>
      <c r="E313" s="8">
        <f>VLOOKUP(B313,[1]Combined!$B$1:$N$640,13,0)</f>
        <v>0</v>
      </c>
      <c r="F313" s="8">
        <f>VLOOKUP(B313,[1]Combined!$B$1:$O$640,14,0)</f>
        <v>0</v>
      </c>
      <c r="G313" s="8">
        <f>VLOOKUP(B313,[1]Combined!$B$1:$P$640,15,0)</f>
        <v>1</v>
      </c>
      <c r="H313" s="8">
        <f>VLOOKUP(B313,[1]Combined!$B$1:$R$640,17,0)</f>
        <v>0</v>
      </c>
      <c r="I313" s="9">
        <f>VLOOKUP(B313,[2]Combined!C$1:L$640,10,0)</f>
        <v>16</v>
      </c>
      <c r="J313" s="9">
        <f>VLOOKUP(B313,[2]Combined!C$1:M$640,11,0)</f>
        <v>17</v>
      </c>
      <c r="K313" s="9">
        <f>VLOOKUP(B313,[2]Combined!C$1:O$640,13,0)</f>
        <v>0</v>
      </c>
      <c r="L313" s="9">
        <f>VLOOKUP(B313,[2]Combined!C$1:P$640,14,0)</f>
        <v>3</v>
      </c>
      <c r="M313" s="9">
        <f>VLOOKUP(B313,[2]Combined!C$1:Q$640,15,0)</f>
        <v>4</v>
      </c>
      <c r="N313" s="9">
        <f>VLOOKUP(B313,[2]Combined!C$1:S$640,17,0)</f>
        <v>0</v>
      </c>
      <c r="O313" s="10">
        <f>VLOOKUP(B313,[3]Combined!C$1:L$640,10,0)</f>
        <v>15</v>
      </c>
      <c r="P313" s="10">
        <f>VLOOKUP(B313,[3]Combined!C$1:M$640,11,0)</f>
        <v>19</v>
      </c>
      <c r="Q313" s="10">
        <f>VLOOKUP(B313,[3]Combined!C$1:O$640,13,0)</f>
        <v>0</v>
      </c>
      <c r="R313" s="10">
        <f>VLOOKUP(B313,[3]Combined!C$1:P$640,14,0)</f>
        <v>5</v>
      </c>
      <c r="S313" s="10">
        <f>VLOOKUP(B313,[3]Combined!C$1:Q$640,15,0)</f>
        <v>5</v>
      </c>
      <c r="T313" s="10">
        <f>VLOOKUP(B313,[3]Combined!C$1:S$640,17,0)</f>
        <v>0</v>
      </c>
      <c r="U313" s="11">
        <v>15</v>
      </c>
      <c r="V313" s="11">
        <v>17</v>
      </c>
      <c r="W313" s="11">
        <f>VLOOKUP(B313,[4]Combined!C$1:O$640,13,0)</f>
        <v>0</v>
      </c>
      <c r="X313" s="11">
        <v>3</v>
      </c>
      <c r="Y313" s="11">
        <v>3</v>
      </c>
      <c r="Z313" s="11">
        <f>VLOOKUP(B313,[4]Combined!C$1:S$640,17,0)</f>
        <v>0</v>
      </c>
      <c r="AA313" s="12">
        <v>5</v>
      </c>
      <c r="AB313" s="12">
        <v>7</v>
      </c>
      <c r="AC313" s="12">
        <f>VLOOKUP(B313,[5]Combined!C$1:O$640,13,0)</f>
        <v>0</v>
      </c>
      <c r="AD313" s="12">
        <v>1</v>
      </c>
      <c r="AE313" s="12">
        <v>2</v>
      </c>
      <c r="AF313" s="12">
        <f>VLOOKUP(B313,[5]Combined!C$1:S$640,17,0)</f>
        <v>0</v>
      </c>
      <c r="AG313" s="14">
        <f t="shared" si="28"/>
        <v>85</v>
      </c>
      <c r="AH313" s="14">
        <f t="shared" si="28"/>
        <v>0</v>
      </c>
      <c r="AI313" s="14">
        <f t="shared" si="29"/>
        <v>0</v>
      </c>
      <c r="AJ313" s="14">
        <f t="shared" si="30"/>
        <v>73</v>
      </c>
      <c r="AK313" s="14">
        <f t="shared" si="31"/>
        <v>73</v>
      </c>
      <c r="AL313" s="14">
        <f t="shared" si="32"/>
        <v>85.882352941176464</v>
      </c>
      <c r="AM313" s="14">
        <f t="shared" si="33"/>
        <v>5</v>
      </c>
      <c r="AN313" s="7" t="s">
        <v>730</v>
      </c>
      <c r="AO313" s="7">
        <v>8</v>
      </c>
      <c r="AP313" s="7">
        <v>9</v>
      </c>
      <c r="AQ313" s="7">
        <f t="shared" si="34"/>
        <v>22</v>
      </c>
    </row>
    <row r="314" spans="1:43" s="7" customFormat="1" x14ac:dyDescent="0.25">
      <c r="A314" s="7">
        <v>313</v>
      </c>
      <c r="B314" s="7" t="s">
        <v>344</v>
      </c>
      <c r="C314" s="8">
        <f>VLOOKUP(B314,[1]Combined!$B$1:$K$640,10,0)</f>
        <v>10</v>
      </c>
      <c r="D314" s="8">
        <f>VLOOKUP(B314,[1]Combined!$B$1:$L$640,11,0)</f>
        <v>10</v>
      </c>
      <c r="E314" s="8">
        <f>VLOOKUP(B314,[1]Combined!$B$1:$N$640,13,0)</f>
        <v>0</v>
      </c>
      <c r="F314" s="8">
        <f>VLOOKUP(B314,[1]Combined!$B$1:$O$640,14,0)</f>
        <v>2</v>
      </c>
      <c r="G314" s="8">
        <f>VLOOKUP(B314,[1]Combined!$B$1:$P$640,15,0)</f>
        <v>2</v>
      </c>
      <c r="H314" s="8">
        <f>VLOOKUP(B314,[1]Combined!$B$1:$R$640,17,0)</f>
        <v>0</v>
      </c>
      <c r="I314" s="9">
        <f>VLOOKUP(B314,[2]Combined!C$1:L$640,10,0)</f>
        <v>15</v>
      </c>
      <c r="J314" s="9">
        <f>VLOOKUP(B314,[2]Combined!C$1:M$640,11,0)</f>
        <v>17</v>
      </c>
      <c r="K314" s="9">
        <f>VLOOKUP(B314,[2]Combined!C$1:O$640,13,0)</f>
        <v>0</v>
      </c>
      <c r="L314" s="9">
        <f>VLOOKUP(B314,[2]Combined!C$1:P$640,14,0)</f>
        <v>4</v>
      </c>
      <c r="M314" s="9">
        <f>VLOOKUP(B314,[2]Combined!C$1:Q$640,15,0)</f>
        <v>4</v>
      </c>
      <c r="N314" s="9">
        <f>VLOOKUP(B314,[2]Combined!C$1:S$640,17,0)</f>
        <v>0</v>
      </c>
      <c r="O314" s="10">
        <f>VLOOKUP(B314,[3]Combined!C$1:L$640,10,0)</f>
        <v>18</v>
      </c>
      <c r="P314" s="10">
        <f>VLOOKUP(B314,[3]Combined!C$1:M$640,11,0)</f>
        <v>19</v>
      </c>
      <c r="Q314" s="10">
        <f>VLOOKUP(B314,[3]Combined!C$1:O$640,13,0)</f>
        <v>0</v>
      </c>
      <c r="R314" s="10">
        <f>VLOOKUP(B314,[3]Combined!C$1:P$640,14,0)</f>
        <v>5</v>
      </c>
      <c r="S314" s="10">
        <f>VLOOKUP(B314,[3]Combined!C$1:Q$640,15,0)</f>
        <v>5</v>
      </c>
      <c r="T314" s="10">
        <f>VLOOKUP(B314,[3]Combined!C$1:S$640,17,0)</f>
        <v>0</v>
      </c>
      <c r="U314" s="11">
        <v>10</v>
      </c>
      <c r="V314" s="11">
        <v>17</v>
      </c>
      <c r="W314" s="11">
        <v>5</v>
      </c>
      <c r="X314" s="11">
        <f>VLOOKUP(B314,[4]Combined!C$1:P$640,14,0)</f>
        <v>0</v>
      </c>
      <c r="Y314" s="11">
        <v>3</v>
      </c>
      <c r="Z314" s="11">
        <f>VLOOKUP(B314,[4]Combined!C$1:S$640,17,0)</f>
        <v>0</v>
      </c>
      <c r="AA314" s="12">
        <v>5</v>
      </c>
      <c r="AB314" s="12">
        <v>7</v>
      </c>
      <c r="AC314" s="12">
        <f>VLOOKUP(B314,[5]Combined!C$1:O$640,13,0)</f>
        <v>0</v>
      </c>
      <c r="AD314" s="12">
        <v>1</v>
      </c>
      <c r="AE314" s="12">
        <v>1</v>
      </c>
      <c r="AF314" s="12">
        <f>VLOOKUP(B314,[5]Combined!C$1:S$640,17,0)</f>
        <v>0</v>
      </c>
      <c r="AG314" s="14">
        <f t="shared" si="28"/>
        <v>85</v>
      </c>
      <c r="AH314" s="14">
        <f t="shared" si="28"/>
        <v>5</v>
      </c>
      <c r="AI314" s="14">
        <f t="shared" si="29"/>
        <v>5</v>
      </c>
      <c r="AJ314" s="14">
        <f t="shared" si="30"/>
        <v>70</v>
      </c>
      <c r="AK314" s="14">
        <f t="shared" si="31"/>
        <v>75</v>
      </c>
      <c r="AL314" s="14">
        <f t="shared" si="32"/>
        <v>88.235294117647058</v>
      </c>
      <c r="AM314" s="14">
        <f t="shared" si="33"/>
        <v>5</v>
      </c>
      <c r="AN314" s="7" t="s">
        <v>732</v>
      </c>
      <c r="AO314" s="7">
        <v>10</v>
      </c>
      <c r="AP314" s="7">
        <v>8</v>
      </c>
      <c r="AQ314" s="7">
        <f t="shared" si="34"/>
        <v>23</v>
      </c>
    </row>
    <row r="315" spans="1:43" s="7" customFormat="1" x14ac:dyDescent="0.25">
      <c r="A315" s="7">
        <v>314</v>
      </c>
      <c r="B315" s="7" t="s">
        <v>345</v>
      </c>
      <c r="C315" s="8">
        <f>VLOOKUP(B315,[1]Combined!$B$1:$K$640,10,0)</f>
        <v>9</v>
      </c>
      <c r="D315" s="8">
        <f>VLOOKUP(B315,[1]Combined!$B$1:$L$640,11,0)</f>
        <v>10</v>
      </c>
      <c r="E315" s="8">
        <f>VLOOKUP(B315,[1]Combined!$B$1:$N$640,13,0)</f>
        <v>0</v>
      </c>
      <c r="F315" s="8">
        <f>VLOOKUP(B315,[1]Combined!$B$1:$O$640,14,0)</f>
        <v>2</v>
      </c>
      <c r="G315" s="8">
        <f>VLOOKUP(B315,[1]Combined!$B$1:$P$640,15,0)</f>
        <v>2</v>
      </c>
      <c r="H315" s="8">
        <f>VLOOKUP(B315,[1]Combined!$B$1:$R$640,17,0)</f>
        <v>0</v>
      </c>
      <c r="I315" s="9">
        <f>VLOOKUP(B315,[2]Combined!C$1:L$640,10,0)</f>
        <v>14</v>
      </c>
      <c r="J315" s="9">
        <f>VLOOKUP(B315,[2]Combined!C$1:M$640,11,0)</f>
        <v>17</v>
      </c>
      <c r="K315" s="9">
        <f>VLOOKUP(B315,[2]Combined!C$1:O$640,13,0)</f>
        <v>0</v>
      </c>
      <c r="L315" s="9">
        <f>VLOOKUP(B315,[2]Combined!C$1:P$640,14,0)</f>
        <v>2</v>
      </c>
      <c r="M315" s="9">
        <f>VLOOKUP(B315,[2]Combined!C$1:Q$640,15,0)</f>
        <v>3</v>
      </c>
      <c r="N315" s="9">
        <f>VLOOKUP(B315,[2]Combined!C$1:S$640,17,0)</f>
        <v>0</v>
      </c>
      <c r="O315" s="10">
        <f>VLOOKUP(B315,[3]Combined!C$1:L$640,10,0)</f>
        <v>13</v>
      </c>
      <c r="P315" s="10">
        <f>VLOOKUP(B315,[3]Combined!C$1:M$640,11,0)</f>
        <v>19</v>
      </c>
      <c r="Q315" s="10">
        <f>VLOOKUP(B315,[3]Combined!C$1:O$640,13,0)</f>
        <v>0</v>
      </c>
      <c r="R315" s="10">
        <f>VLOOKUP(B315,[3]Combined!C$1:P$640,14,0)</f>
        <v>1</v>
      </c>
      <c r="S315" s="10">
        <f>VLOOKUP(B315,[3]Combined!C$1:Q$640,15,0)</f>
        <v>3</v>
      </c>
      <c r="T315" s="10">
        <f>VLOOKUP(B315,[3]Combined!C$1:S$640,17,0)</f>
        <v>0</v>
      </c>
      <c r="U315" s="11">
        <v>12</v>
      </c>
      <c r="V315" s="11">
        <v>17</v>
      </c>
      <c r="W315" s="11">
        <f>VLOOKUP(B315,[4]Combined!C$1:O$640,13,0)</f>
        <v>0</v>
      </c>
      <c r="X315" s="11">
        <f>VLOOKUP(B315,[4]Combined!C$1:P$640,14,0)</f>
        <v>0</v>
      </c>
      <c r="Y315" s="11">
        <v>3</v>
      </c>
      <c r="Z315" s="11">
        <f>VLOOKUP(B315,[4]Combined!C$1:S$640,17,0)</f>
        <v>0</v>
      </c>
      <c r="AA315" s="12">
        <v>3</v>
      </c>
      <c r="AB315" s="12">
        <v>7</v>
      </c>
      <c r="AC315" s="12">
        <f>VLOOKUP(B315,[5]Combined!C$1:O$640,13,0)</f>
        <v>0</v>
      </c>
      <c r="AD315" s="12">
        <v>1</v>
      </c>
      <c r="AE315" s="12">
        <v>1</v>
      </c>
      <c r="AF315" s="12">
        <f>VLOOKUP(B315,[5]Combined!C$1:S$640,17,0)</f>
        <v>0</v>
      </c>
      <c r="AG315" s="14">
        <f t="shared" si="28"/>
        <v>82</v>
      </c>
      <c r="AH315" s="14">
        <f t="shared" si="28"/>
        <v>0</v>
      </c>
      <c r="AI315" s="14">
        <f t="shared" si="29"/>
        <v>0</v>
      </c>
      <c r="AJ315" s="14">
        <f t="shared" si="30"/>
        <v>57</v>
      </c>
      <c r="AK315" s="14">
        <f t="shared" si="31"/>
        <v>57</v>
      </c>
      <c r="AL315" s="14">
        <f t="shared" si="32"/>
        <v>69.512195121951208</v>
      </c>
      <c r="AM315" s="14">
        <f t="shared" si="33"/>
        <v>1</v>
      </c>
      <c r="AN315" s="7" t="s">
        <v>733</v>
      </c>
      <c r="AO315" s="7">
        <v>10</v>
      </c>
      <c r="AP315" s="7">
        <v>4</v>
      </c>
      <c r="AQ315" s="7">
        <f t="shared" si="34"/>
        <v>15</v>
      </c>
    </row>
    <row r="316" spans="1:43" s="7" customFormat="1" x14ac:dyDescent="0.25">
      <c r="A316" s="7">
        <v>315</v>
      </c>
      <c r="B316" s="7" t="s">
        <v>346</v>
      </c>
      <c r="C316" s="8">
        <f>VLOOKUP(B316,[1]Combined!$B$1:$K$640,10,0)</f>
        <v>10</v>
      </c>
      <c r="D316" s="8">
        <f>VLOOKUP(B316,[1]Combined!$B$1:$L$640,11,0)</f>
        <v>10</v>
      </c>
      <c r="E316" s="8">
        <f>VLOOKUP(B316,[1]Combined!$B$1:$N$640,13,0)</f>
        <v>0</v>
      </c>
      <c r="F316" s="8">
        <f>VLOOKUP(B316,[1]Combined!$B$1:$O$640,14,0)</f>
        <v>2</v>
      </c>
      <c r="G316" s="8">
        <f>VLOOKUP(B316,[1]Combined!$B$1:$P$640,15,0)</f>
        <v>2</v>
      </c>
      <c r="H316" s="8">
        <f>VLOOKUP(B316,[1]Combined!$B$1:$R$640,17,0)</f>
        <v>0</v>
      </c>
      <c r="I316" s="9">
        <f>VLOOKUP(B316,[2]Combined!C$1:L$640,10,0)</f>
        <v>8</v>
      </c>
      <c r="J316" s="9">
        <f>VLOOKUP(B316,[2]Combined!C$1:M$640,11,0)</f>
        <v>17</v>
      </c>
      <c r="K316" s="9">
        <f>VLOOKUP(B316,[2]Combined!C$1:O$640,13,0)</f>
        <v>0</v>
      </c>
      <c r="L316" s="9">
        <f>VLOOKUP(B316,[2]Combined!C$1:P$640,14,0)</f>
        <v>0</v>
      </c>
      <c r="M316" s="9">
        <f>VLOOKUP(B316,[2]Combined!C$1:Q$640,15,0)</f>
        <v>3</v>
      </c>
      <c r="N316" s="9">
        <f>VLOOKUP(B316,[2]Combined!C$1:S$640,17,0)</f>
        <v>0</v>
      </c>
      <c r="O316" s="10">
        <f>VLOOKUP(B316,[3]Combined!C$1:L$640,10,0)</f>
        <v>16</v>
      </c>
      <c r="P316" s="10">
        <f>VLOOKUP(B316,[3]Combined!C$1:M$640,11,0)</f>
        <v>19</v>
      </c>
      <c r="Q316" s="10">
        <f>VLOOKUP(B316,[3]Combined!C$1:O$640,13,0)</f>
        <v>0</v>
      </c>
      <c r="R316" s="10">
        <f>VLOOKUP(B316,[3]Combined!C$1:P$640,14,0)</f>
        <v>1</v>
      </c>
      <c r="S316" s="10">
        <f>VLOOKUP(B316,[3]Combined!C$1:Q$640,15,0)</f>
        <v>3</v>
      </c>
      <c r="T316" s="10">
        <f>VLOOKUP(B316,[3]Combined!C$1:S$640,17,0)</f>
        <v>0</v>
      </c>
      <c r="U316" s="11">
        <v>15</v>
      </c>
      <c r="V316" s="11">
        <v>17</v>
      </c>
      <c r="W316" s="11">
        <v>2</v>
      </c>
      <c r="X316" s="11">
        <v>4</v>
      </c>
      <c r="Y316" s="11">
        <v>4</v>
      </c>
      <c r="Z316" s="11">
        <f>VLOOKUP(B316,[4]Combined!C$1:S$640,17,0)</f>
        <v>0</v>
      </c>
      <c r="AA316" s="12">
        <v>6</v>
      </c>
      <c r="AB316" s="12">
        <v>7</v>
      </c>
      <c r="AC316" s="12">
        <f>VLOOKUP(B316,[5]Combined!C$1:O$640,13,0)</f>
        <v>0</v>
      </c>
      <c r="AD316" s="12">
        <f>VLOOKUP(B316,[5]Combined!C$1:P$640,14,0)</f>
        <v>0</v>
      </c>
      <c r="AE316" s="12">
        <v>1</v>
      </c>
      <c r="AF316" s="12">
        <f>VLOOKUP(B316,[5]Combined!C$1:S$640,17,0)</f>
        <v>0</v>
      </c>
      <c r="AG316" s="14">
        <f t="shared" ref="AG316:AH379" si="35">SUM(D316,G316,J316,M316,P316,S316,V316,Y316,AB316,AE316)</f>
        <v>83</v>
      </c>
      <c r="AH316" s="14">
        <f t="shared" si="35"/>
        <v>2</v>
      </c>
      <c r="AI316" s="14">
        <f t="shared" ref="AI316:AI379" si="36">FLOOR(IF(AH316&lt;(1/3*(AG316)),AH316,(1/3*(AG316))),1)</f>
        <v>2</v>
      </c>
      <c r="AJ316" s="14">
        <f t="shared" ref="AJ316:AJ379" si="37">SUM(C316,F316,I316,L316,O316,R316,U316,X316,AA316,AD316)</f>
        <v>62</v>
      </c>
      <c r="AK316" s="14">
        <f t="shared" ref="AK316:AK379" si="38">IF(SUM(AJ316,AI316)&gt;AG316,AG316,SUM(AJ316,AI316))</f>
        <v>64</v>
      </c>
      <c r="AL316" s="14">
        <f t="shared" ref="AL316:AL379" si="39">(AK316/AG316)*100</f>
        <v>77.108433734939766</v>
      </c>
      <c r="AM316" s="14">
        <f t="shared" ref="AM316:AM379" si="40">IF(AL316&gt;=85,5,(IF(AND(AL316&gt;=80,AL316&lt;85),4,(IF(AND(AL316&gt;=75,AL316&lt;80),3,(IF(AND(AL316&gt;=70,AL316&lt;75),2,(IF(AND(AL316&gt;67,AL316&lt;70),1,0)))))))))</f>
        <v>3</v>
      </c>
      <c r="AN316" s="7" t="s">
        <v>734</v>
      </c>
      <c r="AO316" s="7">
        <v>10</v>
      </c>
      <c r="AP316" s="7">
        <v>7</v>
      </c>
      <c r="AQ316" s="7">
        <f t="shared" ref="AQ316:AQ379" si="41">SUM(AM316,AO316,AP316)</f>
        <v>20</v>
      </c>
    </row>
    <row r="317" spans="1:43" s="7" customFormat="1" x14ac:dyDescent="0.25">
      <c r="A317" s="7">
        <v>316</v>
      </c>
      <c r="B317" s="7" t="s">
        <v>347</v>
      </c>
      <c r="C317" s="8">
        <f>VLOOKUP(B317,[1]Combined!$B$1:$K$640,10,0)</f>
        <v>10</v>
      </c>
      <c r="D317" s="8">
        <f>VLOOKUP(B317,[1]Combined!$B$1:$L$640,11,0)</f>
        <v>10</v>
      </c>
      <c r="E317" s="8">
        <f>VLOOKUP(B317,[1]Combined!$B$1:$N$640,13,0)</f>
        <v>0</v>
      </c>
      <c r="F317" s="8">
        <f>VLOOKUP(B317,[1]Combined!$B$1:$O$640,14,0)</f>
        <v>0</v>
      </c>
      <c r="G317" s="8">
        <f>VLOOKUP(B317,[1]Combined!$B$1:$P$640,15,0)</f>
        <v>2</v>
      </c>
      <c r="H317" s="8">
        <f>VLOOKUP(B317,[1]Combined!$B$1:$R$640,17,0)</f>
        <v>0</v>
      </c>
      <c r="I317" s="9">
        <f>VLOOKUP(B317,[2]Combined!C$1:L$640,10,0)</f>
        <v>15</v>
      </c>
      <c r="J317" s="9">
        <f>VLOOKUP(B317,[2]Combined!C$1:M$640,11,0)</f>
        <v>17</v>
      </c>
      <c r="K317" s="9">
        <f>VLOOKUP(B317,[2]Combined!C$1:O$640,13,0)</f>
        <v>0</v>
      </c>
      <c r="L317" s="9">
        <f>VLOOKUP(B317,[2]Combined!C$1:P$640,14,0)</f>
        <v>0</v>
      </c>
      <c r="M317" s="9">
        <f>VLOOKUP(B317,[2]Combined!C$1:Q$640,15,0)</f>
        <v>2</v>
      </c>
      <c r="N317" s="9">
        <f>VLOOKUP(B317,[2]Combined!C$1:S$640,17,0)</f>
        <v>0</v>
      </c>
      <c r="O317" s="10">
        <f>VLOOKUP(B317,[3]Combined!C$1:L$640,10,0)</f>
        <v>15</v>
      </c>
      <c r="P317" s="10">
        <f>VLOOKUP(B317,[3]Combined!C$1:M$640,11,0)</f>
        <v>19</v>
      </c>
      <c r="Q317" s="10">
        <f>VLOOKUP(B317,[3]Combined!C$1:O$640,13,0)</f>
        <v>0</v>
      </c>
      <c r="R317" s="10">
        <f>VLOOKUP(B317,[3]Combined!C$1:P$640,14,0)</f>
        <v>0</v>
      </c>
      <c r="S317" s="10">
        <f>VLOOKUP(B317,[3]Combined!C$1:Q$640,15,0)</f>
        <v>1</v>
      </c>
      <c r="T317" s="10">
        <f>VLOOKUP(B317,[3]Combined!C$1:S$640,17,0)</f>
        <v>0</v>
      </c>
      <c r="U317" s="11">
        <v>17</v>
      </c>
      <c r="V317" s="11">
        <v>17</v>
      </c>
      <c r="W317" s="11">
        <f>VLOOKUP(B317,[4]Combined!C$1:O$640,13,0)</f>
        <v>0</v>
      </c>
      <c r="X317" s="11">
        <f>VLOOKUP(B317,[4]Combined!C$1:P$640,14,0)</f>
        <v>0</v>
      </c>
      <c r="Y317" s="11">
        <v>3</v>
      </c>
      <c r="Z317" s="11">
        <f>VLOOKUP(B317,[4]Combined!C$1:S$640,17,0)</f>
        <v>0</v>
      </c>
      <c r="AA317" s="12">
        <v>5</v>
      </c>
      <c r="AB317" s="12">
        <v>7</v>
      </c>
      <c r="AC317" s="12">
        <f>VLOOKUP(B317,[5]Combined!C$1:O$640,13,0)</f>
        <v>0</v>
      </c>
      <c r="AD317" s="12">
        <v>1</v>
      </c>
      <c r="AE317" s="12">
        <v>1</v>
      </c>
      <c r="AF317" s="12">
        <f>VLOOKUP(B317,[5]Combined!C$1:S$640,17,0)</f>
        <v>0</v>
      </c>
      <c r="AG317" s="14">
        <f t="shared" si="35"/>
        <v>79</v>
      </c>
      <c r="AH317" s="14">
        <f t="shared" si="35"/>
        <v>0</v>
      </c>
      <c r="AI317" s="14">
        <f t="shared" si="36"/>
        <v>0</v>
      </c>
      <c r="AJ317" s="14">
        <f t="shared" si="37"/>
        <v>63</v>
      </c>
      <c r="AK317" s="14">
        <f t="shared" si="38"/>
        <v>63</v>
      </c>
      <c r="AL317" s="14">
        <f t="shared" si="39"/>
        <v>79.74683544303798</v>
      </c>
      <c r="AM317" s="14">
        <f t="shared" si="40"/>
        <v>3</v>
      </c>
      <c r="AN317" s="7" t="s">
        <v>735</v>
      </c>
      <c r="AO317" s="7">
        <v>10</v>
      </c>
      <c r="AP317" s="7">
        <v>6</v>
      </c>
      <c r="AQ317" s="7">
        <f t="shared" si="41"/>
        <v>19</v>
      </c>
    </row>
    <row r="318" spans="1:43" s="7" customFormat="1" x14ac:dyDescent="0.25">
      <c r="A318" s="7">
        <v>317</v>
      </c>
      <c r="B318" s="7" t="s">
        <v>348</v>
      </c>
      <c r="C318" s="8">
        <f>VLOOKUP(B318,[1]Combined!$B$1:$K$640,10,0)</f>
        <v>9</v>
      </c>
      <c r="D318" s="8">
        <f>VLOOKUP(B318,[1]Combined!$B$1:$L$640,11,0)</f>
        <v>10</v>
      </c>
      <c r="E318" s="8">
        <f>VLOOKUP(B318,[1]Combined!$B$1:$N$640,13,0)</f>
        <v>0</v>
      </c>
      <c r="F318" s="8">
        <f>VLOOKUP(B318,[1]Combined!$B$1:$O$640,14,0)</f>
        <v>1</v>
      </c>
      <c r="G318" s="8">
        <f>VLOOKUP(B318,[1]Combined!$B$1:$P$640,15,0)</f>
        <v>1</v>
      </c>
      <c r="H318" s="8">
        <f>VLOOKUP(B318,[1]Combined!$B$1:$R$640,17,0)</f>
        <v>0</v>
      </c>
      <c r="I318" s="9">
        <f>VLOOKUP(B318,[2]Combined!C$1:L$640,10,0)</f>
        <v>15</v>
      </c>
      <c r="J318" s="9">
        <f>VLOOKUP(B318,[2]Combined!C$1:M$640,11,0)</f>
        <v>17</v>
      </c>
      <c r="K318" s="9">
        <f>VLOOKUP(B318,[2]Combined!C$1:O$640,13,0)</f>
        <v>0</v>
      </c>
      <c r="L318" s="9">
        <f>VLOOKUP(B318,[2]Combined!C$1:P$640,14,0)</f>
        <v>3</v>
      </c>
      <c r="M318" s="9">
        <f>VLOOKUP(B318,[2]Combined!C$1:Q$640,15,0)</f>
        <v>4</v>
      </c>
      <c r="N318" s="9">
        <f>VLOOKUP(B318,[2]Combined!C$1:S$640,17,0)</f>
        <v>0</v>
      </c>
      <c r="O318" s="10">
        <f>VLOOKUP(B318,[3]Combined!C$1:L$640,10,0)</f>
        <v>15</v>
      </c>
      <c r="P318" s="10">
        <f>VLOOKUP(B318,[3]Combined!C$1:M$640,11,0)</f>
        <v>19</v>
      </c>
      <c r="Q318" s="10">
        <f>VLOOKUP(B318,[3]Combined!C$1:O$640,13,0)</f>
        <v>0</v>
      </c>
      <c r="R318" s="10">
        <f>VLOOKUP(B318,[3]Combined!C$1:P$640,14,0)</f>
        <v>2</v>
      </c>
      <c r="S318" s="10">
        <f>VLOOKUP(B318,[3]Combined!C$1:Q$640,15,0)</f>
        <v>5</v>
      </c>
      <c r="T318" s="10">
        <f>VLOOKUP(B318,[3]Combined!C$1:S$640,17,0)</f>
        <v>0</v>
      </c>
      <c r="U318" s="11">
        <v>15</v>
      </c>
      <c r="V318" s="11">
        <v>17</v>
      </c>
      <c r="W318" s="11">
        <f>VLOOKUP(B318,[4]Combined!C$1:O$640,13,0)</f>
        <v>0</v>
      </c>
      <c r="X318" s="11">
        <v>3</v>
      </c>
      <c r="Y318" s="11">
        <v>3</v>
      </c>
      <c r="Z318" s="11">
        <f>VLOOKUP(B318,[4]Combined!C$1:S$640,17,0)</f>
        <v>0</v>
      </c>
      <c r="AA318" s="12">
        <v>1</v>
      </c>
      <c r="AB318" s="12">
        <v>7</v>
      </c>
      <c r="AC318" s="12">
        <f>VLOOKUP(B318,[5]Combined!C$1:O$640,13,0)</f>
        <v>0</v>
      </c>
      <c r="AD318" s="12">
        <v>1</v>
      </c>
      <c r="AE318" s="12">
        <v>2</v>
      </c>
      <c r="AF318" s="12">
        <f>VLOOKUP(B318,[5]Combined!C$1:S$640,17,0)</f>
        <v>0</v>
      </c>
      <c r="AG318" s="14">
        <f t="shared" si="35"/>
        <v>85</v>
      </c>
      <c r="AH318" s="14">
        <f t="shared" si="35"/>
        <v>0</v>
      </c>
      <c r="AI318" s="14">
        <f t="shared" si="36"/>
        <v>0</v>
      </c>
      <c r="AJ318" s="14">
        <f t="shared" si="37"/>
        <v>65</v>
      </c>
      <c r="AK318" s="14">
        <f t="shared" si="38"/>
        <v>65</v>
      </c>
      <c r="AL318" s="14">
        <f t="shared" si="39"/>
        <v>76.470588235294116</v>
      </c>
      <c r="AM318" s="14">
        <f t="shared" si="40"/>
        <v>3</v>
      </c>
      <c r="AN318" s="7" t="s">
        <v>730</v>
      </c>
      <c r="AO318" s="7">
        <v>6</v>
      </c>
      <c r="AP318" s="7">
        <v>8</v>
      </c>
      <c r="AQ318" s="7">
        <f t="shared" si="41"/>
        <v>17</v>
      </c>
    </row>
    <row r="319" spans="1:43" s="7" customFormat="1" x14ac:dyDescent="0.25">
      <c r="A319" s="7">
        <v>318</v>
      </c>
      <c r="B319" s="7" t="s">
        <v>349</v>
      </c>
      <c r="C319" s="8">
        <f>VLOOKUP(B319,[1]Combined!$B$1:$K$640,10,0)</f>
        <v>2</v>
      </c>
      <c r="D319" s="8">
        <f>VLOOKUP(B319,[1]Combined!$B$1:$L$640,11,0)</f>
        <v>10</v>
      </c>
      <c r="E319" s="8">
        <f>VLOOKUP(B319,[1]Combined!$B$1:$N$640,13,0)</f>
        <v>5</v>
      </c>
      <c r="F319" s="8">
        <f>VLOOKUP(B319,[1]Combined!$B$1:$O$640,14,0)</f>
        <v>0</v>
      </c>
      <c r="G319" s="8">
        <f>VLOOKUP(B319,[1]Combined!$B$1:$P$640,15,0)</f>
        <v>2</v>
      </c>
      <c r="H319" s="8">
        <f>VLOOKUP(B319,[1]Combined!$B$1:$R$640,17,0)</f>
        <v>0</v>
      </c>
      <c r="I319" s="9">
        <f>VLOOKUP(B319,[2]Combined!C$1:L$640,10,0)</f>
        <v>11</v>
      </c>
      <c r="J319" s="9">
        <f>VLOOKUP(B319,[2]Combined!C$1:M$640,11,0)</f>
        <v>17</v>
      </c>
      <c r="K319" s="9">
        <f>VLOOKUP(B319,[2]Combined!C$1:O$640,13,0)</f>
        <v>5</v>
      </c>
      <c r="L319" s="9">
        <f>VLOOKUP(B319,[2]Combined!C$1:P$640,14,0)</f>
        <v>2</v>
      </c>
      <c r="M319" s="9">
        <f>VLOOKUP(B319,[2]Combined!C$1:Q$640,15,0)</f>
        <v>4</v>
      </c>
      <c r="N319" s="9">
        <f>VLOOKUP(B319,[2]Combined!C$1:S$640,17,0)</f>
        <v>0</v>
      </c>
      <c r="O319" s="10">
        <f>VLOOKUP(B319,[3]Combined!C$1:L$640,10,0)</f>
        <v>13</v>
      </c>
      <c r="P319" s="10">
        <f>VLOOKUP(B319,[3]Combined!C$1:M$640,11,0)</f>
        <v>19</v>
      </c>
      <c r="Q319" s="10">
        <f>VLOOKUP(B319,[3]Combined!C$1:O$640,13,0)</f>
        <v>4</v>
      </c>
      <c r="R319" s="10">
        <f>VLOOKUP(B319,[3]Combined!C$1:P$640,14,0)</f>
        <v>2</v>
      </c>
      <c r="S319" s="10">
        <f>VLOOKUP(B319,[3]Combined!C$1:Q$640,15,0)</f>
        <v>5</v>
      </c>
      <c r="T319" s="10">
        <f>VLOOKUP(B319,[3]Combined!C$1:S$640,17,0)</f>
        <v>1</v>
      </c>
      <c r="U319" s="11">
        <v>3</v>
      </c>
      <c r="V319" s="11">
        <v>17</v>
      </c>
      <c r="W319" s="11">
        <v>8</v>
      </c>
      <c r="X319" s="11">
        <f>VLOOKUP(B319,[4]Combined!C$1:P$640,14,0)</f>
        <v>0</v>
      </c>
      <c r="Y319" s="11">
        <v>3</v>
      </c>
      <c r="Z319" s="11">
        <f>VLOOKUP(B319,[4]Combined!C$1:S$640,17,0)</f>
        <v>0</v>
      </c>
      <c r="AA319" s="12">
        <v>2</v>
      </c>
      <c r="AB319" s="12">
        <v>7</v>
      </c>
      <c r="AC319" s="12">
        <v>3</v>
      </c>
      <c r="AD319" s="12">
        <v>0</v>
      </c>
      <c r="AE319" s="12">
        <v>1</v>
      </c>
      <c r="AF319" s="12">
        <f>VLOOKUP(B319,[5]Combined!C$1:S$640,17,0)</f>
        <v>0</v>
      </c>
      <c r="AG319" s="14">
        <f t="shared" si="35"/>
        <v>85</v>
      </c>
      <c r="AH319" s="14">
        <f t="shared" si="35"/>
        <v>26</v>
      </c>
      <c r="AI319" s="14">
        <f t="shared" si="36"/>
        <v>26</v>
      </c>
      <c r="AJ319" s="14">
        <f t="shared" si="37"/>
        <v>35</v>
      </c>
      <c r="AK319" s="14">
        <f t="shared" si="38"/>
        <v>61</v>
      </c>
      <c r="AL319" s="14">
        <f t="shared" si="39"/>
        <v>71.764705882352942</v>
      </c>
      <c r="AM319" s="14">
        <f t="shared" si="40"/>
        <v>2</v>
      </c>
      <c r="AN319" s="7" t="s">
        <v>732</v>
      </c>
      <c r="AO319" s="7">
        <v>10</v>
      </c>
      <c r="AP319" s="7">
        <v>10</v>
      </c>
      <c r="AQ319" s="7">
        <f t="shared" si="41"/>
        <v>22</v>
      </c>
    </row>
    <row r="320" spans="1:43" s="7" customFormat="1" x14ac:dyDescent="0.25">
      <c r="A320" s="7">
        <v>319</v>
      </c>
      <c r="B320" s="7" t="s">
        <v>350</v>
      </c>
      <c r="C320" s="8">
        <f>VLOOKUP(B320,[1]Combined!$B$1:$K$640,10,0)</f>
        <v>5</v>
      </c>
      <c r="D320" s="8">
        <f>VLOOKUP(B320,[1]Combined!$B$1:$L$640,11,0)</f>
        <v>10</v>
      </c>
      <c r="E320" s="8">
        <f>VLOOKUP(B320,[1]Combined!$B$1:$N$640,13,0)</f>
        <v>0</v>
      </c>
      <c r="F320" s="8">
        <f>VLOOKUP(B320,[1]Combined!$B$1:$O$640,14,0)</f>
        <v>0</v>
      </c>
      <c r="G320" s="8">
        <f>VLOOKUP(B320,[1]Combined!$B$1:$P$640,15,0)</f>
        <v>2</v>
      </c>
      <c r="H320" s="8">
        <f>VLOOKUP(B320,[1]Combined!$B$1:$R$640,17,0)</f>
        <v>0</v>
      </c>
      <c r="I320" s="9">
        <f>VLOOKUP(B320,[2]Combined!C$1:L$640,10,0)</f>
        <v>12</v>
      </c>
      <c r="J320" s="9">
        <f>VLOOKUP(B320,[2]Combined!C$1:M$640,11,0)</f>
        <v>17</v>
      </c>
      <c r="K320" s="9">
        <f>VLOOKUP(B320,[2]Combined!C$1:O$640,13,0)</f>
        <v>0</v>
      </c>
      <c r="L320" s="9">
        <f>VLOOKUP(B320,[2]Combined!C$1:P$640,14,0)</f>
        <v>2</v>
      </c>
      <c r="M320" s="9">
        <f>VLOOKUP(B320,[2]Combined!C$1:Q$640,15,0)</f>
        <v>3</v>
      </c>
      <c r="N320" s="9">
        <f>VLOOKUP(B320,[2]Combined!C$1:S$640,17,0)</f>
        <v>0</v>
      </c>
      <c r="O320" s="10">
        <f>VLOOKUP(B320,[3]Combined!C$1:L$640,10,0)</f>
        <v>18</v>
      </c>
      <c r="P320" s="10">
        <f>VLOOKUP(B320,[3]Combined!C$1:M$640,11,0)</f>
        <v>19</v>
      </c>
      <c r="Q320" s="10">
        <f>VLOOKUP(B320,[3]Combined!C$1:O$640,13,0)</f>
        <v>0</v>
      </c>
      <c r="R320" s="10">
        <f>VLOOKUP(B320,[3]Combined!C$1:P$640,14,0)</f>
        <v>2</v>
      </c>
      <c r="S320" s="10">
        <f>VLOOKUP(B320,[3]Combined!C$1:Q$640,15,0)</f>
        <v>3</v>
      </c>
      <c r="T320" s="10">
        <f>VLOOKUP(B320,[3]Combined!C$1:S$640,17,0)</f>
        <v>0</v>
      </c>
      <c r="U320" s="11">
        <v>16</v>
      </c>
      <c r="V320" s="11">
        <v>17</v>
      </c>
      <c r="W320" s="11">
        <f>VLOOKUP(B320,[4]Combined!C$1:O$640,13,0)</f>
        <v>0</v>
      </c>
      <c r="X320" s="11">
        <v>2</v>
      </c>
      <c r="Y320" s="11">
        <v>3</v>
      </c>
      <c r="Z320" s="11">
        <f>VLOOKUP(B320,[4]Combined!C$1:S$640,17,0)</f>
        <v>0</v>
      </c>
      <c r="AA320" s="12">
        <v>5</v>
      </c>
      <c r="AB320" s="12">
        <v>7</v>
      </c>
      <c r="AC320" s="12">
        <f>VLOOKUP(B320,[5]Combined!C$1:O$640,13,0)</f>
        <v>0</v>
      </c>
      <c r="AD320" s="12">
        <v>1</v>
      </c>
      <c r="AE320" s="12">
        <v>1</v>
      </c>
      <c r="AF320" s="12">
        <f>VLOOKUP(B320,[5]Combined!C$1:S$640,17,0)</f>
        <v>0</v>
      </c>
      <c r="AG320" s="14">
        <f t="shared" si="35"/>
        <v>82</v>
      </c>
      <c r="AH320" s="14">
        <f t="shared" si="35"/>
        <v>0</v>
      </c>
      <c r="AI320" s="14">
        <f t="shared" si="36"/>
        <v>0</v>
      </c>
      <c r="AJ320" s="14">
        <f t="shared" si="37"/>
        <v>63</v>
      </c>
      <c r="AK320" s="14">
        <f t="shared" si="38"/>
        <v>63</v>
      </c>
      <c r="AL320" s="14">
        <f t="shared" si="39"/>
        <v>76.829268292682926</v>
      </c>
      <c r="AM320" s="14">
        <f t="shared" si="40"/>
        <v>3</v>
      </c>
      <c r="AN320" s="7" t="s">
        <v>733</v>
      </c>
      <c r="AO320" s="7">
        <v>10</v>
      </c>
      <c r="AP320" s="7">
        <v>10</v>
      </c>
      <c r="AQ320" s="7">
        <f t="shared" si="41"/>
        <v>23</v>
      </c>
    </row>
    <row r="321" spans="1:43" s="7" customFormat="1" x14ac:dyDescent="0.25">
      <c r="A321" s="7">
        <v>320</v>
      </c>
      <c r="B321" s="7" t="s">
        <v>351</v>
      </c>
      <c r="C321" s="8">
        <f>VLOOKUP(B321,[1]Combined!$B$1:$K$640,10,0)</f>
        <v>10</v>
      </c>
      <c r="D321" s="8">
        <f>VLOOKUP(B321,[1]Combined!$B$1:$L$640,11,0)</f>
        <v>10</v>
      </c>
      <c r="E321" s="8">
        <f>VLOOKUP(B321,[1]Combined!$B$1:$N$640,13,0)</f>
        <v>0</v>
      </c>
      <c r="F321" s="8">
        <f>VLOOKUP(B321,[1]Combined!$B$1:$O$640,14,0)</f>
        <v>2</v>
      </c>
      <c r="G321" s="8">
        <f>VLOOKUP(B321,[1]Combined!$B$1:$P$640,15,0)</f>
        <v>2</v>
      </c>
      <c r="H321" s="8">
        <f>VLOOKUP(B321,[1]Combined!$B$1:$R$640,17,0)</f>
        <v>0</v>
      </c>
      <c r="I321" s="9">
        <f>VLOOKUP(B321,[2]Combined!C$1:L$640,10,0)</f>
        <v>16</v>
      </c>
      <c r="J321" s="9">
        <f>VLOOKUP(B321,[2]Combined!C$1:M$640,11,0)</f>
        <v>17</v>
      </c>
      <c r="K321" s="9">
        <f>VLOOKUP(B321,[2]Combined!C$1:O$640,13,0)</f>
        <v>0</v>
      </c>
      <c r="L321" s="9">
        <f>VLOOKUP(B321,[2]Combined!C$1:P$640,14,0)</f>
        <v>2</v>
      </c>
      <c r="M321" s="9">
        <f>VLOOKUP(B321,[2]Combined!C$1:Q$640,15,0)</f>
        <v>3</v>
      </c>
      <c r="N321" s="9">
        <f>VLOOKUP(B321,[2]Combined!C$1:S$640,17,0)</f>
        <v>0</v>
      </c>
      <c r="O321" s="10">
        <f>VLOOKUP(B321,[3]Combined!C$1:L$640,10,0)</f>
        <v>16</v>
      </c>
      <c r="P321" s="10">
        <f>VLOOKUP(B321,[3]Combined!C$1:M$640,11,0)</f>
        <v>19</v>
      </c>
      <c r="Q321" s="10">
        <f>VLOOKUP(B321,[3]Combined!C$1:O$640,13,0)</f>
        <v>0</v>
      </c>
      <c r="R321" s="10">
        <f>VLOOKUP(B321,[3]Combined!C$1:P$640,14,0)</f>
        <v>1</v>
      </c>
      <c r="S321" s="10">
        <f>VLOOKUP(B321,[3]Combined!C$1:Q$640,15,0)</f>
        <v>3</v>
      </c>
      <c r="T321" s="10">
        <f>VLOOKUP(B321,[3]Combined!C$1:S$640,17,0)</f>
        <v>0</v>
      </c>
      <c r="U321" s="11">
        <v>15</v>
      </c>
      <c r="V321" s="11">
        <v>17</v>
      </c>
      <c r="W321" s="11">
        <f>VLOOKUP(B321,[4]Combined!C$1:O$640,13,0)</f>
        <v>0</v>
      </c>
      <c r="X321" s="11">
        <v>1</v>
      </c>
      <c r="Y321" s="11">
        <v>4</v>
      </c>
      <c r="Z321" s="11">
        <f>VLOOKUP(B321,[4]Combined!C$1:S$640,17,0)</f>
        <v>0</v>
      </c>
      <c r="AA321" s="12">
        <v>4</v>
      </c>
      <c r="AB321" s="12">
        <v>7</v>
      </c>
      <c r="AC321" s="12">
        <f>VLOOKUP(B321,[5]Combined!C$1:O$640,13,0)</f>
        <v>0</v>
      </c>
      <c r="AD321" s="12">
        <f>VLOOKUP(B321,[5]Combined!C$1:P$640,14,0)</f>
        <v>0</v>
      </c>
      <c r="AE321" s="12">
        <v>1</v>
      </c>
      <c r="AF321" s="12">
        <f>VLOOKUP(B321,[5]Combined!C$1:S$640,17,0)</f>
        <v>0</v>
      </c>
      <c r="AG321" s="14">
        <f t="shared" si="35"/>
        <v>83</v>
      </c>
      <c r="AH321" s="14">
        <f t="shared" si="35"/>
        <v>0</v>
      </c>
      <c r="AI321" s="14">
        <f t="shared" si="36"/>
        <v>0</v>
      </c>
      <c r="AJ321" s="14">
        <f t="shared" si="37"/>
        <v>67</v>
      </c>
      <c r="AK321" s="14">
        <f t="shared" si="38"/>
        <v>67</v>
      </c>
      <c r="AL321" s="14">
        <f t="shared" si="39"/>
        <v>80.722891566265062</v>
      </c>
      <c r="AM321" s="14">
        <f t="shared" si="40"/>
        <v>4</v>
      </c>
      <c r="AN321" s="7" t="s">
        <v>734</v>
      </c>
      <c r="AO321" s="7">
        <v>10</v>
      </c>
      <c r="AP321" s="7">
        <v>4</v>
      </c>
      <c r="AQ321" s="7">
        <f t="shared" si="41"/>
        <v>18</v>
      </c>
    </row>
    <row r="322" spans="1:43" s="7" customFormat="1" x14ac:dyDescent="0.25">
      <c r="A322" s="7">
        <v>321</v>
      </c>
      <c r="B322" s="7" t="s">
        <v>352</v>
      </c>
      <c r="C322" s="8">
        <f>VLOOKUP(B322,[1]Combined!$B$1:$K$640,10,0)</f>
        <v>10</v>
      </c>
      <c r="D322" s="8">
        <f>VLOOKUP(B322,[1]Combined!$B$1:$L$640,11,0)</f>
        <v>10</v>
      </c>
      <c r="E322" s="8">
        <f>VLOOKUP(B322,[1]Combined!$B$1:$N$640,13,0)</f>
        <v>0</v>
      </c>
      <c r="F322" s="8">
        <f>VLOOKUP(B322,[1]Combined!$B$1:$O$640,14,0)</f>
        <v>2</v>
      </c>
      <c r="G322" s="8">
        <f>VLOOKUP(B322,[1]Combined!$B$1:$P$640,15,0)</f>
        <v>2</v>
      </c>
      <c r="H322" s="8">
        <f>VLOOKUP(B322,[1]Combined!$B$1:$R$640,17,0)</f>
        <v>0</v>
      </c>
      <c r="I322" s="9">
        <f>VLOOKUP(B322,[2]Combined!C$1:L$640,10,0)</f>
        <v>17</v>
      </c>
      <c r="J322" s="9">
        <f>VLOOKUP(B322,[2]Combined!C$1:M$640,11,0)</f>
        <v>17</v>
      </c>
      <c r="K322" s="9">
        <f>VLOOKUP(B322,[2]Combined!C$1:O$640,13,0)</f>
        <v>0</v>
      </c>
      <c r="L322" s="9">
        <f>VLOOKUP(B322,[2]Combined!C$1:P$640,14,0)</f>
        <v>2</v>
      </c>
      <c r="M322" s="9">
        <f>VLOOKUP(B322,[2]Combined!C$1:Q$640,15,0)</f>
        <v>2</v>
      </c>
      <c r="N322" s="9">
        <f>VLOOKUP(B322,[2]Combined!C$1:S$640,17,0)</f>
        <v>0</v>
      </c>
      <c r="O322" s="10">
        <f>VLOOKUP(B322,[3]Combined!C$1:L$640,10,0)</f>
        <v>19</v>
      </c>
      <c r="P322" s="10">
        <f>VLOOKUP(B322,[3]Combined!C$1:M$640,11,0)</f>
        <v>19</v>
      </c>
      <c r="Q322" s="10">
        <f>VLOOKUP(B322,[3]Combined!C$1:O$640,13,0)</f>
        <v>0</v>
      </c>
      <c r="R322" s="10">
        <f>VLOOKUP(B322,[3]Combined!C$1:P$640,14,0)</f>
        <v>1</v>
      </c>
      <c r="S322" s="10">
        <f>VLOOKUP(B322,[3]Combined!C$1:Q$640,15,0)</f>
        <v>1</v>
      </c>
      <c r="T322" s="10">
        <f>VLOOKUP(B322,[3]Combined!C$1:S$640,17,0)</f>
        <v>0</v>
      </c>
      <c r="U322" s="11">
        <v>16</v>
      </c>
      <c r="V322" s="11">
        <v>17</v>
      </c>
      <c r="W322" s="11">
        <v>1</v>
      </c>
      <c r="X322" s="11">
        <v>3</v>
      </c>
      <c r="Y322" s="11">
        <v>3</v>
      </c>
      <c r="Z322" s="11">
        <f>VLOOKUP(B322,[4]Combined!C$1:S$640,17,0)</f>
        <v>0</v>
      </c>
      <c r="AA322" s="12">
        <v>5</v>
      </c>
      <c r="AB322" s="12">
        <v>7</v>
      </c>
      <c r="AC322" s="12">
        <f>VLOOKUP(B322,[5]Combined!C$1:O$640,13,0)</f>
        <v>0</v>
      </c>
      <c r="AD322" s="12">
        <v>1</v>
      </c>
      <c r="AE322" s="12">
        <v>1</v>
      </c>
      <c r="AF322" s="12">
        <f>VLOOKUP(B322,[5]Combined!C$1:S$640,17,0)</f>
        <v>0</v>
      </c>
      <c r="AG322" s="14">
        <f t="shared" si="35"/>
        <v>79</v>
      </c>
      <c r="AH322" s="14">
        <f t="shared" si="35"/>
        <v>1</v>
      </c>
      <c r="AI322" s="14">
        <f t="shared" si="36"/>
        <v>1</v>
      </c>
      <c r="AJ322" s="14">
        <f t="shared" si="37"/>
        <v>76</v>
      </c>
      <c r="AK322" s="14">
        <f t="shared" si="38"/>
        <v>77</v>
      </c>
      <c r="AL322" s="14">
        <f t="shared" si="39"/>
        <v>97.468354430379748</v>
      </c>
      <c r="AM322" s="14">
        <f t="shared" si="40"/>
        <v>5</v>
      </c>
      <c r="AN322" s="7" t="s">
        <v>735</v>
      </c>
      <c r="AO322" s="7">
        <v>10</v>
      </c>
      <c r="AP322" s="7">
        <v>8</v>
      </c>
      <c r="AQ322" s="7">
        <f t="shared" si="41"/>
        <v>23</v>
      </c>
    </row>
    <row r="323" spans="1:43" s="7" customFormat="1" x14ac:dyDescent="0.25">
      <c r="A323" s="7">
        <v>322</v>
      </c>
      <c r="B323" s="7" t="s">
        <v>353</v>
      </c>
      <c r="C323" s="8">
        <f>VLOOKUP(B323,[1]Combined!$B$1:$K$640,10,0)</f>
        <v>9</v>
      </c>
      <c r="D323" s="8">
        <f>VLOOKUP(B323,[1]Combined!$B$1:$L$640,11,0)</f>
        <v>10</v>
      </c>
      <c r="E323" s="8">
        <f>VLOOKUP(B323,[1]Combined!$B$1:$N$640,13,0)</f>
        <v>0</v>
      </c>
      <c r="F323" s="8">
        <f>VLOOKUP(B323,[1]Combined!$B$1:$O$640,14,0)</f>
        <v>1</v>
      </c>
      <c r="G323" s="8">
        <f>VLOOKUP(B323,[1]Combined!$B$1:$P$640,15,0)</f>
        <v>1</v>
      </c>
      <c r="H323" s="8">
        <f>VLOOKUP(B323,[1]Combined!$B$1:$R$640,17,0)</f>
        <v>0</v>
      </c>
      <c r="I323" s="9">
        <f>VLOOKUP(B323,[2]Combined!C$1:L$640,10,0)</f>
        <v>10</v>
      </c>
      <c r="J323" s="9">
        <f>VLOOKUP(B323,[2]Combined!C$1:M$640,11,0)</f>
        <v>17</v>
      </c>
      <c r="K323" s="9">
        <f>VLOOKUP(B323,[2]Combined!C$1:O$640,13,0)</f>
        <v>0</v>
      </c>
      <c r="L323" s="9">
        <f>VLOOKUP(B323,[2]Combined!C$1:P$640,14,0)</f>
        <v>2</v>
      </c>
      <c r="M323" s="9">
        <f>VLOOKUP(B323,[2]Combined!C$1:Q$640,15,0)</f>
        <v>4</v>
      </c>
      <c r="N323" s="9">
        <f>VLOOKUP(B323,[2]Combined!C$1:S$640,17,0)</f>
        <v>0</v>
      </c>
      <c r="O323" s="10">
        <f>VLOOKUP(B323,[3]Combined!C$1:L$640,10,0)</f>
        <v>5</v>
      </c>
      <c r="P323" s="10">
        <f>VLOOKUP(B323,[3]Combined!C$1:M$640,11,0)</f>
        <v>19</v>
      </c>
      <c r="Q323" s="10">
        <f>VLOOKUP(B323,[3]Combined!C$1:O$640,13,0)</f>
        <v>0</v>
      </c>
      <c r="R323" s="10">
        <f>VLOOKUP(B323,[3]Combined!C$1:P$640,14,0)</f>
        <v>4</v>
      </c>
      <c r="S323" s="10">
        <f>VLOOKUP(B323,[3]Combined!C$1:Q$640,15,0)</f>
        <v>5</v>
      </c>
      <c r="T323" s="10">
        <f>VLOOKUP(B323,[3]Combined!C$1:S$640,17,0)</f>
        <v>0</v>
      </c>
      <c r="U323" s="11">
        <v>4</v>
      </c>
      <c r="V323" s="11">
        <v>17</v>
      </c>
      <c r="W323" s="11">
        <f>VLOOKUP(B323,[4]Combined!C$1:O$640,13,0)</f>
        <v>0</v>
      </c>
      <c r="X323" s="11">
        <v>3</v>
      </c>
      <c r="Y323" s="11">
        <v>3</v>
      </c>
      <c r="Z323" s="11">
        <f>VLOOKUP(B323,[4]Combined!C$1:S$640,17,0)</f>
        <v>0</v>
      </c>
      <c r="AA323" s="12">
        <v>1</v>
      </c>
      <c r="AB323" s="12">
        <v>7</v>
      </c>
      <c r="AC323" s="12">
        <f>VLOOKUP(B323,[5]Combined!C$1:O$640,13,0)</f>
        <v>0</v>
      </c>
      <c r="AD323" s="12">
        <f>VLOOKUP(B323,[5]Combined!C$1:P$640,14,0)</f>
        <v>0</v>
      </c>
      <c r="AE323" s="12">
        <v>2</v>
      </c>
      <c r="AF323" s="12">
        <f>VLOOKUP(B323,[5]Combined!C$1:S$640,17,0)</f>
        <v>0</v>
      </c>
      <c r="AG323" s="14">
        <f t="shared" si="35"/>
        <v>85</v>
      </c>
      <c r="AH323" s="14">
        <f t="shared" si="35"/>
        <v>0</v>
      </c>
      <c r="AI323" s="14">
        <f t="shared" si="36"/>
        <v>0</v>
      </c>
      <c r="AJ323" s="14">
        <f t="shared" si="37"/>
        <v>39</v>
      </c>
      <c r="AK323" s="14">
        <f t="shared" si="38"/>
        <v>39</v>
      </c>
      <c r="AL323" s="14">
        <f t="shared" si="39"/>
        <v>45.882352941176471</v>
      </c>
      <c r="AM323" s="14">
        <f t="shared" si="40"/>
        <v>0</v>
      </c>
      <c r="AN323" s="7" t="s">
        <v>730</v>
      </c>
      <c r="AO323" s="7">
        <v>5</v>
      </c>
      <c r="AP323" s="7">
        <v>6</v>
      </c>
      <c r="AQ323" s="7">
        <f t="shared" si="41"/>
        <v>11</v>
      </c>
    </row>
    <row r="324" spans="1:43" s="7" customFormat="1" x14ac:dyDescent="0.25">
      <c r="A324" s="7">
        <v>323</v>
      </c>
      <c r="B324" s="7" t="s">
        <v>354</v>
      </c>
      <c r="C324" s="8">
        <f>VLOOKUP(B324,[1]Combined!$B$1:$K$640,10,0)</f>
        <v>10</v>
      </c>
      <c r="D324" s="8">
        <f>VLOOKUP(B324,[1]Combined!$B$1:$L$640,11,0)</f>
        <v>10</v>
      </c>
      <c r="E324" s="8">
        <f>VLOOKUP(B324,[1]Combined!$B$1:$N$640,13,0)</f>
        <v>0</v>
      </c>
      <c r="F324" s="8">
        <f>VLOOKUP(B324,[1]Combined!$B$1:$O$640,14,0)</f>
        <v>2</v>
      </c>
      <c r="G324" s="8">
        <f>VLOOKUP(B324,[1]Combined!$B$1:$P$640,15,0)</f>
        <v>2</v>
      </c>
      <c r="H324" s="8">
        <f>VLOOKUP(B324,[1]Combined!$B$1:$R$640,17,0)</f>
        <v>0</v>
      </c>
      <c r="I324" s="9">
        <f>VLOOKUP(B324,[2]Combined!C$1:L$640,10,0)</f>
        <v>10</v>
      </c>
      <c r="J324" s="9">
        <f>VLOOKUP(B324,[2]Combined!C$1:M$640,11,0)</f>
        <v>17</v>
      </c>
      <c r="K324" s="9">
        <f>VLOOKUP(B324,[2]Combined!C$1:O$640,13,0)</f>
        <v>0</v>
      </c>
      <c r="L324" s="9">
        <f>VLOOKUP(B324,[2]Combined!C$1:P$640,14,0)</f>
        <v>0</v>
      </c>
      <c r="M324" s="9">
        <f>VLOOKUP(B324,[2]Combined!C$1:Q$640,15,0)</f>
        <v>4</v>
      </c>
      <c r="N324" s="9">
        <f>VLOOKUP(B324,[2]Combined!C$1:S$640,17,0)</f>
        <v>0</v>
      </c>
      <c r="O324" s="10">
        <f>VLOOKUP(B324,[3]Combined!C$1:L$640,10,0)</f>
        <v>6</v>
      </c>
      <c r="P324" s="10">
        <f>VLOOKUP(B324,[3]Combined!C$1:M$640,11,0)</f>
        <v>19</v>
      </c>
      <c r="Q324" s="10">
        <f>VLOOKUP(B324,[3]Combined!C$1:O$640,13,0)</f>
        <v>0</v>
      </c>
      <c r="R324" s="10">
        <f>VLOOKUP(B324,[3]Combined!C$1:P$640,14,0)</f>
        <v>1</v>
      </c>
      <c r="S324" s="10">
        <f>VLOOKUP(B324,[3]Combined!C$1:Q$640,15,0)</f>
        <v>5</v>
      </c>
      <c r="T324" s="10">
        <f>VLOOKUP(B324,[3]Combined!C$1:S$640,17,0)</f>
        <v>0</v>
      </c>
      <c r="U324" s="11">
        <v>2</v>
      </c>
      <c r="V324" s="11">
        <v>17</v>
      </c>
      <c r="W324" s="11">
        <v>8</v>
      </c>
      <c r="X324" s="11">
        <f>VLOOKUP(B324,[4]Combined!C$1:P$640,14,0)</f>
        <v>0</v>
      </c>
      <c r="Y324" s="11">
        <v>3</v>
      </c>
      <c r="Z324" s="11">
        <f>VLOOKUP(B324,[4]Combined!C$1:S$640,17,0)</f>
        <v>0</v>
      </c>
      <c r="AA324" s="12">
        <v>3</v>
      </c>
      <c r="AB324" s="12">
        <v>7</v>
      </c>
      <c r="AC324" s="12">
        <f>VLOOKUP(B324,[5]Combined!C$1:O$640,13,0)</f>
        <v>0</v>
      </c>
      <c r="AD324" s="12">
        <v>0</v>
      </c>
      <c r="AE324" s="12">
        <v>1</v>
      </c>
      <c r="AF324" s="12">
        <f>VLOOKUP(B324,[5]Combined!C$1:S$640,17,0)</f>
        <v>0</v>
      </c>
      <c r="AG324" s="14">
        <f t="shared" si="35"/>
        <v>85</v>
      </c>
      <c r="AH324" s="14">
        <f t="shared" si="35"/>
        <v>8</v>
      </c>
      <c r="AI324" s="14">
        <f t="shared" si="36"/>
        <v>8</v>
      </c>
      <c r="AJ324" s="14">
        <f t="shared" si="37"/>
        <v>34</v>
      </c>
      <c r="AK324" s="14">
        <f t="shared" si="38"/>
        <v>42</v>
      </c>
      <c r="AL324" s="14">
        <f t="shared" si="39"/>
        <v>49.411764705882355</v>
      </c>
      <c r="AM324" s="14">
        <f t="shared" si="40"/>
        <v>0</v>
      </c>
      <c r="AN324" s="7" t="s">
        <v>732</v>
      </c>
      <c r="AO324" s="7">
        <v>10</v>
      </c>
      <c r="AP324" s="18">
        <v>0</v>
      </c>
      <c r="AQ324" s="7">
        <f t="shared" si="41"/>
        <v>10</v>
      </c>
    </row>
    <row r="325" spans="1:43" s="7" customFormat="1" x14ac:dyDescent="0.25">
      <c r="A325" s="7">
        <v>324</v>
      </c>
      <c r="B325" s="7" t="s">
        <v>355</v>
      </c>
      <c r="C325" s="8">
        <f>VLOOKUP(B325,[1]Combined!$B$1:$K$640,10,0)</f>
        <v>10</v>
      </c>
      <c r="D325" s="8">
        <f>VLOOKUP(B325,[1]Combined!$B$1:$L$640,11,0)</f>
        <v>10</v>
      </c>
      <c r="E325" s="8">
        <f>VLOOKUP(B325,[1]Combined!$B$1:$N$640,13,0)</f>
        <v>0</v>
      </c>
      <c r="F325" s="8">
        <f>VLOOKUP(B325,[1]Combined!$B$1:$O$640,14,0)</f>
        <v>2</v>
      </c>
      <c r="G325" s="8">
        <f>VLOOKUP(B325,[1]Combined!$B$1:$P$640,15,0)</f>
        <v>2</v>
      </c>
      <c r="H325" s="8">
        <f>VLOOKUP(B325,[1]Combined!$B$1:$R$640,17,0)</f>
        <v>0</v>
      </c>
      <c r="I325" s="9">
        <f>VLOOKUP(B325,[2]Combined!C$1:L$640,10,0)</f>
        <v>17</v>
      </c>
      <c r="J325" s="9">
        <f>VLOOKUP(B325,[2]Combined!C$1:M$640,11,0)</f>
        <v>17</v>
      </c>
      <c r="K325" s="9">
        <f>VLOOKUP(B325,[2]Combined!C$1:O$640,13,0)</f>
        <v>0</v>
      </c>
      <c r="L325" s="9">
        <f>VLOOKUP(B325,[2]Combined!C$1:P$640,14,0)</f>
        <v>2</v>
      </c>
      <c r="M325" s="9">
        <f>VLOOKUP(B325,[2]Combined!C$1:Q$640,15,0)</f>
        <v>3</v>
      </c>
      <c r="N325" s="9">
        <f>VLOOKUP(B325,[2]Combined!C$1:S$640,17,0)</f>
        <v>0</v>
      </c>
      <c r="O325" s="10">
        <f>VLOOKUP(B325,[3]Combined!C$1:L$640,10,0)</f>
        <v>15</v>
      </c>
      <c r="P325" s="10">
        <f>VLOOKUP(B325,[3]Combined!C$1:M$640,11,0)</f>
        <v>19</v>
      </c>
      <c r="Q325" s="10">
        <f>VLOOKUP(B325,[3]Combined!C$1:O$640,13,0)</f>
        <v>0</v>
      </c>
      <c r="R325" s="10">
        <f>VLOOKUP(B325,[3]Combined!C$1:P$640,14,0)</f>
        <v>2</v>
      </c>
      <c r="S325" s="10">
        <f>VLOOKUP(B325,[3]Combined!C$1:Q$640,15,0)</f>
        <v>3</v>
      </c>
      <c r="T325" s="10">
        <f>VLOOKUP(B325,[3]Combined!C$1:S$640,17,0)</f>
        <v>0</v>
      </c>
      <c r="U325" s="11">
        <v>15</v>
      </c>
      <c r="V325" s="11">
        <v>17</v>
      </c>
      <c r="W325" s="11">
        <f>VLOOKUP(B325,[4]Combined!C$1:O$640,13,0)</f>
        <v>0</v>
      </c>
      <c r="X325" s="11">
        <v>1</v>
      </c>
      <c r="Y325" s="11">
        <v>3</v>
      </c>
      <c r="Z325" s="11">
        <f>VLOOKUP(B325,[4]Combined!C$1:S$640,17,0)</f>
        <v>0</v>
      </c>
      <c r="AA325" s="12">
        <v>4</v>
      </c>
      <c r="AB325" s="12">
        <v>7</v>
      </c>
      <c r="AC325" s="12">
        <f>VLOOKUP(B325,[5]Combined!C$1:O$640,13,0)</f>
        <v>0</v>
      </c>
      <c r="AD325" s="12">
        <v>1</v>
      </c>
      <c r="AE325" s="12">
        <v>1</v>
      </c>
      <c r="AF325" s="12">
        <f>VLOOKUP(B325,[5]Combined!C$1:S$640,17,0)</f>
        <v>0</v>
      </c>
      <c r="AG325" s="14">
        <f t="shared" si="35"/>
        <v>82</v>
      </c>
      <c r="AH325" s="14">
        <f t="shared" si="35"/>
        <v>0</v>
      </c>
      <c r="AI325" s="14">
        <f t="shared" si="36"/>
        <v>0</v>
      </c>
      <c r="AJ325" s="14">
        <f t="shared" si="37"/>
        <v>69</v>
      </c>
      <c r="AK325" s="14">
        <f t="shared" si="38"/>
        <v>69</v>
      </c>
      <c r="AL325" s="14">
        <f t="shared" si="39"/>
        <v>84.146341463414629</v>
      </c>
      <c r="AM325" s="14">
        <f t="shared" si="40"/>
        <v>4</v>
      </c>
      <c r="AN325" s="7" t="s">
        <v>733</v>
      </c>
      <c r="AO325" s="7">
        <v>10</v>
      </c>
      <c r="AP325" s="7">
        <v>9</v>
      </c>
      <c r="AQ325" s="7">
        <f t="shared" si="41"/>
        <v>23</v>
      </c>
    </row>
    <row r="326" spans="1:43" s="7" customFormat="1" x14ac:dyDescent="0.25">
      <c r="A326" s="7">
        <v>325</v>
      </c>
      <c r="B326" s="7" t="s">
        <v>356</v>
      </c>
      <c r="C326" s="8">
        <f>VLOOKUP(B326,[1]Combined!$B$1:$K$640,10,0)</f>
        <v>10</v>
      </c>
      <c r="D326" s="8">
        <f>VLOOKUP(B326,[1]Combined!$B$1:$L$640,11,0)</f>
        <v>10</v>
      </c>
      <c r="E326" s="8">
        <f>VLOOKUP(B326,[1]Combined!$B$1:$N$640,13,0)</f>
        <v>0</v>
      </c>
      <c r="F326" s="8">
        <f>VLOOKUP(B326,[1]Combined!$B$1:$O$640,14,0)</f>
        <v>2</v>
      </c>
      <c r="G326" s="8">
        <f>VLOOKUP(B326,[1]Combined!$B$1:$P$640,15,0)</f>
        <v>2</v>
      </c>
      <c r="H326" s="8">
        <f>VLOOKUP(B326,[1]Combined!$B$1:$R$640,17,0)</f>
        <v>0</v>
      </c>
      <c r="I326" s="9">
        <f>VLOOKUP(B326,[2]Combined!C$1:L$640,10,0)</f>
        <v>16</v>
      </c>
      <c r="J326" s="9">
        <f>VLOOKUP(B326,[2]Combined!C$1:M$640,11,0)</f>
        <v>17</v>
      </c>
      <c r="K326" s="9">
        <f>VLOOKUP(B326,[2]Combined!C$1:O$640,13,0)</f>
        <v>0</v>
      </c>
      <c r="L326" s="9">
        <f>VLOOKUP(B326,[2]Combined!C$1:P$640,14,0)</f>
        <v>2</v>
      </c>
      <c r="M326" s="9">
        <f>VLOOKUP(B326,[2]Combined!C$1:Q$640,15,0)</f>
        <v>3</v>
      </c>
      <c r="N326" s="9">
        <f>VLOOKUP(B326,[2]Combined!C$1:S$640,17,0)</f>
        <v>0</v>
      </c>
      <c r="O326" s="10">
        <f>VLOOKUP(B326,[3]Combined!C$1:L$640,10,0)</f>
        <v>13</v>
      </c>
      <c r="P326" s="10">
        <f>VLOOKUP(B326,[3]Combined!C$1:M$640,11,0)</f>
        <v>19</v>
      </c>
      <c r="Q326" s="10">
        <f>VLOOKUP(B326,[3]Combined!C$1:O$640,13,0)</f>
        <v>0</v>
      </c>
      <c r="R326" s="10">
        <f>VLOOKUP(B326,[3]Combined!C$1:P$640,14,0)</f>
        <v>0</v>
      </c>
      <c r="S326" s="10">
        <f>VLOOKUP(B326,[3]Combined!C$1:Q$640,15,0)</f>
        <v>3</v>
      </c>
      <c r="T326" s="10">
        <f>VLOOKUP(B326,[3]Combined!C$1:S$640,17,0)</f>
        <v>0</v>
      </c>
      <c r="U326" s="11">
        <v>14</v>
      </c>
      <c r="V326" s="11">
        <v>17</v>
      </c>
      <c r="W326" s="11">
        <f>VLOOKUP(B326,[4]Combined!C$1:O$640,13,0)</f>
        <v>0</v>
      </c>
      <c r="X326" s="11">
        <v>2</v>
      </c>
      <c r="Y326" s="11">
        <v>4</v>
      </c>
      <c r="Z326" s="11">
        <f>VLOOKUP(B326,[4]Combined!C$1:S$640,17,0)</f>
        <v>0</v>
      </c>
      <c r="AA326" s="12">
        <v>5</v>
      </c>
      <c r="AB326" s="12">
        <v>7</v>
      </c>
      <c r="AC326" s="12">
        <f>VLOOKUP(B326,[5]Combined!C$1:O$640,13,0)</f>
        <v>0</v>
      </c>
      <c r="AD326" s="12">
        <f>VLOOKUP(B326,[5]Combined!C$1:P$640,14,0)</f>
        <v>0</v>
      </c>
      <c r="AE326" s="12">
        <v>1</v>
      </c>
      <c r="AF326" s="12">
        <f>VLOOKUP(B326,[5]Combined!C$1:S$640,17,0)</f>
        <v>0</v>
      </c>
      <c r="AG326" s="14">
        <f t="shared" si="35"/>
        <v>83</v>
      </c>
      <c r="AH326" s="14">
        <f t="shared" si="35"/>
        <v>0</v>
      </c>
      <c r="AI326" s="14">
        <f t="shared" si="36"/>
        <v>0</v>
      </c>
      <c r="AJ326" s="14">
        <f t="shared" si="37"/>
        <v>64</v>
      </c>
      <c r="AK326" s="14">
        <f t="shared" si="38"/>
        <v>64</v>
      </c>
      <c r="AL326" s="14">
        <f t="shared" si="39"/>
        <v>77.108433734939766</v>
      </c>
      <c r="AM326" s="14">
        <f t="shared" si="40"/>
        <v>3</v>
      </c>
      <c r="AN326" s="7" t="s">
        <v>734</v>
      </c>
      <c r="AO326" s="7">
        <v>10</v>
      </c>
      <c r="AP326" s="7">
        <v>8</v>
      </c>
      <c r="AQ326" s="7">
        <f t="shared" si="41"/>
        <v>21</v>
      </c>
    </row>
    <row r="327" spans="1:43" s="7" customFormat="1" x14ac:dyDescent="0.25">
      <c r="A327" s="7">
        <v>326</v>
      </c>
      <c r="B327" s="7" t="s">
        <v>357</v>
      </c>
      <c r="C327" s="8">
        <f>VLOOKUP(B327,[1]Combined!$B$1:$K$640,10,0)</f>
        <v>10</v>
      </c>
      <c r="D327" s="8">
        <f>VLOOKUP(B327,[1]Combined!$B$1:$L$640,11,0)</f>
        <v>10</v>
      </c>
      <c r="E327" s="8">
        <f>VLOOKUP(B327,[1]Combined!$B$1:$N$640,13,0)</f>
        <v>0</v>
      </c>
      <c r="F327" s="8">
        <f>VLOOKUP(B327,[1]Combined!$B$1:$O$640,14,0)</f>
        <v>1</v>
      </c>
      <c r="G327" s="8">
        <f>VLOOKUP(B327,[1]Combined!$B$1:$P$640,15,0)</f>
        <v>2</v>
      </c>
      <c r="H327" s="8">
        <f>VLOOKUP(B327,[1]Combined!$B$1:$R$640,17,0)</f>
        <v>0</v>
      </c>
      <c r="I327" s="9">
        <f>VLOOKUP(B327,[2]Combined!C$1:L$640,10,0)</f>
        <v>14</v>
      </c>
      <c r="J327" s="9">
        <f>VLOOKUP(B327,[2]Combined!C$1:M$640,11,0)</f>
        <v>17</v>
      </c>
      <c r="K327" s="9">
        <f>VLOOKUP(B327,[2]Combined!C$1:O$640,13,0)</f>
        <v>0</v>
      </c>
      <c r="L327" s="9">
        <f>VLOOKUP(B327,[2]Combined!C$1:P$640,14,0)</f>
        <v>2</v>
      </c>
      <c r="M327" s="9">
        <f>VLOOKUP(B327,[2]Combined!C$1:Q$640,15,0)</f>
        <v>2</v>
      </c>
      <c r="N327" s="9">
        <f>VLOOKUP(B327,[2]Combined!C$1:S$640,17,0)</f>
        <v>0</v>
      </c>
      <c r="O327" s="10">
        <f>VLOOKUP(B327,[3]Combined!C$1:L$640,10,0)</f>
        <v>12</v>
      </c>
      <c r="P327" s="10">
        <f>VLOOKUP(B327,[3]Combined!C$1:M$640,11,0)</f>
        <v>19</v>
      </c>
      <c r="Q327" s="10">
        <f>VLOOKUP(B327,[3]Combined!C$1:O$640,13,0)</f>
        <v>0</v>
      </c>
      <c r="R327" s="10">
        <f>VLOOKUP(B327,[3]Combined!C$1:P$640,14,0)</f>
        <v>0</v>
      </c>
      <c r="S327" s="10">
        <f>VLOOKUP(B327,[3]Combined!C$1:Q$640,15,0)</f>
        <v>1</v>
      </c>
      <c r="T327" s="10">
        <f>VLOOKUP(B327,[3]Combined!C$1:S$640,17,0)</f>
        <v>0</v>
      </c>
      <c r="U327" s="11">
        <v>8</v>
      </c>
      <c r="V327" s="11">
        <v>17</v>
      </c>
      <c r="W327" s="11">
        <f>VLOOKUP(B327,[4]Combined!C$1:O$640,13,0)</f>
        <v>0</v>
      </c>
      <c r="X327" s="11">
        <v>1</v>
      </c>
      <c r="Y327" s="11">
        <v>3</v>
      </c>
      <c r="Z327" s="11">
        <f>VLOOKUP(B327,[4]Combined!C$1:S$640,17,0)</f>
        <v>0</v>
      </c>
      <c r="AA327" s="12">
        <v>3</v>
      </c>
      <c r="AB327" s="12">
        <v>7</v>
      </c>
      <c r="AC327" s="12">
        <f>VLOOKUP(B327,[5]Combined!C$1:O$640,13,0)</f>
        <v>0</v>
      </c>
      <c r="AD327" s="12">
        <v>1</v>
      </c>
      <c r="AE327" s="12">
        <v>1</v>
      </c>
      <c r="AF327" s="12">
        <f>VLOOKUP(B327,[5]Combined!C$1:S$640,17,0)</f>
        <v>0</v>
      </c>
      <c r="AG327" s="14">
        <f t="shared" si="35"/>
        <v>79</v>
      </c>
      <c r="AH327" s="14">
        <f t="shared" si="35"/>
        <v>0</v>
      </c>
      <c r="AI327" s="14">
        <f t="shared" si="36"/>
        <v>0</v>
      </c>
      <c r="AJ327" s="14">
        <f t="shared" si="37"/>
        <v>52</v>
      </c>
      <c r="AK327" s="14">
        <f t="shared" si="38"/>
        <v>52</v>
      </c>
      <c r="AL327" s="14">
        <f t="shared" si="39"/>
        <v>65.822784810126578</v>
      </c>
      <c r="AM327" s="14">
        <f t="shared" si="40"/>
        <v>0</v>
      </c>
      <c r="AN327" s="7" t="s">
        <v>735</v>
      </c>
      <c r="AO327" s="7">
        <v>10</v>
      </c>
      <c r="AP327" s="7">
        <v>8</v>
      </c>
      <c r="AQ327" s="7">
        <f t="shared" si="41"/>
        <v>18</v>
      </c>
    </row>
    <row r="328" spans="1:43" s="7" customFormat="1" x14ac:dyDescent="0.25">
      <c r="A328" s="7">
        <v>327</v>
      </c>
      <c r="B328" s="7" t="s">
        <v>358</v>
      </c>
      <c r="C328" s="8">
        <f>VLOOKUP(B328,[1]Combined!$B$1:$K$640,10,0)</f>
        <v>10</v>
      </c>
      <c r="D328" s="8">
        <f>VLOOKUP(B328,[1]Combined!$B$1:$L$640,11,0)</f>
        <v>10</v>
      </c>
      <c r="E328" s="8">
        <f>VLOOKUP(B328,[1]Combined!$B$1:$N$640,13,0)</f>
        <v>0</v>
      </c>
      <c r="F328" s="8">
        <f>VLOOKUP(B328,[1]Combined!$B$1:$O$640,14,0)</f>
        <v>0</v>
      </c>
      <c r="G328" s="8">
        <f>VLOOKUP(B328,[1]Combined!$B$1:$P$640,15,0)</f>
        <v>1</v>
      </c>
      <c r="H328" s="8">
        <f>VLOOKUP(B328,[1]Combined!$B$1:$R$640,17,0)</f>
        <v>0</v>
      </c>
      <c r="I328" s="9">
        <f>VLOOKUP(B328,[2]Combined!C$1:L$640,10,0)</f>
        <v>15</v>
      </c>
      <c r="J328" s="9">
        <f>VLOOKUP(B328,[2]Combined!C$1:M$640,11,0)</f>
        <v>17</v>
      </c>
      <c r="K328" s="9">
        <f>VLOOKUP(B328,[2]Combined!C$1:O$640,13,0)</f>
        <v>0</v>
      </c>
      <c r="L328" s="9">
        <f>VLOOKUP(B328,[2]Combined!C$1:P$640,14,0)</f>
        <v>3</v>
      </c>
      <c r="M328" s="9">
        <f>VLOOKUP(B328,[2]Combined!C$1:Q$640,15,0)</f>
        <v>4</v>
      </c>
      <c r="N328" s="9">
        <f>VLOOKUP(B328,[2]Combined!C$1:S$640,17,0)</f>
        <v>0</v>
      </c>
      <c r="O328" s="10">
        <f>VLOOKUP(B328,[3]Combined!C$1:L$640,10,0)</f>
        <v>18</v>
      </c>
      <c r="P328" s="10">
        <f>VLOOKUP(B328,[3]Combined!C$1:M$640,11,0)</f>
        <v>19</v>
      </c>
      <c r="Q328" s="10">
        <f>VLOOKUP(B328,[3]Combined!C$1:O$640,13,0)</f>
        <v>0</v>
      </c>
      <c r="R328" s="10">
        <f>VLOOKUP(B328,[3]Combined!C$1:P$640,14,0)</f>
        <v>4</v>
      </c>
      <c r="S328" s="10">
        <f>VLOOKUP(B328,[3]Combined!C$1:Q$640,15,0)</f>
        <v>5</v>
      </c>
      <c r="T328" s="10">
        <f>VLOOKUP(B328,[3]Combined!C$1:S$640,17,0)</f>
        <v>0</v>
      </c>
      <c r="U328" s="11">
        <v>12</v>
      </c>
      <c r="V328" s="11">
        <v>17</v>
      </c>
      <c r="W328" s="11">
        <f>VLOOKUP(B328,[4]Combined!C$1:O$640,13,0)</f>
        <v>0</v>
      </c>
      <c r="X328" s="11">
        <v>2</v>
      </c>
      <c r="Y328" s="11">
        <v>3</v>
      </c>
      <c r="Z328" s="11">
        <f>VLOOKUP(B328,[4]Combined!C$1:S$640,17,0)</f>
        <v>0</v>
      </c>
      <c r="AA328" s="12">
        <v>4</v>
      </c>
      <c r="AB328" s="12">
        <v>7</v>
      </c>
      <c r="AC328" s="12">
        <f>VLOOKUP(B328,[5]Combined!C$1:O$640,13,0)</f>
        <v>0</v>
      </c>
      <c r="AD328" s="12">
        <v>1</v>
      </c>
      <c r="AE328" s="12">
        <v>2</v>
      </c>
      <c r="AF328" s="12">
        <f>VLOOKUP(B328,[5]Combined!C$1:S$640,17,0)</f>
        <v>0</v>
      </c>
      <c r="AG328" s="14">
        <f t="shared" si="35"/>
        <v>85</v>
      </c>
      <c r="AH328" s="14">
        <f t="shared" si="35"/>
        <v>0</v>
      </c>
      <c r="AI328" s="14">
        <f t="shared" si="36"/>
        <v>0</v>
      </c>
      <c r="AJ328" s="14">
        <f t="shared" si="37"/>
        <v>69</v>
      </c>
      <c r="AK328" s="14">
        <f t="shared" si="38"/>
        <v>69</v>
      </c>
      <c r="AL328" s="14">
        <f t="shared" si="39"/>
        <v>81.17647058823529</v>
      </c>
      <c r="AM328" s="14">
        <f t="shared" si="40"/>
        <v>4</v>
      </c>
      <c r="AN328" s="7" t="s">
        <v>730</v>
      </c>
      <c r="AO328" s="7">
        <v>4</v>
      </c>
      <c r="AP328" s="7">
        <v>4</v>
      </c>
      <c r="AQ328" s="7">
        <f t="shared" si="41"/>
        <v>12</v>
      </c>
    </row>
    <row r="329" spans="1:43" s="7" customFormat="1" x14ac:dyDescent="0.25">
      <c r="A329" s="7">
        <v>328</v>
      </c>
      <c r="B329" s="7" t="s">
        <v>359</v>
      </c>
      <c r="C329" s="8">
        <f>VLOOKUP(B329,[1]Combined!$B$1:$K$640,10,0)</f>
        <v>10</v>
      </c>
      <c r="D329" s="8">
        <f>VLOOKUP(B329,[1]Combined!$B$1:$L$640,11,0)</f>
        <v>10</v>
      </c>
      <c r="E329" s="8">
        <f>VLOOKUP(B329,[1]Combined!$B$1:$N$640,13,0)</f>
        <v>0</v>
      </c>
      <c r="F329" s="8">
        <f>VLOOKUP(B329,[1]Combined!$B$1:$O$640,14,0)</f>
        <v>2</v>
      </c>
      <c r="G329" s="8">
        <f>VLOOKUP(B329,[1]Combined!$B$1:$P$640,15,0)</f>
        <v>2</v>
      </c>
      <c r="H329" s="8">
        <f>VLOOKUP(B329,[1]Combined!$B$1:$R$640,17,0)</f>
        <v>0</v>
      </c>
      <c r="I329" s="9">
        <f>VLOOKUP(B329,[2]Combined!C$1:L$640,10,0)</f>
        <v>17</v>
      </c>
      <c r="J329" s="9">
        <f>VLOOKUP(B329,[2]Combined!C$1:M$640,11,0)</f>
        <v>17</v>
      </c>
      <c r="K329" s="9">
        <f>VLOOKUP(B329,[2]Combined!C$1:O$640,13,0)</f>
        <v>0</v>
      </c>
      <c r="L329" s="9">
        <f>VLOOKUP(B329,[2]Combined!C$1:P$640,14,0)</f>
        <v>4</v>
      </c>
      <c r="M329" s="9">
        <f>VLOOKUP(B329,[2]Combined!C$1:Q$640,15,0)</f>
        <v>4</v>
      </c>
      <c r="N329" s="9">
        <f>VLOOKUP(B329,[2]Combined!C$1:S$640,17,0)</f>
        <v>0</v>
      </c>
      <c r="O329" s="10">
        <f>VLOOKUP(B329,[3]Combined!C$1:L$640,10,0)</f>
        <v>18</v>
      </c>
      <c r="P329" s="10">
        <f>VLOOKUP(B329,[3]Combined!C$1:M$640,11,0)</f>
        <v>19</v>
      </c>
      <c r="Q329" s="10">
        <f>VLOOKUP(B329,[3]Combined!C$1:O$640,13,0)</f>
        <v>0</v>
      </c>
      <c r="R329" s="10">
        <f>VLOOKUP(B329,[3]Combined!C$1:P$640,14,0)</f>
        <v>5</v>
      </c>
      <c r="S329" s="10">
        <f>VLOOKUP(B329,[3]Combined!C$1:Q$640,15,0)</f>
        <v>5</v>
      </c>
      <c r="T329" s="10">
        <f>VLOOKUP(B329,[3]Combined!C$1:S$640,17,0)</f>
        <v>0</v>
      </c>
      <c r="U329" s="11">
        <v>16</v>
      </c>
      <c r="V329" s="11">
        <v>17</v>
      </c>
      <c r="W329" s="11">
        <f>VLOOKUP(B329,[4]Combined!C$1:O$640,13,0)</f>
        <v>0</v>
      </c>
      <c r="X329" s="11">
        <v>2</v>
      </c>
      <c r="Y329" s="11">
        <v>3</v>
      </c>
      <c r="Z329" s="11">
        <f>VLOOKUP(B329,[4]Combined!C$1:S$640,17,0)</f>
        <v>0</v>
      </c>
      <c r="AA329" s="12">
        <v>5</v>
      </c>
      <c r="AB329" s="12">
        <v>7</v>
      </c>
      <c r="AC329" s="12">
        <f>VLOOKUP(B329,[5]Combined!C$1:O$640,13,0)</f>
        <v>0</v>
      </c>
      <c r="AD329" s="12">
        <v>1</v>
      </c>
      <c r="AE329" s="12">
        <v>1</v>
      </c>
      <c r="AF329" s="12">
        <f>VLOOKUP(B329,[5]Combined!C$1:S$640,17,0)</f>
        <v>0</v>
      </c>
      <c r="AG329" s="14">
        <f t="shared" si="35"/>
        <v>85</v>
      </c>
      <c r="AH329" s="14">
        <f t="shared" si="35"/>
        <v>0</v>
      </c>
      <c r="AI329" s="14">
        <f t="shared" si="36"/>
        <v>0</v>
      </c>
      <c r="AJ329" s="14">
        <f t="shared" si="37"/>
        <v>80</v>
      </c>
      <c r="AK329" s="14">
        <f t="shared" si="38"/>
        <v>80</v>
      </c>
      <c r="AL329" s="14">
        <f t="shared" si="39"/>
        <v>94.117647058823522</v>
      </c>
      <c r="AM329" s="14">
        <f t="shared" si="40"/>
        <v>5</v>
      </c>
      <c r="AN329" s="7" t="s">
        <v>732</v>
      </c>
      <c r="AO329" s="7">
        <v>10</v>
      </c>
      <c r="AP329" s="7">
        <v>8</v>
      </c>
      <c r="AQ329" s="7">
        <f t="shared" si="41"/>
        <v>23</v>
      </c>
    </row>
    <row r="330" spans="1:43" s="7" customFormat="1" x14ac:dyDescent="0.25">
      <c r="A330" s="7">
        <v>329</v>
      </c>
      <c r="B330" s="7" t="s">
        <v>360</v>
      </c>
      <c r="C330" s="8">
        <f>VLOOKUP(B330,[1]Combined!$B$1:$K$640,10,0)</f>
        <v>10</v>
      </c>
      <c r="D330" s="8">
        <f>VLOOKUP(B330,[1]Combined!$B$1:$L$640,11,0)</f>
        <v>10</v>
      </c>
      <c r="E330" s="8">
        <f>VLOOKUP(B330,[1]Combined!$B$1:$N$640,13,0)</f>
        <v>0</v>
      </c>
      <c r="F330" s="8">
        <f>VLOOKUP(B330,[1]Combined!$B$1:$O$640,14,0)</f>
        <v>2</v>
      </c>
      <c r="G330" s="8">
        <f>VLOOKUP(B330,[1]Combined!$B$1:$P$640,15,0)</f>
        <v>2</v>
      </c>
      <c r="H330" s="8">
        <f>VLOOKUP(B330,[1]Combined!$B$1:$R$640,17,0)</f>
        <v>0</v>
      </c>
      <c r="I330" s="9">
        <f>VLOOKUP(B330,[2]Combined!C$1:L$640,10,0)</f>
        <v>16</v>
      </c>
      <c r="J330" s="9">
        <f>VLOOKUP(B330,[2]Combined!C$1:M$640,11,0)</f>
        <v>17</v>
      </c>
      <c r="K330" s="9">
        <f>VLOOKUP(B330,[2]Combined!C$1:O$640,13,0)</f>
        <v>0</v>
      </c>
      <c r="L330" s="9">
        <f>VLOOKUP(B330,[2]Combined!C$1:P$640,14,0)</f>
        <v>2</v>
      </c>
      <c r="M330" s="9">
        <f>VLOOKUP(B330,[2]Combined!C$1:Q$640,15,0)</f>
        <v>3</v>
      </c>
      <c r="N330" s="9">
        <f>VLOOKUP(B330,[2]Combined!C$1:S$640,17,0)</f>
        <v>0</v>
      </c>
      <c r="O330" s="10">
        <f>VLOOKUP(B330,[3]Combined!C$1:L$640,10,0)</f>
        <v>18</v>
      </c>
      <c r="P330" s="10">
        <f>VLOOKUP(B330,[3]Combined!C$1:M$640,11,0)</f>
        <v>19</v>
      </c>
      <c r="Q330" s="10">
        <f>VLOOKUP(B330,[3]Combined!C$1:O$640,13,0)</f>
        <v>0</v>
      </c>
      <c r="R330" s="10">
        <f>VLOOKUP(B330,[3]Combined!C$1:P$640,14,0)</f>
        <v>2</v>
      </c>
      <c r="S330" s="10">
        <f>VLOOKUP(B330,[3]Combined!C$1:Q$640,15,0)</f>
        <v>3</v>
      </c>
      <c r="T330" s="10">
        <f>VLOOKUP(B330,[3]Combined!C$1:S$640,17,0)</f>
        <v>0</v>
      </c>
      <c r="U330" s="11">
        <v>11</v>
      </c>
      <c r="V330" s="11">
        <v>17</v>
      </c>
      <c r="W330" s="11">
        <f>VLOOKUP(B330,[4]Combined!C$1:O$640,13,0)</f>
        <v>0</v>
      </c>
      <c r="X330" s="11">
        <v>2</v>
      </c>
      <c r="Y330" s="11">
        <v>3</v>
      </c>
      <c r="Z330" s="11">
        <f>VLOOKUP(B330,[4]Combined!C$1:S$640,17,0)</f>
        <v>0</v>
      </c>
      <c r="AA330" s="12">
        <v>3</v>
      </c>
      <c r="AB330" s="12">
        <v>7</v>
      </c>
      <c r="AC330" s="12">
        <f>VLOOKUP(B330,[5]Combined!C$1:O$640,13,0)</f>
        <v>0</v>
      </c>
      <c r="AD330" s="12">
        <v>1</v>
      </c>
      <c r="AE330" s="12">
        <v>1</v>
      </c>
      <c r="AF330" s="12">
        <f>VLOOKUP(B330,[5]Combined!C$1:S$640,17,0)</f>
        <v>0</v>
      </c>
      <c r="AG330" s="14">
        <f t="shared" si="35"/>
        <v>82</v>
      </c>
      <c r="AH330" s="14">
        <f t="shared" si="35"/>
        <v>0</v>
      </c>
      <c r="AI330" s="14">
        <f t="shared" si="36"/>
        <v>0</v>
      </c>
      <c r="AJ330" s="14">
        <f t="shared" si="37"/>
        <v>67</v>
      </c>
      <c r="AK330" s="14">
        <f t="shared" si="38"/>
        <v>67</v>
      </c>
      <c r="AL330" s="14">
        <f t="shared" si="39"/>
        <v>81.707317073170728</v>
      </c>
      <c r="AM330" s="14">
        <f t="shared" si="40"/>
        <v>4</v>
      </c>
      <c r="AN330" s="7" t="s">
        <v>733</v>
      </c>
      <c r="AO330" s="7">
        <v>10</v>
      </c>
      <c r="AP330" s="7">
        <v>10</v>
      </c>
      <c r="AQ330" s="7">
        <f t="shared" si="41"/>
        <v>24</v>
      </c>
    </row>
    <row r="331" spans="1:43" s="7" customFormat="1" x14ac:dyDescent="0.25">
      <c r="A331" s="7">
        <v>330</v>
      </c>
      <c r="B331" s="7" t="s">
        <v>361</v>
      </c>
      <c r="C331" s="8">
        <f>VLOOKUP(B331,[1]Combined!$B$1:$K$640,10,0)</f>
        <v>9</v>
      </c>
      <c r="D331" s="8">
        <f>VLOOKUP(B331,[1]Combined!$B$1:$L$640,11,0)</f>
        <v>10</v>
      </c>
      <c r="E331" s="8">
        <f>VLOOKUP(B331,[1]Combined!$B$1:$N$640,13,0)</f>
        <v>0</v>
      </c>
      <c r="F331" s="8">
        <f>VLOOKUP(B331,[1]Combined!$B$1:$O$640,14,0)</f>
        <v>2</v>
      </c>
      <c r="G331" s="8">
        <f>VLOOKUP(B331,[1]Combined!$B$1:$P$640,15,0)</f>
        <v>2</v>
      </c>
      <c r="H331" s="8">
        <f>VLOOKUP(B331,[1]Combined!$B$1:$R$640,17,0)</f>
        <v>0</v>
      </c>
      <c r="I331" s="9">
        <f>VLOOKUP(B331,[2]Combined!C$1:L$640,10,0)</f>
        <v>16</v>
      </c>
      <c r="J331" s="9">
        <f>VLOOKUP(B331,[2]Combined!C$1:M$640,11,0)</f>
        <v>17</v>
      </c>
      <c r="K331" s="9">
        <f>VLOOKUP(B331,[2]Combined!C$1:O$640,13,0)</f>
        <v>0</v>
      </c>
      <c r="L331" s="9">
        <f>VLOOKUP(B331,[2]Combined!C$1:P$640,14,0)</f>
        <v>1</v>
      </c>
      <c r="M331" s="9">
        <f>VLOOKUP(B331,[2]Combined!C$1:Q$640,15,0)</f>
        <v>3</v>
      </c>
      <c r="N331" s="9">
        <f>VLOOKUP(B331,[2]Combined!C$1:S$640,17,0)</f>
        <v>0</v>
      </c>
      <c r="O331" s="10">
        <f>VLOOKUP(B331,[3]Combined!C$1:L$640,10,0)</f>
        <v>14</v>
      </c>
      <c r="P331" s="10">
        <f>VLOOKUP(B331,[3]Combined!C$1:M$640,11,0)</f>
        <v>19</v>
      </c>
      <c r="Q331" s="10">
        <f>VLOOKUP(B331,[3]Combined!C$1:O$640,13,0)</f>
        <v>0</v>
      </c>
      <c r="R331" s="10">
        <f>VLOOKUP(B331,[3]Combined!C$1:P$640,14,0)</f>
        <v>0</v>
      </c>
      <c r="S331" s="10">
        <f>VLOOKUP(B331,[3]Combined!C$1:Q$640,15,0)</f>
        <v>3</v>
      </c>
      <c r="T331" s="10">
        <f>VLOOKUP(B331,[3]Combined!C$1:S$640,17,0)</f>
        <v>0</v>
      </c>
      <c r="U331" s="11">
        <v>9</v>
      </c>
      <c r="V331" s="11">
        <v>17</v>
      </c>
      <c r="W331" s="11">
        <f>VLOOKUP(B331,[4]Combined!C$1:O$640,13,0)</f>
        <v>0</v>
      </c>
      <c r="X331" s="11">
        <f>VLOOKUP(B331,[4]Combined!C$1:P$640,14,0)</f>
        <v>0</v>
      </c>
      <c r="Y331" s="11">
        <v>4</v>
      </c>
      <c r="Z331" s="11">
        <f>VLOOKUP(B331,[4]Combined!C$1:S$640,17,0)</f>
        <v>0</v>
      </c>
      <c r="AA331" s="12">
        <v>1</v>
      </c>
      <c r="AB331" s="12">
        <v>7</v>
      </c>
      <c r="AC331" s="12">
        <f>VLOOKUP(B331,[5]Combined!C$1:O$640,13,0)</f>
        <v>0</v>
      </c>
      <c r="AD331" s="12">
        <f>VLOOKUP(B331,[5]Combined!C$1:P$640,14,0)</f>
        <v>0</v>
      </c>
      <c r="AE331" s="12">
        <v>1</v>
      </c>
      <c r="AF331" s="12">
        <f>VLOOKUP(B331,[5]Combined!C$1:S$640,17,0)</f>
        <v>0</v>
      </c>
      <c r="AG331" s="14">
        <f t="shared" si="35"/>
        <v>83</v>
      </c>
      <c r="AH331" s="14">
        <f t="shared" si="35"/>
        <v>0</v>
      </c>
      <c r="AI331" s="14">
        <f t="shared" si="36"/>
        <v>0</v>
      </c>
      <c r="AJ331" s="14">
        <f t="shared" si="37"/>
        <v>52</v>
      </c>
      <c r="AK331" s="14">
        <f t="shared" si="38"/>
        <v>52</v>
      </c>
      <c r="AL331" s="14">
        <f t="shared" si="39"/>
        <v>62.650602409638559</v>
      </c>
      <c r="AM331" s="14">
        <f t="shared" si="40"/>
        <v>0</v>
      </c>
      <c r="AN331" s="7" t="s">
        <v>734</v>
      </c>
      <c r="AO331" s="7">
        <v>10</v>
      </c>
      <c r="AP331" s="7">
        <v>7</v>
      </c>
      <c r="AQ331" s="7">
        <f t="shared" si="41"/>
        <v>17</v>
      </c>
    </row>
    <row r="332" spans="1:43" s="7" customFormat="1" x14ac:dyDescent="0.25">
      <c r="A332" s="7">
        <v>331</v>
      </c>
      <c r="B332" s="7" t="s">
        <v>362</v>
      </c>
      <c r="C332" s="8">
        <f>VLOOKUP(B332,[1]Combined!$B$1:$K$640,10,0)</f>
        <v>10</v>
      </c>
      <c r="D332" s="8">
        <f>VLOOKUP(B332,[1]Combined!$B$1:$L$640,11,0)</f>
        <v>10</v>
      </c>
      <c r="E332" s="8">
        <f>VLOOKUP(B332,[1]Combined!$B$1:$N$640,13,0)</f>
        <v>0</v>
      </c>
      <c r="F332" s="8">
        <f>VLOOKUP(B332,[1]Combined!$B$1:$O$640,14,0)</f>
        <v>2</v>
      </c>
      <c r="G332" s="8">
        <f>VLOOKUP(B332,[1]Combined!$B$1:$P$640,15,0)</f>
        <v>2</v>
      </c>
      <c r="H332" s="8">
        <f>VLOOKUP(B332,[1]Combined!$B$1:$R$640,17,0)</f>
        <v>0</v>
      </c>
      <c r="I332" s="9">
        <f>VLOOKUP(B332,[2]Combined!C$1:L$640,10,0)</f>
        <v>17</v>
      </c>
      <c r="J332" s="9">
        <f>VLOOKUP(B332,[2]Combined!C$1:M$640,11,0)</f>
        <v>17</v>
      </c>
      <c r="K332" s="9">
        <f>VLOOKUP(B332,[2]Combined!C$1:O$640,13,0)</f>
        <v>0</v>
      </c>
      <c r="L332" s="9">
        <f>VLOOKUP(B332,[2]Combined!C$1:P$640,14,0)</f>
        <v>2</v>
      </c>
      <c r="M332" s="9">
        <f>VLOOKUP(B332,[2]Combined!C$1:Q$640,15,0)</f>
        <v>2</v>
      </c>
      <c r="N332" s="9">
        <f>VLOOKUP(B332,[2]Combined!C$1:S$640,17,0)</f>
        <v>0</v>
      </c>
      <c r="O332" s="10">
        <f>VLOOKUP(B332,[3]Combined!C$1:L$640,10,0)</f>
        <v>19</v>
      </c>
      <c r="P332" s="10">
        <f>VLOOKUP(B332,[3]Combined!C$1:M$640,11,0)</f>
        <v>19</v>
      </c>
      <c r="Q332" s="10">
        <f>VLOOKUP(B332,[3]Combined!C$1:O$640,13,0)</f>
        <v>0</v>
      </c>
      <c r="R332" s="10">
        <f>VLOOKUP(B332,[3]Combined!C$1:P$640,14,0)</f>
        <v>1</v>
      </c>
      <c r="S332" s="10">
        <f>VLOOKUP(B332,[3]Combined!C$1:Q$640,15,0)</f>
        <v>1</v>
      </c>
      <c r="T332" s="10">
        <f>VLOOKUP(B332,[3]Combined!C$1:S$640,17,0)</f>
        <v>0</v>
      </c>
      <c r="U332" s="11">
        <v>16</v>
      </c>
      <c r="V332" s="11">
        <v>17</v>
      </c>
      <c r="W332" s="11">
        <f>VLOOKUP(B332,[4]Combined!C$1:O$640,13,0)</f>
        <v>0</v>
      </c>
      <c r="X332" s="11">
        <v>3</v>
      </c>
      <c r="Y332" s="11">
        <v>3</v>
      </c>
      <c r="Z332" s="11">
        <f>VLOOKUP(B332,[4]Combined!C$1:S$640,17,0)</f>
        <v>0</v>
      </c>
      <c r="AA332" s="12">
        <v>5</v>
      </c>
      <c r="AB332" s="12">
        <v>7</v>
      </c>
      <c r="AC332" s="12">
        <f>VLOOKUP(B332,[5]Combined!C$1:O$640,13,0)</f>
        <v>0</v>
      </c>
      <c r="AD332" s="12">
        <v>1</v>
      </c>
      <c r="AE332" s="12">
        <v>1</v>
      </c>
      <c r="AF332" s="12">
        <f>VLOOKUP(B332,[5]Combined!C$1:S$640,17,0)</f>
        <v>0</v>
      </c>
      <c r="AG332" s="14">
        <f t="shared" si="35"/>
        <v>79</v>
      </c>
      <c r="AH332" s="14">
        <f t="shared" si="35"/>
        <v>0</v>
      </c>
      <c r="AI332" s="14">
        <f t="shared" si="36"/>
        <v>0</v>
      </c>
      <c r="AJ332" s="14">
        <f t="shared" si="37"/>
        <v>76</v>
      </c>
      <c r="AK332" s="14">
        <f t="shared" si="38"/>
        <v>76</v>
      </c>
      <c r="AL332" s="14">
        <f t="shared" si="39"/>
        <v>96.202531645569621</v>
      </c>
      <c r="AM332" s="14">
        <f t="shared" si="40"/>
        <v>5</v>
      </c>
      <c r="AN332" s="7" t="s">
        <v>735</v>
      </c>
      <c r="AO332" s="7">
        <v>10</v>
      </c>
      <c r="AP332" s="7">
        <v>8</v>
      </c>
      <c r="AQ332" s="7">
        <f t="shared" si="41"/>
        <v>23</v>
      </c>
    </row>
    <row r="333" spans="1:43" s="7" customFormat="1" x14ac:dyDescent="0.25">
      <c r="A333" s="7">
        <v>332</v>
      </c>
      <c r="B333" s="7" t="s">
        <v>363</v>
      </c>
      <c r="C333" s="8">
        <f>VLOOKUP(B333,[1]Combined!$B$1:$K$640,10,0)</f>
        <v>10</v>
      </c>
      <c r="D333" s="8">
        <f>VLOOKUP(B333,[1]Combined!$B$1:$L$640,11,0)</f>
        <v>10</v>
      </c>
      <c r="E333" s="8">
        <f>VLOOKUP(B333,[1]Combined!$B$1:$N$640,13,0)</f>
        <v>0</v>
      </c>
      <c r="F333" s="8">
        <f>VLOOKUP(B333,[1]Combined!$B$1:$O$640,14,0)</f>
        <v>1</v>
      </c>
      <c r="G333" s="8">
        <f>VLOOKUP(B333,[1]Combined!$B$1:$P$640,15,0)</f>
        <v>1</v>
      </c>
      <c r="H333" s="8">
        <f>VLOOKUP(B333,[1]Combined!$B$1:$R$640,17,0)</f>
        <v>0</v>
      </c>
      <c r="I333" s="9">
        <f>VLOOKUP(B333,[2]Combined!C$1:L$640,10,0)</f>
        <v>5</v>
      </c>
      <c r="J333" s="9">
        <f>VLOOKUP(B333,[2]Combined!C$1:M$640,11,0)</f>
        <v>17</v>
      </c>
      <c r="K333" s="9">
        <f>VLOOKUP(B333,[2]Combined!C$1:O$640,13,0)</f>
        <v>0</v>
      </c>
      <c r="L333" s="9">
        <f>VLOOKUP(B333,[2]Combined!C$1:P$640,14,0)</f>
        <v>3</v>
      </c>
      <c r="M333" s="9">
        <f>VLOOKUP(B333,[2]Combined!C$1:Q$640,15,0)</f>
        <v>4</v>
      </c>
      <c r="N333" s="9">
        <f>VLOOKUP(B333,[2]Combined!C$1:S$640,17,0)</f>
        <v>0</v>
      </c>
      <c r="O333" s="10">
        <f>VLOOKUP(B333,[3]Combined!C$1:L$640,10,0)</f>
        <v>11</v>
      </c>
      <c r="P333" s="10">
        <f>VLOOKUP(B333,[3]Combined!C$1:M$640,11,0)</f>
        <v>19</v>
      </c>
      <c r="Q333" s="10">
        <f>VLOOKUP(B333,[3]Combined!C$1:O$640,13,0)</f>
        <v>0</v>
      </c>
      <c r="R333" s="10">
        <f>VLOOKUP(B333,[3]Combined!C$1:P$640,14,0)</f>
        <v>4</v>
      </c>
      <c r="S333" s="10">
        <f>VLOOKUP(B333,[3]Combined!C$1:Q$640,15,0)</f>
        <v>5</v>
      </c>
      <c r="T333" s="10">
        <f>VLOOKUP(B333,[3]Combined!C$1:S$640,17,0)</f>
        <v>0</v>
      </c>
      <c r="U333" s="11">
        <v>15</v>
      </c>
      <c r="V333" s="11">
        <v>17</v>
      </c>
      <c r="W333" s="11">
        <f>VLOOKUP(B333,[4]Combined!C$1:O$640,13,0)</f>
        <v>0</v>
      </c>
      <c r="X333" s="11">
        <v>3</v>
      </c>
      <c r="Y333" s="11">
        <v>3</v>
      </c>
      <c r="Z333" s="11">
        <f>VLOOKUP(B333,[4]Combined!C$1:S$640,17,0)</f>
        <v>0</v>
      </c>
      <c r="AA333" s="12">
        <v>3</v>
      </c>
      <c r="AB333" s="12">
        <v>7</v>
      </c>
      <c r="AC333" s="12">
        <f>VLOOKUP(B333,[5]Combined!C$1:O$640,13,0)</f>
        <v>0</v>
      </c>
      <c r="AD333" s="12">
        <v>1</v>
      </c>
      <c r="AE333" s="12">
        <v>2</v>
      </c>
      <c r="AF333" s="12">
        <f>VLOOKUP(B333,[5]Combined!C$1:S$640,17,0)</f>
        <v>0</v>
      </c>
      <c r="AG333" s="14">
        <f t="shared" si="35"/>
        <v>85</v>
      </c>
      <c r="AH333" s="14">
        <f t="shared" si="35"/>
        <v>0</v>
      </c>
      <c r="AI333" s="14">
        <f t="shared" si="36"/>
        <v>0</v>
      </c>
      <c r="AJ333" s="14">
        <f t="shared" si="37"/>
        <v>56</v>
      </c>
      <c r="AK333" s="14">
        <f t="shared" si="38"/>
        <v>56</v>
      </c>
      <c r="AL333" s="14">
        <f t="shared" si="39"/>
        <v>65.882352941176464</v>
      </c>
      <c r="AM333" s="14">
        <f t="shared" si="40"/>
        <v>0</v>
      </c>
      <c r="AN333" s="7" t="s">
        <v>730</v>
      </c>
      <c r="AO333" s="7">
        <v>4</v>
      </c>
      <c r="AP333" s="7">
        <v>8</v>
      </c>
      <c r="AQ333" s="7">
        <f t="shared" si="41"/>
        <v>12</v>
      </c>
    </row>
    <row r="334" spans="1:43" s="7" customFormat="1" x14ac:dyDescent="0.25">
      <c r="A334" s="7">
        <v>333</v>
      </c>
      <c r="B334" s="7" t="s">
        <v>364</v>
      </c>
      <c r="C334" s="8">
        <f>VLOOKUP(B334,[1]Combined!$B$1:$K$640,10,0)</f>
        <v>9</v>
      </c>
      <c r="D334" s="8">
        <f>VLOOKUP(B334,[1]Combined!$B$1:$L$640,11,0)</f>
        <v>10</v>
      </c>
      <c r="E334" s="8">
        <f>VLOOKUP(B334,[1]Combined!$B$1:$N$640,13,0)</f>
        <v>0</v>
      </c>
      <c r="F334" s="8">
        <f>VLOOKUP(B334,[1]Combined!$B$1:$O$640,14,0)</f>
        <v>2</v>
      </c>
      <c r="G334" s="8">
        <f>VLOOKUP(B334,[1]Combined!$B$1:$P$640,15,0)</f>
        <v>2</v>
      </c>
      <c r="H334" s="8">
        <f>VLOOKUP(B334,[1]Combined!$B$1:$R$640,17,0)</f>
        <v>0</v>
      </c>
      <c r="I334" s="9">
        <f>VLOOKUP(B334,[2]Combined!C$1:L$640,10,0)</f>
        <v>9</v>
      </c>
      <c r="J334" s="9">
        <f>VLOOKUP(B334,[2]Combined!C$1:M$640,11,0)</f>
        <v>17</v>
      </c>
      <c r="K334" s="9">
        <f>VLOOKUP(B334,[2]Combined!C$1:O$640,13,0)</f>
        <v>0</v>
      </c>
      <c r="L334" s="9">
        <f>VLOOKUP(B334,[2]Combined!C$1:P$640,14,0)</f>
        <v>3</v>
      </c>
      <c r="M334" s="9">
        <f>VLOOKUP(B334,[2]Combined!C$1:Q$640,15,0)</f>
        <v>4</v>
      </c>
      <c r="N334" s="9">
        <f>VLOOKUP(B334,[2]Combined!C$1:S$640,17,0)</f>
        <v>0</v>
      </c>
      <c r="O334" s="10">
        <f>VLOOKUP(B334,[3]Combined!C$1:L$640,10,0)</f>
        <v>12</v>
      </c>
      <c r="P334" s="10">
        <f>VLOOKUP(B334,[3]Combined!C$1:M$640,11,0)</f>
        <v>19</v>
      </c>
      <c r="Q334" s="10">
        <f>VLOOKUP(B334,[3]Combined!C$1:O$640,13,0)</f>
        <v>0</v>
      </c>
      <c r="R334" s="10">
        <f>VLOOKUP(B334,[3]Combined!C$1:P$640,14,0)</f>
        <v>1</v>
      </c>
      <c r="S334" s="10">
        <f>VLOOKUP(B334,[3]Combined!C$1:Q$640,15,0)</f>
        <v>5</v>
      </c>
      <c r="T334" s="10">
        <f>VLOOKUP(B334,[3]Combined!C$1:S$640,17,0)</f>
        <v>0</v>
      </c>
      <c r="U334" s="11">
        <v>11</v>
      </c>
      <c r="V334" s="11">
        <v>17</v>
      </c>
      <c r="W334" s="11">
        <f>VLOOKUP(B334,[4]Combined!C$1:O$640,13,0)</f>
        <v>0</v>
      </c>
      <c r="X334" s="11">
        <v>2</v>
      </c>
      <c r="Y334" s="11">
        <v>3</v>
      </c>
      <c r="Z334" s="11">
        <f>VLOOKUP(B334,[4]Combined!C$1:S$640,17,0)</f>
        <v>0</v>
      </c>
      <c r="AA334" s="12">
        <v>4</v>
      </c>
      <c r="AB334" s="12">
        <v>7</v>
      </c>
      <c r="AC334" s="12">
        <f>VLOOKUP(B334,[5]Combined!C$1:O$640,13,0)</f>
        <v>0</v>
      </c>
      <c r="AD334" s="12">
        <f>VLOOKUP(B334,[5]Combined!C$1:P$640,14,0)</f>
        <v>0</v>
      </c>
      <c r="AE334" s="12">
        <v>1</v>
      </c>
      <c r="AF334" s="12">
        <f>VLOOKUP(B334,[5]Combined!C$1:S$640,17,0)</f>
        <v>0</v>
      </c>
      <c r="AG334" s="14">
        <f t="shared" si="35"/>
        <v>85</v>
      </c>
      <c r="AH334" s="14">
        <f t="shared" si="35"/>
        <v>0</v>
      </c>
      <c r="AI334" s="14">
        <f t="shared" si="36"/>
        <v>0</v>
      </c>
      <c r="AJ334" s="14">
        <f t="shared" si="37"/>
        <v>53</v>
      </c>
      <c r="AK334" s="14">
        <f t="shared" si="38"/>
        <v>53</v>
      </c>
      <c r="AL334" s="14">
        <f t="shared" si="39"/>
        <v>62.352941176470587</v>
      </c>
      <c r="AM334" s="14">
        <f t="shared" si="40"/>
        <v>0</v>
      </c>
      <c r="AN334" s="7" t="s">
        <v>732</v>
      </c>
      <c r="AO334" s="7">
        <v>10</v>
      </c>
      <c r="AP334" s="7">
        <v>4</v>
      </c>
      <c r="AQ334" s="7">
        <f t="shared" si="41"/>
        <v>14</v>
      </c>
    </row>
    <row r="335" spans="1:43" s="7" customFormat="1" x14ac:dyDescent="0.25">
      <c r="A335" s="7">
        <v>334</v>
      </c>
      <c r="B335" s="7" t="s">
        <v>365</v>
      </c>
      <c r="C335" s="8">
        <f>VLOOKUP(B335,[1]Combined!$B$1:$K$640,10,0)</f>
        <v>10</v>
      </c>
      <c r="D335" s="8">
        <f>VLOOKUP(B335,[1]Combined!$B$1:$L$640,11,0)</f>
        <v>10</v>
      </c>
      <c r="E335" s="8">
        <f>VLOOKUP(B335,[1]Combined!$B$1:$N$640,13,0)</f>
        <v>0</v>
      </c>
      <c r="F335" s="8">
        <f>VLOOKUP(B335,[1]Combined!$B$1:$O$640,14,0)</f>
        <v>2</v>
      </c>
      <c r="G335" s="8">
        <f>VLOOKUP(B335,[1]Combined!$B$1:$P$640,15,0)</f>
        <v>2</v>
      </c>
      <c r="H335" s="8">
        <f>VLOOKUP(B335,[1]Combined!$B$1:$R$640,17,0)</f>
        <v>0</v>
      </c>
      <c r="I335" s="9">
        <f>VLOOKUP(B335,[2]Combined!C$1:L$640,10,0)</f>
        <v>17</v>
      </c>
      <c r="J335" s="9">
        <f>VLOOKUP(B335,[2]Combined!C$1:M$640,11,0)</f>
        <v>17</v>
      </c>
      <c r="K335" s="9">
        <f>VLOOKUP(B335,[2]Combined!C$1:O$640,13,0)</f>
        <v>0</v>
      </c>
      <c r="L335" s="9">
        <f>VLOOKUP(B335,[2]Combined!C$1:P$640,14,0)</f>
        <v>3</v>
      </c>
      <c r="M335" s="9">
        <f>VLOOKUP(B335,[2]Combined!C$1:Q$640,15,0)</f>
        <v>3</v>
      </c>
      <c r="N335" s="9">
        <f>VLOOKUP(B335,[2]Combined!C$1:S$640,17,0)</f>
        <v>0</v>
      </c>
      <c r="O335" s="10">
        <f>VLOOKUP(B335,[3]Combined!C$1:L$640,10,0)</f>
        <v>17</v>
      </c>
      <c r="P335" s="10">
        <f>VLOOKUP(B335,[3]Combined!C$1:M$640,11,0)</f>
        <v>19</v>
      </c>
      <c r="Q335" s="10">
        <f>VLOOKUP(B335,[3]Combined!C$1:O$640,13,0)</f>
        <v>0</v>
      </c>
      <c r="R335" s="10">
        <f>VLOOKUP(B335,[3]Combined!C$1:P$640,14,0)</f>
        <v>3</v>
      </c>
      <c r="S335" s="10">
        <f>VLOOKUP(B335,[3]Combined!C$1:Q$640,15,0)</f>
        <v>3</v>
      </c>
      <c r="T335" s="10">
        <f>VLOOKUP(B335,[3]Combined!C$1:S$640,17,0)</f>
        <v>0</v>
      </c>
      <c r="U335" s="11">
        <v>14</v>
      </c>
      <c r="V335" s="11">
        <v>17</v>
      </c>
      <c r="W335" s="11">
        <f>VLOOKUP(B335,[4]Combined!C$1:O$640,13,0)</f>
        <v>0</v>
      </c>
      <c r="X335" s="11">
        <v>1</v>
      </c>
      <c r="Y335" s="11">
        <v>3</v>
      </c>
      <c r="Z335" s="11">
        <f>VLOOKUP(B335,[4]Combined!C$1:S$640,17,0)</f>
        <v>0</v>
      </c>
      <c r="AA335" s="12">
        <v>5</v>
      </c>
      <c r="AB335" s="12">
        <v>7</v>
      </c>
      <c r="AC335" s="12">
        <f>VLOOKUP(B335,[5]Combined!C$1:O$640,13,0)</f>
        <v>0</v>
      </c>
      <c r="AD335" s="12">
        <v>1</v>
      </c>
      <c r="AE335" s="12">
        <v>1</v>
      </c>
      <c r="AF335" s="12">
        <f>VLOOKUP(B335,[5]Combined!C$1:S$640,17,0)</f>
        <v>0</v>
      </c>
      <c r="AG335" s="14">
        <f t="shared" si="35"/>
        <v>82</v>
      </c>
      <c r="AH335" s="14">
        <f t="shared" si="35"/>
        <v>0</v>
      </c>
      <c r="AI335" s="14">
        <f t="shared" si="36"/>
        <v>0</v>
      </c>
      <c r="AJ335" s="14">
        <f t="shared" si="37"/>
        <v>73</v>
      </c>
      <c r="AK335" s="14">
        <f t="shared" si="38"/>
        <v>73</v>
      </c>
      <c r="AL335" s="14">
        <f t="shared" si="39"/>
        <v>89.024390243902445</v>
      </c>
      <c r="AM335" s="14">
        <f t="shared" si="40"/>
        <v>5</v>
      </c>
      <c r="AN335" s="7" t="s">
        <v>733</v>
      </c>
      <c r="AO335" s="7">
        <v>10</v>
      </c>
      <c r="AP335" s="7">
        <v>7</v>
      </c>
      <c r="AQ335" s="7">
        <f t="shared" si="41"/>
        <v>22</v>
      </c>
    </row>
    <row r="336" spans="1:43" s="7" customFormat="1" x14ac:dyDescent="0.25">
      <c r="A336" s="7">
        <v>335</v>
      </c>
      <c r="B336" s="7" t="s">
        <v>366</v>
      </c>
      <c r="C336" s="8">
        <f>VLOOKUP(B336,[1]Combined!$B$1:$K$640,10,0)</f>
        <v>8</v>
      </c>
      <c r="D336" s="8">
        <f>VLOOKUP(B336,[1]Combined!$B$1:$L$640,11,0)</f>
        <v>10</v>
      </c>
      <c r="E336" s="8">
        <f>VLOOKUP(B336,[1]Combined!$B$1:$N$640,13,0)</f>
        <v>0</v>
      </c>
      <c r="F336" s="8">
        <f>VLOOKUP(B336,[1]Combined!$B$1:$O$640,14,0)</f>
        <v>1</v>
      </c>
      <c r="G336" s="8">
        <f>VLOOKUP(B336,[1]Combined!$B$1:$P$640,15,0)</f>
        <v>2</v>
      </c>
      <c r="H336" s="8">
        <f>VLOOKUP(B336,[1]Combined!$B$1:$R$640,17,0)</f>
        <v>0</v>
      </c>
      <c r="I336" s="9">
        <f>VLOOKUP(B336,[2]Combined!C$1:L$640,10,0)</f>
        <v>15</v>
      </c>
      <c r="J336" s="9">
        <f>VLOOKUP(B336,[2]Combined!C$1:M$640,11,0)</f>
        <v>17</v>
      </c>
      <c r="K336" s="9">
        <f>VLOOKUP(B336,[2]Combined!C$1:O$640,13,0)</f>
        <v>0</v>
      </c>
      <c r="L336" s="9">
        <f>VLOOKUP(B336,[2]Combined!C$1:P$640,14,0)</f>
        <v>0</v>
      </c>
      <c r="M336" s="9">
        <f>VLOOKUP(B336,[2]Combined!C$1:Q$640,15,0)</f>
        <v>3</v>
      </c>
      <c r="N336" s="9">
        <f>VLOOKUP(B336,[2]Combined!C$1:S$640,17,0)</f>
        <v>0</v>
      </c>
      <c r="O336" s="10">
        <f>VLOOKUP(B336,[3]Combined!C$1:L$640,10,0)</f>
        <v>13</v>
      </c>
      <c r="P336" s="10">
        <f>VLOOKUP(B336,[3]Combined!C$1:M$640,11,0)</f>
        <v>19</v>
      </c>
      <c r="Q336" s="10">
        <f>VLOOKUP(B336,[3]Combined!C$1:O$640,13,0)</f>
        <v>0</v>
      </c>
      <c r="R336" s="10">
        <f>VLOOKUP(B336,[3]Combined!C$1:P$640,14,0)</f>
        <v>1</v>
      </c>
      <c r="S336" s="10">
        <f>VLOOKUP(B336,[3]Combined!C$1:Q$640,15,0)</f>
        <v>3</v>
      </c>
      <c r="T336" s="10">
        <f>VLOOKUP(B336,[3]Combined!C$1:S$640,17,0)</f>
        <v>0</v>
      </c>
      <c r="U336" s="11">
        <v>14</v>
      </c>
      <c r="V336" s="11">
        <v>17</v>
      </c>
      <c r="W336" s="11">
        <f>VLOOKUP(B336,[4]Combined!C$1:O$640,13,0)</f>
        <v>0</v>
      </c>
      <c r="X336" s="11">
        <f>VLOOKUP(B336,[4]Combined!C$1:P$640,14,0)</f>
        <v>0</v>
      </c>
      <c r="Y336" s="11">
        <v>4</v>
      </c>
      <c r="Z336" s="11">
        <f>VLOOKUP(B336,[4]Combined!C$1:S$640,17,0)</f>
        <v>0</v>
      </c>
      <c r="AA336" s="12">
        <v>1</v>
      </c>
      <c r="AB336" s="12">
        <v>7</v>
      </c>
      <c r="AC336" s="12">
        <f>VLOOKUP(B336,[5]Combined!C$1:O$640,13,0)</f>
        <v>0</v>
      </c>
      <c r="AD336" s="12">
        <f>VLOOKUP(B336,[5]Combined!C$1:P$640,14,0)</f>
        <v>0</v>
      </c>
      <c r="AE336" s="12">
        <v>1</v>
      </c>
      <c r="AF336" s="12">
        <f>VLOOKUP(B336,[5]Combined!C$1:S$640,17,0)</f>
        <v>0</v>
      </c>
      <c r="AG336" s="14">
        <f t="shared" si="35"/>
        <v>83</v>
      </c>
      <c r="AH336" s="14">
        <f t="shared" si="35"/>
        <v>0</v>
      </c>
      <c r="AI336" s="14">
        <f t="shared" si="36"/>
        <v>0</v>
      </c>
      <c r="AJ336" s="14">
        <f t="shared" si="37"/>
        <v>53</v>
      </c>
      <c r="AK336" s="14">
        <f t="shared" si="38"/>
        <v>53</v>
      </c>
      <c r="AL336" s="14">
        <f t="shared" si="39"/>
        <v>63.855421686746979</v>
      </c>
      <c r="AM336" s="14">
        <f t="shared" si="40"/>
        <v>0</v>
      </c>
      <c r="AN336" s="7" t="s">
        <v>734</v>
      </c>
      <c r="AO336" s="18">
        <v>0</v>
      </c>
      <c r="AP336" s="7">
        <v>7</v>
      </c>
      <c r="AQ336" s="7">
        <f t="shared" si="41"/>
        <v>7</v>
      </c>
    </row>
    <row r="337" spans="1:43" s="16" customFormat="1" x14ac:dyDescent="0.25">
      <c r="A337" s="7">
        <v>336</v>
      </c>
      <c r="B337" s="16" t="s">
        <v>367</v>
      </c>
      <c r="C337" s="16">
        <f>VLOOKUP(B337,[1]Combined!$B$1:$K$640,10,0)</f>
        <v>0</v>
      </c>
      <c r="D337" s="16">
        <f>VLOOKUP(B337,[1]Combined!$B$1:$L$640,11,0)</f>
        <v>10</v>
      </c>
      <c r="E337" s="16">
        <f>VLOOKUP(B337,[1]Combined!$B$1:$N$640,13,0)</f>
        <v>0</v>
      </c>
      <c r="F337" s="16">
        <f>VLOOKUP(B337,[1]Combined!$B$1:$O$640,14,0)</f>
        <v>0</v>
      </c>
      <c r="G337" s="16">
        <f>VLOOKUP(B337,[1]Combined!$B$1:$P$640,15,0)</f>
        <v>2</v>
      </c>
      <c r="H337" s="16">
        <f>VLOOKUP(B337,[1]Combined!$B$1:$R$640,17,0)</f>
        <v>0</v>
      </c>
      <c r="I337" s="16">
        <f>VLOOKUP(B337,[2]Combined!C$1:L$640,10,0)</f>
        <v>0</v>
      </c>
      <c r="J337" s="16">
        <f>VLOOKUP(B337,[2]Combined!C$1:M$640,11,0)</f>
        <v>17</v>
      </c>
      <c r="K337" s="16">
        <f>VLOOKUP(B337,[2]Combined!C$1:O$640,13,0)</f>
        <v>0</v>
      </c>
      <c r="L337" s="16">
        <f>VLOOKUP(B337,[2]Combined!C$1:P$640,14,0)</f>
        <v>0</v>
      </c>
      <c r="M337" s="16">
        <f>VLOOKUP(B337,[2]Combined!C$1:Q$640,15,0)</f>
        <v>2</v>
      </c>
      <c r="N337" s="16">
        <f>VLOOKUP(B337,[2]Combined!C$1:S$640,17,0)</f>
        <v>0</v>
      </c>
      <c r="O337" s="16">
        <f>VLOOKUP(B337,[3]Combined!C$1:L$640,10,0)</f>
        <v>0</v>
      </c>
      <c r="P337" s="16">
        <f>VLOOKUP(B337,[3]Combined!C$1:M$640,11,0)</f>
        <v>19</v>
      </c>
      <c r="Q337" s="16">
        <f>VLOOKUP(B337,[3]Combined!C$1:O$640,13,0)</f>
        <v>0</v>
      </c>
      <c r="R337" s="16">
        <f>VLOOKUP(B337,[3]Combined!C$1:P$640,14,0)</f>
        <v>0</v>
      </c>
      <c r="S337" s="16">
        <f>VLOOKUP(B337,[3]Combined!C$1:Q$640,15,0)</f>
        <v>1</v>
      </c>
      <c r="T337" s="16">
        <f>VLOOKUP(B337,[3]Combined!C$1:S$640,17,0)</f>
        <v>0</v>
      </c>
      <c r="U337" s="16">
        <f>VLOOKUP(B337,[4]Combined!C$1:L$640,10,0)</f>
        <v>0</v>
      </c>
      <c r="V337" s="16">
        <v>17</v>
      </c>
      <c r="W337" s="16">
        <f>VLOOKUP(B337,[4]Combined!C$1:O$640,13,0)</f>
        <v>0</v>
      </c>
      <c r="X337" s="16">
        <f>VLOOKUP(B337,[4]Combined!C$1:P$640,14,0)</f>
        <v>0</v>
      </c>
      <c r="Y337" s="16">
        <f>VLOOKUP(B337,[4]Combined!C$1:Q$640,15,0)</f>
        <v>0</v>
      </c>
      <c r="Z337" s="16">
        <f>VLOOKUP(B337,[4]Combined!C$1:S$640,17,0)</f>
        <v>0</v>
      </c>
      <c r="AA337" s="16">
        <f>VLOOKUP(B337,[5]Combined!C$1:L$640,10,0)</f>
        <v>0</v>
      </c>
      <c r="AB337" s="16">
        <v>0</v>
      </c>
      <c r="AC337" s="16">
        <f>VLOOKUP(B337,[5]Combined!C$1:O$640,13,0)</f>
        <v>0</v>
      </c>
      <c r="AD337" s="16">
        <f>VLOOKUP(B337,[5]Combined!C$1:P$640,14,0)</f>
        <v>0</v>
      </c>
      <c r="AE337" s="16">
        <f>VLOOKUP(B337,[5]Combined!C$1:Q$640,15,0)</f>
        <v>0</v>
      </c>
      <c r="AF337" s="16">
        <f>VLOOKUP(B337,[5]Combined!C$1:S$640,17,0)</f>
        <v>0</v>
      </c>
      <c r="AG337" s="16">
        <f t="shared" si="35"/>
        <v>68</v>
      </c>
      <c r="AH337" s="16">
        <f t="shared" si="35"/>
        <v>0</v>
      </c>
      <c r="AI337" s="16">
        <f t="shared" si="36"/>
        <v>0</v>
      </c>
      <c r="AJ337" s="16">
        <f t="shared" si="37"/>
        <v>0</v>
      </c>
      <c r="AK337" s="16">
        <f t="shared" si="38"/>
        <v>0</v>
      </c>
      <c r="AL337" s="16">
        <f t="shared" si="39"/>
        <v>0</v>
      </c>
      <c r="AM337" s="16">
        <f t="shared" si="40"/>
        <v>0</v>
      </c>
      <c r="AN337" s="16" t="s">
        <v>735</v>
      </c>
      <c r="AO337" s="16">
        <v>0</v>
      </c>
      <c r="AP337" s="16">
        <v>0</v>
      </c>
      <c r="AQ337" s="7">
        <f t="shared" si="41"/>
        <v>0</v>
      </c>
    </row>
    <row r="338" spans="1:43" s="7" customFormat="1" x14ac:dyDescent="0.25">
      <c r="A338" s="7">
        <v>337</v>
      </c>
      <c r="B338" s="7" t="s">
        <v>368</v>
      </c>
      <c r="C338" s="8">
        <f>VLOOKUP(B338,[1]Combined!$B$1:$K$640,10,0)</f>
        <v>9</v>
      </c>
      <c r="D338" s="8">
        <f>VLOOKUP(B338,[1]Combined!$B$1:$L$640,11,0)</f>
        <v>10</v>
      </c>
      <c r="E338" s="8">
        <f>VLOOKUP(B338,[1]Combined!$B$1:$N$640,13,0)</f>
        <v>0</v>
      </c>
      <c r="F338" s="8">
        <f>VLOOKUP(B338,[1]Combined!$B$1:$O$640,14,0)</f>
        <v>1</v>
      </c>
      <c r="G338" s="8">
        <f>VLOOKUP(B338,[1]Combined!$B$1:$P$640,15,0)</f>
        <v>1</v>
      </c>
      <c r="H338" s="8">
        <f>VLOOKUP(B338,[1]Combined!$B$1:$R$640,17,0)</f>
        <v>0</v>
      </c>
      <c r="I338" s="9">
        <f>VLOOKUP(B338,[2]Combined!C$1:L$640,10,0)</f>
        <v>15</v>
      </c>
      <c r="J338" s="9">
        <f>VLOOKUP(B338,[2]Combined!C$1:M$640,11,0)</f>
        <v>17</v>
      </c>
      <c r="K338" s="9">
        <f>VLOOKUP(B338,[2]Combined!C$1:O$640,13,0)</f>
        <v>0</v>
      </c>
      <c r="L338" s="9">
        <f>VLOOKUP(B338,[2]Combined!C$1:P$640,14,0)</f>
        <v>0</v>
      </c>
      <c r="M338" s="9">
        <f>VLOOKUP(B338,[2]Combined!C$1:Q$640,15,0)</f>
        <v>4</v>
      </c>
      <c r="N338" s="9">
        <f>VLOOKUP(B338,[2]Combined!C$1:S$640,17,0)</f>
        <v>0</v>
      </c>
      <c r="O338" s="10">
        <f>VLOOKUP(B338,[3]Combined!C$1:L$640,10,0)</f>
        <v>18</v>
      </c>
      <c r="P338" s="10">
        <f>VLOOKUP(B338,[3]Combined!C$1:M$640,11,0)</f>
        <v>19</v>
      </c>
      <c r="Q338" s="10">
        <f>VLOOKUP(B338,[3]Combined!C$1:O$640,13,0)</f>
        <v>0</v>
      </c>
      <c r="R338" s="10">
        <f>VLOOKUP(B338,[3]Combined!C$1:P$640,14,0)</f>
        <v>4</v>
      </c>
      <c r="S338" s="10">
        <f>VLOOKUP(B338,[3]Combined!C$1:Q$640,15,0)</f>
        <v>5</v>
      </c>
      <c r="T338" s="10">
        <f>VLOOKUP(B338,[3]Combined!C$1:S$640,17,0)</f>
        <v>0</v>
      </c>
      <c r="U338" s="11">
        <v>13</v>
      </c>
      <c r="V338" s="11">
        <v>17</v>
      </c>
      <c r="W338" s="11">
        <f>VLOOKUP(B338,[4]Combined!C$1:O$640,13,0)</f>
        <v>0</v>
      </c>
      <c r="X338" s="11">
        <v>1</v>
      </c>
      <c r="Y338" s="11">
        <v>3</v>
      </c>
      <c r="Z338" s="11">
        <f>VLOOKUP(B338,[4]Combined!C$1:S$640,17,0)</f>
        <v>0</v>
      </c>
      <c r="AA338" s="12">
        <v>5</v>
      </c>
      <c r="AB338" s="12">
        <v>7</v>
      </c>
      <c r="AC338" s="12">
        <f>VLOOKUP(B338,[5]Combined!C$1:O$640,13,0)</f>
        <v>0</v>
      </c>
      <c r="AD338" s="12">
        <v>1</v>
      </c>
      <c r="AE338" s="12">
        <v>2</v>
      </c>
      <c r="AF338" s="12">
        <f>VLOOKUP(B338,[5]Combined!C$1:S$640,17,0)</f>
        <v>0</v>
      </c>
      <c r="AG338" s="14">
        <f t="shared" si="35"/>
        <v>85</v>
      </c>
      <c r="AH338" s="14">
        <f t="shared" si="35"/>
        <v>0</v>
      </c>
      <c r="AI338" s="14">
        <f t="shared" si="36"/>
        <v>0</v>
      </c>
      <c r="AJ338" s="14">
        <f t="shared" si="37"/>
        <v>67</v>
      </c>
      <c r="AK338" s="14">
        <f t="shared" si="38"/>
        <v>67</v>
      </c>
      <c r="AL338" s="14">
        <f t="shared" si="39"/>
        <v>78.82352941176471</v>
      </c>
      <c r="AM338" s="14">
        <f t="shared" si="40"/>
        <v>3</v>
      </c>
      <c r="AN338" s="7" t="s">
        <v>730</v>
      </c>
      <c r="AO338" s="7">
        <v>8</v>
      </c>
      <c r="AP338" s="7">
        <v>8</v>
      </c>
      <c r="AQ338" s="7">
        <f t="shared" si="41"/>
        <v>19</v>
      </c>
    </row>
    <row r="339" spans="1:43" s="7" customFormat="1" x14ac:dyDescent="0.25">
      <c r="A339" s="7">
        <v>338</v>
      </c>
      <c r="B339" s="7" t="s">
        <v>369</v>
      </c>
      <c r="C339" s="8">
        <f>VLOOKUP(B339,[1]Combined!$B$1:$K$640,10,0)</f>
        <v>9</v>
      </c>
      <c r="D339" s="8">
        <f>VLOOKUP(B339,[1]Combined!$B$1:$L$640,11,0)</f>
        <v>10</v>
      </c>
      <c r="E339" s="8">
        <f>VLOOKUP(B339,[1]Combined!$B$1:$N$640,13,0)</f>
        <v>0</v>
      </c>
      <c r="F339" s="8">
        <f>VLOOKUP(B339,[1]Combined!$B$1:$O$640,14,0)</f>
        <v>2</v>
      </c>
      <c r="G339" s="8">
        <f>VLOOKUP(B339,[1]Combined!$B$1:$P$640,15,0)</f>
        <v>2</v>
      </c>
      <c r="H339" s="8">
        <f>VLOOKUP(B339,[1]Combined!$B$1:$R$640,17,0)</f>
        <v>0</v>
      </c>
      <c r="I339" s="9">
        <f>VLOOKUP(B339,[2]Combined!C$1:L$640,10,0)</f>
        <v>16</v>
      </c>
      <c r="J339" s="9">
        <f>VLOOKUP(B339,[2]Combined!C$1:M$640,11,0)</f>
        <v>17</v>
      </c>
      <c r="K339" s="9">
        <f>VLOOKUP(B339,[2]Combined!C$1:O$640,13,0)</f>
        <v>0</v>
      </c>
      <c r="L339" s="9">
        <f>VLOOKUP(B339,[2]Combined!C$1:P$640,14,0)</f>
        <v>3</v>
      </c>
      <c r="M339" s="9">
        <f>VLOOKUP(B339,[2]Combined!C$1:Q$640,15,0)</f>
        <v>4</v>
      </c>
      <c r="N339" s="9">
        <f>VLOOKUP(B339,[2]Combined!C$1:S$640,17,0)</f>
        <v>0</v>
      </c>
      <c r="O339" s="10">
        <f>VLOOKUP(B339,[3]Combined!C$1:L$640,10,0)</f>
        <v>16</v>
      </c>
      <c r="P339" s="10">
        <f>VLOOKUP(B339,[3]Combined!C$1:M$640,11,0)</f>
        <v>19</v>
      </c>
      <c r="Q339" s="10">
        <f>VLOOKUP(B339,[3]Combined!C$1:O$640,13,0)</f>
        <v>0</v>
      </c>
      <c r="R339" s="10">
        <f>VLOOKUP(B339,[3]Combined!C$1:P$640,14,0)</f>
        <v>4</v>
      </c>
      <c r="S339" s="10">
        <f>VLOOKUP(B339,[3]Combined!C$1:Q$640,15,0)</f>
        <v>5</v>
      </c>
      <c r="T339" s="10">
        <f>VLOOKUP(B339,[3]Combined!C$1:S$640,17,0)</f>
        <v>0</v>
      </c>
      <c r="U339" s="11">
        <v>14</v>
      </c>
      <c r="V339" s="11">
        <v>17</v>
      </c>
      <c r="W339" s="11">
        <f>VLOOKUP(B339,[4]Combined!C$1:O$640,13,0)</f>
        <v>0</v>
      </c>
      <c r="X339" s="11">
        <f>VLOOKUP(B339,[4]Combined!C$1:P$640,14,0)</f>
        <v>0</v>
      </c>
      <c r="Y339" s="11">
        <v>3</v>
      </c>
      <c r="Z339" s="11">
        <f>VLOOKUP(B339,[4]Combined!C$1:S$640,17,0)</f>
        <v>0</v>
      </c>
      <c r="AA339" s="12">
        <v>1</v>
      </c>
      <c r="AB339" s="12">
        <v>7</v>
      </c>
      <c r="AC339" s="12">
        <f>VLOOKUP(B339,[5]Combined!C$1:O$640,13,0)</f>
        <v>0</v>
      </c>
      <c r="AD339" s="12">
        <f>VLOOKUP(B339,[5]Combined!C$1:P$640,14,0)</f>
        <v>0</v>
      </c>
      <c r="AE339" s="12">
        <v>1</v>
      </c>
      <c r="AF339" s="12">
        <f>VLOOKUP(B339,[5]Combined!C$1:S$640,17,0)</f>
        <v>0</v>
      </c>
      <c r="AG339" s="14">
        <f t="shared" si="35"/>
        <v>85</v>
      </c>
      <c r="AH339" s="14">
        <f t="shared" si="35"/>
        <v>0</v>
      </c>
      <c r="AI339" s="14">
        <f t="shared" si="36"/>
        <v>0</v>
      </c>
      <c r="AJ339" s="14">
        <f t="shared" si="37"/>
        <v>65</v>
      </c>
      <c r="AK339" s="14">
        <f t="shared" si="38"/>
        <v>65</v>
      </c>
      <c r="AL339" s="14">
        <f t="shared" si="39"/>
        <v>76.470588235294116</v>
      </c>
      <c r="AM339" s="14">
        <f t="shared" si="40"/>
        <v>3</v>
      </c>
      <c r="AN339" s="7" t="s">
        <v>732</v>
      </c>
      <c r="AO339" s="7">
        <v>10</v>
      </c>
      <c r="AP339" s="7">
        <v>4</v>
      </c>
      <c r="AQ339" s="7">
        <f t="shared" si="41"/>
        <v>17</v>
      </c>
    </row>
    <row r="340" spans="1:43" s="7" customFormat="1" x14ac:dyDescent="0.25">
      <c r="A340" s="7">
        <v>339</v>
      </c>
      <c r="B340" s="7" t="s">
        <v>370</v>
      </c>
      <c r="C340" s="8">
        <f>VLOOKUP(B340,[1]Combined!$B$1:$K$640,10,0)</f>
        <v>8</v>
      </c>
      <c r="D340" s="8">
        <f>VLOOKUP(B340,[1]Combined!$B$1:$L$640,11,0)</f>
        <v>10</v>
      </c>
      <c r="E340" s="8">
        <f>VLOOKUP(B340,[1]Combined!$B$1:$N$640,13,0)</f>
        <v>0</v>
      </c>
      <c r="F340" s="8">
        <f>VLOOKUP(B340,[1]Combined!$B$1:$O$640,14,0)</f>
        <v>0</v>
      </c>
      <c r="G340" s="8">
        <f>VLOOKUP(B340,[1]Combined!$B$1:$P$640,15,0)</f>
        <v>2</v>
      </c>
      <c r="H340" s="8">
        <f>VLOOKUP(B340,[1]Combined!$B$1:$R$640,17,0)</f>
        <v>0</v>
      </c>
      <c r="I340" s="9">
        <f>VLOOKUP(B340,[2]Combined!C$1:L$640,10,0)</f>
        <v>10</v>
      </c>
      <c r="J340" s="9">
        <f>VLOOKUP(B340,[2]Combined!C$1:M$640,11,0)</f>
        <v>17</v>
      </c>
      <c r="K340" s="9">
        <f>VLOOKUP(B340,[2]Combined!C$1:O$640,13,0)</f>
        <v>0</v>
      </c>
      <c r="L340" s="9">
        <f>VLOOKUP(B340,[2]Combined!C$1:P$640,14,0)</f>
        <v>0</v>
      </c>
      <c r="M340" s="9">
        <f>VLOOKUP(B340,[2]Combined!C$1:Q$640,15,0)</f>
        <v>3</v>
      </c>
      <c r="N340" s="9">
        <f>VLOOKUP(B340,[2]Combined!C$1:S$640,17,0)</f>
        <v>0</v>
      </c>
      <c r="O340" s="10">
        <f>VLOOKUP(B340,[3]Combined!C$1:L$640,10,0)</f>
        <v>17</v>
      </c>
      <c r="P340" s="10">
        <f>VLOOKUP(B340,[3]Combined!C$1:M$640,11,0)</f>
        <v>19</v>
      </c>
      <c r="Q340" s="10">
        <f>VLOOKUP(B340,[3]Combined!C$1:O$640,13,0)</f>
        <v>0</v>
      </c>
      <c r="R340" s="10">
        <f>VLOOKUP(B340,[3]Combined!C$1:P$640,14,0)</f>
        <v>2</v>
      </c>
      <c r="S340" s="10">
        <f>VLOOKUP(B340,[3]Combined!C$1:Q$640,15,0)</f>
        <v>3</v>
      </c>
      <c r="T340" s="10">
        <f>VLOOKUP(B340,[3]Combined!C$1:S$640,17,0)</f>
        <v>0</v>
      </c>
      <c r="U340" s="11">
        <v>6</v>
      </c>
      <c r="V340" s="11">
        <v>17</v>
      </c>
      <c r="W340" s="11">
        <f>VLOOKUP(B340,[4]Combined!C$1:O$640,13,0)</f>
        <v>0</v>
      </c>
      <c r="X340" s="11">
        <f>VLOOKUP(B340,[4]Combined!C$1:P$640,14,0)</f>
        <v>0</v>
      </c>
      <c r="Y340" s="11">
        <v>3</v>
      </c>
      <c r="Z340" s="11">
        <f>VLOOKUP(B340,[4]Combined!C$1:S$640,17,0)</f>
        <v>0</v>
      </c>
      <c r="AA340" s="12">
        <v>4</v>
      </c>
      <c r="AB340" s="12">
        <v>7</v>
      </c>
      <c r="AC340" s="12">
        <f>VLOOKUP(B340,[5]Combined!C$1:O$640,13,0)</f>
        <v>0</v>
      </c>
      <c r="AD340" s="12">
        <v>1</v>
      </c>
      <c r="AE340" s="12">
        <v>1</v>
      </c>
      <c r="AF340" s="12">
        <f>VLOOKUP(B340,[5]Combined!C$1:S$640,17,0)</f>
        <v>0</v>
      </c>
      <c r="AG340" s="14">
        <f t="shared" si="35"/>
        <v>82</v>
      </c>
      <c r="AH340" s="14">
        <f t="shared" si="35"/>
        <v>0</v>
      </c>
      <c r="AI340" s="14">
        <f t="shared" si="36"/>
        <v>0</v>
      </c>
      <c r="AJ340" s="14">
        <f t="shared" si="37"/>
        <v>48</v>
      </c>
      <c r="AK340" s="14">
        <f t="shared" si="38"/>
        <v>48</v>
      </c>
      <c r="AL340" s="14">
        <f t="shared" si="39"/>
        <v>58.536585365853654</v>
      </c>
      <c r="AM340" s="14">
        <f t="shared" si="40"/>
        <v>0</v>
      </c>
      <c r="AN340" s="7" t="s">
        <v>733</v>
      </c>
      <c r="AO340" s="7">
        <v>10</v>
      </c>
      <c r="AP340" s="7">
        <v>8</v>
      </c>
      <c r="AQ340" s="7">
        <f t="shared" si="41"/>
        <v>18</v>
      </c>
    </row>
    <row r="341" spans="1:43" s="7" customFormat="1" x14ac:dyDescent="0.25">
      <c r="A341" s="7">
        <v>340</v>
      </c>
      <c r="B341" s="7" t="s">
        <v>371</v>
      </c>
      <c r="C341" s="8">
        <f>VLOOKUP(B341,[1]Combined!$B$1:$K$640,10,0)</f>
        <v>5</v>
      </c>
      <c r="D341" s="8">
        <f>VLOOKUP(B341,[1]Combined!$B$1:$L$640,11,0)</f>
        <v>10</v>
      </c>
      <c r="E341" s="8">
        <f>VLOOKUP(B341,[1]Combined!$B$1:$N$640,13,0)</f>
        <v>0</v>
      </c>
      <c r="F341" s="8">
        <f>VLOOKUP(B341,[1]Combined!$B$1:$O$640,14,0)</f>
        <v>1</v>
      </c>
      <c r="G341" s="8">
        <f>VLOOKUP(B341,[1]Combined!$B$1:$P$640,15,0)</f>
        <v>2</v>
      </c>
      <c r="H341" s="8">
        <f>VLOOKUP(B341,[1]Combined!$B$1:$R$640,17,0)</f>
        <v>0</v>
      </c>
      <c r="I341" s="9">
        <f>VLOOKUP(B341,[2]Combined!C$1:L$640,10,0)</f>
        <v>6</v>
      </c>
      <c r="J341" s="9">
        <f>VLOOKUP(B341,[2]Combined!C$1:M$640,11,0)</f>
        <v>17</v>
      </c>
      <c r="K341" s="9">
        <f>VLOOKUP(B341,[2]Combined!C$1:O$640,13,0)</f>
        <v>0</v>
      </c>
      <c r="L341" s="9">
        <f>VLOOKUP(B341,[2]Combined!C$1:P$640,14,0)</f>
        <v>3</v>
      </c>
      <c r="M341" s="9">
        <f>VLOOKUP(B341,[2]Combined!C$1:Q$640,15,0)</f>
        <v>3</v>
      </c>
      <c r="N341" s="9">
        <f>VLOOKUP(B341,[2]Combined!C$1:S$640,17,0)</f>
        <v>0</v>
      </c>
      <c r="O341" s="10">
        <f>VLOOKUP(B341,[3]Combined!C$1:L$640,10,0)</f>
        <v>7</v>
      </c>
      <c r="P341" s="10">
        <f>VLOOKUP(B341,[3]Combined!C$1:M$640,11,0)</f>
        <v>19</v>
      </c>
      <c r="Q341" s="10">
        <f>VLOOKUP(B341,[3]Combined!C$1:O$640,13,0)</f>
        <v>0</v>
      </c>
      <c r="R341" s="10">
        <f>VLOOKUP(B341,[3]Combined!C$1:P$640,14,0)</f>
        <v>1</v>
      </c>
      <c r="S341" s="10">
        <f>VLOOKUP(B341,[3]Combined!C$1:Q$640,15,0)</f>
        <v>3</v>
      </c>
      <c r="T341" s="10">
        <f>VLOOKUP(B341,[3]Combined!C$1:S$640,17,0)</f>
        <v>0</v>
      </c>
      <c r="U341" s="11">
        <f>VLOOKUP(B341,[4]Combined!C$1:L$640,10,0)</f>
        <v>0</v>
      </c>
      <c r="V341" s="11">
        <v>17</v>
      </c>
      <c r="W341" s="11">
        <f>VLOOKUP(B341,[4]Combined!C$1:O$640,13,0)</f>
        <v>0</v>
      </c>
      <c r="X341" s="11">
        <f>VLOOKUP(B341,[4]Combined!C$1:P$640,14,0)</f>
        <v>0</v>
      </c>
      <c r="Y341" s="11">
        <v>4</v>
      </c>
      <c r="Z341" s="11">
        <f>VLOOKUP(B341,[4]Combined!C$1:S$640,17,0)</f>
        <v>0</v>
      </c>
      <c r="AA341" s="12">
        <v>1</v>
      </c>
      <c r="AB341" s="12">
        <v>7</v>
      </c>
      <c r="AC341" s="12">
        <f>VLOOKUP(B341,[5]Combined!C$1:O$640,13,0)</f>
        <v>0</v>
      </c>
      <c r="AD341" s="12">
        <f>VLOOKUP(B341,[5]Combined!C$1:P$640,14,0)</f>
        <v>0</v>
      </c>
      <c r="AE341" s="12">
        <v>1</v>
      </c>
      <c r="AF341" s="12">
        <f>VLOOKUP(B341,[5]Combined!C$1:S$640,17,0)</f>
        <v>0</v>
      </c>
      <c r="AG341" s="14">
        <f t="shared" si="35"/>
        <v>83</v>
      </c>
      <c r="AH341" s="14">
        <f t="shared" si="35"/>
        <v>0</v>
      </c>
      <c r="AI341" s="14">
        <f t="shared" si="36"/>
        <v>0</v>
      </c>
      <c r="AJ341" s="14">
        <f t="shared" si="37"/>
        <v>24</v>
      </c>
      <c r="AK341" s="14">
        <f t="shared" si="38"/>
        <v>24</v>
      </c>
      <c r="AL341" s="14">
        <f t="shared" si="39"/>
        <v>28.915662650602407</v>
      </c>
      <c r="AM341" s="14">
        <f t="shared" si="40"/>
        <v>0</v>
      </c>
      <c r="AN341" s="7" t="s">
        <v>734</v>
      </c>
      <c r="AO341" s="7">
        <v>10</v>
      </c>
      <c r="AP341" s="7">
        <v>8</v>
      </c>
      <c r="AQ341" s="7">
        <f t="shared" si="41"/>
        <v>18</v>
      </c>
    </row>
    <row r="342" spans="1:43" s="7" customFormat="1" x14ac:dyDescent="0.25">
      <c r="A342" s="7">
        <v>341</v>
      </c>
      <c r="B342" s="7" t="s">
        <v>372</v>
      </c>
      <c r="C342" s="8">
        <f>VLOOKUP(B342,[1]Combined!$B$1:$K$640,10,0)</f>
        <v>8</v>
      </c>
      <c r="D342" s="8">
        <f>VLOOKUP(B342,[1]Combined!$B$1:$L$640,11,0)</f>
        <v>10</v>
      </c>
      <c r="E342" s="8">
        <f>VLOOKUP(B342,[1]Combined!$B$1:$N$640,13,0)</f>
        <v>0</v>
      </c>
      <c r="F342" s="8">
        <f>VLOOKUP(B342,[1]Combined!$B$1:$O$640,14,0)</f>
        <v>2</v>
      </c>
      <c r="G342" s="8">
        <f>VLOOKUP(B342,[1]Combined!$B$1:$P$640,15,0)</f>
        <v>2</v>
      </c>
      <c r="H342" s="8">
        <f>VLOOKUP(B342,[1]Combined!$B$1:$R$640,17,0)</f>
        <v>0</v>
      </c>
      <c r="I342" s="9">
        <f>VLOOKUP(B342,[2]Combined!C$1:L$640,10,0)</f>
        <v>13</v>
      </c>
      <c r="J342" s="9">
        <f>VLOOKUP(B342,[2]Combined!C$1:M$640,11,0)</f>
        <v>16</v>
      </c>
      <c r="K342" s="9">
        <f>VLOOKUP(B342,[2]Combined!C$1:O$640,13,0)</f>
        <v>0</v>
      </c>
      <c r="L342" s="9">
        <f>VLOOKUP(B342,[2]Combined!C$1:P$640,14,0)</f>
        <v>3</v>
      </c>
      <c r="M342" s="9">
        <f>VLOOKUP(B342,[2]Combined!C$1:Q$640,15,0)</f>
        <v>3</v>
      </c>
      <c r="N342" s="9">
        <f>VLOOKUP(B342,[2]Combined!C$1:S$640,17,0)</f>
        <v>0</v>
      </c>
      <c r="O342" s="10">
        <f>VLOOKUP(B342,[3]Combined!C$1:L$640,10,0)</f>
        <v>9</v>
      </c>
      <c r="P342" s="10">
        <f>VLOOKUP(B342,[3]Combined!C$1:M$640,11,0)</f>
        <v>16</v>
      </c>
      <c r="Q342" s="10">
        <f>VLOOKUP(B342,[3]Combined!C$1:O$640,13,0)</f>
        <v>0</v>
      </c>
      <c r="R342" s="10">
        <f>VLOOKUP(B342,[3]Combined!C$1:P$640,14,0)</f>
        <v>0</v>
      </c>
      <c r="S342" s="10">
        <f>VLOOKUP(B342,[3]Combined!C$1:Q$640,15,0)</f>
        <v>3</v>
      </c>
      <c r="T342" s="10">
        <f>VLOOKUP(B342,[3]Combined!C$1:S$640,17,0)</f>
        <v>0</v>
      </c>
      <c r="U342" s="11">
        <v>11</v>
      </c>
      <c r="V342" s="11">
        <v>16</v>
      </c>
      <c r="W342" s="11">
        <f>VLOOKUP(B342,[4]Combined!C$1:O$640,13,0)</f>
        <v>0</v>
      </c>
      <c r="X342" s="11">
        <v>3</v>
      </c>
      <c r="Y342" s="11">
        <v>4</v>
      </c>
      <c r="Z342" s="11">
        <f>VLOOKUP(B342,[4]Combined!C$1:S$640,17,0)</f>
        <v>0</v>
      </c>
      <c r="AA342" s="12">
        <v>3</v>
      </c>
      <c r="AB342" s="12">
        <v>8</v>
      </c>
      <c r="AC342" s="12">
        <f>VLOOKUP(B342,[5]Combined!C$1:O$640,13,0)</f>
        <v>0</v>
      </c>
      <c r="AD342" s="12">
        <v>1</v>
      </c>
      <c r="AE342" s="12">
        <v>2</v>
      </c>
      <c r="AF342" s="12">
        <f>VLOOKUP(B342,[5]Combined!C$1:S$640,17,0)</f>
        <v>0</v>
      </c>
      <c r="AG342" s="14">
        <f t="shared" si="35"/>
        <v>80</v>
      </c>
      <c r="AH342" s="14">
        <f t="shared" si="35"/>
        <v>0</v>
      </c>
      <c r="AI342" s="14">
        <f t="shared" si="36"/>
        <v>0</v>
      </c>
      <c r="AJ342" s="14">
        <f t="shared" si="37"/>
        <v>53</v>
      </c>
      <c r="AK342" s="14">
        <f t="shared" si="38"/>
        <v>53</v>
      </c>
      <c r="AL342" s="14">
        <f t="shared" si="39"/>
        <v>66.25</v>
      </c>
      <c r="AM342" s="14">
        <f t="shared" si="40"/>
        <v>0</v>
      </c>
      <c r="AN342" s="7" t="s">
        <v>373</v>
      </c>
      <c r="AO342" s="7">
        <v>7</v>
      </c>
      <c r="AP342" s="7">
        <v>5</v>
      </c>
      <c r="AQ342" s="7">
        <f t="shared" si="41"/>
        <v>12</v>
      </c>
    </row>
    <row r="343" spans="1:43" s="7" customFormat="1" x14ac:dyDescent="0.25">
      <c r="A343" s="7">
        <v>342</v>
      </c>
      <c r="B343" s="7" t="s">
        <v>374</v>
      </c>
      <c r="C343" s="8">
        <f>VLOOKUP(B343,[1]Combined!$B$1:$K$640,10,0)</f>
        <v>9</v>
      </c>
      <c r="D343" s="8">
        <f>VLOOKUP(B343,[1]Combined!$B$1:$L$640,11,0)</f>
        <v>10</v>
      </c>
      <c r="E343" s="8">
        <f>VLOOKUP(B343,[1]Combined!$B$1:$N$640,13,0)</f>
        <v>0</v>
      </c>
      <c r="F343" s="8">
        <f>VLOOKUP(B343,[1]Combined!$B$1:$O$640,14,0)</f>
        <v>2</v>
      </c>
      <c r="G343" s="8">
        <f>VLOOKUP(B343,[1]Combined!$B$1:$P$640,15,0)</f>
        <v>2</v>
      </c>
      <c r="H343" s="8">
        <f>VLOOKUP(B343,[1]Combined!$B$1:$R$640,17,0)</f>
        <v>0</v>
      </c>
      <c r="I343" s="9">
        <f>VLOOKUP(B343,[2]Combined!C$1:L$640,10,0)</f>
        <v>16</v>
      </c>
      <c r="J343" s="9">
        <f>VLOOKUP(B343,[2]Combined!C$1:M$640,11,0)</f>
        <v>16</v>
      </c>
      <c r="K343" s="9">
        <f>VLOOKUP(B343,[2]Combined!C$1:O$640,13,0)</f>
        <v>0</v>
      </c>
      <c r="L343" s="9">
        <f>VLOOKUP(B343,[2]Combined!C$1:P$640,14,0)</f>
        <v>4</v>
      </c>
      <c r="M343" s="9">
        <f>VLOOKUP(B343,[2]Combined!C$1:Q$640,15,0)</f>
        <v>4</v>
      </c>
      <c r="N343" s="9">
        <f>VLOOKUP(B343,[2]Combined!C$1:S$640,17,0)</f>
        <v>0</v>
      </c>
      <c r="O343" s="10">
        <f>VLOOKUP(B343,[3]Combined!C$1:L$640,10,0)</f>
        <v>12</v>
      </c>
      <c r="P343" s="10">
        <f>VLOOKUP(B343,[3]Combined!C$1:M$640,11,0)</f>
        <v>16</v>
      </c>
      <c r="Q343" s="10">
        <f>VLOOKUP(B343,[3]Combined!C$1:O$640,13,0)</f>
        <v>0</v>
      </c>
      <c r="R343" s="10">
        <f>VLOOKUP(B343,[3]Combined!C$1:P$640,14,0)</f>
        <v>4</v>
      </c>
      <c r="S343" s="10">
        <f>VLOOKUP(B343,[3]Combined!C$1:Q$640,15,0)</f>
        <v>4</v>
      </c>
      <c r="T343" s="10">
        <f>VLOOKUP(B343,[3]Combined!C$1:S$640,17,0)</f>
        <v>0</v>
      </c>
      <c r="U343" s="11">
        <v>13</v>
      </c>
      <c r="V343" s="11">
        <v>16</v>
      </c>
      <c r="W343" s="11">
        <f>VLOOKUP(B343,[4]Combined!C$1:O$640,13,0)</f>
        <v>0</v>
      </c>
      <c r="X343" s="11">
        <v>3</v>
      </c>
      <c r="Y343" s="11">
        <v>3</v>
      </c>
      <c r="Z343" s="11">
        <f>VLOOKUP(B343,[4]Combined!C$1:S$640,17,0)</f>
        <v>0</v>
      </c>
      <c r="AA343" s="12">
        <v>5</v>
      </c>
      <c r="AB343" s="12">
        <v>8</v>
      </c>
      <c r="AC343" s="12">
        <f>VLOOKUP(B343,[5]Combined!C$1:O$640,13,0)</f>
        <v>0</v>
      </c>
      <c r="AD343" s="12">
        <v>1</v>
      </c>
      <c r="AE343" s="12">
        <v>1</v>
      </c>
      <c r="AF343" s="12">
        <f>VLOOKUP(B343,[5]Combined!C$1:S$640,17,0)</f>
        <v>0</v>
      </c>
      <c r="AG343" s="14">
        <f t="shared" si="35"/>
        <v>80</v>
      </c>
      <c r="AH343" s="14">
        <f t="shared" si="35"/>
        <v>0</v>
      </c>
      <c r="AI343" s="14">
        <f t="shared" si="36"/>
        <v>0</v>
      </c>
      <c r="AJ343" s="14">
        <f t="shared" si="37"/>
        <v>69</v>
      </c>
      <c r="AK343" s="14">
        <f t="shared" si="38"/>
        <v>69</v>
      </c>
      <c r="AL343" s="14">
        <f t="shared" si="39"/>
        <v>86.25</v>
      </c>
      <c r="AM343" s="14">
        <f t="shared" si="40"/>
        <v>5</v>
      </c>
      <c r="AN343" s="7" t="s">
        <v>375</v>
      </c>
      <c r="AO343" s="7">
        <v>7</v>
      </c>
      <c r="AP343" s="7">
        <v>5</v>
      </c>
      <c r="AQ343" s="7">
        <f t="shared" si="41"/>
        <v>17</v>
      </c>
    </row>
    <row r="344" spans="1:43" s="7" customFormat="1" x14ac:dyDescent="0.25">
      <c r="A344" s="7">
        <v>343</v>
      </c>
      <c r="B344" s="7" t="s">
        <v>376</v>
      </c>
      <c r="C344" s="8">
        <f>VLOOKUP(B344,[1]Combined!$B$1:$K$640,10,0)</f>
        <v>8</v>
      </c>
      <c r="D344" s="8">
        <f>VLOOKUP(B344,[1]Combined!$B$1:$L$640,11,0)</f>
        <v>10</v>
      </c>
      <c r="E344" s="8">
        <f>VLOOKUP(B344,[1]Combined!$B$1:$N$640,13,0)</f>
        <v>0</v>
      </c>
      <c r="F344" s="8">
        <f>VLOOKUP(B344,[1]Combined!$B$1:$O$640,14,0)</f>
        <v>2</v>
      </c>
      <c r="G344" s="8">
        <f>VLOOKUP(B344,[1]Combined!$B$1:$P$640,15,0)</f>
        <v>2</v>
      </c>
      <c r="H344" s="8">
        <f>VLOOKUP(B344,[1]Combined!$B$1:$R$640,17,0)</f>
        <v>0</v>
      </c>
      <c r="I344" s="9">
        <f>VLOOKUP(B344,[2]Combined!C$1:L$640,10,0)</f>
        <v>14</v>
      </c>
      <c r="J344" s="9">
        <f>VLOOKUP(B344,[2]Combined!C$1:M$640,11,0)</f>
        <v>16</v>
      </c>
      <c r="K344" s="9">
        <f>VLOOKUP(B344,[2]Combined!C$1:O$640,13,0)</f>
        <v>0</v>
      </c>
      <c r="L344" s="9">
        <f>VLOOKUP(B344,[2]Combined!C$1:P$640,14,0)</f>
        <v>3</v>
      </c>
      <c r="M344" s="9">
        <f>VLOOKUP(B344,[2]Combined!C$1:Q$640,15,0)</f>
        <v>3</v>
      </c>
      <c r="N344" s="9">
        <f>VLOOKUP(B344,[2]Combined!C$1:S$640,17,0)</f>
        <v>0</v>
      </c>
      <c r="O344" s="10">
        <f>VLOOKUP(B344,[3]Combined!C$1:L$640,10,0)</f>
        <v>11</v>
      </c>
      <c r="P344" s="10">
        <f>VLOOKUP(B344,[3]Combined!C$1:M$640,11,0)</f>
        <v>16</v>
      </c>
      <c r="Q344" s="10">
        <f>VLOOKUP(B344,[3]Combined!C$1:O$640,13,0)</f>
        <v>0</v>
      </c>
      <c r="R344" s="10">
        <f>VLOOKUP(B344,[3]Combined!C$1:P$640,14,0)</f>
        <v>1</v>
      </c>
      <c r="S344" s="10">
        <f>VLOOKUP(B344,[3]Combined!C$1:Q$640,15,0)</f>
        <v>1</v>
      </c>
      <c r="T344" s="10">
        <f>VLOOKUP(B344,[3]Combined!C$1:S$640,17,0)</f>
        <v>0</v>
      </c>
      <c r="U344" s="11">
        <v>11</v>
      </c>
      <c r="V344" s="11">
        <v>16</v>
      </c>
      <c r="W344" s="11">
        <f>VLOOKUP(B344,[4]Combined!C$1:O$640,13,0)</f>
        <v>0</v>
      </c>
      <c r="X344" s="11">
        <v>2</v>
      </c>
      <c r="Y344" s="11">
        <v>3</v>
      </c>
      <c r="Z344" s="11">
        <f>VLOOKUP(B344,[4]Combined!C$1:S$640,17,0)</f>
        <v>0</v>
      </c>
      <c r="AA344" s="12">
        <v>5</v>
      </c>
      <c r="AB344" s="12">
        <v>8</v>
      </c>
      <c r="AC344" s="12">
        <f>VLOOKUP(B344,[5]Combined!C$1:O$640,13,0)</f>
        <v>0</v>
      </c>
      <c r="AD344" s="12">
        <v>1</v>
      </c>
      <c r="AE344" s="12">
        <v>1</v>
      </c>
      <c r="AF344" s="12">
        <f>VLOOKUP(B344,[5]Combined!C$1:S$640,17,0)</f>
        <v>0</v>
      </c>
      <c r="AG344" s="14">
        <f t="shared" si="35"/>
        <v>76</v>
      </c>
      <c r="AH344" s="14">
        <f t="shared" si="35"/>
        <v>0</v>
      </c>
      <c r="AI344" s="14">
        <f t="shared" si="36"/>
        <v>0</v>
      </c>
      <c r="AJ344" s="14">
        <f t="shared" si="37"/>
        <v>58</v>
      </c>
      <c r="AK344" s="14">
        <f t="shared" si="38"/>
        <v>58</v>
      </c>
      <c r="AL344" s="14">
        <f t="shared" si="39"/>
        <v>76.31578947368422</v>
      </c>
      <c r="AM344" s="14">
        <f t="shared" si="40"/>
        <v>3</v>
      </c>
      <c r="AN344" s="7" t="s">
        <v>377</v>
      </c>
      <c r="AO344" s="7">
        <v>7</v>
      </c>
      <c r="AP344" s="7">
        <v>6</v>
      </c>
      <c r="AQ344" s="7">
        <f t="shared" si="41"/>
        <v>16</v>
      </c>
    </row>
    <row r="345" spans="1:43" s="7" customFormat="1" x14ac:dyDescent="0.25">
      <c r="A345" s="7">
        <v>344</v>
      </c>
      <c r="B345" s="7" t="s">
        <v>378</v>
      </c>
      <c r="C345" s="8">
        <f>VLOOKUP(B345,[1]Combined!$B$1:$K$640,10,0)</f>
        <v>10</v>
      </c>
      <c r="D345" s="8">
        <f>VLOOKUP(B345,[1]Combined!$B$1:$L$640,11,0)</f>
        <v>10</v>
      </c>
      <c r="E345" s="8">
        <f>VLOOKUP(B345,[1]Combined!$B$1:$N$640,13,0)</f>
        <v>0</v>
      </c>
      <c r="F345" s="8">
        <f>VLOOKUP(B345,[1]Combined!$B$1:$O$640,14,0)</f>
        <v>2</v>
      </c>
      <c r="G345" s="8">
        <f>VLOOKUP(B345,[1]Combined!$B$1:$P$640,15,0)</f>
        <v>2</v>
      </c>
      <c r="H345" s="8">
        <f>VLOOKUP(B345,[1]Combined!$B$1:$R$640,17,0)</f>
        <v>0</v>
      </c>
      <c r="I345" s="9">
        <f>VLOOKUP(B345,[2]Combined!C$1:L$640,10,0)</f>
        <v>16</v>
      </c>
      <c r="J345" s="9">
        <f>VLOOKUP(B345,[2]Combined!C$1:M$640,11,0)</f>
        <v>16</v>
      </c>
      <c r="K345" s="9">
        <f>VLOOKUP(B345,[2]Combined!C$1:O$640,13,0)</f>
        <v>0</v>
      </c>
      <c r="L345" s="9">
        <f>VLOOKUP(B345,[2]Combined!C$1:P$640,14,0)</f>
        <v>3</v>
      </c>
      <c r="M345" s="9">
        <f>VLOOKUP(B345,[2]Combined!C$1:Q$640,15,0)</f>
        <v>3</v>
      </c>
      <c r="N345" s="9">
        <f>VLOOKUP(B345,[2]Combined!C$1:S$640,17,0)</f>
        <v>0</v>
      </c>
      <c r="O345" s="10">
        <f>VLOOKUP(B345,[3]Combined!C$1:L$640,10,0)</f>
        <v>8</v>
      </c>
      <c r="P345" s="10">
        <f>VLOOKUP(B345,[3]Combined!C$1:M$640,11,0)</f>
        <v>16</v>
      </c>
      <c r="Q345" s="10">
        <f>VLOOKUP(B345,[3]Combined!C$1:O$640,13,0)</f>
        <v>0</v>
      </c>
      <c r="R345" s="10">
        <f>VLOOKUP(B345,[3]Combined!C$1:P$640,14,0)</f>
        <v>1</v>
      </c>
      <c r="S345" s="10">
        <f>VLOOKUP(B345,[3]Combined!C$1:Q$640,15,0)</f>
        <v>4</v>
      </c>
      <c r="T345" s="10">
        <f>VLOOKUP(B345,[3]Combined!C$1:S$640,17,0)</f>
        <v>0</v>
      </c>
      <c r="U345" s="11">
        <v>11</v>
      </c>
      <c r="V345" s="11">
        <v>16</v>
      </c>
      <c r="W345" s="11">
        <f>VLOOKUP(B345,[4]Combined!C$1:O$640,13,0)</f>
        <v>0</v>
      </c>
      <c r="X345" s="11">
        <v>2</v>
      </c>
      <c r="Y345" s="11">
        <v>2</v>
      </c>
      <c r="Z345" s="11">
        <f>VLOOKUP(B345,[4]Combined!C$1:S$640,17,0)</f>
        <v>0</v>
      </c>
      <c r="AA345" s="12">
        <v>5</v>
      </c>
      <c r="AB345" s="12">
        <v>8</v>
      </c>
      <c r="AC345" s="12">
        <f>VLOOKUP(B345,[5]Combined!C$1:O$640,13,0)</f>
        <v>0</v>
      </c>
      <c r="AD345" s="12">
        <v>1</v>
      </c>
      <c r="AE345" s="12">
        <v>2</v>
      </c>
      <c r="AF345" s="12">
        <f>VLOOKUP(B345,[5]Combined!C$1:S$640,17,0)</f>
        <v>0</v>
      </c>
      <c r="AG345" s="14">
        <f t="shared" si="35"/>
        <v>79</v>
      </c>
      <c r="AH345" s="14">
        <f t="shared" si="35"/>
        <v>0</v>
      </c>
      <c r="AI345" s="14">
        <f t="shared" si="36"/>
        <v>0</v>
      </c>
      <c r="AJ345" s="14">
        <f t="shared" si="37"/>
        <v>59</v>
      </c>
      <c r="AK345" s="14">
        <f t="shared" si="38"/>
        <v>59</v>
      </c>
      <c r="AL345" s="14">
        <f t="shared" si="39"/>
        <v>74.683544303797461</v>
      </c>
      <c r="AM345" s="14">
        <f t="shared" si="40"/>
        <v>2</v>
      </c>
      <c r="AN345" s="7" t="s">
        <v>379</v>
      </c>
      <c r="AO345" s="7">
        <v>7</v>
      </c>
      <c r="AP345" s="7">
        <v>8</v>
      </c>
      <c r="AQ345" s="7">
        <f t="shared" si="41"/>
        <v>17</v>
      </c>
    </row>
    <row r="346" spans="1:43" s="7" customFormat="1" x14ac:dyDescent="0.25">
      <c r="A346" s="7">
        <v>345</v>
      </c>
      <c r="B346" s="7" t="s">
        <v>380</v>
      </c>
      <c r="C346" s="8">
        <f>VLOOKUP(B346,[1]Combined!$B$1:$K$640,10,0)</f>
        <v>7</v>
      </c>
      <c r="D346" s="8">
        <f>VLOOKUP(B346,[1]Combined!$B$1:$L$640,11,0)</f>
        <v>10</v>
      </c>
      <c r="E346" s="8">
        <f>VLOOKUP(B346,[1]Combined!$B$1:$N$640,13,0)</f>
        <v>0</v>
      </c>
      <c r="F346" s="8">
        <f>VLOOKUP(B346,[1]Combined!$B$1:$O$640,14,0)</f>
        <v>1</v>
      </c>
      <c r="G346" s="8">
        <f>VLOOKUP(B346,[1]Combined!$B$1:$P$640,15,0)</f>
        <v>2</v>
      </c>
      <c r="H346" s="8">
        <f>VLOOKUP(B346,[1]Combined!$B$1:$R$640,17,0)</f>
        <v>0</v>
      </c>
      <c r="I346" s="9">
        <f>VLOOKUP(B346,[2]Combined!C$1:L$640,10,0)</f>
        <v>10</v>
      </c>
      <c r="J346" s="9">
        <f>VLOOKUP(B346,[2]Combined!C$1:M$640,11,0)</f>
        <v>16</v>
      </c>
      <c r="K346" s="9">
        <f>VLOOKUP(B346,[2]Combined!C$1:O$640,13,0)</f>
        <v>0</v>
      </c>
      <c r="L346" s="9">
        <f>VLOOKUP(B346,[2]Combined!C$1:P$640,14,0)</f>
        <v>2</v>
      </c>
      <c r="M346" s="9">
        <f>VLOOKUP(B346,[2]Combined!C$1:Q$640,15,0)</f>
        <v>2</v>
      </c>
      <c r="N346" s="9">
        <f>VLOOKUP(B346,[2]Combined!C$1:S$640,17,0)</f>
        <v>0</v>
      </c>
      <c r="O346" s="10">
        <f>VLOOKUP(B346,[3]Combined!C$1:L$640,10,0)</f>
        <v>2</v>
      </c>
      <c r="P346" s="10">
        <f>VLOOKUP(B346,[3]Combined!C$1:M$640,11,0)</f>
        <v>16</v>
      </c>
      <c r="Q346" s="10">
        <f>VLOOKUP(B346,[3]Combined!C$1:O$640,13,0)</f>
        <v>0</v>
      </c>
      <c r="R346" s="10">
        <f>VLOOKUP(B346,[3]Combined!C$1:P$640,14,0)</f>
        <v>1</v>
      </c>
      <c r="S346" s="10">
        <f>VLOOKUP(B346,[3]Combined!C$1:Q$640,15,0)</f>
        <v>4</v>
      </c>
      <c r="T346" s="10">
        <f>VLOOKUP(B346,[3]Combined!C$1:S$640,17,0)</f>
        <v>0</v>
      </c>
      <c r="U346" s="11">
        <v>9</v>
      </c>
      <c r="V346" s="11">
        <v>16</v>
      </c>
      <c r="W346" s="11">
        <f>VLOOKUP(B346,[4]Combined!C$1:O$640,13,0)</f>
        <v>0</v>
      </c>
      <c r="X346" s="11">
        <v>3</v>
      </c>
      <c r="Y346" s="11">
        <v>4</v>
      </c>
      <c r="Z346" s="11">
        <f>VLOOKUP(B346,[4]Combined!C$1:S$640,17,0)</f>
        <v>0</v>
      </c>
      <c r="AA346" s="12">
        <v>2</v>
      </c>
      <c r="AB346" s="12">
        <v>8</v>
      </c>
      <c r="AC346" s="12">
        <f>VLOOKUP(B346,[5]Combined!C$1:O$640,13,0)</f>
        <v>0</v>
      </c>
      <c r="AD346" s="12">
        <f>VLOOKUP(B346,[5]Combined!C$1:P$640,14,0)</f>
        <v>0</v>
      </c>
      <c r="AE346" s="12">
        <v>2</v>
      </c>
      <c r="AF346" s="12">
        <f>VLOOKUP(B346,[5]Combined!C$1:S$640,17,0)</f>
        <v>0</v>
      </c>
      <c r="AG346" s="14">
        <f t="shared" si="35"/>
        <v>80</v>
      </c>
      <c r="AH346" s="14">
        <f t="shared" si="35"/>
        <v>0</v>
      </c>
      <c r="AI346" s="14">
        <f t="shared" si="36"/>
        <v>0</v>
      </c>
      <c r="AJ346" s="14">
        <f t="shared" si="37"/>
        <v>37</v>
      </c>
      <c r="AK346" s="14">
        <f t="shared" si="38"/>
        <v>37</v>
      </c>
      <c r="AL346" s="14">
        <f t="shared" si="39"/>
        <v>46.25</v>
      </c>
      <c r="AM346" s="14">
        <f t="shared" si="40"/>
        <v>0</v>
      </c>
      <c r="AN346" s="7" t="s">
        <v>381</v>
      </c>
      <c r="AO346" s="7">
        <v>5</v>
      </c>
      <c r="AP346" s="7">
        <v>6</v>
      </c>
      <c r="AQ346" s="7">
        <f t="shared" si="41"/>
        <v>11</v>
      </c>
    </row>
    <row r="347" spans="1:43" s="7" customFormat="1" x14ac:dyDescent="0.25">
      <c r="A347" s="7">
        <v>346</v>
      </c>
      <c r="B347" s="7" t="s">
        <v>382</v>
      </c>
      <c r="C347" s="8">
        <f>VLOOKUP(B347,[1]Combined!$B$1:$K$640,10,0)</f>
        <v>10</v>
      </c>
      <c r="D347" s="8">
        <f>VLOOKUP(B347,[1]Combined!$B$1:$L$640,11,0)</f>
        <v>10</v>
      </c>
      <c r="E347" s="8">
        <f>VLOOKUP(B347,[1]Combined!$B$1:$N$640,13,0)</f>
        <v>0</v>
      </c>
      <c r="F347" s="8">
        <f>VLOOKUP(B347,[1]Combined!$B$1:$O$640,14,0)</f>
        <v>2</v>
      </c>
      <c r="G347" s="8">
        <f>VLOOKUP(B347,[1]Combined!$B$1:$P$640,15,0)</f>
        <v>2</v>
      </c>
      <c r="H347" s="8">
        <f>VLOOKUP(B347,[1]Combined!$B$1:$R$640,17,0)</f>
        <v>0</v>
      </c>
      <c r="I347" s="9">
        <f>VLOOKUP(B347,[2]Combined!C$1:L$640,10,0)</f>
        <v>13</v>
      </c>
      <c r="J347" s="9">
        <f>VLOOKUP(B347,[2]Combined!C$1:M$640,11,0)</f>
        <v>16</v>
      </c>
      <c r="K347" s="9">
        <f>VLOOKUP(B347,[2]Combined!C$1:O$640,13,0)</f>
        <v>0</v>
      </c>
      <c r="L347" s="9">
        <f>VLOOKUP(B347,[2]Combined!C$1:P$640,14,0)</f>
        <v>3</v>
      </c>
      <c r="M347" s="9">
        <f>VLOOKUP(B347,[2]Combined!C$1:Q$640,15,0)</f>
        <v>3</v>
      </c>
      <c r="N347" s="9">
        <f>VLOOKUP(B347,[2]Combined!C$1:S$640,17,0)</f>
        <v>0</v>
      </c>
      <c r="O347" s="10">
        <f>VLOOKUP(B347,[3]Combined!C$1:L$640,10,0)</f>
        <v>13</v>
      </c>
      <c r="P347" s="10">
        <f>VLOOKUP(B347,[3]Combined!C$1:M$640,11,0)</f>
        <v>16</v>
      </c>
      <c r="Q347" s="10">
        <f>VLOOKUP(B347,[3]Combined!C$1:O$640,13,0)</f>
        <v>0</v>
      </c>
      <c r="R347" s="10">
        <f>VLOOKUP(B347,[3]Combined!C$1:P$640,14,0)</f>
        <v>2</v>
      </c>
      <c r="S347" s="10">
        <f>VLOOKUP(B347,[3]Combined!C$1:Q$640,15,0)</f>
        <v>3</v>
      </c>
      <c r="T347" s="10">
        <f>VLOOKUP(B347,[3]Combined!C$1:S$640,17,0)</f>
        <v>0</v>
      </c>
      <c r="U347" s="11">
        <v>9</v>
      </c>
      <c r="V347" s="11">
        <v>16</v>
      </c>
      <c r="W347" s="11">
        <f>VLOOKUP(B347,[4]Combined!C$1:O$640,13,0)</f>
        <v>0</v>
      </c>
      <c r="X347" s="11">
        <v>2</v>
      </c>
      <c r="Y347" s="11">
        <v>4</v>
      </c>
      <c r="Z347" s="11">
        <f>VLOOKUP(B347,[4]Combined!C$1:S$640,17,0)</f>
        <v>0</v>
      </c>
      <c r="AA347" s="12">
        <v>4</v>
      </c>
      <c r="AB347" s="12">
        <v>8</v>
      </c>
      <c r="AC347" s="12">
        <f>VLOOKUP(B347,[5]Combined!C$1:O$640,13,0)</f>
        <v>0</v>
      </c>
      <c r="AD347" s="12">
        <v>1</v>
      </c>
      <c r="AE347" s="12">
        <v>2</v>
      </c>
      <c r="AF347" s="12">
        <f>VLOOKUP(B347,[5]Combined!C$1:S$640,17,0)</f>
        <v>0</v>
      </c>
      <c r="AG347" s="14">
        <f t="shared" si="35"/>
        <v>80</v>
      </c>
      <c r="AH347" s="14">
        <f t="shared" si="35"/>
        <v>0</v>
      </c>
      <c r="AI347" s="14">
        <f t="shared" si="36"/>
        <v>0</v>
      </c>
      <c r="AJ347" s="14">
        <f t="shared" si="37"/>
        <v>59</v>
      </c>
      <c r="AK347" s="14">
        <f t="shared" si="38"/>
        <v>59</v>
      </c>
      <c r="AL347" s="14">
        <f t="shared" si="39"/>
        <v>73.75</v>
      </c>
      <c r="AM347" s="14">
        <f t="shared" si="40"/>
        <v>2</v>
      </c>
      <c r="AN347" s="7" t="s">
        <v>373</v>
      </c>
      <c r="AO347" s="7">
        <v>8</v>
      </c>
      <c r="AP347" s="7">
        <v>6</v>
      </c>
      <c r="AQ347" s="7">
        <f t="shared" si="41"/>
        <v>16</v>
      </c>
    </row>
    <row r="348" spans="1:43" s="7" customFormat="1" x14ac:dyDescent="0.25">
      <c r="A348" s="7">
        <v>347</v>
      </c>
      <c r="B348" s="7" t="s">
        <v>383</v>
      </c>
      <c r="C348" s="8">
        <f>VLOOKUP(B348,[1]Combined!$B$1:$K$640,10,0)</f>
        <v>10</v>
      </c>
      <c r="D348" s="8">
        <f>VLOOKUP(B348,[1]Combined!$B$1:$L$640,11,0)</f>
        <v>10</v>
      </c>
      <c r="E348" s="8">
        <f>VLOOKUP(B348,[1]Combined!$B$1:$N$640,13,0)</f>
        <v>0</v>
      </c>
      <c r="F348" s="8">
        <f>VLOOKUP(B348,[1]Combined!$B$1:$O$640,14,0)</f>
        <v>2</v>
      </c>
      <c r="G348" s="8">
        <f>VLOOKUP(B348,[1]Combined!$B$1:$P$640,15,0)</f>
        <v>2</v>
      </c>
      <c r="H348" s="8">
        <f>VLOOKUP(B348,[1]Combined!$B$1:$R$640,17,0)</f>
        <v>0</v>
      </c>
      <c r="I348" s="9">
        <f>VLOOKUP(B348,[2]Combined!C$1:L$640,10,0)</f>
        <v>14</v>
      </c>
      <c r="J348" s="9">
        <f>VLOOKUP(B348,[2]Combined!C$1:M$640,11,0)</f>
        <v>16</v>
      </c>
      <c r="K348" s="9">
        <f>VLOOKUP(B348,[2]Combined!C$1:O$640,13,0)</f>
        <v>0</v>
      </c>
      <c r="L348" s="9">
        <f>VLOOKUP(B348,[2]Combined!C$1:P$640,14,0)</f>
        <v>3</v>
      </c>
      <c r="M348" s="9">
        <f>VLOOKUP(B348,[2]Combined!C$1:Q$640,15,0)</f>
        <v>4</v>
      </c>
      <c r="N348" s="9">
        <f>VLOOKUP(B348,[2]Combined!C$1:S$640,17,0)</f>
        <v>0</v>
      </c>
      <c r="O348" s="10">
        <f>VLOOKUP(B348,[3]Combined!C$1:L$640,10,0)</f>
        <v>7</v>
      </c>
      <c r="P348" s="10">
        <f>VLOOKUP(B348,[3]Combined!C$1:M$640,11,0)</f>
        <v>16</v>
      </c>
      <c r="Q348" s="10">
        <f>VLOOKUP(B348,[3]Combined!C$1:O$640,13,0)</f>
        <v>0</v>
      </c>
      <c r="R348" s="10">
        <f>VLOOKUP(B348,[3]Combined!C$1:P$640,14,0)</f>
        <v>3</v>
      </c>
      <c r="S348" s="10">
        <f>VLOOKUP(B348,[3]Combined!C$1:Q$640,15,0)</f>
        <v>4</v>
      </c>
      <c r="T348" s="10">
        <f>VLOOKUP(B348,[3]Combined!C$1:S$640,17,0)</f>
        <v>0</v>
      </c>
      <c r="U348" s="11">
        <v>5</v>
      </c>
      <c r="V348" s="11">
        <v>16</v>
      </c>
      <c r="W348" s="11">
        <f>VLOOKUP(B348,[4]Combined!C$1:O$640,13,0)</f>
        <v>0</v>
      </c>
      <c r="X348" s="11">
        <v>1</v>
      </c>
      <c r="Y348" s="11">
        <v>3</v>
      </c>
      <c r="Z348" s="11">
        <f>VLOOKUP(B348,[4]Combined!C$1:S$640,17,0)</f>
        <v>0</v>
      </c>
      <c r="AA348" s="12">
        <v>1</v>
      </c>
      <c r="AB348" s="12">
        <v>8</v>
      </c>
      <c r="AC348" s="12">
        <f>VLOOKUP(B348,[5]Combined!C$1:O$640,13,0)</f>
        <v>0</v>
      </c>
      <c r="AD348" s="12">
        <v>0</v>
      </c>
      <c r="AE348" s="12">
        <v>1</v>
      </c>
      <c r="AF348" s="12">
        <f>VLOOKUP(B348,[5]Combined!C$1:S$640,17,0)</f>
        <v>0</v>
      </c>
      <c r="AG348" s="14">
        <f t="shared" si="35"/>
        <v>80</v>
      </c>
      <c r="AH348" s="14">
        <f t="shared" si="35"/>
        <v>0</v>
      </c>
      <c r="AI348" s="14">
        <f t="shared" si="36"/>
        <v>0</v>
      </c>
      <c r="AJ348" s="14">
        <f t="shared" si="37"/>
        <v>46</v>
      </c>
      <c r="AK348" s="14">
        <f t="shared" si="38"/>
        <v>46</v>
      </c>
      <c r="AL348" s="14">
        <f t="shared" si="39"/>
        <v>57.499999999999993</v>
      </c>
      <c r="AM348" s="14">
        <f t="shared" si="40"/>
        <v>0</v>
      </c>
      <c r="AN348" s="7" t="s">
        <v>375</v>
      </c>
      <c r="AO348" s="7">
        <v>8</v>
      </c>
      <c r="AP348" s="7">
        <v>4</v>
      </c>
      <c r="AQ348" s="7">
        <f t="shared" si="41"/>
        <v>12</v>
      </c>
    </row>
    <row r="349" spans="1:43" s="7" customFormat="1" x14ac:dyDescent="0.25">
      <c r="A349" s="7">
        <v>348</v>
      </c>
      <c r="B349" s="7" t="s">
        <v>384</v>
      </c>
      <c r="C349" s="8">
        <f>VLOOKUP(B349,[1]Combined!$B$1:$K$640,10,0)</f>
        <v>7</v>
      </c>
      <c r="D349" s="8">
        <f>VLOOKUP(B349,[1]Combined!$B$1:$L$640,11,0)</f>
        <v>10</v>
      </c>
      <c r="E349" s="8">
        <f>VLOOKUP(B349,[1]Combined!$B$1:$N$640,13,0)</f>
        <v>0</v>
      </c>
      <c r="F349" s="8">
        <f>VLOOKUP(B349,[1]Combined!$B$1:$O$640,14,0)</f>
        <v>1</v>
      </c>
      <c r="G349" s="8">
        <f>VLOOKUP(B349,[1]Combined!$B$1:$P$640,15,0)</f>
        <v>2</v>
      </c>
      <c r="H349" s="8">
        <f>VLOOKUP(B349,[1]Combined!$B$1:$R$640,17,0)</f>
        <v>0</v>
      </c>
      <c r="I349" s="9">
        <f>VLOOKUP(B349,[2]Combined!C$1:L$640,10,0)</f>
        <v>8</v>
      </c>
      <c r="J349" s="9">
        <f>VLOOKUP(B349,[2]Combined!C$1:M$640,11,0)</f>
        <v>16</v>
      </c>
      <c r="K349" s="9">
        <f>VLOOKUP(B349,[2]Combined!C$1:O$640,13,0)</f>
        <v>0</v>
      </c>
      <c r="L349" s="9">
        <f>VLOOKUP(B349,[2]Combined!C$1:P$640,14,0)</f>
        <v>3</v>
      </c>
      <c r="M349" s="9">
        <f>VLOOKUP(B349,[2]Combined!C$1:Q$640,15,0)</f>
        <v>3</v>
      </c>
      <c r="N349" s="9">
        <f>VLOOKUP(B349,[2]Combined!C$1:S$640,17,0)</f>
        <v>0</v>
      </c>
      <c r="O349" s="10">
        <f>VLOOKUP(B349,[3]Combined!C$1:L$640,10,0)</f>
        <v>9</v>
      </c>
      <c r="P349" s="10">
        <f>VLOOKUP(B349,[3]Combined!C$1:M$640,11,0)</f>
        <v>16</v>
      </c>
      <c r="Q349" s="10">
        <f>VLOOKUP(B349,[3]Combined!C$1:O$640,13,0)</f>
        <v>0</v>
      </c>
      <c r="R349" s="10">
        <f>VLOOKUP(B349,[3]Combined!C$1:P$640,14,0)</f>
        <v>1</v>
      </c>
      <c r="S349" s="10">
        <f>VLOOKUP(B349,[3]Combined!C$1:Q$640,15,0)</f>
        <v>1</v>
      </c>
      <c r="T349" s="10">
        <f>VLOOKUP(B349,[3]Combined!C$1:S$640,17,0)</f>
        <v>0</v>
      </c>
      <c r="U349" s="11">
        <v>10</v>
      </c>
      <c r="V349" s="11">
        <v>16</v>
      </c>
      <c r="W349" s="11">
        <f>VLOOKUP(B349,[4]Combined!C$1:O$640,13,0)</f>
        <v>0</v>
      </c>
      <c r="X349" s="11">
        <v>2</v>
      </c>
      <c r="Y349" s="11">
        <v>3</v>
      </c>
      <c r="Z349" s="11">
        <f>VLOOKUP(B349,[4]Combined!C$1:S$640,17,0)</f>
        <v>0</v>
      </c>
      <c r="AA349" s="12">
        <v>5</v>
      </c>
      <c r="AB349" s="12">
        <v>8</v>
      </c>
      <c r="AC349" s="12">
        <f>VLOOKUP(B349,[5]Combined!C$1:O$640,13,0)</f>
        <v>0</v>
      </c>
      <c r="AD349" s="12">
        <v>1</v>
      </c>
      <c r="AE349" s="12">
        <v>1</v>
      </c>
      <c r="AF349" s="12">
        <f>VLOOKUP(B349,[5]Combined!C$1:S$640,17,0)</f>
        <v>0</v>
      </c>
      <c r="AG349" s="14">
        <f t="shared" si="35"/>
        <v>76</v>
      </c>
      <c r="AH349" s="14">
        <f t="shared" si="35"/>
        <v>0</v>
      </c>
      <c r="AI349" s="14">
        <f t="shared" si="36"/>
        <v>0</v>
      </c>
      <c r="AJ349" s="14">
        <f t="shared" si="37"/>
        <v>47</v>
      </c>
      <c r="AK349" s="14">
        <f t="shared" si="38"/>
        <v>47</v>
      </c>
      <c r="AL349" s="14">
        <f t="shared" si="39"/>
        <v>61.842105263157897</v>
      </c>
      <c r="AM349" s="14">
        <f t="shared" si="40"/>
        <v>0</v>
      </c>
      <c r="AN349" s="7" t="s">
        <v>377</v>
      </c>
      <c r="AO349" s="7">
        <v>8</v>
      </c>
      <c r="AP349" s="7">
        <v>3</v>
      </c>
      <c r="AQ349" s="7">
        <f t="shared" si="41"/>
        <v>11</v>
      </c>
    </row>
    <row r="350" spans="1:43" s="7" customFormat="1" x14ac:dyDescent="0.25">
      <c r="A350" s="7">
        <v>349</v>
      </c>
      <c r="B350" s="7" t="s">
        <v>385</v>
      </c>
      <c r="C350" s="8">
        <f>VLOOKUP(B350,[1]Combined!$B$1:$K$640,10,0)</f>
        <v>10</v>
      </c>
      <c r="D350" s="8">
        <f>VLOOKUP(B350,[1]Combined!$B$1:$L$640,11,0)</f>
        <v>10</v>
      </c>
      <c r="E350" s="8">
        <f>VLOOKUP(B350,[1]Combined!$B$1:$N$640,13,0)</f>
        <v>0</v>
      </c>
      <c r="F350" s="8">
        <f>VLOOKUP(B350,[1]Combined!$B$1:$O$640,14,0)</f>
        <v>2</v>
      </c>
      <c r="G350" s="8">
        <f>VLOOKUP(B350,[1]Combined!$B$1:$P$640,15,0)</f>
        <v>2</v>
      </c>
      <c r="H350" s="8">
        <f>VLOOKUP(B350,[1]Combined!$B$1:$R$640,17,0)</f>
        <v>0</v>
      </c>
      <c r="I350" s="9">
        <f>VLOOKUP(B350,[2]Combined!C$1:L$640,10,0)</f>
        <v>16</v>
      </c>
      <c r="J350" s="9">
        <f>VLOOKUP(B350,[2]Combined!C$1:M$640,11,0)</f>
        <v>16</v>
      </c>
      <c r="K350" s="9">
        <f>VLOOKUP(B350,[2]Combined!C$1:O$640,13,0)</f>
        <v>0</v>
      </c>
      <c r="L350" s="9">
        <f>VLOOKUP(B350,[2]Combined!C$1:P$640,14,0)</f>
        <v>3</v>
      </c>
      <c r="M350" s="9">
        <f>VLOOKUP(B350,[2]Combined!C$1:Q$640,15,0)</f>
        <v>3</v>
      </c>
      <c r="N350" s="9">
        <f>VLOOKUP(B350,[2]Combined!C$1:S$640,17,0)</f>
        <v>0</v>
      </c>
      <c r="O350" s="10">
        <f>VLOOKUP(B350,[3]Combined!C$1:L$640,10,0)</f>
        <v>11</v>
      </c>
      <c r="P350" s="10">
        <f>VLOOKUP(B350,[3]Combined!C$1:M$640,11,0)</f>
        <v>16</v>
      </c>
      <c r="Q350" s="10">
        <f>VLOOKUP(B350,[3]Combined!C$1:O$640,13,0)</f>
        <v>0</v>
      </c>
      <c r="R350" s="10">
        <f>VLOOKUP(B350,[3]Combined!C$1:P$640,14,0)</f>
        <v>2</v>
      </c>
      <c r="S350" s="10">
        <f>VLOOKUP(B350,[3]Combined!C$1:Q$640,15,0)</f>
        <v>4</v>
      </c>
      <c r="T350" s="10">
        <f>VLOOKUP(B350,[3]Combined!C$1:S$640,17,0)</f>
        <v>0</v>
      </c>
      <c r="U350" s="11">
        <v>12</v>
      </c>
      <c r="V350" s="11">
        <v>16</v>
      </c>
      <c r="W350" s="11">
        <f>VLOOKUP(B350,[4]Combined!C$1:O$640,13,0)</f>
        <v>0</v>
      </c>
      <c r="X350" s="11">
        <v>2</v>
      </c>
      <c r="Y350" s="11">
        <v>2</v>
      </c>
      <c r="Z350" s="11">
        <f>VLOOKUP(B350,[4]Combined!C$1:S$640,17,0)</f>
        <v>0</v>
      </c>
      <c r="AA350" s="12">
        <v>5</v>
      </c>
      <c r="AB350" s="12">
        <v>8</v>
      </c>
      <c r="AC350" s="12">
        <f>VLOOKUP(B350,[5]Combined!C$1:O$640,13,0)</f>
        <v>0</v>
      </c>
      <c r="AD350" s="12">
        <v>1</v>
      </c>
      <c r="AE350" s="12">
        <v>2</v>
      </c>
      <c r="AF350" s="12">
        <f>VLOOKUP(B350,[5]Combined!C$1:S$640,17,0)</f>
        <v>0</v>
      </c>
      <c r="AG350" s="14">
        <f t="shared" si="35"/>
        <v>79</v>
      </c>
      <c r="AH350" s="14">
        <f t="shared" si="35"/>
        <v>0</v>
      </c>
      <c r="AI350" s="14">
        <f t="shared" si="36"/>
        <v>0</v>
      </c>
      <c r="AJ350" s="14">
        <f t="shared" si="37"/>
        <v>64</v>
      </c>
      <c r="AK350" s="14">
        <f t="shared" si="38"/>
        <v>64</v>
      </c>
      <c r="AL350" s="14">
        <f t="shared" si="39"/>
        <v>81.012658227848107</v>
      </c>
      <c r="AM350" s="14">
        <f t="shared" si="40"/>
        <v>4</v>
      </c>
      <c r="AN350" s="7" t="s">
        <v>379</v>
      </c>
      <c r="AO350" s="7">
        <v>7</v>
      </c>
      <c r="AP350" s="7">
        <v>5</v>
      </c>
      <c r="AQ350" s="7">
        <f t="shared" si="41"/>
        <v>16</v>
      </c>
    </row>
    <row r="351" spans="1:43" s="7" customFormat="1" x14ac:dyDescent="0.25">
      <c r="A351" s="7">
        <v>350</v>
      </c>
      <c r="B351" s="7" t="s">
        <v>386</v>
      </c>
      <c r="C351" s="8">
        <f>VLOOKUP(B351,[1]Combined!$B$1:$K$640,10,0)</f>
        <v>10</v>
      </c>
      <c r="D351" s="8">
        <f>VLOOKUP(B351,[1]Combined!$B$1:$L$640,11,0)</f>
        <v>10</v>
      </c>
      <c r="E351" s="8">
        <f>VLOOKUP(B351,[1]Combined!$B$1:$N$640,13,0)</f>
        <v>0</v>
      </c>
      <c r="F351" s="8">
        <f>VLOOKUP(B351,[1]Combined!$B$1:$O$640,14,0)</f>
        <v>2</v>
      </c>
      <c r="G351" s="8">
        <f>VLOOKUP(B351,[1]Combined!$B$1:$P$640,15,0)</f>
        <v>2</v>
      </c>
      <c r="H351" s="8">
        <f>VLOOKUP(B351,[1]Combined!$B$1:$R$640,17,0)</f>
        <v>0</v>
      </c>
      <c r="I351" s="9">
        <f>VLOOKUP(B351,[2]Combined!C$1:L$640,10,0)</f>
        <v>13</v>
      </c>
      <c r="J351" s="9">
        <f>VLOOKUP(B351,[2]Combined!C$1:M$640,11,0)</f>
        <v>16</v>
      </c>
      <c r="K351" s="9">
        <f>VLOOKUP(B351,[2]Combined!C$1:O$640,13,0)</f>
        <v>0</v>
      </c>
      <c r="L351" s="9">
        <f>VLOOKUP(B351,[2]Combined!C$1:P$640,14,0)</f>
        <v>1</v>
      </c>
      <c r="M351" s="9">
        <f>VLOOKUP(B351,[2]Combined!C$1:Q$640,15,0)</f>
        <v>2</v>
      </c>
      <c r="N351" s="9">
        <f>VLOOKUP(B351,[2]Combined!C$1:S$640,17,0)</f>
        <v>0</v>
      </c>
      <c r="O351" s="10">
        <f>VLOOKUP(B351,[3]Combined!C$1:L$640,10,0)</f>
        <v>13</v>
      </c>
      <c r="P351" s="10">
        <f>VLOOKUP(B351,[3]Combined!C$1:M$640,11,0)</f>
        <v>16</v>
      </c>
      <c r="Q351" s="10">
        <f>VLOOKUP(B351,[3]Combined!C$1:O$640,13,0)</f>
        <v>0</v>
      </c>
      <c r="R351" s="10">
        <f>VLOOKUP(B351,[3]Combined!C$1:P$640,14,0)</f>
        <v>4</v>
      </c>
      <c r="S351" s="10">
        <f>VLOOKUP(B351,[3]Combined!C$1:Q$640,15,0)</f>
        <v>4</v>
      </c>
      <c r="T351" s="10">
        <f>VLOOKUP(B351,[3]Combined!C$1:S$640,17,0)</f>
        <v>0</v>
      </c>
      <c r="U351" s="11">
        <v>14</v>
      </c>
      <c r="V351" s="11">
        <v>16</v>
      </c>
      <c r="W351" s="11">
        <f>VLOOKUP(B351,[4]Combined!C$1:O$640,13,0)</f>
        <v>0</v>
      </c>
      <c r="X351" s="11">
        <v>4</v>
      </c>
      <c r="Y351" s="11">
        <v>4</v>
      </c>
      <c r="Z351" s="11">
        <f>VLOOKUP(B351,[4]Combined!C$1:S$640,17,0)</f>
        <v>0</v>
      </c>
      <c r="AA351" s="12">
        <v>5</v>
      </c>
      <c r="AB351" s="12">
        <v>8</v>
      </c>
      <c r="AC351" s="12">
        <f>VLOOKUP(B351,[5]Combined!C$1:O$640,13,0)</f>
        <v>0</v>
      </c>
      <c r="AD351" s="12">
        <v>1</v>
      </c>
      <c r="AE351" s="12">
        <v>2</v>
      </c>
      <c r="AF351" s="12">
        <f>VLOOKUP(B351,[5]Combined!C$1:S$640,17,0)</f>
        <v>0</v>
      </c>
      <c r="AG351" s="14">
        <f t="shared" si="35"/>
        <v>80</v>
      </c>
      <c r="AH351" s="14">
        <f t="shared" si="35"/>
        <v>0</v>
      </c>
      <c r="AI351" s="14">
        <f t="shared" si="36"/>
        <v>0</v>
      </c>
      <c r="AJ351" s="14">
        <f t="shared" si="37"/>
        <v>67</v>
      </c>
      <c r="AK351" s="14">
        <f t="shared" si="38"/>
        <v>67</v>
      </c>
      <c r="AL351" s="14">
        <f t="shared" si="39"/>
        <v>83.75</v>
      </c>
      <c r="AM351" s="14">
        <f t="shared" si="40"/>
        <v>4</v>
      </c>
      <c r="AN351" s="7" t="s">
        <v>381</v>
      </c>
      <c r="AO351" s="7">
        <v>8</v>
      </c>
      <c r="AP351" s="7">
        <v>6</v>
      </c>
      <c r="AQ351" s="7">
        <f t="shared" si="41"/>
        <v>18</v>
      </c>
    </row>
    <row r="352" spans="1:43" s="7" customFormat="1" x14ac:dyDescent="0.25">
      <c r="A352" s="7">
        <v>351</v>
      </c>
      <c r="B352" s="7" t="s">
        <v>387</v>
      </c>
      <c r="C352" s="8">
        <f>VLOOKUP(B352,[1]Combined!$B$1:$K$640,10,0)</f>
        <v>10</v>
      </c>
      <c r="D352" s="8">
        <f>VLOOKUP(B352,[1]Combined!$B$1:$L$640,11,0)</f>
        <v>10</v>
      </c>
      <c r="E352" s="8">
        <f>VLOOKUP(B352,[1]Combined!$B$1:$N$640,13,0)</f>
        <v>0</v>
      </c>
      <c r="F352" s="8">
        <f>VLOOKUP(B352,[1]Combined!$B$1:$O$640,14,0)</f>
        <v>2</v>
      </c>
      <c r="G352" s="8">
        <f>VLOOKUP(B352,[1]Combined!$B$1:$P$640,15,0)</f>
        <v>2</v>
      </c>
      <c r="H352" s="8">
        <f>VLOOKUP(B352,[1]Combined!$B$1:$R$640,17,0)</f>
        <v>0</v>
      </c>
      <c r="I352" s="9">
        <f>VLOOKUP(B352,[2]Combined!C$1:L$640,10,0)</f>
        <v>13</v>
      </c>
      <c r="J352" s="9">
        <f>VLOOKUP(B352,[2]Combined!C$1:M$640,11,0)</f>
        <v>16</v>
      </c>
      <c r="K352" s="9">
        <f>VLOOKUP(B352,[2]Combined!C$1:O$640,13,0)</f>
        <v>0</v>
      </c>
      <c r="L352" s="9">
        <f>VLOOKUP(B352,[2]Combined!C$1:P$640,14,0)</f>
        <v>3</v>
      </c>
      <c r="M352" s="9">
        <f>VLOOKUP(B352,[2]Combined!C$1:Q$640,15,0)</f>
        <v>3</v>
      </c>
      <c r="N352" s="9">
        <f>VLOOKUP(B352,[2]Combined!C$1:S$640,17,0)</f>
        <v>0</v>
      </c>
      <c r="O352" s="10">
        <f>VLOOKUP(B352,[3]Combined!C$1:L$640,10,0)</f>
        <v>11</v>
      </c>
      <c r="P352" s="10">
        <f>VLOOKUP(B352,[3]Combined!C$1:M$640,11,0)</f>
        <v>16</v>
      </c>
      <c r="Q352" s="10">
        <f>VLOOKUP(B352,[3]Combined!C$1:O$640,13,0)</f>
        <v>0</v>
      </c>
      <c r="R352" s="10">
        <f>VLOOKUP(B352,[3]Combined!C$1:P$640,14,0)</f>
        <v>2</v>
      </c>
      <c r="S352" s="10">
        <f>VLOOKUP(B352,[3]Combined!C$1:Q$640,15,0)</f>
        <v>3</v>
      </c>
      <c r="T352" s="10">
        <f>VLOOKUP(B352,[3]Combined!C$1:S$640,17,0)</f>
        <v>0</v>
      </c>
      <c r="U352" s="11">
        <v>15</v>
      </c>
      <c r="V352" s="11">
        <v>16</v>
      </c>
      <c r="W352" s="11">
        <f>VLOOKUP(B352,[4]Combined!C$1:O$640,13,0)</f>
        <v>0</v>
      </c>
      <c r="X352" s="11">
        <v>4</v>
      </c>
      <c r="Y352" s="11">
        <v>4</v>
      </c>
      <c r="Z352" s="11">
        <f>VLOOKUP(B352,[4]Combined!C$1:S$640,17,0)</f>
        <v>0</v>
      </c>
      <c r="AA352" s="12">
        <v>4</v>
      </c>
      <c r="AB352" s="12">
        <v>8</v>
      </c>
      <c r="AC352" s="12">
        <f>VLOOKUP(B352,[5]Combined!C$1:O$640,13,0)</f>
        <v>0</v>
      </c>
      <c r="AD352" s="12">
        <v>1</v>
      </c>
      <c r="AE352" s="12">
        <v>2</v>
      </c>
      <c r="AF352" s="12">
        <f>VLOOKUP(B352,[5]Combined!C$1:S$640,17,0)</f>
        <v>0</v>
      </c>
      <c r="AG352" s="14">
        <f t="shared" si="35"/>
        <v>80</v>
      </c>
      <c r="AH352" s="14">
        <f t="shared" si="35"/>
        <v>0</v>
      </c>
      <c r="AI352" s="14">
        <f t="shared" si="36"/>
        <v>0</v>
      </c>
      <c r="AJ352" s="14">
        <f t="shared" si="37"/>
        <v>65</v>
      </c>
      <c r="AK352" s="14">
        <f t="shared" si="38"/>
        <v>65</v>
      </c>
      <c r="AL352" s="14">
        <f t="shared" si="39"/>
        <v>81.25</v>
      </c>
      <c r="AM352" s="14">
        <f t="shared" si="40"/>
        <v>4</v>
      </c>
      <c r="AN352" s="7" t="s">
        <v>373</v>
      </c>
      <c r="AO352" s="7">
        <v>7</v>
      </c>
      <c r="AP352" s="7">
        <v>8</v>
      </c>
      <c r="AQ352" s="7">
        <f t="shared" si="41"/>
        <v>19</v>
      </c>
    </row>
    <row r="353" spans="1:43" s="7" customFormat="1" x14ac:dyDescent="0.25">
      <c r="A353" s="7">
        <v>352</v>
      </c>
      <c r="B353" s="7" t="s">
        <v>388</v>
      </c>
      <c r="C353" s="8">
        <f>VLOOKUP(B353,[1]Combined!$B$1:$K$640,10,0)</f>
        <v>10</v>
      </c>
      <c r="D353" s="8">
        <f>VLOOKUP(B353,[1]Combined!$B$1:$L$640,11,0)</f>
        <v>10</v>
      </c>
      <c r="E353" s="8">
        <f>VLOOKUP(B353,[1]Combined!$B$1:$N$640,13,0)</f>
        <v>0</v>
      </c>
      <c r="F353" s="8">
        <f>VLOOKUP(B353,[1]Combined!$B$1:$O$640,14,0)</f>
        <v>2</v>
      </c>
      <c r="G353" s="8">
        <f>VLOOKUP(B353,[1]Combined!$B$1:$P$640,15,0)</f>
        <v>2</v>
      </c>
      <c r="H353" s="8">
        <f>VLOOKUP(B353,[1]Combined!$B$1:$R$640,17,0)</f>
        <v>0</v>
      </c>
      <c r="I353" s="9">
        <f>VLOOKUP(B353,[2]Combined!C$1:L$640,10,0)</f>
        <v>14</v>
      </c>
      <c r="J353" s="9">
        <f>VLOOKUP(B353,[2]Combined!C$1:M$640,11,0)</f>
        <v>16</v>
      </c>
      <c r="K353" s="9">
        <f>VLOOKUP(B353,[2]Combined!C$1:O$640,13,0)</f>
        <v>0</v>
      </c>
      <c r="L353" s="9">
        <f>VLOOKUP(B353,[2]Combined!C$1:P$640,14,0)</f>
        <v>3</v>
      </c>
      <c r="M353" s="9">
        <f>VLOOKUP(B353,[2]Combined!C$1:Q$640,15,0)</f>
        <v>4</v>
      </c>
      <c r="N353" s="9">
        <f>VLOOKUP(B353,[2]Combined!C$1:S$640,17,0)</f>
        <v>0</v>
      </c>
      <c r="O353" s="10">
        <f>VLOOKUP(B353,[3]Combined!C$1:L$640,10,0)</f>
        <v>11</v>
      </c>
      <c r="P353" s="10">
        <f>VLOOKUP(B353,[3]Combined!C$1:M$640,11,0)</f>
        <v>16</v>
      </c>
      <c r="Q353" s="10">
        <f>VLOOKUP(B353,[3]Combined!C$1:O$640,13,0)</f>
        <v>0</v>
      </c>
      <c r="R353" s="10">
        <f>VLOOKUP(B353,[3]Combined!C$1:P$640,14,0)</f>
        <v>3</v>
      </c>
      <c r="S353" s="10">
        <f>VLOOKUP(B353,[3]Combined!C$1:Q$640,15,0)</f>
        <v>4</v>
      </c>
      <c r="T353" s="10">
        <f>VLOOKUP(B353,[3]Combined!C$1:S$640,17,0)</f>
        <v>0</v>
      </c>
      <c r="U353" s="11">
        <v>11</v>
      </c>
      <c r="V353" s="11">
        <v>16</v>
      </c>
      <c r="W353" s="11">
        <f>VLOOKUP(B353,[4]Combined!C$1:O$640,13,0)</f>
        <v>0</v>
      </c>
      <c r="X353" s="11">
        <v>2</v>
      </c>
      <c r="Y353" s="11">
        <v>3</v>
      </c>
      <c r="Z353" s="11">
        <f>VLOOKUP(B353,[4]Combined!C$1:S$640,17,0)</f>
        <v>0</v>
      </c>
      <c r="AA353" s="12">
        <v>5</v>
      </c>
      <c r="AB353" s="12">
        <v>8</v>
      </c>
      <c r="AC353" s="12">
        <f>VLOOKUP(B353,[5]Combined!C$1:O$640,13,0)</f>
        <v>0</v>
      </c>
      <c r="AD353" s="12">
        <v>1</v>
      </c>
      <c r="AE353" s="12">
        <v>1</v>
      </c>
      <c r="AF353" s="12">
        <f>VLOOKUP(B353,[5]Combined!C$1:S$640,17,0)</f>
        <v>0</v>
      </c>
      <c r="AG353" s="14">
        <f t="shared" si="35"/>
        <v>80</v>
      </c>
      <c r="AH353" s="14">
        <f t="shared" si="35"/>
        <v>0</v>
      </c>
      <c r="AI353" s="14">
        <f t="shared" si="36"/>
        <v>0</v>
      </c>
      <c r="AJ353" s="14">
        <f t="shared" si="37"/>
        <v>62</v>
      </c>
      <c r="AK353" s="14">
        <f t="shared" si="38"/>
        <v>62</v>
      </c>
      <c r="AL353" s="14">
        <f t="shared" si="39"/>
        <v>77.5</v>
      </c>
      <c r="AM353" s="14">
        <f t="shared" si="40"/>
        <v>3</v>
      </c>
      <c r="AN353" s="7" t="s">
        <v>375</v>
      </c>
      <c r="AO353" s="7">
        <v>7</v>
      </c>
      <c r="AP353" s="7">
        <v>8</v>
      </c>
      <c r="AQ353" s="7">
        <f t="shared" si="41"/>
        <v>18</v>
      </c>
    </row>
    <row r="354" spans="1:43" s="7" customFormat="1" x14ac:dyDescent="0.25">
      <c r="A354" s="7">
        <v>353</v>
      </c>
      <c r="B354" s="7" t="s">
        <v>389</v>
      </c>
      <c r="C354" s="8">
        <f>VLOOKUP(B354,[1]Combined!$B$1:$K$640,10,0)</f>
        <v>10</v>
      </c>
      <c r="D354" s="8">
        <f>VLOOKUP(B354,[1]Combined!$B$1:$L$640,11,0)</f>
        <v>10</v>
      </c>
      <c r="E354" s="8">
        <f>VLOOKUP(B354,[1]Combined!$B$1:$N$640,13,0)</f>
        <v>0</v>
      </c>
      <c r="F354" s="8">
        <f>VLOOKUP(B354,[1]Combined!$B$1:$O$640,14,0)</f>
        <v>2</v>
      </c>
      <c r="G354" s="8">
        <f>VLOOKUP(B354,[1]Combined!$B$1:$P$640,15,0)</f>
        <v>2</v>
      </c>
      <c r="H354" s="8">
        <f>VLOOKUP(B354,[1]Combined!$B$1:$R$640,17,0)</f>
        <v>0</v>
      </c>
      <c r="I354" s="9">
        <f>VLOOKUP(B354,[2]Combined!C$1:L$640,10,0)</f>
        <v>16</v>
      </c>
      <c r="J354" s="9">
        <f>VLOOKUP(B354,[2]Combined!C$1:M$640,11,0)</f>
        <v>16</v>
      </c>
      <c r="K354" s="9">
        <f>VLOOKUP(B354,[2]Combined!C$1:O$640,13,0)</f>
        <v>0</v>
      </c>
      <c r="L354" s="9">
        <f>VLOOKUP(B354,[2]Combined!C$1:P$640,14,0)</f>
        <v>3</v>
      </c>
      <c r="M354" s="9">
        <f>VLOOKUP(B354,[2]Combined!C$1:Q$640,15,0)</f>
        <v>3</v>
      </c>
      <c r="N354" s="9">
        <f>VLOOKUP(B354,[2]Combined!C$1:S$640,17,0)</f>
        <v>0</v>
      </c>
      <c r="O354" s="10">
        <f>VLOOKUP(B354,[3]Combined!C$1:L$640,10,0)</f>
        <v>13</v>
      </c>
      <c r="P354" s="10">
        <f>VLOOKUP(B354,[3]Combined!C$1:M$640,11,0)</f>
        <v>16</v>
      </c>
      <c r="Q354" s="10">
        <f>VLOOKUP(B354,[3]Combined!C$1:O$640,13,0)</f>
        <v>0</v>
      </c>
      <c r="R354" s="10">
        <f>VLOOKUP(B354,[3]Combined!C$1:P$640,14,0)</f>
        <v>1</v>
      </c>
      <c r="S354" s="10">
        <f>VLOOKUP(B354,[3]Combined!C$1:Q$640,15,0)</f>
        <v>1</v>
      </c>
      <c r="T354" s="10">
        <f>VLOOKUP(B354,[3]Combined!C$1:S$640,17,0)</f>
        <v>0</v>
      </c>
      <c r="U354" s="11">
        <v>16</v>
      </c>
      <c r="V354" s="11">
        <v>16</v>
      </c>
      <c r="W354" s="11">
        <f>VLOOKUP(B354,[4]Combined!C$1:O$640,13,0)</f>
        <v>0</v>
      </c>
      <c r="X354" s="11">
        <v>3</v>
      </c>
      <c r="Y354" s="11">
        <v>3</v>
      </c>
      <c r="Z354" s="11">
        <f>VLOOKUP(B354,[4]Combined!C$1:S$640,17,0)</f>
        <v>0</v>
      </c>
      <c r="AA354" s="12">
        <v>5</v>
      </c>
      <c r="AB354" s="12">
        <v>8</v>
      </c>
      <c r="AC354" s="12">
        <f>VLOOKUP(B354,[5]Combined!C$1:O$640,13,0)</f>
        <v>0</v>
      </c>
      <c r="AD354" s="12">
        <v>1</v>
      </c>
      <c r="AE354" s="12">
        <v>1</v>
      </c>
      <c r="AF354" s="12">
        <f>VLOOKUP(B354,[5]Combined!C$1:S$640,17,0)</f>
        <v>0</v>
      </c>
      <c r="AG354" s="14">
        <f t="shared" si="35"/>
        <v>76</v>
      </c>
      <c r="AH354" s="14">
        <f t="shared" si="35"/>
        <v>0</v>
      </c>
      <c r="AI354" s="14">
        <f t="shared" si="36"/>
        <v>0</v>
      </c>
      <c r="AJ354" s="14">
        <f t="shared" si="37"/>
        <v>70</v>
      </c>
      <c r="AK354" s="14">
        <f t="shared" si="38"/>
        <v>70</v>
      </c>
      <c r="AL354" s="14">
        <f t="shared" si="39"/>
        <v>92.10526315789474</v>
      </c>
      <c r="AM354" s="14">
        <f t="shared" si="40"/>
        <v>5</v>
      </c>
      <c r="AN354" s="7" t="s">
        <v>377</v>
      </c>
      <c r="AO354" s="7">
        <v>8</v>
      </c>
      <c r="AP354" s="7">
        <v>10</v>
      </c>
      <c r="AQ354" s="7">
        <f t="shared" si="41"/>
        <v>23</v>
      </c>
    </row>
    <row r="355" spans="1:43" s="7" customFormat="1" x14ac:dyDescent="0.25">
      <c r="A355" s="7">
        <v>354</v>
      </c>
      <c r="B355" s="7" t="s">
        <v>390</v>
      </c>
      <c r="C355" s="8">
        <f>VLOOKUP(B355,[1]Combined!$B$1:$K$640,10,0)</f>
        <v>10</v>
      </c>
      <c r="D355" s="8">
        <f>VLOOKUP(B355,[1]Combined!$B$1:$L$640,11,0)</f>
        <v>10</v>
      </c>
      <c r="E355" s="8">
        <f>VLOOKUP(B355,[1]Combined!$B$1:$N$640,13,0)</f>
        <v>0</v>
      </c>
      <c r="F355" s="8">
        <f>VLOOKUP(B355,[1]Combined!$B$1:$O$640,14,0)</f>
        <v>2</v>
      </c>
      <c r="G355" s="8">
        <f>VLOOKUP(B355,[1]Combined!$B$1:$P$640,15,0)</f>
        <v>2</v>
      </c>
      <c r="H355" s="8">
        <f>VLOOKUP(B355,[1]Combined!$B$1:$R$640,17,0)</f>
        <v>0</v>
      </c>
      <c r="I355" s="9">
        <f>VLOOKUP(B355,[2]Combined!C$1:L$640,10,0)</f>
        <v>9</v>
      </c>
      <c r="J355" s="9">
        <f>VLOOKUP(B355,[2]Combined!C$1:M$640,11,0)</f>
        <v>16</v>
      </c>
      <c r="K355" s="9">
        <f>VLOOKUP(B355,[2]Combined!C$1:O$640,13,0)</f>
        <v>0</v>
      </c>
      <c r="L355" s="9">
        <f>VLOOKUP(B355,[2]Combined!C$1:P$640,14,0)</f>
        <v>1</v>
      </c>
      <c r="M355" s="9">
        <f>VLOOKUP(B355,[2]Combined!C$1:Q$640,15,0)</f>
        <v>3</v>
      </c>
      <c r="N355" s="9">
        <f>VLOOKUP(B355,[2]Combined!C$1:S$640,17,0)</f>
        <v>0</v>
      </c>
      <c r="O355" s="10">
        <f>VLOOKUP(B355,[3]Combined!C$1:L$640,10,0)</f>
        <v>8</v>
      </c>
      <c r="P355" s="10">
        <f>VLOOKUP(B355,[3]Combined!C$1:M$640,11,0)</f>
        <v>16</v>
      </c>
      <c r="Q355" s="10">
        <f>VLOOKUP(B355,[3]Combined!C$1:O$640,13,0)</f>
        <v>2</v>
      </c>
      <c r="R355" s="10">
        <f>VLOOKUP(B355,[3]Combined!C$1:P$640,14,0)</f>
        <v>1</v>
      </c>
      <c r="S355" s="10">
        <f>VLOOKUP(B355,[3]Combined!C$1:Q$640,15,0)</f>
        <v>4</v>
      </c>
      <c r="T355" s="10">
        <f>VLOOKUP(B355,[3]Combined!C$1:S$640,17,0)</f>
        <v>1</v>
      </c>
      <c r="U355" s="11">
        <v>7</v>
      </c>
      <c r="V355" s="11">
        <v>16</v>
      </c>
      <c r="W355" s="11">
        <v>6</v>
      </c>
      <c r="X355" s="11">
        <v>2</v>
      </c>
      <c r="Y355" s="11">
        <v>2</v>
      </c>
      <c r="Z355" s="11">
        <f>VLOOKUP(B355,[4]Combined!C$1:S$640,17,0)</f>
        <v>0</v>
      </c>
      <c r="AA355" s="12">
        <v>3</v>
      </c>
      <c r="AB355" s="12">
        <v>8</v>
      </c>
      <c r="AC355" s="12">
        <f>VLOOKUP(B355,[5]Combined!C$1:O$640,13,0)</f>
        <v>0</v>
      </c>
      <c r="AD355" s="12">
        <v>0</v>
      </c>
      <c r="AE355" s="12">
        <v>2</v>
      </c>
      <c r="AF355" s="12">
        <f>VLOOKUP(B355,[5]Combined!C$1:S$640,17,0)</f>
        <v>0</v>
      </c>
      <c r="AG355" s="14">
        <f t="shared" si="35"/>
        <v>79</v>
      </c>
      <c r="AH355" s="14">
        <f t="shared" si="35"/>
        <v>9</v>
      </c>
      <c r="AI355" s="14">
        <f t="shared" si="36"/>
        <v>9</v>
      </c>
      <c r="AJ355" s="14">
        <f t="shared" si="37"/>
        <v>43</v>
      </c>
      <c r="AK355" s="14">
        <f t="shared" si="38"/>
        <v>52</v>
      </c>
      <c r="AL355" s="14">
        <f t="shared" si="39"/>
        <v>65.822784810126578</v>
      </c>
      <c r="AM355" s="14">
        <f t="shared" si="40"/>
        <v>0</v>
      </c>
      <c r="AN355" s="7" t="s">
        <v>379</v>
      </c>
      <c r="AO355" s="7">
        <v>8</v>
      </c>
      <c r="AP355" s="7">
        <v>4</v>
      </c>
      <c r="AQ355" s="7">
        <f t="shared" si="41"/>
        <v>12</v>
      </c>
    </row>
    <row r="356" spans="1:43" s="7" customFormat="1" x14ac:dyDescent="0.25">
      <c r="A356" s="7">
        <v>355</v>
      </c>
      <c r="B356" s="7" t="s">
        <v>391</v>
      </c>
      <c r="C356" s="8">
        <f>VLOOKUP(B356,[1]Combined!$B$1:$K$640,10,0)</f>
        <v>8</v>
      </c>
      <c r="D356" s="8">
        <f>VLOOKUP(B356,[1]Combined!$B$1:$L$640,11,0)</f>
        <v>10</v>
      </c>
      <c r="E356" s="8">
        <f>VLOOKUP(B356,[1]Combined!$B$1:$N$640,13,0)</f>
        <v>0</v>
      </c>
      <c r="F356" s="8">
        <f>VLOOKUP(B356,[1]Combined!$B$1:$O$640,14,0)</f>
        <v>1</v>
      </c>
      <c r="G356" s="8">
        <f>VLOOKUP(B356,[1]Combined!$B$1:$P$640,15,0)</f>
        <v>2</v>
      </c>
      <c r="H356" s="8">
        <f>VLOOKUP(B356,[1]Combined!$B$1:$R$640,17,0)</f>
        <v>0</v>
      </c>
      <c r="I356" s="9">
        <f>VLOOKUP(B356,[2]Combined!C$1:L$640,10,0)</f>
        <v>10</v>
      </c>
      <c r="J356" s="9">
        <f>VLOOKUP(B356,[2]Combined!C$1:M$640,11,0)</f>
        <v>16</v>
      </c>
      <c r="K356" s="9">
        <f>VLOOKUP(B356,[2]Combined!C$1:O$640,13,0)</f>
        <v>0</v>
      </c>
      <c r="L356" s="9">
        <f>VLOOKUP(B356,[2]Combined!C$1:P$640,14,0)</f>
        <v>2</v>
      </c>
      <c r="M356" s="9">
        <f>VLOOKUP(B356,[2]Combined!C$1:Q$640,15,0)</f>
        <v>2</v>
      </c>
      <c r="N356" s="9">
        <f>VLOOKUP(B356,[2]Combined!C$1:S$640,17,0)</f>
        <v>0</v>
      </c>
      <c r="O356" s="10">
        <f>VLOOKUP(B356,[3]Combined!C$1:L$640,10,0)</f>
        <v>10</v>
      </c>
      <c r="P356" s="10">
        <f>VLOOKUP(B356,[3]Combined!C$1:M$640,11,0)</f>
        <v>16</v>
      </c>
      <c r="Q356" s="10">
        <f>VLOOKUP(B356,[3]Combined!C$1:O$640,13,0)</f>
        <v>0</v>
      </c>
      <c r="R356" s="10">
        <f>VLOOKUP(B356,[3]Combined!C$1:P$640,14,0)</f>
        <v>4</v>
      </c>
      <c r="S356" s="10">
        <f>VLOOKUP(B356,[3]Combined!C$1:Q$640,15,0)</f>
        <v>4</v>
      </c>
      <c r="T356" s="10">
        <f>VLOOKUP(B356,[3]Combined!C$1:S$640,17,0)</f>
        <v>0</v>
      </c>
      <c r="U356" s="11">
        <v>10</v>
      </c>
      <c r="V356" s="11">
        <v>16</v>
      </c>
      <c r="W356" s="11">
        <f>VLOOKUP(B356,[4]Combined!C$1:O$640,13,0)</f>
        <v>0</v>
      </c>
      <c r="X356" s="11">
        <v>2</v>
      </c>
      <c r="Y356" s="11">
        <v>4</v>
      </c>
      <c r="Z356" s="11">
        <f>VLOOKUP(B356,[4]Combined!C$1:S$640,17,0)</f>
        <v>0</v>
      </c>
      <c r="AA356" s="12">
        <v>4</v>
      </c>
      <c r="AB356" s="12">
        <v>8</v>
      </c>
      <c r="AC356" s="12">
        <f>VLOOKUP(B356,[5]Combined!C$1:O$640,13,0)</f>
        <v>0</v>
      </c>
      <c r="AD356" s="12">
        <v>0</v>
      </c>
      <c r="AE356" s="12">
        <v>2</v>
      </c>
      <c r="AF356" s="12">
        <f>VLOOKUP(B356,[5]Combined!C$1:S$640,17,0)</f>
        <v>0</v>
      </c>
      <c r="AG356" s="14">
        <f t="shared" si="35"/>
        <v>80</v>
      </c>
      <c r="AH356" s="14">
        <f t="shared" si="35"/>
        <v>0</v>
      </c>
      <c r="AI356" s="14">
        <f t="shared" si="36"/>
        <v>0</v>
      </c>
      <c r="AJ356" s="14">
        <f t="shared" si="37"/>
        <v>51</v>
      </c>
      <c r="AK356" s="14">
        <f t="shared" si="38"/>
        <v>51</v>
      </c>
      <c r="AL356" s="14">
        <f t="shared" si="39"/>
        <v>63.749999999999993</v>
      </c>
      <c r="AM356" s="14">
        <f t="shared" si="40"/>
        <v>0</v>
      </c>
      <c r="AN356" s="7" t="s">
        <v>381</v>
      </c>
      <c r="AO356" s="7">
        <v>8</v>
      </c>
      <c r="AP356" s="7">
        <v>4</v>
      </c>
      <c r="AQ356" s="7">
        <f t="shared" si="41"/>
        <v>12</v>
      </c>
    </row>
    <row r="357" spans="1:43" s="7" customFormat="1" x14ac:dyDescent="0.25">
      <c r="A357" s="7">
        <v>356</v>
      </c>
      <c r="B357" s="7" t="s">
        <v>392</v>
      </c>
      <c r="C357" s="8">
        <f>VLOOKUP(B357,[1]Combined!$B$1:$K$640,10,0)</f>
        <v>10</v>
      </c>
      <c r="D357" s="8">
        <f>VLOOKUP(B357,[1]Combined!$B$1:$L$640,11,0)</f>
        <v>10</v>
      </c>
      <c r="E357" s="8">
        <f>VLOOKUP(B357,[1]Combined!$B$1:$N$640,13,0)</f>
        <v>0</v>
      </c>
      <c r="F357" s="8">
        <f>VLOOKUP(B357,[1]Combined!$B$1:$O$640,14,0)</f>
        <v>2</v>
      </c>
      <c r="G357" s="8">
        <f>VLOOKUP(B357,[1]Combined!$B$1:$P$640,15,0)</f>
        <v>2</v>
      </c>
      <c r="H357" s="8">
        <f>VLOOKUP(B357,[1]Combined!$B$1:$R$640,17,0)</f>
        <v>0</v>
      </c>
      <c r="I357" s="9">
        <f>VLOOKUP(B357,[2]Combined!C$1:L$640,10,0)</f>
        <v>15</v>
      </c>
      <c r="J357" s="9">
        <f>VLOOKUP(B357,[2]Combined!C$1:M$640,11,0)</f>
        <v>16</v>
      </c>
      <c r="K357" s="9">
        <f>VLOOKUP(B357,[2]Combined!C$1:O$640,13,0)</f>
        <v>0</v>
      </c>
      <c r="L357" s="9">
        <f>VLOOKUP(B357,[2]Combined!C$1:P$640,14,0)</f>
        <v>3</v>
      </c>
      <c r="M357" s="9">
        <f>VLOOKUP(B357,[2]Combined!C$1:Q$640,15,0)</f>
        <v>3</v>
      </c>
      <c r="N357" s="9">
        <f>VLOOKUP(B357,[2]Combined!C$1:S$640,17,0)</f>
        <v>0</v>
      </c>
      <c r="O357" s="10">
        <f>VLOOKUP(B357,[3]Combined!C$1:L$640,10,0)</f>
        <v>13</v>
      </c>
      <c r="P357" s="10">
        <f>VLOOKUP(B357,[3]Combined!C$1:M$640,11,0)</f>
        <v>16</v>
      </c>
      <c r="Q357" s="10">
        <f>VLOOKUP(B357,[3]Combined!C$1:O$640,13,0)</f>
        <v>0</v>
      </c>
      <c r="R357" s="10">
        <f>VLOOKUP(B357,[3]Combined!C$1:P$640,14,0)</f>
        <v>3</v>
      </c>
      <c r="S357" s="10">
        <f>VLOOKUP(B357,[3]Combined!C$1:Q$640,15,0)</f>
        <v>3</v>
      </c>
      <c r="T357" s="10">
        <f>VLOOKUP(B357,[3]Combined!C$1:S$640,17,0)</f>
        <v>0</v>
      </c>
      <c r="U357" s="11">
        <v>14</v>
      </c>
      <c r="V357" s="11">
        <v>16</v>
      </c>
      <c r="W357" s="11">
        <v>2</v>
      </c>
      <c r="X357" s="11">
        <v>4</v>
      </c>
      <c r="Y357" s="11">
        <v>4</v>
      </c>
      <c r="Z357" s="11">
        <f>VLOOKUP(B357,[4]Combined!C$1:S$640,17,0)</f>
        <v>0</v>
      </c>
      <c r="AA357" s="12">
        <v>7</v>
      </c>
      <c r="AB357" s="12">
        <v>8</v>
      </c>
      <c r="AC357" s="12">
        <f>VLOOKUP(B357,[5]Combined!C$1:O$640,13,0)</f>
        <v>0</v>
      </c>
      <c r="AD357" s="12">
        <v>1</v>
      </c>
      <c r="AE357" s="12">
        <v>2</v>
      </c>
      <c r="AF357" s="12">
        <f>VLOOKUP(B357,[5]Combined!C$1:S$640,17,0)</f>
        <v>0</v>
      </c>
      <c r="AG357" s="14">
        <f t="shared" si="35"/>
        <v>80</v>
      </c>
      <c r="AH357" s="14">
        <f t="shared" si="35"/>
        <v>2</v>
      </c>
      <c r="AI357" s="14">
        <f t="shared" si="36"/>
        <v>2</v>
      </c>
      <c r="AJ357" s="14">
        <f t="shared" si="37"/>
        <v>72</v>
      </c>
      <c r="AK357" s="14">
        <f t="shared" si="38"/>
        <v>74</v>
      </c>
      <c r="AL357" s="14">
        <f t="shared" si="39"/>
        <v>92.5</v>
      </c>
      <c r="AM357" s="14">
        <f t="shared" si="40"/>
        <v>5</v>
      </c>
      <c r="AN357" s="7" t="s">
        <v>373</v>
      </c>
      <c r="AO357" s="7">
        <v>10</v>
      </c>
      <c r="AP357" s="7">
        <v>7</v>
      </c>
      <c r="AQ357" s="7">
        <f t="shared" si="41"/>
        <v>22</v>
      </c>
    </row>
    <row r="358" spans="1:43" s="7" customFormat="1" x14ac:dyDescent="0.25">
      <c r="A358" s="7">
        <v>357</v>
      </c>
      <c r="B358" s="7" t="s">
        <v>393</v>
      </c>
      <c r="C358" s="8">
        <f>VLOOKUP(B358,[1]Combined!$B$1:$K$640,10,0)</f>
        <v>10</v>
      </c>
      <c r="D358" s="8">
        <f>VLOOKUP(B358,[1]Combined!$B$1:$L$640,11,0)</f>
        <v>10</v>
      </c>
      <c r="E358" s="8">
        <f>VLOOKUP(B358,[1]Combined!$B$1:$N$640,13,0)</f>
        <v>0</v>
      </c>
      <c r="F358" s="8">
        <f>VLOOKUP(B358,[1]Combined!$B$1:$O$640,14,0)</f>
        <v>2</v>
      </c>
      <c r="G358" s="8">
        <f>VLOOKUP(B358,[1]Combined!$B$1:$P$640,15,0)</f>
        <v>2</v>
      </c>
      <c r="H358" s="8">
        <f>VLOOKUP(B358,[1]Combined!$B$1:$R$640,17,0)</f>
        <v>0</v>
      </c>
      <c r="I358" s="9">
        <f>VLOOKUP(B358,[2]Combined!C$1:L$640,10,0)</f>
        <v>13</v>
      </c>
      <c r="J358" s="9">
        <f>VLOOKUP(B358,[2]Combined!C$1:M$640,11,0)</f>
        <v>16</v>
      </c>
      <c r="K358" s="9">
        <f>VLOOKUP(B358,[2]Combined!C$1:O$640,13,0)</f>
        <v>0</v>
      </c>
      <c r="L358" s="9">
        <f>VLOOKUP(B358,[2]Combined!C$1:P$640,14,0)</f>
        <v>4</v>
      </c>
      <c r="M358" s="9">
        <f>VLOOKUP(B358,[2]Combined!C$1:Q$640,15,0)</f>
        <v>4</v>
      </c>
      <c r="N358" s="9">
        <f>VLOOKUP(B358,[2]Combined!C$1:S$640,17,0)</f>
        <v>0</v>
      </c>
      <c r="O358" s="10">
        <f>VLOOKUP(B358,[3]Combined!C$1:L$640,10,0)</f>
        <v>3</v>
      </c>
      <c r="P358" s="10">
        <f>VLOOKUP(B358,[3]Combined!C$1:M$640,11,0)</f>
        <v>16</v>
      </c>
      <c r="Q358" s="10">
        <f>VLOOKUP(B358,[3]Combined!C$1:O$640,13,0)</f>
        <v>0</v>
      </c>
      <c r="R358" s="10">
        <f>VLOOKUP(B358,[3]Combined!C$1:P$640,14,0)</f>
        <v>1</v>
      </c>
      <c r="S358" s="10">
        <f>VLOOKUP(B358,[3]Combined!C$1:Q$640,15,0)</f>
        <v>4</v>
      </c>
      <c r="T358" s="10">
        <f>VLOOKUP(B358,[3]Combined!C$1:S$640,17,0)</f>
        <v>0</v>
      </c>
      <c r="U358" s="11">
        <v>3</v>
      </c>
      <c r="V358" s="11">
        <v>16</v>
      </c>
      <c r="W358" s="11">
        <f>VLOOKUP(B358,[4]Combined!C$1:O$640,13,0)</f>
        <v>0</v>
      </c>
      <c r="X358" s="11">
        <v>1</v>
      </c>
      <c r="Y358" s="11">
        <v>3</v>
      </c>
      <c r="Z358" s="11">
        <f>VLOOKUP(B358,[4]Combined!C$1:S$640,17,0)</f>
        <v>0</v>
      </c>
      <c r="AA358" s="12">
        <v>1</v>
      </c>
      <c r="AB358" s="12">
        <v>8</v>
      </c>
      <c r="AC358" s="12">
        <f>VLOOKUP(B358,[5]Combined!C$1:O$640,13,0)</f>
        <v>0</v>
      </c>
      <c r="AD358" s="12">
        <v>0</v>
      </c>
      <c r="AE358" s="12">
        <v>1</v>
      </c>
      <c r="AF358" s="12">
        <f>VLOOKUP(B358,[5]Combined!C$1:S$640,17,0)</f>
        <v>0</v>
      </c>
      <c r="AG358" s="14">
        <f t="shared" si="35"/>
        <v>80</v>
      </c>
      <c r="AH358" s="14">
        <f t="shared" si="35"/>
        <v>0</v>
      </c>
      <c r="AI358" s="14">
        <f t="shared" si="36"/>
        <v>0</v>
      </c>
      <c r="AJ358" s="14">
        <f t="shared" si="37"/>
        <v>38</v>
      </c>
      <c r="AK358" s="14">
        <f t="shared" si="38"/>
        <v>38</v>
      </c>
      <c r="AL358" s="14">
        <f t="shared" si="39"/>
        <v>47.5</v>
      </c>
      <c r="AM358" s="14">
        <f t="shared" si="40"/>
        <v>0</v>
      </c>
      <c r="AN358" s="7" t="s">
        <v>375</v>
      </c>
      <c r="AO358" s="7">
        <v>7</v>
      </c>
      <c r="AP358" s="7">
        <v>4</v>
      </c>
      <c r="AQ358" s="7">
        <f t="shared" si="41"/>
        <v>11</v>
      </c>
    </row>
    <row r="359" spans="1:43" s="7" customFormat="1" x14ac:dyDescent="0.25">
      <c r="A359" s="7">
        <v>358</v>
      </c>
      <c r="B359" s="7" t="s">
        <v>394</v>
      </c>
      <c r="C359" s="8">
        <f>VLOOKUP(B359,[1]Combined!$B$1:$K$640,10,0)</f>
        <v>10</v>
      </c>
      <c r="D359" s="8">
        <f>VLOOKUP(B359,[1]Combined!$B$1:$L$640,11,0)</f>
        <v>10</v>
      </c>
      <c r="E359" s="8">
        <f>VLOOKUP(B359,[1]Combined!$B$1:$N$640,13,0)</f>
        <v>0</v>
      </c>
      <c r="F359" s="8">
        <f>VLOOKUP(B359,[1]Combined!$B$1:$O$640,14,0)</f>
        <v>2</v>
      </c>
      <c r="G359" s="8">
        <f>VLOOKUP(B359,[1]Combined!$B$1:$P$640,15,0)</f>
        <v>2</v>
      </c>
      <c r="H359" s="8">
        <f>VLOOKUP(B359,[1]Combined!$B$1:$R$640,17,0)</f>
        <v>0</v>
      </c>
      <c r="I359" s="9">
        <f>VLOOKUP(B359,[2]Combined!C$1:L$640,10,0)</f>
        <v>14</v>
      </c>
      <c r="J359" s="9">
        <f>VLOOKUP(B359,[2]Combined!C$1:M$640,11,0)</f>
        <v>16</v>
      </c>
      <c r="K359" s="9">
        <f>VLOOKUP(B359,[2]Combined!C$1:O$640,13,0)</f>
        <v>0</v>
      </c>
      <c r="L359" s="9">
        <f>VLOOKUP(B359,[2]Combined!C$1:P$640,14,0)</f>
        <v>2</v>
      </c>
      <c r="M359" s="9">
        <f>VLOOKUP(B359,[2]Combined!C$1:Q$640,15,0)</f>
        <v>3</v>
      </c>
      <c r="N359" s="9">
        <f>VLOOKUP(B359,[2]Combined!C$1:S$640,17,0)</f>
        <v>0</v>
      </c>
      <c r="O359" s="10">
        <f>VLOOKUP(B359,[3]Combined!C$1:L$640,10,0)</f>
        <v>12</v>
      </c>
      <c r="P359" s="10">
        <f>VLOOKUP(B359,[3]Combined!C$1:M$640,11,0)</f>
        <v>16</v>
      </c>
      <c r="Q359" s="10">
        <f>VLOOKUP(B359,[3]Combined!C$1:O$640,13,0)</f>
        <v>0</v>
      </c>
      <c r="R359" s="10">
        <f>VLOOKUP(B359,[3]Combined!C$1:P$640,14,0)</f>
        <v>1</v>
      </c>
      <c r="S359" s="10">
        <f>VLOOKUP(B359,[3]Combined!C$1:Q$640,15,0)</f>
        <v>1</v>
      </c>
      <c r="T359" s="10">
        <f>VLOOKUP(B359,[3]Combined!C$1:S$640,17,0)</f>
        <v>0</v>
      </c>
      <c r="U359" s="11">
        <v>12</v>
      </c>
      <c r="V359" s="11">
        <v>16</v>
      </c>
      <c r="W359" s="11">
        <f>VLOOKUP(B359,[4]Combined!C$1:O$640,13,0)</f>
        <v>0</v>
      </c>
      <c r="X359" s="11">
        <v>3</v>
      </c>
      <c r="Y359" s="11">
        <v>3</v>
      </c>
      <c r="Z359" s="11">
        <f>VLOOKUP(B359,[4]Combined!C$1:S$640,17,0)</f>
        <v>0</v>
      </c>
      <c r="AA359" s="12">
        <v>3</v>
      </c>
      <c r="AB359" s="12">
        <v>8</v>
      </c>
      <c r="AC359" s="12">
        <f>VLOOKUP(B359,[5]Combined!C$1:O$640,13,0)</f>
        <v>0</v>
      </c>
      <c r="AD359" s="12">
        <v>1</v>
      </c>
      <c r="AE359" s="12">
        <v>1</v>
      </c>
      <c r="AF359" s="12">
        <f>VLOOKUP(B359,[5]Combined!C$1:S$640,17,0)</f>
        <v>0</v>
      </c>
      <c r="AG359" s="14">
        <f t="shared" si="35"/>
        <v>76</v>
      </c>
      <c r="AH359" s="14">
        <f t="shared" si="35"/>
        <v>0</v>
      </c>
      <c r="AI359" s="14">
        <f t="shared" si="36"/>
        <v>0</v>
      </c>
      <c r="AJ359" s="14">
        <f t="shared" si="37"/>
        <v>60</v>
      </c>
      <c r="AK359" s="14">
        <f t="shared" si="38"/>
        <v>60</v>
      </c>
      <c r="AL359" s="14">
        <f t="shared" si="39"/>
        <v>78.94736842105263</v>
      </c>
      <c r="AM359" s="14">
        <f t="shared" si="40"/>
        <v>3</v>
      </c>
      <c r="AN359" s="7" t="s">
        <v>377</v>
      </c>
      <c r="AO359" s="7">
        <v>9</v>
      </c>
      <c r="AP359" s="7">
        <v>8</v>
      </c>
      <c r="AQ359" s="7">
        <f t="shared" si="41"/>
        <v>20</v>
      </c>
    </row>
    <row r="360" spans="1:43" s="7" customFormat="1" x14ac:dyDescent="0.25">
      <c r="A360" s="7">
        <v>359</v>
      </c>
      <c r="B360" s="7" t="s">
        <v>395</v>
      </c>
      <c r="C360" s="8">
        <f>VLOOKUP(B360,[1]Combined!$B$1:$K$640,10,0)</f>
        <v>10</v>
      </c>
      <c r="D360" s="8">
        <f>VLOOKUP(B360,[1]Combined!$B$1:$L$640,11,0)</f>
        <v>10</v>
      </c>
      <c r="E360" s="8">
        <f>VLOOKUP(B360,[1]Combined!$B$1:$N$640,13,0)</f>
        <v>0</v>
      </c>
      <c r="F360" s="8">
        <f>VLOOKUP(B360,[1]Combined!$B$1:$O$640,14,0)</f>
        <v>2</v>
      </c>
      <c r="G360" s="8">
        <f>VLOOKUP(B360,[1]Combined!$B$1:$P$640,15,0)</f>
        <v>2</v>
      </c>
      <c r="H360" s="8">
        <f>VLOOKUP(B360,[1]Combined!$B$1:$R$640,17,0)</f>
        <v>0</v>
      </c>
      <c r="I360" s="9">
        <f>VLOOKUP(B360,[2]Combined!C$1:L$640,10,0)</f>
        <v>14</v>
      </c>
      <c r="J360" s="9">
        <f>VLOOKUP(B360,[2]Combined!C$1:M$640,11,0)</f>
        <v>16</v>
      </c>
      <c r="K360" s="9">
        <f>VLOOKUP(B360,[2]Combined!C$1:O$640,13,0)</f>
        <v>0</v>
      </c>
      <c r="L360" s="9">
        <f>VLOOKUP(B360,[2]Combined!C$1:P$640,14,0)</f>
        <v>3</v>
      </c>
      <c r="M360" s="9">
        <f>VLOOKUP(B360,[2]Combined!C$1:Q$640,15,0)</f>
        <v>3</v>
      </c>
      <c r="N360" s="9">
        <f>VLOOKUP(B360,[2]Combined!C$1:S$640,17,0)</f>
        <v>0</v>
      </c>
      <c r="O360" s="10">
        <f>VLOOKUP(B360,[3]Combined!C$1:L$640,10,0)</f>
        <v>12</v>
      </c>
      <c r="P360" s="10">
        <f>VLOOKUP(B360,[3]Combined!C$1:M$640,11,0)</f>
        <v>16</v>
      </c>
      <c r="Q360" s="10">
        <f>VLOOKUP(B360,[3]Combined!C$1:O$640,13,0)</f>
        <v>0</v>
      </c>
      <c r="R360" s="10">
        <f>VLOOKUP(B360,[3]Combined!C$1:P$640,14,0)</f>
        <v>2</v>
      </c>
      <c r="S360" s="10">
        <f>VLOOKUP(B360,[3]Combined!C$1:Q$640,15,0)</f>
        <v>4</v>
      </c>
      <c r="T360" s="10">
        <f>VLOOKUP(B360,[3]Combined!C$1:S$640,17,0)</f>
        <v>0</v>
      </c>
      <c r="U360" s="11">
        <v>15</v>
      </c>
      <c r="V360" s="11">
        <v>16</v>
      </c>
      <c r="W360" s="11">
        <f>VLOOKUP(B360,[4]Combined!C$1:O$640,13,0)</f>
        <v>0</v>
      </c>
      <c r="X360" s="11">
        <v>2</v>
      </c>
      <c r="Y360" s="11">
        <v>2</v>
      </c>
      <c r="Z360" s="11">
        <f>VLOOKUP(B360,[4]Combined!C$1:S$640,17,0)</f>
        <v>0</v>
      </c>
      <c r="AA360" s="12">
        <v>6</v>
      </c>
      <c r="AB360" s="12">
        <v>8</v>
      </c>
      <c r="AC360" s="12">
        <f>VLOOKUP(B360,[5]Combined!C$1:O$640,13,0)</f>
        <v>0</v>
      </c>
      <c r="AD360" s="12">
        <v>2</v>
      </c>
      <c r="AE360" s="12">
        <v>2</v>
      </c>
      <c r="AF360" s="12">
        <f>VLOOKUP(B360,[5]Combined!C$1:S$640,17,0)</f>
        <v>0</v>
      </c>
      <c r="AG360" s="14">
        <f t="shared" si="35"/>
        <v>79</v>
      </c>
      <c r="AH360" s="14">
        <f t="shared" si="35"/>
        <v>0</v>
      </c>
      <c r="AI360" s="14">
        <f t="shared" si="36"/>
        <v>0</v>
      </c>
      <c r="AJ360" s="14">
        <f t="shared" si="37"/>
        <v>68</v>
      </c>
      <c r="AK360" s="14">
        <f t="shared" si="38"/>
        <v>68</v>
      </c>
      <c r="AL360" s="14">
        <f t="shared" si="39"/>
        <v>86.075949367088612</v>
      </c>
      <c r="AM360" s="14">
        <f t="shared" si="40"/>
        <v>5</v>
      </c>
      <c r="AN360" s="7" t="s">
        <v>379</v>
      </c>
      <c r="AO360" s="7">
        <v>8</v>
      </c>
      <c r="AP360" s="7">
        <v>7</v>
      </c>
      <c r="AQ360" s="7">
        <f t="shared" si="41"/>
        <v>20</v>
      </c>
    </row>
    <row r="361" spans="1:43" s="7" customFormat="1" x14ac:dyDescent="0.25">
      <c r="A361" s="7">
        <v>360</v>
      </c>
      <c r="B361" s="7" t="s">
        <v>396</v>
      </c>
      <c r="C361" s="8">
        <f>VLOOKUP(B361,[1]Combined!$B$1:$K$640,10,0)</f>
        <v>10</v>
      </c>
      <c r="D361" s="8">
        <f>VLOOKUP(B361,[1]Combined!$B$1:$L$640,11,0)</f>
        <v>10</v>
      </c>
      <c r="E361" s="8">
        <f>VLOOKUP(B361,[1]Combined!$B$1:$N$640,13,0)</f>
        <v>0</v>
      </c>
      <c r="F361" s="8">
        <f>VLOOKUP(B361,[1]Combined!$B$1:$O$640,14,0)</f>
        <v>2</v>
      </c>
      <c r="G361" s="8">
        <f>VLOOKUP(B361,[1]Combined!$B$1:$P$640,15,0)</f>
        <v>2</v>
      </c>
      <c r="H361" s="8">
        <f>VLOOKUP(B361,[1]Combined!$B$1:$R$640,17,0)</f>
        <v>0</v>
      </c>
      <c r="I361" s="9">
        <f>VLOOKUP(B361,[2]Combined!C$1:L$640,10,0)</f>
        <v>15</v>
      </c>
      <c r="J361" s="9">
        <f>VLOOKUP(B361,[2]Combined!C$1:M$640,11,0)</f>
        <v>16</v>
      </c>
      <c r="K361" s="9">
        <f>VLOOKUP(B361,[2]Combined!C$1:O$640,13,0)</f>
        <v>0</v>
      </c>
      <c r="L361" s="9">
        <f>VLOOKUP(B361,[2]Combined!C$1:P$640,14,0)</f>
        <v>2</v>
      </c>
      <c r="M361" s="9">
        <f>VLOOKUP(B361,[2]Combined!C$1:Q$640,15,0)</f>
        <v>2</v>
      </c>
      <c r="N361" s="9">
        <f>VLOOKUP(B361,[2]Combined!C$1:S$640,17,0)</f>
        <v>0</v>
      </c>
      <c r="O361" s="10">
        <f>VLOOKUP(B361,[3]Combined!C$1:L$640,10,0)</f>
        <v>12</v>
      </c>
      <c r="P361" s="10">
        <f>VLOOKUP(B361,[3]Combined!C$1:M$640,11,0)</f>
        <v>16</v>
      </c>
      <c r="Q361" s="10">
        <f>VLOOKUP(B361,[3]Combined!C$1:O$640,13,0)</f>
        <v>0</v>
      </c>
      <c r="R361" s="10">
        <f>VLOOKUP(B361,[3]Combined!C$1:P$640,14,0)</f>
        <v>4</v>
      </c>
      <c r="S361" s="10">
        <f>VLOOKUP(B361,[3]Combined!C$1:Q$640,15,0)</f>
        <v>4</v>
      </c>
      <c r="T361" s="10">
        <f>VLOOKUP(B361,[3]Combined!C$1:S$640,17,0)</f>
        <v>0</v>
      </c>
      <c r="U361" s="11">
        <v>14</v>
      </c>
      <c r="V361" s="11">
        <v>16</v>
      </c>
      <c r="W361" s="11">
        <f>VLOOKUP(B361,[4]Combined!C$1:O$640,13,0)</f>
        <v>0</v>
      </c>
      <c r="X361" s="11">
        <v>3</v>
      </c>
      <c r="Y361" s="11">
        <v>4</v>
      </c>
      <c r="Z361" s="11">
        <f>VLOOKUP(B361,[4]Combined!C$1:S$640,17,0)</f>
        <v>0</v>
      </c>
      <c r="AA361" s="12">
        <v>4</v>
      </c>
      <c r="AB361" s="12">
        <v>8</v>
      </c>
      <c r="AC361" s="12">
        <f>VLOOKUP(B361,[5]Combined!C$1:O$640,13,0)</f>
        <v>0</v>
      </c>
      <c r="AD361" s="12">
        <v>1</v>
      </c>
      <c r="AE361" s="12">
        <v>2</v>
      </c>
      <c r="AF361" s="12">
        <f>VLOOKUP(B361,[5]Combined!C$1:S$640,17,0)</f>
        <v>0</v>
      </c>
      <c r="AG361" s="14">
        <f t="shared" si="35"/>
        <v>80</v>
      </c>
      <c r="AH361" s="14">
        <f t="shared" si="35"/>
        <v>0</v>
      </c>
      <c r="AI361" s="14">
        <f t="shared" si="36"/>
        <v>0</v>
      </c>
      <c r="AJ361" s="14">
        <f t="shared" si="37"/>
        <v>67</v>
      </c>
      <c r="AK361" s="14">
        <f t="shared" si="38"/>
        <v>67</v>
      </c>
      <c r="AL361" s="14">
        <f t="shared" si="39"/>
        <v>83.75</v>
      </c>
      <c r="AM361" s="14">
        <f t="shared" si="40"/>
        <v>4</v>
      </c>
      <c r="AN361" s="7" t="s">
        <v>381</v>
      </c>
      <c r="AO361" s="7">
        <v>8</v>
      </c>
      <c r="AP361" s="7">
        <v>9</v>
      </c>
      <c r="AQ361" s="7">
        <f t="shared" si="41"/>
        <v>21</v>
      </c>
    </row>
    <row r="362" spans="1:43" s="7" customFormat="1" x14ac:dyDescent="0.25">
      <c r="A362" s="7">
        <v>361</v>
      </c>
      <c r="B362" s="7" t="s">
        <v>397</v>
      </c>
      <c r="C362" s="8">
        <f>VLOOKUP(B362,[1]Combined!$B$1:$K$640,10,0)</f>
        <v>7</v>
      </c>
      <c r="D362" s="8">
        <f>VLOOKUP(B362,[1]Combined!$B$1:$L$640,11,0)</f>
        <v>10</v>
      </c>
      <c r="E362" s="8">
        <f>VLOOKUP(B362,[1]Combined!$B$1:$N$640,13,0)</f>
        <v>0</v>
      </c>
      <c r="F362" s="8">
        <f>VLOOKUP(B362,[1]Combined!$B$1:$O$640,14,0)</f>
        <v>1</v>
      </c>
      <c r="G362" s="8">
        <f>VLOOKUP(B362,[1]Combined!$B$1:$P$640,15,0)</f>
        <v>2</v>
      </c>
      <c r="H362" s="8">
        <f>VLOOKUP(B362,[1]Combined!$B$1:$R$640,17,0)</f>
        <v>0</v>
      </c>
      <c r="I362" s="9">
        <f>VLOOKUP(B362,[2]Combined!C$1:L$640,10,0)</f>
        <v>13</v>
      </c>
      <c r="J362" s="9">
        <f>VLOOKUP(B362,[2]Combined!C$1:M$640,11,0)</f>
        <v>16</v>
      </c>
      <c r="K362" s="9">
        <f>VLOOKUP(B362,[2]Combined!C$1:O$640,13,0)</f>
        <v>0</v>
      </c>
      <c r="L362" s="9">
        <f>VLOOKUP(B362,[2]Combined!C$1:P$640,14,0)</f>
        <v>3</v>
      </c>
      <c r="M362" s="9">
        <f>VLOOKUP(B362,[2]Combined!C$1:Q$640,15,0)</f>
        <v>3</v>
      </c>
      <c r="N362" s="9">
        <f>VLOOKUP(B362,[2]Combined!C$1:S$640,17,0)</f>
        <v>0</v>
      </c>
      <c r="O362" s="10">
        <f>VLOOKUP(B362,[3]Combined!C$1:L$640,10,0)</f>
        <v>0</v>
      </c>
      <c r="P362" s="10">
        <f>VLOOKUP(B362,[3]Combined!C$1:M$640,11,0)</f>
        <v>16</v>
      </c>
      <c r="Q362" s="10">
        <f>VLOOKUP(B362,[3]Combined!C$1:O$640,13,0)</f>
        <v>0</v>
      </c>
      <c r="R362" s="10">
        <f>VLOOKUP(B362,[3]Combined!C$1:P$640,14,0)</f>
        <v>0</v>
      </c>
      <c r="S362" s="10">
        <f>VLOOKUP(B362,[3]Combined!C$1:Q$640,15,0)</f>
        <v>3</v>
      </c>
      <c r="T362" s="10">
        <f>VLOOKUP(B362,[3]Combined!C$1:S$640,17,0)</f>
        <v>0</v>
      </c>
      <c r="U362" s="11">
        <f>VLOOKUP(B362,[4]Combined!C$1:L$640,10,0)</f>
        <v>0</v>
      </c>
      <c r="V362" s="11">
        <v>16</v>
      </c>
      <c r="W362" s="11">
        <f>VLOOKUP(B362,[4]Combined!C$1:O$640,13,0)</f>
        <v>0</v>
      </c>
      <c r="X362" s="11">
        <f>VLOOKUP(B362,[4]Combined!C$1:P$640,14,0)</f>
        <v>0</v>
      </c>
      <c r="Y362" s="11">
        <v>4</v>
      </c>
      <c r="Z362" s="11">
        <f>VLOOKUP(B362,[4]Combined!C$1:S$640,17,0)</f>
        <v>0</v>
      </c>
      <c r="AA362" s="12">
        <f>VLOOKUP(B362,[5]Combined!C$1:L$640,10,0)</f>
        <v>0</v>
      </c>
      <c r="AB362" s="12">
        <v>8</v>
      </c>
      <c r="AC362" s="12">
        <f>VLOOKUP(B362,[5]Combined!C$1:O$640,13,0)</f>
        <v>0</v>
      </c>
      <c r="AD362" s="12">
        <v>0</v>
      </c>
      <c r="AE362" s="12">
        <v>2</v>
      </c>
      <c r="AF362" s="12">
        <f>VLOOKUP(B362,[5]Combined!C$1:S$640,17,0)</f>
        <v>0</v>
      </c>
      <c r="AG362" s="14">
        <f t="shared" si="35"/>
        <v>80</v>
      </c>
      <c r="AH362" s="14">
        <f t="shared" si="35"/>
        <v>0</v>
      </c>
      <c r="AI362" s="14">
        <f t="shared" si="36"/>
        <v>0</v>
      </c>
      <c r="AJ362" s="14">
        <f t="shared" si="37"/>
        <v>24</v>
      </c>
      <c r="AK362" s="14">
        <f t="shared" si="38"/>
        <v>24</v>
      </c>
      <c r="AL362" s="14">
        <f t="shared" si="39"/>
        <v>30</v>
      </c>
      <c r="AM362" s="14">
        <f t="shared" si="40"/>
        <v>0</v>
      </c>
      <c r="AN362" s="7" t="s">
        <v>373</v>
      </c>
      <c r="AO362" s="7">
        <v>0</v>
      </c>
      <c r="AP362" s="18">
        <v>0</v>
      </c>
      <c r="AQ362" s="7">
        <f t="shared" si="41"/>
        <v>0</v>
      </c>
    </row>
    <row r="363" spans="1:43" s="7" customFormat="1" x14ac:dyDescent="0.25">
      <c r="A363" s="7">
        <v>362</v>
      </c>
      <c r="B363" s="7" t="s">
        <v>398</v>
      </c>
      <c r="C363" s="8">
        <f>VLOOKUP(B363,[1]Combined!$B$1:$K$640,10,0)</f>
        <v>10</v>
      </c>
      <c r="D363" s="8">
        <f>VLOOKUP(B363,[1]Combined!$B$1:$L$640,11,0)</f>
        <v>10</v>
      </c>
      <c r="E363" s="8">
        <f>VLOOKUP(B363,[1]Combined!$B$1:$N$640,13,0)</f>
        <v>0</v>
      </c>
      <c r="F363" s="8">
        <f>VLOOKUP(B363,[1]Combined!$B$1:$O$640,14,0)</f>
        <v>2</v>
      </c>
      <c r="G363" s="8">
        <f>VLOOKUP(B363,[1]Combined!$B$1:$P$640,15,0)</f>
        <v>2</v>
      </c>
      <c r="H363" s="8">
        <f>VLOOKUP(B363,[1]Combined!$B$1:$R$640,17,0)</f>
        <v>0</v>
      </c>
      <c r="I363" s="9">
        <f>VLOOKUP(B363,[2]Combined!C$1:L$640,10,0)</f>
        <v>14</v>
      </c>
      <c r="J363" s="9">
        <f>VLOOKUP(B363,[2]Combined!C$1:M$640,11,0)</f>
        <v>16</v>
      </c>
      <c r="K363" s="9">
        <f>VLOOKUP(B363,[2]Combined!C$1:O$640,13,0)</f>
        <v>0</v>
      </c>
      <c r="L363" s="9">
        <f>VLOOKUP(B363,[2]Combined!C$1:P$640,14,0)</f>
        <v>3</v>
      </c>
      <c r="M363" s="9">
        <f>VLOOKUP(B363,[2]Combined!C$1:Q$640,15,0)</f>
        <v>4</v>
      </c>
      <c r="N363" s="9">
        <f>VLOOKUP(B363,[2]Combined!C$1:S$640,17,0)</f>
        <v>0</v>
      </c>
      <c r="O363" s="10">
        <f>VLOOKUP(B363,[3]Combined!C$1:L$640,10,0)</f>
        <v>11</v>
      </c>
      <c r="P363" s="10">
        <f>VLOOKUP(B363,[3]Combined!C$1:M$640,11,0)</f>
        <v>16</v>
      </c>
      <c r="Q363" s="10">
        <f>VLOOKUP(B363,[3]Combined!C$1:O$640,13,0)</f>
        <v>0</v>
      </c>
      <c r="R363" s="10">
        <f>VLOOKUP(B363,[3]Combined!C$1:P$640,14,0)</f>
        <v>2</v>
      </c>
      <c r="S363" s="10">
        <f>VLOOKUP(B363,[3]Combined!C$1:Q$640,15,0)</f>
        <v>4</v>
      </c>
      <c r="T363" s="10">
        <f>VLOOKUP(B363,[3]Combined!C$1:S$640,17,0)</f>
        <v>0</v>
      </c>
      <c r="U363" s="11">
        <v>8</v>
      </c>
      <c r="V363" s="11">
        <v>16</v>
      </c>
      <c r="W363" s="11">
        <f>VLOOKUP(B363,[4]Combined!C$1:O$640,13,0)</f>
        <v>0</v>
      </c>
      <c r="X363" s="11">
        <v>2</v>
      </c>
      <c r="Y363" s="11">
        <v>3</v>
      </c>
      <c r="Z363" s="11">
        <f>VLOOKUP(B363,[4]Combined!C$1:S$640,17,0)</f>
        <v>0</v>
      </c>
      <c r="AA363" s="12">
        <v>2</v>
      </c>
      <c r="AB363" s="12">
        <v>8</v>
      </c>
      <c r="AC363" s="12">
        <f>VLOOKUP(B363,[5]Combined!C$1:O$640,13,0)</f>
        <v>0</v>
      </c>
      <c r="AD363" s="12">
        <v>1</v>
      </c>
      <c r="AE363" s="12">
        <v>1</v>
      </c>
      <c r="AF363" s="12">
        <f>VLOOKUP(B363,[5]Combined!C$1:S$640,17,0)</f>
        <v>0</v>
      </c>
      <c r="AG363" s="14">
        <f t="shared" si="35"/>
        <v>80</v>
      </c>
      <c r="AH363" s="14">
        <f t="shared" si="35"/>
        <v>0</v>
      </c>
      <c r="AI363" s="14">
        <f t="shared" si="36"/>
        <v>0</v>
      </c>
      <c r="AJ363" s="14">
        <f t="shared" si="37"/>
        <v>55</v>
      </c>
      <c r="AK363" s="14">
        <f t="shared" si="38"/>
        <v>55</v>
      </c>
      <c r="AL363" s="14">
        <f t="shared" si="39"/>
        <v>68.75</v>
      </c>
      <c r="AM363" s="14">
        <f t="shared" si="40"/>
        <v>1</v>
      </c>
      <c r="AN363" s="7" t="s">
        <v>375</v>
      </c>
      <c r="AO363" s="7">
        <v>8</v>
      </c>
      <c r="AP363" s="7">
        <v>7</v>
      </c>
      <c r="AQ363" s="7">
        <f t="shared" si="41"/>
        <v>16</v>
      </c>
    </row>
    <row r="364" spans="1:43" s="7" customFormat="1" x14ac:dyDescent="0.25">
      <c r="A364" s="7">
        <v>363</v>
      </c>
      <c r="B364" s="7" t="s">
        <v>399</v>
      </c>
      <c r="C364" s="8">
        <f>VLOOKUP(B364,[1]Combined!$B$1:$K$640,10,0)</f>
        <v>9</v>
      </c>
      <c r="D364" s="8">
        <f>VLOOKUP(B364,[1]Combined!$B$1:$L$640,11,0)</f>
        <v>10</v>
      </c>
      <c r="E364" s="8">
        <f>VLOOKUP(B364,[1]Combined!$B$1:$N$640,13,0)</f>
        <v>0</v>
      </c>
      <c r="F364" s="8">
        <f>VLOOKUP(B364,[1]Combined!$B$1:$O$640,14,0)</f>
        <v>2</v>
      </c>
      <c r="G364" s="8">
        <f>VLOOKUP(B364,[1]Combined!$B$1:$P$640,15,0)</f>
        <v>2</v>
      </c>
      <c r="H364" s="8">
        <f>VLOOKUP(B364,[1]Combined!$B$1:$R$640,17,0)</f>
        <v>0</v>
      </c>
      <c r="I364" s="9">
        <f>VLOOKUP(B364,[2]Combined!C$1:L$640,10,0)</f>
        <v>14</v>
      </c>
      <c r="J364" s="9">
        <f>VLOOKUP(B364,[2]Combined!C$1:M$640,11,0)</f>
        <v>16</v>
      </c>
      <c r="K364" s="9">
        <f>VLOOKUP(B364,[2]Combined!C$1:O$640,13,0)</f>
        <v>0</v>
      </c>
      <c r="L364" s="9">
        <f>VLOOKUP(B364,[2]Combined!C$1:P$640,14,0)</f>
        <v>2</v>
      </c>
      <c r="M364" s="9">
        <f>VLOOKUP(B364,[2]Combined!C$1:Q$640,15,0)</f>
        <v>3</v>
      </c>
      <c r="N364" s="9">
        <f>VLOOKUP(B364,[2]Combined!C$1:S$640,17,0)</f>
        <v>0</v>
      </c>
      <c r="O364" s="10">
        <f>VLOOKUP(B364,[3]Combined!C$1:L$640,10,0)</f>
        <v>11</v>
      </c>
      <c r="P364" s="10">
        <f>VLOOKUP(B364,[3]Combined!C$1:M$640,11,0)</f>
        <v>16</v>
      </c>
      <c r="Q364" s="10">
        <f>VLOOKUP(B364,[3]Combined!C$1:O$640,13,0)</f>
        <v>0</v>
      </c>
      <c r="R364" s="10">
        <f>VLOOKUP(B364,[3]Combined!C$1:P$640,14,0)</f>
        <v>1</v>
      </c>
      <c r="S364" s="10">
        <f>VLOOKUP(B364,[3]Combined!C$1:Q$640,15,0)</f>
        <v>1</v>
      </c>
      <c r="T364" s="10">
        <f>VLOOKUP(B364,[3]Combined!C$1:S$640,17,0)</f>
        <v>0</v>
      </c>
      <c r="U364" s="11">
        <v>14</v>
      </c>
      <c r="V364" s="11">
        <v>16</v>
      </c>
      <c r="W364" s="11">
        <f>VLOOKUP(B364,[4]Combined!C$1:O$640,13,0)</f>
        <v>0</v>
      </c>
      <c r="X364" s="11">
        <v>2</v>
      </c>
      <c r="Y364" s="11">
        <v>3</v>
      </c>
      <c r="Z364" s="11">
        <f>VLOOKUP(B364,[4]Combined!C$1:S$640,17,0)</f>
        <v>0</v>
      </c>
      <c r="AA364" s="12">
        <v>5</v>
      </c>
      <c r="AB364" s="12">
        <v>8</v>
      </c>
      <c r="AC364" s="12">
        <f>VLOOKUP(B364,[5]Combined!C$1:O$640,13,0)</f>
        <v>0</v>
      </c>
      <c r="AD364" s="12">
        <v>1</v>
      </c>
      <c r="AE364" s="12">
        <v>1</v>
      </c>
      <c r="AF364" s="12">
        <f>VLOOKUP(B364,[5]Combined!C$1:S$640,17,0)</f>
        <v>0</v>
      </c>
      <c r="AG364" s="14">
        <f t="shared" si="35"/>
        <v>76</v>
      </c>
      <c r="AH364" s="14">
        <f t="shared" si="35"/>
        <v>0</v>
      </c>
      <c r="AI364" s="14">
        <f t="shared" si="36"/>
        <v>0</v>
      </c>
      <c r="AJ364" s="14">
        <f t="shared" si="37"/>
        <v>61</v>
      </c>
      <c r="AK364" s="14">
        <f t="shared" si="38"/>
        <v>61</v>
      </c>
      <c r="AL364" s="14">
        <f t="shared" si="39"/>
        <v>80.26315789473685</v>
      </c>
      <c r="AM364" s="14">
        <f t="shared" si="40"/>
        <v>4</v>
      </c>
      <c r="AN364" s="7" t="s">
        <v>377</v>
      </c>
      <c r="AO364" s="7">
        <v>8</v>
      </c>
      <c r="AP364" s="7">
        <v>10</v>
      </c>
      <c r="AQ364" s="7">
        <f t="shared" si="41"/>
        <v>22</v>
      </c>
    </row>
    <row r="365" spans="1:43" s="7" customFormat="1" x14ac:dyDescent="0.25">
      <c r="A365" s="7">
        <v>364</v>
      </c>
      <c r="B365" s="7" t="s">
        <v>400</v>
      </c>
      <c r="C365" s="8">
        <f>VLOOKUP(B365,[1]Combined!$B$1:$K$640,10,0)</f>
        <v>10</v>
      </c>
      <c r="D365" s="8">
        <f>VLOOKUP(B365,[1]Combined!$B$1:$L$640,11,0)</f>
        <v>10</v>
      </c>
      <c r="E365" s="8">
        <f>VLOOKUP(B365,[1]Combined!$B$1:$N$640,13,0)</f>
        <v>0</v>
      </c>
      <c r="F365" s="8">
        <f>VLOOKUP(B365,[1]Combined!$B$1:$O$640,14,0)</f>
        <v>2</v>
      </c>
      <c r="G365" s="8">
        <f>VLOOKUP(B365,[1]Combined!$B$1:$P$640,15,0)</f>
        <v>2</v>
      </c>
      <c r="H365" s="8">
        <f>VLOOKUP(B365,[1]Combined!$B$1:$R$640,17,0)</f>
        <v>0</v>
      </c>
      <c r="I365" s="9">
        <f>VLOOKUP(B365,[2]Combined!C$1:L$640,10,0)</f>
        <v>16</v>
      </c>
      <c r="J365" s="9">
        <f>VLOOKUP(B365,[2]Combined!C$1:M$640,11,0)</f>
        <v>16</v>
      </c>
      <c r="K365" s="9">
        <f>VLOOKUP(B365,[2]Combined!C$1:O$640,13,0)</f>
        <v>0</v>
      </c>
      <c r="L365" s="9">
        <f>VLOOKUP(B365,[2]Combined!C$1:P$640,14,0)</f>
        <v>3</v>
      </c>
      <c r="M365" s="9">
        <f>VLOOKUP(B365,[2]Combined!C$1:Q$640,15,0)</f>
        <v>3</v>
      </c>
      <c r="N365" s="9">
        <f>VLOOKUP(B365,[2]Combined!C$1:S$640,17,0)</f>
        <v>0</v>
      </c>
      <c r="O365" s="10">
        <f>VLOOKUP(B365,[3]Combined!C$1:L$640,10,0)</f>
        <v>10</v>
      </c>
      <c r="P365" s="10">
        <f>VLOOKUP(B365,[3]Combined!C$1:M$640,11,0)</f>
        <v>16</v>
      </c>
      <c r="Q365" s="10">
        <f>VLOOKUP(B365,[3]Combined!C$1:O$640,13,0)</f>
        <v>0</v>
      </c>
      <c r="R365" s="10">
        <f>VLOOKUP(B365,[3]Combined!C$1:P$640,14,0)</f>
        <v>2</v>
      </c>
      <c r="S365" s="10">
        <f>VLOOKUP(B365,[3]Combined!C$1:Q$640,15,0)</f>
        <v>4</v>
      </c>
      <c r="T365" s="10">
        <f>VLOOKUP(B365,[3]Combined!C$1:S$640,17,0)</f>
        <v>0</v>
      </c>
      <c r="U365" s="11">
        <v>13</v>
      </c>
      <c r="V365" s="11">
        <v>16</v>
      </c>
      <c r="W365" s="11">
        <f>VLOOKUP(B365,[4]Combined!C$1:O$640,13,0)</f>
        <v>0</v>
      </c>
      <c r="X365" s="11">
        <v>2</v>
      </c>
      <c r="Y365" s="11">
        <v>2</v>
      </c>
      <c r="Z365" s="11">
        <f>VLOOKUP(B365,[4]Combined!C$1:S$640,17,0)</f>
        <v>0</v>
      </c>
      <c r="AA365" s="12">
        <v>4</v>
      </c>
      <c r="AB365" s="12">
        <v>8</v>
      </c>
      <c r="AC365" s="12">
        <f>VLOOKUP(B365,[5]Combined!C$1:O$640,13,0)</f>
        <v>0</v>
      </c>
      <c r="AD365" s="12">
        <v>1</v>
      </c>
      <c r="AE365" s="12">
        <v>2</v>
      </c>
      <c r="AF365" s="12">
        <f>VLOOKUP(B365,[5]Combined!C$1:S$640,17,0)</f>
        <v>0</v>
      </c>
      <c r="AG365" s="14">
        <f t="shared" si="35"/>
        <v>79</v>
      </c>
      <c r="AH365" s="14">
        <f t="shared" si="35"/>
        <v>0</v>
      </c>
      <c r="AI365" s="14">
        <f t="shared" si="36"/>
        <v>0</v>
      </c>
      <c r="AJ365" s="14">
        <f t="shared" si="37"/>
        <v>63</v>
      </c>
      <c r="AK365" s="14">
        <f t="shared" si="38"/>
        <v>63</v>
      </c>
      <c r="AL365" s="14">
        <f t="shared" si="39"/>
        <v>79.74683544303798</v>
      </c>
      <c r="AM365" s="14">
        <f t="shared" si="40"/>
        <v>3</v>
      </c>
      <c r="AN365" s="7" t="s">
        <v>379</v>
      </c>
      <c r="AO365" s="7">
        <v>7</v>
      </c>
      <c r="AP365" s="7">
        <v>9</v>
      </c>
      <c r="AQ365" s="7">
        <f t="shared" si="41"/>
        <v>19</v>
      </c>
    </row>
    <row r="366" spans="1:43" s="7" customFormat="1" x14ac:dyDescent="0.25">
      <c r="A366" s="7">
        <v>365</v>
      </c>
      <c r="B366" s="7" t="s">
        <v>401</v>
      </c>
      <c r="C366" s="8">
        <f>VLOOKUP(B366,[1]Combined!$B$1:$K$640,10,0)</f>
        <v>10</v>
      </c>
      <c r="D366" s="8">
        <f>VLOOKUP(B366,[1]Combined!$B$1:$L$640,11,0)</f>
        <v>10</v>
      </c>
      <c r="E366" s="8">
        <f>VLOOKUP(B366,[1]Combined!$B$1:$N$640,13,0)</f>
        <v>0</v>
      </c>
      <c r="F366" s="8">
        <f>VLOOKUP(B366,[1]Combined!$B$1:$O$640,14,0)</f>
        <v>2</v>
      </c>
      <c r="G366" s="8">
        <f>VLOOKUP(B366,[1]Combined!$B$1:$P$640,15,0)</f>
        <v>2</v>
      </c>
      <c r="H366" s="8">
        <f>VLOOKUP(B366,[1]Combined!$B$1:$R$640,17,0)</f>
        <v>0</v>
      </c>
      <c r="I366" s="9">
        <f>VLOOKUP(B366,[2]Combined!C$1:L$640,10,0)</f>
        <v>12</v>
      </c>
      <c r="J366" s="9">
        <f>VLOOKUP(B366,[2]Combined!C$1:M$640,11,0)</f>
        <v>16</v>
      </c>
      <c r="K366" s="9">
        <f>VLOOKUP(B366,[2]Combined!C$1:O$640,13,0)</f>
        <v>0</v>
      </c>
      <c r="L366" s="9">
        <f>VLOOKUP(B366,[2]Combined!C$1:P$640,14,0)</f>
        <v>2</v>
      </c>
      <c r="M366" s="9">
        <f>VLOOKUP(B366,[2]Combined!C$1:Q$640,15,0)</f>
        <v>2</v>
      </c>
      <c r="N366" s="9">
        <f>VLOOKUP(B366,[2]Combined!C$1:S$640,17,0)</f>
        <v>0</v>
      </c>
      <c r="O366" s="10">
        <f>VLOOKUP(B366,[3]Combined!C$1:L$640,10,0)</f>
        <v>8</v>
      </c>
      <c r="P366" s="10">
        <f>VLOOKUP(B366,[3]Combined!C$1:M$640,11,0)</f>
        <v>16</v>
      </c>
      <c r="Q366" s="10">
        <f>VLOOKUP(B366,[3]Combined!C$1:O$640,13,0)</f>
        <v>0</v>
      </c>
      <c r="R366" s="10">
        <f>VLOOKUP(B366,[3]Combined!C$1:P$640,14,0)</f>
        <v>2</v>
      </c>
      <c r="S366" s="10">
        <f>VLOOKUP(B366,[3]Combined!C$1:Q$640,15,0)</f>
        <v>4</v>
      </c>
      <c r="T366" s="10">
        <f>VLOOKUP(B366,[3]Combined!C$1:S$640,17,0)</f>
        <v>0</v>
      </c>
      <c r="U366" s="11">
        <v>7</v>
      </c>
      <c r="V366" s="11">
        <v>16</v>
      </c>
      <c r="W366" s="11">
        <f>VLOOKUP(B366,[4]Combined!C$1:O$640,13,0)</f>
        <v>0</v>
      </c>
      <c r="X366" s="11">
        <v>2</v>
      </c>
      <c r="Y366" s="11">
        <v>4</v>
      </c>
      <c r="Z366" s="11">
        <f>VLOOKUP(B366,[4]Combined!C$1:S$640,17,0)</f>
        <v>0</v>
      </c>
      <c r="AA366" s="12">
        <v>3</v>
      </c>
      <c r="AB366" s="12">
        <v>8</v>
      </c>
      <c r="AC366" s="12">
        <f>VLOOKUP(B366,[5]Combined!C$1:O$640,13,0)</f>
        <v>0</v>
      </c>
      <c r="AD366" s="12">
        <v>1</v>
      </c>
      <c r="AE366" s="12">
        <v>2</v>
      </c>
      <c r="AF366" s="12">
        <f>VLOOKUP(B366,[5]Combined!C$1:S$640,17,0)</f>
        <v>0</v>
      </c>
      <c r="AG366" s="14">
        <f t="shared" si="35"/>
        <v>80</v>
      </c>
      <c r="AH366" s="14">
        <f t="shared" si="35"/>
        <v>0</v>
      </c>
      <c r="AI366" s="14">
        <f t="shared" si="36"/>
        <v>0</v>
      </c>
      <c r="AJ366" s="14">
        <f t="shared" si="37"/>
        <v>49</v>
      </c>
      <c r="AK366" s="14">
        <f t="shared" si="38"/>
        <v>49</v>
      </c>
      <c r="AL366" s="14">
        <f t="shared" si="39"/>
        <v>61.250000000000007</v>
      </c>
      <c r="AM366" s="14">
        <f t="shared" si="40"/>
        <v>0</v>
      </c>
      <c r="AN366" s="7" t="s">
        <v>381</v>
      </c>
      <c r="AO366" s="7">
        <v>9</v>
      </c>
      <c r="AP366" s="7">
        <v>9</v>
      </c>
      <c r="AQ366" s="7">
        <f t="shared" si="41"/>
        <v>18</v>
      </c>
    </row>
    <row r="367" spans="1:43" s="7" customFormat="1" x14ac:dyDescent="0.25">
      <c r="A367" s="7">
        <v>366</v>
      </c>
      <c r="B367" s="7" t="s">
        <v>402</v>
      </c>
      <c r="C367" s="8">
        <f>VLOOKUP(B367,[1]Combined!$B$1:$K$640,10,0)</f>
        <v>9</v>
      </c>
      <c r="D367" s="8">
        <f>VLOOKUP(B367,[1]Combined!$B$1:$L$640,11,0)</f>
        <v>10</v>
      </c>
      <c r="E367" s="8">
        <f>VLOOKUP(B367,[1]Combined!$B$1:$N$640,13,0)</f>
        <v>0</v>
      </c>
      <c r="F367" s="8">
        <f>VLOOKUP(B367,[1]Combined!$B$1:$O$640,14,0)</f>
        <v>2</v>
      </c>
      <c r="G367" s="8">
        <f>VLOOKUP(B367,[1]Combined!$B$1:$P$640,15,0)</f>
        <v>2</v>
      </c>
      <c r="H367" s="8">
        <f>VLOOKUP(B367,[1]Combined!$B$1:$R$640,17,0)</f>
        <v>0</v>
      </c>
      <c r="I367" s="9">
        <f>VLOOKUP(B367,[2]Combined!C$1:L$640,10,0)</f>
        <v>11</v>
      </c>
      <c r="J367" s="9">
        <f>VLOOKUP(B367,[2]Combined!C$1:M$640,11,0)</f>
        <v>16</v>
      </c>
      <c r="K367" s="9">
        <f>VLOOKUP(B367,[2]Combined!C$1:O$640,13,0)</f>
        <v>0</v>
      </c>
      <c r="L367" s="9">
        <f>VLOOKUP(B367,[2]Combined!C$1:P$640,14,0)</f>
        <v>3</v>
      </c>
      <c r="M367" s="9">
        <f>VLOOKUP(B367,[2]Combined!C$1:Q$640,15,0)</f>
        <v>3</v>
      </c>
      <c r="N367" s="9">
        <f>VLOOKUP(B367,[2]Combined!C$1:S$640,17,0)</f>
        <v>0</v>
      </c>
      <c r="O367" s="10">
        <f>VLOOKUP(B367,[3]Combined!C$1:L$640,10,0)</f>
        <v>11</v>
      </c>
      <c r="P367" s="10">
        <f>VLOOKUP(B367,[3]Combined!C$1:M$640,11,0)</f>
        <v>16</v>
      </c>
      <c r="Q367" s="10">
        <f>VLOOKUP(B367,[3]Combined!C$1:O$640,13,0)</f>
        <v>0</v>
      </c>
      <c r="R367" s="10">
        <f>VLOOKUP(B367,[3]Combined!C$1:P$640,14,0)</f>
        <v>1</v>
      </c>
      <c r="S367" s="10">
        <f>VLOOKUP(B367,[3]Combined!C$1:Q$640,15,0)</f>
        <v>3</v>
      </c>
      <c r="T367" s="10">
        <f>VLOOKUP(B367,[3]Combined!C$1:S$640,17,0)</f>
        <v>0</v>
      </c>
      <c r="U367" s="11">
        <v>13</v>
      </c>
      <c r="V367" s="11">
        <v>16</v>
      </c>
      <c r="W367" s="11">
        <f>VLOOKUP(B367,[4]Combined!C$1:O$640,13,0)</f>
        <v>0</v>
      </c>
      <c r="X367" s="11">
        <v>2</v>
      </c>
      <c r="Y367" s="11">
        <v>4</v>
      </c>
      <c r="Z367" s="11">
        <f>VLOOKUP(B367,[4]Combined!C$1:S$640,17,0)</f>
        <v>0</v>
      </c>
      <c r="AA367" s="12">
        <v>4</v>
      </c>
      <c r="AB367" s="12">
        <v>8</v>
      </c>
      <c r="AC367" s="12">
        <f>VLOOKUP(B367,[5]Combined!C$1:O$640,13,0)</f>
        <v>0</v>
      </c>
      <c r="AD367" s="12">
        <v>1</v>
      </c>
      <c r="AE367" s="12">
        <v>2</v>
      </c>
      <c r="AF367" s="12">
        <f>VLOOKUP(B367,[5]Combined!C$1:S$640,17,0)</f>
        <v>0</v>
      </c>
      <c r="AG367" s="14">
        <f t="shared" si="35"/>
        <v>80</v>
      </c>
      <c r="AH367" s="14">
        <f t="shared" si="35"/>
        <v>0</v>
      </c>
      <c r="AI367" s="14">
        <f t="shared" si="36"/>
        <v>0</v>
      </c>
      <c r="AJ367" s="14">
        <f t="shared" si="37"/>
        <v>57</v>
      </c>
      <c r="AK367" s="14">
        <f t="shared" si="38"/>
        <v>57</v>
      </c>
      <c r="AL367" s="14">
        <f t="shared" si="39"/>
        <v>71.25</v>
      </c>
      <c r="AM367" s="14">
        <f t="shared" si="40"/>
        <v>2</v>
      </c>
      <c r="AN367" s="7" t="s">
        <v>373</v>
      </c>
      <c r="AO367" s="7">
        <v>8</v>
      </c>
      <c r="AP367" s="7">
        <v>8</v>
      </c>
      <c r="AQ367" s="7">
        <f t="shared" si="41"/>
        <v>18</v>
      </c>
    </row>
    <row r="368" spans="1:43" s="7" customFormat="1" x14ac:dyDescent="0.25">
      <c r="A368" s="7">
        <v>367</v>
      </c>
      <c r="B368" s="7" t="s">
        <v>403</v>
      </c>
      <c r="C368" s="8">
        <f>VLOOKUP(B368,[1]Combined!$B$1:$K$640,10,0)</f>
        <v>10</v>
      </c>
      <c r="D368" s="8">
        <f>VLOOKUP(B368,[1]Combined!$B$1:$L$640,11,0)</f>
        <v>10</v>
      </c>
      <c r="E368" s="8">
        <f>VLOOKUP(B368,[1]Combined!$B$1:$N$640,13,0)</f>
        <v>0</v>
      </c>
      <c r="F368" s="8">
        <f>VLOOKUP(B368,[1]Combined!$B$1:$O$640,14,0)</f>
        <v>2</v>
      </c>
      <c r="G368" s="8">
        <f>VLOOKUP(B368,[1]Combined!$B$1:$P$640,15,0)</f>
        <v>2</v>
      </c>
      <c r="H368" s="8">
        <f>VLOOKUP(B368,[1]Combined!$B$1:$R$640,17,0)</f>
        <v>0</v>
      </c>
      <c r="I368" s="9">
        <f>VLOOKUP(B368,[2]Combined!C$1:L$640,10,0)</f>
        <v>13</v>
      </c>
      <c r="J368" s="9">
        <f>VLOOKUP(B368,[2]Combined!C$1:M$640,11,0)</f>
        <v>16</v>
      </c>
      <c r="K368" s="9">
        <f>VLOOKUP(B368,[2]Combined!C$1:O$640,13,0)</f>
        <v>0</v>
      </c>
      <c r="L368" s="9">
        <f>VLOOKUP(B368,[2]Combined!C$1:P$640,14,0)</f>
        <v>4</v>
      </c>
      <c r="M368" s="9">
        <f>VLOOKUP(B368,[2]Combined!C$1:Q$640,15,0)</f>
        <v>4</v>
      </c>
      <c r="N368" s="9">
        <f>VLOOKUP(B368,[2]Combined!C$1:S$640,17,0)</f>
        <v>0</v>
      </c>
      <c r="O368" s="10">
        <f>VLOOKUP(B368,[3]Combined!C$1:L$640,10,0)</f>
        <v>6</v>
      </c>
      <c r="P368" s="10">
        <f>VLOOKUP(B368,[3]Combined!C$1:M$640,11,0)</f>
        <v>16</v>
      </c>
      <c r="Q368" s="10">
        <f>VLOOKUP(B368,[3]Combined!C$1:O$640,13,0)</f>
        <v>0</v>
      </c>
      <c r="R368" s="10">
        <f>VLOOKUP(B368,[3]Combined!C$1:P$640,14,0)</f>
        <v>2</v>
      </c>
      <c r="S368" s="10">
        <f>VLOOKUP(B368,[3]Combined!C$1:Q$640,15,0)</f>
        <v>4</v>
      </c>
      <c r="T368" s="10">
        <f>VLOOKUP(B368,[3]Combined!C$1:S$640,17,0)</f>
        <v>0</v>
      </c>
      <c r="U368" s="11">
        <v>10</v>
      </c>
      <c r="V368" s="11">
        <v>16</v>
      </c>
      <c r="W368" s="11">
        <v>2</v>
      </c>
      <c r="X368" s="11">
        <v>1</v>
      </c>
      <c r="Y368" s="11">
        <v>3</v>
      </c>
      <c r="Z368" s="11">
        <f>VLOOKUP(B368,[4]Combined!C$1:S$640,17,0)</f>
        <v>0</v>
      </c>
      <c r="AA368" s="12">
        <v>4</v>
      </c>
      <c r="AB368" s="12">
        <v>8</v>
      </c>
      <c r="AC368" s="12">
        <v>1</v>
      </c>
      <c r="AD368" s="12">
        <v>0</v>
      </c>
      <c r="AE368" s="12">
        <v>1</v>
      </c>
      <c r="AF368" s="12">
        <f>VLOOKUP(B368,[5]Combined!C$1:S$640,17,0)</f>
        <v>0</v>
      </c>
      <c r="AG368" s="14">
        <f t="shared" si="35"/>
        <v>80</v>
      </c>
      <c r="AH368" s="14">
        <f t="shared" si="35"/>
        <v>3</v>
      </c>
      <c r="AI368" s="14">
        <f t="shared" si="36"/>
        <v>3</v>
      </c>
      <c r="AJ368" s="14">
        <f t="shared" si="37"/>
        <v>52</v>
      </c>
      <c r="AK368" s="14">
        <f t="shared" si="38"/>
        <v>55</v>
      </c>
      <c r="AL368" s="14">
        <f t="shared" si="39"/>
        <v>68.75</v>
      </c>
      <c r="AM368" s="14">
        <f t="shared" si="40"/>
        <v>1</v>
      </c>
      <c r="AN368" s="7" t="s">
        <v>375</v>
      </c>
      <c r="AO368" s="7">
        <v>9</v>
      </c>
      <c r="AP368" s="7">
        <v>7</v>
      </c>
      <c r="AQ368" s="7">
        <f t="shared" si="41"/>
        <v>17</v>
      </c>
    </row>
    <row r="369" spans="1:43" s="7" customFormat="1" x14ac:dyDescent="0.25">
      <c r="A369" s="7">
        <v>368</v>
      </c>
      <c r="B369" s="7" t="s">
        <v>404</v>
      </c>
      <c r="C369" s="8">
        <f>VLOOKUP(B369,[1]Combined!$B$1:$K$640,10,0)</f>
        <v>8</v>
      </c>
      <c r="D369" s="8">
        <f>VLOOKUP(B369,[1]Combined!$B$1:$L$640,11,0)</f>
        <v>10</v>
      </c>
      <c r="E369" s="8">
        <f>VLOOKUP(B369,[1]Combined!$B$1:$N$640,13,0)</f>
        <v>0</v>
      </c>
      <c r="F369" s="8">
        <f>VLOOKUP(B369,[1]Combined!$B$1:$O$640,14,0)</f>
        <v>2</v>
      </c>
      <c r="G369" s="8">
        <f>VLOOKUP(B369,[1]Combined!$B$1:$P$640,15,0)</f>
        <v>2</v>
      </c>
      <c r="H369" s="8">
        <f>VLOOKUP(B369,[1]Combined!$B$1:$R$640,17,0)</f>
        <v>0</v>
      </c>
      <c r="I369" s="9">
        <f>VLOOKUP(B369,[2]Combined!C$1:L$640,10,0)</f>
        <v>14</v>
      </c>
      <c r="J369" s="9">
        <f>VLOOKUP(B369,[2]Combined!C$1:M$640,11,0)</f>
        <v>16</v>
      </c>
      <c r="K369" s="9">
        <f>VLOOKUP(B369,[2]Combined!C$1:O$640,13,0)</f>
        <v>0</v>
      </c>
      <c r="L369" s="9">
        <f>VLOOKUP(B369,[2]Combined!C$1:P$640,14,0)</f>
        <v>2</v>
      </c>
      <c r="M369" s="9">
        <f>VLOOKUP(B369,[2]Combined!C$1:Q$640,15,0)</f>
        <v>3</v>
      </c>
      <c r="N369" s="9">
        <f>VLOOKUP(B369,[2]Combined!C$1:S$640,17,0)</f>
        <v>0</v>
      </c>
      <c r="O369" s="10">
        <f>VLOOKUP(B369,[3]Combined!C$1:L$640,10,0)</f>
        <v>12</v>
      </c>
      <c r="P369" s="10">
        <f>VLOOKUP(B369,[3]Combined!C$1:M$640,11,0)</f>
        <v>16</v>
      </c>
      <c r="Q369" s="10">
        <f>VLOOKUP(B369,[3]Combined!C$1:O$640,13,0)</f>
        <v>0</v>
      </c>
      <c r="R369" s="10">
        <f>VLOOKUP(B369,[3]Combined!C$1:P$640,14,0)</f>
        <v>1</v>
      </c>
      <c r="S369" s="10">
        <f>VLOOKUP(B369,[3]Combined!C$1:Q$640,15,0)</f>
        <v>1</v>
      </c>
      <c r="T369" s="10">
        <f>VLOOKUP(B369,[3]Combined!C$1:S$640,17,0)</f>
        <v>0</v>
      </c>
      <c r="U369" s="11">
        <v>13</v>
      </c>
      <c r="V369" s="11">
        <v>16</v>
      </c>
      <c r="W369" s="11">
        <f>VLOOKUP(B369,[4]Combined!C$1:O$640,13,0)</f>
        <v>0</v>
      </c>
      <c r="X369" s="11">
        <v>3</v>
      </c>
      <c r="Y369" s="11">
        <v>3</v>
      </c>
      <c r="Z369" s="11">
        <f>VLOOKUP(B369,[4]Combined!C$1:S$640,17,0)</f>
        <v>0</v>
      </c>
      <c r="AA369" s="12">
        <v>5</v>
      </c>
      <c r="AB369" s="12">
        <v>8</v>
      </c>
      <c r="AC369" s="12">
        <f>VLOOKUP(B369,[5]Combined!C$1:O$640,13,0)</f>
        <v>0</v>
      </c>
      <c r="AD369" s="12">
        <f>VLOOKUP(B369,[5]Combined!C$1:P$640,14,0)</f>
        <v>0</v>
      </c>
      <c r="AE369" s="12">
        <v>1</v>
      </c>
      <c r="AF369" s="12">
        <f>VLOOKUP(B369,[5]Combined!C$1:S$640,17,0)</f>
        <v>0</v>
      </c>
      <c r="AG369" s="14">
        <f t="shared" si="35"/>
        <v>76</v>
      </c>
      <c r="AH369" s="14">
        <f t="shared" si="35"/>
        <v>0</v>
      </c>
      <c r="AI369" s="14">
        <f t="shared" si="36"/>
        <v>0</v>
      </c>
      <c r="AJ369" s="14">
        <f t="shared" si="37"/>
        <v>60</v>
      </c>
      <c r="AK369" s="14">
        <f t="shared" si="38"/>
        <v>60</v>
      </c>
      <c r="AL369" s="14">
        <f t="shared" si="39"/>
        <v>78.94736842105263</v>
      </c>
      <c r="AM369" s="14">
        <f t="shared" si="40"/>
        <v>3</v>
      </c>
      <c r="AN369" s="7" t="s">
        <v>377</v>
      </c>
      <c r="AO369" s="7">
        <v>8</v>
      </c>
      <c r="AP369" s="7">
        <v>8</v>
      </c>
      <c r="AQ369" s="7">
        <f t="shared" si="41"/>
        <v>19</v>
      </c>
    </row>
    <row r="370" spans="1:43" s="7" customFormat="1" x14ac:dyDescent="0.25">
      <c r="A370" s="7">
        <v>369</v>
      </c>
      <c r="B370" s="7" t="s">
        <v>405</v>
      </c>
      <c r="C370" s="8">
        <f>VLOOKUP(B370,[1]Combined!$B$1:$K$640,10,0)</f>
        <v>10</v>
      </c>
      <c r="D370" s="8">
        <f>VLOOKUP(B370,[1]Combined!$B$1:$L$640,11,0)</f>
        <v>10</v>
      </c>
      <c r="E370" s="8">
        <f>VLOOKUP(B370,[1]Combined!$B$1:$N$640,13,0)</f>
        <v>0</v>
      </c>
      <c r="F370" s="8">
        <f>VLOOKUP(B370,[1]Combined!$B$1:$O$640,14,0)</f>
        <v>2</v>
      </c>
      <c r="G370" s="8">
        <f>VLOOKUP(B370,[1]Combined!$B$1:$P$640,15,0)</f>
        <v>2</v>
      </c>
      <c r="H370" s="8">
        <f>VLOOKUP(B370,[1]Combined!$B$1:$R$640,17,0)</f>
        <v>0</v>
      </c>
      <c r="I370" s="9">
        <f>VLOOKUP(B370,[2]Combined!C$1:L$640,10,0)</f>
        <v>13</v>
      </c>
      <c r="J370" s="9">
        <f>VLOOKUP(B370,[2]Combined!C$1:M$640,11,0)</f>
        <v>16</v>
      </c>
      <c r="K370" s="9">
        <f>VLOOKUP(B370,[2]Combined!C$1:O$640,13,0)</f>
        <v>0</v>
      </c>
      <c r="L370" s="9">
        <f>VLOOKUP(B370,[2]Combined!C$1:P$640,14,0)</f>
        <v>2</v>
      </c>
      <c r="M370" s="9">
        <f>VLOOKUP(B370,[2]Combined!C$1:Q$640,15,0)</f>
        <v>3</v>
      </c>
      <c r="N370" s="9">
        <f>VLOOKUP(B370,[2]Combined!C$1:S$640,17,0)</f>
        <v>0</v>
      </c>
      <c r="O370" s="10">
        <f>VLOOKUP(B370,[3]Combined!C$1:L$640,10,0)</f>
        <v>11</v>
      </c>
      <c r="P370" s="10">
        <f>VLOOKUP(B370,[3]Combined!C$1:M$640,11,0)</f>
        <v>16</v>
      </c>
      <c r="Q370" s="10">
        <f>VLOOKUP(B370,[3]Combined!C$1:O$640,13,0)</f>
        <v>0</v>
      </c>
      <c r="R370" s="10">
        <f>VLOOKUP(B370,[3]Combined!C$1:P$640,14,0)</f>
        <v>1</v>
      </c>
      <c r="S370" s="10">
        <f>VLOOKUP(B370,[3]Combined!C$1:Q$640,15,0)</f>
        <v>4</v>
      </c>
      <c r="T370" s="10">
        <f>VLOOKUP(B370,[3]Combined!C$1:S$640,17,0)</f>
        <v>0</v>
      </c>
      <c r="U370" s="11">
        <v>10</v>
      </c>
      <c r="V370" s="11">
        <v>16</v>
      </c>
      <c r="W370" s="11">
        <f>VLOOKUP(B370,[4]Combined!C$1:O$640,13,0)</f>
        <v>0</v>
      </c>
      <c r="X370" s="11">
        <v>1</v>
      </c>
      <c r="Y370" s="11">
        <v>2</v>
      </c>
      <c r="Z370" s="11">
        <f>VLOOKUP(B370,[4]Combined!C$1:S$640,17,0)</f>
        <v>0</v>
      </c>
      <c r="AA370" s="12">
        <v>4</v>
      </c>
      <c r="AB370" s="12">
        <v>8</v>
      </c>
      <c r="AC370" s="12">
        <f>VLOOKUP(B370,[5]Combined!C$1:O$640,13,0)</f>
        <v>0</v>
      </c>
      <c r="AD370" s="12">
        <v>1</v>
      </c>
      <c r="AE370" s="12">
        <v>2</v>
      </c>
      <c r="AF370" s="12">
        <f>VLOOKUP(B370,[5]Combined!C$1:S$640,17,0)</f>
        <v>0</v>
      </c>
      <c r="AG370" s="14">
        <f t="shared" si="35"/>
        <v>79</v>
      </c>
      <c r="AH370" s="14">
        <f t="shared" si="35"/>
        <v>0</v>
      </c>
      <c r="AI370" s="14">
        <f t="shared" si="36"/>
        <v>0</v>
      </c>
      <c r="AJ370" s="14">
        <f t="shared" si="37"/>
        <v>55</v>
      </c>
      <c r="AK370" s="14">
        <f t="shared" si="38"/>
        <v>55</v>
      </c>
      <c r="AL370" s="14">
        <f t="shared" si="39"/>
        <v>69.620253164556971</v>
      </c>
      <c r="AM370" s="14">
        <f t="shared" si="40"/>
        <v>1</v>
      </c>
      <c r="AN370" s="7" t="s">
        <v>379</v>
      </c>
      <c r="AO370" s="7">
        <v>7</v>
      </c>
      <c r="AP370" s="7">
        <v>7</v>
      </c>
      <c r="AQ370" s="7">
        <f t="shared" si="41"/>
        <v>15</v>
      </c>
    </row>
    <row r="371" spans="1:43" s="7" customFormat="1" x14ac:dyDescent="0.25">
      <c r="A371" s="7">
        <v>370</v>
      </c>
      <c r="B371" s="7" t="s">
        <v>406</v>
      </c>
      <c r="C371" s="8">
        <f>VLOOKUP(B371,[1]Combined!$B$1:$K$640,10,0)</f>
        <v>10</v>
      </c>
      <c r="D371" s="8">
        <f>VLOOKUP(B371,[1]Combined!$B$1:$L$640,11,0)</f>
        <v>10</v>
      </c>
      <c r="E371" s="8">
        <f>VLOOKUP(B371,[1]Combined!$B$1:$N$640,13,0)</f>
        <v>0</v>
      </c>
      <c r="F371" s="8">
        <f>VLOOKUP(B371,[1]Combined!$B$1:$O$640,14,0)</f>
        <v>2</v>
      </c>
      <c r="G371" s="8">
        <f>VLOOKUP(B371,[1]Combined!$B$1:$P$640,15,0)</f>
        <v>2</v>
      </c>
      <c r="H371" s="8">
        <f>VLOOKUP(B371,[1]Combined!$B$1:$R$640,17,0)</f>
        <v>0</v>
      </c>
      <c r="I371" s="9">
        <f>VLOOKUP(B371,[2]Combined!C$1:L$640,10,0)</f>
        <v>12</v>
      </c>
      <c r="J371" s="9">
        <f>VLOOKUP(B371,[2]Combined!C$1:M$640,11,0)</f>
        <v>16</v>
      </c>
      <c r="K371" s="9">
        <f>VLOOKUP(B371,[2]Combined!C$1:O$640,13,0)</f>
        <v>0</v>
      </c>
      <c r="L371" s="9">
        <f>VLOOKUP(B371,[2]Combined!C$1:P$640,14,0)</f>
        <v>2</v>
      </c>
      <c r="M371" s="9">
        <f>VLOOKUP(B371,[2]Combined!C$1:Q$640,15,0)</f>
        <v>2</v>
      </c>
      <c r="N371" s="9">
        <f>VLOOKUP(B371,[2]Combined!C$1:S$640,17,0)</f>
        <v>0</v>
      </c>
      <c r="O371" s="10">
        <f>VLOOKUP(B371,[3]Combined!C$1:L$640,10,0)</f>
        <v>10</v>
      </c>
      <c r="P371" s="10">
        <f>VLOOKUP(B371,[3]Combined!C$1:M$640,11,0)</f>
        <v>16</v>
      </c>
      <c r="Q371" s="10">
        <f>VLOOKUP(B371,[3]Combined!C$1:O$640,13,0)</f>
        <v>0</v>
      </c>
      <c r="R371" s="10">
        <f>VLOOKUP(B371,[3]Combined!C$1:P$640,14,0)</f>
        <v>2</v>
      </c>
      <c r="S371" s="10">
        <f>VLOOKUP(B371,[3]Combined!C$1:Q$640,15,0)</f>
        <v>4</v>
      </c>
      <c r="T371" s="10">
        <f>VLOOKUP(B371,[3]Combined!C$1:S$640,17,0)</f>
        <v>0</v>
      </c>
      <c r="U371" s="11">
        <v>6</v>
      </c>
      <c r="V371" s="11">
        <v>16</v>
      </c>
      <c r="W371" s="11">
        <f>VLOOKUP(B371,[4]Combined!C$1:O$640,13,0)</f>
        <v>0</v>
      </c>
      <c r="X371" s="11">
        <f>VLOOKUP(B371,[4]Combined!C$1:P$640,14,0)</f>
        <v>0</v>
      </c>
      <c r="Y371" s="11">
        <v>4</v>
      </c>
      <c r="Z371" s="11">
        <f>VLOOKUP(B371,[4]Combined!C$1:S$640,17,0)</f>
        <v>0</v>
      </c>
      <c r="AA371" s="12">
        <v>4</v>
      </c>
      <c r="AB371" s="12">
        <v>8</v>
      </c>
      <c r="AC371" s="12">
        <f>VLOOKUP(B371,[5]Combined!C$1:O$640,13,0)</f>
        <v>0</v>
      </c>
      <c r="AD371" s="12">
        <f>VLOOKUP(B371,[5]Combined!C$1:P$640,14,0)</f>
        <v>0</v>
      </c>
      <c r="AE371" s="12">
        <v>2</v>
      </c>
      <c r="AF371" s="12">
        <f>VLOOKUP(B371,[5]Combined!C$1:S$640,17,0)</f>
        <v>0</v>
      </c>
      <c r="AG371" s="14">
        <f t="shared" si="35"/>
        <v>80</v>
      </c>
      <c r="AH371" s="14">
        <f t="shared" si="35"/>
        <v>0</v>
      </c>
      <c r="AI371" s="14">
        <f t="shared" si="36"/>
        <v>0</v>
      </c>
      <c r="AJ371" s="14">
        <f t="shared" si="37"/>
        <v>48</v>
      </c>
      <c r="AK371" s="14">
        <f t="shared" si="38"/>
        <v>48</v>
      </c>
      <c r="AL371" s="14">
        <f t="shared" si="39"/>
        <v>60</v>
      </c>
      <c r="AM371" s="14">
        <f t="shared" si="40"/>
        <v>0</v>
      </c>
      <c r="AN371" s="7" t="s">
        <v>381</v>
      </c>
      <c r="AO371" s="7">
        <v>9</v>
      </c>
      <c r="AP371" s="7">
        <v>3</v>
      </c>
      <c r="AQ371" s="7">
        <f t="shared" si="41"/>
        <v>12</v>
      </c>
    </row>
    <row r="372" spans="1:43" s="7" customFormat="1" x14ac:dyDescent="0.25">
      <c r="A372" s="7">
        <v>371</v>
      </c>
      <c r="B372" s="7" t="s">
        <v>407</v>
      </c>
      <c r="C372" s="8">
        <f>VLOOKUP(B372,[1]Combined!$B$1:$K$640,10,0)</f>
        <v>2</v>
      </c>
      <c r="D372" s="8">
        <f>VLOOKUP(B372,[1]Combined!$B$1:$L$640,11,0)</f>
        <v>10</v>
      </c>
      <c r="E372" s="8">
        <f>VLOOKUP(B372,[1]Combined!$B$1:$N$640,13,0)</f>
        <v>0</v>
      </c>
      <c r="F372" s="8">
        <f>VLOOKUP(B372,[1]Combined!$B$1:$O$640,14,0)</f>
        <v>0</v>
      </c>
      <c r="G372" s="8">
        <f>VLOOKUP(B372,[1]Combined!$B$1:$P$640,15,0)</f>
        <v>2</v>
      </c>
      <c r="H372" s="8">
        <f>VLOOKUP(B372,[1]Combined!$B$1:$R$640,17,0)</f>
        <v>0</v>
      </c>
      <c r="I372" s="9">
        <f>VLOOKUP(B372,[2]Combined!C$1:L$640,10,0)</f>
        <v>14</v>
      </c>
      <c r="J372" s="9">
        <f>VLOOKUP(B372,[2]Combined!C$1:M$640,11,0)</f>
        <v>16</v>
      </c>
      <c r="K372" s="9">
        <f>VLOOKUP(B372,[2]Combined!C$1:O$640,13,0)</f>
        <v>0</v>
      </c>
      <c r="L372" s="9">
        <f>VLOOKUP(B372,[2]Combined!C$1:P$640,14,0)</f>
        <v>2</v>
      </c>
      <c r="M372" s="9">
        <f>VLOOKUP(B372,[2]Combined!C$1:Q$640,15,0)</f>
        <v>3</v>
      </c>
      <c r="N372" s="9">
        <f>VLOOKUP(B372,[2]Combined!C$1:S$640,17,0)</f>
        <v>0</v>
      </c>
      <c r="O372" s="10">
        <f>VLOOKUP(B372,[3]Combined!C$1:L$640,10,0)</f>
        <v>7</v>
      </c>
      <c r="P372" s="10">
        <f>VLOOKUP(B372,[3]Combined!C$1:M$640,11,0)</f>
        <v>16</v>
      </c>
      <c r="Q372" s="10">
        <f>VLOOKUP(B372,[3]Combined!C$1:O$640,13,0)</f>
        <v>0</v>
      </c>
      <c r="R372" s="10">
        <f>VLOOKUP(B372,[3]Combined!C$1:P$640,14,0)</f>
        <v>1</v>
      </c>
      <c r="S372" s="10">
        <f>VLOOKUP(B372,[3]Combined!C$1:Q$640,15,0)</f>
        <v>3</v>
      </c>
      <c r="T372" s="10">
        <f>VLOOKUP(B372,[3]Combined!C$1:S$640,17,0)</f>
        <v>0</v>
      </c>
      <c r="U372" s="11">
        <v>10</v>
      </c>
      <c r="V372" s="11">
        <v>16</v>
      </c>
      <c r="W372" s="11">
        <f>VLOOKUP(B372,[4]Combined!C$1:O$640,13,0)</f>
        <v>0</v>
      </c>
      <c r="X372" s="11">
        <v>1</v>
      </c>
      <c r="Y372" s="11">
        <v>4</v>
      </c>
      <c r="Z372" s="11">
        <f>VLOOKUP(B372,[4]Combined!C$1:S$640,17,0)</f>
        <v>0</v>
      </c>
      <c r="AA372" s="12">
        <v>1</v>
      </c>
      <c r="AB372" s="12">
        <v>8</v>
      </c>
      <c r="AC372" s="12">
        <f>VLOOKUP(B372,[5]Combined!C$1:O$640,13,0)</f>
        <v>0</v>
      </c>
      <c r="AD372" s="12">
        <v>0</v>
      </c>
      <c r="AE372" s="12">
        <v>2</v>
      </c>
      <c r="AF372" s="12">
        <f>VLOOKUP(B372,[5]Combined!C$1:S$640,17,0)</f>
        <v>0</v>
      </c>
      <c r="AG372" s="14">
        <f t="shared" si="35"/>
        <v>80</v>
      </c>
      <c r="AH372" s="14">
        <f t="shared" si="35"/>
        <v>0</v>
      </c>
      <c r="AI372" s="14">
        <f t="shared" si="36"/>
        <v>0</v>
      </c>
      <c r="AJ372" s="14">
        <f t="shared" si="37"/>
        <v>38</v>
      </c>
      <c r="AK372" s="14">
        <f t="shared" si="38"/>
        <v>38</v>
      </c>
      <c r="AL372" s="14">
        <f t="shared" si="39"/>
        <v>47.5</v>
      </c>
      <c r="AM372" s="14">
        <f t="shared" si="40"/>
        <v>0</v>
      </c>
      <c r="AN372" s="7" t="s">
        <v>373</v>
      </c>
      <c r="AO372" s="7">
        <v>7</v>
      </c>
      <c r="AP372" s="7">
        <v>5</v>
      </c>
      <c r="AQ372" s="7">
        <f t="shared" si="41"/>
        <v>12</v>
      </c>
    </row>
    <row r="373" spans="1:43" s="7" customFormat="1" x14ac:dyDescent="0.25">
      <c r="A373" s="7">
        <v>372</v>
      </c>
      <c r="B373" s="7" t="s">
        <v>408</v>
      </c>
      <c r="C373" s="8">
        <f>VLOOKUP(B373,[1]Combined!$B$1:$K$640,10,0)</f>
        <v>10</v>
      </c>
      <c r="D373" s="8">
        <f>VLOOKUP(B373,[1]Combined!$B$1:$L$640,11,0)</f>
        <v>10</v>
      </c>
      <c r="E373" s="8">
        <f>VLOOKUP(B373,[1]Combined!$B$1:$N$640,13,0)</f>
        <v>0</v>
      </c>
      <c r="F373" s="8">
        <f>VLOOKUP(B373,[1]Combined!$B$1:$O$640,14,0)</f>
        <v>2</v>
      </c>
      <c r="G373" s="8">
        <f>VLOOKUP(B373,[1]Combined!$B$1:$P$640,15,0)</f>
        <v>2</v>
      </c>
      <c r="H373" s="8">
        <f>VLOOKUP(B373,[1]Combined!$B$1:$R$640,17,0)</f>
        <v>0</v>
      </c>
      <c r="I373" s="9">
        <f>VLOOKUP(B373,[2]Combined!C$1:L$640,10,0)</f>
        <v>16</v>
      </c>
      <c r="J373" s="9">
        <f>VLOOKUP(B373,[2]Combined!C$1:M$640,11,0)</f>
        <v>16</v>
      </c>
      <c r="K373" s="9">
        <f>VLOOKUP(B373,[2]Combined!C$1:O$640,13,0)</f>
        <v>0</v>
      </c>
      <c r="L373" s="9">
        <f>VLOOKUP(B373,[2]Combined!C$1:P$640,14,0)</f>
        <v>4</v>
      </c>
      <c r="M373" s="9">
        <f>VLOOKUP(B373,[2]Combined!C$1:Q$640,15,0)</f>
        <v>4</v>
      </c>
      <c r="N373" s="9">
        <f>VLOOKUP(B373,[2]Combined!C$1:S$640,17,0)</f>
        <v>0</v>
      </c>
      <c r="O373" s="10">
        <f>VLOOKUP(B373,[3]Combined!C$1:L$640,10,0)</f>
        <v>9</v>
      </c>
      <c r="P373" s="10">
        <f>VLOOKUP(B373,[3]Combined!C$1:M$640,11,0)</f>
        <v>16</v>
      </c>
      <c r="Q373" s="10">
        <f>VLOOKUP(B373,[3]Combined!C$1:O$640,13,0)</f>
        <v>0</v>
      </c>
      <c r="R373" s="10">
        <f>VLOOKUP(B373,[3]Combined!C$1:P$640,14,0)</f>
        <v>3</v>
      </c>
      <c r="S373" s="10">
        <f>VLOOKUP(B373,[3]Combined!C$1:Q$640,15,0)</f>
        <v>4</v>
      </c>
      <c r="T373" s="10">
        <f>VLOOKUP(B373,[3]Combined!C$1:S$640,17,0)</f>
        <v>0</v>
      </c>
      <c r="U373" s="11">
        <v>8</v>
      </c>
      <c r="V373" s="11">
        <v>16</v>
      </c>
      <c r="W373" s="11">
        <f>VLOOKUP(B373,[4]Combined!C$1:O$640,13,0)</f>
        <v>0</v>
      </c>
      <c r="X373" s="11">
        <v>1</v>
      </c>
      <c r="Y373" s="11">
        <v>3</v>
      </c>
      <c r="Z373" s="11">
        <f>VLOOKUP(B373,[4]Combined!C$1:S$640,17,0)</f>
        <v>0</v>
      </c>
      <c r="AA373" s="12">
        <v>3</v>
      </c>
      <c r="AB373" s="12">
        <v>8</v>
      </c>
      <c r="AC373" s="12">
        <f>VLOOKUP(B373,[5]Combined!C$1:O$640,13,0)</f>
        <v>0</v>
      </c>
      <c r="AD373" s="12">
        <v>0</v>
      </c>
      <c r="AE373" s="12">
        <v>1</v>
      </c>
      <c r="AF373" s="12">
        <f>VLOOKUP(B373,[5]Combined!C$1:S$640,17,0)</f>
        <v>0</v>
      </c>
      <c r="AG373" s="14">
        <f t="shared" si="35"/>
        <v>80</v>
      </c>
      <c r="AH373" s="14">
        <f t="shared" si="35"/>
        <v>0</v>
      </c>
      <c r="AI373" s="14">
        <f t="shared" si="36"/>
        <v>0</v>
      </c>
      <c r="AJ373" s="14">
        <f t="shared" si="37"/>
        <v>56</v>
      </c>
      <c r="AK373" s="14">
        <f t="shared" si="38"/>
        <v>56</v>
      </c>
      <c r="AL373" s="14">
        <f t="shared" si="39"/>
        <v>70</v>
      </c>
      <c r="AM373" s="14">
        <f t="shared" si="40"/>
        <v>2</v>
      </c>
      <c r="AN373" s="7" t="s">
        <v>375</v>
      </c>
      <c r="AO373" s="7">
        <v>6</v>
      </c>
      <c r="AP373" s="7">
        <v>4</v>
      </c>
      <c r="AQ373" s="7">
        <f t="shared" si="41"/>
        <v>12</v>
      </c>
    </row>
    <row r="374" spans="1:43" s="7" customFormat="1" x14ac:dyDescent="0.25">
      <c r="A374" s="7">
        <v>373</v>
      </c>
      <c r="B374" s="7" t="s">
        <v>409</v>
      </c>
      <c r="C374" s="8">
        <f>VLOOKUP(B374,[1]Combined!$B$1:$K$640,10,0)</f>
        <v>9</v>
      </c>
      <c r="D374" s="8">
        <f>VLOOKUP(B374,[1]Combined!$B$1:$L$640,11,0)</f>
        <v>10</v>
      </c>
      <c r="E374" s="8">
        <f>VLOOKUP(B374,[1]Combined!$B$1:$N$640,13,0)</f>
        <v>0</v>
      </c>
      <c r="F374" s="8">
        <f>VLOOKUP(B374,[1]Combined!$B$1:$O$640,14,0)</f>
        <v>1</v>
      </c>
      <c r="G374" s="8">
        <f>VLOOKUP(B374,[1]Combined!$B$1:$P$640,15,0)</f>
        <v>2</v>
      </c>
      <c r="H374" s="8">
        <f>VLOOKUP(B374,[1]Combined!$B$1:$R$640,17,0)</f>
        <v>0</v>
      </c>
      <c r="I374" s="9">
        <f>VLOOKUP(B374,[2]Combined!C$1:L$640,10,0)</f>
        <v>10</v>
      </c>
      <c r="J374" s="9">
        <f>VLOOKUP(B374,[2]Combined!C$1:M$640,11,0)</f>
        <v>16</v>
      </c>
      <c r="K374" s="9">
        <f>VLOOKUP(B374,[2]Combined!C$1:O$640,13,0)</f>
        <v>0</v>
      </c>
      <c r="L374" s="9">
        <f>VLOOKUP(B374,[2]Combined!C$1:P$640,14,0)</f>
        <v>3</v>
      </c>
      <c r="M374" s="9">
        <f>VLOOKUP(B374,[2]Combined!C$1:Q$640,15,0)</f>
        <v>3</v>
      </c>
      <c r="N374" s="9">
        <f>VLOOKUP(B374,[2]Combined!C$1:S$640,17,0)</f>
        <v>0</v>
      </c>
      <c r="O374" s="10">
        <f>VLOOKUP(B374,[3]Combined!C$1:L$640,10,0)</f>
        <v>7</v>
      </c>
      <c r="P374" s="10">
        <f>VLOOKUP(B374,[3]Combined!C$1:M$640,11,0)</f>
        <v>16</v>
      </c>
      <c r="Q374" s="10">
        <f>VLOOKUP(B374,[3]Combined!C$1:O$640,13,0)</f>
        <v>0</v>
      </c>
      <c r="R374" s="10">
        <f>VLOOKUP(B374,[3]Combined!C$1:P$640,14,0)</f>
        <v>0</v>
      </c>
      <c r="S374" s="10">
        <f>VLOOKUP(B374,[3]Combined!C$1:Q$640,15,0)</f>
        <v>1</v>
      </c>
      <c r="T374" s="10">
        <f>VLOOKUP(B374,[3]Combined!C$1:S$640,17,0)</f>
        <v>0</v>
      </c>
      <c r="U374" s="11">
        <v>11</v>
      </c>
      <c r="V374" s="11">
        <v>16</v>
      </c>
      <c r="W374" s="11">
        <f>VLOOKUP(B374,[4]Combined!C$1:O$640,13,0)</f>
        <v>0</v>
      </c>
      <c r="X374" s="11">
        <v>2</v>
      </c>
      <c r="Y374" s="11">
        <v>3</v>
      </c>
      <c r="Z374" s="11">
        <f>VLOOKUP(B374,[4]Combined!C$1:S$640,17,0)</f>
        <v>0</v>
      </c>
      <c r="AA374" s="12">
        <v>5</v>
      </c>
      <c r="AB374" s="12">
        <v>8</v>
      </c>
      <c r="AC374" s="12">
        <f>VLOOKUP(B374,[5]Combined!C$1:O$640,13,0)</f>
        <v>0</v>
      </c>
      <c r="AD374" s="12">
        <v>1</v>
      </c>
      <c r="AE374" s="12">
        <v>1</v>
      </c>
      <c r="AF374" s="12">
        <f>VLOOKUP(B374,[5]Combined!C$1:S$640,17,0)</f>
        <v>0</v>
      </c>
      <c r="AG374" s="14">
        <f t="shared" si="35"/>
        <v>76</v>
      </c>
      <c r="AH374" s="14">
        <f t="shared" si="35"/>
        <v>0</v>
      </c>
      <c r="AI374" s="14">
        <f t="shared" si="36"/>
        <v>0</v>
      </c>
      <c r="AJ374" s="14">
        <f t="shared" si="37"/>
        <v>49</v>
      </c>
      <c r="AK374" s="14">
        <f t="shared" si="38"/>
        <v>49</v>
      </c>
      <c r="AL374" s="14">
        <f t="shared" si="39"/>
        <v>64.473684210526315</v>
      </c>
      <c r="AM374" s="14">
        <f t="shared" si="40"/>
        <v>0</v>
      </c>
      <c r="AN374" s="7" t="s">
        <v>377</v>
      </c>
      <c r="AO374" s="7">
        <v>8</v>
      </c>
      <c r="AP374" s="7">
        <v>5</v>
      </c>
      <c r="AQ374" s="7">
        <f t="shared" si="41"/>
        <v>13</v>
      </c>
    </row>
    <row r="375" spans="1:43" s="7" customFormat="1" x14ac:dyDescent="0.25">
      <c r="A375" s="7">
        <v>374</v>
      </c>
      <c r="B375" s="7" t="s">
        <v>410</v>
      </c>
      <c r="C375" s="8">
        <f>VLOOKUP(B375,[1]Combined!$B$1:$K$640,10,0)</f>
        <v>7</v>
      </c>
      <c r="D375" s="8">
        <f>VLOOKUP(B375,[1]Combined!$B$1:$L$640,11,0)</f>
        <v>10</v>
      </c>
      <c r="E375" s="8">
        <f>VLOOKUP(B375,[1]Combined!$B$1:$N$640,13,0)</f>
        <v>0</v>
      </c>
      <c r="F375" s="8">
        <f>VLOOKUP(B375,[1]Combined!$B$1:$O$640,14,0)</f>
        <v>2</v>
      </c>
      <c r="G375" s="8">
        <f>VLOOKUP(B375,[1]Combined!$B$1:$P$640,15,0)</f>
        <v>2</v>
      </c>
      <c r="H375" s="8">
        <f>VLOOKUP(B375,[1]Combined!$B$1:$R$640,17,0)</f>
        <v>0</v>
      </c>
      <c r="I375" s="9">
        <f>VLOOKUP(B375,[2]Combined!C$1:L$640,10,0)</f>
        <v>10</v>
      </c>
      <c r="J375" s="9">
        <f>VLOOKUP(B375,[2]Combined!C$1:M$640,11,0)</f>
        <v>16</v>
      </c>
      <c r="K375" s="9">
        <f>VLOOKUP(B375,[2]Combined!C$1:O$640,13,0)</f>
        <v>0</v>
      </c>
      <c r="L375" s="9">
        <f>VLOOKUP(B375,[2]Combined!C$1:P$640,14,0)</f>
        <v>2</v>
      </c>
      <c r="M375" s="9">
        <f>VLOOKUP(B375,[2]Combined!C$1:Q$640,15,0)</f>
        <v>3</v>
      </c>
      <c r="N375" s="9">
        <f>VLOOKUP(B375,[2]Combined!C$1:S$640,17,0)</f>
        <v>0</v>
      </c>
      <c r="O375" s="10">
        <f>VLOOKUP(B375,[3]Combined!C$1:L$640,10,0)</f>
        <v>3</v>
      </c>
      <c r="P375" s="10">
        <f>VLOOKUP(B375,[3]Combined!C$1:M$640,11,0)</f>
        <v>16</v>
      </c>
      <c r="Q375" s="10">
        <v>5</v>
      </c>
      <c r="R375" s="10">
        <f>VLOOKUP(B375,[3]Combined!C$1:P$640,14,0)</f>
        <v>2</v>
      </c>
      <c r="S375" s="10">
        <f>VLOOKUP(B375,[3]Combined!C$1:Q$640,15,0)</f>
        <v>4</v>
      </c>
      <c r="T375" s="10">
        <f>VLOOKUP(B375,[3]Combined!C$1:S$640,17,0)</f>
        <v>0</v>
      </c>
      <c r="U375" s="11">
        <v>5</v>
      </c>
      <c r="V375" s="11">
        <v>16</v>
      </c>
      <c r="W375" s="11">
        <v>8</v>
      </c>
      <c r="X375" s="11">
        <v>1</v>
      </c>
      <c r="Y375" s="11">
        <v>2</v>
      </c>
      <c r="Z375" s="11">
        <v>1</v>
      </c>
      <c r="AA375" s="12">
        <v>1</v>
      </c>
      <c r="AB375" s="12">
        <v>8</v>
      </c>
      <c r="AC375" s="12">
        <f>VLOOKUP(B375,[5]Combined!C$1:O$640,13,0)</f>
        <v>0</v>
      </c>
      <c r="AD375" s="12">
        <v>0</v>
      </c>
      <c r="AE375" s="12">
        <v>2</v>
      </c>
      <c r="AF375" s="12">
        <f>VLOOKUP(B375,[5]Combined!C$1:S$640,17,0)</f>
        <v>0</v>
      </c>
      <c r="AG375" s="14">
        <f t="shared" si="35"/>
        <v>79</v>
      </c>
      <c r="AH375" s="14">
        <f t="shared" si="35"/>
        <v>14</v>
      </c>
      <c r="AI375" s="14">
        <f t="shared" si="36"/>
        <v>14</v>
      </c>
      <c r="AJ375" s="14">
        <f t="shared" si="37"/>
        <v>33</v>
      </c>
      <c r="AK375" s="14">
        <f t="shared" si="38"/>
        <v>47</v>
      </c>
      <c r="AL375" s="14">
        <f t="shared" si="39"/>
        <v>59.493670886075947</v>
      </c>
      <c r="AM375" s="14">
        <f t="shared" si="40"/>
        <v>0</v>
      </c>
      <c r="AN375" s="7" t="s">
        <v>379</v>
      </c>
      <c r="AO375" s="7">
        <v>10</v>
      </c>
      <c r="AP375" s="7">
        <v>5</v>
      </c>
      <c r="AQ375" s="7">
        <f t="shared" si="41"/>
        <v>15</v>
      </c>
    </row>
    <row r="376" spans="1:43" s="7" customFormat="1" x14ac:dyDescent="0.25">
      <c r="A376" s="7">
        <v>375</v>
      </c>
      <c r="B376" s="7" t="s">
        <v>411</v>
      </c>
      <c r="C376" s="8">
        <f>VLOOKUP(B376,[1]Combined!$B$1:$K$640,10,0)</f>
        <v>10</v>
      </c>
      <c r="D376" s="8">
        <f>VLOOKUP(B376,[1]Combined!$B$1:$L$640,11,0)</f>
        <v>10</v>
      </c>
      <c r="E376" s="8">
        <f>VLOOKUP(B376,[1]Combined!$B$1:$N$640,13,0)</f>
        <v>0</v>
      </c>
      <c r="F376" s="8">
        <f>VLOOKUP(B376,[1]Combined!$B$1:$O$640,14,0)</f>
        <v>2</v>
      </c>
      <c r="G376" s="8">
        <f>VLOOKUP(B376,[1]Combined!$B$1:$P$640,15,0)</f>
        <v>2</v>
      </c>
      <c r="H376" s="8">
        <f>VLOOKUP(B376,[1]Combined!$B$1:$R$640,17,0)</f>
        <v>0</v>
      </c>
      <c r="I376" s="9">
        <f>VLOOKUP(B376,[2]Combined!C$1:L$640,10,0)</f>
        <v>12</v>
      </c>
      <c r="J376" s="9">
        <f>VLOOKUP(B376,[2]Combined!C$1:M$640,11,0)</f>
        <v>16</v>
      </c>
      <c r="K376" s="9">
        <f>VLOOKUP(B376,[2]Combined!C$1:O$640,13,0)</f>
        <v>0</v>
      </c>
      <c r="L376" s="9">
        <f>VLOOKUP(B376,[2]Combined!C$1:P$640,14,0)</f>
        <v>1</v>
      </c>
      <c r="M376" s="9">
        <f>VLOOKUP(B376,[2]Combined!C$1:Q$640,15,0)</f>
        <v>2</v>
      </c>
      <c r="N376" s="9">
        <f>VLOOKUP(B376,[2]Combined!C$1:S$640,17,0)</f>
        <v>0</v>
      </c>
      <c r="O376" s="10">
        <f>VLOOKUP(B376,[3]Combined!C$1:L$640,10,0)</f>
        <v>1</v>
      </c>
      <c r="P376" s="10">
        <f>VLOOKUP(B376,[3]Combined!C$1:M$640,11,0)</f>
        <v>16</v>
      </c>
      <c r="Q376" s="10">
        <f>VLOOKUP(B376,[3]Combined!C$1:O$640,13,0)</f>
        <v>0</v>
      </c>
      <c r="R376" s="10">
        <f>VLOOKUP(B376,[3]Combined!C$1:P$640,14,0)</f>
        <v>0</v>
      </c>
      <c r="S376" s="10">
        <f>VLOOKUP(B376,[3]Combined!C$1:Q$640,15,0)</f>
        <v>4</v>
      </c>
      <c r="T376" s="10">
        <f>VLOOKUP(B376,[3]Combined!C$1:S$640,17,0)</f>
        <v>0</v>
      </c>
      <c r="U376" s="11">
        <v>10</v>
      </c>
      <c r="V376" s="11">
        <v>16</v>
      </c>
      <c r="W376" s="11">
        <f>VLOOKUP(B376,[4]Combined!C$1:O$640,13,0)</f>
        <v>0</v>
      </c>
      <c r="X376" s="11">
        <v>3</v>
      </c>
      <c r="Y376" s="11">
        <v>4</v>
      </c>
      <c r="Z376" s="11">
        <f>VLOOKUP(B376,[4]Combined!C$1:S$640,17,0)</f>
        <v>0</v>
      </c>
      <c r="AA376" s="12">
        <v>2</v>
      </c>
      <c r="AB376" s="12">
        <v>8</v>
      </c>
      <c r="AC376" s="12">
        <f>VLOOKUP(B376,[5]Combined!C$1:O$640,13,0)</f>
        <v>0</v>
      </c>
      <c r="AD376" s="12">
        <f>VLOOKUP(B376,[5]Combined!C$1:P$640,14,0)</f>
        <v>0</v>
      </c>
      <c r="AE376" s="12">
        <v>2</v>
      </c>
      <c r="AF376" s="12">
        <f>VLOOKUP(B376,[5]Combined!C$1:S$640,17,0)</f>
        <v>0</v>
      </c>
      <c r="AG376" s="14">
        <f t="shared" si="35"/>
        <v>80</v>
      </c>
      <c r="AH376" s="14">
        <f t="shared" si="35"/>
        <v>0</v>
      </c>
      <c r="AI376" s="14">
        <f t="shared" si="36"/>
        <v>0</v>
      </c>
      <c r="AJ376" s="14">
        <f t="shared" si="37"/>
        <v>41</v>
      </c>
      <c r="AK376" s="14">
        <f t="shared" si="38"/>
        <v>41</v>
      </c>
      <c r="AL376" s="14">
        <f t="shared" si="39"/>
        <v>51.249999999999993</v>
      </c>
      <c r="AM376" s="14">
        <f t="shared" si="40"/>
        <v>0</v>
      </c>
      <c r="AN376" s="7" t="s">
        <v>381</v>
      </c>
      <c r="AO376" s="7">
        <v>8</v>
      </c>
      <c r="AP376" s="7">
        <v>9</v>
      </c>
      <c r="AQ376" s="7">
        <f t="shared" si="41"/>
        <v>17</v>
      </c>
    </row>
    <row r="377" spans="1:43" s="7" customFormat="1" x14ac:dyDescent="0.25">
      <c r="A377" s="7">
        <v>376</v>
      </c>
      <c r="B377" s="7" t="s">
        <v>412</v>
      </c>
      <c r="C377" s="8">
        <f>VLOOKUP(B377,[1]Combined!$B$1:$K$640,10,0)</f>
        <v>10</v>
      </c>
      <c r="D377" s="8">
        <f>VLOOKUP(B377,[1]Combined!$B$1:$L$640,11,0)</f>
        <v>10</v>
      </c>
      <c r="E377" s="8">
        <f>VLOOKUP(B377,[1]Combined!$B$1:$N$640,13,0)</f>
        <v>0</v>
      </c>
      <c r="F377" s="8">
        <f>VLOOKUP(B377,[1]Combined!$B$1:$O$640,14,0)</f>
        <v>2</v>
      </c>
      <c r="G377" s="8">
        <f>VLOOKUP(B377,[1]Combined!$B$1:$P$640,15,0)</f>
        <v>2</v>
      </c>
      <c r="H377" s="8">
        <f>VLOOKUP(B377,[1]Combined!$B$1:$R$640,17,0)</f>
        <v>0</v>
      </c>
      <c r="I377" s="9">
        <f>VLOOKUP(B377,[2]Combined!C$1:L$640,10,0)</f>
        <v>9</v>
      </c>
      <c r="J377" s="9">
        <f>VLOOKUP(B377,[2]Combined!C$1:M$640,11,0)</f>
        <v>16</v>
      </c>
      <c r="K377" s="9">
        <f>VLOOKUP(B377,[2]Combined!C$1:O$640,13,0)</f>
        <v>0</v>
      </c>
      <c r="L377" s="9">
        <f>VLOOKUP(B377,[2]Combined!C$1:P$640,14,0)</f>
        <v>2</v>
      </c>
      <c r="M377" s="9">
        <f>VLOOKUP(B377,[2]Combined!C$1:Q$640,15,0)</f>
        <v>3</v>
      </c>
      <c r="N377" s="9">
        <f>VLOOKUP(B377,[2]Combined!C$1:S$640,17,0)</f>
        <v>0</v>
      </c>
      <c r="O377" s="10">
        <f>VLOOKUP(B377,[3]Combined!C$1:L$640,10,0)</f>
        <v>7</v>
      </c>
      <c r="P377" s="10">
        <f>VLOOKUP(B377,[3]Combined!C$1:M$640,11,0)</f>
        <v>16</v>
      </c>
      <c r="Q377" s="10">
        <f>VLOOKUP(B377,[3]Combined!C$1:O$640,13,0)</f>
        <v>0</v>
      </c>
      <c r="R377" s="10">
        <f>VLOOKUP(B377,[3]Combined!C$1:P$640,14,0)</f>
        <v>2</v>
      </c>
      <c r="S377" s="10">
        <f>VLOOKUP(B377,[3]Combined!C$1:Q$640,15,0)</f>
        <v>3</v>
      </c>
      <c r="T377" s="10">
        <f>VLOOKUP(B377,[3]Combined!C$1:S$640,17,0)</f>
        <v>0</v>
      </c>
      <c r="U377" s="11">
        <v>6</v>
      </c>
      <c r="V377" s="11">
        <v>16</v>
      </c>
      <c r="W377" s="11">
        <f>VLOOKUP(B377,[4]Combined!C$1:O$640,13,0)</f>
        <v>0</v>
      </c>
      <c r="X377" s="11">
        <v>2</v>
      </c>
      <c r="Y377" s="11">
        <v>4</v>
      </c>
      <c r="Z377" s="11">
        <f>VLOOKUP(B377,[4]Combined!C$1:S$640,17,0)</f>
        <v>0</v>
      </c>
      <c r="AA377" s="12">
        <v>2</v>
      </c>
      <c r="AB377" s="12">
        <v>8</v>
      </c>
      <c r="AC377" s="12">
        <f>VLOOKUP(B377,[5]Combined!C$1:O$640,13,0)</f>
        <v>0</v>
      </c>
      <c r="AD377" s="12">
        <v>1</v>
      </c>
      <c r="AE377" s="12">
        <v>2</v>
      </c>
      <c r="AF377" s="12">
        <f>VLOOKUP(B377,[5]Combined!C$1:S$640,17,0)</f>
        <v>0</v>
      </c>
      <c r="AG377" s="14">
        <f t="shared" si="35"/>
        <v>80</v>
      </c>
      <c r="AH377" s="14">
        <f t="shared" si="35"/>
        <v>0</v>
      </c>
      <c r="AI377" s="14">
        <f t="shared" si="36"/>
        <v>0</v>
      </c>
      <c r="AJ377" s="14">
        <f t="shared" si="37"/>
        <v>43</v>
      </c>
      <c r="AK377" s="14">
        <f t="shared" si="38"/>
        <v>43</v>
      </c>
      <c r="AL377" s="14">
        <f t="shared" si="39"/>
        <v>53.75</v>
      </c>
      <c r="AM377" s="14">
        <f t="shared" si="40"/>
        <v>0</v>
      </c>
      <c r="AN377" s="7" t="s">
        <v>373</v>
      </c>
      <c r="AO377" s="7">
        <v>8</v>
      </c>
      <c r="AP377" s="7">
        <v>3</v>
      </c>
      <c r="AQ377" s="7">
        <f t="shared" si="41"/>
        <v>11</v>
      </c>
    </row>
    <row r="378" spans="1:43" s="7" customFormat="1" x14ac:dyDescent="0.25">
      <c r="A378" s="7">
        <v>377</v>
      </c>
      <c r="B378" s="7" t="s">
        <v>413</v>
      </c>
      <c r="C378" s="8">
        <f>VLOOKUP(B378,[1]Combined!$B$1:$K$640,10,0)</f>
        <v>10</v>
      </c>
      <c r="D378" s="8">
        <f>VLOOKUP(B378,[1]Combined!$B$1:$L$640,11,0)</f>
        <v>10</v>
      </c>
      <c r="E378" s="8">
        <f>VLOOKUP(B378,[1]Combined!$B$1:$N$640,13,0)</f>
        <v>0</v>
      </c>
      <c r="F378" s="8">
        <f>VLOOKUP(B378,[1]Combined!$B$1:$O$640,14,0)</f>
        <v>2</v>
      </c>
      <c r="G378" s="8">
        <f>VLOOKUP(B378,[1]Combined!$B$1:$P$640,15,0)</f>
        <v>2</v>
      </c>
      <c r="H378" s="8">
        <f>VLOOKUP(B378,[1]Combined!$B$1:$R$640,17,0)</f>
        <v>0</v>
      </c>
      <c r="I378" s="9">
        <f>VLOOKUP(B378,[2]Combined!C$1:L$640,10,0)</f>
        <v>12</v>
      </c>
      <c r="J378" s="9">
        <f>VLOOKUP(B378,[2]Combined!C$1:M$640,11,0)</f>
        <v>16</v>
      </c>
      <c r="K378" s="9">
        <f>VLOOKUP(B378,[2]Combined!C$1:O$640,13,0)</f>
        <v>0</v>
      </c>
      <c r="L378" s="9">
        <f>VLOOKUP(B378,[2]Combined!C$1:P$640,14,0)</f>
        <v>4</v>
      </c>
      <c r="M378" s="9">
        <f>VLOOKUP(B378,[2]Combined!C$1:Q$640,15,0)</f>
        <v>4</v>
      </c>
      <c r="N378" s="9">
        <f>VLOOKUP(B378,[2]Combined!C$1:S$640,17,0)</f>
        <v>0</v>
      </c>
      <c r="O378" s="10">
        <f>VLOOKUP(B378,[3]Combined!C$1:L$640,10,0)</f>
        <v>12</v>
      </c>
      <c r="P378" s="10">
        <f>VLOOKUP(B378,[3]Combined!C$1:M$640,11,0)</f>
        <v>16</v>
      </c>
      <c r="Q378" s="10">
        <f>VLOOKUP(B378,[3]Combined!C$1:O$640,13,0)</f>
        <v>0</v>
      </c>
      <c r="R378" s="10">
        <f>VLOOKUP(B378,[3]Combined!C$1:P$640,14,0)</f>
        <v>4</v>
      </c>
      <c r="S378" s="10">
        <f>VLOOKUP(B378,[3]Combined!C$1:Q$640,15,0)</f>
        <v>4</v>
      </c>
      <c r="T378" s="10">
        <f>VLOOKUP(B378,[3]Combined!C$1:S$640,17,0)</f>
        <v>0</v>
      </c>
      <c r="U378" s="11">
        <v>16</v>
      </c>
      <c r="V378" s="11">
        <v>16</v>
      </c>
      <c r="W378" s="11">
        <f>VLOOKUP(B378,[4]Combined!C$1:O$640,13,0)</f>
        <v>0</v>
      </c>
      <c r="X378" s="11">
        <v>3</v>
      </c>
      <c r="Y378" s="11">
        <v>3</v>
      </c>
      <c r="Z378" s="11">
        <f>VLOOKUP(B378,[4]Combined!C$1:S$640,17,0)</f>
        <v>0</v>
      </c>
      <c r="AA378" s="12">
        <v>6</v>
      </c>
      <c r="AB378" s="12">
        <v>8</v>
      </c>
      <c r="AC378" s="12">
        <f>VLOOKUP(B378,[5]Combined!C$1:O$640,13,0)</f>
        <v>0</v>
      </c>
      <c r="AD378" s="12">
        <v>1</v>
      </c>
      <c r="AE378" s="12">
        <v>1</v>
      </c>
      <c r="AF378" s="12">
        <f>VLOOKUP(B378,[5]Combined!C$1:S$640,17,0)</f>
        <v>0</v>
      </c>
      <c r="AG378" s="14">
        <f t="shared" si="35"/>
        <v>80</v>
      </c>
      <c r="AH378" s="14">
        <f t="shared" si="35"/>
        <v>0</v>
      </c>
      <c r="AI378" s="14">
        <f t="shared" si="36"/>
        <v>0</v>
      </c>
      <c r="AJ378" s="14">
        <f t="shared" si="37"/>
        <v>70</v>
      </c>
      <c r="AK378" s="14">
        <f t="shared" si="38"/>
        <v>70</v>
      </c>
      <c r="AL378" s="14">
        <f t="shared" si="39"/>
        <v>87.5</v>
      </c>
      <c r="AM378" s="14">
        <f t="shared" si="40"/>
        <v>5</v>
      </c>
      <c r="AN378" s="7" t="s">
        <v>375</v>
      </c>
      <c r="AO378" s="7">
        <v>8</v>
      </c>
      <c r="AP378" s="7">
        <v>9</v>
      </c>
      <c r="AQ378" s="7">
        <f t="shared" si="41"/>
        <v>22</v>
      </c>
    </row>
    <row r="379" spans="1:43" s="7" customFormat="1" x14ac:dyDescent="0.25">
      <c r="A379" s="7">
        <v>378</v>
      </c>
      <c r="B379" s="7" t="s">
        <v>414</v>
      </c>
      <c r="C379" s="8">
        <f>VLOOKUP(B379,[1]Combined!$B$1:$K$640,10,0)</f>
        <v>10</v>
      </c>
      <c r="D379" s="8">
        <f>VLOOKUP(B379,[1]Combined!$B$1:$L$640,11,0)</f>
        <v>10</v>
      </c>
      <c r="E379" s="8">
        <f>VLOOKUP(B379,[1]Combined!$B$1:$N$640,13,0)</f>
        <v>0</v>
      </c>
      <c r="F379" s="8">
        <f>VLOOKUP(B379,[1]Combined!$B$1:$O$640,14,0)</f>
        <v>2</v>
      </c>
      <c r="G379" s="8">
        <f>VLOOKUP(B379,[1]Combined!$B$1:$P$640,15,0)</f>
        <v>2</v>
      </c>
      <c r="H379" s="8">
        <f>VLOOKUP(B379,[1]Combined!$B$1:$R$640,17,0)</f>
        <v>0</v>
      </c>
      <c r="I379" s="9">
        <f>VLOOKUP(B379,[2]Combined!C$1:L$640,10,0)</f>
        <v>14</v>
      </c>
      <c r="J379" s="9">
        <f>VLOOKUP(B379,[2]Combined!C$1:M$640,11,0)</f>
        <v>16</v>
      </c>
      <c r="K379" s="9">
        <f>VLOOKUP(B379,[2]Combined!C$1:O$640,13,0)</f>
        <v>0</v>
      </c>
      <c r="L379" s="9">
        <f>VLOOKUP(B379,[2]Combined!C$1:P$640,14,0)</f>
        <v>3</v>
      </c>
      <c r="M379" s="9">
        <f>VLOOKUP(B379,[2]Combined!C$1:Q$640,15,0)</f>
        <v>3</v>
      </c>
      <c r="N379" s="9">
        <f>VLOOKUP(B379,[2]Combined!C$1:S$640,17,0)</f>
        <v>0</v>
      </c>
      <c r="O379" s="10">
        <f>VLOOKUP(B379,[3]Combined!C$1:L$640,10,0)</f>
        <v>10</v>
      </c>
      <c r="P379" s="10">
        <f>VLOOKUP(B379,[3]Combined!C$1:M$640,11,0)</f>
        <v>16</v>
      </c>
      <c r="Q379" s="10">
        <f>VLOOKUP(B379,[3]Combined!C$1:O$640,13,0)</f>
        <v>0</v>
      </c>
      <c r="R379" s="10">
        <f>VLOOKUP(B379,[3]Combined!C$1:P$640,14,0)</f>
        <v>1</v>
      </c>
      <c r="S379" s="10">
        <f>VLOOKUP(B379,[3]Combined!C$1:Q$640,15,0)</f>
        <v>1</v>
      </c>
      <c r="T379" s="10">
        <f>VLOOKUP(B379,[3]Combined!C$1:S$640,17,0)</f>
        <v>0</v>
      </c>
      <c r="U379" s="11">
        <v>12</v>
      </c>
      <c r="V379" s="11">
        <v>16</v>
      </c>
      <c r="W379" s="11">
        <f>VLOOKUP(B379,[4]Combined!C$1:O$640,13,0)</f>
        <v>0</v>
      </c>
      <c r="X379" s="11">
        <v>1</v>
      </c>
      <c r="Y379" s="11">
        <v>3</v>
      </c>
      <c r="Z379" s="11">
        <v>1</v>
      </c>
      <c r="AA379" s="12">
        <v>4</v>
      </c>
      <c r="AB379" s="12">
        <v>8</v>
      </c>
      <c r="AC379" s="12">
        <f>VLOOKUP(B379,[5]Combined!C$1:O$640,13,0)</f>
        <v>0</v>
      </c>
      <c r="AD379" s="12">
        <v>1</v>
      </c>
      <c r="AE379" s="12">
        <v>1</v>
      </c>
      <c r="AF379" s="12">
        <f>VLOOKUP(B379,[5]Combined!C$1:S$640,17,0)</f>
        <v>0</v>
      </c>
      <c r="AG379" s="14">
        <f t="shared" si="35"/>
        <v>76</v>
      </c>
      <c r="AH379" s="14">
        <f t="shared" si="35"/>
        <v>1</v>
      </c>
      <c r="AI379" s="14">
        <f t="shared" si="36"/>
        <v>1</v>
      </c>
      <c r="AJ379" s="14">
        <f t="shared" si="37"/>
        <v>58</v>
      </c>
      <c r="AK379" s="14">
        <f t="shared" si="38"/>
        <v>59</v>
      </c>
      <c r="AL379" s="14">
        <f t="shared" si="39"/>
        <v>77.631578947368425</v>
      </c>
      <c r="AM379" s="14">
        <f t="shared" si="40"/>
        <v>3</v>
      </c>
      <c r="AN379" s="7" t="s">
        <v>377</v>
      </c>
      <c r="AO379" s="7">
        <v>7</v>
      </c>
      <c r="AP379" s="7">
        <v>4</v>
      </c>
      <c r="AQ379" s="7">
        <f t="shared" si="41"/>
        <v>14</v>
      </c>
    </row>
    <row r="380" spans="1:43" s="7" customFormat="1" x14ac:dyDescent="0.25">
      <c r="A380" s="7">
        <v>379</v>
      </c>
      <c r="B380" s="7" t="s">
        <v>415</v>
      </c>
      <c r="C380" s="8">
        <f>VLOOKUP(B380,[1]Combined!$B$1:$K$640,10,0)</f>
        <v>8</v>
      </c>
      <c r="D380" s="8">
        <f>VLOOKUP(B380,[1]Combined!$B$1:$L$640,11,0)</f>
        <v>10</v>
      </c>
      <c r="E380" s="8">
        <f>VLOOKUP(B380,[1]Combined!$B$1:$N$640,13,0)</f>
        <v>0</v>
      </c>
      <c r="F380" s="8">
        <f>VLOOKUP(B380,[1]Combined!$B$1:$O$640,14,0)</f>
        <v>1</v>
      </c>
      <c r="G380" s="8">
        <f>VLOOKUP(B380,[1]Combined!$B$1:$P$640,15,0)</f>
        <v>2</v>
      </c>
      <c r="H380" s="8">
        <f>VLOOKUP(B380,[1]Combined!$B$1:$R$640,17,0)</f>
        <v>0</v>
      </c>
      <c r="I380" s="9">
        <f>VLOOKUP(B380,[2]Combined!C$1:L$640,10,0)</f>
        <v>7</v>
      </c>
      <c r="J380" s="9">
        <f>VLOOKUP(B380,[2]Combined!C$1:M$640,11,0)</f>
        <v>16</v>
      </c>
      <c r="K380" s="9">
        <f>VLOOKUP(B380,[2]Combined!C$1:O$640,13,0)</f>
        <v>0</v>
      </c>
      <c r="L380" s="9">
        <f>VLOOKUP(B380,[2]Combined!C$1:P$640,14,0)</f>
        <v>2</v>
      </c>
      <c r="M380" s="9">
        <f>VLOOKUP(B380,[2]Combined!C$1:Q$640,15,0)</f>
        <v>3</v>
      </c>
      <c r="N380" s="9">
        <f>VLOOKUP(B380,[2]Combined!C$1:S$640,17,0)</f>
        <v>0</v>
      </c>
      <c r="O380" s="10">
        <f>VLOOKUP(B380,[3]Combined!C$1:L$640,10,0)</f>
        <v>4</v>
      </c>
      <c r="P380" s="10">
        <f>VLOOKUP(B380,[3]Combined!C$1:M$640,11,0)</f>
        <v>16</v>
      </c>
      <c r="Q380" s="10">
        <f>VLOOKUP(B380,[3]Combined!C$1:O$640,13,0)</f>
        <v>0</v>
      </c>
      <c r="R380" s="10">
        <f>VLOOKUP(B380,[3]Combined!C$1:P$640,14,0)</f>
        <v>0</v>
      </c>
      <c r="S380" s="10">
        <f>VLOOKUP(B380,[3]Combined!C$1:Q$640,15,0)</f>
        <v>4</v>
      </c>
      <c r="T380" s="10">
        <f>VLOOKUP(B380,[3]Combined!C$1:S$640,17,0)</f>
        <v>0</v>
      </c>
      <c r="U380" s="11">
        <v>5</v>
      </c>
      <c r="V380" s="11">
        <v>16</v>
      </c>
      <c r="W380" s="11">
        <f>VLOOKUP(B380,[4]Combined!C$1:O$640,13,0)</f>
        <v>0</v>
      </c>
      <c r="X380" s="11">
        <v>1</v>
      </c>
      <c r="Y380" s="11">
        <v>2</v>
      </c>
      <c r="Z380" s="11">
        <f>VLOOKUP(B380,[4]Combined!C$1:S$640,17,0)</f>
        <v>0</v>
      </c>
      <c r="AA380" s="12">
        <v>3</v>
      </c>
      <c r="AB380" s="12">
        <v>8</v>
      </c>
      <c r="AC380" s="12">
        <f>VLOOKUP(B380,[5]Combined!C$1:O$640,13,0)</f>
        <v>0</v>
      </c>
      <c r="AD380" s="12">
        <v>2</v>
      </c>
      <c r="AE380" s="12">
        <v>2</v>
      </c>
      <c r="AF380" s="12">
        <f>VLOOKUP(B380,[5]Combined!C$1:S$640,17,0)</f>
        <v>0</v>
      </c>
      <c r="AG380" s="14">
        <f t="shared" ref="AG380:AH442" si="42">SUM(D380,G380,J380,M380,P380,S380,V380,Y380,AB380,AE380)</f>
        <v>79</v>
      </c>
      <c r="AH380" s="14">
        <f t="shared" si="42"/>
        <v>0</v>
      </c>
      <c r="AI380" s="14">
        <f t="shared" ref="AI380:AI442" si="43">FLOOR(IF(AH380&lt;(1/3*(AG380)),AH380,(1/3*(AG380))),1)</f>
        <v>0</v>
      </c>
      <c r="AJ380" s="14">
        <f t="shared" ref="AJ380:AJ442" si="44">SUM(C380,F380,I380,L380,O380,R380,U380,X380,AA380,AD380)</f>
        <v>33</v>
      </c>
      <c r="AK380" s="14">
        <f t="shared" ref="AK380:AK442" si="45">IF(SUM(AJ380,AI380)&gt;AG380,AG380,SUM(AJ380,AI380))</f>
        <v>33</v>
      </c>
      <c r="AL380" s="14">
        <f t="shared" ref="AL380:AL442" si="46">(AK380/AG380)*100</f>
        <v>41.77215189873418</v>
      </c>
      <c r="AM380" s="14">
        <f t="shared" ref="AM380:AM442" si="47">IF(AL380&gt;=85,5,(IF(AND(AL380&gt;=80,AL380&lt;85),4,(IF(AND(AL380&gt;=75,AL380&lt;80),3,(IF(AND(AL380&gt;=70,AL380&lt;75),2,(IF(AND(AL380&gt;67,AL380&lt;70),1,0)))))))))</f>
        <v>0</v>
      </c>
      <c r="AN380" s="7" t="s">
        <v>379</v>
      </c>
      <c r="AO380" s="7">
        <v>8</v>
      </c>
      <c r="AP380" s="7">
        <v>2</v>
      </c>
      <c r="AQ380" s="7">
        <f t="shared" ref="AQ380:AQ442" si="48">SUM(AM380,AO380,AP380)</f>
        <v>10</v>
      </c>
    </row>
    <row r="381" spans="1:43" s="7" customFormat="1" x14ac:dyDescent="0.25">
      <c r="A381" s="7">
        <v>380</v>
      </c>
      <c r="B381" s="7" t="s">
        <v>416</v>
      </c>
      <c r="C381" s="8">
        <f>VLOOKUP(B381,[1]Combined!$B$1:$K$640,10,0)</f>
        <v>10</v>
      </c>
      <c r="D381" s="8">
        <f>VLOOKUP(B381,[1]Combined!$B$1:$L$640,11,0)</f>
        <v>10</v>
      </c>
      <c r="E381" s="8">
        <f>VLOOKUP(B381,[1]Combined!$B$1:$N$640,13,0)</f>
        <v>0</v>
      </c>
      <c r="F381" s="8">
        <f>VLOOKUP(B381,[1]Combined!$B$1:$O$640,14,0)</f>
        <v>2</v>
      </c>
      <c r="G381" s="8">
        <f>VLOOKUP(B381,[1]Combined!$B$1:$P$640,15,0)</f>
        <v>2</v>
      </c>
      <c r="H381" s="8">
        <f>VLOOKUP(B381,[1]Combined!$B$1:$R$640,17,0)</f>
        <v>0</v>
      </c>
      <c r="I381" s="9">
        <f>VLOOKUP(B381,[2]Combined!C$1:L$640,10,0)</f>
        <v>15</v>
      </c>
      <c r="J381" s="9">
        <f>VLOOKUP(B381,[2]Combined!C$1:M$640,11,0)</f>
        <v>16</v>
      </c>
      <c r="K381" s="9">
        <f>VLOOKUP(B381,[2]Combined!C$1:O$640,13,0)</f>
        <v>0</v>
      </c>
      <c r="L381" s="9">
        <f>VLOOKUP(B381,[2]Combined!C$1:P$640,14,0)</f>
        <v>2</v>
      </c>
      <c r="M381" s="9">
        <f>VLOOKUP(B381,[2]Combined!C$1:Q$640,15,0)</f>
        <v>2</v>
      </c>
      <c r="N381" s="9">
        <f>VLOOKUP(B381,[2]Combined!C$1:S$640,17,0)</f>
        <v>0</v>
      </c>
      <c r="O381" s="10">
        <f>VLOOKUP(B381,[3]Combined!C$1:L$640,10,0)</f>
        <v>8</v>
      </c>
      <c r="P381" s="10">
        <f>VLOOKUP(B381,[3]Combined!C$1:M$640,11,0)</f>
        <v>16</v>
      </c>
      <c r="Q381" s="10">
        <f>VLOOKUP(B381,[3]Combined!C$1:O$640,13,0)</f>
        <v>0</v>
      </c>
      <c r="R381" s="10">
        <f>VLOOKUP(B381,[3]Combined!C$1:P$640,14,0)</f>
        <v>3</v>
      </c>
      <c r="S381" s="10">
        <f>VLOOKUP(B381,[3]Combined!C$1:Q$640,15,0)</f>
        <v>4</v>
      </c>
      <c r="T381" s="10">
        <f>VLOOKUP(B381,[3]Combined!C$1:S$640,17,0)</f>
        <v>0</v>
      </c>
      <c r="U381" s="11">
        <v>16</v>
      </c>
      <c r="V381" s="11">
        <v>16</v>
      </c>
      <c r="W381" s="11">
        <f>VLOOKUP(B381,[4]Combined!C$1:O$640,13,0)</f>
        <v>0</v>
      </c>
      <c r="X381" s="11">
        <v>3</v>
      </c>
      <c r="Y381" s="11">
        <v>4</v>
      </c>
      <c r="Z381" s="11">
        <f>VLOOKUP(B381,[4]Combined!C$1:S$640,17,0)</f>
        <v>0</v>
      </c>
      <c r="AA381" s="12">
        <v>4</v>
      </c>
      <c r="AB381" s="12">
        <v>8</v>
      </c>
      <c r="AC381" s="12">
        <f>VLOOKUP(B381,[5]Combined!C$1:O$640,13,0)</f>
        <v>0</v>
      </c>
      <c r="AD381" s="12">
        <f>VLOOKUP(B381,[5]Combined!C$1:P$640,14,0)</f>
        <v>0</v>
      </c>
      <c r="AE381" s="12">
        <v>2</v>
      </c>
      <c r="AF381" s="12">
        <f>VLOOKUP(B381,[5]Combined!C$1:S$640,17,0)</f>
        <v>0</v>
      </c>
      <c r="AG381" s="14">
        <f t="shared" si="42"/>
        <v>80</v>
      </c>
      <c r="AH381" s="14">
        <f t="shared" si="42"/>
        <v>0</v>
      </c>
      <c r="AI381" s="14">
        <f t="shared" si="43"/>
        <v>0</v>
      </c>
      <c r="AJ381" s="14">
        <f t="shared" si="44"/>
        <v>63</v>
      </c>
      <c r="AK381" s="14">
        <f t="shared" si="45"/>
        <v>63</v>
      </c>
      <c r="AL381" s="14">
        <f t="shared" si="46"/>
        <v>78.75</v>
      </c>
      <c r="AM381" s="14">
        <f t="shared" si="47"/>
        <v>3</v>
      </c>
      <c r="AN381" s="7" t="s">
        <v>381</v>
      </c>
      <c r="AO381" s="7">
        <v>10</v>
      </c>
      <c r="AP381" s="7">
        <v>7</v>
      </c>
      <c r="AQ381" s="7">
        <f t="shared" si="48"/>
        <v>20</v>
      </c>
    </row>
    <row r="382" spans="1:43" s="7" customFormat="1" x14ac:dyDescent="0.25">
      <c r="A382" s="7">
        <v>381</v>
      </c>
      <c r="B382" s="7" t="s">
        <v>417</v>
      </c>
      <c r="C382" s="8">
        <f>VLOOKUP(B382,[1]Combined!$B$1:$K$640,10,0)</f>
        <v>10</v>
      </c>
      <c r="D382" s="8">
        <f>VLOOKUP(B382,[1]Combined!$B$1:$L$640,11,0)</f>
        <v>10</v>
      </c>
      <c r="E382" s="8">
        <f>VLOOKUP(B382,[1]Combined!$B$1:$N$640,13,0)</f>
        <v>0</v>
      </c>
      <c r="F382" s="8">
        <f>VLOOKUP(B382,[1]Combined!$B$1:$O$640,14,0)</f>
        <v>2</v>
      </c>
      <c r="G382" s="8">
        <f>VLOOKUP(B382,[1]Combined!$B$1:$P$640,15,0)</f>
        <v>2</v>
      </c>
      <c r="H382" s="8">
        <f>VLOOKUP(B382,[1]Combined!$B$1:$R$640,17,0)</f>
        <v>0</v>
      </c>
      <c r="I382" s="9">
        <f>VLOOKUP(B382,[2]Combined!C$1:L$640,10,0)</f>
        <v>14</v>
      </c>
      <c r="J382" s="9">
        <f>VLOOKUP(B382,[2]Combined!C$1:M$640,11,0)</f>
        <v>16</v>
      </c>
      <c r="K382" s="9">
        <f>VLOOKUP(B382,[2]Combined!C$1:O$640,13,0)</f>
        <v>0</v>
      </c>
      <c r="L382" s="9">
        <f>VLOOKUP(B382,[2]Combined!C$1:P$640,14,0)</f>
        <v>3</v>
      </c>
      <c r="M382" s="9">
        <f>VLOOKUP(B382,[2]Combined!C$1:Q$640,15,0)</f>
        <v>3</v>
      </c>
      <c r="N382" s="9">
        <f>VLOOKUP(B382,[2]Combined!C$1:S$640,17,0)</f>
        <v>0</v>
      </c>
      <c r="O382" s="10">
        <f>VLOOKUP(B382,[3]Combined!C$1:L$640,10,0)</f>
        <v>13</v>
      </c>
      <c r="P382" s="10">
        <f>VLOOKUP(B382,[3]Combined!C$1:M$640,11,0)</f>
        <v>16</v>
      </c>
      <c r="Q382" s="10">
        <f>VLOOKUP(B382,[3]Combined!C$1:O$640,13,0)</f>
        <v>0</v>
      </c>
      <c r="R382" s="10">
        <f>VLOOKUP(B382,[3]Combined!C$1:P$640,14,0)</f>
        <v>1</v>
      </c>
      <c r="S382" s="10">
        <f>VLOOKUP(B382,[3]Combined!C$1:Q$640,15,0)</f>
        <v>3</v>
      </c>
      <c r="T382" s="10">
        <f>VLOOKUP(B382,[3]Combined!C$1:S$640,17,0)</f>
        <v>0</v>
      </c>
      <c r="U382" s="11">
        <v>13</v>
      </c>
      <c r="V382" s="11">
        <v>16</v>
      </c>
      <c r="W382" s="11">
        <f>VLOOKUP(B382,[4]Combined!C$1:O$640,13,0)</f>
        <v>0</v>
      </c>
      <c r="X382" s="11">
        <v>1</v>
      </c>
      <c r="Y382" s="11">
        <v>4</v>
      </c>
      <c r="Z382" s="11">
        <f>VLOOKUP(B382,[4]Combined!C$1:S$640,17,0)</f>
        <v>0</v>
      </c>
      <c r="AA382" s="12">
        <v>5</v>
      </c>
      <c r="AB382" s="12">
        <v>8</v>
      </c>
      <c r="AC382" s="12">
        <f>VLOOKUP(B382,[5]Combined!C$1:O$640,13,0)</f>
        <v>0</v>
      </c>
      <c r="AD382" s="12">
        <v>1</v>
      </c>
      <c r="AE382" s="12">
        <v>2</v>
      </c>
      <c r="AF382" s="12">
        <f>VLOOKUP(B382,[5]Combined!C$1:S$640,17,0)</f>
        <v>0</v>
      </c>
      <c r="AG382" s="14">
        <f t="shared" si="42"/>
        <v>80</v>
      </c>
      <c r="AH382" s="14">
        <f t="shared" si="42"/>
        <v>0</v>
      </c>
      <c r="AI382" s="14">
        <f t="shared" si="43"/>
        <v>0</v>
      </c>
      <c r="AJ382" s="14">
        <f t="shared" si="44"/>
        <v>63</v>
      </c>
      <c r="AK382" s="14">
        <f t="shared" si="45"/>
        <v>63</v>
      </c>
      <c r="AL382" s="14">
        <f t="shared" si="46"/>
        <v>78.75</v>
      </c>
      <c r="AM382" s="14">
        <f t="shared" si="47"/>
        <v>3</v>
      </c>
      <c r="AN382" s="7" t="s">
        <v>373</v>
      </c>
      <c r="AO382" s="7">
        <v>7</v>
      </c>
      <c r="AP382" s="7">
        <v>10</v>
      </c>
      <c r="AQ382" s="7">
        <f t="shared" si="48"/>
        <v>20</v>
      </c>
    </row>
    <row r="383" spans="1:43" s="7" customFormat="1" x14ac:dyDescent="0.25">
      <c r="A383" s="7">
        <v>382</v>
      </c>
      <c r="B383" s="7" t="s">
        <v>418</v>
      </c>
      <c r="C383" s="8">
        <f>VLOOKUP(B383,[1]Combined!$B$1:$K$640,10,0)</f>
        <v>9</v>
      </c>
      <c r="D383" s="8">
        <f>VLOOKUP(B383,[1]Combined!$B$1:$L$640,11,0)</f>
        <v>10</v>
      </c>
      <c r="E383" s="8">
        <f>VLOOKUP(B383,[1]Combined!$B$1:$N$640,13,0)</f>
        <v>0</v>
      </c>
      <c r="F383" s="8">
        <f>VLOOKUP(B383,[1]Combined!$B$1:$O$640,14,0)</f>
        <v>2</v>
      </c>
      <c r="G383" s="8">
        <f>VLOOKUP(B383,[1]Combined!$B$1:$P$640,15,0)</f>
        <v>2</v>
      </c>
      <c r="H383" s="8">
        <f>VLOOKUP(B383,[1]Combined!$B$1:$R$640,17,0)</f>
        <v>0</v>
      </c>
      <c r="I383" s="9">
        <f>VLOOKUP(B383,[2]Combined!C$1:L$640,10,0)</f>
        <v>9</v>
      </c>
      <c r="J383" s="9">
        <f>VLOOKUP(B383,[2]Combined!C$1:M$640,11,0)</f>
        <v>16</v>
      </c>
      <c r="K383" s="9">
        <f>VLOOKUP(B383,[2]Combined!C$1:O$640,13,0)</f>
        <v>0</v>
      </c>
      <c r="L383" s="9">
        <f>VLOOKUP(B383,[2]Combined!C$1:P$640,14,0)</f>
        <v>3</v>
      </c>
      <c r="M383" s="9">
        <f>VLOOKUP(B383,[2]Combined!C$1:Q$640,15,0)</f>
        <v>4</v>
      </c>
      <c r="N383" s="9">
        <f>VLOOKUP(B383,[2]Combined!C$1:S$640,17,0)</f>
        <v>0</v>
      </c>
      <c r="O383" s="10">
        <f>VLOOKUP(B383,[3]Combined!C$1:L$640,10,0)</f>
        <v>4</v>
      </c>
      <c r="P383" s="10">
        <f>VLOOKUP(B383,[3]Combined!C$1:M$640,11,0)</f>
        <v>16</v>
      </c>
      <c r="Q383" s="10">
        <f>VLOOKUP(B383,[3]Combined!C$1:O$640,13,0)</f>
        <v>0</v>
      </c>
      <c r="R383" s="10">
        <f>VLOOKUP(B383,[3]Combined!C$1:P$640,14,0)</f>
        <v>1</v>
      </c>
      <c r="S383" s="10">
        <f>VLOOKUP(B383,[3]Combined!C$1:Q$640,15,0)</f>
        <v>4</v>
      </c>
      <c r="T383" s="10">
        <f>VLOOKUP(B383,[3]Combined!C$1:S$640,17,0)</f>
        <v>0</v>
      </c>
      <c r="U383" s="11">
        <v>2</v>
      </c>
      <c r="V383" s="11">
        <v>16</v>
      </c>
      <c r="W383" s="11">
        <f>VLOOKUP(B383,[4]Combined!C$1:O$640,13,0)</f>
        <v>0</v>
      </c>
      <c r="X383" s="11">
        <f>VLOOKUP(B383,[4]Combined!C$1:P$640,14,0)</f>
        <v>0</v>
      </c>
      <c r="Y383" s="11">
        <v>3</v>
      </c>
      <c r="Z383" s="11">
        <f>VLOOKUP(B383,[4]Combined!C$1:S$640,17,0)</f>
        <v>0</v>
      </c>
      <c r="AA383" s="12">
        <v>3</v>
      </c>
      <c r="AB383" s="12">
        <v>8</v>
      </c>
      <c r="AC383" s="12">
        <f>VLOOKUP(B383,[5]Combined!C$1:O$640,13,0)</f>
        <v>0</v>
      </c>
      <c r="AD383" s="12">
        <f>VLOOKUP(B383,[5]Combined!C$1:P$640,14,0)</f>
        <v>0</v>
      </c>
      <c r="AE383" s="12">
        <v>1</v>
      </c>
      <c r="AF383" s="12">
        <f>VLOOKUP(B383,[5]Combined!C$1:S$640,17,0)</f>
        <v>0</v>
      </c>
      <c r="AG383" s="14">
        <f t="shared" si="42"/>
        <v>80</v>
      </c>
      <c r="AH383" s="14">
        <f t="shared" si="42"/>
        <v>0</v>
      </c>
      <c r="AI383" s="14">
        <f t="shared" si="43"/>
        <v>0</v>
      </c>
      <c r="AJ383" s="14">
        <f t="shared" si="44"/>
        <v>33</v>
      </c>
      <c r="AK383" s="14">
        <f t="shared" si="45"/>
        <v>33</v>
      </c>
      <c r="AL383" s="14">
        <f t="shared" si="46"/>
        <v>41.25</v>
      </c>
      <c r="AM383" s="14">
        <f t="shared" si="47"/>
        <v>0</v>
      </c>
      <c r="AN383" s="7" t="s">
        <v>375</v>
      </c>
      <c r="AO383" s="7">
        <v>7</v>
      </c>
      <c r="AP383" s="18">
        <v>0</v>
      </c>
      <c r="AQ383" s="7">
        <f t="shared" si="48"/>
        <v>7</v>
      </c>
    </row>
    <row r="384" spans="1:43" s="7" customFormat="1" x14ac:dyDescent="0.25">
      <c r="A384" s="7">
        <v>383</v>
      </c>
      <c r="B384" s="7" t="s">
        <v>419</v>
      </c>
      <c r="C384" s="8">
        <f>VLOOKUP(B384,[1]Combined!$B$1:$K$640,10,0)</f>
        <v>5</v>
      </c>
      <c r="D384" s="8">
        <f>VLOOKUP(B384,[1]Combined!$B$1:$L$640,11,0)</f>
        <v>10</v>
      </c>
      <c r="E384" s="8">
        <f>VLOOKUP(B384,[1]Combined!$B$1:$N$640,13,0)</f>
        <v>0</v>
      </c>
      <c r="F384" s="8">
        <f>VLOOKUP(B384,[1]Combined!$B$1:$O$640,14,0)</f>
        <v>1</v>
      </c>
      <c r="G384" s="8">
        <f>VLOOKUP(B384,[1]Combined!$B$1:$P$640,15,0)</f>
        <v>2</v>
      </c>
      <c r="H384" s="8">
        <f>VLOOKUP(B384,[1]Combined!$B$1:$R$640,17,0)</f>
        <v>0</v>
      </c>
      <c r="I384" s="9">
        <f>VLOOKUP(B384,[2]Combined!C$1:L$640,10,0)</f>
        <v>6</v>
      </c>
      <c r="J384" s="9">
        <f>VLOOKUP(B384,[2]Combined!C$1:M$640,11,0)</f>
        <v>16</v>
      </c>
      <c r="K384" s="9">
        <f>VLOOKUP(B384,[2]Combined!C$1:O$640,13,0)</f>
        <v>0</v>
      </c>
      <c r="L384" s="9">
        <f>VLOOKUP(B384,[2]Combined!C$1:P$640,14,0)</f>
        <v>2</v>
      </c>
      <c r="M384" s="9">
        <f>VLOOKUP(B384,[2]Combined!C$1:Q$640,15,0)</f>
        <v>3</v>
      </c>
      <c r="N384" s="9">
        <f>VLOOKUP(B384,[2]Combined!C$1:S$640,17,0)</f>
        <v>0</v>
      </c>
      <c r="O384" s="10">
        <f>VLOOKUP(B384,[3]Combined!C$1:L$640,10,0)</f>
        <v>3</v>
      </c>
      <c r="P384" s="10">
        <f>VLOOKUP(B384,[3]Combined!C$1:M$640,11,0)</f>
        <v>16</v>
      </c>
      <c r="Q384" s="10">
        <f>VLOOKUP(B384,[3]Combined!C$1:O$640,13,0)</f>
        <v>0</v>
      </c>
      <c r="R384" s="10">
        <f>VLOOKUP(B384,[3]Combined!C$1:P$640,14,0)</f>
        <v>0</v>
      </c>
      <c r="S384" s="10">
        <f>VLOOKUP(B384,[3]Combined!C$1:Q$640,15,0)</f>
        <v>1</v>
      </c>
      <c r="T384" s="10">
        <f>VLOOKUP(B384,[3]Combined!C$1:S$640,17,0)</f>
        <v>0</v>
      </c>
      <c r="U384" s="11">
        <f>VLOOKUP(B384,[4]Combined!C$1:L$640,10,0)</f>
        <v>0</v>
      </c>
      <c r="V384" s="11">
        <v>16</v>
      </c>
      <c r="W384" s="11">
        <f>VLOOKUP(B384,[4]Combined!C$1:O$640,13,0)</f>
        <v>0</v>
      </c>
      <c r="X384" s="11">
        <f>VLOOKUP(B384,[4]Combined!C$1:P$640,14,0)</f>
        <v>0</v>
      </c>
      <c r="Y384" s="11">
        <v>3</v>
      </c>
      <c r="Z384" s="11">
        <f>VLOOKUP(B384,[4]Combined!C$1:S$640,17,0)</f>
        <v>0</v>
      </c>
      <c r="AA384" s="12">
        <f>VLOOKUP(B384,[5]Combined!C$1:L$640,10,0)</f>
        <v>0</v>
      </c>
      <c r="AB384" s="12">
        <v>8</v>
      </c>
      <c r="AC384" s="12">
        <f>VLOOKUP(B384,[5]Combined!C$1:O$640,13,0)</f>
        <v>0</v>
      </c>
      <c r="AD384" s="12">
        <f>VLOOKUP(B384,[5]Combined!C$1:P$640,14,0)</f>
        <v>0</v>
      </c>
      <c r="AE384" s="12">
        <v>1</v>
      </c>
      <c r="AF384" s="12">
        <f>VLOOKUP(B384,[5]Combined!C$1:S$640,17,0)</f>
        <v>0</v>
      </c>
      <c r="AG384" s="14">
        <f t="shared" si="42"/>
        <v>76</v>
      </c>
      <c r="AH384" s="14">
        <f t="shared" si="42"/>
        <v>0</v>
      </c>
      <c r="AI384" s="14">
        <f t="shared" si="43"/>
        <v>0</v>
      </c>
      <c r="AJ384" s="14">
        <f t="shared" si="44"/>
        <v>17</v>
      </c>
      <c r="AK384" s="14">
        <f t="shared" si="45"/>
        <v>17</v>
      </c>
      <c r="AL384" s="14">
        <f t="shared" si="46"/>
        <v>22.368421052631579</v>
      </c>
      <c r="AM384" s="14">
        <f t="shared" si="47"/>
        <v>0</v>
      </c>
      <c r="AN384" s="7" t="s">
        <v>377</v>
      </c>
      <c r="AO384" s="7">
        <v>0</v>
      </c>
      <c r="AP384" s="18">
        <v>0</v>
      </c>
      <c r="AQ384" s="7">
        <f t="shared" si="48"/>
        <v>0</v>
      </c>
    </row>
    <row r="385" spans="1:43" s="7" customFormat="1" x14ac:dyDescent="0.25">
      <c r="A385" s="7">
        <v>384</v>
      </c>
      <c r="B385" s="7" t="s">
        <v>420</v>
      </c>
      <c r="C385" s="8">
        <f>VLOOKUP(B385,[1]Combined!$B$1:$K$640,10,0)</f>
        <v>8</v>
      </c>
      <c r="D385" s="8">
        <f>VLOOKUP(B385,[1]Combined!$B$1:$L$640,11,0)</f>
        <v>10</v>
      </c>
      <c r="E385" s="8">
        <f>VLOOKUP(B385,[1]Combined!$B$1:$N$640,13,0)</f>
        <v>0</v>
      </c>
      <c r="F385" s="8">
        <f>VLOOKUP(B385,[1]Combined!$B$1:$O$640,14,0)</f>
        <v>2</v>
      </c>
      <c r="G385" s="8">
        <f>VLOOKUP(B385,[1]Combined!$B$1:$P$640,15,0)</f>
        <v>2</v>
      </c>
      <c r="H385" s="8">
        <f>VLOOKUP(B385,[1]Combined!$B$1:$R$640,17,0)</f>
        <v>0</v>
      </c>
      <c r="I385" s="9">
        <f>VLOOKUP(B385,[2]Combined!C$1:L$640,10,0)</f>
        <v>10</v>
      </c>
      <c r="J385" s="9">
        <f>VLOOKUP(B385,[2]Combined!C$1:M$640,11,0)</f>
        <v>16</v>
      </c>
      <c r="K385" s="9">
        <f>VLOOKUP(B385,[2]Combined!C$1:O$640,13,0)</f>
        <v>0</v>
      </c>
      <c r="L385" s="9">
        <f>VLOOKUP(B385,[2]Combined!C$1:P$640,14,0)</f>
        <v>1</v>
      </c>
      <c r="M385" s="9">
        <f>VLOOKUP(B385,[2]Combined!C$1:Q$640,15,0)</f>
        <v>3</v>
      </c>
      <c r="N385" s="9">
        <f>VLOOKUP(B385,[2]Combined!C$1:S$640,17,0)</f>
        <v>0</v>
      </c>
      <c r="O385" s="10">
        <f>VLOOKUP(B385,[3]Combined!C$1:L$640,10,0)</f>
        <v>6</v>
      </c>
      <c r="P385" s="10">
        <f>VLOOKUP(B385,[3]Combined!C$1:M$640,11,0)</f>
        <v>16</v>
      </c>
      <c r="Q385" s="10">
        <f>VLOOKUP(B385,[3]Combined!C$1:O$640,13,0)</f>
        <v>0</v>
      </c>
      <c r="R385" s="10">
        <f>VLOOKUP(B385,[3]Combined!C$1:P$640,14,0)</f>
        <v>1</v>
      </c>
      <c r="S385" s="10">
        <f>VLOOKUP(B385,[3]Combined!C$1:Q$640,15,0)</f>
        <v>4</v>
      </c>
      <c r="T385" s="10">
        <f>VLOOKUP(B385,[3]Combined!C$1:S$640,17,0)</f>
        <v>0</v>
      </c>
      <c r="U385" s="11">
        <v>5</v>
      </c>
      <c r="V385" s="11">
        <v>16</v>
      </c>
      <c r="W385" s="11">
        <f>VLOOKUP(B385,[4]Combined!C$1:O$640,13,0)</f>
        <v>0</v>
      </c>
      <c r="X385" s="11">
        <f>VLOOKUP(B385,[4]Combined!C$1:P$640,14,0)</f>
        <v>0</v>
      </c>
      <c r="Y385" s="11">
        <v>2</v>
      </c>
      <c r="Z385" s="11">
        <f>VLOOKUP(B385,[4]Combined!C$1:S$640,17,0)</f>
        <v>0</v>
      </c>
      <c r="AA385" s="12">
        <v>2</v>
      </c>
      <c r="AB385" s="12">
        <v>8</v>
      </c>
      <c r="AC385" s="12">
        <f>VLOOKUP(B385,[5]Combined!C$1:O$640,13,0)</f>
        <v>0</v>
      </c>
      <c r="AD385" s="12">
        <v>1</v>
      </c>
      <c r="AE385" s="12">
        <v>2</v>
      </c>
      <c r="AF385" s="12">
        <f>VLOOKUP(B385,[5]Combined!C$1:S$640,17,0)</f>
        <v>0</v>
      </c>
      <c r="AG385" s="14">
        <f t="shared" si="42"/>
        <v>79</v>
      </c>
      <c r="AH385" s="14">
        <f t="shared" si="42"/>
        <v>0</v>
      </c>
      <c r="AI385" s="14">
        <f t="shared" si="43"/>
        <v>0</v>
      </c>
      <c r="AJ385" s="14">
        <f t="shared" si="44"/>
        <v>36</v>
      </c>
      <c r="AK385" s="14">
        <f t="shared" si="45"/>
        <v>36</v>
      </c>
      <c r="AL385" s="14">
        <f t="shared" si="46"/>
        <v>45.569620253164558</v>
      </c>
      <c r="AM385" s="14">
        <f t="shared" si="47"/>
        <v>0</v>
      </c>
      <c r="AN385" s="7" t="s">
        <v>379</v>
      </c>
      <c r="AO385" s="7">
        <v>5</v>
      </c>
      <c r="AP385" s="7">
        <v>3</v>
      </c>
      <c r="AQ385" s="7">
        <f t="shared" si="48"/>
        <v>8</v>
      </c>
    </row>
    <row r="386" spans="1:43" s="7" customFormat="1" x14ac:dyDescent="0.25">
      <c r="A386" s="7">
        <v>385</v>
      </c>
      <c r="B386" s="7" t="s">
        <v>421</v>
      </c>
      <c r="C386" s="8">
        <f>VLOOKUP(B386,[1]Combined!$B$1:$K$640,10,0)</f>
        <v>10</v>
      </c>
      <c r="D386" s="8">
        <f>VLOOKUP(B386,[1]Combined!$B$1:$L$640,11,0)</f>
        <v>10</v>
      </c>
      <c r="E386" s="8">
        <f>VLOOKUP(B386,[1]Combined!$B$1:$N$640,13,0)</f>
        <v>0</v>
      </c>
      <c r="F386" s="8">
        <f>VLOOKUP(B386,[1]Combined!$B$1:$O$640,14,0)</f>
        <v>2</v>
      </c>
      <c r="G386" s="8">
        <f>VLOOKUP(B386,[1]Combined!$B$1:$P$640,15,0)</f>
        <v>2</v>
      </c>
      <c r="H386" s="8">
        <f>VLOOKUP(B386,[1]Combined!$B$1:$R$640,17,0)</f>
        <v>0</v>
      </c>
      <c r="I386" s="9">
        <f>VLOOKUP(B386,[2]Combined!C$1:L$640,10,0)</f>
        <v>12</v>
      </c>
      <c r="J386" s="9">
        <f>VLOOKUP(B386,[2]Combined!C$1:M$640,11,0)</f>
        <v>16</v>
      </c>
      <c r="K386" s="9">
        <f>VLOOKUP(B386,[2]Combined!C$1:O$640,13,0)</f>
        <v>0</v>
      </c>
      <c r="L386" s="9">
        <f>VLOOKUP(B386,[2]Combined!C$1:P$640,14,0)</f>
        <v>2</v>
      </c>
      <c r="M386" s="9">
        <f>VLOOKUP(B386,[2]Combined!C$1:Q$640,15,0)</f>
        <v>2</v>
      </c>
      <c r="N386" s="9">
        <f>VLOOKUP(B386,[2]Combined!C$1:S$640,17,0)</f>
        <v>0</v>
      </c>
      <c r="O386" s="10">
        <f>VLOOKUP(B386,[3]Combined!C$1:L$640,10,0)</f>
        <v>10</v>
      </c>
      <c r="P386" s="10">
        <f>VLOOKUP(B386,[3]Combined!C$1:M$640,11,0)</f>
        <v>16</v>
      </c>
      <c r="Q386" s="10">
        <f>VLOOKUP(B386,[3]Combined!C$1:O$640,13,0)</f>
        <v>0</v>
      </c>
      <c r="R386" s="10">
        <f>VLOOKUP(B386,[3]Combined!C$1:P$640,14,0)</f>
        <v>3</v>
      </c>
      <c r="S386" s="10">
        <f>VLOOKUP(B386,[3]Combined!C$1:Q$640,15,0)</f>
        <v>4</v>
      </c>
      <c r="T386" s="10">
        <f>VLOOKUP(B386,[3]Combined!C$1:S$640,17,0)</f>
        <v>0</v>
      </c>
      <c r="U386" s="11">
        <v>10</v>
      </c>
      <c r="V386" s="11">
        <v>16</v>
      </c>
      <c r="W386" s="11">
        <f>VLOOKUP(B386,[4]Combined!C$1:O$640,13,0)</f>
        <v>0</v>
      </c>
      <c r="X386" s="11">
        <v>3</v>
      </c>
      <c r="Y386" s="11">
        <v>4</v>
      </c>
      <c r="Z386" s="11">
        <f>VLOOKUP(B386,[4]Combined!C$1:S$640,17,0)</f>
        <v>0</v>
      </c>
      <c r="AA386" s="12">
        <v>4</v>
      </c>
      <c r="AB386" s="12">
        <v>8</v>
      </c>
      <c r="AC386" s="12">
        <f>VLOOKUP(B386,[5]Combined!C$1:O$640,13,0)</f>
        <v>0</v>
      </c>
      <c r="AD386" s="12">
        <v>1</v>
      </c>
      <c r="AE386" s="12">
        <v>2</v>
      </c>
      <c r="AF386" s="12">
        <f>VLOOKUP(B386,[5]Combined!C$1:S$640,17,0)</f>
        <v>0</v>
      </c>
      <c r="AG386" s="14">
        <f t="shared" si="42"/>
        <v>80</v>
      </c>
      <c r="AH386" s="14">
        <f t="shared" si="42"/>
        <v>0</v>
      </c>
      <c r="AI386" s="14">
        <f t="shared" si="43"/>
        <v>0</v>
      </c>
      <c r="AJ386" s="14">
        <f t="shared" si="44"/>
        <v>57</v>
      </c>
      <c r="AK386" s="14">
        <f t="shared" si="45"/>
        <v>57</v>
      </c>
      <c r="AL386" s="14">
        <f t="shared" si="46"/>
        <v>71.25</v>
      </c>
      <c r="AM386" s="14">
        <f t="shared" si="47"/>
        <v>2</v>
      </c>
      <c r="AN386" s="7" t="s">
        <v>381</v>
      </c>
      <c r="AO386" s="7">
        <v>10</v>
      </c>
      <c r="AP386" s="7">
        <v>5</v>
      </c>
      <c r="AQ386" s="7">
        <f t="shared" si="48"/>
        <v>17</v>
      </c>
    </row>
    <row r="387" spans="1:43" s="7" customFormat="1" x14ac:dyDescent="0.25">
      <c r="A387" s="7">
        <v>386</v>
      </c>
      <c r="B387" s="7" t="s">
        <v>422</v>
      </c>
      <c r="C387" s="8">
        <f>VLOOKUP(B387,[1]Combined!$B$1:$K$640,10,0)</f>
        <v>10</v>
      </c>
      <c r="D387" s="8">
        <f>VLOOKUP(B387,[1]Combined!$B$1:$L$640,11,0)</f>
        <v>10</v>
      </c>
      <c r="E387" s="8">
        <f>VLOOKUP(B387,[1]Combined!$B$1:$N$640,13,0)</f>
        <v>0</v>
      </c>
      <c r="F387" s="8">
        <f>VLOOKUP(B387,[1]Combined!$B$1:$O$640,14,0)</f>
        <v>2</v>
      </c>
      <c r="G387" s="8">
        <f>VLOOKUP(B387,[1]Combined!$B$1:$P$640,15,0)</f>
        <v>2</v>
      </c>
      <c r="H387" s="8">
        <f>VLOOKUP(B387,[1]Combined!$B$1:$R$640,17,0)</f>
        <v>0</v>
      </c>
      <c r="I387" s="9">
        <f>VLOOKUP(B387,[2]Combined!C$1:L$640,10,0)</f>
        <v>12</v>
      </c>
      <c r="J387" s="9">
        <f>VLOOKUP(B387,[2]Combined!C$1:M$640,11,0)</f>
        <v>16</v>
      </c>
      <c r="K387" s="9">
        <f>VLOOKUP(B387,[2]Combined!C$1:O$640,13,0)</f>
        <v>0</v>
      </c>
      <c r="L387" s="9">
        <f>VLOOKUP(B387,[2]Combined!C$1:P$640,14,0)</f>
        <v>3</v>
      </c>
      <c r="M387" s="9">
        <f>VLOOKUP(B387,[2]Combined!C$1:Q$640,15,0)</f>
        <v>3</v>
      </c>
      <c r="N387" s="9">
        <f>VLOOKUP(B387,[2]Combined!C$1:S$640,17,0)</f>
        <v>0</v>
      </c>
      <c r="O387" s="10">
        <f>VLOOKUP(B387,[3]Combined!C$1:L$640,10,0)</f>
        <v>8</v>
      </c>
      <c r="P387" s="10">
        <f>VLOOKUP(B387,[3]Combined!C$1:M$640,11,0)</f>
        <v>16</v>
      </c>
      <c r="Q387" s="10">
        <f>VLOOKUP(B387,[3]Combined!C$1:O$640,13,0)</f>
        <v>2</v>
      </c>
      <c r="R387" s="10">
        <f>VLOOKUP(B387,[3]Combined!C$1:P$640,14,0)</f>
        <v>3</v>
      </c>
      <c r="S387" s="10">
        <f>VLOOKUP(B387,[3]Combined!C$1:Q$640,15,0)</f>
        <v>3</v>
      </c>
      <c r="T387" s="10">
        <f>VLOOKUP(B387,[3]Combined!C$1:S$640,17,0)</f>
        <v>0</v>
      </c>
      <c r="U387" s="11">
        <v>7</v>
      </c>
      <c r="V387" s="11">
        <v>16</v>
      </c>
      <c r="W387" s="11">
        <f>VLOOKUP(B387,[4]Combined!C$1:O$640,13,0)</f>
        <v>0</v>
      </c>
      <c r="X387" s="11">
        <v>2</v>
      </c>
      <c r="Y387" s="11">
        <v>4</v>
      </c>
      <c r="Z387" s="11">
        <f>VLOOKUP(B387,[4]Combined!C$1:S$640,17,0)</f>
        <v>0</v>
      </c>
      <c r="AA387" s="12">
        <v>4</v>
      </c>
      <c r="AB387" s="12">
        <v>8</v>
      </c>
      <c r="AC387" s="12">
        <f>VLOOKUP(B387,[5]Combined!C$1:O$640,13,0)</f>
        <v>0</v>
      </c>
      <c r="AD387" s="12">
        <v>1</v>
      </c>
      <c r="AE387" s="12">
        <v>2</v>
      </c>
      <c r="AF387" s="12">
        <f>VLOOKUP(B387,[5]Combined!C$1:S$640,17,0)</f>
        <v>0</v>
      </c>
      <c r="AG387" s="14">
        <f t="shared" si="42"/>
        <v>80</v>
      </c>
      <c r="AH387" s="14">
        <f t="shared" si="42"/>
        <v>2</v>
      </c>
      <c r="AI387" s="14">
        <f t="shared" si="43"/>
        <v>2</v>
      </c>
      <c r="AJ387" s="14">
        <f t="shared" si="44"/>
        <v>52</v>
      </c>
      <c r="AK387" s="14">
        <f t="shared" si="45"/>
        <v>54</v>
      </c>
      <c r="AL387" s="14">
        <f t="shared" si="46"/>
        <v>67.5</v>
      </c>
      <c r="AM387" s="14">
        <f t="shared" si="47"/>
        <v>1</v>
      </c>
      <c r="AN387" s="7" t="s">
        <v>373</v>
      </c>
      <c r="AO387" s="7">
        <v>9</v>
      </c>
      <c r="AP387" s="7">
        <v>6</v>
      </c>
      <c r="AQ387" s="7">
        <f t="shared" si="48"/>
        <v>16</v>
      </c>
    </row>
    <row r="388" spans="1:43" s="7" customFormat="1" x14ac:dyDescent="0.25">
      <c r="A388" s="7">
        <v>387</v>
      </c>
      <c r="B388" s="7" t="s">
        <v>423</v>
      </c>
      <c r="C388" s="8">
        <f>VLOOKUP(B388,[1]Combined!$B$1:$K$640,10,0)</f>
        <v>10</v>
      </c>
      <c r="D388" s="8">
        <f>VLOOKUP(B388,[1]Combined!$B$1:$L$640,11,0)</f>
        <v>10</v>
      </c>
      <c r="E388" s="8">
        <f>VLOOKUP(B388,[1]Combined!$B$1:$N$640,13,0)</f>
        <v>0</v>
      </c>
      <c r="F388" s="8">
        <f>VLOOKUP(B388,[1]Combined!$B$1:$O$640,14,0)</f>
        <v>2</v>
      </c>
      <c r="G388" s="8">
        <f>VLOOKUP(B388,[1]Combined!$B$1:$P$640,15,0)</f>
        <v>2</v>
      </c>
      <c r="H388" s="8">
        <f>VLOOKUP(B388,[1]Combined!$B$1:$R$640,17,0)</f>
        <v>0</v>
      </c>
      <c r="I388" s="9">
        <f>VLOOKUP(B388,[2]Combined!C$1:L$640,10,0)</f>
        <v>15</v>
      </c>
      <c r="J388" s="9">
        <f>VLOOKUP(B388,[2]Combined!C$1:M$640,11,0)</f>
        <v>16</v>
      </c>
      <c r="K388" s="9">
        <f>VLOOKUP(B388,[2]Combined!C$1:O$640,13,0)</f>
        <v>0</v>
      </c>
      <c r="L388" s="9">
        <f>VLOOKUP(B388,[2]Combined!C$1:P$640,14,0)</f>
        <v>4</v>
      </c>
      <c r="M388" s="9">
        <f>VLOOKUP(B388,[2]Combined!C$1:Q$640,15,0)</f>
        <v>4</v>
      </c>
      <c r="N388" s="9">
        <f>VLOOKUP(B388,[2]Combined!C$1:S$640,17,0)</f>
        <v>0</v>
      </c>
      <c r="O388" s="10">
        <f>VLOOKUP(B388,[3]Combined!C$1:L$640,10,0)</f>
        <v>10</v>
      </c>
      <c r="P388" s="10">
        <f>VLOOKUP(B388,[3]Combined!C$1:M$640,11,0)</f>
        <v>16</v>
      </c>
      <c r="Q388" s="10">
        <f>VLOOKUP(B388,[3]Combined!C$1:O$640,13,0)</f>
        <v>1</v>
      </c>
      <c r="R388" s="10">
        <f>VLOOKUP(B388,[3]Combined!C$1:P$640,14,0)</f>
        <v>0</v>
      </c>
      <c r="S388" s="10">
        <f>VLOOKUP(B388,[3]Combined!C$1:Q$640,15,0)</f>
        <v>4</v>
      </c>
      <c r="T388" s="10">
        <f>VLOOKUP(B388,[3]Combined!C$1:S$640,17,0)</f>
        <v>2</v>
      </c>
      <c r="U388" s="11">
        <v>9</v>
      </c>
      <c r="V388" s="11">
        <v>16</v>
      </c>
      <c r="W388" s="11">
        <v>4</v>
      </c>
      <c r="X388" s="11">
        <v>2</v>
      </c>
      <c r="Y388" s="11">
        <v>3</v>
      </c>
      <c r="Z388" s="11">
        <f>VLOOKUP(B388,[4]Combined!C$1:S$640,17,0)</f>
        <v>0</v>
      </c>
      <c r="AA388" s="12">
        <v>5</v>
      </c>
      <c r="AB388" s="12">
        <v>8</v>
      </c>
      <c r="AC388" s="12">
        <f>VLOOKUP(B388,[5]Combined!C$1:O$640,13,0)</f>
        <v>0</v>
      </c>
      <c r="AD388" s="12">
        <f>VLOOKUP(B388,[5]Combined!C$1:P$640,14,0)</f>
        <v>0</v>
      </c>
      <c r="AE388" s="12">
        <v>1</v>
      </c>
      <c r="AF388" s="12">
        <f>VLOOKUP(B388,[5]Combined!C$1:S$640,17,0)</f>
        <v>0</v>
      </c>
      <c r="AG388" s="14">
        <f t="shared" si="42"/>
        <v>80</v>
      </c>
      <c r="AH388" s="14">
        <f t="shared" si="42"/>
        <v>7</v>
      </c>
      <c r="AI388" s="14">
        <f t="shared" si="43"/>
        <v>7</v>
      </c>
      <c r="AJ388" s="14">
        <f t="shared" si="44"/>
        <v>57</v>
      </c>
      <c r="AK388" s="14">
        <f t="shared" si="45"/>
        <v>64</v>
      </c>
      <c r="AL388" s="14">
        <f t="shared" si="46"/>
        <v>80</v>
      </c>
      <c r="AM388" s="14">
        <f t="shared" si="47"/>
        <v>4</v>
      </c>
      <c r="AN388" s="7" t="s">
        <v>375</v>
      </c>
      <c r="AO388" s="7">
        <v>7</v>
      </c>
      <c r="AP388" s="7">
        <v>4</v>
      </c>
      <c r="AQ388" s="7">
        <f t="shared" si="48"/>
        <v>15</v>
      </c>
    </row>
    <row r="389" spans="1:43" s="7" customFormat="1" x14ac:dyDescent="0.25">
      <c r="A389" s="7">
        <v>388</v>
      </c>
      <c r="B389" s="7" t="s">
        <v>424</v>
      </c>
      <c r="C389" s="8">
        <f>VLOOKUP(B389,[1]Combined!$B$1:$K$640,10,0)</f>
        <v>9</v>
      </c>
      <c r="D389" s="8">
        <f>VLOOKUP(B389,[1]Combined!$B$1:$L$640,11,0)</f>
        <v>10</v>
      </c>
      <c r="E389" s="8">
        <f>VLOOKUP(B389,[1]Combined!$B$1:$N$640,13,0)</f>
        <v>0</v>
      </c>
      <c r="F389" s="8">
        <f>VLOOKUP(B389,[1]Combined!$B$1:$O$640,14,0)</f>
        <v>2</v>
      </c>
      <c r="G389" s="8">
        <f>VLOOKUP(B389,[1]Combined!$B$1:$P$640,15,0)</f>
        <v>2</v>
      </c>
      <c r="H389" s="8">
        <f>VLOOKUP(B389,[1]Combined!$B$1:$R$640,17,0)</f>
        <v>0</v>
      </c>
      <c r="I389" s="9">
        <f>VLOOKUP(B389,[2]Combined!C$1:L$640,10,0)</f>
        <v>15</v>
      </c>
      <c r="J389" s="9">
        <f>VLOOKUP(B389,[2]Combined!C$1:M$640,11,0)</f>
        <v>16</v>
      </c>
      <c r="K389" s="9">
        <f>VLOOKUP(B389,[2]Combined!C$1:O$640,13,0)</f>
        <v>0</v>
      </c>
      <c r="L389" s="9">
        <f>VLOOKUP(B389,[2]Combined!C$1:P$640,14,0)</f>
        <v>2</v>
      </c>
      <c r="M389" s="9">
        <f>VLOOKUP(B389,[2]Combined!C$1:Q$640,15,0)</f>
        <v>3</v>
      </c>
      <c r="N389" s="9">
        <f>VLOOKUP(B389,[2]Combined!C$1:S$640,17,0)</f>
        <v>0</v>
      </c>
      <c r="O389" s="10">
        <f>VLOOKUP(B389,[3]Combined!C$1:L$640,10,0)</f>
        <v>5</v>
      </c>
      <c r="P389" s="10">
        <f>VLOOKUP(B389,[3]Combined!C$1:M$640,11,0)</f>
        <v>16</v>
      </c>
      <c r="Q389" s="10">
        <f>VLOOKUP(B389,[3]Combined!C$1:O$640,13,0)</f>
        <v>0</v>
      </c>
      <c r="R389" s="10">
        <f>VLOOKUP(B389,[3]Combined!C$1:P$640,14,0)</f>
        <v>1</v>
      </c>
      <c r="S389" s="10">
        <f>VLOOKUP(B389,[3]Combined!C$1:Q$640,15,0)</f>
        <v>1</v>
      </c>
      <c r="T389" s="10">
        <f>VLOOKUP(B389,[3]Combined!C$1:S$640,17,0)</f>
        <v>0</v>
      </c>
      <c r="U389" s="11">
        <v>8</v>
      </c>
      <c r="V389" s="11">
        <v>16</v>
      </c>
      <c r="W389" s="11">
        <f>VLOOKUP(B389,[4]Combined!C$1:O$640,13,0)</f>
        <v>0</v>
      </c>
      <c r="X389" s="11">
        <v>2</v>
      </c>
      <c r="Y389" s="11">
        <v>3</v>
      </c>
      <c r="Z389" s="11">
        <f>VLOOKUP(B389,[4]Combined!C$1:S$640,17,0)</f>
        <v>0</v>
      </c>
      <c r="AA389" s="12">
        <v>3</v>
      </c>
      <c r="AB389" s="12">
        <v>8</v>
      </c>
      <c r="AC389" s="12">
        <f>VLOOKUP(B389,[5]Combined!C$1:O$640,13,0)</f>
        <v>0</v>
      </c>
      <c r="AD389" s="12">
        <v>1</v>
      </c>
      <c r="AE389" s="12">
        <v>1</v>
      </c>
      <c r="AF389" s="12">
        <f>VLOOKUP(B389,[5]Combined!C$1:S$640,17,0)</f>
        <v>0</v>
      </c>
      <c r="AG389" s="14">
        <f t="shared" si="42"/>
        <v>76</v>
      </c>
      <c r="AH389" s="14">
        <f t="shared" si="42"/>
        <v>0</v>
      </c>
      <c r="AI389" s="14">
        <f t="shared" si="43"/>
        <v>0</v>
      </c>
      <c r="AJ389" s="14">
        <f t="shared" si="44"/>
        <v>48</v>
      </c>
      <c r="AK389" s="14">
        <f t="shared" si="45"/>
        <v>48</v>
      </c>
      <c r="AL389" s="14">
        <f t="shared" si="46"/>
        <v>63.157894736842103</v>
      </c>
      <c r="AM389" s="14">
        <f t="shared" si="47"/>
        <v>0</v>
      </c>
      <c r="AN389" s="7" t="s">
        <v>377</v>
      </c>
      <c r="AO389" s="7">
        <v>7</v>
      </c>
      <c r="AP389" s="7">
        <v>6</v>
      </c>
      <c r="AQ389" s="7">
        <f t="shared" si="48"/>
        <v>13</v>
      </c>
    </row>
    <row r="390" spans="1:43" s="7" customFormat="1" x14ac:dyDescent="0.25">
      <c r="A390" s="7">
        <v>389</v>
      </c>
      <c r="B390" s="7" t="s">
        <v>425</v>
      </c>
      <c r="C390" s="8">
        <f>VLOOKUP(B390,[1]Combined!$B$1:$K$640,10,0)</f>
        <v>8</v>
      </c>
      <c r="D390" s="8">
        <f>VLOOKUP(B390,[1]Combined!$B$1:$L$640,11,0)</f>
        <v>10</v>
      </c>
      <c r="E390" s="8">
        <f>VLOOKUP(B390,[1]Combined!$B$1:$N$640,13,0)</f>
        <v>0</v>
      </c>
      <c r="F390" s="8">
        <f>VLOOKUP(B390,[1]Combined!$B$1:$O$640,14,0)</f>
        <v>2</v>
      </c>
      <c r="G390" s="8">
        <f>VLOOKUP(B390,[1]Combined!$B$1:$P$640,15,0)</f>
        <v>2</v>
      </c>
      <c r="H390" s="8">
        <f>VLOOKUP(B390,[1]Combined!$B$1:$R$640,17,0)</f>
        <v>0</v>
      </c>
      <c r="I390" s="9">
        <f>VLOOKUP(B390,[2]Combined!C$1:L$640,10,0)</f>
        <v>7</v>
      </c>
      <c r="J390" s="9">
        <f>VLOOKUP(B390,[2]Combined!C$1:M$640,11,0)</f>
        <v>16</v>
      </c>
      <c r="K390" s="9">
        <f>VLOOKUP(B390,[2]Combined!C$1:O$640,13,0)</f>
        <v>2</v>
      </c>
      <c r="L390" s="9">
        <f>VLOOKUP(B390,[2]Combined!C$1:P$640,14,0)</f>
        <v>2</v>
      </c>
      <c r="M390" s="9">
        <f>VLOOKUP(B390,[2]Combined!C$1:Q$640,15,0)</f>
        <v>3</v>
      </c>
      <c r="N390" s="9">
        <f>VLOOKUP(B390,[2]Combined!C$1:S$640,17,0)</f>
        <v>0</v>
      </c>
      <c r="O390" s="10">
        <f>VLOOKUP(B390,[3]Combined!C$1:L$640,10,0)</f>
        <v>4</v>
      </c>
      <c r="P390" s="10">
        <f>VLOOKUP(B390,[3]Combined!C$1:M$640,11,0)</f>
        <v>16</v>
      </c>
      <c r="Q390" s="10">
        <f>VLOOKUP(B390,[3]Combined!C$1:O$640,13,0)</f>
        <v>5</v>
      </c>
      <c r="R390" s="10">
        <f>VLOOKUP(B390,[3]Combined!C$1:P$640,14,0)</f>
        <v>0</v>
      </c>
      <c r="S390" s="10">
        <f>VLOOKUP(B390,[3]Combined!C$1:Q$640,15,0)</f>
        <v>4</v>
      </c>
      <c r="T390" s="10">
        <f>VLOOKUP(B390,[3]Combined!C$1:S$640,17,0)</f>
        <v>1</v>
      </c>
      <c r="U390" s="11">
        <v>2</v>
      </c>
      <c r="V390" s="11">
        <v>16</v>
      </c>
      <c r="W390" s="11">
        <f>VLOOKUP(B390,[4]Combined!C$1:O$640,13,0)</f>
        <v>0</v>
      </c>
      <c r="X390" s="11">
        <f>VLOOKUP(B390,[4]Combined!C$1:P$640,14,0)</f>
        <v>0</v>
      </c>
      <c r="Y390" s="11">
        <v>2</v>
      </c>
      <c r="Z390" s="11">
        <f>VLOOKUP(B390,[4]Combined!C$1:S$640,17,0)</f>
        <v>0</v>
      </c>
      <c r="AA390" s="12">
        <v>4</v>
      </c>
      <c r="AB390" s="12">
        <v>8</v>
      </c>
      <c r="AC390" s="12">
        <f>VLOOKUP(B390,[5]Combined!C$1:O$640,13,0)</f>
        <v>0</v>
      </c>
      <c r="AD390" s="12">
        <v>1</v>
      </c>
      <c r="AE390" s="12">
        <v>2</v>
      </c>
      <c r="AF390" s="12">
        <f>VLOOKUP(B390,[5]Combined!C$1:S$640,17,0)</f>
        <v>0</v>
      </c>
      <c r="AG390" s="14">
        <f t="shared" si="42"/>
        <v>79</v>
      </c>
      <c r="AH390" s="14">
        <f t="shared" si="42"/>
        <v>8</v>
      </c>
      <c r="AI390" s="14">
        <f t="shared" si="43"/>
        <v>8</v>
      </c>
      <c r="AJ390" s="14">
        <f t="shared" si="44"/>
        <v>30</v>
      </c>
      <c r="AK390" s="14">
        <f t="shared" si="45"/>
        <v>38</v>
      </c>
      <c r="AL390" s="14">
        <f t="shared" si="46"/>
        <v>48.101265822784811</v>
      </c>
      <c r="AM390" s="14">
        <f t="shared" si="47"/>
        <v>0</v>
      </c>
      <c r="AN390" s="7" t="s">
        <v>379</v>
      </c>
      <c r="AO390" s="7">
        <v>7</v>
      </c>
      <c r="AP390" s="7">
        <v>0</v>
      </c>
      <c r="AQ390" s="7">
        <f t="shared" si="48"/>
        <v>7</v>
      </c>
    </row>
    <row r="391" spans="1:43" s="7" customFormat="1" x14ac:dyDescent="0.25">
      <c r="A391" s="7">
        <v>390</v>
      </c>
      <c r="B391" s="7" t="s">
        <v>426</v>
      </c>
      <c r="C391" s="8">
        <f>VLOOKUP(B391,[1]Combined!$B$1:$K$640,10,0)</f>
        <v>8</v>
      </c>
      <c r="D391" s="8">
        <f>VLOOKUP(B391,[1]Combined!$B$1:$L$640,11,0)</f>
        <v>9</v>
      </c>
      <c r="E391" s="8">
        <f>VLOOKUP(B391,[1]Combined!$B$1:$N$640,13,0)</f>
        <v>0</v>
      </c>
      <c r="F391" s="8">
        <f>VLOOKUP(B391,[1]Combined!$B$1:$O$640,14,0)</f>
        <v>2</v>
      </c>
      <c r="G391" s="8">
        <f>VLOOKUP(B391,[1]Combined!$B$1:$P$640,15,0)</f>
        <v>2</v>
      </c>
      <c r="H391" s="8">
        <f>VLOOKUP(B391,[1]Combined!$B$1:$R$640,17,0)</f>
        <v>0</v>
      </c>
      <c r="I391" s="9">
        <f>VLOOKUP(B391,[2]Combined!C$1:L$640,10,0)</f>
        <v>14</v>
      </c>
      <c r="J391" s="9">
        <f>VLOOKUP(B391,[2]Combined!C$1:M$640,11,0)</f>
        <v>17</v>
      </c>
      <c r="K391" s="9">
        <f>VLOOKUP(B391,[2]Combined!C$1:O$640,13,0)</f>
        <v>0</v>
      </c>
      <c r="L391" s="9">
        <f>VLOOKUP(B391,[2]Combined!C$1:P$640,14,0)</f>
        <v>3</v>
      </c>
      <c r="M391" s="9">
        <f>VLOOKUP(B391,[2]Combined!C$1:Q$640,15,0)</f>
        <v>3</v>
      </c>
      <c r="N391" s="9">
        <f>VLOOKUP(B391,[2]Combined!C$1:S$640,17,0)</f>
        <v>0</v>
      </c>
      <c r="O391" s="10">
        <f>VLOOKUP(B391,[3]Combined!C$1:L$640,10,0)</f>
        <v>13</v>
      </c>
      <c r="P391" s="10">
        <f>VLOOKUP(B391,[3]Combined!C$1:M$640,11,0)</f>
        <v>17</v>
      </c>
      <c r="Q391" s="10">
        <f>VLOOKUP(B391,[3]Combined!C$1:O$640,13,0)</f>
        <v>0</v>
      </c>
      <c r="R391" s="10">
        <f>VLOOKUP(B391,[3]Combined!C$1:P$640,14,0)</f>
        <v>2</v>
      </c>
      <c r="S391" s="10">
        <f>VLOOKUP(B391,[3]Combined!C$1:Q$640,15,0)</f>
        <v>2</v>
      </c>
      <c r="T391" s="10">
        <f>VLOOKUP(B391,[3]Combined!C$1:S$640,17,0)</f>
        <v>0</v>
      </c>
      <c r="U391" s="11">
        <v>10</v>
      </c>
      <c r="V391" s="11">
        <v>17</v>
      </c>
      <c r="W391" s="11">
        <f>VLOOKUP(B391,[4]Combined!C$1:O$640,13,0)</f>
        <v>0</v>
      </c>
      <c r="X391" s="11">
        <v>1</v>
      </c>
      <c r="Y391" s="11">
        <v>1</v>
      </c>
      <c r="Z391" s="11">
        <f>VLOOKUP(B391,[4]Combined!C$1:S$640,17,0)</f>
        <v>0</v>
      </c>
      <c r="AA391" s="12">
        <v>5</v>
      </c>
      <c r="AB391" s="12">
        <v>6</v>
      </c>
      <c r="AC391" s="12">
        <f>VLOOKUP(B391,[5]Combined!C$1:O$640,13,0)</f>
        <v>0</v>
      </c>
      <c r="AD391" s="12">
        <v>1</v>
      </c>
      <c r="AE391" s="12">
        <v>1</v>
      </c>
      <c r="AF391" s="12">
        <f>VLOOKUP(B391,[5]Combined!C$1:S$640,17,0)</f>
        <v>0</v>
      </c>
      <c r="AG391" s="14">
        <f t="shared" si="42"/>
        <v>75</v>
      </c>
      <c r="AH391" s="14">
        <f t="shared" si="42"/>
        <v>0</v>
      </c>
      <c r="AI391" s="14">
        <f t="shared" si="43"/>
        <v>0</v>
      </c>
      <c r="AJ391" s="14">
        <f t="shared" si="44"/>
        <v>59</v>
      </c>
      <c r="AK391" s="14">
        <f t="shared" si="45"/>
        <v>59</v>
      </c>
      <c r="AL391" s="14">
        <f t="shared" si="46"/>
        <v>78.666666666666657</v>
      </c>
      <c r="AM391" s="14">
        <f t="shared" si="47"/>
        <v>3</v>
      </c>
      <c r="AN391" s="7" t="s">
        <v>427</v>
      </c>
      <c r="AO391" s="7">
        <v>8</v>
      </c>
      <c r="AP391" s="7">
        <v>1</v>
      </c>
      <c r="AQ391" s="7">
        <f t="shared" si="48"/>
        <v>12</v>
      </c>
    </row>
    <row r="392" spans="1:43" s="7" customFormat="1" x14ac:dyDescent="0.25">
      <c r="A392" s="7">
        <v>391</v>
      </c>
      <c r="B392" s="7" t="s">
        <v>428</v>
      </c>
      <c r="C392" s="8">
        <f>VLOOKUP(B392,[1]Combined!$B$1:$K$640,10,0)</f>
        <v>9</v>
      </c>
      <c r="D392" s="8">
        <f>VLOOKUP(B392,[1]Combined!$B$1:$L$640,11,0)</f>
        <v>9</v>
      </c>
      <c r="E392" s="8">
        <f>VLOOKUP(B392,[1]Combined!$B$1:$N$640,13,0)</f>
        <v>0</v>
      </c>
      <c r="F392" s="8">
        <f>VLOOKUP(B392,[1]Combined!$B$1:$O$640,14,0)</f>
        <v>2</v>
      </c>
      <c r="G392" s="8">
        <f>VLOOKUP(B392,[1]Combined!$B$1:$P$640,15,0)</f>
        <v>2</v>
      </c>
      <c r="H392" s="8">
        <f>VLOOKUP(B392,[1]Combined!$B$1:$R$640,17,0)</f>
        <v>0</v>
      </c>
      <c r="I392" s="9">
        <f>VLOOKUP(B392,[2]Combined!C$1:L$640,10,0)</f>
        <v>15</v>
      </c>
      <c r="J392" s="9">
        <f>VLOOKUP(B392,[2]Combined!C$1:M$640,11,0)</f>
        <v>17</v>
      </c>
      <c r="K392" s="9">
        <f>VLOOKUP(B392,[2]Combined!C$1:O$640,13,0)</f>
        <v>0</v>
      </c>
      <c r="L392" s="9">
        <f>VLOOKUP(B392,[2]Combined!C$1:P$640,14,0)</f>
        <v>2</v>
      </c>
      <c r="M392" s="9">
        <f>VLOOKUP(B392,[2]Combined!C$1:Q$640,15,0)</f>
        <v>3</v>
      </c>
      <c r="N392" s="9">
        <f>VLOOKUP(B392,[2]Combined!C$1:S$640,17,0)</f>
        <v>0</v>
      </c>
      <c r="O392" s="10">
        <f>VLOOKUP(B392,[3]Combined!C$1:L$640,10,0)</f>
        <v>13</v>
      </c>
      <c r="P392" s="10">
        <f>VLOOKUP(B392,[3]Combined!C$1:M$640,11,0)</f>
        <v>17</v>
      </c>
      <c r="Q392" s="10">
        <f>VLOOKUP(B392,[3]Combined!C$1:O$640,13,0)</f>
        <v>0</v>
      </c>
      <c r="R392" s="10">
        <f>VLOOKUP(B392,[3]Combined!C$1:P$640,14,0)</f>
        <v>4</v>
      </c>
      <c r="S392" s="10">
        <f>VLOOKUP(B392,[3]Combined!C$1:Q$640,15,0)</f>
        <v>5</v>
      </c>
      <c r="T392" s="10">
        <f>VLOOKUP(B392,[3]Combined!C$1:S$640,17,0)</f>
        <v>0</v>
      </c>
      <c r="U392" s="11">
        <v>13</v>
      </c>
      <c r="V392" s="11">
        <v>17</v>
      </c>
      <c r="W392" s="11">
        <f>VLOOKUP(B392,[4]Combined!C$1:O$640,13,0)</f>
        <v>0</v>
      </c>
      <c r="X392" s="11">
        <v>2</v>
      </c>
      <c r="Y392" s="11">
        <v>2</v>
      </c>
      <c r="Z392" s="11">
        <f>VLOOKUP(B392,[4]Combined!C$1:S$640,17,0)</f>
        <v>0</v>
      </c>
      <c r="AA392" s="12">
        <v>4</v>
      </c>
      <c r="AB392" s="12">
        <v>6</v>
      </c>
      <c r="AC392" s="12">
        <f>VLOOKUP(B392,[5]Combined!C$1:O$640,13,0)</f>
        <v>0</v>
      </c>
      <c r="AD392" s="12">
        <v>1</v>
      </c>
      <c r="AE392" s="12">
        <v>1</v>
      </c>
      <c r="AF392" s="12">
        <f>VLOOKUP(B392,[5]Combined!C$1:S$640,17,0)</f>
        <v>0</v>
      </c>
      <c r="AG392" s="14">
        <f t="shared" si="42"/>
        <v>79</v>
      </c>
      <c r="AH392" s="14">
        <f t="shared" si="42"/>
        <v>0</v>
      </c>
      <c r="AI392" s="14">
        <f t="shared" si="43"/>
        <v>0</v>
      </c>
      <c r="AJ392" s="14">
        <f t="shared" si="44"/>
        <v>65</v>
      </c>
      <c r="AK392" s="14">
        <f t="shared" si="45"/>
        <v>65</v>
      </c>
      <c r="AL392" s="14">
        <f t="shared" si="46"/>
        <v>82.278481012658233</v>
      </c>
      <c r="AM392" s="14">
        <f t="shared" si="47"/>
        <v>4</v>
      </c>
      <c r="AN392" s="7" t="s">
        <v>429</v>
      </c>
      <c r="AO392" s="7">
        <v>5</v>
      </c>
      <c r="AP392" s="7">
        <v>4</v>
      </c>
      <c r="AQ392" s="7">
        <f t="shared" si="48"/>
        <v>13</v>
      </c>
    </row>
    <row r="393" spans="1:43" s="7" customFormat="1" x14ac:dyDescent="0.25">
      <c r="A393" s="7">
        <v>392</v>
      </c>
      <c r="B393" s="7" t="s">
        <v>430</v>
      </c>
      <c r="C393" s="8">
        <f>VLOOKUP(B393,[1]Combined!$B$1:$K$640,10,0)</f>
        <v>9</v>
      </c>
      <c r="D393" s="8">
        <f>VLOOKUP(B393,[1]Combined!$B$1:$L$640,11,0)</f>
        <v>9</v>
      </c>
      <c r="E393" s="8">
        <f>VLOOKUP(B393,[1]Combined!$B$1:$N$640,13,0)</f>
        <v>0</v>
      </c>
      <c r="F393" s="8">
        <f>VLOOKUP(B393,[1]Combined!$B$1:$O$640,14,0)</f>
        <v>2</v>
      </c>
      <c r="G393" s="8">
        <f>VLOOKUP(B393,[1]Combined!$B$1:$P$640,15,0)</f>
        <v>2</v>
      </c>
      <c r="H393" s="8">
        <f>VLOOKUP(B393,[1]Combined!$B$1:$R$640,17,0)</f>
        <v>0</v>
      </c>
      <c r="I393" s="9">
        <f>VLOOKUP(B393,[2]Combined!C$1:L$640,10,0)</f>
        <v>11</v>
      </c>
      <c r="J393" s="9">
        <f>VLOOKUP(B393,[2]Combined!C$1:M$640,11,0)</f>
        <v>17</v>
      </c>
      <c r="K393" s="9">
        <f>VLOOKUP(B393,[2]Combined!C$1:O$640,13,0)</f>
        <v>0</v>
      </c>
      <c r="L393" s="9">
        <f>VLOOKUP(B393,[2]Combined!C$1:P$640,14,0)</f>
        <v>4</v>
      </c>
      <c r="M393" s="9">
        <f>VLOOKUP(B393,[2]Combined!C$1:Q$640,15,0)</f>
        <v>5</v>
      </c>
      <c r="N393" s="9">
        <f>VLOOKUP(B393,[2]Combined!C$1:S$640,17,0)</f>
        <v>0</v>
      </c>
      <c r="O393" s="10">
        <f>VLOOKUP(B393,[3]Combined!C$1:L$640,10,0)</f>
        <v>13</v>
      </c>
      <c r="P393" s="10">
        <f>VLOOKUP(B393,[3]Combined!C$1:M$640,11,0)</f>
        <v>17</v>
      </c>
      <c r="Q393" s="10">
        <f>VLOOKUP(B393,[3]Combined!C$1:O$640,13,0)</f>
        <v>0</v>
      </c>
      <c r="R393" s="10">
        <f>VLOOKUP(B393,[3]Combined!C$1:P$640,14,0)</f>
        <v>2</v>
      </c>
      <c r="S393" s="10">
        <f>VLOOKUP(B393,[3]Combined!C$1:Q$640,15,0)</f>
        <v>4</v>
      </c>
      <c r="T393" s="10">
        <f>VLOOKUP(B393,[3]Combined!C$1:S$640,17,0)</f>
        <v>0</v>
      </c>
      <c r="U393" s="11">
        <v>14</v>
      </c>
      <c r="V393" s="11">
        <v>17</v>
      </c>
      <c r="W393" s="11">
        <f>VLOOKUP(B393,[4]Combined!C$1:O$640,13,0)</f>
        <v>0</v>
      </c>
      <c r="X393" s="11">
        <f>VLOOKUP(B393,[4]Combined!C$1:P$640,14,0)</f>
        <v>3</v>
      </c>
      <c r="Y393" s="11">
        <f>VLOOKUP(B393,[4]Combined!C$1:Q$640,15,0)</f>
        <v>3</v>
      </c>
      <c r="Z393" s="11">
        <f>VLOOKUP(B393,[4]Combined!C$1:S$640,17,0)</f>
        <v>0</v>
      </c>
      <c r="AA393" s="12">
        <v>5</v>
      </c>
      <c r="AB393" s="12">
        <v>6</v>
      </c>
      <c r="AC393" s="12">
        <f>VLOOKUP(B393,[5]Combined!C$1:O$640,13,0)</f>
        <v>0</v>
      </c>
      <c r="AD393" s="12">
        <v>1</v>
      </c>
      <c r="AE393" s="12">
        <v>2</v>
      </c>
      <c r="AF393" s="12">
        <f>VLOOKUP(B393,[5]Combined!C$1:S$640,17,0)</f>
        <v>0</v>
      </c>
      <c r="AG393" s="14">
        <f t="shared" si="42"/>
        <v>82</v>
      </c>
      <c r="AH393" s="14">
        <f t="shared" si="42"/>
        <v>0</v>
      </c>
      <c r="AI393" s="14">
        <f t="shared" si="43"/>
        <v>0</v>
      </c>
      <c r="AJ393" s="14">
        <f t="shared" si="44"/>
        <v>64</v>
      </c>
      <c r="AK393" s="14">
        <f t="shared" si="45"/>
        <v>64</v>
      </c>
      <c r="AL393" s="14">
        <f t="shared" si="46"/>
        <v>78.048780487804876</v>
      </c>
      <c r="AM393" s="14">
        <f t="shared" si="47"/>
        <v>3</v>
      </c>
      <c r="AN393" s="7" t="s">
        <v>431</v>
      </c>
      <c r="AO393" s="7">
        <f>VLOOKUP(B393,[6]I!B$1:U$50,20,0)</f>
        <v>7</v>
      </c>
      <c r="AP393" s="7">
        <v>4</v>
      </c>
      <c r="AQ393" s="7">
        <f t="shared" si="48"/>
        <v>14</v>
      </c>
    </row>
    <row r="394" spans="1:43" s="7" customFormat="1" x14ac:dyDescent="0.25">
      <c r="A394" s="7">
        <v>393</v>
      </c>
      <c r="B394" s="7" t="s">
        <v>433</v>
      </c>
      <c r="C394" s="8">
        <f>VLOOKUP(B394,[1]Combined!$B$1:$K$640,10,0)</f>
        <v>8</v>
      </c>
      <c r="D394" s="8">
        <f>VLOOKUP(B394,[1]Combined!$B$1:$L$640,11,0)</f>
        <v>9</v>
      </c>
      <c r="E394" s="8">
        <f>VLOOKUP(B394,[1]Combined!$B$1:$N$640,13,0)</f>
        <v>0</v>
      </c>
      <c r="F394" s="8">
        <f>VLOOKUP(B394,[1]Combined!$B$1:$O$640,14,0)</f>
        <v>2</v>
      </c>
      <c r="G394" s="8">
        <f>VLOOKUP(B394,[1]Combined!$B$1:$P$640,15,0)</f>
        <v>2</v>
      </c>
      <c r="H394" s="8">
        <f>VLOOKUP(B394,[1]Combined!$B$1:$R$640,17,0)</f>
        <v>0</v>
      </c>
      <c r="I394" s="9">
        <f>VLOOKUP(B394,[2]Combined!C$1:L$640,10,0)</f>
        <v>14</v>
      </c>
      <c r="J394" s="9">
        <f>VLOOKUP(B394,[2]Combined!C$1:M$640,11,0)</f>
        <v>17</v>
      </c>
      <c r="K394" s="9">
        <f>VLOOKUP(B394,[2]Combined!C$1:O$640,13,0)</f>
        <v>0</v>
      </c>
      <c r="L394" s="9">
        <f>VLOOKUP(B394,[2]Combined!C$1:P$640,14,0)</f>
        <v>3</v>
      </c>
      <c r="M394" s="9">
        <f>VLOOKUP(B394,[2]Combined!C$1:Q$640,15,0)</f>
        <v>3</v>
      </c>
      <c r="N394" s="9">
        <f>VLOOKUP(B394,[2]Combined!C$1:S$640,17,0)</f>
        <v>0</v>
      </c>
      <c r="O394" s="10">
        <f>VLOOKUP(B394,[3]Combined!C$1:L$640,10,0)</f>
        <v>11</v>
      </c>
      <c r="P394" s="10">
        <f>VLOOKUP(B394,[3]Combined!C$1:M$640,11,0)</f>
        <v>17</v>
      </c>
      <c r="Q394" s="10">
        <f>VLOOKUP(B394,[3]Combined!C$1:O$640,13,0)</f>
        <v>0</v>
      </c>
      <c r="R394" s="10">
        <f>VLOOKUP(B394,[3]Combined!C$1:P$640,14,0)</f>
        <v>1</v>
      </c>
      <c r="S394" s="10">
        <f>VLOOKUP(B394,[3]Combined!C$1:Q$640,15,0)</f>
        <v>3</v>
      </c>
      <c r="T394" s="10">
        <f>VLOOKUP(B394,[3]Combined!C$1:S$640,17,0)</f>
        <v>0</v>
      </c>
      <c r="U394" s="11">
        <v>15</v>
      </c>
      <c r="V394" s="11">
        <v>17</v>
      </c>
      <c r="W394" s="11">
        <f>VLOOKUP(B394,[4]Combined!C$1:O$640,13,0)</f>
        <v>0</v>
      </c>
      <c r="X394" s="11">
        <v>3</v>
      </c>
      <c r="Y394" s="11">
        <v>3</v>
      </c>
      <c r="Z394" s="11">
        <f>VLOOKUP(B394,[4]Combined!C$1:S$640,17,0)</f>
        <v>0</v>
      </c>
      <c r="AA394" s="12">
        <v>5</v>
      </c>
      <c r="AB394" s="12">
        <v>6</v>
      </c>
      <c r="AC394" s="12">
        <f>VLOOKUP(B394,[5]Combined!C$1:O$640,13,0)</f>
        <v>0</v>
      </c>
      <c r="AD394" s="12">
        <v>1</v>
      </c>
      <c r="AE394" s="12">
        <v>1</v>
      </c>
      <c r="AF394" s="12">
        <f>VLOOKUP(B394,[5]Combined!C$1:S$640,17,0)</f>
        <v>0</v>
      </c>
      <c r="AG394" s="14">
        <f t="shared" si="42"/>
        <v>78</v>
      </c>
      <c r="AH394" s="14">
        <f t="shared" si="42"/>
        <v>0</v>
      </c>
      <c r="AI394" s="14">
        <f t="shared" si="43"/>
        <v>0</v>
      </c>
      <c r="AJ394" s="14">
        <f t="shared" si="44"/>
        <v>63</v>
      </c>
      <c r="AK394" s="14">
        <f t="shared" si="45"/>
        <v>63</v>
      </c>
      <c r="AL394" s="14">
        <f t="shared" si="46"/>
        <v>80.769230769230774</v>
      </c>
      <c r="AM394" s="14">
        <f t="shared" si="47"/>
        <v>4</v>
      </c>
      <c r="AN394" s="7" t="s">
        <v>434</v>
      </c>
      <c r="AO394" s="7">
        <v>7</v>
      </c>
      <c r="AP394" s="7">
        <v>5</v>
      </c>
      <c r="AQ394" s="7">
        <f t="shared" si="48"/>
        <v>16</v>
      </c>
    </row>
    <row r="395" spans="1:43" s="7" customFormat="1" x14ac:dyDescent="0.25">
      <c r="A395" s="7">
        <v>394</v>
      </c>
      <c r="B395" s="7" t="s">
        <v>435</v>
      </c>
      <c r="C395" s="8">
        <f>VLOOKUP(B395,[1]Combined!$B$1:$K$640,10,0)</f>
        <v>8</v>
      </c>
      <c r="D395" s="8">
        <f>VLOOKUP(B395,[1]Combined!$B$1:$L$640,11,0)</f>
        <v>9</v>
      </c>
      <c r="E395" s="8">
        <f>VLOOKUP(B395,[1]Combined!$B$1:$N$640,13,0)</f>
        <v>0</v>
      </c>
      <c r="F395" s="8">
        <f>VLOOKUP(B395,[1]Combined!$B$1:$O$640,14,0)</f>
        <v>0</v>
      </c>
      <c r="G395" s="8">
        <f>VLOOKUP(B395,[1]Combined!$B$1:$P$640,15,0)</f>
        <v>2</v>
      </c>
      <c r="H395" s="8">
        <f>VLOOKUP(B395,[1]Combined!$B$1:$R$640,17,0)</f>
        <v>0</v>
      </c>
      <c r="I395" s="9">
        <f>VLOOKUP(B395,[2]Combined!C$1:L$640,10,0)</f>
        <v>7</v>
      </c>
      <c r="J395" s="9">
        <f>VLOOKUP(B395,[2]Combined!C$1:M$640,11,0)</f>
        <v>17</v>
      </c>
      <c r="K395" s="9">
        <f>VLOOKUP(B395,[2]Combined!C$1:O$640,13,0)</f>
        <v>0</v>
      </c>
      <c r="L395" s="9">
        <f>VLOOKUP(B395,[2]Combined!C$1:P$640,14,0)</f>
        <v>1</v>
      </c>
      <c r="M395" s="9">
        <f>VLOOKUP(B395,[2]Combined!C$1:Q$640,15,0)</f>
        <v>3</v>
      </c>
      <c r="N395" s="9">
        <f>VLOOKUP(B395,[2]Combined!C$1:S$640,17,0)</f>
        <v>0</v>
      </c>
      <c r="O395" s="10">
        <f>VLOOKUP(B395,[3]Combined!C$1:L$640,10,0)</f>
        <v>3</v>
      </c>
      <c r="P395" s="10">
        <f>VLOOKUP(B395,[3]Combined!C$1:M$640,11,0)</f>
        <v>17</v>
      </c>
      <c r="Q395" s="10">
        <f>VLOOKUP(B395,[3]Combined!C$1:O$640,13,0)</f>
        <v>0</v>
      </c>
      <c r="R395" s="10">
        <f>VLOOKUP(B395,[3]Combined!C$1:P$640,14,0)</f>
        <v>2</v>
      </c>
      <c r="S395" s="10">
        <f>VLOOKUP(B395,[3]Combined!C$1:Q$640,15,0)</f>
        <v>2</v>
      </c>
      <c r="T395" s="10">
        <f>VLOOKUP(B395,[3]Combined!C$1:S$640,17,0)</f>
        <v>0</v>
      </c>
      <c r="U395" s="11">
        <v>2</v>
      </c>
      <c r="V395" s="11">
        <v>17</v>
      </c>
      <c r="W395" s="11">
        <f>VLOOKUP(B395,[4]Combined!C$1:O$640,13,0)</f>
        <v>0</v>
      </c>
      <c r="X395" s="11">
        <f>VLOOKUP(B395,[4]Combined!C$1:P$640,14,0)</f>
        <v>0</v>
      </c>
      <c r="Y395" s="11">
        <v>1</v>
      </c>
      <c r="Z395" s="11">
        <f>VLOOKUP(B395,[4]Combined!C$1:S$640,17,0)</f>
        <v>0</v>
      </c>
      <c r="AA395" s="12">
        <f>VLOOKUP(B395,[5]Combined!C$1:L$640,10,0)</f>
        <v>0</v>
      </c>
      <c r="AB395" s="12">
        <v>6</v>
      </c>
      <c r="AC395" s="12">
        <f>VLOOKUP(B395,[5]Combined!C$1:O$640,13,0)</f>
        <v>0</v>
      </c>
      <c r="AD395" s="12">
        <f>VLOOKUP(B395,[5]Combined!C$1:P$640,14,0)</f>
        <v>0</v>
      </c>
      <c r="AE395" s="12">
        <v>1</v>
      </c>
      <c r="AF395" s="12">
        <f>VLOOKUP(B395,[5]Combined!C$1:S$640,17,0)</f>
        <v>0</v>
      </c>
      <c r="AG395" s="14">
        <f t="shared" si="42"/>
        <v>75</v>
      </c>
      <c r="AH395" s="14">
        <f t="shared" si="42"/>
        <v>0</v>
      </c>
      <c r="AI395" s="14">
        <f t="shared" si="43"/>
        <v>0</v>
      </c>
      <c r="AJ395" s="14">
        <f t="shared" si="44"/>
        <v>23</v>
      </c>
      <c r="AK395" s="14">
        <f t="shared" si="45"/>
        <v>23</v>
      </c>
      <c r="AL395" s="14">
        <f t="shared" si="46"/>
        <v>30.666666666666664</v>
      </c>
      <c r="AM395" s="14">
        <f t="shared" si="47"/>
        <v>0</v>
      </c>
      <c r="AN395" s="7" t="s">
        <v>427</v>
      </c>
      <c r="AO395" s="7">
        <v>6</v>
      </c>
      <c r="AP395" s="7">
        <v>3</v>
      </c>
      <c r="AQ395" s="7">
        <f t="shared" si="48"/>
        <v>9</v>
      </c>
    </row>
    <row r="396" spans="1:43" s="7" customFormat="1" x14ac:dyDescent="0.25">
      <c r="A396" s="7">
        <v>395</v>
      </c>
      <c r="B396" s="7" t="s">
        <v>436</v>
      </c>
      <c r="C396" s="8">
        <f>VLOOKUP(B396,[1]Combined!$B$1:$K$640,10,0)</f>
        <v>4</v>
      </c>
      <c r="D396" s="8">
        <f>VLOOKUP(B396,[1]Combined!$B$1:$L$640,11,0)</f>
        <v>9</v>
      </c>
      <c r="E396" s="8">
        <f>VLOOKUP(B396,[1]Combined!$B$1:$N$640,13,0)</f>
        <v>0</v>
      </c>
      <c r="F396" s="8">
        <f>VLOOKUP(B396,[1]Combined!$B$1:$O$640,14,0)</f>
        <v>2</v>
      </c>
      <c r="G396" s="8">
        <f>VLOOKUP(B396,[1]Combined!$B$1:$P$640,15,0)</f>
        <v>2</v>
      </c>
      <c r="H396" s="8">
        <f>VLOOKUP(B396,[1]Combined!$B$1:$R$640,17,0)</f>
        <v>0</v>
      </c>
      <c r="I396" s="9">
        <f>VLOOKUP(B396,[2]Combined!C$1:L$640,10,0)</f>
        <v>5</v>
      </c>
      <c r="J396" s="9">
        <f>VLOOKUP(B396,[2]Combined!C$1:M$640,11,0)</f>
        <v>17</v>
      </c>
      <c r="K396" s="9">
        <f>VLOOKUP(B396,[2]Combined!C$1:O$640,13,0)</f>
        <v>0</v>
      </c>
      <c r="L396" s="9">
        <f>VLOOKUP(B396,[2]Combined!C$1:P$640,14,0)</f>
        <v>1</v>
      </c>
      <c r="M396" s="9">
        <f>VLOOKUP(B396,[2]Combined!C$1:Q$640,15,0)</f>
        <v>3</v>
      </c>
      <c r="N396" s="9">
        <f>VLOOKUP(B396,[2]Combined!C$1:S$640,17,0)</f>
        <v>0</v>
      </c>
      <c r="O396" s="10">
        <f>VLOOKUP(B396,[3]Combined!C$1:L$640,10,0)</f>
        <v>2</v>
      </c>
      <c r="P396" s="10">
        <f>VLOOKUP(B396,[3]Combined!C$1:M$640,11,0)</f>
        <v>17</v>
      </c>
      <c r="Q396" s="10">
        <f>VLOOKUP(B396,[3]Combined!C$1:O$640,13,0)</f>
        <v>0</v>
      </c>
      <c r="R396" s="10">
        <f>VLOOKUP(B396,[3]Combined!C$1:P$640,14,0)</f>
        <v>3</v>
      </c>
      <c r="S396" s="10">
        <f>VLOOKUP(B396,[3]Combined!C$1:Q$640,15,0)</f>
        <v>5</v>
      </c>
      <c r="T396" s="10">
        <f>VLOOKUP(B396,[3]Combined!C$1:S$640,17,0)</f>
        <v>0</v>
      </c>
      <c r="U396" s="11">
        <v>6</v>
      </c>
      <c r="V396" s="11">
        <v>17</v>
      </c>
      <c r="W396" s="11">
        <f>VLOOKUP(B396,[4]Combined!C$1:O$640,13,0)</f>
        <v>0</v>
      </c>
      <c r="X396" s="11">
        <v>2</v>
      </c>
      <c r="Y396" s="11">
        <v>2</v>
      </c>
      <c r="Z396" s="11">
        <f>VLOOKUP(B396,[4]Combined!C$1:S$640,17,0)</f>
        <v>0</v>
      </c>
      <c r="AA396" s="12">
        <v>1</v>
      </c>
      <c r="AB396" s="12">
        <v>6</v>
      </c>
      <c r="AC396" s="12">
        <f>VLOOKUP(B396,[5]Combined!C$1:O$640,13,0)</f>
        <v>0</v>
      </c>
      <c r="AD396" s="12">
        <v>1</v>
      </c>
      <c r="AE396" s="12">
        <v>1</v>
      </c>
      <c r="AF396" s="12">
        <f>VLOOKUP(B396,[5]Combined!C$1:S$640,17,0)</f>
        <v>0</v>
      </c>
      <c r="AG396" s="14">
        <f t="shared" si="42"/>
        <v>79</v>
      </c>
      <c r="AH396" s="14">
        <f t="shared" si="42"/>
        <v>0</v>
      </c>
      <c r="AI396" s="14">
        <f t="shared" si="43"/>
        <v>0</v>
      </c>
      <c r="AJ396" s="14">
        <f t="shared" si="44"/>
        <v>27</v>
      </c>
      <c r="AK396" s="14">
        <f t="shared" si="45"/>
        <v>27</v>
      </c>
      <c r="AL396" s="14">
        <f t="shared" si="46"/>
        <v>34.177215189873415</v>
      </c>
      <c r="AM396" s="14">
        <f t="shared" si="47"/>
        <v>0</v>
      </c>
      <c r="AN396" s="7" t="s">
        <v>429</v>
      </c>
      <c r="AO396" s="7">
        <v>5</v>
      </c>
      <c r="AP396" s="7">
        <v>3</v>
      </c>
      <c r="AQ396" s="7">
        <f t="shared" si="48"/>
        <v>8</v>
      </c>
    </row>
    <row r="397" spans="1:43" s="7" customFormat="1" x14ac:dyDescent="0.25">
      <c r="A397" s="7">
        <v>396</v>
      </c>
      <c r="B397" s="7" t="s">
        <v>437</v>
      </c>
      <c r="C397" s="8">
        <f>VLOOKUP(B397,[1]Combined!$B$1:$K$640,10,0)</f>
        <v>6</v>
      </c>
      <c r="D397" s="8">
        <f>VLOOKUP(B397,[1]Combined!$B$1:$L$640,11,0)</f>
        <v>9</v>
      </c>
      <c r="E397" s="8">
        <f>VLOOKUP(B397,[1]Combined!$B$1:$N$640,13,0)</f>
        <v>0</v>
      </c>
      <c r="F397" s="8">
        <f>VLOOKUP(B397,[1]Combined!$B$1:$O$640,14,0)</f>
        <v>2</v>
      </c>
      <c r="G397" s="8">
        <f>VLOOKUP(B397,[1]Combined!$B$1:$P$640,15,0)</f>
        <v>2</v>
      </c>
      <c r="H397" s="8">
        <f>VLOOKUP(B397,[1]Combined!$B$1:$R$640,17,0)</f>
        <v>0</v>
      </c>
      <c r="I397" s="9">
        <f>VLOOKUP(B397,[2]Combined!C$1:L$640,10,0)</f>
        <v>9</v>
      </c>
      <c r="J397" s="9">
        <f>VLOOKUP(B397,[2]Combined!C$1:M$640,11,0)</f>
        <v>17</v>
      </c>
      <c r="K397" s="9">
        <f>VLOOKUP(B397,[2]Combined!C$1:O$640,13,0)</f>
        <v>0</v>
      </c>
      <c r="L397" s="9">
        <f>VLOOKUP(B397,[2]Combined!C$1:P$640,14,0)</f>
        <v>3</v>
      </c>
      <c r="M397" s="9">
        <f>VLOOKUP(B397,[2]Combined!C$1:Q$640,15,0)</f>
        <v>5</v>
      </c>
      <c r="N397" s="9">
        <f>VLOOKUP(B397,[2]Combined!C$1:S$640,17,0)</f>
        <v>0</v>
      </c>
      <c r="O397" s="10">
        <f>VLOOKUP(B397,[3]Combined!C$1:L$640,10,0)</f>
        <v>9</v>
      </c>
      <c r="P397" s="10">
        <f>VLOOKUP(B397,[3]Combined!C$1:M$640,11,0)</f>
        <v>17</v>
      </c>
      <c r="Q397" s="10">
        <f>VLOOKUP(B397,[3]Combined!C$1:O$640,13,0)</f>
        <v>0</v>
      </c>
      <c r="R397" s="10">
        <f>VLOOKUP(B397,[3]Combined!C$1:P$640,14,0)</f>
        <v>1</v>
      </c>
      <c r="S397" s="10">
        <f>VLOOKUP(B397,[3]Combined!C$1:Q$640,15,0)</f>
        <v>4</v>
      </c>
      <c r="T397" s="10">
        <f>VLOOKUP(B397,[3]Combined!C$1:S$640,17,0)</f>
        <v>0</v>
      </c>
      <c r="U397" s="11">
        <v>9</v>
      </c>
      <c r="V397" s="11">
        <v>17</v>
      </c>
      <c r="W397" s="11">
        <f>VLOOKUP(B397,[4]Combined!C$1:O$640,13,0)</f>
        <v>0</v>
      </c>
      <c r="X397" s="11">
        <f>VLOOKUP(B397,[4]Combined!C$1:P$640,14,0)</f>
        <v>3</v>
      </c>
      <c r="Y397" s="11">
        <f>VLOOKUP(B397,[4]Combined!C$1:Q$640,15,0)</f>
        <v>3</v>
      </c>
      <c r="Z397" s="11">
        <f>VLOOKUP(B397,[4]Combined!C$1:S$640,17,0)</f>
        <v>0</v>
      </c>
      <c r="AA397" s="12">
        <v>2</v>
      </c>
      <c r="AB397" s="12">
        <v>6</v>
      </c>
      <c r="AC397" s="12">
        <f>VLOOKUP(B397,[5]Combined!C$1:O$640,13,0)</f>
        <v>0</v>
      </c>
      <c r="AD397" s="12">
        <v>1</v>
      </c>
      <c r="AE397" s="12">
        <v>2</v>
      </c>
      <c r="AF397" s="12">
        <f>VLOOKUP(B397,[5]Combined!C$1:S$640,17,0)</f>
        <v>0</v>
      </c>
      <c r="AG397" s="14">
        <f t="shared" si="42"/>
        <v>82</v>
      </c>
      <c r="AH397" s="14">
        <f t="shared" si="42"/>
        <v>0</v>
      </c>
      <c r="AI397" s="14">
        <f t="shared" si="43"/>
        <v>0</v>
      </c>
      <c r="AJ397" s="14">
        <f t="shared" si="44"/>
        <v>45</v>
      </c>
      <c r="AK397" s="14">
        <f t="shared" si="45"/>
        <v>45</v>
      </c>
      <c r="AL397" s="14">
        <f t="shared" si="46"/>
        <v>54.878048780487809</v>
      </c>
      <c r="AM397" s="14">
        <f t="shared" si="47"/>
        <v>0</v>
      </c>
      <c r="AN397" s="7" t="s">
        <v>431</v>
      </c>
      <c r="AO397" s="7">
        <f>VLOOKUP(B397,[6]I!B$1:U$50,20,0)</f>
        <v>4</v>
      </c>
      <c r="AP397" s="7">
        <v>6</v>
      </c>
      <c r="AQ397" s="7">
        <f t="shared" si="48"/>
        <v>10</v>
      </c>
    </row>
    <row r="398" spans="1:43" s="7" customFormat="1" x14ac:dyDescent="0.25">
      <c r="A398" s="7">
        <v>397</v>
      </c>
      <c r="B398" s="7" t="s">
        <v>438</v>
      </c>
      <c r="C398" s="8">
        <f>VLOOKUP(B398,[1]Combined!$B$1:$K$640,10,0)</f>
        <v>8</v>
      </c>
      <c r="D398" s="8">
        <f>VLOOKUP(B398,[1]Combined!$B$1:$L$640,11,0)</f>
        <v>9</v>
      </c>
      <c r="E398" s="8">
        <f>VLOOKUP(B398,[1]Combined!$B$1:$N$640,13,0)</f>
        <v>0</v>
      </c>
      <c r="F398" s="8">
        <f>VLOOKUP(B398,[1]Combined!$B$1:$O$640,14,0)</f>
        <v>2</v>
      </c>
      <c r="G398" s="8">
        <f>VLOOKUP(B398,[1]Combined!$B$1:$P$640,15,0)</f>
        <v>2</v>
      </c>
      <c r="H398" s="8">
        <f>VLOOKUP(B398,[1]Combined!$B$1:$R$640,17,0)</f>
        <v>0</v>
      </c>
      <c r="I398" s="9">
        <f>VLOOKUP(B398,[2]Combined!C$1:L$640,10,0)</f>
        <v>15</v>
      </c>
      <c r="J398" s="9">
        <f>VLOOKUP(B398,[2]Combined!C$1:M$640,11,0)</f>
        <v>17</v>
      </c>
      <c r="K398" s="9">
        <f>VLOOKUP(B398,[2]Combined!C$1:O$640,13,0)</f>
        <v>0</v>
      </c>
      <c r="L398" s="9">
        <f>VLOOKUP(B398,[2]Combined!C$1:P$640,14,0)</f>
        <v>4</v>
      </c>
      <c r="M398" s="9">
        <f>VLOOKUP(B398,[2]Combined!C$1:Q$640,15,0)</f>
        <v>4</v>
      </c>
      <c r="N398" s="9">
        <f>VLOOKUP(B398,[2]Combined!C$1:S$640,17,0)</f>
        <v>0</v>
      </c>
      <c r="O398" s="10">
        <f>VLOOKUP(B398,[3]Combined!C$1:L$640,10,0)</f>
        <v>14</v>
      </c>
      <c r="P398" s="10">
        <f>VLOOKUP(B398,[3]Combined!C$1:M$640,11,0)</f>
        <v>17</v>
      </c>
      <c r="Q398" s="10">
        <f>VLOOKUP(B398,[3]Combined!C$1:O$640,13,0)</f>
        <v>0</v>
      </c>
      <c r="R398" s="10">
        <f>VLOOKUP(B398,[3]Combined!C$1:P$640,14,0)</f>
        <v>4</v>
      </c>
      <c r="S398" s="10">
        <f>VLOOKUP(B398,[3]Combined!C$1:Q$640,15,0)</f>
        <v>4</v>
      </c>
      <c r="T398" s="10">
        <f>VLOOKUP(B398,[3]Combined!C$1:S$640,17,0)</f>
        <v>0</v>
      </c>
      <c r="U398" s="11">
        <v>13</v>
      </c>
      <c r="V398" s="11">
        <v>17</v>
      </c>
      <c r="W398" s="11">
        <f>VLOOKUP(B398,[4]Combined!C$1:O$640,13,0)</f>
        <v>0</v>
      </c>
      <c r="X398" s="11">
        <v>4</v>
      </c>
      <c r="Y398" s="11">
        <v>4</v>
      </c>
      <c r="Z398" s="11">
        <f>VLOOKUP(B398,[4]Combined!C$1:S$640,17,0)</f>
        <v>0</v>
      </c>
      <c r="AA398" s="12">
        <v>3</v>
      </c>
      <c r="AB398" s="12">
        <v>6</v>
      </c>
      <c r="AC398" s="12">
        <f>VLOOKUP(B398,[5]Combined!C$1:O$640,13,0)</f>
        <v>0</v>
      </c>
      <c r="AD398" s="12">
        <v>1</v>
      </c>
      <c r="AE398" s="12">
        <v>2</v>
      </c>
      <c r="AF398" s="12">
        <f>VLOOKUP(B398,[5]Combined!C$1:S$640,17,0)</f>
        <v>0</v>
      </c>
      <c r="AG398" s="14">
        <f t="shared" si="42"/>
        <v>82</v>
      </c>
      <c r="AH398" s="14">
        <f t="shared" si="42"/>
        <v>0</v>
      </c>
      <c r="AI398" s="14">
        <f t="shared" si="43"/>
        <v>0</v>
      </c>
      <c r="AJ398" s="14">
        <f t="shared" si="44"/>
        <v>68</v>
      </c>
      <c r="AK398" s="14">
        <f t="shared" si="45"/>
        <v>68</v>
      </c>
      <c r="AL398" s="14">
        <f t="shared" si="46"/>
        <v>82.926829268292678</v>
      </c>
      <c r="AM398" s="14">
        <f t="shared" si="47"/>
        <v>4</v>
      </c>
      <c r="AN398" s="7" t="s">
        <v>432</v>
      </c>
      <c r="AO398" s="7">
        <v>9</v>
      </c>
      <c r="AP398" s="7">
        <v>9</v>
      </c>
      <c r="AQ398" s="7">
        <f t="shared" si="48"/>
        <v>22</v>
      </c>
    </row>
    <row r="399" spans="1:43" s="7" customFormat="1" x14ac:dyDescent="0.25">
      <c r="A399" s="7">
        <v>398</v>
      </c>
      <c r="B399" s="7" t="s">
        <v>439</v>
      </c>
      <c r="C399" s="8">
        <f>VLOOKUP(B399,[1]Combined!$B$1:$K$640,10,0)</f>
        <v>6</v>
      </c>
      <c r="D399" s="8">
        <f>VLOOKUP(B399,[1]Combined!$B$1:$L$640,11,0)</f>
        <v>9</v>
      </c>
      <c r="E399" s="8">
        <f>VLOOKUP(B399,[1]Combined!$B$1:$N$640,13,0)</f>
        <v>0</v>
      </c>
      <c r="F399" s="8">
        <f>VLOOKUP(B399,[1]Combined!$B$1:$O$640,14,0)</f>
        <v>2</v>
      </c>
      <c r="G399" s="8">
        <f>VLOOKUP(B399,[1]Combined!$B$1:$P$640,15,0)</f>
        <v>2</v>
      </c>
      <c r="H399" s="8">
        <f>VLOOKUP(B399,[1]Combined!$B$1:$R$640,17,0)</f>
        <v>0</v>
      </c>
      <c r="I399" s="9">
        <f>VLOOKUP(B399,[2]Combined!C$1:L$640,10,0)</f>
        <v>8</v>
      </c>
      <c r="J399" s="9">
        <f>VLOOKUP(B399,[2]Combined!C$1:M$640,11,0)</f>
        <v>17</v>
      </c>
      <c r="K399" s="9">
        <f>VLOOKUP(B399,[2]Combined!C$1:O$640,13,0)</f>
        <v>0</v>
      </c>
      <c r="L399" s="9">
        <f>VLOOKUP(B399,[2]Combined!C$1:P$640,14,0)</f>
        <v>2</v>
      </c>
      <c r="M399" s="9">
        <f>VLOOKUP(B399,[2]Combined!C$1:Q$640,15,0)</f>
        <v>3</v>
      </c>
      <c r="N399" s="9">
        <f>VLOOKUP(B399,[2]Combined!C$1:S$640,17,0)</f>
        <v>0</v>
      </c>
      <c r="O399" s="10">
        <f>VLOOKUP(B399,[3]Combined!C$1:L$640,10,0)</f>
        <v>9</v>
      </c>
      <c r="P399" s="10">
        <f>VLOOKUP(B399,[3]Combined!C$1:M$640,11,0)</f>
        <v>17</v>
      </c>
      <c r="Q399" s="10">
        <f>VLOOKUP(B399,[3]Combined!C$1:O$640,13,0)</f>
        <v>0</v>
      </c>
      <c r="R399" s="10">
        <f>VLOOKUP(B399,[3]Combined!C$1:P$640,14,0)</f>
        <v>2</v>
      </c>
      <c r="S399" s="10">
        <f>VLOOKUP(B399,[3]Combined!C$1:Q$640,15,0)</f>
        <v>3</v>
      </c>
      <c r="T399" s="10">
        <f>VLOOKUP(B399,[3]Combined!C$1:S$640,17,0)</f>
        <v>0</v>
      </c>
      <c r="U399" s="11">
        <v>11</v>
      </c>
      <c r="V399" s="11">
        <v>17</v>
      </c>
      <c r="W399" s="11">
        <f>VLOOKUP(B399,[4]Combined!C$1:O$640,13,0)</f>
        <v>0</v>
      </c>
      <c r="X399" s="11">
        <v>3</v>
      </c>
      <c r="Y399" s="11">
        <v>3</v>
      </c>
      <c r="Z399" s="11">
        <f>VLOOKUP(B399,[4]Combined!C$1:S$640,17,0)</f>
        <v>0</v>
      </c>
      <c r="AA399" s="12">
        <v>3</v>
      </c>
      <c r="AB399" s="12">
        <v>6</v>
      </c>
      <c r="AC399" s="12">
        <f>VLOOKUP(B399,[5]Combined!C$1:O$640,13,0)</f>
        <v>0</v>
      </c>
      <c r="AD399" s="12">
        <v>1</v>
      </c>
      <c r="AE399" s="12">
        <v>1</v>
      </c>
      <c r="AF399" s="12">
        <f>VLOOKUP(B399,[5]Combined!C$1:S$640,17,0)</f>
        <v>0</v>
      </c>
      <c r="AG399" s="14">
        <f t="shared" si="42"/>
        <v>78</v>
      </c>
      <c r="AH399" s="14">
        <f t="shared" si="42"/>
        <v>0</v>
      </c>
      <c r="AI399" s="14">
        <f t="shared" si="43"/>
        <v>0</v>
      </c>
      <c r="AJ399" s="14">
        <f t="shared" si="44"/>
        <v>47</v>
      </c>
      <c r="AK399" s="14">
        <f t="shared" si="45"/>
        <v>47</v>
      </c>
      <c r="AL399" s="14">
        <f t="shared" si="46"/>
        <v>60.256410256410255</v>
      </c>
      <c r="AM399" s="14">
        <f t="shared" si="47"/>
        <v>0</v>
      </c>
      <c r="AN399" s="7" t="s">
        <v>434</v>
      </c>
      <c r="AO399" s="7">
        <v>9</v>
      </c>
      <c r="AP399" s="7">
        <v>3</v>
      </c>
      <c r="AQ399" s="7">
        <f t="shared" si="48"/>
        <v>12</v>
      </c>
    </row>
    <row r="400" spans="1:43" s="7" customFormat="1" x14ac:dyDescent="0.25">
      <c r="A400" s="7">
        <v>399</v>
      </c>
      <c r="B400" s="7" t="s">
        <v>440</v>
      </c>
      <c r="C400" s="8">
        <f>VLOOKUP(B400,[1]Combined!$B$1:$K$640,10,0)</f>
        <v>8</v>
      </c>
      <c r="D400" s="8">
        <f>VLOOKUP(B400,[1]Combined!$B$1:$L$640,11,0)</f>
        <v>9</v>
      </c>
      <c r="E400" s="8">
        <f>VLOOKUP(B400,[1]Combined!$B$1:$N$640,13,0)</f>
        <v>0</v>
      </c>
      <c r="F400" s="8">
        <f>VLOOKUP(B400,[1]Combined!$B$1:$O$640,14,0)</f>
        <v>1</v>
      </c>
      <c r="G400" s="8">
        <f>VLOOKUP(B400,[1]Combined!$B$1:$P$640,15,0)</f>
        <v>2</v>
      </c>
      <c r="H400" s="8">
        <f>VLOOKUP(B400,[1]Combined!$B$1:$R$640,17,0)</f>
        <v>0</v>
      </c>
      <c r="I400" s="9">
        <f>VLOOKUP(B400,[2]Combined!C$1:L$640,10,0)</f>
        <v>8</v>
      </c>
      <c r="J400" s="9">
        <f>VLOOKUP(B400,[2]Combined!C$1:M$640,11,0)</f>
        <v>17</v>
      </c>
      <c r="K400" s="9">
        <f>VLOOKUP(B400,[2]Combined!C$1:O$640,13,0)</f>
        <v>0</v>
      </c>
      <c r="L400" s="9">
        <f>VLOOKUP(B400,[2]Combined!C$1:P$640,14,0)</f>
        <v>2</v>
      </c>
      <c r="M400" s="9">
        <f>VLOOKUP(B400,[2]Combined!C$1:Q$640,15,0)</f>
        <v>3</v>
      </c>
      <c r="N400" s="9">
        <f>VLOOKUP(B400,[2]Combined!C$1:S$640,17,0)</f>
        <v>0</v>
      </c>
      <c r="O400" s="10">
        <f>VLOOKUP(B400,[3]Combined!C$1:L$640,10,0)</f>
        <v>8</v>
      </c>
      <c r="P400" s="10">
        <f>VLOOKUP(B400,[3]Combined!C$1:M$640,11,0)</f>
        <v>17</v>
      </c>
      <c r="Q400" s="10">
        <f>VLOOKUP(B400,[3]Combined!C$1:O$640,13,0)</f>
        <v>0</v>
      </c>
      <c r="R400" s="10">
        <f>VLOOKUP(B400,[3]Combined!C$1:P$640,14,0)</f>
        <v>2</v>
      </c>
      <c r="S400" s="10">
        <f>VLOOKUP(B400,[3]Combined!C$1:Q$640,15,0)</f>
        <v>2</v>
      </c>
      <c r="T400" s="10">
        <f>VLOOKUP(B400,[3]Combined!C$1:S$640,17,0)</f>
        <v>0</v>
      </c>
      <c r="U400" s="11">
        <v>10</v>
      </c>
      <c r="V400" s="11">
        <v>17</v>
      </c>
      <c r="W400" s="11">
        <f>VLOOKUP(B400,[4]Combined!C$1:O$640,13,0)</f>
        <v>0</v>
      </c>
      <c r="X400" s="11">
        <v>1</v>
      </c>
      <c r="Y400" s="11">
        <v>1</v>
      </c>
      <c r="Z400" s="11">
        <f>VLOOKUP(B400,[4]Combined!C$1:S$640,17,0)</f>
        <v>0</v>
      </c>
      <c r="AA400" s="12">
        <v>3</v>
      </c>
      <c r="AB400" s="12">
        <v>6</v>
      </c>
      <c r="AC400" s="12">
        <f>VLOOKUP(B400,[5]Combined!C$1:O$640,13,0)</f>
        <v>0</v>
      </c>
      <c r="AD400" s="12">
        <f>VLOOKUP(B400,[5]Combined!C$1:P$640,14,0)</f>
        <v>0</v>
      </c>
      <c r="AE400" s="12">
        <v>1</v>
      </c>
      <c r="AF400" s="12">
        <f>VLOOKUP(B400,[5]Combined!C$1:S$640,17,0)</f>
        <v>0</v>
      </c>
      <c r="AG400" s="14">
        <f t="shared" si="42"/>
        <v>75</v>
      </c>
      <c r="AH400" s="14">
        <f t="shared" si="42"/>
        <v>0</v>
      </c>
      <c r="AI400" s="14">
        <f t="shared" si="43"/>
        <v>0</v>
      </c>
      <c r="AJ400" s="14">
        <f t="shared" si="44"/>
        <v>43</v>
      </c>
      <c r="AK400" s="14">
        <f t="shared" si="45"/>
        <v>43</v>
      </c>
      <c r="AL400" s="14">
        <f t="shared" si="46"/>
        <v>57.333333333333336</v>
      </c>
      <c r="AM400" s="14">
        <f t="shared" si="47"/>
        <v>0</v>
      </c>
      <c r="AN400" s="7" t="s">
        <v>427</v>
      </c>
      <c r="AO400" s="7">
        <v>7</v>
      </c>
      <c r="AP400" s="7">
        <v>3</v>
      </c>
      <c r="AQ400" s="7">
        <f t="shared" si="48"/>
        <v>10</v>
      </c>
    </row>
    <row r="401" spans="1:43" s="7" customFormat="1" x14ac:dyDescent="0.25">
      <c r="A401" s="7">
        <v>400</v>
      </c>
      <c r="B401" s="7" t="s">
        <v>441</v>
      </c>
      <c r="C401" s="8">
        <f>VLOOKUP(B401,[1]Combined!$B$1:$K$640,10,0)</f>
        <v>7</v>
      </c>
      <c r="D401" s="8">
        <f>VLOOKUP(B401,[1]Combined!$B$1:$L$640,11,0)</f>
        <v>9</v>
      </c>
      <c r="E401" s="8">
        <f>VLOOKUP(B401,[1]Combined!$B$1:$N$640,13,0)</f>
        <v>0</v>
      </c>
      <c r="F401" s="8">
        <f>VLOOKUP(B401,[1]Combined!$B$1:$O$640,14,0)</f>
        <v>2</v>
      </c>
      <c r="G401" s="8">
        <f>VLOOKUP(B401,[1]Combined!$B$1:$P$640,15,0)</f>
        <v>2</v>
      </c>
      <c r="H401" s="8">
        <f>VLOOKUP(B401,[1]Combined!$B$1:$R$640,17,0)</f>
        <v>0</v>
      </c>
      <c r="I401" s="9">
        <f>VLOOKUP(B401,[2]Combined!C$1:L$640,10,0)</f>
        <v>12</v>
      </c>
      <c r="J401" s="9">
        <f>VLOOKUP(B401,[2]Combined!C$1:M$640,11,0)</f>
        <v>17</v>
      </c>
      <c r="K401" s="9">
        <f>VLOOKUP(B401,[2]Combined!C$1:O$640,13,0)</f>
        <v>0</v>
      </c>
      <c r="L401" s="9">
        <f>VLOOKUP(B401,[2]Combined!C$1:P$640,14,0)</f>
        <v>2</v>
      </c>
      <c r="M401" s="9">
        <f>VLOOKUP(B401,[2]Combined!C$1:Q$640,15,0)</f>
        <v>3</v>
      </c>
      <c r="N401" s="9">
        <f>VLOOKUP(B401,[2]Combined!C$1:S$640,17,0)</f>
        <v>0</v>
      </c>
      <c r="O401" s="10">
        <f>VLOOKUP(B401,[3]Combined!C$1:L$640,10,0)</f>
        <v>10</v>
      </c>
      <c r="P401" s="10">
        <f>VLOOKUP(B401,[3]Combined!C$1:M$640,11,0)</f>
        <v>17</v>
      </c>
      <c r="Q401" s="10">
        <f>VLOOKUP(B401,[3]Combined!C$1:O$640,13,0)</f>
        <v>0</v>
      </c>
      <c r="R401" s="10">
        <f>VLOOKUP(B401,[3]Combined!C$1:P$640,14,0)</f>
        <v>5</v>
      </c>
      <c r="S401" s="10">
        <f>VLOOKUP(B401,[3]Combined!C$1:Q$640,15,0)</f>
        <v>5</v>
      </c>
      <c r="T401" s="10">
        <f>VLOOKUP(B401,[3]Combined!C$1:S$640,17,0)</f>
        <v>0</v>
      </c>
      <c r="U401" s="11">
        <v>11</v>
      </c>
      <c r="V401" s="11">
        <v>17</v>
      </c>
      <c r="W401" s="11">
        <f>VLOOKUP(B401,[4]Combined!C$1:O$640,13,0)</f>
        <v>0</v>
      </c>
      <c r="X401" s="11">
        <v>2</v>
      </c>
      <c r="Y401" s="11">
        <v>2</v>
      </c>
      <c r="Z401" s="11">
        <f>VLOOKUP(B401,[4]Combined!C$1:S$640,17,0)</f>
        <v>0</v>
      </c>
      <c r="AA401" s="12">
        <v>3</v>
      </c>
      <c r="AB401" s="12">
        <v>6</v>
      </c>
      <c r="AC401" s="12">
        <f>VLOOKUP(B401,[5]Combined!C$1:O$640,13,0)</f>
        <v>0</v>
      </c>
      <c r="AD401" s="12">
        <v>1</v>
      </c>
      <c r="AE401" s="12">
        <v>1</v>
      </c>
      <c r="AF401" s="12">
        <f>VLOOKUP(B401,[5]Combined!C$1:S$640,17,0)</f>
        <v>0</v>
      </c>
      <c r="AG401" s="14">
        <f t="shared" si="42"/>
        <v>79</v>
      </c>
      <c r="AH401" s="14">
        <f t="shared" si="42"/>
        <v>0</v>
      </c>
      <c r="AI401" s="14">
        <f t="shared" si="43"/>
        <v>0</v>
      </c>
      <c r="AJ401" s="14">
        <f t="shared" si="44"/>
        <v>55</v>
      </c>
      <c r="AK401" s="14">
        <f t="shared" si="45"/>
        <v>55</v>
      </c>
      <c r="AL401" s="14">
        <f t="shared" si="46"/>
        <v>69.620253164556971</v>
      </c>
      <c r="AM401" s="14">
        <f t="shared" si="47"/>
        <v>1</v>
      </c>
      <c r="AN401" s="7" t="s">
        <v>429</v>
      </c>
      <c r="AO401" s="7">
        <v>6</v>
      </c>
      <c r="AP401" s="7">
        <v>4</v>
      </c>
      <c r="AQ401" s="7">
        <f t="shared" si="48"/>
        <v>11</v>
      </c>
    </row>
    <row r="402" spans="1:43" s="7" customFormat="1" x14ac:dyDescent="0.25">
      <c r="A402" s="7">
        <v>401</v>
      </c>
      <c r="B402" s="7" t="s">
        <v>442</v>
      </c>
      <c r="C402" s="8">
        <f>VLOOKUP(B402,[1]Combined!$B$1:$K$640,10,0)</f>
        <v>7</v>
      </c>
      <c r="D402" s="8">
        <f>VLOOKUP(B402,[1]Combined!$B$1:$L$640,11,0)</f>
        <v>9</v>
      </c>
      <c r="E402" s="8">
        <f>VLOOKUP(B402,[1]Combined!$B$1:$N$640,13,0)</f>
        <v>0</v>
      </c>
      <c r="F402" s="8">
        <f>VLOOKUP(B402,[1]Combined!$B$1:$O$640,14,0)</f>
        <v>2</v>
      </c>
      <c r="G402" s="8">
        <f>VLOOKUP(B402,[1]Combined!$B$1:$P$640,15,0)</f>
        <v>2</v>
      </c>
      <c r="H402" s="8">
        <f>VLOOKUP(B402,[1]Combined!$B$1:$R$640,17,0)</f>
        <v>0</v>
      </c>
      <c r="I402" s="9">
        <f>VLOOKUP(B402,[2]Combined!C$1:L$640,10,0)</f>
        <v>14</v>
      </c>
      <c r="J402" s="9">
        <f>VLOOKUP(B402,[2]Combined!C$1:M$640,11,0)</f>
        <v>17</v>
      </c>
      <c r="K402" s="9">
        <f>VLOOKUP(B402,[2]Combined!C$1:O$640,13,0)</f>
        <v>0</v>
      </c>
      <c r="L402" s="9">
        <f>VLOOKUP(B402,[2]Combined!C$1:P$640,14,0)</f>
        <v>5</v>
      </c>
      <c r="M402" s="9">
        <f>VLOOKUP(B402,[2]Combined!C$1:Q$640,15,0)</f>
        <v>5</v>
      </c>
      <c r="N402" s="9">
        <f>VLOOKUP(B402,[2]Combined!C$1:S$640,17,0)</f>
        <v>0</v>
      </c>
      <c r="O402" s="10">
        <f>VLOOKUP(B402,[3]Combined!C$1:L$640,10,0)</f>
        <v>13</v>
      </c>
      <c r="P402" s="10">
        <f>VLOOKUP(B402,[3]Combined!C$1:M$640,11,0)</f>
        <v>17</v>
      </c>
      <c r="Q402" s="10">
        <f>VLOOKUP(B402,[3]Combined!C$1:O$640,13,0)</f>
        <v>0</v>
      </c>
      <c r="R402" s="10">
        <f>VLOOKUP(B402,[3]Combined!C$1:P$640,14,0)</f>
        <v>3</v>
      </c>
      <c r="S402" s="10">
        <f>VLOOKUP(B402,[3]Combined!C$1:Q$640,15,0)</f>
        <v>4</v>
      </c>
      <c r="T402" s="10">
        <f>VLOOKUP(B402,[3]Combined!C$1:S$640,17,0)</f>
        <v>0</v>
      </c>
      <c r="U402" s="11">
        <v>12</v>
      </c>
      <c r="V402" s="11">
        <v>17</v>
      </c>
      <c r="W402" s="11">
        <f>VLOOKUP(B402,[4]Combined!C$1:O$640,13,0)</f>
        <v>0</v>
      </c>
      <c r="X402" s="11">
        <f>VLOOKUP(B402,[4]Combined!C$1:P$640,14,0)</f>
        <v>3</v>
      </c>
      <c r="Y402" s="11">
        <f>VLOOKUP(B402,[4]Combined!C$1:Q$640,15,0)</f>
        <v>3</v>
      </c>
      <c r="Z402" s="11">
        <f>VLOOKUP(B402,[4]Combined!C$1:S$640,17,0)</f>
        <v>0</v>
      </c>
      <c r="AA402" s="12">
        <v>4</v>
      </c>
      <c r="AB402" s="12">
        <v>6</v>
      </c>
      <c r="AC402" s="12">
        <f>VLOOKUP(B402,[5]Combined!C$1:O$640,13,0)</f>
        <v>0</v>
      </c>
      <c r="AD402" s="12">
        <v>1</v>
      </c>
      <c r="AE402" s="12">
        <v>2</v>
      </c>
      <c r="AF402" s="12">
        <f>VLOOKUP(B402,[5]Combined!C$1:S$640,17,0)</f>
        <v>0</v>
      </c>
      <c r="AG402" s="14">
        <f t="shared" si="42"/>
        <v>82</v>
      </c>
      <c r="AH402" s="14">
        <f t="shared" si="42"/>
        <v>0</v>
      </c>
      <c r="AI402" s="14">
        <f t="shared" si="43"/>
        <v>0</v>
      </c>
      <c r="AJ402" s="14">
        <f t="shared" si="44"/>
        <v>64</v>
      </c>
      <c r="AK402" s="14">
        <f t="shared" si="45"/>
        <v>64</v>
      </c>
      <c r="AL402" s="14">
        <f t="shared" si="46"/>
        <v>78.048780487804876</v>
      </c>
      <c r="AM402" s="14">
        <f t="shared" si="47"/>
        <v>3</v>
      </c>
      <c r="AN402" s="7" t="s">
        <v>431</v>
      </c>
      <c r="AO402" s="7">
        <f>VLOOKUP(B402,[6]I!B$1:U$50,20,0)</f>
        <v>8</v>
      </c>
      <c r="AP402" s="7">
        <v>5</v>
      </c>
      <c r="AQ402" s="7">
        <f t="shared" si="48"/>
        <v>16</v>
      </c>
    </row>
    <row r="403" spans="1:43" s="7" customFormat="1" x14ac:dyDescent="0.25">
      <c r="A403" s="7">
        <v>402</v>
      </c>
      <c r="B403" s="7" t="s">
        <v>443</v>
      </c>
      <c r="C403" s="8">
        <f>VLOOKUP(B403,[1]Combined!$B$1:$K$640,10,0)</f>
        <v>8</v>
      </c>
      <c r="D403" s="8">
        <f>VLOOKUP(B403,[1]Combined!$B$1:$L$640,11,0)</f>
        <v>9</v>
      </c>
      <c r="E403" s="8">
        <f>VLOOKUP(B403,[1]Combined!$B$1:$N$640,13,0)</f>
        <v>0</v>
      </c>
      <c r="F403" s="8">
        <f>VLOOKUP(B403,[1]Combined!$B$1:$O$640,14,0)</f>
        <v>2</v>
      </c>
      <c r="G403" s="8">
        <f>VLOOKUP(B403,[1]Combined!$B$1:$P$640,15,0)</f>
        <v>2</v>
      </c>
      <c r="H403" s="8">
        <f>VLOOKUP(B403,[1]Combined!$B$1:$R$640,17,0)</f>
        <v>0</v>
      </c>
      <c r="I403" s="9">
        <f>VLOOKUP(B403,[2]Combined!C$1:L$640,10,0)</f>
        <v>13</v>
      </c>
      <c r="J403" s="9">
        <f>VLOOKUP(B403,[2]Combined!C$1:M$640,11,0)</f>
        <v>17</v>
      </c>
      <c r="K403" s="9">
        <f>VLOOKUP(B403,[2]Combined!C$1:O$640,13,0)</f>
        <v>0</v>
      </c>
      <c r="L403" s="9">
        <f>VLOOKUP(B403,[2]Combined!C$1:P$640,14,0)</f>
        <v>4</v>
      </c>
      <c r="M403" s="9">
        <f>VLOOKUP(B403,[2]Combined!C$1:Q$640,15,0)</f>
        <v>4</v>
      </c>
      <c r="N403" s="9">
        <f>VLOOKUP(B403,[2]Combined!C$1:S$640,17,0)</f>
        <v>0</v>
      </c>
      <c r="O403" s="10">
        <f>VLOOKUP(B403,[3]Combined!C$1:L$640,10,0)</f>
        <v>10</v>
      </c>
      <c r="P403" s="10">
        <f>VLOOKUP(B403,[3]Combined!C$1:M$640,11,0)</f>
        <v>17</v>
      </c>
      <c r="Q403" s="10">
        <f>VLOOKUP(B403,[3]Combined!C$1:O$640,13,0)</f>
        <v>0</v>
      </c>
      <c r="R403" s="10">
        <f>VLOOKUP(B403,[3]Combined!C$1:P$640,14,0)</f>
        <v>2</v>
      </c>
      <c r="S403" s="10">
        <f>VLOOKUP(B403,[3]Combined!C$1:Q$640,15,0)</f>
        <v>4</v>
      </c>
      <c r="T403" s="10">
        <f>VLOOKUP(B403,[3]Combined!C$1:S$640,17,0)</f>
        <v>0</v>
      </c>
      <c r="U403" s="11">
        <v>7</v>
      </c>
      <c r="V403" s="11">
        <v>17</v>
      </c>
      <c r="W403" s="11">
        <f>VLOOKUP(B403,[4]Combined!C$1:O$640,13,0)</f>
        <v>0</v>
      </c>
      <c r="X403" s="11">
        <v>4</v>
      </c>
      <c r="Y403" s="11">
        <v>4</v>
      </c>
      <c r="Z403" s="11">
        <f>VLOOKUP(B403,[4]Combined!C$1:S$640,17,0)</f>
        <v>0</v>
      </c>
      <c r="AA403" s="12">
        <v>3</v>
      </c>
      <c r="AB403" s="12">
        <v>6</v>
      </c>
      <c r="AC403" s="12">
        <f>VLOOKUP(B403,[5]Combined!C$1:O$640,13,0)</f>
        <v>0</v>
      </c>
      <c r="AD403" s="12">
        <v>1</v>
      </c>
      <c r="AE403" s="12">
        <v>2</v>
      </c>
      <c r="AF403" s="12">
        <f>VLOOKUP(B403,[5]Combined!C$1:S$640,17,0)</f>
        <v>0</v>
      </c>
      <c r="AG403" s="14">
        <f t="shared" si="42"/>
        <v>82</v>
      </c>
      <c r="AH403" s="14">
        <f t="shared" si="42"/>
        <v>0</v>
      </c>
      <c r="AI403" s="14">
        <f t="shared" si="43"/>
        <v>0</v>
      </c>
      <c r="AJ403" s="14">
        <f t="shared" si="44"/>
        <v>54</v>
      </c>
      <c r="AK403" s="14">
        <f t="shared" si="45"/>
        <v>54</v>
      </c>
      <c r="AL403" s="14">
        <f t="shared" si="46"/>
        <v>65.853658536585371</v>
      </c>
      <c r="AM403" s="14">
        <f t="shared" si="47"/>
        <v>0</v>
      </c>
      <c r="AN403" s="7" t="s">
        <v>432</v>
      </c>
      <c r="AO403" s="7">
        <v>9</v>
      </c>
      <c r="AP403" s="7">
        <v>8</v>
      </c>
      <c r="AQ403" s="7">
        <f t="shared" si="48"/>
        <v>17</v>
      </c>
    </row>
    <row r="404" spans="1:43" s="7" customFormat="1" x14ac:dyDescent="0.25">
      <c r="A404" s="7">
        <v>403</v>
      </c>
      <c r="B404" s="7" t="s">
        <v>444</v>
      </c>
      <c r="C404" s="8">
        <f>VLOOKUP(B404,[1]Combined!$B$1:$K$640,10,0)</f>
        <v>7</v>
      </c>
      <c r="D404" s="8">
        <f>VLOOKUP(B404,[1]Combined!$B$1:$L$640,11,0)</f>
        <v>9</v>
      </c>
      <c r="E404" s="8">
        <f>VLOOKUP(B404,[1]Combined!$B$1:$N$640,13,0)</f>
        <v>0</v>
      </c>
      <c r="F404" s="8">
        <f>VLOOKUP(B404,[1]Combined!$B$1:$O$640,14,0)</f>
        <v>2</v>
      </c>
      <c r="G404" s="8">
        <f>VLOOKUP(B404,[1]Combined!$B$1:$P$640,15,0)</f>
        <v>2</v>
      </c>
      <c r="H404" s="8">
        <f>VLOOKUP(B404,[1]Combined!$B$1:$R$640,17,0)</f>
        <v>0</v>
      </c>
      <c r="I404" s="9">
        <f>VLOOKUP(B404,[2]Combined!C$1:L$640,10,0)</f>
        <v>12</v>
      </c>
      <c r="J404" s="9">
        <f>VLOOKUP(B404,[2]Combined!C$1:M$640,11,0)</f>
        <v>17</v>
      </c>
      <c r="K404" s="9">
        <f>VLOOKUP(B404,[2]Combined!C$1:O$640,13,0)</f>
        <v>0</v>
      </c>
      <c r="L404" s="9">
        <f>VLOOKUP(B404,[2]Combined!C$1:P$640,14,0)</f>
        <v>3</v>
      </c>
      <c r="M404" s="9">
        <f>VLOOKUP(B404,[2]Combined!C$1:Q$640,15,0)</f>
        <v>3</v>
      </c>
      <c r="N404" s="9">
        <f>VLOOKUP(B404,[2]Combined!C$1:S$640,17,0)</f>
        <v>0</v>
      </c>
      <c r="O404" s="10">
        <f>VLOOKUP(B404,[3]Combined!C$1:L$640,10,0)</f>
        <v>10</v>
      </c>
      <c r="P404" s="10">
        <f>VLOOKUP(B404,[3]Combined!C$1:M$640,11,0)</f>
        <v>17</v>
      </c>
      <c r="Q404" s="10">
        <f>VLOOKUP(B404,[3]Combined!C$1:O$640,13,0)</f>
        <v>0</v>
      </c>
      <c r="R404" s="10">
        <f>VLOOKUP(B404,[3]Combined!C$1:P$640,14,0)</f>
        <v>2</v>
      </c>
      <c r="S404" s="10">
        <f>VLOOKUP(B404,[3]Combined!C$1:Q$640,15,0)</f>
        <v>3</v>
      </c>
      <c r="T404" s="10">
        <f>VLOOKUP(B404,[3]Combined!C$1:S$640,17,0)</f>
        <v>0</v>
      </c>
      <c r="U404" s="11">
        <v>9</v>
      </c>
      <c r="V404" s="11">
        <v>17</v>
      </c>
      <c r="W404" s="11">
        <f>VLOOKUP(B404,[4]Combined!C$1:O$640,13,0)</f>
        <v>0</v>
      </c>
      <c r="X404" s="11">
        <v>2</v>
      </c>
      <c r="Y404" s="11">
        <v>3</v>
      </c>
      <c r="Z404" s="11">
        <f>VLOOKUP(B404,[4]Combined!C$1:S$640,17,0)</f>
        <v>0</v>
      </c>
      <c r="AA404" s="12">
        <v>3</v>
      </c>
      <c r="AB404" s="12">
        <v>6</v>
      </c>
      <c r="AC404" s="12">
        <f>VLOOKUP(B404,[5]Combined!C$1:O$640,13,0)</f>
        <v>0</v>
      </c>
      <c r="AD404" s="12">
        <v>1</v>
      </c>
      <c r="AE404" s="12">
        <v>1</v>
      </c>
      <c r="AF404" s="12">
        <f>VLOOKUP(B404,[5]Combined!C$1:S$640,17,0)</f>
        <v>0</v>
      </c>
      <c r="AG404" s="14">
        <f t="shared" si="42"/>
        <v>78</v>
      </c>
      <c r="AH404" s="14">
        <f t="shared" si="42"/>
        <v>0</v>
      </c>
      <c r="AI404" s="14">
        <f t="shared" si="43"/>
        <v>0</v>
      </c>
      <c r="AJ404" s="14">
        <f t="shared" si="44"/>
        <v>51</v>
      </c>
      <c r="AK404" s="14">
        <f t="shared" si="45"/>
        <v>51</v>
      </c>
      <c r="AL404" s="14">
        <f t="shared" si="46"/>
        <v>65.384615384615387</v>
      </c>
      <c r="AM404" s="14">
        <f t="shared" si="47"/>
        <v>0</v>
      </c>
      <c r="AN404" s="7" t="s">
        <v>434</v>
      </c>
      <c r="AO404" s="7">
        <v>9</v>
      </c>
      <c r="AP404" s="7">
        <v>3</v>
      </c>
      <c r="AQ404" s="7">
        <f t="shared" si="48"/>
        <v>12</v>
      </c>
    </row>
    <row r="405" spans="1:43" s="7" customFormat="1" x14ac:dyDescent="0.25">
      <c r="A405" s="7">
        <v>404</v>
      </c>
      <c r="B405" s="7" t="s">
        <v>445</v>
      </c>
      <c r="C405" s="8">
        <f>VLOOKUP(B405,[1]Combined!$B$1:$K$640,10,0)</f>
        <v>6</v>
      </c>
      <c r="D405" s="8">
        <f>VLOOKUP(B405,[1]Combined!$B$1:$L$640,11,0)</f>
        <v>9</v>
      </c>
      <c r="E405" s="8">
        <f>VLOOKUP(B405,[1]Combined!$B$1:$N$640,13,0)</f>
        <v>0</v>
      </c>
      <c r="F405" s="8">
        <f>VLOOKUP(B405,[1]Combined!$B$1:$O$640,14,0)</f>
        <v>2</v>
      </c>
      <c r="G405" s="8">
        <f>VLOOKUP(B405,[1]Combined!$B$1:$P$640,15,0)</f>
        <v>2</v>
      </c>
      <c r="H405" s="8">
        <f>VLOOKUP(B405,[1]Combined!$B$1:$R$640,17,0)</f>
        <v>0</v>
      </c>
      <c r="I405" s="9">
        <f>VLOOKUP(B405,[2]Combined!C$1:L$640,10,0)</f>
        <v>8</v>
      </c>
      <c r="J405" s="9">
        <f>VLOOKUP(B405,[2]Combined!C$1:M$640,11,0)</f>
        <v>17</v>
      </c>
      <c r="K405" s="9">
        <f>VLOOKUP(B405,[2]Combined!C$1:O$640,13,0)</f>
        <v>0</v>
      </c>
      <c r="L405" s="9">
        <f>VLOOKUP(B405,[2]Combined!C$1:P$640,14,0)</f>
        <v>2</v>
      </c>
      <c r="M405" s="9">
        <f>VLOOKUP(B405,[2]Combined!C$1:Q$640,15,0)</f>
        <v>3</v>
      </c>
      <c r="N405" s="9">
        <f>VLOOKUP(B405,[2]Combined!C$1:S$640,17,0)</f>
        <v>0</v>
      </c>
      <c r="O405" s="10">
        <f>VLOOKUP(B405,[3]Combined!C$1:L$640,10,0)</f>
        <v>10</v>
      </c>
      <c r="P405" s="10">
        <f>VLOOKUP(B405,[3]Combined!C$1:M$640,11,0)</f>
        <v>17</v>
      </c>
      <c r="Q405" s="10">
        <f>VLOOKUP(B405,[3]Combined!C$1:O$640,13,0)</f>
        <v>0</v>
      </c>
      <c r="R405" s="10">
        <f>VLOOKUP(B405,[3]Combined!C$1:P$640,14,0)</f>
        <v>1</v>
      </c>
      <c r="S405" s="10">
        <f>VLOOKUP(B405,[3]Combined!C$1:Q$640,15,0)</f>
        <v>2</v>
      </c>
      <c r="T405" s="10">
        <f>VLOOKUP(B405,[3]Combined!C$1:S$640,17,0)</f>
        <v>0</v>
      </c>
      <c r="U405" s="11">
        <v>6</v>
      </c>
      <c r="V405" s="11">
        <v>17</v>
      </c>
      <c r="W405" s="11">
        <f>VLOOKUP(B405,[4]Combined!C$1:O$640,13,0)</f>
        <v>0</v>
      </c>
      <c r="X405" s="11">
        <v>1</v>
      </c>
      <c r="Y405" s="11">
        <v>1</v>
      </c>
      <c r="Z405" s="11">
        <f>VLOOKUP(B405,[4]Combined!C$1:S$640,17,0)</f>
        <v>0</v>
      </c>
      <c r="AA405" s="12">
        <f>VLOOKUP(B405,[5]Combined!C$1:L$640,10,0)</f>
        <v>0</v>
      </c>
      <c r="AB405" s="12">
        <v>6</v>
      </c>
      <c r="AC405" s="12">
        <f>VLOOKUP(B405,[5]Combined!C$1:O$640,13,0)</f>
        <v>0</v>
      </c>
      <c r="AD405" s="12">
        <f>VLOOKUP(B405,[5]Combined!C$1:P$640,14,0)</f>
        <v>0</v>
      </c>
      <c r="AE405" s="12">
        <v>1</v>
      </c>
      <c r="AF405" s="12">
        <f>VLOOKUP(B405,[5]Combined!C$1:S$640,17,0)</f>
        <v>0</v>
      </c>
      <c r="AG405" s="14">
        <f t="shared" si="42"/>
        <v>75</v>
      </c>
      <c r="AH405" s="14">
        <f t="shared" si="42"/>
        <v>0</v>
      </c>
      <c r="AI405" s="14">
        <f t="shared" si="43"/>
        <v>0</v>
      </c>
      <c r="AJ405" s="14">
        <f t="shared" si="44"/>
        <v>36</v>
      </c>
      <c r="AK405" s="14">
        <f t="shared" si="45"/>
        <v>36</v>
      </c>
      <c r="AL405" s="14">
        <f t="shared" si="46"/>
        <v>48</v>
      </c>
      <c r="AM405" s="14">
        <f t="shared" si="47"/>
        <v>0</v>
      </c>
      <c r="AN405" s="7" t="s">
        <v>427</v>
      </c>
      <c r="AO405" s="7">
        <v>7</v>
      </c>
      <c r="AP405" s="7">
        <v>3</v>
      </c>
      <c r="AQ405" s="7">
        <f t="shared" si="48"/>
        <v>10</v>
      </c>
    </row>
    <row r="406" spans="1:43" s="7" customFormat="1" x14ac:dyDescent="0.25">
      <c r="A406" s="7">
        <v>405</v>
      </c>
      <c r="B406" s="7" t="s">
        <v>446</v>
      </c>
      <c r="C406" s="8">
        <f>VLOOKUP(B406,[1]Combined!$B$1:$K$640,10,0)</f>
        <v>6</v>
      </c>
      <c r="D406" s="8">
        <f>VLOOKUP(B406,[1]Combined!$B$1:$L$640,11,0)</f>
        <v>9</v>
      </c>
      <c r="E406" s="8">
        <f>VLOOKUP(B406,[1]Combined!$B$1:$N$640,13,0)</f>
        <v>0</v>
      </c>
      <c r="F406" s="8">
        <f>VLOOKUP(B406,[1]Combined!$B$1:$O$640,14,0)</f>
        <v>1</v>
      </c>
      <c r="G406" s="8">
        <f>VLOOKUP(B406,[1]Combined!$B$1:$P$640,15,0)</f>
        <v>2</v>
      </c>
      <c r="H406" s="8">
        <f>VLOOKUP(B406,[1]Combined!$B$1:$R$640,17,0)</f>
        <v>0</v>
      </c>
      <c r="I406" s="9">
        <f>VLOOKUP(B406,[2]Combined!C$1:L$640,10,0)</f>
        <v>9</v>
      </c>
      <c r="J406" s="9">
        <f>VLOOKUP(B406,[2]Combined!C$1:M$640,11,0)</f>
        <v>17</v>
      </c>
      <c r="K406" s="9">
        <f>VLOOKUP(B406,[2]Combined!C$1:O$640,13,0)</f>
        <v>0</v>
      </c>
      <c r="L406" s="9">
        <f>VLOOKUP(B406,[2]Combined!C$1:P$640,14,0)</f>
        <v>2</v>
      </c>
      <c r="M406" s="9">
        <f>VLOOKUP(B406,[2]Combined!C$1:Q$640,15,0)</f>
        <v>3</v>
      </c>
      <c r="N406" s="9">
        <f>VLOOKUP(B406,[2]Combined!C$1:S$640,17,0)</f>
        <v>0</v>
      </c>
      <c r="O406" s="10">
        <f>VLOOKUP(B406,[3]Combined!C$1:L$640,10,0)</f>
        <v>8</v>
      </c>
      <c r="P406" s="10">
        <f>VLOOKUP(B406,[3]Combined!C$1:M$640,11,0)</f>
        <v>17</v>
      </c>
      <c r="Q406" s="10">
        <f>VLOOKUP(B406,[3]Combined!C$1:O$640,13,0)</f>
        <v>0</v>
      </c>
      <c r="R406" s="10">
        <f>VLOOKUP(B406,[3]Combined!C$1:P$640,14,0)</f>
        <v>5</v>
      </c>
      <c r="S406" s="10">
        <f>VLOOKUP(B406,[3]Combined!C$1:Q$640,15,0)</f>
        <v>5</v>
      </c>
      <c r="T406" s="10">
        <f>VLOOKUP(B406,[3]Combined!C$1:S$640,17,0)</f>
        <v>0</v>
      </c>
      <c r="U406" s="11">
        <v>11</v>
      </c>
      <c r="V406" s="11">
        <v>17</v>
      </c>
      <c r="W406" s="11">
        <f>VLOOKUP(B406,[4]Combined!C$1:O$640,13,0)</f>
        <v>0</v>
      </c>
      <c r="X406" s="11">
        <v>2</v>
      </c>
      <c r="Y406" s="11">
        <v>2</v>
      </c>
      <c r="Z406" s="11">
        <f>VLOOKUP(B406,[4]Combined!C$1:S$640,17,0)</f>
        <v>0</v>
      </c>
      <c r="AA406" s="12">
        <v>2</v>
      </c>
      <c r="AB406" s="12">
        <v>6</v>
      </c>
      <c r="AC406" s="12">
        <f>VLOOKUP(B406,[5]Combined!C$1:O$640,13,0)</f>
        <v>0</v>
      </c>
      <c r="AD406" s="12">
        <v>1</v>
      </c>
      <c r="AE406" s="12">
        <v>1</v>
      </c>
      <c r="AF406" s="12">
        <f>VLOOKUP(B406,[5]Combined!C$1:S$640,17,0)</f>
        <v>0</v>
      </c>
      <c r="AG406" s="14">
        <f t="shared" si="42"/>
        <v>79</v>
      </c>
      <c r="AH406" s="14">
        <f t="shared" si="42"/>
        <v>0</v>
      </c>
      <c r="AI406" s="14">
        <f t="shared" si="43"/>
        <v>0</v>
      </c>
      <c r="AJ406" s="14">
        <f t="shared" si="44"/>
        <v>47</v>
      </c>
      <c r="AK406" s="14">
        <f t="shared" si="45"/>
        <v>47</v>
      </c>
      <c r="AL406" s="14">
        <f t="shared" si="46"/>
        <v>59.493670886075947</v>
      </c>
      <c r="AM406" s="14">
        <f t="shared" si="47"/>
        <v>0</v>
      </c>
      <c r="AN406" s="7" t="s">
        <v>429</v>
      </c>
      <c r="AO406" s="7">
        <v>8</v>
      </c>
      <c r="AP406" s="7">
        <v>1</v>
      </c>
      <c r="AQ406" s="7">
        <f t="shared" si="48"/>
        <v>9</v>
      </c>
    </row>
    <row r="407" spans="1:43" s="7" customFormat="1" x14ac:dyDescent="0.25">
      <c r="A407" s="7">
        <v>406</v>
      </c>
      <c r="B407" s="7" t="s">
        <v>447</v>
      </c>
      <c r="C407" s="8">
        <f>VLOOKUP(B407,[1]Combined!$B$1:$K$640,10,0)</f>
        <v>6</v>
      </c>
      <c r="D407" s="8">
        <f>VLOOKUP(B407,[1]Combined!$B$1:$L$640,11,0)</f>
        <v>9</v>
      </c>
      <c r="E407" s="8">
        <f>VLOOKUP(B407,[1]Combined!$B$1:$N$640,13,0)</f>
        <v>0</v>
      </c>
      <c r="F407" s="8">
        <f>VLOOKUP(B407,[1]Combined!$B$1:$O$640,14,0)</f>
        <v>2</v>
      </c>
      <c r="G407" s="8">
        <f>VLOOKUP(B407,[1]Combined!$B$1:$P$640,15,0)</f>
        <v>2</v>
      </c>
      <c r="H407" s="8">
        <f>VLOOKUP(B407,[1]Combined!$B$1:$R$640,17,0)</f>
        <v>0</v>
      </c>
      <c r="I407" s="9">
        <f>VLOOKUP(B407,[2]Combined!C$1:L$640,10,0)</f>
        <v>11</v>
      </c>
      <c r="J407" s="9">
        <f>VLOOKUP(B407,[2]Combined!C$1:M$640,11,0)</f>
        <v>17</v>
      </c>
      <c r="K407" s="9">
        <f>VLOOKUP(B407,[2]Combined!C$1:O$640,13,0)</f>
        <v>0</v>
      </c>
      <c r="L407" s="9">
        <f>VLOOKUP(B407,[2]Combined!C$1:P$640,14,0)</f>
        <v>3</v>
      </c>
      <c r="M407" s="9">
        <f>VLOOKUP(B407,[2]Combined!C$1:Q$640,15,0)</f>
        <v>5</v>
      </c>
      <c r="N407" s="9">
        <f>VLOOKUP(B407,[2]Combined!C$1:S$640,17,0)</f>
        <v>0</v>
      </c>
      <c r="O407" s="10">
        <f>VLOOKUP(B407,[3]Combined!C$1:L$640,10,0)</f>
        <v>12</v>
      </c>
      <c r="P407" s="10">
        <f>VLOOKUP(B407,[3]Combined!C$1:M$640,11,0)</f>
        <v>17</v>
      </c>
      <c r="Q407" s="10">
        <f>VLOOKUP(B407,[3]Combined!C$1:O$640,13,0)</f>
        <v>0</v>
      </c>
      <c r="R407" s="10">
        <f>VLOOKUP(B407,[3]Combined!C$1:P$640,14,0)</f>
        <v>2</v>
      </c>
      <c r="S407" s="10">
        <f>VLOOKUP(B407,[3]Combined!C$1:Q$640,15,0)</f>
        <v>4</v>
      </c>
      <c r="T407" s="10">
        <f>VLOOKUP(B407,[3]Combined!C$1:S$640,17,0)</f>
        <v>0</v>
      </c>
      <c r="U407" s="11">
        <v>10</v>
      </c>
      <c r="V407" s="11">
        <v>17</v>
      </c>
      <c r="W407" s="11">
        <f>VLOOKUP(B407,[4]Combined!C$1:O$640,13,0)</f>
        <v>0</v>
      </c>
      <c r="X407" s="11">
        <f>VLOOKUP(B407,[4]Combined!C$1:P$640,14,0)</f>
        <v>2</v>
      </c>
      <c r="Y407" s="11">
        <f>VLOOKUP(B407,[4]Combined!C$1:Q$640,15,0)</f>
        <v>3</v>
      </c>
      <c r="Z407" s="11">
        <f>VLOOKUP(B407,[4]Combined!C$1:S$640,17,0)</f>
        <v>0</v>
      </c>
      <c r="AA407" s="12">
        <v>1</v>
      </c>
      <c r="AB407" s="12">
        <v>6</v>
      </c>
      <c r="AC407" s="12">
        <f>VLOOKUP(B407,[5]Combined!C$1:O$640,13,0)</f>
        <v>0</v>
      </c>
      <c r="AD407" s="12">
        <v>1</v>
      </c>
      <c r="AE407" s="12">
        <v>2</v>
      </c>
      <c r="AF407" s="12">
        <f>VLOOKUP(B407,[5]Combined!C$1:S$640,17,0)</f>
        <v>0</v>
      </c>
      <c r="AG407" s="14">
        <f t="shared" si="42"/>
        <v>82</v>
      </c>
      <c r="AH407" s="14">
        <f t="shared" si="42"/>
        <v>0</v>
      </c>
      <c r="AI407" s="14">
        <f t="shared" si="43"/>
        <v>0</v>
      </c>
      <c r="AJ407" s="14">
        <f t="shared" si="44"/>
        <v>50</v>
      </c>
      <c r="AK407" s="14">
        <f t="shared" si="45"/>
        <v>50</v>
      </c>
      <c r="AL407" s="14">
        <f t="shared" si="46"/>
        <v>60.975609756097562</v>
      </c>
      <c r="AM407" s="14">
        <f t="shared" si="47"/>
        <v>0</v>
      </c>
      <c r="AN407" s="7" t="s">
        <v>431</v>
      </c>
      <c r="AO407" s="7">
        <f>VLOOKUP(B407,[6]I!B$1:U$50,20,0)</f>
        <v>5</v>
      </c>
      <c r="AP407" s="7">
        <v>8</v>
      </c>
      <c r="AQ407" s="7">
        <f t="shared" si="48"/>
        <v>13</v>
      </c>
    </row>
    <row r="408" spans="1:43" s="7" customFormat="1" x14ac:dyDescent="0.25">
      <c r="A408" s="7">
        <v>407</v>
      </c>
      <c r="B408" s="7" t="s">
        <v>448</v>
      </c>
      <c r="C408" s="8">
        <f>VLOOKUP(B408,[1]Combined!$B$1:$K$640,10,0)</f>
        <v>5</v>
      </c>
      <c r="D408" s="8">
        <f>VLOOKUP(B408,[1]Combined!$B$1:$L$640,11,0)</f>
        <v>9</v>
      </c>
      <c r="E408" s="8">
        <f>VLOOKUP(B408,[1]Combined!$B$1:$N$640,13,0)</f>
        <v>0</v>
      </c>
      <c r="F408" s="8">
        <f>VLOOKUP(B408,[1]Combined!$B$1:$O$640,14,0)</f>
        <v>2</v>
      </c>
      <c r="G408" s="8">
        <f>VLOOKUP(B408,[1]Combined!$B$1:$P$640,15,0)</f>
        <v>2</v>
      </c>
      <c r="H408" s="8">
        <f>VLOOKUP(B408,[1]Combined!$B$1:$R$640,17,0)</f>
        <v>0</v>
      </c>
      <c r="I408" s="9">
        <f>VLOOKUP(B408,[2]Combined!C$1:L$640,10,0)</f>
        <v>6</v>
      </c>
      <c r="J408" s="9">
        <f>VLOOKUP(B408,[2]Combined!C$1:M$640,11,0)</f>
        <v>17</v>
      </c>
      <c r="K408" s="9">
        <f>VLOOKUP(B408,[2]Combined!C$1:O$640,13,0)</f>
        <v>0</v>
      </c>
      <c r="L408" s="9">
        <f>VLOOKUP(B408,[2]Combined!C$1:P$640,14,0)</f>
        <v>2</v>
      </c>
      <c r="M408" s="9">
        <f>VLOOKUP(B408,[2]Combined!C$1:Q$640,15,0)</f>
        <v>4</v>
      </c>
      <c r="N408" s="9">
        <f>VLOOKUP(B408,[2]Combined!C$1:S$640,17,0)</f>
        <v>0</v>
      </c>
      <c r="O408" s="10">
        <f>VLOOKUP(B408,[3]Combined!C$1:L$640,10,0)</f>
        <v>6</v>
      </c>
      <c r="P408" s="10">
        <f>VLOOKUP(B408,[3]Combined!C$1:M$640,11,0)</f>
        <v>17</v>
      </c>
      <c r="Q408" s="10">
        <f>VLOOKUP(B408,[3]Combined!C$1:O$640,13,0)</f>
        <v>0</v>
      </c>
      <c r="R408" s="10">
        <f>VLOOKUP(B408,[3]Combined!C$1:P$640,14,0)</f>
        <v>3</v>
      </c>
      <c r="S408" s="10">
        <f>VLOOKUP(B408,[3]Combined!C$1:Q$640,15,0)</f>
        <v>4</v>
      </c>
      <c r="T408" s="10">
        <f>VLOOKUP(B408,[3]Combined!C$1:S$640,17,0)</f>
        <v>0</v>
      </c>
      <c r="U408" s="11">
        <v>1</v>
      </c>
      <c r="V408" s="11">
        <v>17</v>
      </c>
      <c r="W408" s="11">
        <f>VLOOKUP(B408,[4]Combined!C$1:O$640,13,0)</f>
        <v>0</v>
      </c>
      <c r="X408" s="11">
        <v>1</v>
      </c>
      <c r="Y408" s="11">
        <v>4</v>
      </c>
      <c r="Z408" s="11">
        <f>VLOOKUP(B408,[4]Combined!C$1:S$640,17,0)</f>
        <v>0</v>
      </c>
      <c r="AA408" s="12">
        <f>VLOOKUP(B408,[5]Combined!C$1:L$640,10,0)</f>
        <v>0</v>
      </c>
      <c r="AB408" s="12">
        <v>6</v>
      </c>
      <c r="AC408" s="12">
        <f>VLOOKUP(B408,[5]Combined!C$1:O$640,13,0)</f>
        <v>0</v>
      </c>
      <c r="AD408" s="12">
        <f>VLOOKUP(B408,[5]Combined!C$1:P$640,14,0)</f>
        <v>0</v>
      </c>
      <c r="AE408" s="12">
        <v>2</v>
      </c>
      <c r="AF408" s="12">
        <f>VLOOKUP(B408,[5]Combined!C$1:S$640,17,0)</f>
        <v>0</v>
      </c>
      <c r="AG408" s="14">
        <f t="shared" si="42"/>
        <v>82</v>
      </c>
      <c r="AH408" s="14">
        <f t="shared" si="42"/>
        <v>0</v>
      </c>
      <c r="AI408" s="14">
        <f t="shared" si="43"/>
        <v>0</v>
      </c>
      <c r="AJ408" s="14">
        <f t="shared" si="44"/>
        <v>26</v>
      </c>
      <c r="AK408" s="14">
        <f t="shared" si="45"/>
        <v>26</v>
      </c>
      <c r="AL408" s="14">
        <f t="shared" si="46"/>
        <v>31.707317073170731</v>
      </c>
      <c r="AM408" s="14">
        <f t="shared" si="47"/>
        <v>0</v>
      </c>
      <c r="AN408" s="7" t="s">
        <v>432</v>
      </c>
      <c r="AO408" s="7">
        <v>7</v>
      </c>
      <c r="AP408" s="7">
        <v>1</v>
      </c>
      <c r="AQ408" s="7">
        <f t="shared" si="48"/>
        <v>8</v>
      </c>
    </row>
    <row r="409" spans="1:43" s="7" customFormat="1" x14ac:dyDescent="0.25">
      <c r="A409" s="7">
        <v>408</v>
      </c>
      <c r="B409" s="7" t="s">
        <v>449</v>
      </c>
      <c r="C409" s="8">
        <f>VLOOKUP(B409,[1]Combined!$B$1:$K$640,10,0)</f>
        <v>8</v>
      </c>
      <c r="D409" s="8">
        <f>VLOOKUP(B409,[1]Combined!$B$1:$L$640,11,0)</f>
        <v>9</v>
      </c>
      <c r="E409" s="8">
        <f>VLOOKUP(B409,[1]Combined!$B$1:$N$640,13,0)</f>
        <v>0</v>
      </c>
      <c r="F409" s="8">
        <f>VLOOKUP(B409,[1]Combined!$B$1:$O$640,14,0)</f>
        <v>2</v>
      </c>
      <c r="G409" s="8">
        <f>VLOOKUP(B409,[1]Combined!$B$1:$P$640,15,0)</f>
        <v>2</v>
      </c>
      <c r="H409" s="8">
        <f>VLOOKUP(B409,[1]Combined!$B$1:$R$640,17,0)</f>
        <v>0</v>
      </c>
      <c r="I409" s="9">
        <f>VLOOKUP(B409,[2]Combined!C$1:L$640,10,0)</f>
        <v>12</v>
      </c>
      <c r="J409" s="9">
        <f>VLOOKUP(B409,[2]Combined!C$1:M$640,11,0)</f>
        <v>17</v>
      </c>
      <c r="K409" s="9">
        <f>VLOOKUP(B409,[2]Combined!C$1:O$640,13,0)</f>
        <v>0</v>
      </c>
      <c r="L409" s="9">
        <f>VLOOKUP(B409,[2]Combined!C$1:P$640,14,0)</f>
        <v>2</v>
      </c>
      <c r="M409" s="9">
        <f>VLOOKUP(B409,[2]Combined!C$1:Q$640,15,0)</f>
        <v>3</v>
      </c>
      <c r="N409" s="9">
        <f>VLOOKUP(B409,[2]Combined!C$1:S$640,17,0)</f>
        <v>0</v>
      </c>
      <c r="O409" s="10">
        <f>VLOOKUP(B409,[3]Combined!C$1:L$640,10,0)</f>
        <v>9</v>
      </c>
      <c r="P409" s="10">
        <f>VLOOKUP(B409,[3]Combined!C$1:M$640,11,0)</f>
        <v>17</v>
      </c>
      <c r="Q409" s="10">
        <f>VLOOKUP(B409,[3]Combined!C$1:O$640,13,0)</f>
        <v>0</v>
      </c>
      <c r="R409" s="10">
        <f>VLOOKUP(B409,[3]Combined!C$1:P$640,14,0)</f>
        <v>3</v>
      </c>
      <c r="S409" s="10">
        <f>VLOOKUP(B409,[3]Combined!C$1:Q$640,15,0)</f>
        <v>3</v>
      </c>
      <c r="T409" s="10">
        <f>VLOOKUP(B409,[3]Combined!C$1:S$640,17,0)</f>
        <v>0</v>
      </c>
      <c r="U409" s="11">
        <v>8</v>
      </c>
      <c r="V409" s="11">
        <v>17</v>
      </c>
      <c r="W409" s="11">
        <f>VLOOKUP(B409,[4]Combined!C$1:O$640,13,0)</f>
        <v>0</v>
      </c>
      <c r="X409" s="11">
        <v>2</v>
      </c>
      <c r="Y409" s="11">
        <v>3</v>
      </c>
      <c r="Z409" s="11">
        <f>VLOOKUP(B409,[4]Combined!C$1:S$640,17,0)</f>
        <v>0</v>
      </c>
      <c r="AA409" s="12">
        <v>3</v>
      </c>
      <c r="AB409" s="12">
        <v>6</v>
      </c>
      <c r="AC409" s="12">
        <f>VLOOKUP(B409,[5]Combined!C$1:O$640,13,0)</f>
        <v>0</v>
      </c>
      <c r="AD409" s="12">
        <v>1</v>
      </c>
      <c r="AE409" s="12">
        <v>1</v>
      </c>
      <c r="AF409" s="12">
        <f>VLOOKUP(B409,[5]Combined!C$1:S$640,17,0)</f>
        <v>0</v>
      </c>
      <c r="AG409" s="14">
        <f t="shared" si="42"/>
        <v>78</v>
      </c>
      <c r="AH409" s="14">
        <f t="shared" si="42"/>
        <v>0</v>
      </c>
      <c r="AI409" s="14">
        <f t="shared" si="43"/>
        <v>0</v>
      </c>
      <c r="AJ409" s="14">
        <f t="shared" si="44"/>
        <v>50</v>
      </c>
      <c r="AK409" s="14">
        <f t="shared" si="45"/>
        <v>50</v>
      </c>
      <c r="AL409" s="14">
        <f t="shared" si="46"/>
        <v>64.102564102564102</v>
      </c>
      <c r="AM409" s="14">
        <f t="shared" si="47"/>
        <v>0</v>
      </c>
      <c r="AN409" s="7" t="s">
        <v>434</v>
      </c>
      <c r="AO409" s="7">
        <v>9</v>
      </c>
      <c r="AP409" s="7">
        <v>3</v>
      </c>
      <c r="AQ409" s="7">
        <f t="shared" si="48"/>
        <v>12</v>
      </c>
    </row>
    <row r="410" spans="1:43" s="7" customFormat="1" x14ac:dyDescent="0.25">
      <c r="A410" s="7">
        <v>409</v>
      </c>
      <c r="B410" s="7" t="s">
        <v>450</v>
      </c>
      <c r="C410" s="8">
        <f>VLOOKUP(B410,[1]Combined!$B$1:$K$640,10,0)</f>
        <v>0</v>
      </c>
      <c r="D410" s="8">
        <f>VLOOKUP(B410,[1]Combined!$B$1:$L$640,11,0)</f>
        <v>9</v>
      </c>
      <c r="E410" s="8">
        <f>VLOOKUP(B410,[1]Combined!$B$1:$N$640,13,0)</f>
        <v>0</v>
      </c>
      <c r="F410" s="8">
        <f>VLOOKUP(B410,[1]Combined!$B$1:$O$640,14,0)</f>
        <v>0</v>
      </c>
      <c r="G410" s="8">
        <f>VLOOKUP(B410,[1]Combined!$B$1:$P$640,15,0)</f>
        <v>2</v>
      </c>
      <c r="H410" s="8">
        <f>VLOOKUP(B410,[1]Combined!$B$1:$R$640,17,0)</f>
        <v>0</v>
      </c>
      <c r="I410" s="9">
        <f>VLOOKUP(B410,[2]Combined!C$1:L$640,10,0)</f>
        <v>0</v>
      </c>
      <c r="J410" s="9">
        <f>VLOOKUP(B410,[2]Combined!C$1:M$640,11,0)</f>
        <v>17</v>
      </c>
      <c r="K410" s="9">
        <f>VLOOKUP(B410,[2]Combined!C$1:O$640,13,0)</f>
        <v>0</v>
      </c>
      <c r="L410" s="9">
        <f>VLOOKUP(B410,[2]Combined!C$1:P$640,14,0)</f>
        <v>0</v>
      </c>
      <c r="M410" s="9">
        <f>VLOOKUP(B410,[2]Combined!C$1:Q$640,15,0)</f>
        <v>3</v>
      </c>
      <c r="N410" s="9">
        <f>VLOOKUP(B410,[2]Combined!C$1:S$640,17,0)</f>
        <v>0</v>
      </c>
      <c r="O410" s="10">
        <f>VLOOKUP(B410,[3]Combined!C$1:L$640,10,0)</f>
        <v>0</v>
      </c>
      <c r="P410" s="10">
        <f>VLOOKUP(B410,[3]Combined!C$1:M$640,11,0)</f>
        <v>17</v>
      </c>
      <c r="Q410" s="10">
        <f>VLOOKUP(B410,[3]Combined!C$1:O$640,13,0)</f>
        <v>0</v>
      </c>
      <c r="R410" s="10">
        <f>VLOOKUP(B410,[3]Combined!C$1:P$640,14,0)</f>
        <v>0</v>
      </c>
      <c r="S410" s="10">
        <f>VLOOKUP(B410,[3]Combined!C$1:Q$640,15,0)</f>
        <v>2</v>
      </c>
      <c r="T410" s="10">
        <f>VLOOKUP(B410,[3]Combined!C$1:S$640,17,0)</f>
        <v>0</v>
      </c>
      <c r="U410" s="11">
        <f>VLOOKUP(B410,[4]Combined!C$1:L$640,10,0)</f>
        <v>0</v>
      </c>
      <c r="V410" s="11">
        <v>17</v>
      </c>
      <c r="W410" s="11">
        <f>VLOOKUP(B410,[4]Combined!C$1:O$640,13,0)</f>
        <v>0</v>
      </c>
      <c r="X410" s="11">
        <f>VLOOKUP(B410,[4]Combined!C$1:P$640,14,0)</f>
        <v>0</v>
      </c>
      <c r="Y410" s="11">
        <v>1</v>
      </c>
      <c r="Z410" s="11">
        <f>VLOOKUP(B410,[4]Combined!C$1:S$640,17,0)</f>
        <v>0</v>
      </c>
      <c r="AA410" s="12">
        <f>VLOOKUP(B410,[5]Combined!C$1:L$640,10,0)</f>
        <v>0</v>
      </c>
      <c r="AB410" s="12">
        <v>6</v>
      </c>
      <c r="AC410" s="12">
        <f>VLOOKUP(B410,[5]Combined!C$1:O$640,13,0)</f>
        <v>0</v>
      </c>
      <c r="AD410" s="12">
        <f>VLOOKUP(B410,[5]Combined!C$1:P$640,14,0)</f>
        <v>0</v>
      </c>
      <c r="AE410" s="12">
        <v>1</v>
      </c>
      <c r="AF410" s="12">
        <f>VLOOKUP(B410,[5]Combined!C$1:S$640,17,0)</f>
        <v>0</v>
      </c>
      <c r="AG410" s="14">
        <f t="shared" si="42"/>
        <v>75</v>
      </c>
      <c r="AH410" s="14">
        <f t="shared" si="42"/>
        <v>0</v>
      </c>
      <c r="AI410" s="14">
        <f t="shared" si="43"/>
        <v>0</v>
      </c>
      <c r="AJ410" s="14">
        <f t="shared" si="44"/>
        <v>0</v>
      </c>
      <c r="AK410" s="14">
        <f t="shared" si="45"/>
        <v>0</v>
      </c>
      <c r="AL410" s="14">
        <f t="shared" si="46"/>
        <v>0</v>
      </c>
      <c r="AM410" s="14">
        <f t="shared" si="47"/>
        <v>0</v>
      </c>
      <c r="AN410" s="7" t="s">
        <v>427</v>
      </c>
      <c r="AO410" s="7">
        <v>0</v>
      </c>
      <c r="AP410" s="7">
        <v>0</v>
      </c>
      <c r="AQ410" s="7">
        <f t="shared" si="48"/>
        <v>0</v>
      </c>
    </row>
    <row r="411" spans="1:43" s="7" customFormat="1" x14ac:dyDescent="0.25">
      <c r="A411" s="7">
        <v>410</v>
      </c>
      <c r="B411" s="7" t="s">
        <v>451</v>
      </c>
      <c r="C411" s="8">
        <f>VLOOKUP(B411,[1]Combined!$B$1:$K$640,10,0)</f>
        <v>7</v>
      </c>
      <c r="D411" s="8">
        <f>VLOOKUP(B411,[1]Combined!$B$1:$L$640,11,0)</f>
        <v>9</v>
      </c>
      <c r="E411" s="8">
        <f>VLOOKUP(B411,[1]Combined!$B$1:$N$640,13,0)</f>
        <v>0</v>
      </c>
      <c r="F411" s="8">
        <f>VLOOKUP(B411,[1]Combined!$B$1:$O$640,14,0)</f>
        <v>2</v>
      </c>
      <c r="G411" s="8">
        <f>VLOOKUP(B411,[1]Combined!$B$1:$P$640,15,0)</f>
        <v>2</v>
      </c>
      <c r="H411" s="8">
        <f>VLOOKUP(B411,[1]Combined!$B$1:$R$640,17,0)</f>
        <v>0</v>
      </c>
      <c r="I411" s="9">
        <f>VLOOKUP(B411,[2]Combined!C$1:L$640,10,0)</f>
        <v>6</v>
      </c>
      <c r="J411" s="9">
        <f>VLOOKUP(B411,[2]Combined!C$1:M$640,11,0)</f>
        <v>17</v>
      </c>
      <c r="K411" s="9">
        <f>VLOOKUP(B411,[2]Combined!C$1:O$640,13,0)</f>
        <v>0</v>
      </c>
      <c r="L411" s="9">
        <f>VLOOKUP(B411,[2]Combined!C$1:P$640,14,0)</f>
        <v>1</v>
      </c>
      <c r="M411" s="9">
        <f>VLOOKUP(B411,[2]Combined!C$1:Q$640,15,0)</f>
        <v>3</v>
      </c>
      <c r="N411" s="9">
        <f>VLOOKUP(B411,[2]Combined!C$1:S$640,17,0)</f>
        <v>0</v>
      </c>
      <c r="O411" s="10">
        <f>VLOOKUP(B411,[3]Combined!C$1:L$640,10,0)</f>
        <v>11</v>
      </c>
      <c r="P411" s="10">
        <f>VLOOKUP(B411,[3]Combined!C$1:M$640,11,0)</f>
        <v>17</v>
      </c>
      <c r="Q411" s="10">
        <f>VLOOKUP(B411,[3]Combined!C$1:O$640,13,0)</f>
        <v>0</v>
      </c>
      <c r="R411" s="10">
        <f>VLOOKUP(B411,[3]Combined!C$1:P$640,14,0)</f>
        <v>5</v>
      </c>
      <c r="S411" s="10">
        <f>VLOOKUP(B411,[3]Combined!C$1:Q$640,15,0)</f>
        <v>5</v>
      </c>
      <c r="T411" s="10">
        <f>VLOOKUP(B411,[3]Combined!C$1:S$640,17,0)</f>
        <v>0</v>
      </c>
      <c r="U411" s="11">
        <v>7</v>
      </c>
      <c r="V411" s="11">
        <v>17</v>
      </c>
      <c r="W411" s="11">
        <f>VLOOKUP(B411,[4]Combined!C$1:O$640,13,0)</f>
        <v>0</v>
      </c>
      <c r="X411" s="11">
        <v>2</v>
      </c>
      <c r="Y411" s="11">
        <v>2</v>
      </c>
      <c r="Z411" s="11">
        <f>VLOOKUP(B411,[4]Combined!C$1:S$640,17,0)</f>
        <v>0</v>
      </c>
      <c r="AA411" s="12">
        <v>2</v>
      </c>
      <c r="AB411" s="12">
        <v>6</v>
      </c>
      <c r="AC411" s="12">
        <f>VLOOKUP(B411,[5]Combined!C$1:O$640,13,0)</f>
        <v>0</v>
      </c>
      <c r="AD411" s="12">
        <v>1</v>
      </c>
      <c r="AE411" s="12">
        <v>1</v>
      </c>
      <c r="AF411" s="12">
        <f>VLOOKUP(B411,[5]Combined!C$1:S$640,17,0)</f>
        <v>0</v>
      </c>
      <c r="AG411" s="14">
        <f t="shared" si="42"/>
        <v>79</v>
      </c>
      <c r="AH411" s="14">
        <f t="shared" si="42"/>
        <v>0</v>
      </c>
      <c r="AI411" s="14">
        <f t="shared" si="43"/>
        <v>0</v>
      </c>
      <c r="AJ411" s="14">
        <f t="shared" si="44"/>
        <v>44</v>
      </c>
      <c r="AK411" s="14">
        <f t="shared" si="45"/>
        <v>44</v>
      </c>
      <c r="AL411" s="14">
        <f t="shared" si="46"/>
        <v>55.696202531645568</v>
      </c>
      <c r="AM411" s="14">
        <f t="shared" si="47"/>
        <v>0</v>
      </c>
      <c r="AN411" s="7" t="s">
        <v>429</v>
      </c>
      <c r="AO411" s="7">
        <v>5</v>
      </c>
      <c r="AP411" s="7">
        <v>3</v>
      </c>
      <c r="AQ411" s="7">
        <f t="shared" si="48"/>
        <v>8</v>
      </c>
    </row>
    <row r="412" spans="1:43" s="7" customFormat="1" x14ac:dyDescent="0.25">
      <c r="A412" s="7">
        <v>411</v>
      </c>
      <c r="B412" s="7" t="s">
        <v>452</v>
      </c>
      <c r="C412" s="8">
        <f>VLOOKUP(B412,[1]Combined!$B$1:$K$640,10,0)</f>
        <v>8</v>
      </c>
      <c r="D412" s="8">
        <f>VLOOKUP(B412,[1]Combined!$B$1:$L$640,11,0)</f>
        <v>9</v>
      </c>
      <c r="E412" s="8">
        <f>VLOOKUP(B412,[1]Combined!$B$1:$N$640,13,0)</f>
        <v>0</v>
      </c>
      <c r="F412" s="8">
        <f>VLOOKUP(B412,[1]Combined!$B$1:$O$640,14,0)</f>
        <v>2</v>
      </c>
      <c r="G412" s="8">
        <f>VLOOKUP(B412,[1]Combined!$B$1:$P$640,15,0)</f>
        <v>2</v>
      </c>
      <c r="H412" s="8">
        <f>VLOOKUP(B412,[1]Combined!$B$1:$R$640,17,0)</f>
        <v>0</v>
      </c>
      <c r="I412" s="9">
        <f>VLOOKUP(B412,[2]Combined!C$1:L$640,10,0)</f>
        <v>10</v>
      </c>
      <c r="J412" s="9">
        <f>VLOOKUP(B412,[2]Combined!C$1:M$640,11,0)</f>
        <v>17</v>
      </c>
      <c r="K412" s="9">
        <f>VLOOKUP(B412,[2]Combined!C$1:O$640,13,0)</f>
        <v>0</v>
      </c>
      <c r="L412" s="9">
        <f>VLOOKUP(B412,[2]Combined!C$1:P$640,14,0)</f>
        <v>4</v>
      </c>
      <c r="M412" s="9">
        <f>VLOOKUP(B412,[2]Combined!C$1:Q$640,15,0)</f>
        <v>5</v>
      </c>
      <c r="N412" s="9">
        <f>VLOOKUP(B412,[2]Combined!C$1:S$640,17,0)</f>
        <v>0</v>
      </c>
      <c r="O412" s="10">
        <f>VLOOKUP(B412,[3]Combined!C$1:L$640,10,0)</f>
        <v>9</v>
      </c>
      <c r="P412" s="10">
        <f>VLOOKUP(B412,[3]Combined!C$1:M$640,11,0)</f>
        <v>17</v>
      </c>
      <c r="Q412" s="10">
        <f>VLOOKUP(B412,[3]Combined!C$1:O$640,13,0)</f>
        <v>0</v>
      </c>
      <c r="R412" s="10">
        <f>VLOOKUP(B412,[3]Combined!C$1:P$640,14,0)</f>
        <v>2</v>
      </c>
      <c r="S412" s="10">
        <f>VLOOKUP(B412,[3]Combined!C$1:Q$640,15,0)</f>
        <v>4</v>
      </c>
      <c r="T412" s="10">
        <f>VLOOKUP(B412,[3]Combined!C$1:S$640,17,0)</f>
        <v>0</v>
      </c>
      <c r="U412" s="11">
        <v>8</v>
      </c>
      <c r="V412" s="11">
        <v>17</v>
      </c>
      <c r="W412" s="11">
        <f>VLOOKUP(B412,[4]Combined!C$1:O$640,13,0)</f>
        <v>0</v>
      </c>
      <c r="X412" s="11">
        <f>VLOOKUP(B412,[4]Combined!C$1:P$640,14,0)</f>
        <v>3</v>
      </c>
      <c r="Y412" s="11">
        <f>VLOOKUP(B412,[4]Combined!C$1:Q$640,15,0)</f>
        <v>3</v>
      </c>
      <c r="Z412" s="11">
        <f>VLOOKUP(B412,[4]Combined!C$1:S$640,17,0)</f>
        <v>0</v>
      </c>
      <c r="AA412" s="12">
        <v>1</v>
      </c>
      <c r="AB412" s="12">
        <v>6</v>
      </c>
      <c r="AC412" s="12">
        <f>VLOOKUP(B412,[5]Combined!C$1:O$640,13,0)</f>
        <v>0</v>
      </c>
      <c r="AD412" s="12">
        <f>VLOOKUP(B412,[5]Combined!C$1:P$640,14,0)</f>
        <v>0</v>
      </c>
      <c r="AE412" s="12">
        <v>2</v>
      </c>
      <c r="AF412" s="12">
        <f>VLOOKUP(B412,[5]Combined!C$1:S$640,17,0)</f>
        <v>0</v>
      </c>
      <c r="AG412" s="14">
        <f t="shared" si="42"/>
        <v>82</v>
      </c>
      <c r="AH412" s="14">
        <f t="shared" si="42"/>
        <v>0</v>
      </c>
      <c r="AI412" s="14">
        <f t="shared" si="43"/>
        <v>0</v>
      </c>
      <c r="AJ412" s="14">
        <f t="shared" si="44"/>
        <v>47</v>
      </c>
      <c r="AK412" s="14">
        <f t="shared" si="45"/>
        <v>47</v>
      </c>
      <c r="AL412" s="14">
        <f t="shared" si="46"/>
        <v>57.317073170731703</v>
      </c>
      <c r="AM412" s="14">
        <f t="shared" si="47"/>
        <v>0</v>
      </c>
      <c r="AN412" s="7" t="s">
        <v>431</v>
      </c>
      <c r="AO412" s="7">
        <f>VLOOKUP(B412,[6]I!B$1:U$50,20,0)</f>
        <v>6</v>
      </c>
      <c r="AP412" s="7">
        <v>3</v>
      </c>
      <c r="AQ412" s="7">
        <f t="shared" si="48"/>
        <v>9</v>
      </c>
    </row>
    <row r="413" spans="1:43" s="7" customFormat="1" x14ac:dyDescent="0.25">
      <c r="A413" s="7">
        <v>412</v>
      </c>
      <c r="B413" s="7" t="s">
        <v>453</v>
      </c>
      <c r="C413" s="8">
        <f>VLOOKUP(B413,[1]Combined!$B$1:$K$640,10,0)</f>
        <v>7</v>
      </c>
      <c r="D413" s="8">
        <f>VLOOKUP(B413,[1]Combined!$B$1:$L$640,11,0)</f>
        <v>9</v>
      </c>
      <c r="E413" s="8">
        <f>VLOOKUP(B413,[1]Combined!$B$1:$N$640,13,0)</f>
        <v>0</v>
      </c>
      <c r="F413" s="8">
        <f>VLOOKUP(B413,[1]Combined!$B$1:$O$640,14,0)</f>
        <v>1</v>
      </c>
      <c r="G413" s="8">
        <f>VLOOKUP(B413,[1]Combined!$B$1:$P$640,15,0)</f>
        <v>2</v>
      </c>
      <c r="H413" s="8">
        <f>VLOOKUP(B413,[1]Combined!$B$1:$R$640,17,0)</f>
        <v>0</v>
      </c>
      <c r="I413" s="9">
        <f>VLOOKUP(B413,[2]Combined!C$1:L$640,10,0)</f>
        <v>3</v>
      </c>
      <c r="J413" s="9">
        <f>VLOOKUP(B413,[2]Combined!C$1:M$640,11,0)</f>
        <v>17</v>
      </c>
      <c r="K413" s="9">
        <f>VLOOKUP(B413,[2]Combined!C$1:O$640,13,0)</f>
        <v>0</v>
      </c>
      <c r="L413" s="9">
        <f>VLOOKUP(B413,[2]Combined!C$1:P$640,14,0)</f>
        <v>2</v>
      </c>
      <c r="M413" s="9">
        <f>VLOOKUP(B413,[2]Combined!C$1:Q$640,15,0)</f>
        <v>4</v>
      </c>
      <c r="N413" s="9">
        <f>VLOOKUP(B413,[2]Combined!C$1:S$640,17,0)</f>
        <v>0</v>
      </c>
      <c r="O413" s="10">
        <f>VLOOKUP(B413,[3]Combined!C$1:L$640,10,0)</f>
        <v>3</v>
      </c>
      <c r="P413" s="10">
        <f>VLOOKUP(B413,[3]Combined!C$1:M$640,11,0)</f>
        <v>17</v>
      </c>
      <c r="Q413" s="10">
        <f>VLOOKUP(B413,[3]Combined!C$1:O$640,13,0)</f>
        <v>0</v>
      </c>
      <c r="R413" s="10">
        <f>VLOOKUP(B413,[3]Combined!C$1:P$640,14,0)</f>
        <v>3</v>
      </c>
      <c r="S413" s="10">
        <f>VLOOKUP(B413,[3]Combined!C$1:Q$640,15,0)</f>
        <v>4</v>
      </c>
      <c r="T413" s="10">
        <f>VLOOKUP(B413,[3]Combined!C$1:S$640,17,0)</f>
        <v>0</v>
      </c>
      <c r="U413" s="11">
        <v>1</v>
      </c>
      <c r="V413" s="11">
        <v>17</v>
      </c>
      <c r="W413" s="11">
        <f>VLOOKUP(B413,[4]Combined!C$1:O$640,13,0)</f>
        <v>0</v>
      </c>
      <c r="X413" s="11">
        <v>3</v>
      </c>
      <c r="Y413" s="11">
        <v>4</v>
      </c>
      <c r="Z413" s="11">
        <f>VLOOKUP(B413,[4]Combined!C$1:S$640,17,0)</f>
        <v>0</v>
      </c>
      <c r="AA413" s="12">
        <f>VLOOKUP(B413,[5]Combined!C$1:L$640,10,0)</f>
        <v>0</v>
      </c>
      <c r="AB413" s="12">
        <v>6</v>
      </c>
      <c r="AC413" s="12">
        <f>VLOOKUP(B413,[5]Combined!C$1:O$640,13,0)</f>
        <v>0</v>
      </c>
      <c r="AD413" s="12">
        <f>VLOOKUP(B413,[5]Combined!C$1:P$640,14,0)</f>
        <v>0</v>
      </c>
      <c r="AE413" s="12">
        <v>2</v>
      </c>
      <c r="AF413" s="12">
        <f>VLOOKUP(B413,[5]Combined!C$1:S$640,17,0)</f>
        <v>0</v>
      </c>
      <c r="AG413" s="14">
        <f t="shared" si="42"/>
        <v>82</v>
      </c>
      <c r="AH413" s="14">
        <f t="shared" si="42"/>
        <v>0</v>
      </c>
      <c r="AI413" s="14">
        <f t="shared" si="43"/>
        <v>0</v>
      </c>
      <c r="AJ413" s="14">
        <f t="shared" si="44"/>
        <v>23</v>
      </c>
      <c r="AK413" s="14">
        <f t="shared" si="45"/>
        <v>23</v>
      </c>
      <c r="AL413" s="14">
        <f t="shared" si="46"/>
        <v>28.04878048780488</v>
      </c>
      <c r="AM413" s="14">
        <f t="shared" si="47"/>
        <v>0</v>
      </c>
      <c r="AN413" s="7" t="s">
        <v>432</v>
      </c>
      <c r="AO413" s="7">
        <v>7</v>
      </c>
      <c r="AP413" s="7">
        <v>1</v>
      </c>
      <c r="AQ413" s="7">
        <f t="shared" si="48"/>
        <v>8</v>
      </c>
    </row>
    <row r="414" spans="1:43" s="7" customFormat="1" x14ac:dyDescent="0.25">
      <c r="A414" s="7">
        <v>413</v>
      </c>
      <c r="B414" s="7" t="s">
        <v>454</v>
      </c>
      <c r="C414" s="8">
        <f>VLOOKUP(B414,[1]Combined!$B$1:$K$640,10,0)</f>
        <v>6</v>
      </c>
      <c r="D414" s="8">
        <f>VLOOKUP(B414,[1]Combined!$B$1:$L$640,11,0)</f>
        <v>9</v>
      </c>
      <c r="E414" s="8">
        <f>VLOOKUP(B414,[1]Combined!$B$1:$N$640,13,0)</f>
        <v>0</v>
      </c>
      <c r="F414" s="8">
        <f>VLOOKUP(B414,[1]Combined!$B$1:$O$640,14,0)</f>
        <v>2</v>
      </c>
      <c r="G414" s="8">
        <f>VLOOKUP(B414,[1]Combined!$B$1:$P$640,15,0)</f>
        <v>2</v>
      </c>
      <c r="H414" s="8">
        <f>VLOOKUP(B414,[1]Combined!$B$1:$R$640,17,0)</f>
        <v>0</v>
      </c>
      <c r="I414" s="9">
        <f>VLOOKUP(B414,[2]Combined!C$1:L$640,10,0)</f>
        <v>4</v>
      </c>
      <c r="J414" s="9">
        <f>VLOOKUP(B414,[2]Combined!C$1:M$640,11,0)</f>
        <v>17</v>
      </c>
      <c r="K414" s="9">
        <f>VLOOKUP(B414,[2]Combined!C$1:O$640,13,0)</f>
        <v>0</v>
      </c>
      <c r="L414" s="9">
        <f>VLOOKUP(B414,[2]Combined!C$1:P$640,14,0)</f>
        <v>0</v>
      </c>
      <c r="M414" s="9">
        <f>VLOOKUP(B414,[2]Combined!C$1:Q$640,15,0)</f>
        <v>3</v>
      </c>
      <c r="N414" s="9">
        <f>VLOOKUP(B414,[2]Combined!C$1:S$640,17,0)</f>
        <v>0</v>
      </c>
      <c r="O414" s="10">
        <f>VLOOKUP(B414,[3]Combined!C$1:L$640,10,0)</f>
        <v>3</v>
      </c>
      <c r="P414" s="10">
        <f>VLOOKUP(B414,[3]Combined!C$1:M$640,11,0)</f>
        <v>17</v>
      </c>
      <c r="Q414" s="10">
        <f>VLOOKUP(B414,[3]Combined!C$1:O$640,13,0)</f>
        <v>0</v>
      </c>
      <c r="R414" s="10">
        <f>VLOOKUP(B414,[3]Combined!C$1:P$640,14,0)</f>
        <v>0</v>
      </c>
      <c r="S414" s="10">
        <f>VLOOKUP(B414,[3]Combined!C$1:Q$640,15,0)</f>
        <v>3</v>
      </c>
      <c r="T414" s="10">
        <f>VLOOKUP(B414,[3]Combined!C$1:S$640,17,0)</f>
        <v>0</v>
      </c>
      <c r="U414" s="11">
        <v>2</v>
      </c>
      <c r="V414" s="11">
        <v>17</v>
      </c>
      <c r="W414" s="11">
        <f>VLOOKUP(B414,[4]Combined!C$1:O$640,13,0)</f>
        <v>0</v>
      </c>
      <c r="X414" s="11">
        <f>VLOOKUP(B414,[4]Combined!C$1:P$640,14,0)</f>
        <v>0</v>
      </c>
      <c r="Y414" s="11">
        <v>3</v>
      </c>
      <c r="Z414" s="11">
        <f>VLOOKUP(B414,[4]Combined!C$1:S$640,17,0)</f>
        <v>0</v>
      </c>
      <c r="AA414" s="12">
        <f>VLOOKUP(B414,[5]Combined!C$1:L$640,10,0)</f>
        <v>0</v>
      </c>
      <c r="AB414" s="12">
        <v>6</v>
      </c>
      <c r="AC414" s="12">
        <f>VLOOKUP(B414,[5]Combined!C$1:O$640,13,0)</f>
        <v>0</v>
      </c>
      <c r="AD414" s="12">
        <f>VLOOKUP(B414,[5]Combined!C$1:P$640,14,0)</f>
        <v>0</v>
      </c>
      <c r="AE414" s="12">
        <v>1</v>
      </c>
      <c r="AF414" s="12">
        <f>VLOOKUP(B414,[5]Combined!C$1:S$640,17,0)</f>
        <v>0</v>
      </c>
      <c r="AG414" s="14">
        <f t="shared" si="42"/>
        <v>78</v>
      </c>
      <c r="AH414" s="14">
        <f t="shared" si="42"/>
        <v>0</v>
      </c>
      <c r="AI414" s="14">
        <f t="shared" si="43"/>
        <v>0</v>
      </c>
      <c r="AJ414" s="14">
        <f t="shared" si="44"/>
        <v>17</v>
      </c>
      <c r="AK414" s="14">
        <f t="shared" si="45"/>
        <v>17</v>
      </c>
      <c r="AL414" s="14">
        <f t="shared" si="46"/>
        <v>21.794871794871796</v>
      </c>
      <c r="AM414" s="14">
        <f t="shared" si="47"/>
        <v>0</v>
      </c>
      <c r="AN414" s="7" t="s">
        <v>434</v>
      </c>
      <c r="AO414" s="7">
        <f>VLOOKUP(B414,[6]I!B$1:U$50,20,0)</f>
        <v>0</v>
      </c>
      <c r="AP414" s="7">
        <v>3</v>
      </c>
      <c r="AQ414" s="7">
        <f t="shared" si="48"/>
        <v>3</v>
      </c>
    </row>
    <row r="415" spans="1:43" s="7" customFormat="1" x14ac:dyDescent="0.25">
      <c r="A415" s="7">
        <v>414</v>
      </c>
      <c r="B415" s="7" t="s">
        <v>455</v>
      </c>
      <c r="C415" s="8">
        <f>VLOOKUP(B415,[1]Combined!$B$1:$K$640,10,0)</f>
        <v>7</v>
      </c>
      <c r="D415" s="8">
        <f>VLOOKUP(B415,[1]Combined!$B$1:$L$640,11,0)</f>
        <v>9</v>
      </c>
      <c r="E415" s="8">
        <f>VLOOKUP(B415,[1]Combined!$B$1:$N$640,13,0)</f>
        <v>0</v>
      </c>
      <c r="F415" s="8">
        <f>VLOOKUP(B415,[1]Combined!$B$1:$O$640,14,0)</f>
        <v>0</v>
      </c>
      <c r="G415" s="8">
        <f>VLOOKUP(B415,[1]Combined!$B$1:$P$640,15,0)</f>
        <v>2</v>
      </c>
      <c r="H415" s="8">
        <f>VLOOKUP(B415,[1]Combined!$B$1:$R$640,17,0)</f>
        <v>0</v>
      </c>
      <c r="I415" s="9">
        <f>VLOOKUP(B415,[2]Combined!C$1:L$640,10,0)</f>
        <v>14</v>
      </c>
      <c r="J415" s="9">
        <f>VLOOKUP(B415,[2]Combined!C$1:M$640,11,0)</f>
        <v>17</v>
      </c>
      <c r="K415" s="9">
        <f>VLOOKUP(B415,[2]Combined!C$1:O$640,13,0)</f>
        <v>0</v>
      </c>
      <c r="L415" s="9">
        <f>VLOOKUP(B415,[2]Combined!C$1:P$640,14,0)</f>
        <v>3</v>
      </c>
      <c r="M415" s="9">
        <f>VLOOKUP(B415,[2]Combined!C$1:Q$640,15,0)</f>
        <v>3</v>
      </c>
      <c r="N415" s="9">
        <f>VLOOKUP(B415,[2]Combined!C$1:S$640,17,0)</f>
        <v>0</v>
      </c>
      <c r="O415" s="10">
        <f>VLOOKUP(B415,[3]Combined!C$1:L$640,10,0)</f>
        <v>11</v>
      </c>
      <c r="P415" s="10">
        <f>VLOOKUP(B415,[3]Combined!C$1:M$640,11,0)</f>
        <v>17</v>
      </c>
      <c r="Q415" s="10">
        <f>VLOOKUP(B415,[3]Combined!C$1:O$640,13,0)</f>
        <v>0</v>
      </c>
      <c r="R415" s="10">
        <f>VLOOKUP(B415,[3]Combined!C$1:P$640,14,0)</f>
        <v>1</v>
      </c>
      <c r="S415" s="10">
        <f>VLOOKUP(B415,[3]Combined!C$1:Q$640,15,0)</f>
        <v>2</v>
      </c>
      <c r="T415" s="10">
        <f>VLOOKUP(B415,[3]Combined!C$1:S$640,17,0)</f>
        <v>0</v>
      </c>
      <c r="U415" s="11">
        <v>7</v>
      </c>
      <c r="V415" s="11">
        <v>17</v>
      </c>
      <c r="W415" s="11">
        <f>VLOOKUP(B415,[4]Combined!C$1:O$640,13,0)</f>
        <v>0</v>
      </c>
      <c r="X415" s="11">
        <f>VLOOKUP(B415,[4]Combined!C$1:P$640,14,0)</f>
        <v>0</v>
      </c>
      <c r="Y415" s="11">
        <v>1</v>
      </c>
      <c r="Z415" s="11">
        <f>VLOOKUP(B415,[4]Combined!C$1:S$640,17,0)</f>
        <v>0</v>
      </c>
      <c r="AA415" s="12">
        <v>1</v>
      </c>
      <c r="AB415" s="12">
        <v>6</v>
      </c>
      <c r="AC415" s="12">
        <f>VLOOKUP(B415,[5]Combined!C$1:O$640,13,0)</f>
        <v>0</v>
      </c>
      <c r="AD415" s="12">
        <f>VLOOKUP(B415,[5]Combined!C$1:P$640,14,0)</f>
        <v>0</v>
      </c>
      <c r="AE415" s="12">
        <v>1</v>
      </c>
      <c r="AF415" s="12">
        <f>VLOOKUP(B415,[5]Combined!C$1:S$640,17,0)</f>
        <v>0</v>
      </c>
      <c r="AG415" s="14">
        <f t="shared" si="42"/>
        <v>75</v>
      </c>
      <c r="AH415" s="14">
        <f t="shared" si="42"/>
        <v>0</v>
      </c>
      <c r="AI415" s="14">
        <f t="shared" si="43"/>
        <v>0</v>
      </c>
      <c r="AJ415" s="14">
        <f t="shared" si="44"/>
        <v>44</v>
      </c>
      <c r="AK415" s="14">
        <f t="shared" si="45"/>
        <v>44</v>
      </c>
      <c r="AL415" s="14">
        <f t="shared" si="46"/>
        <v>58.666666666666664</v>
      </c>
      <c r="AM415" s="14">
        <f t="shared" si="47"/>
        <v>0</v>
      </c>
      <c r="AN415" s="7" t="s">
        <v>427</v>
      </c>
      <c r="AO415" s="7">
        <v>0</v>
      </c>
      <c r="AP415" s="7">
        <v>1</v>
      </c>
      <c r="AQ415" s="7">
        <f t="shared" si="48"/>
        <v>1</v>
      </c>
    </row>
    <row r="416" spans="1:43" s="7" customFormat="1" x14ac:dyDescent="0.25">
      <c r="A416" s="7">
        <v>415</v>
      </c>
      <c r="B416" s="7" t="s">
        <v>456</v>
      </c>
      <c r="C416" s="8">
        <f>VLOOKUP(B416,[1]Combined!$B$1:$K$640,10,0)</f>
        <v>5</v>
      </c>
      <c r="D416" s="8">
        <f>VLOOKUP(B416,[1]Combined!$B$1:$L$640,11,0)</f>
        <v>9</v>
      </c>
      <c r="E416" s="8">
        <f>VLOOKUP(B416,[1]Combined!$B$1:$N$640,13,0)</f>
        <v>0</v>
      </c>
      <c r="F416" s="8">
        <f>VLOOKUP(B416,[1]Combined!$B$1:$O$640,14,0)</f>
        <v>2</v>
      </c>
      <c r="G416" s="8">
        <f>VLOOKUP(B416,[1]Combined!$B$1:$P$640,15,0)</f>
        <v>2</v>
      </c>
      <c r="H416" s="8">
        <f>VLOOKUP(B416,[1]Combined!$B$1:$R$640,17,0)</f>
        <v>0</v>
      </c>
      <c r="I416" s="9">
        <f>VLOOKUP(B416,[2]Combined!C$1:L$640,10,0)</f>
        <v>7</v>
      </c>
      <c r="J416" s="9">
        <f>VLOOKUP(B416,[2]Combined!C$1:M$640,11,0)</f>
        <v>17</v>
      </c>
      <c r="K416" s="9">
        <f>VLOOKUP(B416,[2]Combined!C$1:O$640,13,0)</f>
        <v>0</v>
      </c>
      <c r="L416" s="9">
        <f>VLOOKUP(B416,[2]Combined!C$1:P$640,14,0)</f>
        <v>0</v>
      </c>
      <c r="M416" s="9">
        <f>VLOOKUP(B416,[2]Combined!C$1:Q$640,15,0)</f>
        <v>3</v>
      </c>
      <c r="N416" s="9">
        <f>VLOOKUP(B416,[2]Combined!C$1:S$640,17,0)</f>
        <v>0</v>
      </c>
      <c r="O416" s="10">
        <f>VLOOKUP(B416,[3]Combined!C$1:L$640,10,0)</f>
        <v>2</v>
      </c>
      <c r="P416" s="10">
        <f>VLOOKUP(B416,[3]Combined!C$1:M$640,11,0)</f>
        <v>17</v>
      </c>
      <c r="Q416" s="10">
        <f>VLOOKUP(B416,[3]Combined!C$1:O$640,13,0)</f>
        <v>0</v>
      </c>
      <c r="R416" s="10">
        <f>VLOOKUP(B416,[3]Combined!C$1:P$640,14,0)</f>
        <v>2</v>
      </c>
      <c r="S416" s="10">
        <f>VLOOKUP(B416,[3]Combined!C$1:Q$640,15,0)</f>
        <v>5</v>
      </c>
      <c r="T416" s="10">
        <f>VLOOKUP(B416,[3]Combined!C$1:S$640,17,0)</f>
        <v>0</v>
      </c>
      <c r="U416" s="11">
        <v>7</v>
      </c>
      <c r="V416" s="11">
        <v>17</v>
      </c>
      <c r="W416" s="11">
        <f>VLOOKUP(B416,[4]Combined!C$1:O$640,13,0)</f>
        <v>0</v>
      </c>
      <c r="X416" s="11">
        <v>2</v>
      </c>
      <c r="Y416" s="11">
        <v>2</v>
      </c>
      <c r="Z416" s="11">
        <f>VLOOKUP(B416,[4]Combined!C$1:S$640,17,0)</f>
        <v>0</v>
      </c>
      <c r="AA416" s="12">
        <f>VLOOKUP(B416,[5]Combined!C$1:L$640,10,0)</f>
        <v>0</v>
      </c>
      <c r="AB416" s="12">
        <v>6</v>
      </c>
      <c r="AC416" s="12">
        <f>VLOOKUP(B416,[5]Combined!C$1:O$640,13,0)</f>
        <v>0</v>
      </c>
      <c r="AD416" s="12">
        <v>1</v>
      </c>
      <c r="AE416" s="12">
        <v>1</v>
      </c>
      <c r="AF416" s="12">
        <f>VLOOKUP(B416,[5]Combined!C$1:S$640,17,0)</f>
        <v>0</v>
      </c>
      <c r="AG416" s="14">
        <f t="shared" si="42"/>
        <v>79</v>
      </c>
      <c r="AH416" s="14">
        <f t="shared" si="42"/>
        <v>0</v>
      </c>
      <c r="AI416" s="14">
        <f t="shared" si="43"/>
        <v>0</v>
      </c>
      <c r="AJ416" s="14">
        <f t="shared" si="44"/>
        <v>28</v>
      </c>
      <c r="AK416" s="14">
        <f t="shared" si="45"/>
        <v>28</v>
      </c>
      <c r="AL416" s="14">
        <f t="shared" si="46"/>
        <v>35.443037974683541</v>
      </c>
      <c r="AM416" s="14">
        <f t="shared" si="47"/>
        <v>0</v>
      </c>
      <c r="AN416" s="7" t="s">
        <v>429</v>
      </c>
      <c r="AO416" s="7">
        <v>6</v>
      </c>
      <c r="AP416" s="7">
        <v>0</v>
      </c>
      <c r="AQ416" s="7">
        <f t="shared" si="48"/>
        <v>6</v>
      </c>
    </row>
    <row r="417" spans="1:43" s="7" customFormat="1" x14ac:dyDescent="0.25">
      <c r="A417" s="7">
        <v>416</v>
      </c>
      <c r="B417" s="7" t="s">
        <v>457</v>
      </c>
      <c r="C417" s="8">
        <f>VLOOKUP(B417,[1]Combined!$B$1:$K$640,10,0)</f>
        <v>4</v>
      </c>
      <c r="D417" s="8">
        <f>VLOOKUP(B417,[1]Combined!$B$1:$L$640,11,0)</f>
        <v>9</v>
      </c>
      <c r="E417" s="8">
        <f>VLOOKUP(B417,[1]Combined!$B$1:$N$640,13,0)</f>
        <v>0</v>
      </c>
      <c r="F417" s="8">
        <f>VLOOKUP(B417,[1]Combined!$B$1:$O$640,14,0)</f>
        <v>2</v>
      </c>
      <c r="G417" s="8">
        <f>VLOOKUP(B417,[1]Combined!$B$1:$P$640,15,0)</f>
        <v>2</v>
      </c>
      <c r="H417" s="8">
        <f>VLOOKUP(B417,[1]Combined!$B$1:$R$640,17,0)</f>
        <v>0</v>
      </c>
      <c r="I417" s="9">
        <f>VLOOKUP(B417,[2]Combined!C$1:L$640,10,0)</f>
        <v>8</v>
      </c>
      <c r="J417" s="9">
        <f>VLOOKUP(B417,[2]Combined!C$1:M$640,11,0)</f>
        <v>17</v>
      </c>
      <c r="K417" s="9">
        <f>VLOOKUP(B417,[2]Combined!C$1:O$640,13,0)</f>
        <v>0</v>
      </c>
      <c r="L417" s="9">
        <f>VLOOKUP(B417,[2]Combined!C$1:P$640,14,0)</f>
        <v>2</v>
      </c>
      <c r="M417" s="9">
        <f>VLOOKUP(B417,[2]Combined!C$1:Q$640,15,0)</f>
        <v>5</v>
      </c>
      <c r="N417" s="9">
        <f>VLOOKUP(B417,[2]Combined!C$1:S$640,17,0)</f>
        <v>0</v>
      </c>
      <c r="O417" s="10">
        <f>VLOOKUP(B417,[3]Combined!C$1:L$640,10,0)</f>
        <v>11</v>
      </c>
      <c r="P417" s="10">
        <f>VLOOKUP(B417,[3]Combined!C$1:M$640,11,0)</f>
        <v>17</v>
      </c>
      <c r="Q417" s="10">
        <f>VLOOKUP(B417,[3]Combined!C$1:O$640,13,0)</f>
        <v>0</v>
      </c>
      <c r="R417" s="10">
        <f>VLOOKUP(B417,[3]Combined!C$1:P$640,14,0)</f>
        <v>1</v>
      </c>
      <c r="S417" s="10">
        <f>VLOOKUP(B417,[3]Combined!C$1:Q$640,15,0)</f>
        <v>4</v>
      </c>
      <c r="T417" s="10">
        <f>VLOOKUP(B417,[3]Combined!C$1:S$640,17,0)</f>
        <v>0</v>
      </c>
      <c r="U417" s="11">
        <v>5</v>
      </c>
      <c r="V417" s="11">
        <v>17</v>
      </c>
      <c r="W417" s="11">
        <f>VLOOKUP(B417,[4]Combined!C$1:O$640,13,0)</f>
        <v>0</v>
      </c>
      <c r="X417" s="11">
        <f>VLOOKUP(B417,[4]Combined!C$1:P$640,14,0)</f>
        <v>2</v>
      </c>
      <c r="Y417" s="11">
        <f>VLOOKUP(B417,[4]Combined!C$1:Q$640,15,0)</f>
        <v>3</v>
      </c>
      <c r="Z417" s="11">
        <f>VLOOKUP(B417,[4]Combined!C$1:S$640,17,0)</f>
        <v>0</v>
      </c>
      <c r="AA417" s="12">
        <f>VLOOKUP(B417,[5]Combined!C$1:L$640,10,0)</f>
        <v>0</v>
      </c>
      <c r="AB417" s="12">
        <v>6</v>
      </c>
      <c r="AC417" s="12">
        <f>VLOOKUP(B417,[5]Combined!C$1:O$640,13,0)</f>
        <v>0</v>
      </c>
      <c r="AD417" s="12">
        <f>VLOOKUP(B417,[5]Combined!C$1:P$640,14,0)</f>
        <v>0</v>
      </c>
      <c r="AE417" s="12">
        <v>2</v>
      </c>
      <c r="AF417" s="12">
        <f>VLOOKUP(B417,[5]Combined!C$1:S$640,17,0)</f>
        <v>0</v>
      </c>
      <c r="AG417" s="14">
        <f t="shared" si="42"/>
        <v>82</v>
      </c>
      <c r="AH417" s="14">
        <f t="shared" si="42"/>
        <v>0</v>
      </c>
      <c r="AI417" s="14">
        <f t="shared" si="43"/>
        <v>0</v>
      </c>
      <c r="AJ417" s="14">
        <f t="shared" si="44"/>
        <v>35</v>
      </c>
      <c r="AK417" s="14">
        <f t="shared" si="45"/>
        <v>35</v>
      </c>
      <c r="AL417" s="14">
        <f t="shared" si="46"/>
        <v>42.68292682926829</v>
      </c>
      <c r="AM417" s="14">
        <f t="shared" si="47"/>
        <v>0</v>
      </c>
      <c r="AN417" s="7" t="s">
        <v>431</v>
      </c>
      <c r="AO417" s="7">
        <f>VLOOKUP(B417,[6]I!B$1:U$50,20,0)</f>
        <v>3</v>
      </c>
      <c r="AP417" s="7">
        <v>3</v>
      </c>
      <c r="AQ417" s="7">
        <f t="shared" si="48"/>
        <v>6</v>
      </c>
    </row>
    <row r="418" spans="1:43" s="7" customFormat="1" x14ac:dyDescent="0.25">
      <c r="A418" s="7">
        <v>417</v>
      </c>
      <c r="B418" s="7" t="s">
        <v>458</v>
      </c>
      <c r="C418" s="8">
        <f>VLOOKUP(B418,[1]Combined!$B$1:$K$640,10,0)</f>
        <v>7</v>
      </c>
      <c r="D418" s="8">
        <f>VLOOKUP(B418,[1]Combined!$B$1:$L$640,11,0)</f>
        <v>9</v>
      </c>
      <c r="E418" s="8">
        <f>VLOOKUP(B418,[1]Combined!$B$1:$N$640,13,0)</f>
        <v>0</v>
      </c>
      <c r="F418" s="8">
        <f>VLOOKUP(B418,[1]Combined!$B$1:$O$640,14,0)</f>
        <v>2</v>
      </c>
      <c r="G418" s="8">
        <f>VLOOKUP(B418,[1]Combined!$B$1:$P$640,15,0)</f>
        <v>2</v>
      </c>
      <c r="H418" s="8">
        <f>VLOOKUP(B418,[1]Combined!$B$1:$R$640,17,0)</f>
        <v>0</v>
      </c>
      <c r="I418" s="9">
        <f>VLOOKUP(B418,[2]Combined!C$1:L$640,10,0)</f>
        <v>12</v>
      </c>
      <c r="J418" s="9">
        <f>VLOOKUP(B418,[2]Combined!C$1:M$640,11,0)</f>
        <v>17</v>
      </c>
      <c r="K418" s="9">
        <f>VLOOKUP(B418,[2]Combined!C$1:O$640,13,0)</f>
        <v>0</v>
      </c>
      <c r="L418" s="9">
        <f>VLOOKUP(B418,[2]Combined!C$1:P$640,14,0)</f>
        <v>2</v>
      </c>
      <c r="M418" s="9">
        <f>VLOOKUP(B418,[2]Combined!C$1:Q$640,15,0)</f>
        <v>4</v>
      </c>
      <c r="N418" s="9">
        <f>VLOOKUP(B418,[2]Combined!C$1:S$640,17,0)</f>
        <v>0</v>
      </c>
      <c r="O418" s="10">
        <f>VLOOKUP(B418,[3]Combined!C$1:L$640,10,0)</f>
        <v>11</v>
      </c>
      <c r="P418" s="10">
        <f>VLOOKUP(B418,[3]Combined!C$1:M$640,11,0)</f>
        <v>17</v>
      </c>
      <c r="Q418" s="10">
        <f>VLOOKUP(B418,[3]Combined!C$1:O$640,13,0)</f>
        <v>0</v>
      </c>
      <c r="R418" s="10">
        <f>VLOOKUP(B418,[3]Combined!C$1:P$640,14,0)</f>
        <v>4</v>
      </c>
      <c r="S418" s="10">
        <f>VLOOKUP(B418,[3]Combined!C$1:Q$640,15,0)</f>
        <v>4</v>
      </c>
      <c r="T418" s="10">
        <f>VLOOKUP(B418,[3]Combined!C$1:S$640,17,0)</f>
        <v>0</v>
      </c>
      <c r="U418" s="11">
        <v>9</v>
      </c>
      <c r="V418" s="11">
        <v>17</v>
      </c>
      <c r="W418" s="11">
        <f>VLOOKUP(B418,[4]Combined!C$1:O$640,13,0)</f>
        <v>0</v>
      </c>
      <c r="X418" s="11">
        <v>3</v>
      </c>
      <c r="Y418" s="11">
        <v>4</v>
      </c>
      <c r="Z418" s="11">
        <f>VLOOKUP(B418,[4]Combined!C$1:S$640,17,0)</f>
        <v>0</v>
      </c>
      <c r="AA418" s="12">
        <v>2</v>
      </c>
      <c r="AB418" s="12">
        <v>6</v>
      </c>
      <c r="AC418" s="12">
        <f>VLOOKUP(B418,[5]Combined!C$1:O$640,13,0)</f>
        <v>0</v>
      </c>
      <c r="AD418" s="12">
        <v>1</v>
      </c>
      <c r="AE418" s="12">
        <v>2</v>
      </c>
      <c r="AF418" s="12">
        <f>VLOOKUP(B418,[5]Combined!C$1:S$640,17,0)</f>
        <v>0</v>
      </c>
      <c r="AG418" s="14">
        <f t="shared" si="42"/>
        <v>82</v>
      </c>
      <c r="AH418" s="14">
        <f t="shared" si="42"/>
        <v>0</v>
      </c>
      <c r="AI418" s="14">
        <f t="shared" si="43"/>
        <v>0</v>
      </c>
      <c r="AJ418" s="14">
        <f t="shared" si="44"/>
        <v>53</v>
      </c>
      <c r="AK418" s="14">
        <f t="shared" si="45"/>
        <v>53</v>
      </c>
      <c r="AL418" s="14">
        <f t="shared" si="46"/>
        <v>64.634146341463421</v>
      </c>
      <c r="AM418" s="14">
        <f t="shared" si="47"/>
        <v>0</v>
      </c>
      <c r="AN418" s="7" t="s">
        <v>432</v>
      </c>
      <c r="AO418" s="7">
        <v>7</v>
      </c>
      <c r="AP418" s="7">
        <v>3</v>
      </c>
      <c r="AQ418" s="7">
        <f t="shared" si="48"/>
        <v>10</v>
      </c>
    </row>
    <row r="419" spans="1:43" s="7" customFormat="1" x14ac:dyDescent="0.25">
      <c r="A419" s="7">
        <v>418</v>
      </c>
      <c r="B419" s="7" t="s">
        <v>459</v>
      </c>
      <c r="C419" s="8">
        <f>VLOOKUP(B419,[1]Combined!$B$1:$K$640,10,0)</f>
        <v>7</v>
      </c>
      <c r="D419" s="8">
        <f>VLOOKUP(B419,[1]Combined!$B$1:$L$640,11,0)</f>
        <v>9</v>
      </c>
      <c r="E419" s="8">
        <f>VLOOKUP(B419,[1]Combined!$B$1:$N$640,13,0)</f>
        <v>0</v>
      </c>
      <c r="F419" s="8">
        <f>VLOOKUP(B419,[1]Combined!$B$1:$O$640,14,0)</f>
        <v>2</v>
      </c>
      <c r="G419" s="8">
        <f>VLOOKUP(B419,[1]Combined!$B$1:$P$640,15,0)</f>
        <v>2</v>
      </c>
      <c r="H419" s="8">
        <f>VLOOKUP(B419,[1]Combined!$B$1:$R$640,17,0)</f>
        <v>0</v>
      </c>
      <c r="I419" s="9">
        <f>VLOOKUP(B419,[2]Combined!C$1:L$640,10,0)</f>
        <v>11</v>
      </c>
      <c r="J419" s="9">
        <f>VLOOKUP(B419,[2]Combined!C$1:M$640,11,0)</f>
        <v>17</v>
      </c>
      <c r="K419" s="9">
        <f>VLOOKUP(B419,[2]Combined!C$1:O$640,13,0)</f>
        <v>0</v>
      </c>
      <c r="L419" s="9">
        <f>VLOOKUP(B419,[2]Combined!C$1:P$640,14,0)</f>
        <v>2</v>
      </c>
      <c r="M419" s="9">
        <f>VLOOKUP(B419,[2]Combined!C$1:Q$640,15,0)</f>
        <v>3</v>
      </c>
      <c r="N419" s="9">
        <f>VLOOKUP(B419,[2]Combined!C$1:S$640,17,0)</f>
        <v>0</v>
      </c>
      <c r="O419" s="10">
        <f>VLOOKUP(B419,[3]Combined!C$1:L$640,10,0)</f>
        <v>11</v>
      </c>
      <c r="P419" s="10">
        <f>VLOOKUP(B419,[3]Combined!C$1:M$640,11,0)</f>
        <v>17</v>
      </c>
      <c r="Q419" s="10">
        <f>VLOOKUP(B419,[3]Combined!C$1:O$640,13,0)</f>
        <v>0</v>
      </c>
      <c r="R419" s="10">
        <f>VLOOKUP(B419,[3]Combined!C$1:P$640,14,0)</f>
        <v>1</v>
      </c>
      <c r="S419" s="10">
        <f>VLOOKUP(B419,[3]Combined!C$1:Q$640,15,0)</f>
        <v>3</v>
      </c>
      <c r="T419" s="10">
        <f>VLOOKUP(B419,[3]Combined!C$1:S$640,17,0)</f>
        <v>0</v>
      </c>
      <c r="U419" s="11">
        <v>7</v>
      </c>
      <c r="V419" s="11">
        <v>17</v>
      </c>
      <c r="W419" s="11">
        <f>VLOOKUP(B419,[4]Combined!C$1:O$640,13,0)</f>
        <v>0</v>
      </c>
      <c r="X419" s="11">
        <v>2</v>
      </c>
      <c r="Y419" s="11">
        <v>3</v>
      </c>
      <c r="Z419" s="11">
        <f>VLOOKUP(B419,[4]Combined!C$1:S$640,17,0)</f>
        <v>0</v>
      </c>
      <c r="AA419" s="12">
        <v>3</v>
      </c>
      <c r="AB419" s="12">
        <v>6</v>
      </c>
      <c r="AC419" s="12">
        <f>VLOOKUP(B419,[5]Combined!C$1:O$640,13,0)</f>
        <v>0</v>
      </c>
      <c r="AD419" s="12">
        <v>1</v>
      </c>
      <c r="AE419" s="12">
        <v>1</v>
      </c>
      <c r="AF419" s="12">
        <f>VLOOKUP(B419,[5]Combined!C$1:S$640,17,0)</f>
        <v>0</v>
      </c>
      <c r="AG419" s="14">
        <f t="shared" si="42"/>
        <v>78</v>
      </c>
      <c r="AH419" s="14">
        <f t="shared" si="42"/>
        <v>0</v>
      </c>
      <c r="AI419" s="14">
        <f t="shared" si="43"/>
        <v>0</v>
      </c>
      <c r="AJ419" s="14">
        <f t="shared" si="44"/>
        <v>47</v>
      </c>
      <c r="AK419" s="14">
        <f t="shared" si="45"/>
        <v>47</v>
      </c>
      <c r="AL419" s="14">
        <f t="shared" si="46"/>
        <v>60.256410256410255</v>
      </c>
      <c r="AM419" s="14">
        <f t="shared" si="47"/>
        <v>0</v>
      </c>
      <c r="AN419" s="7" t="s">
        <v>434</v>
      </c>
      <c r="AO419" s="7">
        <v>10</v>
      </c>
      <c r="AP419" s="7">
        <v>3</v>
      </c>
      <c r="AQ419" s="7">
        <f t="shared" si="48"/>
        <v>13</v>
      </c>
    </row>
    <row r="420" spans="1:43" s="7" customFormat="1" x14ac:dyDescent="0.25">
      <c r="A420" s="7">
        <v>419</v>
      </c>
      <c r="B420" s="7" t="s">
        <v>460</v>
      </c>
      <c r="C420" s="8">
        <f>VLOOKUP(B420,[1]Combined!$B$1:$K$640,10,0)</f>
        <v>3</v>
      </c>
      <c r="D420" s="8">
        <f>VLOOKUP(B420,[1]Combined!$B$1:$L$640,11,0)</f>
        <v>9</v>
      </c>
      <c r="E420" s="8">
        <f>VLOOKUP(B420,[1]Combined!$B$1:$N$640,13,0)</f>
        <v>0</v>
      </c>
      <c r="F420" s="8">
        <f>VLOOKUP(B420,[1]Combined!$B$1:$O$640,14,0)</f>
        <v>0</v>
      </c>
      <c r="G420" s="8">
        <f>VLOOKUP(B420,[1]Combined!$B$1:$P$640,15,0)</f>
        <v>2</v>
      </c>
      <c r="H420" s="8">
        <f>VLOOKUP(B420,[1]Combined!$B$1:$R$640,17,0)</f>
        <v>0</v>
      </c>
      <c r="I420" s="9">
        <f>VLOOKUP(B420,[2]Combined!C$1:L$640,10,0)</f>
        <v>6</v>
      </c>
      <c r="J420" s="9">
        <f>VLOOKUP(B420,[2]Combined!C$1:M$640,11,0)</f>
        <v>17</v>
      </c>
      <c r="K420" s="9">
        <f>VLOOKUP(B420,[2]Combined!C$1:O$640,13,0)</f>
        <v>0</v>
      </c>
      <c r="L420" s="9">
        <f>VLOOKUP(B420,[2]Combined!C$1:P$640,14,0)</f>
        <v>0</v>
      </c>
      <c r="M420" s="9">
        <f>VLOOKUP(B420,[2]Combined!C$1:Q$640,15,0)</f>
        <v>3</v>
      </c>
      <c r="N420" s="9">
        <f>VLOOKUP(B420,[2]Combined!C$1:S$640,17,0)</f>
        <v>0</v>
      </c>
      <c r="O420" s="10">
        <f>VLOOKUP(B420,[3]Combined!C$1:L$640,10,0)</f>
        <v>0</v>
      </c>
      <c r="P420" s="10">
        <f>VLOOKUP(B420,[3]Combined!C$1:M$640,11,0)</f>
        <v>17</v>
      </c>
      <c r="Q420" s="10">
        <f>VLOOKUP(B420,[3]Combined!C$1:O$640,13,0)</f>
        <v>0</v>
      </c>
      <c r="R420" s="10">
        <f>VLOOKUP(B420,[3]Combined!C$1:P$640,14,0)</f>
        <v>0</v>
      </c>
      <c r="S420" s="10">
        <f>VLOOKUP(B420,[3]Combined!C$1:Q$640,15,0)</f>
        <v>2</v>
      </c>
      <c r="T420" s="10">
        <f>VLOOKUP(B420,[3]Combined!C$1:S$640,17,0)</f>
        <v>0</v>
      </c>
      <c r="U420" s="11">
        <v>3</v>
      </c>
      <c r="V420" s="11">
        <v>17</v>
      </c>
      <c r="W420" s="11">
        <f>VLOOKUP(B420,[4]Combined!C$1:O$640,13,0)</f>
        <v>0</v>
      </c>
      <c r="X420" s="11">
        <f>VLOOKUP(B420,[4]Combined!C$1:P$640,14,0)</f>
        <v>0</v>
      </c>
      <c r="Y420" s="11">
        <v>1</v>
      </c>
      <c r="Z420" s="11">
        <f>VLOOKUP(B420,[4]Combined!C$1:S$640,17,0)</f>
        <v>0</v>
      </c>
      <c r="AA420" s="12">
        <f>VLOOKUP(B420,[5]Combined!C$1:L$640,10,0)</f>
        <v>0</v>
      </c>
      <c r="AB420" s="12">
        <v>6</v>
      </c>
      <c r="AC420" s="12">
        <f>VLOOKUP(B420,[5]Combined!C$1:O$640,13,0)</f>
        <v>0</v>
      </c>
      <c r="AD420" s="12">
        <f>VLOOKUP(B420,[5]Combined!C$1:P$640,14,0)</f>
        <v>0</v>
      </c>
      <c r="AE420" s="12">
        <v>1</v>
      </c>
      <c r="AF420" s="12">
        <f>VLOOKUP(B420,[5]Combined!C$1:S$640,17,0)</f>
        <v>0</v>
      </c>
      <c r="AG420" s="14">
        <f t="shared" si="42"/>
        <v>75</v>
      </c>
      <c r="AH420" s="14">
        <f t="shared" si="42"/>
        <v>0</v>
      </c>
      <c r="AI420" s="14">
        <f t="shared" si="43"/>
        <v>0</v>
      </c>
      <c r="AJ420" s="14">
        <f t="shared" si="44"/>
        <v>12</v>
      </c>
      <c r="AK420" s="14">
        <f t="shared" si="45"/>
        <v>12</v>
      </c>
      <c r="AL420" s="14">
        <f t="shared" si="46"/>
        <v>16</v>
      </c>
      <c r="AM420" s="14">
        <f t="shared" si="47"/>
        <v>0</v>
      </c>
      <c r="AN420" s="7" t="s">
        <v>427</v>
      </c>
      <c r="AO420" s="7">
        <v>0</v>
      </c>
      <c r="AP420" s="7">
        <v>1</v>
      </c>
      <c r="AQ420" s="7">
        <f t="shared" si="48"/>
        <v>1</v>
      </c>
    </row>
    <row r="421" spans="1:43" s="7" customFormat="1" x14ac:dyDescent="0.25">
      <c r="A421" s="7">
        <v>420</v>
      </c>
      <c r="B421" s="7" t="s">
        <v>461</v>
      </c>
      <c r="C421" s="8">
        <f>VLOOKUP(B421,[1]Combined!$B$1:$K$640,10,0)</f>
        <v>7</v>
      </c>
      <c r="D421" s="8">
        <f>VLOOKUP(B421,[1]Combined!$B$1:$L$640,11,0)</f>
        <v>9</v>
      </c>
      <c r="E421" s="8">
        <f>VLOOKUP(B421,[1]Combined!$B$1:$N$640,13,0)</f>
        <v>0</v>
      </c>
      <c r="F421" s="8">
        <f>VLOOKUP(B421,[1]Combined!$B$1:$O$640,14,0)</f>
        <v>2</v>
      </c>
      <c r="G421" s="8">
        <f>VLOOKUP(B421,[1]Combined!$B$1:$P$640,15,0)</f>
        <v>2</v>
      </c>
      <c r="H421" s="8">
        <f>VLOOKUP(B421,[1]Combined!$B$1:$R$640,17,0)</f>
        <v>0</v>
      </c>
      <c r="I421" s="9">
        <f>VLOOKUP(B421,[2]Combined!C$1:L$640,10,0)</f>
        <v>7</v>
      </c>
      <c r="J421" s="9">
        <f>VLOOKUP(B421,[2]Combined!C$1:M$640,11,0)</f>
        <v>17</v>
      </c>
      <c r="K421" s="9">
        <f>VLOOKUP(B421,[2]Combined!C$1:O$640,13,0)</f>
        <v>0</v>
      </c>
      <c r="L421" s="9">
        <f>VLOOKUP(B421,[2]Combined!C$1:P$640,14,0)</f>
        <v>0</v>
      </c>
      <c r="M421" s="9">
        <f>VLOOKUP(B421,[2]Combined!C$1:Q$640,15,0)</f>
        <v>3</v>
      </c>
      <c r="N421" s="9">
        <f>VLOOKUP(B421,[2]Combined!C$1:S$640,17,0)</f>
        <v>0</v>
      </c>
      <c r="O421" s="10">
        <f>VLOOKUP(B421,[3]Combined!C$1:L$640,10,0)</f>
        <v>11</v>
      </c>
      <c r="P421" s="10">
        <f>VLOOKUP(B421,[3]Combined!C$1:M$640,11,0)</f>
        <v>17</v>
      </c>
      <c r="Q421" s="10">
        <f>VLOOKUP(B421,[3]Combined!C$1:O$640,13,0)</f>
        <v>0</v>
      </c>
      <c r="R421" s="10">
        <f>VLOOKUP(B421,[3]Combined!C$1:P$640,14,0)</f>
        <v>3</v>
      </c>
      <c r="S421" s="10">
        <f>VLOOKUP(B421,[3]Combined!C$1:Q$640,15,0)</f>
        <v>5</v>
      </c>
      <c r="T421" s="10">
        <f>VLOOKUP(B421,[3]Combined!C$1:S$640,17,0)</f>
        <v>0</v>
      </c>
      <c r="U421" s="11">
        <v>8</v>
      </c>
      <c r="V421" s="11">
        <v>17</v>
      </c>
      <c r="W421" s="11">
        <f>VLOOKUP(B421,[4]Combined!C$1:O$640,13,0)</f>
        <v>0</v>
      </c>
      <c r="X421" s="11">
        <v>2</v>
      </c>
      <c r="Y421" s="11">
        <v>2</v>
      </c>
      <c r="Z421" s="11">
        <f>VLOOKUP(B421,[4]Combined!C$1:S$640,17,0)</f>
        <v>0</v>
      </c>
      <c r="AA421" s="12">
        <f>VLOOKUP(B421,[5]Combined!C$1:L$640,10,0)</f>
        <v>0</v>
      </c>
      <c r="AB421" s="12">
        <v>6</v>
      </c>
      <c r="AC421" s="12">
        <f>VLOOKUP(B421,[5]Combined!C$1:O$640,13,0)</f>
        <v>0</v>
      </c>
      <c r="AD421" s="12">
        <v>1</v>
      </c>
      <c r="AE421" s="12">
        <v>1</v>
      </c>
      <c r="AF421" s="12">
        <f>VLOOKUP(B421,[5]Combined!C$1:S$640,17,0)</f>
        <v>0</v>
      </c>
      <c r="AG421" s="14">
        <f t="shared" si="42"/>
        <v>79</v>
      </c>
      <c r="AH421" s="14">
        <f t="shared" si="42"/>
        <v>0</v>
      </c>
      <c r="AI421" s="14">
        <f t="shared" si="43"/>
        <v>0</v>
      </c>
      <c r="AJ421" s="14">
        <f t="shared" si="44"/>
        <v>41</v>
      </c>
      <c r="AK421" s="14">
        <f t="shared" si="45"/>
        <v>41</v>
      </c>
      <c r="AL421" s="14">
        <f t="shared" si="46"/>
        <v>51.898734177215189</v>
      </c>
      <c r="AM421" s="14">
        <f t="shared" si="47"/>
        <v>0</v>
      </c>
      <c r="AN421" s="7" t="s">
        <v>429</v>
      </c>
      <c r="AO421" s="7">
        <v>4</v>
      </c>
      <c r="AP421" s="7">
        <v>3</v>
      </c>
      <c r="AQ421" s="7">
        <f t="shared" si="48"/>
        <v>7</v>
      </c>
    </row>
    <row r="422" spans="1:43" s="7" customFormat="1" x14ac:dyDescent="0.25">
      <c r="A422" s="7">
        <v>421</v>
      </c>
      <c r="B422" s="7" t="s">
        <v>462</v>
      </c>
      <c r="C422" s="8">
        <f>VLOOKUP(B422,[1]Combined!$B$1:$K$640,10,0)</f>
        <v>7</v>
      </c>
      <c r="D422" s="8">
        <f>VLOOKUP(B422,[1]Combined!$B$1:$L$640,11,0)</f>
        <v>9</v>
      </c>
      <c r="E422" s="8">
        <f>VLOOKUP(B422,[1]Combined!$B$1:$N$640,13,0)</f>
        <v>0</v>
      </c>
      <c r="F422" s="8">
        <f>VLOOKUP(B422,[1]Combined!$B$1:$O$640,14,0)</f>
        <v>2</v>
      </c>
      <c r="G422" s="8">
        <f>VLOOKUP(B422,[1]Combined!$B$1:$P$640,15,0)</f>
        <v>2</v>
      </c>
      <c r="H422" s="8">
        <f>VLOOKUP(B422,[1]Combined!$B$1:$R$640,17,0)</f>
        <v>0</v>
      </c>
      <c r="I422" s="9">
        <f>VLOOKUP(B422,[2]Combined!C$1:L$640,10,0)</f>
        <v>12</v>
      </c>
      <c r="J422" s="9">
        <f>VLOOKUP(B422,[2]Combined!C$1:M$640,11,0)</f>
        <v>17</v>
      </c>
      <c r="K422" s="9">
        <f>VLOOKUP(B422,[2]Combined!C$1:O$640,13,0)</f>
        <v>0</v>
      </c>
      <c r="L422" s="9">
        <f>VLOOKUP(B422,[2]Combined!C$1:P$640,14,0)</f>
        <v>5</v>
      </c>
      <c r="M422" s="9">
        <f>VLOOKUP(B422,[2]Combined!C$1:Q$640,15,0)</f>
        <v>5</v>
      </c>
      <c r="N422" s="9">
        <f>VLOOKUP(B422,[2]Combined!C$1:S$640,17,0)</f>
        <v>0</v>
      </c>
      <c r="O422" s="10">
        <f>VLOOKUP(B422,[3]Combined!C$1:L$640,10,0)</f>
        <v>9</v>
      </c>
      <c r="P422" s="10">
        <f>VLOOKUP(B422,[3]Combined!C$1:M$640,11,0)</f>
        <v>17</v>
      </c>
      <c r="Q422" s="10">
        <f>VLOOKUP(B422,[3]Combined!C$1:O$640,13,0)</f>
        <v>0</v>
      </c>
      <c r="R422" s="10">
        <f>VLOOKUP(B422,[3]Combined!C$1:P$640,14,0)</f>
        <v>2</v>
      </c>
      <c r="S422" s="10">
        <f>VLOOKUP(B422,[3]Combined!C$1:Q$640,15,0)</f>
        <v>4</v>
      </c>
      <c r="T422" s="10">
        <f>VLOOKUP(B422,[3]Combined!C$1:S$640,17,0)</f>
        <v>0</v>
      </c>
      <c r="U422" s="11">
        <v>6</v>
      </c>
      <c r="V422" s="11">
        <v>17</v>
      </c>
      <c r="W422" s="11">
        <f>VLOOKUP(B422,[4]Combined!C$1:O$640,13,0)</f>
        <v>0</v>
      </c>
      <c r="X422" s="11">
        <f>VLOOKUP(B422,[4]Combined!C$1:P$640,14,0)</f>
        <v>3</v>
      </c>
      <c r="Y422" s="11">
        <f>VLOOKUP(B422,[4]Combined!C$1:Q$640,15,0)</f>
        <v>3</v>
      </c>
      <c r="Z422" s="11">
        <f>VLOOKUP(B422,[4]Combined!C$1:S$640,17,0)</f>
        <v>0</v>
      </c>
      <c r="AA422" s="12">
        <v>1</v>
      </c>
      <c r="AB422" s="12">
        <v>6</v>
      </c>
      <c r="AC422" s="12">
        <f>VLOOKUP(B422,[5]Combined!C$1:O$640,13,0)</f>
        <v>0</v>
      </c>
      <c r="AD422" s="12">
        <v>1</v>
      </c>
      <c r="AE422" s="12">
        <v>2</v>
      </c>
      <c r="AF422" s="12">
        <f>VLOOKUP(B422,[5]Combined!C$1:S$640,17,0)</f>
        <v>0</v>
      </c>
      <c r="AG422" s="14">
        <f t="shared" si="42"/>
        <v>82</v>
      </c>
      <c r="AH422" s="14">
        <f t="shared" si="42"/>
        <v>0</v>
      </c>
      <c r="AI422" s="14">
        <f t="shared" si="43"/>
        <v>0</v>
      </c>
      <c r="AJ422" s="14">
        <f t="shared" si="44"/>
        <v>48</v>
      </c>
      <c r="AK422" s="14">
        <f t="shared" si="45"/>
        <v>48</v>
      </c>
      <c r="AL422" s="14">
        <f t="shared" si="46"/>
        <v>58.536585365853654</v>
      </c>
      <c r="AM422" s="14">
        <f t="shared" si="47"/>
        <v>0</v>
      </c>
      <c r="AN422" s="7" t="s">
        <v>431</v>
      </c>
      <c r="AO422" s="7">
        <f>VLOOKUP(B422,[6]I!B$1:U$50,20,0)</f>
        <v>6</v>
      </c>
      <c r="AP422" s="7">
        <v>3</v>
      </c>
      <c r="AQ422" s="7">
        <f t="shared" si="48"/>
        <v>9</v>
      </c>
    </row>
    <row r="423" spans="1:43" s="7" customFormat="1" x14ac:dyDescent="0.25">
      <c r="A423" s="7">
        <v>422</v>
      </c>
      <c r="B423" s="7" t="s">
        <v>463</v>
      </c>
      <c r="C423" s="8">
        <f>VLOOKUP(B423,[1]Combined!$B$1:$K$640,10,0)</f>
        <v>7</v>
      </c>
      <c r="D423" s="8">
        <f>VLOOKUP(B423,[1]Combined!$B$1:$L$640,11,0)</f>
        <v>9</v>
      </c>
      <c r="E423" s="8">
        <f>VLOOKUP(B423,[1]Combined!$B$1:$N$640,13,0)</f>
        <v>0</v>
      </c>
      <c r="F423" s="8">
        <f>VLOOKUP(B423,[1]Combined!$B$1:$O$640,14,0)</f>
        <v>2</v>
      </c>
      <c r="G423" s="8">
        <f>VLOOKUP(B423,[1]Combined!$B$1:$P$640,15,0)</f>
        <v>2</v>
      </c>
      <c r="H423" s="8">
        <f>VLOOKUP(B423,[1]Combined!$B$1:$R$640,17,0)</f>
        <v>0</v>
      </c>
      <c r="I423" s="9">
        <f>VLOOKUP(B423,[2]Combined!C$1:L$640,10,0)</f>
        <v>14</v>
      </c>
      <c r="J423" s="9">
        <f>VLOOKUP(B423,[2]Combined!C$1:M$640,11,0)</f>
        <v>17</v>
      </c>
      <c r="K423" s="9">
        <f>VLOOKUP(B423,[2]Combined!C$1:O$640,13,0)</f>
        <v>0</v>
      </c>
      <c r="L423" s="9">
        <f>VLOOKUP(B423,[2]Combined!C$1:P$640,14,0)</f>
        <v>3</v>
      </c>
      <c r="M423" s="9">
        <f>VLOOKUP(B423,[2]Combined!C$1:Q$640,15,0)</f>
        <v>4</v>
      </c>
      <c r="N423" s="9">
        <f>VLOOKUP(B423,[2]Combined!C$1:S$640,17,0)</f>
        <v>0</v>
      </c>
      <c r="O423" s="10">
        <f>VLOOKUP(B423,[3]Combined!C$1:L$640,10,0)</f>
        <v>11</v>
      </c>
      <c r="P423" s="10">
        <f>VLOOKUP(B423,[3]Combined!C$1:M$640,11,0)</f>
        <v>17</v>
      </c>
      <c r="Q423" s="10">
        <f>VLOOKUP(B423,[3]Combined!C$1:O$640,13,0)</f>
        <v>0</v>
      </c>
      <c r="R423" s="10">
        <f>VLOOKUP(B423,[3]Combined!C$1:P$640,14,0)</f>
        <v>3</v>
      </c>
      <c r="S423" s="10">
        <f>VLOOKUP(B423,[3]Combined!C$1:Q$640,15,0)</f>
        <v>4</v>
      </c>
      <c r="T423" s="10">
        <f>VLOOKUP(B423,[3]Combined!C$1:S$640,17,0)</f>
        <v>0</v>
      </c>
      <c r="U423" s="11">
        <v>10</v>
      </c>
      <c r="V423" s="11">
        <v>17</v>
      </c>
      <c r="W423" s="11">
        <f>VLOOKUP(B423,[4]Combined!C$1:O$640,13,0)</f>
        <v>0</v>
      </c>
      <c r="X423" s="11">
        <v>2</v>
      </c>
      <c r="Y423" s="11">
        <v>4</v>
      </c>
      <c r="Z423" s="11">
        <f>VLOOKUP(B423,[4]Combined!C$1:S$640,17,0)</f>
        <v>0</v>
      </c>
      <c r="AA423" s="12">
        <v>3</v>
      </c>
      <c r="AB423" s="12">
        <v>6</v>
      </c>
      <c r="AC423" s="12">
        <v>3</v>
      </c>
      <c r="AD423" s="12">
        <v>1</v>
      </c>
      <c r="AE423" s="12">
        <v>2</v>
      </c>
      <c r="AF423" s="12">
        <f>VLOOKUP(B423,[5]Combined!C$1:S$640,17,0)</f>
        <v>0</v>
      </c>
      <c r="AG423" s="14">
        <f t="shared" si="42"/>
        <v>82</v>
      </c>
      <c r="AH423" s="14">
        <f t="shared" si="42"/>
        <v>3</v>
      </c>
      <c r="AI423" s="14">
        <f t="shared" si="43"/>
        <v>3</v>
      </c>
      <c r="AJ423" s="14">
        <f t="shared" si="44"/>
        <v>56</v>
      </c>
      <c r="AK423" s="14">
        <f t="shared" si="45"/>
        <v>59</v>
      </c>
      <c r="AL423" s="14">
        <f t="shared" si="46"/>
        <v>71.951219512195124</v>
      </c>
      <c r="AM423" s="14">
        <f t="shared" si="47"/>
        <v>2</v>
      </c>
      <c r="AN423" s="7" t="s">
        <v>432</v>
      </c>
      <c r="AO423" s="7">
        <v>7</v>
      </c>
      <c r="AP423" s="7">
        <v>5</v>
      </c>
      <c r="AQ423" s="7">
        <f t="shared" si="48"/>
        <v>14</v>
      </c>
    </row>
    <row r="424" spans="1:43" s="7" customFormat="1" x14ac:dyDescent="0.25">
      <c r="A424" s="7">
        <v>423</v>
      </c>
      <c r="B424" s="7" t="s">
        <v>464</v>
      </c>
      <c r="C424" s="8">
        <f>VLOOKUP(B424,[1]Combined!$B$1:$K$640,10,0)</f>
        <v>3</v>
      </c>
      <c r="D424" s="8">
        <f>VLOOKUP(B424,[1]Combined!$B$1:$L$640,11,0)</f>
        <v>9</v>
      </c>
      <c r="E424" s="8">
        <f>VLOOKUP(B424,[1]Combined!$B$1:$N$640,13,0)</f>
        <v>0</v>
      </c>
      <c r="F424" s="8">
        <f>VLOOKUP(B424,[1]Combined!$B$1:$O$640,14,0)</f>
        <v>2</v>
      </c>
      <c r="G424" s="8">
        <f>VLOOKUP(B424,[1]Combined!$B$1:$P$640,15,0)</f>
        <v>2</v>
      </c>
      <c r="H424" s="8">
        <f>VLOOKUP(B424,[1]Combined!$B$1:$R$640,17,0)</f>
        <v>0</v>
      </c>
      <c r="I424" s="9">
        <f>VLOOKUP(B424,[2]Combined!C$1:L$640,10,0)</f>
        <v>4</v>
      </c>
      <c r="J424" s="9">
        <f>VLOOKUP(B424,[2]Combined!C$1:M$640,11,0)</f>
        <v>17</v>
      </c>
      <c r="K424" s="9">
        <f>VLOOKUP(B424,[2]Combined!C$1:O$640,13,0)</f>
        <v>0</v>
      </c>
      <c r="L424" s="9">
        <f>VLOOKUP(B424,[2]Combined!C$1:P$640,14,0)</f>
        <v>2</v>
      </c>
      <c r="M424" s="9">
        <f>VLOOKUP(B424,[2]Combined!C$1:Q$640,15,0)</f>
        <v>3</v>
      </c>
      <c r="N424" s="9">
        <f>VLOOKUP(B424,[2]Combined!C$1:S$640,17,0)</f>
        <v>0</v>
      </c>
      <c r="O424" s="10">
        <f>VLOOKUP(B424,[3]Combined!C$1:L$640,10,0)</f>
        <v>4</v>
      </c>
      <c r="P424" s="10">
        <f>VLOOKUP(B424,[3]Combined!C$1:M$640,11,0)</f>
        <v>17</v>
      </c>
      <c r="Q424" s="10">
        <f>VLOOKUP(B424,[3]Combined!C$1:O$640,13,0)</f>
        <v>0</v>
      </c>
      <c r="R424" s="10">
        <f>VLOOKUP(B424,[3]Combined!C$1:P$640,14,0)</f>
        <v>2</v>
      </c>
      <c r="S424" s="10">
        <f>VLOOKUP(B424,[3]Combined!C$1:Q$640,15,0)</f>
        <v>3</v>
      </c>
      <c r="T424" s="10">
        <f>VLOOKUP(B424,[3]Combined!C$1:S$640,17,0)</f>
        <v>0</v>
      </c>
      <c r="U424" s="11">
        <v>0</v>
      </c>
      <c r="V424" s="11">
        <v>17</v>
      </c>
      <c r="W424" s="11">
        <f>VLOOKUP(B424,[4]Combined!C$1:O$640,13,0)</f>
        <v>0</v>
      </c>
      <c r="X424" s="11">
        <v>1</v>
      </c>
      <c r="Y424" s="11">
        <v>3</v>
      </c>
      <c r="Z424" s="11">
        <f>VLOOKUP(B424,[4]Combined!C$1:S$640,17,0)</f>
        <v>0</v>
      </c>
      <c r="AA424" s="12">
        <f>VLOOKUP(B424,[5]Combined!C$1:L$640,10,0)</f>
        <v>0</v>
      </c>
      <c r="AB424" s="12">
        <v>6</v>
      </c>
      <c r="AC424" s="12">
        <f>VLOOKUP(B424,[5]Combined!C$1:O$640,13,0)</f>
        <v>0</v>
      </c>
      <c r="AD424" s="12">
        <v>1</v>
      </c>
      <c r="AE424" s="12">
        <v>1</v>
      </c>
      <c r="AF424" s="12">
        <f>VLOOKUP(B424,[5]Combined!C$1:S$640,17,0)</f>
        <v>0</v>
      </c>
      <c r="AG424" s="14">
        <f t="shared" si="42"/>
        <v>78</v>
      </c>
      <c r="AH424" s="14">
        <f t="shared" si="42"/>
        <v>0</v>
      </c>
      <c r="AI424" s="14">
        <f t="shared" si="43"/>
        <v>0</v>
      </c>
      <c r="AJ424" s="14">
        <f t="shared" si="44"/>
        <v>19</v>
      </c>
      <c r="AK424" s="14">
        <f t="shared" si="45"/>
        <v>19</v>
      </c>
      <c r="AL424" s="14">
        <f t="shared" si="46"/>
        <v>24.358974358974358</v>
      </c>
      <c r="AM424" s="14">
        <f t="shared" si="47"/>
        <v>0</v>
      </c>
      <c r="AN424" s="7" t="s">
        <v>434</v>
      </c>
      <c r="AO424" s="7">
        <v>8</v>
      </c>
      <c r="AP424" s="7">
        <v>0</v>
      </c>
      <c r="AQ424" s="7">
        <f t="shared" si="48"/>
        <v>8</v>
      </c>
    </row>
    <row r="425" spans="1:43" s="7" customFormat="1" x14ac:dyDescent="0.25">
      <c r="A425" s="7">
        <v>424</v>
      </c>
      <c r="B425" s="7" t="s">
        <v>465</v>
      </c>
      <c r="C425" s="8">
        <f>VLOOKUP(B425,[1]Combined!$B$1:$K$640,10,0)</f>
        <v>7</v>
      </c>
      <c r="D425" s="8">
        <f>VLOOKUP(B425,[1]Combined!$B$1:$L$640,11,0)</f>
        <v>9</v>
      </c>
      <c r="E425" s="8">
        <f>VLOOKUP(B425,[1]Combined!$B$1:$N$640,13,0)</f>
        <v>0</v>
      </c>
      <c r="F425" s="8">
        <f>VLOOKUP(B425,[1]Combined!$B$1:$O$640,14,0)</f>
        <v>1</v>
      </c>
      <c r="G425" s="8">
        <f>VLOOKUP(B425,[1]Combined!$B$1:$P$640,15,0)</f>
        <v>2</v>
      </c>
      <c r="H425" s="8">
        <f>VLOOKUP(B425,[1]Combined!$B$1:$R$640,17,0)</f>
        <v>0</v>
      </c>
      <c r="I425" s="9">
        <f>VLOOKUP(B425,[2]Combined!C$1:L$640,10,0)</f>
        <v>13</v>
      </c>
      <c r="J425" s="9">
        <f>VLOOKUP(B425,[2]Combined!C$1:M$640,11,0)</f>
        <v>17</v>
      </c>
      <c r="K425" s="9">
        <f>VLOOKUP(B425,[2]Combined!C$1:O$640,13,0)</f>
        <v>0</v>
      </c>
      <c r="L425" s="9">
        <f>VLOOKUP(B425,[2]Combined!C$1:P$640,14,0)</f>
        <v>2</v>
      </c>
      <c r="M425" s="9">
        <f>VLOOKUP(B425,[2]Combined!C$1:Q$640,15,0)</f>
        <v>3</v>
      </c>
      <c r="N425" s="9">
        <f>VLOOKUP(B425,[2]Combined!C$1:S$640,17,0)</f>
        <v>0</v>
      </c>
      <c r="O425" s="10">
        <f>VLOOKUP(B425,[3]Combined!C$1:L$640,10,0)</f>
        <v>11</v>
      </c>
      <c r="P425" s="10">
        <f>VLOOKUP(B425,[3]Combined!C$1:M$640,11,0)</f>
        <v>17</v>
      </c>
      <c r="Q425" s="10">
        <f>VLOOKUP(B425,[3]Combined!C$1:O$640,13,0)</f>
        <v>0</v>
      </c>
      <c r="R425" s="10">
        <f>VLOOKUP(B425,[3]Combined!C$1:P$640,14,0)</f>
        <v>2</v>
      </c>
      <c r="S425" s="10">
        <f>VLOOKUP(B425,[3]Combined!C$1:Q$640,15,0)</f>
        <v>2</v>
      </c>
      <c r="T425" s="10">
        <f>VLOOKUP(B425,[3]Combined!C$1:S$640,17,0)</f>
        <v>0</v>
      </c>
      <c r="U425" s="11">
        <v>10</v>
      </c>
      <c r="V425" s="11">
        <v>17</v>
      </c>
      <c r="W425" s="11">
        <f>VLOOKUP(B425,[4]Combined!C$1:O$640,13,0)</f>
        <v>0</v>
      </c>
      <c r="X425" s="11">
        <f>VLOOKUP(B425,[4]Combined!C$1:P$640,14,0)</f>
        <v>0</v>
      </c>
      <c r="Y425" s="11">
        <v>1</v>
      </c>
      <c r="Z425" s="11">
        <f>VLOOKUP(B425,[4]Combined!C$1:S$640,17,0)</f>
        <v>0</v>
      </c>
      <c r="AA425" s="12">
        <v>3</v>
      </c>
      <c r="AB425" s="12">
        <v>6</v>
      </c>
      <c r="AC425" s="12">
        <f>VLOOKUP(B425,[5]Combined!C$1:O$640,13,0)</f>
        <v>0</v>
      </c>
      <c r="AD425" s="12">
        <v>0</v>
      </c>
      <c r="AE425" s="12">
        <v>1</v>
      </c>
      <c r="AF425" s="12">
        <f>VLOOKUP(B425,[5]Combined!C$1:S$640,17,0)</f>
        <v>0</v>
      </c>
      <c r="AG425" s="14">
        <f t="shared" si="42"/>
        <v>75</v>
      </c>
      <c r="AH425" s="14">
        <f t="shared" si="42"/>
        <v>0</v>
      </c>
      <c r="AI425" s="14">
        <f t="shared" si="43"/>
        <v>0</v>
      </c>
      <c r="AJ425" s="14">
        <f t="shared" si="44"/>
        <v>49</v>
      </c>
      <c r="AK425" s="14">
        <f t="shared" si="45"/>
        <v>49</v>
      </c>
      <c r="AL425" s="14">
        <f t="shared" si="46"/>
        <v>65.333333333333329</v>
      </c>
      <c r="AM425" s="14">
        <f t="shared" si="47"/>
        <v>0</v>
      </c>
      <c r="AN425" s="7" t="s">
        <v>427</v>
      </c>
      <c r="AO425" s="7">
        <v>7</v>
      </c>
      <c r="AP425" s="7">
        <v>3</v>
      </c>
      <c r="AQ425" s="7">
        <f t="shared" si="48"/>
        <v>10</v>
      </c>
    </row>
    <row r="426" spans="1:43" s="7" customFormat="1" x14ac:dyDescent="0.25">
      <c r="A426" s="7">
        <v>425</v>
      </c>
      <c r="B426" s="7" t="s">
        <v>466</v>
      </c>
      <c r="C426" s="8">
        <f>VLOOKUP(B426,[1]Combined!$B$1:$K$640,10,0)</f>
        <v>5</v>
      </c>
      <c r="D426" s="8">
        <f>VLOOKUP(B426,[1]Combined!$B$1:$L$640,11,0)</f>
        <v>9</v>
      </c>
      <c r="E426" s="8">
        <f>VLOOKUP(B426,[1]Combined!$B$1:$N$640,13,0)</f>
        <v>0</v>
      </c>
      <c r="F426" s="8">
        <f>VLOOKUP(B426,[1]Combined!$B$1:$O$640,14,0)</f>
        <v>2</v>
      </c>
      <c r="G426" s="8">
        <f>VLOOKUP(B426,[1]Combined!$B$1:$P$640,15,0)</f>
        <v>2</v>
      </c>
      <c r="H426" s="8">
        <f>VLOOKUP(B426,[1]Combined!$B$1:$R$640,17,0)</f>
        <v>0</v>
      </c>
      <c r="I426" s="9">
        <f>VLOOKUP(B426,[2]Combined!C$1:L$640,10,0)</f>
        <v>12</v>
      </c>
      <c r="J426" s="9">
        <f>VLOOKUP(B426,[2]Combined!C$1:M$640,11,0)</f>
        <v>17</v>
      </c>
      <c r="K426" s="9">
        <f>VLOOKUP(B426,[2]Combined!C$1:O$640,13,0)</f>
        <v>0</v>
      </c>
      <c r="L426" s="9">
        <f>VLOOKUP(B426,[2]Combined!C$1:P$640,14,0)</f>
        <v>2</v>
      </c>
      <c r="M426" s="9">
        <f>VLOOKUP(B426,[2]Combined!C$1:Q$640,15,0)</f>
        <v>3</v>
      </c>
      <c r="N426" s="9">
        <f>VLOOKUP(B426,[2]Combined!C$1:S$640,17,0)</f>
        <v>0</v>
      </c>
      <c r="O426" s="10">
        <f>VLOOKUP(B426,[3]Combined!C$1:L$640,10,0)</f>
        <v>9</v>
      </c>
      <c r="P426" s="10">
        <f>VLOOKUP(B426,[3]Combined!C$1:M$640,11,0)</f>
        <v>17</v>
      </c>
      <c r="Q426" s="10">
        <f>VLOOKUP(B426,[3]Combined!C$1:O$640,13,0)</f>
        <v>0</v>
      </c>
      <c r="R426" s="10">
        <f>VLOOKUP(B426,[3]Combined!C$1:P$640,14,0)</f>
        <v>5</v>
      </c>
      <c r="S426" s="10">
        <f>VLOOKUP(B426,[3]Combined!C$1:Q$640,15,0)</f>
        <v>5</v>
      </c>
      <c r="T426" s="10">
        <f>VLOOKUP(B426,[3]Combined!C$1:S$640,17,0)</f>
        <v>0</v>
      </c>
      <c r="U426" s="11">
        <v>7</v>
      </c>
      <c r="V426" s="11">
        <v>17</v>
      </c>
      <c r="W426" s="11">
        <f>VLOOKUP(B426,[4]Combined!C$1:O$640,13,0)</f>
        <v>0</v>
      </c>
      <c r="X426" s="11">
        <v>2</v>
      </c>
      <c r="Y426" s="11">
        <v>2</v>
      </c>
      <c r="Z426" s="11">
        <f>VLOOKUP(B426,[4]Combined!C$1:S$640,17,0)</f>
        <v>0</v>
      </c>
      <c r="AA426" s="12">
        <v>4</v>
      </c>
      <c r="AB426" s="12">
        <v>6</v>
      </c>
      <c r="AC426" s="12">
        <f>VLOOKUP(B426,[5]Combined!C$1:O$640,13,0)</f>
        <v>0</v>
      </c>
      <c r="AD426" s="12">
        <v>1</v>
      </c>
      <c r="AE426" s="12">
        <v>1</v>
      </c>
      <c r="AF426" s="12">
        <f>VLOOKUP(B426,[5]Combined!C$1:S$640,17,0)</f>
        <v>0</v>
      </c>
      <c r="AG426" s="14">
        <f t="shared" si="42"/>
        <v>79</v>
      </c>
      <c r="AH426" s="14">
        <f t="shared" si="42"/>
        <v>0</v>
      </c>
      <c r="AI426" s="14">
        <f t="shared" si="43"/>
        <v>0</v>
      </c>
      <c r="AJ426" s="14">
        <f t="shared" si="44"/>
        <v>49</v>
      </c>
      <c r="AK426" s="14">
        <f t="shared" si="45"/>
        <v>49</v>
      </c>
      <c r="AL426" s="14">
        <f t="shared" si="46"/>
        <v>62.025316455696199</v>
      </c>
      <c r="AM426" s="14">
        <f t="shared" si="47"/>
        <v>0</v>
      </c>
      <c r="AN426" s="7" t="s">
        <v>429</v>
      </c>
      <c r="AO426" s="7">
        <v>6</v>
      </c>
      <c r="AP426" s="7">
        <v>5</v>
      </c>
      <c r="AQ426" s="7">
        <f t="shared" si="48"/>
        <v>11</v>
      </c>
    </row>
    <row r="427" spans="1:43" s="7" customFormat="1" x14ac:dyDescent="0.25">
      <c r="A427" s="7">
        <v>426</v>
      </c>
      <c r="B427" s="7" t="s">
        <v>467</v>
      </c>
      <c r="C427" s="8">
        <f>VLOOKUP(B427,[1]Combined!$B$1:$K$640,10,0)</f>
        <v>6</v>
      </c>
      <c r="D427" s="8">
        <f>VLOOKUP(B427,[1]Combined!$B$1:$L$640,11,0)</f>
        <v>9</v>
      </c>
      <c r="E427" s="8">
        <f>VLOOKUP(B427,[1]Combined!$B$1:$N$640,13,0)</f>
        <v>0</v>
      </c>
      <c r="F427" s="8">
        <f>VLOOKUP(B427,[1]Combined!$B$1:$O$640,14,0)</f>
        <v>2</v>
      </c>
      <c r="G427" s="8">
        <f>VLOOKUP(B427,[1]Combined!$B$1:$P$640,15,0)</f>
        <v>2</v>
      </c>
      <c r="H427" s="8">
        <f>VLOOKUP(B427,[1]Combined!$B$1:$R$640,17,0)</f>
        <v>0</v>
      </c>
      <c r="I427" s="9">
        <f>VLOOKUP(B427,[2]Combined!C$1:L$640,10,0)</f>
        <v>5</v>
      </c>
      <c r="J427" s="9">
        <f>VLOOKUP(B427,[2]Combined!C$1:M$640,11,0)</f>
        <v>17</v>
      </c>
      <c r="K427" s="9">
        <f>VLOOKUP(B427,[2]Combined!C$1:O$640,13,0)</f>
        <v>0</v>
      </c>
      <c r="L427" s="9">
        <f>VLOOKUP(B427,[2]Combined!C$1:P$640,14,0)</f>
        <v>4</v>
      </c>
      <c r="M427" s="9">
        <f>VLOOKUP(B427,[2]Combined!C$1:Q$640,15,0)</f>
        <v>5</v>
      </c>
      <c r="N427" s="9">
        <f>VLOOKUP(B427,[2]Combined!C$1:S$640,17,0)</f>
        <v>0</v>
      </c>
      <c r="O427" s="10">
        <f>VLOOKUP(B427,[3]Combined!C$1:L$640,10,0)</f>
        <v>6</v>
      </c>
      <c r="P427" s="10">
        <f>VLOOKUP(B427,[3]Combined!C$1:M$640,11,0)</f>
        <v>17</v>
      </c>
      <c r="Q427" s="10">
        <f>VLOOKUP(B427,[3]Combined!C$1:O$640,13,0)</f>
        <v>0</v>
      </c>
      <c r="R427" s="10">
        <f>VLOOKUP(B427,[3]Combined!C$1:P$640,14,0)</f>
        <v>1</v>
      </c>
      <c r="S427" s="10">
        <f>VLOOKUP(B427,[3]Combined!C$1:Q$640,15,0)</f>
        <v>4</v>
      </c>
      <c r="T427" s="10">
        <f>VLOOKUP(B427,[3]Combined!C$1:S$640,17,0)</f>
        <v>0</v>
      </c>
      <c r="U427" s="11">
        <v>2</v>
      </c>
      <c r="V427" s="11">
        <v>17</v>
      </c>
      <c r="W427" s="11">
        <f>VLOOKUP(B427,[4]Combined!C$1:O$640,13,0)</f>
        <v>0</v>
      </c>
      <c r="X427" s="11">
        <f>VLOOKUP(B427,[4]Combined!C$1:P$640,14,0)</f>
        <v>3</v>
      </c>
      <c r="Y427" s="11">
        <f>VLOOKUP(B427,[4]Combined!C$1:Q$640,15,0)</f>
        <v>3</v>
      </c>
      <c r="Z427" s="11">
        <f>VLOOKUP(B427,[4]Combined!C$1:S$640,17,0)</f>
        <v>0</v>
      </c>
      <c r="AA427" s="12">
        <f>VLOOKUP(B427,[5]Combined!C$1:L$640,10,0)</f>
        <v>0</v>
      </c>
      <c r="AB427" s="12">
        <v>6</v>
      </c>
      <c r="AC427" s="12">
        <f>VLOOKUP(B427,[5]Combined!C$1:O$640,13,0)</f>
        <v>0</v>
      </c>
      <c r="AD427" s="12">
        <f>VLOOKUP(B427,[5]Combined!C$1:P$640,14,0)</f>
        <v>0</v>
      </c>
      <c r="AE427" s="12">
        <v>2</v>
      </c>
      <c r="AF427" s="12">
        <f>VLOOKUP(B427,[5]Combined!C$1:S$640,17,0)</f>
        <v>0</v>
      </c>
      <c r="AG427" s="14">
        <f t="shared" si="42"/>
        <v>82</v>
      </c>
      <c r="AH427" s="14">
        <f t="shared" si="42"/>
        <v>0</v>
      </c>
      <c r="AI427" s="14">
        <f t="shared" si="43"/>
        <v>0</v>
      </c>
      <c r="AJ427" s="14">
        <f t="shared" si="44"/>
        <v>29</v>
      </c>
      <c r="AK427" s="14">
        <f t="shared" si="45"/>
        <v>29</v>
      </c>
      <c r="AL427" s="14">
        <f t="shared" si="46"/>
        <v>35.365853658536587</v>
      </c>
      <c r="AM427" s="14">
        <f t="shared" si="47"/>
        <v>0</v>
      </c>
      <c r="AN427" s="7" t="s">
        <v>431</v>
      </c>
      <c r="AO427" s="7">
        <f>VLOOKUP(B427,[6]I!B$1:U$50,20,0)</f>
        <v>2</v>
      </c>
      <c r="AP427" s="7">
        <v>0</v>
      </c>
      <c r="AQ427" s="7">
        <f t="shared" si="48"/>
        <v>2</v>
      </c>
    </row>
    <row r="428" spans="1:43" s="7" customFormat="1" x14ac:dyDescent="0.25">
      <c r="A428" s="7">
        <v>427</v>
      </c>
      <c r="B428" s="7" t="s">
        <v>468</v>
      </c>
      <c r="C428" s="8">
        <f>VLOOKUP(B428,[1]Combined!$B$1:$K$640,10,0)</f>
        <v>7</v>
      </c>
      <c r="D428" s="8">
        <f>VLOOKUP(B428,[1]Combined!$B$1:$L$640,11,0)</f>
        <v>9</v>
      </c>
      <c r="E428" s="8">
        <f>VLOOKUP(B428,[1]Combined!$B$1:$N$640,13,0)</f>
        <v>0</v>
      </c>
      <c r="F428" s="8">
        <f>VLOOKUP(B428,[1]Combined!$B$1:$O$640,14,0)</f>
        <v>2</v>
      </c>
      <c r="G428" s="8">
        <f>VLOOKUP(B428,[1]Combined!$B$1:$P$640,15,0)</f>
        <v>2</v>
      </c>
      <c r="H428" s="8">
        <f>VLOOKUP(B428,[1]Combined!$B$1:$R$640,17,0)</f>
        <v>0</v>
      </c>
      <c r="I428" s="9">
        <f>VLOOKUP(B428,[2]Combined!C$1:L$640,10,0)</f>
        <v>6</v>
      </c>
      <c r="J428" s="9">
        <f>VLOOKUP(B428,[2]Combined!C$1:M$640,11,0)</f>
        <v>17</v>
      </c>
      <c r="K428" s="9">
        <f>VLOOKUP(B428,[2]Combined!C$1:O$640,13,0)</f>
        <v>0</v>
      </c>
      <c r="L428" s="9">
        <f>VLOOKUP(B428,[2]Combined!C$1:P$640,14,0)</f>
        <v>4</v>
      </c>
      <c r="M428" s="9">
        <f>VLOOKUP(B428,[2]Combined!C$1:Q$640,15,0)</f>
        <v>4</v>
      </c>
      <c r="N428" s="9">
        <f>VLOOKUP(B428,[2]Combined!C$1:S$640,17,0)</f>
        <v>0</v>
      </c>
      <c r="O428" s="10">
        <f>VLOOKUP(B428,[3]Combined!C$1:L$640,10,0)</f>
        <v>0</v>
      </c>
      <c r="P428" s="10">
        <f>VLOOKUP(B428,[3]Combined!C$1:M$640,11,0)</f>
        <v>17</v>
      </c>
      <c r="Q428" s="10">
        <f>VLOOKUP(B428,[3]Combined!C$1:O$640,13,0)</f>
        <v>0</v>
      </c>
      <c r="R428" s="10">
        <f>VLOOKUP(B428,[3]Combined!C$1:P$640,14,0)</f>
        <v>3</v>
      </c>
      <c r="S428" s="10">
        <f>VLOOKUP(B428,[3]Combined!C$1:Q$640,15,0)</f>
        <v>4</v>
      </c>
      <c r="T428" s="10">
        <f>VLOOKUP(B428,[3]Combined!C$1:S$640,17,0)</f>
        <v>0</v>
      </c>
      <c r="U428" s="11">
        <f>VLOOKUP(B428,[4]Combined!C$1:L$640,10,0)</f>
        <v>0</v>
      </c>
      <c r="V428" s="11">
        <v>17</v>
      </c>
      <c r="W428" s="11">
        <f>VLOOKUP(B428,[4]Combined!C$1:O$640,13,0)</f>
        <v>0</v>
      </c>
      <c r="X428" s="11">
        <v>3</v>
      </c>
      <c r="Y428" s="11">
        <v>4</v>
      </c>
      <c r="Z428" s="11">
        <f>VLOOKUP(B428,[4]Combined!C$1:S$640,17,0)</f>
        <v>0</v>
      </c>
      <c r="AA428" s="12">
        <f>VLOOKUP(B428,[5]Combined!C$1:L$640,10,0)</f>
        <v>0</v>
      </c>
      <c r="AB428" s="12">
        <v>6</v>
      </c>
      <c r="AC428" s="12">
        <f>VLOOKUP(B428,[5]Combined!C$1:O$640,13,0)</f>
        <v>0</v>
      </c>
      <c r="AD428" s="12">
        <v>1</v>
      </c>
      <c r="AE428" s="12">
        <v>2</v>
      </c>
      <c r="AF428" s="12">
        <f>VLOOKUP(B428,[5]Combined!C$1:S$640,17,0)</f>
        <v>0</v>
      </c>
      <c r="AG428" s="14">
        <f t="shared" si="42"/>
        <v>82</v>
      </c>
      <c r="AH428" s="14">
        <f t="shared" si="42"/>
        <v>0</v>
      </c>
      <c r="AI428" s="14">
        <f t="shared" si="43"/>
        <v>0</v>
      </c>
      <c r="AJ428" s="14">
        <f t="shared" si="44"/>
        <v>26</v>
      </c>
      <c r="AK428" s="14">
        <f t="shared" si="45"/>
        <v>26</v>
      </c>
      <c r="AL428" s="14">
        <f t="shared" si="46"/>
        <v>31.707317073170731</v>
      </c>
      <c r="AM428" s="14">
        <f t="shared" si="47"/>
        <v>0</v>
      </c>
      <c r="AN428" s="7" t="s">
        <v>432</v>
      </c>
      <c r="AO428" s="7">
        <v>7</v>
      </c>
      <c r="AP428" s="7">
        <v>1</v>
      </c>
      <c r="AQ428" s="7">
        <f t="shared" si="48"/>
        <v>8</v>
      </c>
    </row>
    <row r="429" spans="1:43" s="7" customFormat="1" x14ac:dyDescent="0.25">
      <c r="A429" s="7">
        <v>428</v>
      </c>
      <c r="B429" s="7" t="s">
        <v>469</v>
      </c>
      <c r="C429" s="8">
        <f>VLOOKUP(B429,[1]Combined!$B$1:$K$640,10,0)</f>
        <v>4</v>
      </c>
      <c r="D429" s="8">
        <f>VLOOKUP(B429,[1]Combined!$B$1:$L$640,11,0)</f>
        <v>9</v>
      </c>
      <c r="E429" s="8">
        <f>VLOOKUP(B429,[1]Combined!$B$1:$N$640,13,0)</f>
        <v>0</v>
      </c>
      <c r="F429" s="8">
        <f>VLOOKUP(B429,[1]Combined!$B$1:$O$640,14,0)</f>
        <v>2</v>
      </c>
      <c r="G429" s="8">
        <f>VLOOKUP(B429,[1]Combined!$B$1:$P$640,15,0)</f>
        <v>2</v>
      </c>
      <c r="H429" s="8">
        <f>VLOOKUP(B429,[1]Combined!$B$1:$R$640,17,0)</f>
        <v>0</v>
      </c>
      <c r="I429" s="9">
        <f>VLOOKUP(B429,[2]Combined!C$1:L$640,10,0)</f>
        <v>9</v>
      </c>
      <c r="J429" s="9">
        <f>VLOOKUP(B429,[2]Combined!C$1:M$640,11,0)</f>
        <v>17</v>
      </c>
      <c r="K429" s="9">
        <f>VLOOKUP(B429,[2]Combined!C$1:O$640,13,0)</f>
        <v>0</v>
      </c>
      <c r="L429" s="9">
        <f>VLOOKUP(B429,[2]Combined!C$1:P$640,14,0)</f>
        <v>2</v>
      </c>
      <c r="M429" s="9">
        <f>VLOOKUP(B429,[2]Combined!C$1:Q$640,15,0)</f>
        <v>3</v>
      </c>
      <c r="N429" s="9">
        <f>VLOOKUP(B429,[2]Combined!C$1:S$640,17,0)</f>
        <v>0</v>
      </c>
      <c r="O429" s="10">
        <f>VLOOKUP(B429,[3]Combined!C$1:L$640,10,0)</f>
        <v>9</v>
      </c>
      <c r="P429" s="10">
        <f>VLOOKUP(B429,[3]Combined!C$1:M$640,11,0)</f>
        <v>17</v>
      </c>
      <c r="Q429" s="10">
        <f>VLOOKUP(B429,[3]Combined!C$1:O$640,13,0)</f>
        <v>0</v>
      </c>
      <c r="R429" s="10">
        <f>VLOOKUP(B429,[3]Combined!C$1:P$640,14,0)</f>
        <v>2</v>
      </c>
      <c r="S429" s="10">
        <f>VLOOKUP(B429,[3]Combined!C$1:Q$640,15,0)</f>
        <v>3</v>
      </c>
      <c r="T429" s="10">
        <f>VLOOKUP(B429,[3]Combined!C$1:S$640,17,0)</f>
        <v>0</v>
      </c>
      <c r="U429" s="11">
        <v>7</v>
      </c>
      <c r="V429" s="11">
        <v>17</v>
      </c>
      <c r="W429" s="11">
        <f>VLOOKUP(B429,[4]Combined!C$1:O$640,13,0)</f>
        <v>0</v>
      </c>
      <c r="X429" s="11">
        <v>2</v>
      </c>
      <c r="Y429" s="11">
        <v>3</v>
      </c>
      <c r="Z429" s="11">
        <f>VLOOKUP(B429,[4]Combined!C$1:S$640,17,0)</f>
        <v>0</v>
      </c>
      <c r="AA429" s="12">
        <v>2</v>
      </c>
      <c r="AB429" s="12">
        <v>6</v>
      </c>
      <c r="AC429" s="12">
        <f>VLOOKUP(B429,[5]Combined!C$1:O$640,13,0)</f>
        <v>0</v>
      </c>
      <c r="AD429" s="12">
        <v>1</v>
      </c>
      <c r="AE429" s="12">
        <v>1</v>
      </c>
      <c r="AF429" s="12">
        <f>VLOOKUP(B429,[5]Combined!C$1:S$640,17,0)</f>
        <v>0</v>
      </c>
      <c r="AG429" s="14">
        <f t="shared" si="42"/>
        <v>78</v>
      </c>
      <c r="AH429" s="14">
        <f t="shared" si="42"/>
        <v>0</v>
      </c>
      <c r="AI429" s="14">
        <f t="shared" si="43"/>
        <v>0</v>
      </c>
      <c r="AJ429" s="14">
        <f t="shared" si="44"/>
        <v>40</v>
      </c>
      <c r="AK429" s="14">
        <f t="shared" si="45"/>
        <v>40</v>
      </c>
      <c r="AL429" s="14">
        <f t="shared" si="46"/>
        <v>51.282051282051277</v>
      </c>
      <c r="AM429" s="14">
        <f t="shared" si="47"/>
        <v>0</v>
      </c>
      <c r="AN429" s="7" t="s">
        <v>434</v>
      </c>
      <c r="AO429" s="7">
        <v>8</v>
      </c>
      <c r="AP429" s="7">
        <v>3</v>
      </c>
      <c r="AQ429" s="7">
        <f t="shared" si="48"/>
        <v>11</v>
      </c>
    </row>
    <row r="430" spans="1:43" s="7" customFormat="1" x14ac:dyDescent="0.25">
      <c r="A430" s="7">
        <v>429</v>
      </c>
      <c r="B430" s="7" t="s">
        <v>470</v>
      </c>
      <c r="C430" s="8">
        <f>VLOOKUP(B430,[1]Combined!$B$1:$K$640,10,0)</f>
        <v>6</v>
      </c>
      <c r="D430" s="8">
        <f>VLOOKUP(B430,[1]Combined!$B$1:$L$640,11,0)</f>
        <v>9</v>
      </c>
      <c r="E430" s="8">
        <f>VLOOKUP(B430,[1]Combined!$B$1:$N$640,13,0)</f>
        <v>0</v>
      </c>
      <c r="F430" s="8">
        <f>VLOOKUP(B430,[1]Combined!$B$1:$O$640,14,0)</f>
        <v>2</v>
      </c>
      <c r="G430" s="8">
        <f>VLOOKUP(B430,[1]Combined!$B$1:$P$640,15,0)</f>
        <v>2</v>
      </c>
      <c r="H430" s="8">
        <f>VLOOKUP(B430,[1]Combined!$B$1:$R$640,17,0)</f>
        <v>0</v>
      </c>
      <c r="I430" s="9">
        <f>VLOOKUP(B430,[2]Combined!C$1:L$640,10,0)</f>
        <v>7</v>
      </c>
      <c r="J430" s="9">
        <f>VLOOKUP(B430,[2]Combined!C$1:M$640,11,0)</f>
        <v>17</v>
      </c>
      <c r="K430" s="9">
        <f>VLOOKUP(B430,[2]Combined!C$1:O$640,13,0)</f>
        <v>0</v>
      </c>
      <c r="L430" s="9">
        <f>VLOOKUP(B430,[2]Combined!C$1:P$640,14,0)</f>
        <v>2</v>
      </c>
      <c r="M430" s="9">
        <f>VLOOKUP(B430,[2]Combined!C$1:Q$640,15,0)</f>
        <v>3</v>
      </c>
      <c r="N430" s="9">
        <f>VLOOKUP(B430,[2]Combined!C$1:S$640,17,0)</f>
        <v>0</v>
      </c>
      <c r="O430" s="10">
        <f>VLOOKUP(B430,[3]Combined!C$1:L$640,10,0)</f>
        <v>16</v>
      </c>
      <c r="P430" s="10">
        <f>VLOOKUP(B430,[3]Combined!C$1:M$640,11,0)</f>
        <v>17</v>
      </c>
      <c r="Q430" s="10">
        <f>VLOOKUP(B430,[3]Combined!C$1:O$640,13,0)</f>
        <v>0</v>
      </c>
      <c r="R430" s="10">
        <f>VLOOKUP(B430,[3]Combined!C$1:P$640,14,0)</f>
        <v>2</v>
      </c>
      <c r="S430" s="10">
        <f>VLOOKUP(B430,[3]Combined!C$1:Q$640,15,0)</f>
        <v>2</v>
      </c>
      <c r="T430" s="10">
        <f>VLOOKUP(B430,[3]Combined!C$1:S$640,17,0)</f>
        <v>0</v>
      </c>
      <c r="U430" s="11">
        <v>6</v>
      </c>
      <c r="V430" s="11">
        <v>17</v>
      </c>
      <c r="W430" s="11">
        <f>VLOOKUP(B430,[4]Combined!C$1:O$640,13,0)</f>
        <v>0</v>
      </c>
      <c r="X430" s="11">
        <f>VLOOKUP(B430,[4]Combined!C$1:P$640,14,0)</f>
        <v>0</v>
      </c>
      <c r="Y430" s="11">
        <v>1</v>
      </c>
      <c r="Z430" s="11">
        <f>VLOOKUP(B430,[4]Combined!C$1:S$640,17,0)</f>
        <v>0</v>
      </c>
      <c r="AA430" s="12">
        <v>2</v>
      </c>
      <c r="AB430" s="12">
        <v>6</v>
      </c>
      <c r="AC430" s="12">
        <f>VLOOKUP(B430,[5]Combined!C$1:O$640,13,0)</f>
        <v>0</v>
      </c>
      <c r="AD430" s="12">
        <v>1</v>
      </c>
      <c r="AE430" s="12">
        <v>1</v>
      </c>
      <c r="AF430" s="12">
        <f>VLOOKUP(B430,[5]Combined!C$1:S$640,17,0)</f>
        <v>0</v>
      </c>
      <c r="AG430" s="14">
        <f t="shared" si="42"/>
        <v>75</v>
      </c>
      <c r="AH430" s="14">
        <f t="shared" si="42"/>
        <v>0</v>
      </c>
      <c r="AI430" s="14">
        <f t="shared" si="43"/>
        <v>0</v>
      </c>
      <c r="AJ430" s="14">
        <f t="shared" si="44"/>
        <v>44</v>
      </c>
      <c r="AK430" s="14">
        <f t="shared" si="45"/>
        <v>44</v>
      </c>
      <c r="AL430" s="14">
        <f t="shared" si="46"/>
        <v>58.666666666666664</v>
      </c>
      <c r="AM430" s="14">
        <f t="shared" si="47"/>
        <v>0</v>
      </c>
      <c r="AN430" s="7" t="s">
        <v>427</v>
      </c>
      <c r="AO430" s="7">
        <v>5</v>
      </c>
      <c r="AP430" s="7">
        <v>3</v>
      </c>
      <c r="AQ430" s="7">
        <f t="shared" si="48"/>
        <v>8</v>
      </c>
    </row>
    <row r="431" spans="1:43" s="7" customFormat="1" x14ac:dyDescent="0.25">
      <c r="A431" s="7">
        <v>430</v>
      </c>
      <c r="B431" s="7" t="s">
        <v>471</v>
      </c>
      <c r="C431" s="8">
        <f>VLOOKUP(B431,[1]Combined!$B$1:$K$640,10,0)</f>
        <v>7</v>
      </c>
      <c r="D431" s="8">
        <f>VLOOKUP(B431,[1]Combined!$B$1:$L$640,11,0)</f>
        <v>9</v>
      </c>
      <c r="E431" s="8">
        <f>VLOOKUP(B431,[1]Combined!$B$1:$N$640,13,0)</f>
        <v>0</v>
      </c>
      <c r="F431" s="8">
        <f>VLOOKUP(B431,[1]Combined!$B$1:$O$640,14,0)</f>
        <v>2</v>
      </c>
      <c r="G431" s="8">
        <f>VLOOKUP(B431,[1]Combined!$B$1:$P$640,15,0)</f>
        <v>2</v>
      </c>
      <c r="H431" s="8">
        <f>VLOOKUP(B431,[1]Combined!$B$1:$R$640,17,0)</f>
        <v>0</v>
      </c>
      <c r="I431" s="9">
        <f>VLOOKUP(B431,[2]Combined!C$1:L$640,10,0)</f>
        <v>6</v>
      </c>
      <c r="J431" s="9">
        <f>VLOOKUP(B431,[2]Combined!C$1:M$640,11,0)</f>
        <v>17</v>
      </c>
      <c r="K431" s="9">
        <f>VLOOKUP(B431,[2]Combined!C$1:O$640,13,0)</f>
        <v>0</v>
      </c>
      <c r="L431" s="9">
        <f>VLOOKUP(B431,[2]Combined!C$1:P$640,14,0)</f>
        <v>1</v>
      </c>
      <c r="M431" s="9">
        <f>VLOOKUP(B431,[2]Combined!C$1:Q$640,15,0)</f>
        <v>3</v>
      </c>
      <c r="N431" s="9">
        <f>VLOOKUP(B431,[2]Combined!C$1:S$640,17,0)</f>
        <v>0</v>
      </c>
      <c r="O431" s="10">
        <f>VLOOKUP(B431,[3]Combined!C$1:L$640,10,0)</f>
        <v>3</v>
      </c>
      <c r="P431" s="10">
        <f>VLOOKUP(B431,[3]Combined!C$1:M$640,11,0)</f>
        <v>17</v>
      </c>
      <c r="Q431" s="10">
        <f>VLOOKUP(B431,[3]Combined!C$1:O$640,13,0)</f>
        <v>0</v>
      </c>
      <c r="R431" s="10">
        <f>VLOOKUP(B431,[3]Combined!C$1:P$640,14,0)</f>
        <v>3</v>
      </c>
      <c r="S431" s="10">
        <f>VLOOKUP(B431,[3]Combined!C$1:Q$640,15,0)</f>
        <v>5</v>
      </c>
      <c r="T431" s="10">
        <f>VLOOKUP(B431,[3]Combined!C$1:S$640,17,0)</f>
        <v>0</v>
      </c>
      <c r="U431" s="11">
        <v>3</v>
      </c>
      <c r="V431" s="11">
        <v>17</v>
      </c>
      <c r="W431" s="11">
        <f>VLOOKUP(B431,[4]Combined!C$1:O$640,13,0)</f>
        <v>0</v>
      </c>
      <c r="X431" s="11">
        <v>2</v>
      </c>
      <c r="Y431" s="11">
        <v>2</v>
      </c>
      <c r="Z431" s="11">
        <f>VLOOKUP(B431,[4]Combined!C$1:S$640,17,0)</f>
        <v>0</v>
      </c>
      <c r="AA431" s="12">
        <f>VLOOKUP(B431,[5]Combined!C$1:L$640,10,0)</f>
        <v>0</v>
      </c>
      <c r="AB431" s="12">
        <v>6</v>
      </c>
      <c r="AC431" s="12">
        <f>VLOOKUP(B431,[5]Combined!C$1:O$640,13,0)</f>
        <v>0</v>
      </c>
      <c r="AD431" s="12">
        <v>1</v>
      </c>
      <c r="AE431" s="12">
        <v>1</v>
      </c>
      <c r="AF431" s="12">
        <f>VLOOKUP(B431,[5]Combined!C$1:S$640,17,0)</f>
        <v>0</v>
      </c>
      <c r="AG431" s="14">
        <f t="shared" si="42"/>
        <v>79</v>
      </c>
      <c r="AH431" s="14">
        <f t="shared" si="42"/>
        <v>0</v>
      </c>
      <c r="AI431" s="14">
        <f t="shared" si="43"/>
        <v>0</v>
      </c>
      <c r="AJ431" s="14">
        <f t="shared" si="44"/>
        <v>28</v>
      </c>
      <c r="AK431" s="14">
        <f t="shared" si="45"/>
        <v>28</v>
      </c>
      <c r="AL431" s="14">
        <f t="shared" si="46"/>
        <v>35.443037974683541</v>
      </c>
      <c r="AM431" s="14">
        <f t="shared" si="47"/>
        <v>0</v>
      </c>
      <c r="AN431" s="7" t="s">
        <v>429</v>
      </c>
      <c r="AO431" s="7">
        <v>0</v>
      </c>
      <c r="AP431" s="7">
        <v>1</v>
      </c>
      <c r="AQ431" s="7">
        <f t="shared" si="48"/>
        <v>1</v>
      </c>
    </row>
    <row r="432" spans="1:43" s="7" customFormat="1" x14ac:dyDescent="0.25">
      <c r="A432" s="7">
        <v>431</v>
      </c>
      <c r="B432" s="7" t="s">
        <v>472</v>
      </c>
      <c r="C432" s="8">
        <f>VLOOKUP(B432,[1]Combined!$B$1:$K$640,10,0)</f>
        <v>5</v>
      </c>
      <c r="D432" s="8">
        <f>VLOOKUP(B432,[1]Combined!$B$1:$L$640,11,0)</f>
        <v>9</v>
      </c>
      <c r="E432" s="8">
        <f>VLOOKUP(B432,[1]Combined!$B$1:$N$640,13,0)</f>
        <v>0</v>
      </c>
      <c r="F432" s="8">
        <f>VLOOKUP(B432,[1]Combined!$B$1:$O$640,14,0)</f>
        <v>2</v>
      </c>
      <c r="G432" s="8">
        <f>VLOOKUP(B432,[1]Combined!$B$1:$P$640,15,0)</f>
        <v>2</v>
      </c>
      <c r="H432" s="8">
        <f>VLOOKUP(B432,[1]Combined!$B$1:$R$640,17,0)</f>
        <v>0</v>
      </c>
      <c r="I432" s="9">
        <f>VLOOKUP(B432,[2]Combined!C$1:L$640,10,0)</f>
        <v>5</v>
      </c>
      <c r="J432" s="9">
        <f>VLOOKUP(B432,[2]Combined!C$1:M$640,11,0)</f>
        <v>17</v>
      </c>
      <c r="K432" s="9">
        <f>VLOOKUP(B432,[2]Combined!C$1:O$640,13,0)</f>
        <v>0</v>
      </c>
      <c r="L432" s="9">
        <f>VLOOKUP(B432,[2]Combined!C$1:P$640,14,0)</f>
        <v>2</v>
      </c>
      <c r="M432" s="9">
        <f>VLOOKUP(B432,[2]Combined!C$1:Q$640,15,0)</f>
        <v>5</v>
      </c>
      <c r="N432" s="9">
        <f>VLOOKUP(B432,[2]Combined!C$1:S$640,17,0)</f>
        <v>0</v>
      </c>
      <c r="O432" s="10">
        <f>VLOOKUP(B432,[3]Combined!C$1:L$640,10,0)</f>
        <v>4</v>
      </c>
      <c r="P432" s="10">
        <f>VLOOKUP(B432,[3]Combined!C$1:M$640,11,0)</f>
        <v>17</v>
      </c>
      <c r="Q432" s="10">
        <f>VLOOKUP(B432,[3]Combined!C$1:O$640,13,0)</f>
        <v>0</v>
      </c>
      <c r="R432" s="10">
        <f>VLOOKUP(B432,[3]Combined!C$1:P$640,14,0)</f>
        <v>1</v>
      </c>
      <c r="S432" s="10">
        <f>VLOOKUP(B432,[3]Combined!C$1:Q$640,15,0)</f>
        <v>4</v>
      </c>
      <c r="T432" s="10">
        <f>VLOOKUP(B432,[3]Combined!C$1:S$640,17,0)</f>
        <v>0</v>
      </c>
      <c r="U432" s="11">
        <v>1</v>
      </c>
      <c r="V432" s="11">
        <v>17</v>
      </c>
      <c r="W432" s="11">
        <f>VLOOKUP(B432,[4]Combined!C$1:O$640,13,0)</f>
        <v>0</v>
      </c>
      <c r="X432" s="11">
        <f>VLOOKUP(B432,[4]Combined!C$1:P$640,14,0)</f>
        <v>1</v>
      </c>
      <c r="Y432" s="11">
        <f>VLOOKUP(B432,[4]Combined!C$1:Q$640,15,0)</f>
        <v>3</v>
      </c>
      <c r="Z432" s="11">
        <f>VLOOKUP(B432,[4]Combined!C$1:S$640,17,0)</f>
        <v>0</v>
      </c>
      <c r="AA432" s="12">
        <f>VLOOKUP(B432,[5]Combined!C$1:L$640,10,0)</f>
        <v>0</v>
      </c>
      <c r="AB432" s="12">
        <v>6</v>
      </c>
      <c r="AC432" s="12">
        <f>VLOOKUP(B432,[5]Combined!C$1:O$640,13,0)</f>
        <v>0</v>
      </c>
      <c r="AD432" s="12">
        <f>VLOOKUP(B432,[5]Combined!C$1:P$640,14,0)</f>
        <v>0</v>
      </c>
      <c r="AE432" s="12">
        <v>2</v>
      </c>
      <c r="AF432" s="12">
        <f>VLOOKUP(B432,[5]Combined!C$1:S$640,17,0)</f>
        <v>0</v>
      </c>
      <c r="AG432" s="14">
        <f t="shared" si="42"/>
        <v>82</v>
      </c>
      <c r="AH432" s="14">
        <f t="shared" si="42"/>
        <v>0</v>
      </c>
      <c r="AI432" s="14">
        <f t="shared" si="43"/>
        <v>0</v>
      </c>
      <c r="AJ432" s="14">
        <f t="shared" si="44"/>
        <v>21</v>
      </c>
      <c r="AK432" s="14">
        <f t="shared" si="45"/>
        <v>21</v>
      </c>
      <c r="AL432" s="14">
        <f t="shared" si="46"/>
        <v>25.609756097560975</v>
      </c>
      <c r="AM432" s="14">
        <f t="shared" si="47"/>
        <v>0</v>
      </c>
      <c r="AN432" s="7" t="s">
        <v>431</v>
      </c>
      <c r="AO432" s="7">
        <f>VLOOKUP(B432,[6]I!B$1:U$50,20,0)</f>
        <v>5</v>
      </c>
      <c r="AP432" s="7">
        <v>1</v>
      </c>
      <c r="AQ432" s="7">
        <f t="shared" si="48"/>
        <v>6</v>
      </c>
    </row>
    <row r="433" spans="1:43" s="7" customFormat="1" x14ac:dyDescent="0.25">
      <c r="A433" s="7">
        <v>432</v>
      </c>
      <c r="B433" s="7" t="s">
        <v>473</v>
      </c>
      <c r="C433" s="8">
        <f>VLOOKUP(B433,[1]Combined!$B$1:$K$640,10,0)</f>
        <v>7</v>
      </c>
      <c r="D433" s="8">
        <f>VLOOKUP(B433,[1]Combined!$B$1:$L$640,11,0)</f>
        <v>9</v>
      </c>
      <c r="E433" s="8">
        <f>VLOOKUP(B433,[1]Combined!$B$1:$N$640,13,0)</f>
        <v>0</v>
      </c>
      <c r="F433" s="8">
        <f>VLOOKUP(B433,[1]Combined!$B$1:$O$640,14,0)</f>
        <v>2</v>
      </c>
      <c r="G433" s="8">
        <f>VLOOKUP(B433,[1]Combined!$B$1:$P$640,15,0)</f>
        <v>2</v>
      </c>
      <c r="H433" s="8">
        <f>VLOOKUP(B433,[1]Combined!$B$1:$R$640,17,0)</f>
        <v>0</v>
      </c>
      <c r="I433" s="9">
        <f>VLOOKUP(B433,[2]Combined!C$1:L$640,10,0)</f>
        <v>13</v>
      </c>
      <c r="J433" s="9">
        <f>VLOOKUP(B433,[2]Combined!C$1:M$640,11,0)</f>
        <v>17</v>
      </c>
      <c r="K433" s="9">
        <f>VLOOKUP(B433,[2]Combined!C$1:O$640,13,0)</f>
        <v>0</v>
      </c>
      <c r="L433" s="9">
        <f>VLOOKUP(B433,[2]Combined!C$1:P$640,14,0)</f>
        <v>4</v>
      </c>
      <c r="M433" s="9">
        <f>VLOOKUP(B433,[2]Combined!C$1:Q$640,15,0)</f>
        <v>4</v>
      </c>
      <c r="N433" s="9">
        <f>VLOOKUP(B433,[2]Combined!C$1:S$640,17,0)</f>
        <v>0</v>
      </c>
      <c r="O433" s="10">
        <f>VLOOKUP(B433,[3]Combined!C$1:L$640,10,0)</f>
        <v>13</v>
      </c>
      <c r="P433" s="10">
        <f>VLOOKUP(B433,[3]Combined!C$1:M$640,11,0)</f>
        <v>17</v>
      </c>
      <c r="Q433" s="10">
        <f>VLOOKUP(B433,[3]Combined!C$1:O$640,13,0)</f>
        <v>0</v>
      </c>
      <c r="R433" s="10">
        <f>VLOOKUP(B433,[3]Combined!C$1:P$640,14,0)</f>
        <v>4</v>
      </c>
      <c r="S433" s="10">
        <f>VLOOKUP(B433,[3]Combined!C$1:Q$640,15,0)</f>
        <v>4</v>
      </c>
      <c r="T433" s="10">
        <f>VLOOKUP(B433,[3]Combined!C$1:S$640,17,0)</f>
        <v>0</v>
      </c>
      <c r="U433" s="11">
        <v>11</v>
      </c>
      <c r="V433" s="11">
        <v>17</v>
      </c>
      <c r="W433" s="11">
        <f>VLOOKUP(B433,[4]Combined!C$1:O$640,13,0)</f>
        <v>0</v>
      </c>
      <c r="X433" s="11">
        <v>4</v>
      </c>
      <c r="Y433" s="11">
        <v>4</v>
      </c>
      <c r="Z433" s="11">
        <f>VLOOKUP(B433,[4]Combined!C$1:S$640,17,0)</f>
        <v>0</v>
      </c>
      <c r="AA433" s="12">
        <v>3</v>
      </c>
      <c r="AB433" s="12">
        <v>6</v>
      </c>
      <c r="AC433" s="12">
        <f>VLOOKUP(B433,[5]Combined!C$1:O$640,13,0)</f>
        <v>0</v>
      </c>
      <c r="AD433" s="12">
        <v>1</v>
      </c>
      <c r="AE433" s="12">
        <v>2</v>
      </c>
      <c r="AF433" s="12">
        <f>VLOOKUP(B433,[5]Combined!C$1:S$640,17,0)</f>
        <v>0</v>
      </c>
      <c r="AG433" s="14">
        <f t="shared" si="42"/>
        <v>82</v>
      </c>
      <c r="AH433" s="14">
        <f t="shared" si="42"/>
        <v>0</v>
      </c>
      <c r="AI433" s="14">
        <f t="shared" si="43"/>
        <v>0</v>
      </c>
      <c r="AJ433" s="14">
        <f t="shared" si="44"/>
        <v>62</v>
      </c>
      <c r="AK433" s="14">
        <f t="shared" si="45"/>
        <v>62</v>
      </c>
      <c r="AL433" s="14">
        <f t="shared" si="46"/>
        <v>75.609756097560975</v>
      </c>
      <c r="AM433" s="14">
        <f t="shared" si="47"/>
        <v>3</v>
      </c>
      <c r="AN433" s="7" t="s">
        <v>432</v>
      </c>
      <c r="AO433" s="7">
        <v>7</v>
      </c>
      <c r="AP433" s="7">
        <v>3</v>
      </c>
      <c r="AQ433" s="7">
        <f t="shared" si="48"/>
        <v>13</v>
      </c>
    </row>
    <row r="434" spans="1:43" s="7" customFormat="1" x14ac:dyDescent="0.25">
      <c r="A434" s="7">
        <v>433</v>
      </c>
      <c r="B434" s="7" t="s">
        <v>474</v>
      </c>
      <c r="C434" s="8">
        <f>VLOOKUP(B434,[1]Combined!$B$1:$K$640,10,0)</f>
        <v>6</v>
      </c>
      <c r="D434" s="8">
        <f>VLOOKUP(B434,[1]Combined!$B$1:$L$640,11,0)</f>
        <v>9</v>
      </c>
      <c r="E434" s="8">
        <f>VLOOKUP(B434,[1]Combined!$B$1:$N$640,13,0)</f>
        <v>0</v>
      </c>
      <c r="F434" s="8">
        <f>VLOOKUP(B434,[1]Combined!$B$1:$O$640,14,0)</f>
        <v>2</v>
      </c>
      <c r="G434" s="8">
        <f>VLOOKUP(B434,[1]Combined!$B$1:$P$640,15,0)</f>
        <v>2</v>
      </c>
      <c r="H434" s="8">
        <f>VLOOKUP(B434,[1]Combined!$B$1:$R$640,17,0)</f>
        <v>0</v>
      </c>
      <c r="I434" s="9">
        <f>VLOOKUP(B434,[2]Combined!C$1:L$640,10,0)</f>
        <v>11</v>
      </c>
      <c r="J434" s="9">
        <f>VLOOKUP(B434,[2]Combined!C$1:M$640,11,0)</f>
        <v>17</v>
      </c>
      <c r="K434" s="9">
        <f>VLOOKUP(B434,[2]Combined!C$1:O$640,13,0)</f>
        <v>0</v>
      </c>
      <c r="L434" s="9">
        <f>VLOOKUP(B434,[2]Combined!C$1:P$640,14,0)</f>
        <v>3</v>
      </c>
      <c r="M434" s="9">
        <f>VLOOKUP(B434,[2]Combined!C$1:Q$640,15,0)</f>
        <v>3</v>
      </c>
      <c r="N434" s="9">
        <f>VLOOKUP(B434,[2]Combined!C$1:S$640,17,0)</f>
        <v>0</v>
      </c>
      <c r="O434" s="10">
        <f>VLOOKUP(B434,[3]Combined!C$1:L$640,10,0)</f>
        <v>13</v>
      </c>
      <c r="P434" s="10">
        <f>VLOOKUP(B434,[3]Combined!C$1:M$640,11,0)</f>
        <v>17</v>
      </c>
      <c r="Q434" s="10">
        <f>VLOOKUP(B434,[3]Combined!C$1:O$640,13,0)</f>
        <v>0</v>
      </c>
      <c r="R434" s="10">
        <f>VLOOKUP(B434,[3]Combined!C$1:P$640,14,0)</f>
        <v>1</v>
      </c>
      <c r="S434" s="10">
        <f>VLOOKUP(B434,[3]Combined!C$1:Q$640,15,0)</f>
        <v>3</v>
      </c>
      <c r="T434" s="10">
        <f>VLOOKUP(B434,[3]Combined!C$1:S$640,17,0)</f>
        <v>0</v>
      </c>
      <c r="U434" s="11">
        <v>11</v>
      </c>
      <c r="V434" s="11">
        <v>17</v>
      </c>
      <c r="W434" s="11">
        <f>VLOOKUP(B434,[4]Combined!C$1:O$640,13,0)</f>
        <v>0</v>
      </c>
      <c r="X434" s="11">
        <v>2</v>
      </c>
      <c r="Y434" s="11">
        <v>3</v>
      </c>
      <c r="Z434" s="11">
        <f>VLOOKUP(B434,[4]Combined!C$1:S$640,17,0)</f>
        <v>0</v>
      </c>
      <c r="AA434" s="12">
        <v>3</v>
      </c>
      <c r="AB434" s="12">
        <v>6</v>
      </c>
      <c r="AC434" s="12">
        <f>VLOOKUP(B434,[5]Combined!C$1:O$640,13,0)</f>
        <v>0</v>
      </c>
      <c r="AD434" s="12">
        <v>1</v>
      </c>
      <c r="AE434" s="12">
        <v>1</v>
      </c>
      <c r="AF434" s="12">
        <f>VLOOKUP(B434,[5]Combined!C$1:S$640,17,0)</f>
        <v>0</v>
      </c>
      <c r="AG434" s="14">
        <f t="shared" si="42"/>
        <v>78</v>
      </c>
      <c r="AH434" s="14">
        <f t="shared" si="42"/>
        <v>0</v>
      </c>
      <c r="AI434" s="14">
        <f t="shared" si="43"/>
        <v>0</v>
      </c>
      <c r="AJ434" s="14">
        <f t="shared" si="44"/>
        <v>53</v>
      </c>
      <c r="AK434" s="14">
        <f t="shared" si="45"/>
        <v>53</v>
      </c>
      <c r="AL434" s="14">
        <f t="shared" si="46"/>
        <v>67.948717948717956</v>
      </c>
      <c r="AM434" s="14">
        <f t="shared" si="47"/>
        <v>1</v>
      </c>
      <c r="AN434" s="7" t="s">
        <v>434</v>
      </c>
      <c r="AO434" s="7">
        <v>9</v>
      </c>
      <c r="AP434" s="7">
        <v>4</v>
      </c>
      <c r="AQ434" s="7">
        <f t="shared" si="48"/>
        <v>14</v>
      </c>
    </row>
    <row r="435" spans="1:43" s="7" customFormat="1" x14ac:dyDescent="0.25">
      <c r="A435" s="7">
        <v>434</v>
      </c>
      <c r="B435" s="7" t="s">
        <v>475</v>
      </c>
      <c r="C435" s="8">
        <f>VLOOKUP(B435,[1]Combined!$B$1:$K$640,10,0)</f>
        <v>5</v>
      </c>
      <c r="D435" s="8">
        <f>VLOOKUP(B435,[1]Combined!$B$1:$L$640,11,0)</f>
        <v>9</v>
      </c>
      <c r="E435" s="8">
        <f>VLOOKUP(B435,[1]Combined!$B$1:$N$640,13,0)</f>
        <v>0</v>
      </c>
      <c r="F435" s="8">
        <f>VLOOKUP(B435,[1]Combined!$B$1:$O$640,14,0)</f>
        <v>0</v>
      </c>
      <c r="G435" s="8">
        <f>VLOOKUP(B435,[1]Combined!$B$1:$P$640,15,0)</f>
        <v>2</v>
      </c>
      <c r="H435" s="8">
        <f>VLOOKUP(B435,[1]Combined!$B$1:$R$640,17,0)</f>
        <v>0</v>
      </c>
      <c r="I435" s="9">
        <f>VLOOKUP(B435,[2]Combined!C$1:L$640,10,0)</f>
        <v>6</v>
      </c>
      <c r="J435" s="9">
        <f>VLOOKUP(B435,[2]Combined!C$1:M$640,11,0)</f>
        <v>17</v>
      </c>
      <c r="K435" s="9">
        <f>VLOOKUP(B435,[2]Combined!C$1:O$640,13,0)</f>
        <v>0</v>
      </c>
      <c r="L435" s="9">
        <f>VLOOKUP(B435,[2]Combined!C$1:P$640,14,0)</f>
        <v>2</v>
      </c>
      <c r="M435" s="9">
        <f>VLOOKUP(B435,[2]Combined!C$1:Q$640,15,0)</f>
        <v>3</v>
      </c>
      <c r="N435" s="9">
        <f>VLOOKUP(B435,[2]Combined!C$1:S$640,17,0)</f>
        <v>0</v>
      </c>
      <c r="O435" s="10">
        <f>VLOOKUP(B435,[3]Combined!C$1:L$640,10,0)</f>
        <v>6</v>
      </c>
      <c r="P435" s="10">
        <f>VLOOKUP(B435,[3]Combined!C$1:M$640,11,0)</f>
        <v>17</v>
      </c>
      <c r="Q435" s="10">
        <f>VLOOKUP(B435,[3]Combined!C$1:O$640,13,0)</f>
        <v>0</v>
      </c>
      <c r="R435" s="10">
        <f>VLOOKUP(B435,[3]Combined!C$1:P$640,14,0)</f>
        <v>2</v>
      </c>
      <c r="S435" s="10">
        <f>VLOOKUP(B435,[3]Combined!C$1:Q$640,15,0)</f>
        <v>2</v>
      </c>
      <c r="T435" s="10">
        <f>VLOOKUP(B435,[3]Combined!C$1:S$640,17,0)</f>
        <v>0</v>
      </c>
      <c r="U435" s="11">
        <v>0</v>
      </c>
      <c r="V435" s="11">
        <v>17</v>
      </c>
      <c r="W435" s="11">
        <f>VLOOKUP(B435,[4]Combined!C$1:O$640,13,0)</f>
        <v>0</v>
      </c>
      <c r="X435" s="11">
        <f>VLOOKUP(B435,[4]Combined!C$1:P$640,14,0)</f>
        <v>0</v>
      </c>
      <c r="Y435" s="11">
        <v>1</v>
      </c>
      <c r="Z435" s="11">
        <f>VLOOKUP(B435,[4]Combined!C$1:S$640,17,0)</f>
        <v>0</v>
      </c>
      <c r="AA435" s="12">
        <f>VLOOKUP(B435,[5]Combined!C$1:L$640,10,0)</f>
        <v>0</v>
      </c>
      <c r="AB435" s="12">
        <v>6</v>
      </c>
      <c r="AC435" s="12">
        <f>VLOOKUP(B435,[5]Combined!C$1:O$640,13,0)</f>
        <v>0</v>
      </c>
      <c r="AD435" s="12">
        <v>1</v>
      </c>
      <c r="AE435" s="12">
        <v>1</v>
      </c>
      <c r="AF435" s="12">
        <f>VLOOKUP(B435,[5]Combined!C$1:S$640,17,0)</f>
        <v>0</v>
      </c>
      <c r="AG435" s="14">
        <f t="shared" si="42"/>
        <v>75</v>
      </c>
      <c r="AH435" s="14">
        <f t="shared" si="42"/>
        <v>0</v>
      </c>
      <c r="AI435" s="14">
        <f t="shared" si="43"/>
        <v>0</v>
      </c>
      <c r="AJ435" s="14">
        <f t="shared" si="44"/>
        <v>22</v>
      </c>
      <c r="AK435" s="14">
        <f t="shared" si="45"/>
        <v>22</v>
      </c>
      <c r="AL435" s="14">
        <f t="shared" si="46"/>
        <v>29.333333333333332</v>
      </c>
      <c r="AM435" s="14">
        <f t="shared" si="47"/>
        <v>0</v>
      </c>
      <c r="AN435" s="7" t="s">
        <v>427</v>
      </c>
      <c r="AO435" s="7">
        <v>6</v>
      </c>
      <c r="AP435" s="7">
        <v>4</v>
      </c>
      <c r="AQ435" s="7">
        <f t="shared" si="48"/>
        <v>10</v>
      </c>
    </row>
    <row r="436" spans="1:43" s="7" customFormat="1" x14ac:dyDescent="0.25">
      <c r="A436" s="7">
        <v>435</v>
      </c>
      <c r="B436" s="7" t="s">
        <v>476</v>
      </c>
      <c r="C436" s="8">
        <f>VLOOKUP(B436,[1]Combined!$B$1:$K$640,10,0)</f>
        <v>7</v>
      </c>
      <c r="D436" s="8">
        <f>VLOOKUP(B436,[1]Combined!$B$1:$L$640,11,0)</f>
        <v>9</v>
      </c>
      <c r="E436" s="8">
        <f>VLOOKUP(B436,[1]Combined!$B$1:$N$640,13,0)</f>
        <v>0</v>
      </c>
      <c r="F436" s="8">
        <f>VLOOKUP(B436,[1]Combined!$B$1:$O$640,14,0)</f>
        <v>2</v>
      </c>
      <c r="G436" s="8">
        <f>VLOOKUP(B436,[1]Combined!$B$1:$P$640,15,0)</f>
        <v>2</v>
      </c>
      <c r="H436" s="8">
        <f>VLOOKUP(B436,[1]Combined!$B$1:$R$640,17,0)</f>
        <v>0</v>
      </c>
      <c r="I436" s="9">
        <f>VLOOKUP(B436,[2]Combined!C$1:L$640,10,0)</f>
        <v>10</v>
      </c>
      <c r="J436" s="9">
        <f>VLOOKUP(B436,[2]Combined!C$1:M$640,11,0)</f>
        <v>17</v>
      </c>
      <c r="K436" s="9">
        <f>VLOOKUP(B436,[2]Combined!C$1:O$640,13,0)</f>
        <v>0</v>
      </c>
      <c r="L436" s="9">
        <f>VLOOKUP(B436,[2]Combined!C$1:P$640,14,0)</f>
        <v>2</v>
      </c>
      <c r="M436" s="9">
        <f>VLOOKUP(B436,[2]Combined!C$1:Q$640,15,0)</f>
        <v>3</v>
      </c>
      <c r="N436" s="9">
        <f>VLOOKUP(B436,[2]Combined!C$1:S$640,17,0)</f>
        <v>0</v>
      </c>
      <c r="O436" s="10">
        <f>VLOOKUP(B436,[3]Combined!C$1:L$640,10,0)</f>
        <v>10</v>
      </c>
      <c r="P436" s="10">
        <f>VLOOKUP(B436,[3]Combined!C$1:M$640,11,0)</f>
        <v>17</v>
      </c>
      <c r="Q436" s="10">
        <f>VLOOKUP(B436,[3]Combined!C$1:O$640,13,0)</f>
        <v>0</v>
      </c>
      <c r="R436" s="10">
        <f>VLOOKUP(B436,[3]Combined!C$1:P$640,14,0)</f>
        <v>5</v>
      </c>
      <c r="S436" s="10">
        <f>VLOOKUP(B436,[3]Combined!C$1:Q$640,15,0)</f>
        <v>5</v>
      </c>
      <c r="T436" s="10">
        <f>VLOOKUP(B436,[3]Combined!C$1:S$640,17,0)</f>
        <v>0</v>
      </c>
      <c r="U436" s="11">
        <v>7</v>
      </c>
      <c r="V436" s="11">
        <v>17</v>
      </c>
      <c r="W436" s="11">
        <v>7</v>
      </c>
      <c r="X436" s="11">
        <v>2</v>
      </c>
      <c r="Y436" s="11">
        <v>2</v>
      </c>
      <c r="Z436" s="11">
        <f>VLOOKUP(B436,[4]Combined!C$1:S$640,17,0)</f>
        <v>0</v>
      </c>
      <c r="AA436" s="12">
        <v>5</v>
      </c>
      <c r="AB436" s="12">
        <v>6</v>
      </c>
      <c r="AC436" s="12">
        <f>VLOOKUP(B436,[5]Combined!C$1:O$640,13,0)</f>
        <v>0</v>
      </c>
      <c r="AD436" s="12">
        <v>1</v>
      </c>
      <c r="AE436" s="12">
        <v>1</v>
      </c>
      <c r="AF436" s="12">
        <f>VLOOKUP(B436,[5]Combined!C$1:S$640,17,0)</f>
        <v>0</v>
      </c>
      <c r="AG436" s="14">
        <f t="shared" si="42"/>
        <v>79</v>
      </c>
      <c r="AH436" s="14">
        <f t="shared" si="42"/>
        <v>7</v>
      </c>
      <c r="AI436" s="14">
        <f t="shared" si="43"/>
        <v>7</v>
      </c>
      <c r="AJ436" s="14">
        <f t="shared" si="44"/>
        <v>51</v>
      </c>
      <c r="AK436" s="14">
        <f t="shared" si="45"/>
        <v>58</v>
      </c>
      <c r="AL436" s="14">
        <f t="shared" si="46"/>
        <v>73.417721518987349</v>
      </c>
      <c r="AM436" s="14">
        <f t="shared" si="47"/>
        <v>2</v>
      </c>
      <c r="AN436" s="7" t="s">
        <v>429</v>
      </c>
      <c r="AO436" s="7">
        <v>6</v>
      </c>
      <c r="AP436" s="7">
        <v>8</v>
      </c>
      <c r="AQ436" s="7">
        <f t="shared" si="48"/>
        <v>16</v>
      </c>
    </row>
    <row r="437" spans="1:43" s="7" customFormat="1" x14ac:dyDescent="0.25">
      <c r="A437" s="7">
        <v>436</v>
      </c>
      <c r="B437" s="7" t="s">
        <v>477</v>
      </c>
      <c r="C437" s="8">
        <f>VLOOKUP(B437,[1]Combined!$B$1:$K$640,10,0)</f>
        <v>5</v>
      </c>
      <c r="D437" s="8">
        <f>VLOOKUP(B437,[1]Combined!$B$1:$L$640,11,0)</f>
        <v>9</v>
      </c>
      <c r="E437" s="8">
        <f>VLOOKUP(B437,[1]Combined!$B$1:$N$640,13,0)</f>
        <v>0</v>
      </c>
      <c r="F437" s="8">
        <f>VLOOKUP(B437,[1]Combined!$B$1:$O$640,14,0)</f>
        <v>1</v>
      </c>
      <c r="G437" s="8">
        <f>VLOOKUP(B437,[1]Combined!$B$1:$P$640,15,0)</f>
        <v>2</v>
      </c>
      <c r="H437" s="8">
        <f>VLOOKUP(B437,[1]Combined!$B$1:$R$640,17,0)</f>
        <v>0</v>
      </c>
      <c r="I437" s="9">
        <f>VLOOKUP(B437,[2]Combined!C$1:L$640,10,0)</f>
        <v>2</v>
      </c>
      <c r="J437" s="9">
        <f>VLOOKUP(B437,[2]Combined!C$1:M$640,11,0)</f>
        <v>17</v>
      </c>
      <c r="K437" s="9">
        <f>VLOOKUP(B437,[2]Combined!C$1:O$640,13,0)</f>
        <v>0</v>
      </c>
      <c r="L437" s="9">
        <f>VLOOKUP(B437,[2]Combined!C$1:P$640,14,0)</f>
        <v>1</v>
      </c>
      <c r="M437" s="9">
        <f>VLOOKUP(B437,[2]Combined!C$1:Q$640,15,0)</f>
        <v>5</v>
      </c>
      <c r="N437" s="9">
        <f>VLOOKUP(B437,[2]Combined!C$1:S$640,17,0)</f>
        <v>0</v>
      </c>
      <c r="O437" s="10">
        <f>VLOOKUP(B437,[3]Combined!C$1:L$640,10,0)</f>
        <v>1</v>
      </c>
      <c r="P437" s="10">
        <f>VLOOKUP(B437,[3]Combined!C$1:M$640,11,0)</f>
        <v>17</v>
      </c>
      <c r="Q437" s="10">
        <f>VLOOKUP(B437,[3]Combined!C$1:O$640,13,0)</f>
        <v>0</v>
      </c>
      <c r="R437" s="10">
        <f>VLOOKUP(B437,[3]Combined!C$1:P$640,14,0)</f>
        <v>1</v>
      </c>
      <c r="S437" s="10">
        <f>VLOOKUP(B437,[3]Combined!C$1:Q$640,15,0)</f>
        <v>4</v>
      </c>
      <c r="T437" s="10">
        <f>VLOOKUP(B437,[3]Combined!C$1:S$640,17,0)</f>
        <v>0</v>
      </c>
      <c r="U437" s="11">
        <v>2</v>
      </c>
      <c r="V437" s="11">
        <v>17</v>
      </c>
      <c r="W437" s="11">
        <f>VLOOKUP(B437,[4]Combined!C$1:O$640,13,0)</f>
        <v>0</v>
      </c>
      <c r="X437" s="11">
        <f>VLOOKUP(B437,[4]Combined!C$1:P$640,14,0)</f>
        <v>3</v>
      </c>
      <c r="Y437" s="11">
        <f>VLOOKUP(B437,[4]Combined!C$1:Q$640,15,0)</f>
        <v>3</v>
      </c>
      <c r="Z437" s="11">
        <f>VLOOKUP(B437,[4]Combined!C$1:S$640,17,0)</f>
        <v>0</v>
      </c>
      <c r="AA437" s="12">
        <f>VLOOKUP(B437,[5]Combined!C$1:L$640,10,0)</f>
        <v>0</v>
      </c>
      <c r="AB437" s="12">
        <v>6</v>
      </c>
      <c r="AC437" s="12">
        <f>VLOOKUP(B437,[5]Combined!C$1:O$640,13,0)</f>
        <v>0</v>
      </c>
      <c r="AD437" s="12">
        <f>VLOOKUP(B437,[5]Combined!C$1:P$640,14,0)</f>
        <v>0</v>
      </c>
      <c r="AE437" s="12">
        <v>2</v>
      </c>
      <c r="AF437" s="12">
        <f>VLOOKUP(B437,[5]Combined!C$1:S$640,17,0)</f>
        <v>0</v>
      </c>
      <c r="AG437" s="14">
        <f t="shared" si="42"/>
        <v>82</v>
      </c>
      <c r="AH437" s="14">
        <f t="shared" si="42"/>
        <v>0</v>
      </c>
      <c r="AI437" s="14">
        <f t="shared" si="43"/>
        <v>0</v>
      </c>
      <c r="AJ437" s="14">
        <f t="shared" si="44"/>
        <v>16</v>
      </c>
      <c r="AK437" s="14">
        <f t="shared" si="45"/>
        <v>16</v>
      </c>
      <c r="AL437" s="14">
        <f t="shared" si="46"/>
        <v>19.512195121951219</v>
      </c>
      <c r="AM437" s="14">
        <f t="shared" si="47"/>
        <v>0</v>
      </c>
      <c r="AN437" s="7" t="s">
        <v>431</v>
      </c>
      <c r="AO437" s="7">
        <f>VLOOKUP(B437,[6]I!B$1:U$50,20,0)</f>
        <v>2</v>
      </c>
      <c r="AP437" s="7">
        <v>1</v>
      </c>
      <c r="AQ437" s="7">
        <f t="shared" si="48"/>
        <v>3</v>
      </c>
    </row>
    <row r="438" spans="1:43" s="7" customFormat="1" x14ac:dyDescent="0.25">
      <c r="A438" s="7">
        <v>437</v>
      </c>
      <c r="B438" s="7" t="s">
        <v>478</v>
      </c>
      <c r="C438" s="8">
        <f>VLOOKUP(B438,[1]Combined!$B$1:$K$640,10,0)</f>
        <v>6</v>
      </c>
      <c r="D438" s="8">
        <f>VLOOKUP(B438,[1]Combined!$B$1:$L$640,11,0)</f>
        <v>9</v>
      </c>
      <c r="E438" s="8">
        <f>VLOOKUP(B438,[1]Combined!$B$1:$N$640,13,0)</f>
        <v>0</v>
      </c>
      <c r="F438" s="8">
        <f>VLOOKUP(B438,[1]Combined!$B$1:$O$640,14,0)</f>
        <v>2</v>
      </c>
      <c r="G438" s="8">
        <f>VLOOKUP(B438,[1]Combined!$B$1:$P$640,15,0)</f>
        <v>2</v>
      </c>
      <c r="H438" s="8">
        <f>VLOOKUP(B438,[1]Combined!$B$1:$R$640,17,0)</f>
        <v>0</v>
      </c>
      <c r="I438" s="9">
        <f>VLOOKUP(B438,[2]Combined!C$1:L$640,10,0)</f>
        <v>2</v>
      </c>
      <c r="J438" s="9">
        <f>VLOOKUP(B438,[2]Combined!C$1:M$640,11,0)</f>
        <v>17</v>
      </c>
      <c r="K438" s="9">
        <f>VLOOKUP(B438,[2]Combined!C$1:O$640,13,0)</f>
        <v>0</v>
      </c>
      <c r="L438" s="9">
        <f>VLOOKUP(B438,[2]Combined!C$1:P$640,14,0)</f>
        <v>1</v>
      </c>
      <c r="M438" s="9">
        <f>VLOOKUP(B438,[2]Combined!C$1:Q$640,15,0)</f>
        <v>4</v>
      </c>
      <c r="N438" s="9">
        <f>VLOOKUP(B438,[2]Combined!C$1:S$640,17,0)</f>
        <v>0</v>
      </c>
      <c r="O438" s="10">
        <f>VLOOKUP(B438,[3]Combined!C$1:L$640,10,0)</f>
        <v>2</v>
      </c>
      <c r="P438" s="10">
        <f>VLOOKUP(B438,[3]Combined!C$1:M$640,11,0)</f>
        <v>17</v>
      </c>
      <c r="Q438" s="10">
        <f>VLOOKUP(B438,[3]Combined!C$1:O$640,13,0)</f>
        <v>0</v>
      </c>
      <c r="R438" s="10">
        <f>VLOOKUP(B438,[3]Combined!C$1:P$640,14,0)</f>
        <v>2</v>
      </c>
      <c r="S438" s="10">
        <f>VLOOKUP(B438,[3]Combined!C$1:Q$640,15,0)</f>
        <v>4</v>
      </c>
      <c r="T438" s="10">
        <f>VLOOKUP(B438,[3]Combined!C$1:S$640,17,0)</f>
        <v>0</v>
      </c>
      <c r="U438" s="11">
        <v>0</v>
      </c>
      <c r="V438" s="11">
        <v>17</v>
      </c>
      <c r="W438" s="11">
        <f>VLOOKUP(B438,[4]Combined!C$1:O$640,13,0)</f>
        <v>0</v>
      </c>
      <c r="X438" s="11">
        <v>2</v>
      </c>
      <c r="Y438" s="11">
        <v>4</v>
      </c>
      <c r="Z438" s="11">
        <f>VLOOKUP(B438,[4]Combined!C$1:S$640,17,0)</f>
        <v>0</v>
      </c>
      <c r="AA438" s="12">
        <f>VLOOKUP(B438,[5]Combined!C$1:L$640,10,0)</f>
        <v>0</v>
      </c>
      <c r="AB438" s="12">
        <v>6</v>
      </c>
      <c r="AC438" s="12">
        <f>VLOOKUP(B438,[5]Combined!C$1:O$640,13,0)</f>
        <v>0</v>
      </c>
      <c r="AD438" s="12">
        <f>VLOOKUP(B438,[5]Combined!C$1:P$640,14,0)</f>
        <v>0</v>
      </c>
      <c r="AE438" s="12">
        <v>2</v>
      </c>
      <c r="AF438" s="12">
        <f>VLOOKUP(B438,[5]Combined!C$1:S$640,17,0)</f>
        <v>0</v>
      </c>
      <c r="AG438" s="14">
        <f t="shared" si="42"/>
        <v>82</v>
      </c>
      <c r="AH438" s="14">
        <f t="shared" si="42"/>
        <v>0</v>
      </c>
      <c r="AI438" s="14">
        <f t="shared" si="43"/>
        <v>0</v>
      </c>
      <c r="AJ438" s="14">
        <f t="shared" si="44"/>
        <v>17</v>
      </c>
      <c r="AK438" s="14">
        <f t="shared" si="45"/>
        <v>17</v>
      </c>
      <c r="AL438" s="14">
        <f t="shared" si="46"/>
        <v>20.73170731707317</v>
      </c>
      <c r="AM438" s="14">
        <f t="shared" si="47"/>
        <v>0</v>
      </c>
      <c r="AN438" s="7" t="s">
        <v>432</v>
      </c>
      <c r="AO438" s="7">
        <v>7</v>
      </c>
      <c r="AP438" s="7">
        <v>1</v>
      </c>
      <c r="AQ438" s="7">
        <f t="shared" si="48"/>
        <v>8</v>
      </c>
    </row>
    <row r="439" spans="1:43" s="7" customFormat="1" x14ac:dyDescent="0.25">
      <c r="A439" s="7">
        <v>438</v>
      </c>
      <c r="B439" s="7" t="s">
        <v>479</v>
      </c>
      <c r="C439" s="8">
        <f>VLOOKUP(B439,[1]Combined!$B$1:$K$640,10,0)</f>
        <v>8</v>
      </c>
      <c r="D439" s="8">
        <f>VLOOKUP(B439,[1]Combined!$B$1:$L$640,11,0)</f>
        <v>8</v>
      </c>
      <c r="E439" s="8">
        <f>VLOOKUP(B439,[1]Combined!$B$1:$N$640,13,0)</f>
        <v>0</v>
      </c>
      <c r="F439" s="8">
        <f>VLOOKUP(B439,[1]Combined!$B$1:$O$640,14,0)</f>
        <v>1</v>
      </c>
      <c r="G439" s="8">
        <f>VLOOKUP(B439,[1]Combined!$B$1:$P$640,15,0)</f>
        <v>1</v>
      </c>
      <c r="H439" s="8">
        <f>VLOOKUP(B439,[1]Combined!$B$1:$R$640,17,0)</f>
        <v>0</v>
      </c>
      <c r="I439" s="9">
        <f>VLOOKUP(B439,[2]Combined!C$1:L$640,10,0)</f>
        <v>16</v>
      </c>
      <c r="J439" s="9">
        <f>VLOOKUP(B439,[2]Combined!C$1:M$640,11,0)</f>
        <v>19</v>
      </c>
      <c r="K439" s="9">
        <f>VLOOKUP(B439,[2]Combined!C$1:O$640,13,0)</f>
        <v>0</v>
      </c>
      <c r="L439" s="9">
        <f>VLOOKUP(B439,[2]Combined!C$1:P$640,14,0)</f>
        <v>2</v>
      </c>
      <c r="M439" s="9">
        <f>VLOOKUP(B439,[2]Combined!C$1:Q$640,15,0)</f>
        <v>4</v>
      </c>
      <c r="N439" s="9">
        <f>VLOOKUP(B439,[2]Combined!C$1:S$640,17,0)</f>
        <v>0</v>
      </c>
      <c r="O439" s="10">
        <f>VLOOKUP(B439,[3]Combined!C$1:L$640,10,0)</f>
        <v>15</v>
      </c>
      <c r="P439" s="10">
        <f>VLOOKUP(B439,[3]Combined!C$1:M$640,11,0)</f>
        <v>20</v>
      </c>
      <c r="Q439" s="10">
        <f>VLOOKUP(B439,[3]Combined!C$1:O$640,13,0)</f>
        <v>0</v>
      </c>
      <c r="R439" s="10">
        <f>VLOOKUP(B439,[3]Combined!C$1:P$640,14,0)</f>
        <v>0</v>
      </c>
      <c r="S439" s="10">
        <f>VLOOKUP(B439,[3]Combined!C$1:Q$640,15,0)</f>
        <v>2</v>
      </c>
      <c r="T439" s="10">
        <f>VLOOKUP(B439,[3]Combined!C$1:S$640,17,0)</f>
        <v>0</v>
      </c>
      <c r="U439" s="11">
        <f>VLOOKUP(B439,[4]Combined!C$1:L$640,10,0)</f>
        <v>15</v>
      </c>
      <c r="V439" s="11">
        <f>VLOOKUP(B439,[4]Combined!C$1:M$640,11,0)</f>
        <v>18</v>
      </c>
      <c r="W439" s="11">
        <f>VLOOKUP(B439,[4]Combined!C$1:O$640,13,0)</f>
        <v>0</v>
      </c>
      <c r="X439" s="11">
        <f>VLOOKUP(B439,[4]Combined!C$1:P$640,14,0)</f>
        <v>3</v>
      </c>
      <c r="Y439" s="11">
        <f>VLOOKUP(B439,[4]Combined!C$1:Q$640,15,0)</f>
        <v>4</v>
      </c>
      <c r="Z439" s="11">
        <f>VLOOKUP(B439,[4]Combined!C$1:S$640,17,0)</f>
        <v>0</v>
      </c>
      <c r="AA439" s="12">
        <v>4</v>
      </c>
      <c r="AB439" s="12">
        <v>7</v>
      </c>
      <c r="AC439" s="12">
        <f>VLOOKUP(B439,[5]Combined!C$1:O$640,13,0)</f>
        <v>0</v>
      </c>
      <c r="AD439" s="12">
        <f>VLOOKUP(B439,[5]Combined!C$1:P$640,14,0)</f>
        <v>0</v>
      </c>
      <c r="AE439" s="12">
        <v>1</v>
      </c>
      <c r="AF439" s="12">
        <f>VLOOKUP(B439,[5]Combined!C$1:S$640,17,0)</f>
        <v>0</v>
      </c>
      <c r="AG439" s="14">
        <f t="shared" si="42"/>
        <v>84</v>
      </c>
      <c r="AH439" s="14">
        <f t="shared" si="42"/>
        <v>0</v>
      </c>
      <c r="AI439" s="14">
        <f t="shared" si="43"/>
        <v>0</v>
      </c>
      <c r="AJ439" s="14">
        <f t="shared" si="44"/>
        <v>64</v>
      </c>
      <c r="AK439" s="14">
        <f t="shared" si="45"/>
        <v>64</v>
      </c>
      <c r="AL439" s="14">
        <f t="shared" si="46"/>
        <v>76.19047619047619</v>
      </c>
      <c r="AM439" s="14">
        <f t="shared" si="47"/>
        <v>3</v>
      </c>
      <c r="AN439" s="7" t="s">
        <v>480</v>
      </c>
      <c r="AO439" s="7">
        <f>VLOOKUP(B439,[6]J!B$1:Y$49,24,0)</f>
        <v>6</v>
      </c>
      <c r="AP439" s="7">
        <f>VLOOKUP(B439,[6]J!B$1:S$49,18,0)</f>
        <v>7</v>
      </c>
      <c r="AQ439" s="7">
        <f t="shared" si="48"/>
        <v>16</v>
      </c>
    </row>
    <row r="440" spans="1:43" s="7" customFormat="1" x14ac:dyDescent="0.25">
      <c r="A440" s="7">
        <v>439</v>
      </c>
      <c r="B440" s="7" t="s">
        <v>481</v>
      </c>
      <c r="C440" s="8">
        <f>VLOOKUP(B440,[1]Combined!$B$1:$K$640,10,0)</f>
        <v>7</v>
      </c>
      <c r="D440" s="8">
        <f>VLOOKUP(B440,[1]Combined!$B$1:$L$640,11,0)</f>
        <v>8</v>
      </c>
      <c r="E440" s="8">
        <f>VLOOKUP(B440,[1]Combined!$B$1:$N$640,13,0)</f>
        <v>0</v>
      </c>
      <c r="F440" s="8">
        <f>VLOOKUP(B440,[1]Combined!$B$1:$O$640,14,0)</f>
        <v>1</v>
      </c>
      <c r="G440" s="8">
        <f>VLOOKUP(B440,[1]Combined!$B$1:$P$640,15,0)</f>
        <v>1</v>
      </c>
      <c r="H440" s="8">
        <f>VLOOKUP(B440,[1]Combined!$B$1:$R$640,17,0)</f>
        <v>0</v>
      </c>
      <c r="I440" s="9">
        <f>VLOOKUP(B440,[2]Combined!C$1:L$640,10,0)</f>
        <v>18</v>
      </c>
      <c r="J440" s="9">
        <f>VLOOKUP(B440,[2]Combined!C$1:M$640,11,0)</f>
        <v>19</v>
      </c>
      <c r="K440" s="9">
        <f>VLOOKUP(B440,[2]Combined!C$1:O$640,13,0)</f>
        <v>0</v>
      </c>
      <c r="L440" s="9">
        <f>VLOOKUP(B440,[2]Combined!C$1:P$640,14,0)</f>
        <v>3</v>
      </c>
      <c r="M440" s="9">
        <f>VLOOKUP(B440,[2]Combined!C$1:Q$640,15,0)</f>
        <v>4</v>
      </c>
      <c r="N440" s="9">
        <f>VLOOKUP(B440,[2]Combined!C$1:S$640,17,0)</f>
        <v>0</v>
      </c>
      <c r="O440" s="10">
        <f>VLOOKUP(B440,[3]Combined!C$1:L$640,10,0)</f>
        <v>15</v>
      </c>
      <c r="P440" s="10">
        <f>VLOOKUP(B440,[3]Combined!C$1:M$640,11,0)</f>
        <v>20</v>
      </c>
      <c r="Q440" s="10">
        <f>VLOOKUP(B440,[3]Combined!C$1:O$640,13,0)</f>
        <v>0</v>
      </c>
      <c r="R440" s="10">
        <f>VLOOKUP(B440,[3]Combined!C$1:P$640,14,0)</f>
        <v>1</v>
      </c>
      <c r="S440" s="10">
        <f>VLOOKUP(B440,[3]Combined!C$1:Q$640,15,0)</f>
        <v>2</v>
      </c>
      <c r="T440" s="10">
        <f>VLOOKUP(B440,[3]Combined!C$1:S$640,17,0)</f>
        <v>0</v>
      </c>
      <c r="U440" s="11">
        <f>VLOOKUP(B440,[4]Combined!C$1:L$640,10,0)</f>
        <v>11</v>
      </c>
      <c r="V440" s="11">
        <f>VLOOKUP(B440,[4]Combined!C$1:M$640,11,0)</f>
        <v>18</v>
      </c>
      <c r="W440" s="11">
        <f>VLOOKUP(B440,[4]Combined!C$1:O$640,13,0)</f>
        <v>0</v>
      </c>
      <c r="X440" s="11">
        <f>VLOOKUP(B440,[4]Combined!C$1:P$640,14,0)</f>
        <v>2</v>
      </c>
      <c r="Y440" s="11">
        <f>VLOOKUP(B440,[4]Combined!C$1:Q$640,15,0)</f>
        <v>4</v>
      </c>
      <c r="Z440" s="11">
        <f>VLOOKUP(B440,[4]Combined!C$1:S$640,17,0)</f>
        <v>0</v>
      </c>
      <c r="AA440" s="12">
        <v>3</v>
      </c>
      <c r="AB440" s="12">
        <v>7</v>
      </c>
      <c r="AC440" s="12">
        <f>VLOOKUP(B440,[5]Combined!C$1:O$640,13,0)</f>
        <v>0</v>
      </c>
      <c r="AD440" s="12">
        <f>VLOOKUP(B440,[5]Combined!C$1:P$640,14,0)</f>
        <v>0</v>
      </c>
      <c r="AE440" s="12">
        <v>1</v>
      </c>
      <c r="AF440" s="12">
        <f>VLOOKUP(B440,[5]Combined!C$1:S$640,17,0)</f>
        <v>0</v>
      </c>
      <c r="AG440" s="14">
        <f t="shared" si="42"/>
        <v>84</v>
      </c>
      <c r="AH440" s="14">
        <f t="shared" si="42"/>
        <v>0</v>
      </c>
      <c r="AI440" s="14">
        <f t="shared" si="43"/>
        <v>0</v>
      </c>
      <c r="AJ440" s="14">
        <f t="shared" si="44"/>
        <v>61</v>
      </c>
      <c r="AK440" s="14">
        <f t="shared" si="45"/>
        <v>61</v>
      </c>
      <c r="AL440" s="14">
        <f t="shared" si="46"/>
        <v>72.61904761904762</v>
      </c>
      <c r="AM440" s="14">
        <f t="shared" si="47"/>
        <v>2</v>
      </c>
      <c r="AN440" s="7" t="s">
        <v>482</v>
      </c>
      <c r="AO440" s="7">
        <f>VLOOKUP(B440,[6]J!B$1:Y$49,24,0)</f>
        <v>5</v>
      </c>
      <c r="AP440" s="7">
        <f>VLOOKUP(B440,[6]J!B$1:S$49,18,0)</f>
        <v>3</v>
      </c>
      <c r="AQ440" s="7">
        <f t="shared" si="48"/>
        <v>10</v>
      </c>
    </row>
    <row r="441" spans="1:43" s="7" customFormat="1" x14ac:dyDescent="0.25">
      <c r="A441" s="7">
        <v>440</v>
      </c>
      <c r="B441" s="7" t="s">
        <v>483</v>
      </c>
      <c r="C441" s="8">
        <f>VLOOKUP(B441,[1]Combined!$B$1:$K$640,10,0)</f>
        <v>8</v>
      </c>
      <c r="D441" s="8">
        <f>VLOOKUP(B441,[1]Combined!$B$1:$L$640,11,0)</f>
        <v>8</v>
      </c>
      <c r="E441" s="8">
        <f>VLOOKUP(B441,[1]Combined!$B$1:$N$640,13,0)</f>
        <v>0</v>
      </c>
      <c r="F441" s="8">
        <f>VLOOKUP(B441,[1]Combined!$B$1:$O$640,14,0)</f>
        <v>2</v>
      </c>
      <c r="G441" s="8">
        <f>VLOOKUP(B441,[1]Combined!$B$1:$P$640,15,0)</f>
        <v>2</v>
      </c>
      <c r="H441" s="8">
        <f>VLOOKUP(B441,[1]Combined!$B$1:$R$640,17,0)</f>
        <v>0</v>
      </c>
      <c r="I441" s="9">
        <f>VLOOKUP(B441,[2]Combined!C$1:L$640,10,0)</f>
        <v>16</v>
      </c>
      <c r="J441" s="9">
        <f>VLOOKUP(B441,[2]Combined!C$1:M$640,11,0)</f>
        <v>19</v>
      </c>
      <c r="K441" s="9">
        <f>VLOOKUP(B441,[2]Combined!C$1:O$640,13,0)</f>
        <v>0</v>
      </c>
      <c r="L441" s="9">
        <f>VLOOKUP(B441,[2]Combined!C$1:P$640,14,0)</f>
        <v>4</v>
      </c>
      <c r="M441" s="9">
        <f>VLOOKUP(B441,[2]Combined!C$1:Q$640,15,0)</f>
        <v>4</v>
      </c>
      <c r="N441" s="9">
        <f>VLOOKUP(B441,[2]Combined!C$1:S$640,17,0)</f>
        <v>0</v>
      </c>
      <c r="O441" s="10">
        <f>VLOOKUP(B441,[3]Combined!C$1:L$640,10,0)</f>
        <v>14</v>
      </c>
      <c r="P441" s="10">
        <f>VLOOKUP(B441,[3]Combined!C$1:M$640,11,0)</f>
        <v>20</v>
      </c>
      <c r="Q441" s="10">
        <f>VLOOKUP(B441,[3]Combined!C$1:O$640,13,0)</f>
        <v>0</v>
      </c>
      <c r="R441" s="10">
        <f>VLOOKUP(B441,[3]Combined!C$1:P$640,14,0)</f>
        <v>3</v>
      </c>
      <c r="S441" s="10">
        <f>VLOOKUP(B441,[3]Combined!C$1:Q$640,15,0)</f>
        <v>5</v>
      </c>
      <c r="T441" s="10">
        <f>VLOOKUP(B441,[3]Combined!C$1:S$640,17,0)</f>
        <v>0</v>
      </c>
      <c r="U441" s="11">
        <f>VLOOKUP(B441,[4]Combined!C$1:L$640,10,0)</f>
        <v>12</v>
      </c>
      <c r="V441" s="11">
        <f>VLOOKUP(B441,[4]Combined!C$1:M$640,11,0)</f>
        <v>18</v>
      </c>
      <c r="W441" s="11">
        <f>VLOOKUP(B441,[4]Combined!C$1:O$640,13,0)</f>
        <v>0</v>
      </c>
      <c r="X441" s="11">
        <f>VLOOKUP(B441,[4]Combined!C$1:P$640,14,0)</f>
        <v>4</v>
      </c>
      <c r="Y441" s="11">
        <f>VLOOKUP(B441,[4]Combined!C$1:Q$640,15,0)</f>
        <v>4</v>
      </c>
      <c r="Z441" s="11">
        <f>VLOOKUP(B441,[4]Combined!C$1:S$640,17,0)</f>
        <v>0</v>
      </c>
      <c r="AA441" s="12">
        <v>3</v>
      </c>
      <c r="AB441" s="12">
        <v>7</v>
      </c>
      <c r="AC441" s="12">
        <f>VLOOKUP(B441,[5]Combined!C$1:O$640,13,0)</f>
        <v>0</v>
      </c>
      <c r="AD441" s="12">
        <f>VLOOKUP(B441,[5]Combined!C$1:P$640,14,0)</f>
        <v>0</v>
      </c>
      <c r="AE441" s="12">
        <f>VLOOKUP(B441,[5]Combined!C$1:Q$640,15,0)</f>
        <v>0</v>
      </c>
      <c r="AF441" s="12">
        <f>VLOOKUP(B441,[5]Combined!C$1:S$640,17,0)</f>
        <v>0</v>
      </c>
      <c r="AG441" s="14">
        <f t="shared" si="42"/>
        <v>87</v>
      </c>
      <c r="AH441" s="14">
        <f t="shared" si="42"/>
        <v>0</v>
      </c>
      <c r="AI441" s="14">
        <f t="shared" si="43"/>
        <v>0</v>
      </c>
      <c r="AJ441" s="14">
        <f t="shared" si="44"/>
        <v>66</v>
      </c>
      <c r="AK441" s="14">
        <f t="shared" si="45"/>
        <v>66</v>
      </c>
      <c r="AL441" s="14">
        <f t="shared" si="46"/>
        <v>75.862068965517238</v>
      </c>
      <c r="AM441" s="14">
        <f t="shared" si="47"/>
        <v>3</v>
      </c>
      <c r="AN441" s="7" t="s">
        <v>484</v>
      </c>
      <c r="AO441" s="7">
        <f>VLOOKUP(B441,[6]J!B$1:Y$49,24,0)</f>
        <v>10</v>
      </c>
      <c r="AP441" s="7">
        <f>VLOOKUP(B441,[6]J!B$1:S$49,18,0)</f>
        <v>8</v>
      </c>
      <c r="AQ441" s="7">
        <f t="shared" si="48"/>
        <v>21</v>
      </c>
    </row>
    <row r="442" spans="1:43" s="7" customFormat="1" x14ac:dyDescent="0.25">
      <c r="A442" s="7">
        <v>441</v>
      </c>
      <c r="B442" s="7" t="s">
        <v>485</v>
      </c>
      <c r="C442" s="8">
        <f>VLOOKUP(B442,[1]Combined!$B$1:$K$640,10,0)</f>
        <v>8</v>
      </c>
      <c r="D442" s="8">
        <f>VLOOKUP(B442,[1]Combined!$B$1:$L$640,11,0)</f>
        <v>8</v>
      </c>
      <c r="E442" s="8">
        <f>VLOOKUP(B442,[1]Combined!$B$1:$N$640,13,0)</f>
        <v>0</v>
      </c>
      <c r="F442" s="8">
        <f>VLOOKUP(B442,[1]Combined!$B$1:$O$640,14,0)</f>
        <v>1</v>
      </c>
      <c r="G442" s="8">
        <f>VLOOKUP(B442,[1]Combined!$B$1:$P$640,15,0)</f>
        <v>1</v>
      </c>
      <c r="H442" s="8">
        <f>VLOOKUP(B442,[1]Combined!$B$1:$R$640,17,0)</f>
        <v>0</v>
      </c>
      <c r="I442" s="9">
        <f>VLOOKUP(B442,[2]Combined!C$1:L$640,10,0)</f>
        <v>18</v>
      </c>
      <c r="J442" s="9">
        <f>VLOOKUP(B442,[2]Combined!C$1:M$640,11,0)</f>
        <v>19</v>
      </c>
      <c r="K442" s="9">
        <f>VLOOKUP(B442,[2]Combined!C$1:O$640,13,0)</f>
        <v>0</v>
      </c>
      <c r="L442" s="9">
        <f>VLOOKUP(B442,[2]Combined!C$1:P$640,14,0)</f>
        <v>4</v>
      </c>
      <c r="M442" s="9">
        <f>VLOOKUP(B442,[2]Combined!C$1:Q$640,15,0)</f>
        <v>4</v>
      </c>
      <c r="N442" s="9">
        <f>VLOOKUP(B442,[2]Combined!C$1:S$640,17,0)</f>
        <v>0</v>
      </c>
      <c r="O442" s="10">
        <f>VLOOKUP(B442,[3]Combined!C$1:L$640,10,0)</f>
        <v>17</v>
      </c>
      <c r="P442" s="10">
        <f>VLOOKUP(B442,[3]Combined!C$1:M$640,11,0)</f>
        <v>20</v>
      </c>
      <c r="Q442" s="10">
        <f>VLOOKUP(B442,[3]Combined!C$1:O$640,13,0)</f>
        <v>0</v>
      </c>
      <c r="R442" s="10">
        <f>VLOOKUP(B442,[3]Combined!C$1:P$640,14,0)</f>
        <v>5</v>
      </c>
      <c r="S442" s="10">
        <f>VLOOKUP(B442,[3]Combined!C$1:Q$640,15,0)</f>
        <v>5</v>
      </c>
      <c r="T442" s="10">
        <f>VLOOKUP(B442,[3]Combined!C$1:S$640,17,0)</f>
        <v>0</v>
      </c>
      <c r="U442" s="11">
        <f>VLOOKUP(B442,[4]Combined!C$1:L$640,10,0)</f>
        <v>14</v>
      </c>
      <c r="V442" s="11">
        <f>VLOOKUP(B442,[4]Combined!C$1:M$640,11,0)</f>
        <v>18</v>
      </c>
      <c r="W442" s="11">
        <f>VLOOKUP(B442,[4]Combined!C$1:O$640,13,0)</f>
        <v>0</v>
      </c>
      <c r="X442" s="11">
        <f>VLOOKUP(B442,[4]Combined!C$1:P$640,14,0)</f>
        <v>3</v>
      </c>
      <c r="Y442" s="11">
        <f>VLOOKUP(B442,[4]Combined!C$1:Q$640,15,0)</f>
        <v>4</v>
      </c>
      <c r="Z442" s="11">
        <f>VLOOKUP(B442,[4]Combined!C$1:S$640,17,0)</f>
        <v>0</v>
      </c>
      <c r="AA442" s="12">
        <v>4</v>
      </c>
      <c r="AB442" s="12">
        <v>7</v>
      </c>
      <c r="AC442" s="12">
        <f>VLOOKUP(B442,[5]Combined!C$1:O$640,13,0)</f>
        <v>0</v>
      </c>
      <c r="AD442" s="12">
        <v>1</v>
      </c>
      <c r="AE442" s="12">
        <v>2</v>
      </c>
      <c r="AF442" s="12">
        <f>VLOOKUP(B442,[5]Combined!C$1:S$640,17,0)</f>
        <v>0</v>
      </c>
      <c r="AG442" s="14">
        <f t="shared" si="42"/>
        <v>88</v>
      </c>
      <c r="AH442" s="14">
        <f t="shared" si="42"/>
        <v>0</v>
      </c>
      <c r="AI442" s="14">
        <f t="shared" si="43"/>
        <v>0</v>
      </c>
      <c r="AJ442" s="14">
        <f t="shared" si="44"/>
        <v>75</v>
      </c>
      <c r="AK442" s="14">
        <f t="shared" si="45"/>
        <v>75</v>
      </c>
      <c r="AL442" s="14">
        <f t="shared" si="46"/>
        <v>85.227272727272734</v>
      </c>
      <c r="AM442" s="14">
        <f t="shared" si="47"/>
        <v>5</v>
      </c>
      <c r="AN442" s="7" t="s">
        <v>486</v>
      </c>
      <c r="AO442" s="7">
        <f>VLOOKUP(B442,[6]J!B$1:Y$49,24,0)</f>
        <v>7</v>
      </c>
      <c r="AP442" s="7">
        <f>VLOOKUP(B442,[6]J!B$1:S$49,18,0)</f>
        <v>10</v>
      </c>
      <c r="AQ442" s="7">
        <f t="shared" si="48"/>
        <v>22</v>
      </c>
    </row>
    <row r="443" spans="1:43" s="7" customFormat="1" x14ac:dyDescent="0.25">
      <c r="A443" s="7">
        <v>442</v>
      </c>
      <c r="B443" s="7" t="s">
        <v>487</v>
      </c>
      <c r="C443" s="8">
        <f>VLOOKUP(B443,[1]Combined!$B$1:$K$640,10,0)</f>
        <v>7</v>
      </c>
      <c r="D443" s="8">
        <f>VLOOKUP(B443,[1]Combined!$B$1:$L$640,11,0)</f>
        <v>8</v>
      </c>
      <c r="E443" s="8">
        <f>VLOOKUP(B443,[1]Combined!$B$1:$N$640,13,0)</f>
        <v>0</v>
      </c>
      <c r="F443" s="8">
        <f>VLOOKUP(B443,[1]Combined!$B$1:$O$640,14,0)</f>
        <v>1</v>
      </c>
      <c r="G443" s="8">
        <f>VLOOKUP(B443,[1]Combined!$B$1:$P$640,15,0)</f>
        <v>2</v>
      </c>
      <c r="H443" s="8">
        <f>VLOOKUP(B443,[1]Combined!$B$1:$R$640,17,0)</f>
        <v>0</v>
      </c>
      <c r="I443" s="9">
        <f>VLOOKUP(B443,[2]Combined!C$1:L$640,10,0)</f>
        <v>9</v>
      </c>
      <c r="J443" s="9">
        <f>VLOOKUP(B443,[2]Combined!C$1:M$640,11,0)</f>
        <v>19</v>
      </c>
      <c r="K443" s="9">
        <f>VLOOKUP(B443,[2]Combined!C$1:O$640,13,0)</f>
        <v>0</v>
      </c>
      <c r="L443" s="9">
        <f>VLOOKUP(B443,[2]Combined!C$1:P$640,14,0)</f>
        <v>0</v>
      </c>
      <c r="M443" s="9">
        <f>VLOOKUP(B443,[2]Combined!C$1:Q$640,15,0)</f>
        <v>3</v>
      </c>
      <c r="N443" s="9">
        <f>VLOOKUP(B443,[2]Combined!C$1:S$640,17,0)</f>
        <v>0</v>
      </c>
      <c r="O443" s="10">
        <f>VLOOKUP(B443,[3]Combined!C$1:L$640,10,0)</f>
        <v>7</v>
      </c>
      <c r="P443" s="10">
        <f>VLOOKUP(B443,[3]Combined!C$1:M$640,11,0)</f>
        <v>20</v>
      </c>
      <c r="Q443" s="10">
        <f>VLOOKUP(B443,[3]Combined!C$1:O$640,13,0)</f>
        <v>0</v>
      </c>
      <c r="R443" s="10">
        <f>VLOOKUP(B443,[3]Combined!C$1:P$640,14,0)</f>
        <v>2</v>
      </c>
      <c r="S443" s="10">
        <f>VLOOKUP(B443,[3]Combined!C$1:Q$640,15,0)</f>
        <v>5</v>
      </c>
      <c r="T443" s="10">
        <f>VLOOKUP(B443,[3]Combined!C$1:S$640,17,0)</f>
        <v>0</v>
      </c>
      <c r="U443" s="11">
        <f>VLOOKUP(B443,[4]Combined!C$1:L$640,10,0)</f>
        <v>8</v>
      </c>
      <c r="V443" s="11">
        <f>VLOOKUP(B443,[4]Combined!C$1:M$640,11,0)</f>
        <v>18</v>
      </c>
      <c r="W443" s="11">
        <f>VLOOKUP(B443,[4]Combined!C$1:O$640,13,0)</f>
        <v>0</v>
      </c>
      <c r="X443" s="11">
        <v>1</v>
      </c>
      <c r="Y443" s="11">
        <v>3</v>
      </c>
      <c r="Z443" s="11">
        <f>VLOOKUP(B443,[4]Combined!C$1:S$640,17,0)</f>
        <v>0</v>
      </c>
      <c r="AA443" s="12">
        <v>3</v>
      </c>
      <c r="AB443" s="12">
        <v>7</v>
      </c>
      <c r="AC443" s="12">
        <f>VLOOKUP(B443,[5]Combined!C$1:O$640,13,0)</f>
        <v>0</v>
      </c>
      <c r="AD443" s="12">
        <v>1</v>
      </c>
      <c r="AE443" s="12">
        <v>1</v>
      </c>
      <c r="AF443" s="12">
        <f>VLOOKUP(B443,[5]Combined!C$1:S$640,17,0)</f>
        <v>0</v>
      </c>
      <c r="AG443" s="14">
        <f t="shared" ref="AG443:AH506" si="49">SUM(D443,G443,J443,M443,P443,S443,V443,Y443,AB443,AE443)</f>
        <v>86</v>
      </c>
      <c r="AH443" s="14">
        <f t="shared" si="49"/>
        <v>0</v>
      </c>
      <c r="AI443" s="14">
        <f t="shared" ref="AI443:AI506" si="50">FLOOR(IF(AH443&lt;(1/3*(AG443)),AH443,(1/3*(AG443))),1)</f>
        <v>0</v>
      </c>
      <c r="AJ443" s="14">
        <f t="shared" ref="AJ443:AJ506" si="51">SUM(C443,F443,I443,L443,O443,R443,U443,X443,AA443,AD443)</f>
        <v>39</v>
      </c>
      <c r="AK443" s="14">
        <f t="shared" ref="AK443:AK506" si="52">IF(SUM(AJ443,AI443)&gt;AG443,AG443,SUM(AJ443,AI443))</f>
        <v>39</v>
      </c>
      <c r="AL443" s="14">
        <f t="shared" ref="AL443:AL506" si="53">(AK443/AG443)*100</f>
        <v>45.348837209302324</v>
      </c>
      <c r="AM443" s="14">
        <f t="shared" ref="AM443:AM506" si="54">IF(AL443&gt;=85,5,(IF(AND(AL443&gt;=80,AL443&lt;85),4,(IF(AND(AL443&gt;=75,AL443&lt;80),3,(IF(AND(AL443&gt;=70,AL443&lt;75),2,(IF(AND(AL443&gt;67,AL443&lt;70),1,0)))))))))</f>
        <v>0</v>
      </c>
      <c r="AN443" s="7" t="s">
        <v>488</v>
      </c>
      <c r="AO443" s="7">
        <v>4</v>
      </c>
      <c r="AP443" s="7">
        <f>VLOOKUP(B443,[6]J!B$1:S$49,18,0)</f>
        <v>3</v>
      </c>
      <c r="AQ443" s="7">
        <f t="shared" ref="AQ443:AQ506" si="55">SUM(AM443,AO443,AP443)</f>
        <v>7</v>
      </c>
    </row>
    <row r="444" spans="1:43" s="7" customFormat="1" x14ac:dyDescent="0.25">
      <c r="A444" s="7">
        <v>443</v>
      </c>
      <c r="B444" s="7" t="s">
        <v>489</v>
      </c>
      <c r="C444" s="8">
        <f>VLOOKUP(B444,[1]Combined!$B$1:$K$640,10,0)</f>
        <v>4</v>
      </c>
      <c r="D444" s="8">
        <f>VLOOKUP(B444,[1]Combined!$B$1:$L$640,11,0)</f>
        <v>8</v>
      </c>
      <c r="E444" s="8">
        <f>VLOOKUP(B444,[1]Combined!$B$1:$N$640,13,0)</f>
        <v>0</v>
      </c>
      <c r="F444" s="8">
        <f>VLOOKUP(B444,[1]Combined!$B$1:$O$640,14,0)</f>
        <v>1</v>
      </c>
      <c r="G444" s="8">
        <f>VLOOKUP(B444,[1]Combined!$B$1:$P$640,15,0)</f>
        <v>1</v>
      </c>
      <c r="H444" s="8">
        <f>VLOOKUP(B444,[1]Combined!$B$1:$R$640,17,0)</f>
        <v>0</v>
      </c>
      <c r="I444" s="9">
        <f>VLOOKUP(B444,[2]Combined!C$1:L$640,10,0)</f>
        <v>1</v>
      </c>
      <c r="J444" s="9">
        <f>VLOOKUP(B444,[2]Combined!C$1:M$640,11,0)</f>
        <v>19</v>
      </c>
      <c r="K444" s="9">
        <f>VLOOKUP(B444,[2]Combined!C$1:O$640,13,0)</f>
        <v>0</v>
      </c>
      <c r="L444" s="9">
        <f>VLOOKUP(B444,[2]Combined!C$1:P$640,14,0)</f>
        <v>0</v>
      </c>
      <c r="M444" s="9">
        <f>VLOOKUP(B444,[2]Combined!C$1:Q$640,15,0)</f>
        <v>4</v>
      </c>
      <c r="N444" s="9">
        <f>VLOOKUP(B444,[2]Combined!C$1:S$640,17,0)</f>
        <v>0</v>
      </c>
      <c r="O444" s="10">
        <f>VLOOKUP(B444,[3]Combined!C$1:L$640,10,0)</f>
        <v>1</v>
      </c>
      <c r="P444" s="10">
        <f>VLOOKUP(B444,[3]Combined!C$1:M$640,11,0)</f>
        <v>20</v>
      </c>
      <c r="Q444" s="10">
        <f>VLOOKUP(B444,[3]Combined!C$1:O$640,13,0)</f>
        <v>0</v>
      </c>
      <c r="R444" s="10">
        <f>VLOOKUP(B444,[3]Combined!C$1:P$640,14,0)</f>
        <v>0</v>
      </c>
      <c r="S444" s="10">
        <f>VLOOKUP(B444,[3]Combined!C$1:Q$640,15,0)</f>
        <v>2</v>
      </c>
      <c r="T444" s="10">
        <f>VLOOKUP(B444,[3]Combined!C$1:S$640,17,0)</f>
        <v>0</v>
      </c>
      <c r="U444" s="11">
        <f>VLOOKUP(B444,[4]Combined!C$1:L$640,10,0)</f>
        <v>1</v>
      </c>
      <c r="V444" s="11">
        <f>VLOOKUP(B444,[4]Combined!C$1:M$640,11,0)</f>
        <v>18</v>
      </c>
      <c r="W444" s="11">
        <f>VLOOKUP(B444,[4]Combined!C$1:O$640,13,0)</f>
        <v>0</v>
      </c>
      <c r="X444" s="11">
        <f>VLOOKUP(B444,[4]Combined!C$1:P$640,14,0)</f>
        <v>0</v>
      </c>
      <c r="Y444" s="11">
        <f>VLOOKUP(B444,[4]Combined!C$1:Q$640,15,0)</f>
        <v>4</v>
      </c>
      <c r="Z444" s="11">
        <f>VLOOKUP(B444,[4]Combined!C$1:S$640,17,0)</f>
        <v>0</v>
      </c>
      <c r="AA444" s="12">
        <v>1</v>
      </c>
      <c r="AB444" s="12">
        <v>7</v>
      </c>
      <c r="AC444" s="12">
        <f>VLOOKUP(B444,[5]Combined!C$1:O$640,13,0)</f>
        <v>0</v>
      </c>
      <c r="AD444" s="12">
        <f>VLOOKUP(B444,[5]Combined!C$1:P$640,14,0)</f>
        <v>0</v>
      </c>
      <c r="AE444" s="12">
        <v>1</v>
      </c>
      <c r="AF444" s="12">
        <f>VLOOKUP(B444,[5]Combined!C$1:S$640,17,0)</f>
        <v>0</v>
      </c>
      <c r="AG444" s="14">
        <f t="shared" si="49"/>
        <v>84</v>
      </c>
      <c r="AH444" s="14">
        <f t="shared" si="49"/>
        <v>0</v>
      </c>
      <c r="AI444" s="14">
        <f t="shared" si="50"/>
        <v>0</v>
      </c>
      <c r="AJ444" s="14">
        <f t="shared" si="51"/>
        <v>9</v>
      </c>
      <c r="AK444" s="14">
        <f t="shared" si="52"/>
        <v>9</v>
      </c>
      <c r="AL444" s="14">
        <f t="shared" si="53"/>
        <v>10.714285714285714</v>
      </c>
      <c r="AM444" s="14">
        <f t="shared" si="54"/>
        <v>0</v>
      </c>
      <c r="AN444" s="7" t="s">
        <v>480</v>
      </c>
      <c r="AO444" s="7">
        <f>VLOOKUP(B444,[6]J!B$1:Y$49,24,0)</f>
        <v>0</v>
      </c>
      <c r="AP444" s="7">
        <f>VLOOKUP(B444,[6]J!B$1:S$49,18,0)</f>
        <v>3</v>
      </c>
      <c r="AQ444" s="7">
        <f t="shared" si="55"/>
        <v>3</v>
      </c>
    </row>
    <row r="445" spans="1:43" s="7" customFormat="1" x14ac:dyDescent="0.25">
      <c r="A445" s="7">
        <v>444</v>
      </c>
      <c r="B445" s="7" t="s">
        <v>490</v>
      </c>
      <c r="C445" s="8">
        <f>VLOOKUP(B445,[1]Combined!$B$1:$K$640,10,0)</f>
        <v>8</v>
      </c>
      <c r="D445" s="8">
        <f>VLOOKUP(B445,[1]Combined!$B$1:$L$640,11,0)</f>
        <v>8</v>
      </c>
      <c r="E445" s="8">
        <f>VLOOKUP(B445,[1]Combined!$B$1:$N$640,13,0)</f>
        <v>0</v>
      </c>
      <c r="F445" s="8">
        <f>VLOOKUP(B445,[1]Combined!$B$1:$O$640,14,0)</f>
        <v>1</v>
      </c>
      <c r="G445" s="8">
        <f>VLOOKUP(B445,[1]Combined!$B$1:$P$640,15,0)</f>
        <v>1</v>
      </c>
      <c r="H445" s="8">
        <f>VLOOKUP(B445,[1]Combined!$B$1:$R$640,17,0)</f>
        <v>0</v>
      </c>
      <c r="I445" s="9">
        <f>VLOOKUP(B445,[2]Combined!C$1:L$640,10,0)</f>
        <v>16</v>
      </c>
      <c r="J445" s="9">
        <f>VLOOKUP(B445,[2]Combined!C$1:M$640,11,0)</f>
        <v>19</v>
      </c>
      <c r="K445" s="9">
        <f>VLOOKUP(B445,[2]Combined!C$1:O$640,13,0)</f>
        <v>0</v>
      </c>
      <c r="L445" s="9">
        <f>VLOOKUP(B445,[2]Combined!C$1:P$640,14,0)</f>
        <v>3</v>
      </c>
      <c r="M445" s="9">
        <f>VLOOKUP(B445,[2]Combined!C$1:Q$640,15,0)</f>
        <v>4</v>
      </c>
      <c r="N445" s="9">
        <f>VLOOKUP(B445,[2]Combined!C$1:S$640,17,0)</f>
        <v>0</v>
      </c>
      <c r="O445" s="10">
        <f>VLOOKUP(B445,[3]Combined!C$1:L$640,10,0)</f>
        <v>15</v>
      </c>
      <c r="P445" s="10">
        <f>VLOOKUP(B445,[3]Combined!C$1:M$640,11,0)</f>
        <v>20</v>
      </c>
      <c r="Q445" s="10">
        <f>VLOOKUP(B445,[3]Combined!C$1:O$640,13,0)</f>
        <v>0</v>
      </c>
      <c r="R445" s="10">
        <f>VLOOKUP(B445,[3]Combined!C$1:P$640,14,0)</f>
        <v>1</v>
      </c>
      <c r="S445" s="10">
        <f>VLOOKUP(B445,[3]Combined!C$1:Q$640,15,0)</f>
        <v>2</v>
      </c>
      <c r="T445" s="10">
        <f>VLOOKUP(B445,[3]Combined!C$1:S$640,17,0)</f>
        <v>0</v>
      </c>
      <c r="U445" s="11">
        <f>VLOOKUP(B445,[4]Combined!C$1:L$640,10,0)</f>
        <v>9</v>
      </c>
      <c r="V445" s="11">
        <f>VLOOKUP(B445,[4]Combined!C$1:M$640,11,0)</f>
        <v>18</v>
      </c>
      <c r="W445" s="11">
        <f>VLOOKUP(B445,[4]Combined!C$1:O$640,13,0)</f>
        <v>0</v>
      </c>
      <c r="X445" s="11">
        <f>VLOOKUP(B445,[4]Combined!C$1:P$640,14,0)</f>
        <v>3</v>
      </c>
      <c r="Y445" s="11">
        <f>VLOOKUP(B445,[4]Combined!C$1:Q$640,15,0)</f>
        <v>4</v>
      </c>
      <c r="Z445" s="11">
        <f>VLOOKUP(B445,[4]Combined!C$1:S$640,17,0)</f>
        <v>0</v>
      </c>
      <c r="AA445" s="12">
        <v>2</v>
      </c>
      <c r="AB445" s="12">
        <v>7</v>
      </c>
      <c r="AC445" s="12">
        <f>VLOOKUP(B445,[5]Combined!C$1:O$640,13,0)</f>
        <v>0</v>
      </c>
      <c r="AD445" s="12">
        <v>1</v>
      </c>
      <c r="AE445" s="12">
        <v>1</v>
      </c>
      <c r="AF445" s="12">
        <f>VLOOKUP(B445,[5]Combined!C$1:S$640,17,0)</f>
        <v>0</v>
      </c>
      <c r="AG445" s="14">
        <f t="shared" si="49"/>
        <v>84</v>
      </c>
      <c r="AH445" s="14">
        <f t="shared" si="49"/>
        <v>0</v>
      </c>
      <c r="AI445" s="14">
        <f t="shared" si="50"/>
        <v>0</v>
      </c>
      <c r="AJ445" s="14">
        <f t="shared" si="51"/>
        <v>59</v>
      </c>
      <c r="AK445" s="14">
        <f t="shared" si="52"/>
        <v>59</v>
      </c>
      <c r="AL445" s="14">
        <f t="shared" si="53"/>
        <v>70.238095238095227</v>
      </c>
      <c r="AM445" s="14">
        <f t="shared" si="54"/>
        <v>2</v>
      </c>
      <c r="AN445" s="7" t="s">
        <v>482</v>
      </c>
      <c r="AO445" s="7">
        <f>VLOOKUP(B445,[6]J!B$1:Y$49,24,0)</f>
        <v>5</v>
      </c>
      <c r="AP445" s="7">
        <f>VLOOKUP(B445,[6]J!B$1:S$49,18,0)</f>
        <v>4</v>
      </c>
      <c r="AQ445" s="7">
        <f t="shared" si="55"/>
        <v>11</v>
      </c>
    </row>
    <row r="446" spans="1:43" s="7" customFormat="1" x14ac:dyDescent="0.25">
      <c r="A446" s="7">
        <v>445</v>
      </c>
      <c r="B446" s="7" t="s">
        <v>491</v>
      </c>
      <c r="C446" s="8">
        <f>VLOOKUP(B446,[1]Combined!$B$1:$K$640,10,0)</f>
        <v>6</v>
      </c>
      <c r="D446" s="8">
        <f>VLOOKUP(B446,[1]Combined!$B$1:$L$640,11,0)</f>
        <v>8</v>
      </c>
      <c r="E446" s="8">
        <f>VLOOKUP(B446,[1]Combined!$B$1:$N$640,13,0)</f>
        <v>0</v>
      </c>
      <c r="F446" s="8">
        <f>VLOOKUP(B446,[1]Combined!$B$1:$O$640,14,0)</f>
        <v>2</v>
      </c>
      <c r="G446" s="8">
        <f>VLOOKUP(B446,[1]Combined!$B$1:$P$640,15,0)</f>
        <v>2</v>
      </c>
      <c r="H446" s="8">
        <f>VLOOKUP(B446,[1]Combined!$B$1:$R$640,17,0)</f>
        <v>0</v>
      </c>
      <c r="I446" s="9">
        <f>VLOOKUP(B446,[2]Combined!C$1:L$640,10,0)</f>
        <v>17</v>
      </c>
      <c r="J446" s="9">
        <f>VLOOKUP(B446,[2]Combined!C$1:M$640,11,0)</f>
        <v>19</v>
      </c>
      <c r="K446" s="9">
        <f>VLOOKUP(B446,[2]Combined!C$1:O$640,13,0)</f>
        <v>0</v>
      </c>
      <c r="L446" s="9">
        <f>VLOOKUP(B446,[2]Combined!C$1:P$640,14,0)</f>
        <v>4</v>
      </c>
      <c r="M446" s="9">
        <f>VLOOKUP(B446,[2]Combined!C$1:Q$640,15,0)</f>
        <v>4</v>
      </c>
      <c r="N446" s="9">
        <f>VLOOKUP(B446,[2]Combined!C$1:S$640,17,0)</f>
        <v>0</v>
      </c>
      <c r="O446" s="10">
        <f>VLOOKUP(B446,[3]Combined!C$1:L$640,10,0)</f>
        <v>16</v>
      </c>
      <c r="P446" s="10">
        <f>VLOOKUP(B446,[3]Combined!C$1:M$640,11,0)</f>
        <v>20</v>
      </c>
      <c r="Q446" s="10">
        <f>VLOOKUP(B446,[3]Combined!C$1:O$640,13,0)</f>
        <v>0</v>
      </c>
      <c r="R446" s="10">
        <f>VLOOKUP(B446,[3]Combined!C$1:P$640,14,0)</f>
        <v>3</v>
      </c>
      <c r="S446" s="10">
        <f>VLOOKUP(B446,[3]Combined!C$1:Q$640,15,0)</f>
        <v>5</v>
      </c>
      <c r="T446" s="10">
        <f>VLOOKUP(B446,[3]Combined!C$1:S$640,17,0)</f>
        <v>0</v>
      </c>
      <c r="U446" s="11">
        <f>VLOOKUP(B446,[4]Combined!C$1:L$640,10,0)</f>
        <v>13</v>
      </c>
      <c r="V446" s="11">
        <f>VLOOKUP(B446,[4]Combined!C$1:M$640,11,0)</f>
        <v>18</v>
      </c>
      <c r="W446" s="11">
        <f>VLOOKUP(B446,[4]Combined!C$1:O$640,13,0)</f>
        <v>0</v>
      </c>
      <c r="X446" s="11">
        <f>VLOOKUP(B446,[4]Combined!C$1:P$640,14,0)</f>
        <v>4</v>
      </c>
      <c r="Y446" s="11">
        <f>VLOOKUP(B446,[4]Combined!C$1:Q$640,15,0)</f>
        <v>4</v>
      </c>
      <c r="Z446" s="11">
        <f>VLOOKUP(B446,[4]Combined!C$1:S$640,17,0)</f>
        <v>0</v>
      </c>
      <c r="AA446" s="12">
        <v>3</v>
      </c>
      <c r="AB446" s="12">
        <v>7</v>
      </c>
      <c r="AC446" s="12">
        <f>VLOOKUP(B446,[5]Combined!C$1:O$640,13,0)</f>
        <v>0</v>
      </c>
      <c r="AD446" s="12">
        <f>VLOOKUP(B446,[5]Combined!C$1:P$640,14,0)</f>
        <v>0</v>
      </c>
      <c r="AE446" s="12">
        <f>VLOOKUP(B446,[5]Combined!C$1:Q$640,15,0)</f>
        <v>0</v>
      </c>
      <c r="AF446" s="12">
        <f>VLOOKUP(B446,[5]Combined!C$1:S$640,17,0)</f>
        <v>0</v>
      </c>
      <c r="AG446" s="14">
        <f t="shared" si="49"/>
        <v>87</v>
      </c>
      <c r="AH446" s="14">
        <f t="shared" si="49"/>
        <v>0</v>
      </c>
      <c r="AI446" s="14">
        <f t="shared" si="50"/>
        <v>0</v>
      </c>
      <c r="AJ446" s="14">
        <f t="shared" si="51"/>
        <v>68</v>
      </c>
      <c r="AK446" s="14">
        <f t="shared" si="52"/>
        <v>68</v>
      </c>
      <c r="AL446" s="14">
        <f t="shared" si="53"/>
        <v>78.160919540229884</v>
      </c>
      <c r="AM446" s="14">
        <f t="shared" si="54"/>
        <v>3</v>
      </c>
      <c r="AN446" s="7" t="s">
        <v>484</v>
      </c>
      <c r="AO446" s="7">
        <f>VLOOKUP(B446,[6]J!B$1:Y$49,24,0)</f>
        <v>10</v>
      </c>
      <c r="AP446" s="7">
        <f>VLOOKUP(B446,[6]J!B$1:S$49,18,0)</f>
        <v>8</v>
      </c>
      <c r="AQ446" s="7">
        <f t="shared" si="55"/>
        <v>21</v>
      </c>
    </row>
    <row r="447" spans="1:43" s="7" customFormat="1" x14ac:dyDescent="0.25">
      <c r="A447" s="7">
        <v>446</v>
      </c>
      <c r="B447" s="7" t="s">
        <v>492</v>
      </c>
      <c r="C447" s="8">
        <f>VLOOKUP(B447,[1]Combined!$B$1:$K$640,10,0)</f>
        <v>6</v>
      </c>
      <c r="D447" s="8">
        <f>VLOOKUP(B447,[1]Combined!$B$1:$L$640,11,0)</f>
        <v>8</v>
      </c>
      <c r="E447" s="8">
        <f>VLOOKUP(B447,[1]Combined!$B$1:$N$640,13,0)</f>
        <v>0</v>
      </c>
      <c r="F447" s="8">
        <f>VLOOKUP(B447,[1]Combined!$B$1:$O$640,14,0)</f>
        <v>1</v>
      </c>
      <c r="G447" s="8">
        <f>VLOOKUP(B447,[1]Combined!$B$1:$P$640,15,0)</f>
        <v>1</v>
      </c>
      <c r="H447" s="8">
        <f>VLOOKUP(B447,[1]Combined!$B$1:$R$640,17,0)</f>
        <v>0</v>
      </c>
      <c r="I447" s="9">
        <f>VLOOKUP(B447,[2]Combined!C$1:L$640,10,0)</f>
        <v>5</v>
      </c>
      <c r="J447" s="9">
        <f>VLOOKUP(B447,[2]Combined!C$1:M$640,11,0)</f>
        <v>19</v>
      </c>
      <c r="K447" s="9">
        <f>VLOOKUP(B447,[2]Combined!C$1:O$640,13,0)</f>
        <v>0</v>
      </c>
      <c r="L447" s="9">
        <f>VLOOKUP(B447,[2]Combined!C$1:P$640,14,0)</f>
        <v>1</v>
      </c>
      <c r="M447" s="9">
        <f>VLOOKUP(B447,[2]Combined!C$1:Q$640,15,0)</f>
        <v>4</v>
      </c>
      <c r="N447" s="9">
        <f>VLOOKUP(B447,[2]Combined!C$1:S$640,17,0)</f>
        <v>0</v>
      </c>
      <c r="O447" s="10">
        <f>VLOOKUP(B447,[3]Combined!C$1:L$640,10,0)</f>
        <v>1</v>
      </c>
      <c r="P447" s="10">
        <f>VLOOKUP(B447,[3]Combined!C$1:M$640,11,0)</f>
        <v>20</v>
      </c>
      <c r="Q447" s="10">
        <f>VLOOKUP(B447,[3]Combined!C$1:O$640,13,0)</f>
        <v>0</v>
      </c>
      <c r="R447" s="10">
        <f>VLOOKUP(B447,[3]Combined!C$1:P$640,14,0)</f>
        <v>0</v>
      </c>
      <c r="S447" s="10">
        <f>VLOOKUP(B447,[3]Combined!C$1:Q$640,15,0)</f>
        <v>5</v>
      </c>
      <c r="T447" s="10">
        <f>VLOOKUP(B447,[3]Combined!C$1:S$640,17,0)</f>
        <v>0</v>
      </c>
      <c r="U447" s="11">
        <f>VLOOKUP(B447,[4]Combined!C$1:L$640,10,0)</f>
        <v>1</v>
      </c>
      <c r="V447" s="11">
        <f>VLOOKUP(B447,[4]Combined!C$1:M$640,11,0)</f>
        <v>18</v>
      </c>
      <c r="W447" s="11">
        <f>VLOOKUP(B447,[4]Combined!C$1:O$640,13,0)</f>
        <v>0</v>
      </c>
      <c r="X447" s="11">
        <f>VLOOKUP(B447,[4]Combined!C$1:P$640,14,0)</f>
        <v>0</v>
      </c>
      <c r="Y447" s="11">
        <f>VLOOKUP(B447,[4]Combined!C$1:Q$640,15,0)</f>
        <v>4</v>
      </c>
      <c r="Z447" s="11">
        <f>VLOOKUP(B447,[4]Combined!C$1:S$640,17,0)</f>
        <v>0</v>
      </c>
      <c r="AA447" s="12">
        <v>5</v>
      </c>
      <c r="AB447" s="12">
        <v>7</v>
      </c>
      <c r="AC447" s="12">
        <f>VLOOKUP(B447,[5]Combined!C$1:O$640,13,0)</f>
        <v>0</v>
      </c>
      <c r="AD447" s="12">
        <v>1</v>
      </c>
      <c r="AE447" s="12">
        <v>2</v>
      </c>
      <c r="AF447" s="12">
        <f>VLOOKUP(B447,[5]Combined!C$1:S$640,17,0)</f>
        <v>0</v>
      </c>
      <c r="AG447" s="14">
        <f t="shared" si="49"/>
        <v>88</v>
      </c>
      <c r="AH447" s="14">
        <f t="shared" si="49"/>
        <v>0</v>
      </c>
      <c r="AI447" s="14">
        <f t="shared" si="50"/>
        <v>0</v>
      </c>
      <c r="AJ447" s="14">
        <f t="shared" si="51"/>
        <v>21</v>
      </c>
      <c r="AK447" s="14">
        <f t="shared" si="52"/>
        <v>21</v>
      </c>
      <c r="AL447" s="14">
        <f t="shared" si="53"/>
        <v>23.863636363636363</v>
      </c>
      <c r="AM447" s="14">
        <f t="shared" si="54"/>
        <v>0</v>
      </c>
      <c r="AN447" s="7" t="s">
        <v>486</v>
      </c>
      <c r="AO447" s="7">
        <f>VLOOKUP(B447,[6]J!B$1:Y$49,24,0)</f>
        <v>0</v>
      </c>
      <c r="AP447" s="7">
        <f>VLOOKUP(B447,[6]J!B$1:S$49,18,0)</f>
        <v>4</v>
      </c>
      <c r="AQ447" s="7">
        <f t="shared" si="55"/>
        <v>4</v>
      </c>
    </row>
    <row r="448" spans="1:43" s="7" customFormat="1" x14ac:dyDescent="0.25">
      <c r="A448" s="7">
        <v>447</v>
      </c>
      <c r="B448" s="7" t="s">
        <v>493</v>
      </c>
      <c r="C448" s="8">
        <f>VLOOKUP(B448,[1]Combined!$B$1:$K$640,10,0)</f>
        <v>8</v>
      </c>
      <c r="D448" s="8">
        <f>VLOOKUP(B448,[1]Combined!$B$1:$L$640,11,0)</f>
        <v>8</v>
      </c>
      <c r="E448" s="8">
        <f>VLOOKUP(B448,[1]Combined!$B$1:$N$640,13,0)</f>
        <v>0</v>
      </c>
      <c r="F448" s="8">
        <f>VLOOKUP(B448,[1]Combined!$B$1:$O$640,14,0)</f>
        <v>2</v>
      </c>
      <c r="G448" s="8">
        <f>VLOOKUP(B448,[1]Combined!$B$1:$P$640,15,0)</f>
        <v>2</v>
      </c>
      <c r="H448" s="8">
        <f>VLOOKUP(B448,[1]Combined!$B$1:$R$640,17,0)</f>
        <v>0</v>
      </c>
      <c r="I448" s="9">
        <f>VLOOKUP(B448,[2]Combined!C$1:L$640,10,0)</f>
        <v>17</v>
      </c>
      <c r="J448" s="9">
        <f>VLOOKUP(B448,[2]Combined!C$1:M$640,11,0)</f>
        <v>19</v>
      </c>
      <c r="K448" s="9">
        <f>VLOOKUP(B448,[2]Combined!C$1:O$640,13,0)</f>
        <v>0</v>
      </c>
      <c r="L448" s="9">
        <f>VLOOKUP(B448,[2]Combined!C$1:P$640,14,0)</f>
        <v>2</v>
      </c>
      <c r="M448" s="9">
        <f>VLOOKUP(B448,[2]Combined!C$1:Q$640,15,0)</f>
        <v>3</v>
      </c>
      <c r="N448" s="9">
        <f>VLOOKUP(B448,[2]Combined!C$1:S$640,17,0)</f>
        <v>0</v>
      </c>
      <c r="O448" s="10">
        <f>VLOOKUP(B448,[3]Combined!C$1:L$640,10,0)</f>
        <v>13</v>
      </c>
      <c r="P448" s="10">
        <f>VLOOKUP(B448,[3]Combined!C$1:M$640,11,0)</f>
        <v>20</v>
      </c>
      <c r="Q448" s="10">
        <f>VLOOKUP(B448,[3]Combined!C$1:O$640,13,0)</f>
        <v>0</v>
      </c>
      <c r="R448" s="10">
        <f>VLOOKUP(B448,[3]Combined!C$1:P$640,14,0)</f>
        <v>3</v>
      </c>
      <c r="S448" s="10">
        <f>VLOOKUP(B448,[3]Combined!C$1:Q$640,15,0)</f>
        <v>5</v>
      </c>
      <c r="T448" s="10">
        <f>VLOOKUP(B448,[3]Combined!C$1:S$640,17,0)</f>
        <v>0</v>
      </c>
      <c r="U448" s="11">
        <f>VLOOKUP(B448,[4]Combined!C$1:L$640,10,0)</f>
        <v>12</v>
      </c>
      <c r="V448" s="11">
        <f>VLOOKUP(B448,[4]Combined!C$1:M$640,11,0)</f>
        <v>18</v>
      </c>
      <c r="W448" s="11">
        <f>VLOOKUP(B448,[4]Combined!C$1:O$640,13,0)</f>
        <v>0</v>
      </c>
      <c r="X448" s="11">
        <v>1</v>
      </c>
      <c r="Y448" s="11">
        <v>3</v>
      </c>
      <c r="Z448" s="11">
        <f>VLOOKUP(B448,[4]Combined!C$1:S$640,17,0)</f>
        <v>0</v>
      </c>
      <c r="AA448" s="12">
        <v>4</v>
      </c>
      <c r="AB448" s="12">
        <v>7</v>
      </c>
      <c r="AC448" s="12">
        <f>VLOOKUP(B448,[5]Combined!C$1:O$640,13,0)</f>
        <v>0</v>
      </c>
      <c r="AD448" s="12">
        <v>1</v>
      </c>
      <c r="AE448" s="12">
        <v>1</v>
      </c>
      <c r="AF448" s="12">
        <f>VLOOKUP(B448,[5]Combined!C$1:S$640,17,0)</f>
        <v>0</v>
      </c>
      <c r="AG448" s="14">
        <f t="shared" si="49"/>
        <v>86</v>
      </c>
      <c r="AH448" s="14">
        <f t="shared" si="49"/>
        <v>0</v>
      </c>
      <c r="AI448" s="14">
        <f t="shared" si="50"/>
        <v>0</v>
      </c>
      <c r="AJ448" s="14">
        <f t="shared" si="51"/>
        <v>63</v>
      </c>
      <c r="AK448" s="14">
        <f t="shared" si="52"/>
        <v>63</v>
      </c>
      <c r="AL448" s="14">
        <f t="shared" si="53"/>
        <v>73.255813953488371</v>
      </c>
      <c r="AM448" s="14">
        <f t="shared" si="54"/>
        <v>2</v>
      </c>
      <c r="AN448" s="7" t="s">
        <v>488</v>
      </c>
      <c r="AO448" s="7">
        <v>5</v>
      </c>
      <c r="AP448" s="7">
        <f>VLOOKUP(B448,[6]J!B$1:S$49,18,0)</f>
        <v>4</v>
      </c>
      <c r="AQ448" s="7">
        <f t="shared" si="55"/>
        <v>11</v>
      </c>
    </row>
    <row r="449" spans="1:43" s="7" customFormat="1" x14ac:dyDescent="0.25">
      <c r="A449" s="7">
        <v>448</v>
      </c>
      <c r="B449" s="7" t="s">
        <v>494</v>
      </c>
      <c r="C449" s="8">
        <f>VLOOKUP(B449,[1]Combined!$B$1:$K$640,10,0)</f>
        <v>7</v>
      </c>
      <c r="D449" s="8">
        <f>VLOOKUP(B449,[1]Combined!$B$1:$L$640,11,0)</f>
        <v>8</v>
      </c>
      <c r="E449" s="8">
        <f>VLOOKUP(B449,[1]Combined!$B$1:$N$640,13,0)</f>
        <v>0</v>
      </c>
      <c r="F449" s="8">
        <f>VLOOKUP(B449,[1]Combined!$B$1:$O$640,14,0)</f>
        <v>1</v>
      </c>
      <c r="G449" s="8">
        <f>VLOOKUP(B449,[1]Combined!$B$1:$P$640,15,0)</f>
        <v>1</v>
      </c>
      <c r="H449" s="8">
        <f>VLOOKUP(B449,[1]Combined!$B$1:$R$640,17,0)</f>
        <v>0</v>
      </c>
      <c r="I449" s="9">
        <f>VLOOKUP(B449,[2]Combined!C$1:L$640,10,0)</f>
        <v>17</v>
      </c>
      <c r="J449" s="9">
        <f>VLOOKUP(B449,[2]Combined!C$1:M$640,11,0)</f>
        <v>19</v>
      </c>
      <c r="K449" s="9">
        <f>VLOOKUP(B449,[2]Combined!C$1:O$640,13,0)</f>
        <v>0</v>
      </c>
      <c r="L449" s="9">
        <f>VLOOKUP(B449,[2]Combined!C$1:P$640,14,0)</f>
        <v>3</v>
      </c>
      <c r="M449" s="9">
        <f>VLOOKUP(B449,[2]Combined!C$1:Q$640,15,0)</f>
        <v>4</v>
      </c>
      <c r="N449" s="9">
        <f>VLOOKUP(B449,[2]Combined!C$1:S$640,17,0)</f>
        <v>0</v>
      </c>
      <c r="O449" s="10">
        <f>VLOOKUP(B449,[3]Combined!C$1:L$640,10,0)</f>
        <v>15</v>
      </c>
      <c r="P449" s="10">
        <f>VLOOKUP(B449,[3]Combined!C$1:M$640,11,0)</f>
        <v>20</v>
      </c>
      <c r="Q449" s="10">
        <f>VLOOKUP(B449,[3]Combined!C$1:O$640,13,0)</f>
        <v>0</v>
      </c>
      <c r="R449" s="10">
        <f>VLOOKUP(B449,[3]Combined!C$1:P$640,14,0)</f>
        <v>1</v>
      </c>
      <c r="S449" s="10">
        <f>VLOOKUP(B449,[3]Combined!C$1:Q$640,15,0)</f>
        <v>2</v>
      </c>
      <c r="T449" s="10">
        <f>VLOOKUP(B449,[3]Combined!C$1:S$640,17,0)</f>
        <v>0</v>
      </c>
      <c r="U449" s="11">
        <f>VLOOKUP(B449,[4]Combined!C$1:L$640,10,0)</f>
        <v>17</v>
      </c>
      <c r="V449" s="11">
        <f>VLOOKUP(B449,[4]Combined!C$1:M$640,11,0)</f>
        <v>18</v>
      </c>
      <c r="W449" s="11">
        <f>VLOOKUP(B449,[4]Combined!C$1:O$640,13,0)</f>
        <v>0</v>
      </c>
      <c r="X449" s="11">
        <f>VLOOKUP(B449,[4]Combined!C$1:P$640,14,0)</f>
        <v>4</v>
      </c>
      <c r="Y449" s="11">
        <f>VLOOKUP(B449,[4]Combined!C$1:Q$640,15,0)</f>
        <v>4</v>
      </c>
      <c r="Z449" s="11">
        <f>VLOOKUP(B449,[4]Combined!C$1:S$640,17,0)</f>
        <v>0</v>
      </c>
      <c r="AA449" s="12">
        <v>4</v>
      </c>
      <c r="AB449" s="12">
        <v>7</v>
      </c>
      <c r="AC449" s="12">
        <f>VLOOKUP(B449,[5]Combined!C$1:O$640,13,0)</f>
        <v>0</v>
      </c>
      <c r="AD449" s="12">
        <f>VLOOKUP(B449,[5]Combined!C$1:P$640,14,0)</f>
        <v>0</v>
      </c>
      <c r="AE449" s="12">
        <v>1</v>
      </c>
      <c r="AF449" s="12">
        <f>VLOOKUP(B449,[5]Combined!C$1:S$640,17,0)</f>
        <v>0</v>
      </c>
      <c r="AG449" s="14">
        <f t="shared" si="49"/>
        <v>84</v>
      </c>
      <c r="AH449" s="14">
        <f t="shared" si="49"/>
        <v>0</v>
      </c>
      <c r="AI449" s="14">
        <f t="shared" si="50"/>
        <v>0</v>
      </c>
      <c r="AJ449" s="14">
        <f t="shared" si="51"/>
        <v>69</v>
      </c>
      <c r="AK449" s="14">
        <f t="shared" si="52"/>
        <v>69</v>
      </c>
      <c r="AL449" s="14">
        <f t="shared" si="53"/>
        <v>82.142857142857139</v>
      </c>
      <c r="AM449" s="14">
        <f t="shared" si="54"/>
        <v>4</v>
      </c>
      <c r="AN449" s="7" t="s">
        <v>480</v>
      </c>
      <c r="AO449" s="7">
        <f>VLOOKUP(B449,[6]J!B$1:Y$49,24,0)</f>
        <v>6</v>
      </c>
      <c r="AP449" s="7">
        <f>VLOOKUP(B449,[6]J!B$1:S$49,18,0)</f>
        <v>5</v>
      </c>
      <c r="AQ449" s="7">
        <f t="shared" si="55"/>
        <v>15</v>
      </c>
    </row>
    <row r="450" spans="1:43" s="7" customFormat="1" x14ac:dyDescent="0.25">
      <c r="A450" s="7">
        <v>449</v>
      </c>
      <c r="B450" s="7" t="s">
        <v>495</v>
      </c>
      <c r="C450" s="8">
        <f>VLOOKUP(B450,[1]Combined!$B$1:$K$640,10,0)</f>
        <v>8</v>
      </c>
      <c r="D450" s="8">
        <f>VLOOKUP(B450,[1]Combined!$B$1:$L$640,11,0)</f>
        <v>8</v>
      </c>
      <c r="E450" s="8">
        <f>VLOOKUP(B450,[1]Combined!$B$1:$N$640,13,0)</f>
        <v>0</v>
      </c>
      <c r="F450" s="8">
        <f>VLOOKUP(B450,[1]Combined!$B$1:$O$640,14,0)</f>
        <v>1</v>
      </c>
      <c r="G450" s="8">
        <f>VLOOKUP(B450,[1]Combined!$B$1:$P$640,15,0)</f>
        <v>1</v>
      </c>
      <c r="H450" s="8">
        <f>VLOOKUP(B450,[1]Combined!$B$1:$R$640,17,0)</f>
        <v>0</v>
      </c>
      <c r="I450" s="9">
        <f>VLOOKUP(B450,[2]Combined!C$1:L$640,10,0)</f>
        <v>15</v>
      </c>
      <c r="J450" s="9">
        <f>VLOOKUP(B450,[2]Combined!C$1:M$640,11,0)</f>
        <v>19</v>
      </c>
      <c r="K450" s="9">
        <f>VLOOKUP(B450,[2]Combined!C$1:O$640,13,0)</f>
        <v>0</v>
      </c>
      <c r="L450" s="9">
        <f>VLOOKUP(B450,[2]Combined!C$1:P$640,14,0)</f>
        <v>3</v>
      </c>
      <c r="M450" s="9">
        <f>VLOOKUP(B450,[2]Combined!C$1:Q$640,15,0)</f>
        <v>4</v>
      </c>
      <c r="N450" s="9">
        <f>VLOOKUP(B450,[2]Combined!C$1:S$640,17,0)</f>
        <v>0</v>
      </c>
      <c r="O450" s="10">
        <f>VLOOKUP(B450,[3]Combined!C$1:L$640,10,0)</f>
        <v>19</v>
      </c>
      <c r="P450" s="10">
        <f>VLOOKUP(B450,[3]Combined!C$1:M$640,11,0)</f>
        <v>20</v>
      </c>
      <c r="Q450" s="10">
        <f>VLOOKUP(B450,[3]Combined!C$1:O$640,13,0)</f>
        <v>0</v>
      </c>
      <c r="R450" s="10">
        <f>VLOOKUP(B450,[3]Combined!C$1:P$640,14,0)</f>
        <v>1</v>
      </c>
      <c r="S450" s="10">
        <f>VLOOKUP(B450,[3]Combined!C$1:Q$640,15,0)</f>
        <v>2</v>
      </c>
      <c r="T450" s="10">
        <f>VLOOKUP(B450,[3]Combined!C$1:S$640,17,0)</f>
        <v>0</v>
      </c>
      <c r="U450" s="11">
        <f>VLOOKUP(B450,[4]Combined!C$1:L$640,10,0)</f>
        <v>13</v>
      </c>
      <c r="V450" s="11">
        <f>VLOOKUP(B450,[4]Combined!C$1:M$640,11,0)</f>
        <v>18</v>
      </c>
      <c r="W450" s="11">
        <f>VLOOKUP(B450,[4]Combined!C$1:O$640,13,0)</f>
        <v>0</v>
      </c>
      <c r="X450" s="11">
        <f>VLOOKUP(B450,[4]Combined!C$1:P$640,14,0)</f>
        <v>4</v>
      </c>
      <c r="Y450" s="11">
        <f>VLOOKUP(B450,[4]Combined!C$1:Q$640,15,0)</f>
        <v>4</v>
      </c>
      <c r="Z450" s="11">
        <f>VLOOKUP(B450,[4]Combined!C$1:S$640,17,0)</f>
        <v>0</v>
      </c>
      <c r="AA450" s="12">
        <v>3</v>
      </c>
      <c r="AB450" s="12">
        <v>7</v>
      </c>
      <c r="AC450" s="12">
        <f>VLOOKUP(B450,[5]Combined!C$1:O$640,13,0)</f>
        <v>0</v>
      </c>
      <c r="AD450" s="12">
        <v>1</v>
      </c>
      <c r="AE450" s="12">
        <v>1</v>
      </c>
      <c r="AF450" s="12">
        <f>VLOOKUP(B450,[5]Combined!C$1:S$640,17,0)</f>
        <v>0</v>
      </c>
      <c r="AG450" s="14">
        <f t="shared" si="49"/>
        <v>84</v>
      </c>
      <c r="AH450" s="14">
        <f t="shared" si="49"/>
        <v>0</v>
      </c>
      <c r="AI450" s="14">
        <f t="shared" si="50"/>
        <v>0</v>
      </c>
      <c r="AJ450" s="14">
        <f t="shared" si="51"/>
        <v>68</v>
      </c>
      <c r="AK450" s="14">
        <f t="shared" si="52"/>
        <v>68</v>
      </c>
      <c r="AL450" s="14">
        <f t="shared" si="53"/>
        <v>80.952380952380949</v>
      </c>
      <c r="AM450" s="14">
        <f t="shared" si="54"/>
        <v>4</v>
      </c>
      <c r="AN450" s="7" t="s">
        <v>482</v>
      </c>
      <c r="AO450" s="7">
        <f>VLOOKUP(B450,[6]J!B$1:Y$49,24,0)</f>
        <v>8</v>
      </c>
      <c r="AP450" s="7">
        <f>VLOOKUP(B450,[6]J!B$1:S$49,18,0)</f>
        <v>10</v>
      </c>
      <c r="AQ450" s="7">
        <f t="shared" si="55"/>
        <v>22</v>
      </c>
    </row>
    <row r="451" spans="1:43" s="7" customFormat="1" x14ac:dyDescent="0.25">
      <c r="A451" s="7">
        <v>450</v>
      </c>
      <c r="B451" s="7" t="s">
        <v>496</v>
      </c>
      <c r="C451" s="8">
        <f>VLOOKUP(B451,[1]Combined!$B$1:$K$640,10,0)</f>
        <v>6</v>
      </c>
      <c r="D451" s="8">
        <f>VLOOKUP(B451,[1]Combined!$B$1:$L$640,11,0)</f>
        <v>8</v>
      </c>
      <c r="E451" s="8">
        <f>VLOOKUP(B451,[1]Combined!$B$1:$N$640,13,0)</f>
        <v>0</v>
      </c>
      <c r="F451" s="8">
        <f>VLOOKUP(B451,[1]Combined!$B$1:$O$640,14,0)</f>
        <v>2</v>
      </c>
      <c r="G451" s="8">
        <f>VLOOKUP(B451,[1]Combined!$B$1:$P$640,15,0)</f>
        <v>2</v>
      </c>
      <c r="H451" s="8">
        <f>VLOOKUP(B451,[1]Combined!$B$1:$R$640,17,0)</f>
        <v>0</v>
      </c>
      <c r="I451" s="9">
        <f>VLOOKUP(B451,[2]Combined!C$1:L$640,10,0)</f>
        <v>6</v>
      </c>
      <c r="J451" s="9">
        <f>VLOOKUP(B451,[2]Combined!C$1:M$640,11,0)</f>
        <v>19</v>
      </c>
      <c r="K451" s="9">
        <f>VLOOKUP(B451,[2]Combined!C$1:O$640,13,0)</f>
        <v>0</v>
      </c>
      <c r="L451" s="9">
        <f>VLOOKUP(B451,[2]Combined!C$1:P$640,14,0)</f>
        <v>4</v>
      </c>
      <c r="M451" s="9">
        <f>VLOOKUP(B451,[2]Combined!C$1:Q$640,15,0)</f>
        <v>4</v>
      </c>
      <c r="N451" s="9">
        <f>VLOOKUP(B451,[2]Combined!C$1:S$640,17,0)</f>
        <v>0</v>
      </c>
      <c r="O451" s="10">
        <f>VLOOKUP(B451,[3]Combined!C$1:L$640,10,0)</f>
        <v>5</v>
      </c>
      <c r="P451" s="10">
        <f>VLOOKUP(B451,[3]Combined!C$1:M$640,11,0)</f>
        <v>20</v>
      </c>
      <c r="Q451" s="10">
        <f>VLOOKUP(B451,[3]Combined!C$1:O$640,13,0)</f>
        <v>0</v>
      </c>
      <c r="R451" s="10">
        <f>VLOOKUP(B451,[3]Combined!C$1:P$640,14,0)</f>
        <v>3</v>
      </c>
      <c r="S451" s="10">
        <f>VLOOKUP(B451,[3]Combined!C$1:Q$640,15,0)</f>
        <v>5</v>
      </c>
      <c r="T451" s="10">
        <f>VLOOKUP(B451,[3]Combined!C$1:S$640,17,0)</f>
        <v>0</v>
      </c>
      <c r="U451" s="11">
        <f>VLOOKUP(B451,[4]Combined!C$1:L$640,10,0)</f>
        <v>5</v>
      </c>
      <c r="V451" s="11">
        <f>VLOOKUP(B451,[4]Combined!C$1:M$640,11,0)</f>
        <v>18</v>
      </c>
      <c r="W451" s="11">
        <f>VLOOKUP(B451,[4]Combined!C$1:O$640,13,0)</f>
        <v>0</v>
      </c>
      <c r="X451" s="11">
        <f>VLOOKUP(B451,[4]Combined!C$1:P$640,14,0)</f>
        <v>3</v>
      </c>
      <c r="Y451" s="11">
        <f>VLOOKUP(B451,[4]Combined!C$1:Q$640,15,0)</f>
        <v>4</v>
      </c>
      <c r="Z451" s="11">
        <f>VLOOKUP(B451,[4]Combined!C$1:S$640,17,0)</f>
        <v>0</v>
      </c>
      <c r="AA451" s="12">
        <v>3</v>
      </c>
      <c r="AB451" s="12">
        <v>7</v>
      </c>
      <c r="AC451" s="12">
        <f>VLOOKUP(B451,[5]Combined!C$1:O$640,13,0)</f>
        <v>0</v>
      </c>
      <c r="AD451" s="12">
        <f>VLOOKUP(B451,[5]Combined!C$1:P$640,14,0)</f>
        <v>0</v>
      </c>
      <c r="AE451" s="12">
        <f>VLOOKUP(B451,[5]Combined!C$1:Q$640,15,0)</f>
        <v>0</v>
      </c>
      <c r="AF451" s="12">
        <f>VLOOKUP(B451,[5]Combined!C$1:S$640,17,0)</f>
        <v>0</v>
      </c>
      <c r="AG451" s="14">
        <f t="shared" si="49"/>
        <v>87</v>
      </c>
      <c r="AH451" s="14">
        <f t="shared" si="49"/>
        <v>0</v>
      </c>
      <c r="AI451" s="14">
        <f t="shared" si="50"/>
        <v>0</v>
      </c>
      <c r="AJ451" s="14">
        <f t="shared" si="51"/>
        <v>37</v>
      </c>
      <c r="AK451" s="14">
        <f t="shared" si="52"/>
        <v>37</v>
      </c>
      <c r="AL451" s="14">
        <f t="shared" si="53"/>
        <v>42.528735632183903</v>
      </c>
      <c r="AM451" s="14">
        <f t="shared" si="54"/>
        <v>0</v>
      </c>
      <c r="AN451" s="7" t="s">
        <v>484</v>
      </c>
      <c r="AO451" s="7">
        <f>VLOOKUP(B451,[6]J!B$1:Y$49,24,0)</f>
        <v>10</v>
      </c>
      <c r="AP451" s="7">
        <f>VLOOKUP(B451,[6]J!B$1:S$49,18,0)</f>
        <v>8</v>
      </c>
      <c r="AQ451" s="7">
        <f t="shared" si="55"/>
        <v>18</v>
      </c>
    </row>
    <row r="452" spans="1:43" s="7" customFormat="1" x14ac:dyDescent="0.25">
      <c r="A452" s="7">
        <v>451</v>
      </c>
      <c r="B452" s="7" t="s">
        <v>497</v>
      </c>
      <c r="C452" s="8">
        <f>VLOOKUP(B452,[1]Combined!$B$1:$K$640,10,0)</f>
        <v>7</v>
      </c>
      <c r="D452" s="8">
        <f>VLOOKUP(B452,[1]Combined!$B$1:$L$640,11,0)</f>
        <v>8</v>
      </c>
      <c r="E452" s="8">
        <f>VLOOKUP(B452,[1]Combined!$B$1:$N$640,13,0)</f>
        <v>0</v>
      </c>
      <c r="F452" s="8">
        <f>VLOOKUP(B452,[1]Combined!$B$1:$O$640,14,0)</f>
        <v>1</v>
      </c>
      <c r="G452" s="8">
        <f>VLOOKUP(B452,[1]Combined!$B$1:$P$640,15,0)</f>
        <v>1</v>
      </c>
      <c r="H452" s="8">
        <f>VLOOKUP(B452,[1]Combined!$B$1:$R$640,17,0)</f>
        <v>0</v>
      </c>
      <c r="I452" s="9">
        <f>VLOOKUP(B452,[2]Combined!C$1:L$640,10,0)</f>
        <v>14</v>
      </c>
      <c r="J452" s="9">
        <f>VLOOKUP(B452,[2]Combined!C$1:M$640,11,0)</f>
        <v>19</v>
      </c>
      <c r="K452" s="9">
        <f>VLOOKUP(B452,[2]Combined!C$1:O$640,13,0)</f>
        <v>0</v>
      </c>
      <c r="L452" s="9">
        <f>VLOOKUP(B452,[2]Combined!C$1:P$640,14,0)</f>
        <v>4</v>
      </c>
      <c r="M452" s="9">
        <f>VLOOKUP(B452,[2]Combined!C$1:Q$640,15,0)</f>
        <v>4</v>
      </c>
      <c r="N452" s="9">
        <f>VLOOKUP(B452,[2]Combined!C$1:S$640,17,0)</f>
        <v>0</v>
      </c>
      <c r="O452" s="10">
        <f>VLOOKUP(B452,[3]Combined!C$1:L$640,10,0)</f>
        <v>12</v>
      </c>
      <c r="P452" s="10">
        <f>VLOOKUP(B452,[3]Combined!C$1:M$640,11,0)</f>
        <v>20</v>
      </c>
      <c r="Q452" s="10">
        <f>VLOOKUP(B452,[3]Combined!C$1:O$640,13,0)</f>
        <v>0</v>
      </c>
      <c r="R452" s="10">
        <f>VLOOKUP(B452,[3]Combined!C$1:P$640,14,0)</f>
        <v>4</v>
      </c>
      <c r="S452" s="10">
        <f>VLOOKUP(B452,[3]Combined!C$1:Q$640,15,0)</f>
        <v>5</v>
      </c>
      <c r="T452" s="10">
        <f>VLOOKUP(B452,[3]Combined!C$1:S$640,17,0)</f>
        <v>0</v>
      </c>
      <c r="U452" s="11">
        <f>VLOOKUP(B452,[4]Combined!C$1:L$640,10,0)</f>
        <v>11</v>
      </c>
      <c r="V452" s="11">
        <f>VLOOKUP(B452,[4]Combined!C$1:M$640,11,0)</f>
        <v>18</v>
      </c>
      <c r="W452" s="11">
        <f>VLOOKUP(B452,[4]Combined!C$1:O$640,13,0)</f>
        <v>0</v>
      </c>
      <c r="X452" s="11">
        <f>VLOOKUP(B452,[4]Combined!C$1:P$640,14,0)</f>
        <v>3</v>
      </c>
      <c r="Y452" s="11">
        <f>VLOOKUP(B452,[4]Combined!C$1:Q$640,15,0)</f>
        <v>4</v>
      </c>
      <c r="Z452" s="11">
        <f>VLOOKUP(B452,[4]Combined!C$1:S$640,17,0)</f>
        <v>0</v>
      </c>
      <c r="AA452" s="12">
        <v>3</v>
      </c>
      <c r="AB452" s="12">
        <v>7</v>
      </c>
      <c r="AC452" s="12">
        <f>VLOOKUP(B452,[5]Combined!C$1:O$640,13,0)</f>
        <v>0</v>
      </c>
      <c r="AD452" s="12">
        <v>1</v>
      </c>
      <c r="AE452" s="12">
        <v>2</v>
      </c>
      <c r="AF452" s="12">
        <f>VLOOKUP(B452,[5]Combined!C$1:S$640,17,0)</f>
        <v>0</v>
      </c>
      <c r="AG452" s="14">
        <f t="shared" si="49"/>
        <v>88</v>
      </c>
      <c r="AH452" s="14">
        <f t="shared" si="49"/>
        <v>0</v>
      </c>
      <c r="AI452" s="14">
        <f t="shared" si="50"/>
        <v>0</v>
      </c>
      <c r="AJ452" s="14">
        <f t="shared" si="51"/>
        <v>60</v>
      </c>
      <c r="AK452" s="14">
        <f t="shared" si="52"/>
        <v>60</v>
      </c>
      <c r="AL452" s="14">
        <f t="shared" si="53"/>
        <v>68.181818181818173</v>
      </c>
      <c r="AM452" s="14">
        <f t="shared" si="54"/>
        <v>1</v>
      </c>
      <c r="AN452" s="7" t="s">
        <v>486</v>
      </c>
      <c r="AO452" s="7">
        <f>VLOOKUP(B452,[6]J!B$1:Y$49,24,0)</f>
        <v>8</v>
      </c>
      <c r="AP452" s="7">
        <f>VLOOKUP(B452,[6]J!B$1:S$49,18,0)</f>
        <v>5</v>
      </c>
      <c r="AQ452" s="7">
        <f t="shared" si="55"/>
        <v>14</v>
      </c>
    </row>
    <row r="453" spans="1:43" s="7" customFormat="1" x14ac:dyDescent="0.25">
      <c r="A453" s="7">
        <v>452</v>
      </c>
      <c r="B453" s="7" t="s">
        <v>498</v>
      </c>
      <c r="C453" s="8">
        <f>VLOOKUP(B453,[1]Combined!$B$1:$K$640,10,0)</f>
        <v>7</v>
      </c>
      <c r="D453" s="8">
        <f>VLOOKUP(B453,[1]Combined!$B$1:$L$640,11,0)</f>
        <v>8</v>
      </c>
      <c r="E453" s="8">
        <f>VLOOKUP(B453,[1]Combined!$B$1:$N$640,13,0)</f>
        <v>0</v>
      </c>
      <c r="F453" s="8">
        <f>VLOOKUP(B453,[1]Combined!$B$1:$O$640,14,0)</f>
        <v>2</v>
      </c>
      <c r="G453" s="8">
        <f>VLOOKUP(B453,[1]Combined!$B$1:$P$640,15,0)</f>
        <v>2</v>
      </c>
      <c r="H453" s="8">
        <f>VLOOKUP(B453,[1]Combined!$B$1:$R$640,17,0)</f>
        <v>0</v>
      </c>
      <c r="I453" s="9">
        <f>VLOOKUP(B453,[2]Combined!C$1:L$640,10,0)</f>
        <v>13</v>
      </c>
      <c r="J453" s="9">
        <f>VLOOKUP(B453,[2]Combined!C$1:M$640,11,0)</f>
        <v>19</v>
      </c>
      <c r="K453" s="9">
        <f>VLOOKUP(B453,[2]Combined!C$1:O$640,13,0)</f>
        <v>0</v>
      </c>
      <c r="L453" s="9">
        <f>VLOOKUP(B453,[2]Combined!C$1:P$640,14,0)</f>
        <v>1</v>
      </c>
      <c r="M453" s="9">
        <f>VLOOKUP(B453,[2]Combined!C$1:Q$640,15,0)</f>
        <v>3</v>
      </c>
      <c r="N453" s="9">
        <f>VLOOKUP(B453,[2]Combined!C$1:S$640,17,0)</f>
        <v>0</v>
      </c>
      <c r="O453" s="10">
        <f>VLOOKUP(B453,[3]Combined!C$1:L$640,10,0)</f>
        <v>12</v>
      </c>
      <c r="P453" s="10">
        <f>VLOOKUP(B453,[3]Combined!C$1:M$640,11,0)</f>
        <v>20</v>
      </c>
      <c r="Q453" s="10">
        <f>VLOOKUP(B453,[3]Combined!C$1:O$640,13,0)</f>
        <v>4</v>
      </c>
      <c r="R453" s="10">
        <f>VLOOKUP(B453,[3]Combined!C$1:P$640,14,0)</f>
        <v>2</v>
      </c>
      <c r="S453" s="10">
        <f>VLOOKUP(B453,[3]Combined!C$1:Q$640,15,0)</f>
        <v>5</v>
      </c>
      <c r="T453" s="10">
        <f>VLOOKUP(B453,[3]Combined!C$1:S$640,17,0)</f>
        <v>0</v>
      </c>
      <c r="U453" s="11">
        <f>VLOOKUP(B453,[4]Combined!C$1:L$640,10,0)</f>
        <v>7</v>
      </c>
      <c r="V453" s="11">
        <f>VLOOKUP(B453,[4]Combined!C$1:M$640,11,0)</f>
        <v>18</v>
      </c>
      <c r="W453" s="11">
        <f>VLOOKUP(B453,[4]Combined!C$1:O$640,13,0)</f>
        <v>7</v>
      </c>
      <c r="X453" s="11">
        <v>1</v>
      </c>
      <c r="Y453" s="11">
        <v>3</v>
      </c>
      <c r="Z453" s="11">
        <f>VLOOKUP(B453,[4]Combined!C$1:S$640,17,0)</f>
        <v>0</v>
      </c>
      <c r="AA453" s="12">
        <v>3</v>
      </c>
      <c r="AB453" s="12">
        <v>7</v>
      </c>
      <c r="AC453" s="12">
        <f>VLOOKUP(B453,[5]Combined!C$1:O$640,13,0)</f>
        <v>0</v>
      </c>
      <c r="AD453" s="12">
        <v>1</v>
      </c>
      <c r="AE453" s="12">
        <v>1</v>
      </c>
      <c r="AF453" s="12">
        <f>VLOOKUP(B453,[5]Combined!C$1:S$640,17,0)</f>
        <v>0</v>
      </c>
      <c r="AG453" s="14">
        <f t="shared" si="49"/>
        <v>86</v>
      </c>
      <c r="AH453" s="14">
        <f t="shared" si="49"/>
        <v>11</v>
      </c>
      <c r="AI453" s="14">
        <f t="shared" si="50"/>
        <v>11</v>
      </c>
      <c r="AJ453" s="14">
        <f t="shared" si="51"/>
        <v>49</v>
      </c>
      <c r="AK453" s="14">
        <f t="shared" si="52"/>
        <v>60</v>
      </c>
      <c r="AL453" s="14">
        <f t="shared" si="53"/>
        <v>69.767441860465112</v>
      </c>
      <c r="AM453" s="14">
        <f t="shared" si="54"/>
        <v>1</v>
      </c>
      <c r="AN453" s="7" t="s">
        <v>488</v>
      </c>
      <c r="AO453" s="7">
        <v>5</v>
      </c>
      <c r="AP453" s="7">
        <f>VLOOKUP(B453,[6]J!B$1:S$49,18,0)</f>
        <v>5</v>
      </c>
      <c r="AQ453" s="7">
        <f t="shared" si="55"/>
        <v>11</v>
      </c>
    </row>
    <row r="454" spans="1:43" s="7" customFormat="1" x14ac:dyDescent="0.25">
      <c r="A454" s="7">
        <v>453</v>
      </c>
      <c r="B454" s="7" t="s">
        <v>499</v>
      </c>
      <c r="C454" s="8">
        <f>VLOOKUP(B454,[1]Combined!$B$1:$K$640,10,0)</f>
        <v>5</v>
      </c>
      <c r="D454" s="8">
        <f>VLOOKUP(B454,[1]Combined!$B$1:$L$640,11,0)</f>
        <v>8</v>
      </c>
      <c r="E454" s="8">
        <f>VLOOKUP(B454,[1]Combined!$B$1:$N$640,13,0)</f>
        <v>0</v>
      </c>
      <c r="F454" s="8">
        <f>VLOOKUP(B454,[1]Combined!$B$1:$O$640,14,0)</f>
        <v>0</v>
      </c>
      <c r="G454" s="8">
        <f>VLOOKUP(B454,[1]Combined!$B$1:$P$640,15,0)</f>
        <v>1</v>
      </c>
      <c r="H454" s="8">
        <f>VLOOKUP(B454,[1]Combined!$B$1:$R$640,17,0)</f>
        <v>0</v>
      </c>
      <c r="I454" s="9">
        <f>VLOOKUP(B454,[2]Combined!C$1:L$640,10,0)</f>
        <v>9</v>
      </c>
      <c r="J454" s="9">
        <f>VLOOKUP(B454,[2]Combined!C$1:M$640,11,0)</f>
        <v>19</v>
      </c>
      <c r="K454" s="9">
        <f>VLOOKUP(B454,[2]Combined!C$1:O$640,13,0)</f>
        <v>0</v>
      </c>
      <c r="L454" s="9">
        <f>VLOOKUP(B454,[2]Combined!C$1:P$640,14,0)</f>
        <v>3</v>
      </c>
      <c r="M454" s="9">
        <f>VLOOKUP(B454,[2]Combined!C$1:Q$640,15,0)</f>
        <v>4</v>
      </c>
      <c r="N454" s="9">
        <f>VLOOKUP(B454,[2]Combined!C$1:S$640,17,0)</f>
        <v>0</v>
      </c>
      <c r="O454" s="10">
        <f>VLOOKUP(B454,[3]Combined!C$1:L$640,10,0)</f>
        <v>7</v>
      </c>
      <c r="P454" s="10">
        <f>VLOOKUP(B454,[3]Combined!C$1:M$640,11,0)</f>
        <v>20</v>
      </c>
      <c r="Q454" s="10">
        <f>VLOOKUP(B454,[3]Combined!C$1:O$640,13,0)</f>
        <v>0</v>
      </c>
      <c r="R454" s="10">
        <f>VLOOKUP(B454,[3]Combined!C$1:P$640,14,0)</f>
        <v>0</v>
      </c>
      <c r="S454" s="10">
        <f>VLOOKUP(B454,[3]Combined!C$1:Q$640,15,0)</f>
        <v>2</v>
      </c>
      <c r="T454" s="10">
        <f>VLOOKUP(B454,[3]Combined!C$1:S$640,17,0)</f>
        <v>0</v>
      </c>
      <c r="U454" s="11">
        <f>VLOOKUP(B454,[4]Combined!C$1:L$640,10,0)</f>
        <v>2</v>
      </c>
      <c r="V454" s="11">
        <f>VLOOKUP(B454,[4]Combined!C$1:M$640,11,0)</f>
        <v>18</v>
      </c>
      <c r="W454" s="11">
        <f>VLOOKUP(B454,[4]Combined!C$1:O$640,13,0)</f>
        <v>0</v>
      </c>
      <c r="X454" s="11">
        <f>VLOOKUP(B454,[4]Combined!C$1:P$640,14,0)</f>
        <v>0</v>
      </c>
      <c r="Y454" s="11">
        <f>VLOOKUP(B454,[4]Combined!C$1:Q$640,15,0)</f>
        <v>4</v>
      </c>
      <c r="Z454" s="11">
        <f>VLOOKUP(B454,[4]Combined!C$1:S$640,17,0)</f>
        <v>0</v>
      </c>
      <c r="AA454" s="12">
        <v>1</v>
      </c>
      <c r="AB454" s="12">
        <v>7</v>
      </c>
      <c r="AC454" s="12">
        <f>VLOOKUP(B454,[5]Combined!C$1:O$640,13,0)</f>
        <v>0</v>
      </c>
      <c r="AD454" s="12">
        <f>VLOOKUP(B454,[5]Combined!C$1:P$640,14,0)</f>
        <v>0</v>
      </c>
      <c r="AE454" s="12">
        <v>1</v>
      </c>
      <c r="AF454" s="12">
        <f>VLOOKUP(B454,[5]Combined!C$1:S$640,17,0)</f>
        <v>0</v>
      </c>
      <c r="AG454" s="14">
        <f t="shared" si="49"/>
        <v>84</v>
      </c>
      <c r="AH454" s="14">
        <f t="shared" si="49"/>
        <v>0</v>
      </c>
      <c r="AI454" s="14">
        <f t="shared" si="50"/>
        <v>0</v>
      </c>
      <c r="AJ454" s="14">
        <f t="shared" si="51"/>
        <v>27</v>
      </c>
      <c r="AK454" s="14">
        <f t="shared" si="52"/>
        <v>27</v>
      </c>
      <c r="AL454" s="14">
        <f t="shared" si="53"/>
        <v>32.142857142857146</v>
      </c>
      <c r="AM454" s="14">
        <f t="shared" si="54"/>
        <v>0</v>
      </c>
      <c r="AN454" s="7" t="s">
        <v>480</v>
      </c>
      <c r="AO454" s="7">
        <f>VLOOKUP(B454,[6]J!B$1:Y$49,24,0)</f>
        <v>0</v>
      </c>
      <c r="AP454" s="7">
        <f>VLOOKUP(B454,[6]J!B$1:S$49,18,0)</f>
        <v>5</v>
      </c>
      <c r="AQ454" s="7">
        <f t="shared" si="55"/>
        <v>5</v>
      </c>
    </row>
    <row r="455" spans="1:43" s="7" customFormat="1" x14ac:dyDescent="0.25">
      <c r="A455" s="7">
        <v>454</v>
      </c>
      <c r="B455" s="7" t="s">
        <v>500</v>
      </c>
      <c r="C455" s="8">
        <f>VLOOKUP(B455,[1]Combined!$B$1:$K$640,10,0)</f>
        <v>8</v>
      </c>
      <c r="D455" s="8">
        <f>VLOOKUP(B455,[1]Combined!$B$1:$L$640,11,0)</f>
        <v>8</v>
      </c>
      <c r="E455" s="8">
        <f>VLOOKUP(B455,[1]Combined!$B$1:$N$640,13,0)</f>
        <v>0</v>
      </c>
      <c r="F455" s="8">
        <f>VLOOKUP(B455,[1]Combined!$B$1:$O$640,14,0)</f>
        <v>1</v>
      </c>
      <c r="G455" s="8">
        <f>VLOOKUP(B455,[1]Combined!$B$1:$P$640,15,0)</f>
        <v>1</v>
      </c>
      <c r="H455" s="8">
        <f>VLOOKUP(B455,[1]Combined!$B$1:$R$640,17,0)</f>
        <v>0</v>
      </c>
      <c r="I455" s="9">
        <f>VLOOKUP(B455,[2]Combined!C$1:L$640,10,0)</f>
        <v>15</v>
      </c>
      <c r="J455" s="9">
        <f>VLOOKUP(B455,[2]Combined!C$1:M$640,11,0)</f>
        <v>19</v>
      </c>
      <c r="K455" s="9">
        <f>VLOOKUP(B455,[2]Combined!C$1:O$640,13,0)</f>
        <v>0</v>
      </c>
      <c r="L455" s="9">
        <f>VLOOKUP(B455,[2]Combined!C$1:P$640,14,0)</f>
        <v>3</v>
      </c>
      <c r="M455" s="9">
        <f>VLOOKUP(B455,[2]Combined!C$1:Q$640,15,0)</f>
        <v>4</v>
      </c>
      <c r="N455" s="9">
        <f>VLOOKUP(B455,[2]Combined!C$1:S$640,17,0)</f>
        <v>0</v>
      </c>
      <c r="O455" s="10">
        <f>VLOOKUP(B455,[3]Combined!C$1:L$640,10,0)</f>
        <v>17</v>
      </c>
      <c r="P455" s="10">
        <f>VLOOKUP(B455,[3]Combined!C$1:M$640,11,0)</f>
        <v>20</v>
      </c>
      <c r="Q455" s="10">
        <f>VLOOKUP(B455,[3]Combined!C$1:O$640,13,0)</f>
        <v>0</v>
      </c>
      <c r="R455" s="10">
        <f>VLOOKUP(B455,[3]Combined!C$1:P$640,14,0)</f>
        <v>1</v>
      </c>
      <c r="S455" s="10">
        <f>VLOOKUP(B455,[3]Combined!C$1:Q$640,15,0)</f>
        <v>2</v>
      </c>
      <c r="T455" s="10">
        <f>VLOOKUP(B455,[3]Combined!C$1:S$640,17,0)</f>
        <v>0</v>
      </c>
      <c r="U455" s="11">
        <f>VLOOKUP(B455,[4]Combined!C$1:L$640,10,0)</f>
        <v>15</v>
      </c>
      <c r="V455" s="11">
        <f>VLOOKUP(B455,[4]Combined!C$1:M$640,11,0)</f>
        <v>18</v>
      </c>
      <c r="W455" s="11">
        <f>VLOOKUP(B455,[4]Combined!C$1:O$640,13,0)</f>
        <v>0</v>
      </c>
      <c r="X455" s="11">
        <f>VLOOKUP(B455,[4]Combined!C$1:P$640,14,0)</f>
        <v>3</v>
      </c>
      <c r="Y455" s="11">
        <f>VLOOKUP(B455,[4]Combined!C$1:Q$640,15,0)</f>
        <v>4</v>
      </c>
      <c r="Z455" s="11">
        <f>VLOOKUP(B455,[4]Combined!C$1:S$640,17,0)</f>
        <v>0</v>
      </c>
      <c r="AA455" s="12">
        <v>5</v>
      </c>
      <c r="AB455" s="12">
        <v>7</v>
      </c>
      <c r="AC455" s="12">
        <f>VLOOKUP(B455,[5]Combined!C$1:O$640,13,0)</f>
        <v>0</v>
      </c>
      <c r="AD455" s="12">
        <v>1</v>
      </c>
      <c r="AE455" s="12">
        <v>1</v>
      </c>
      <c r="AF455" s="12">
        <f>VLOOKUP(B455,[5]Combined!C$1:S$640,17,0)</f>
        <v>0</v>
      </c>
      <c r="AG455" s="14">
        <f t="shared" si="49"/>
        <v>84</v>
      </c>
      <c r="AH455" s="14">
        <f t="shared" si="49"/>
        <v>0</v>
      </c>
      <c r="AI455" s="14">
        <f t="shared" si="50"/>
        <v>0</v>
      </c>
      <c r="AJ455" s="14">
        <f t="shared" si="51"/>
        <v>69</v>
      </c>
      <c r="AK455" s="14">
        <f t="shared" si="52"/>
        <v>69</v>
      </c>
      <c r="AL455" s="14">
        <f t="shared" si="53"/>
        <v>82.142857142857139</v>
      </c>
      <c r="AM455" s="14">
        <f t="shared" si="54"/>
        <v>4</v>
      </c>
      <c r="AN455" s="7" t="s">
        <v>482</v>
      </c>
      <c r="AO455" s="7">
        <f>VLOOKUP(B455,[6]J!B$1:Y$49,24,0)</f>
        <v>6</v>
      </c>
      <c r="AP455" s="7">
        <f>VLOOKUP(B455,[6]J!B$1:S$49,18,0)</f>
        <v>6</v>
      </c>
      <c r="AQ455" s="7">
        <f t="shared" si="55"/>
        <v>16</v>
      </c>
    </row>
    <row r="456" spans="1:43" s="7" customFormat="1" x14ac:dyDescent="0.25">
      <c r="A456" s="7">
        <v>455</v>
      </c>
      <c r="B456" s="7" t="s">
        <v>501</v>
      </c>
      <c r="C456" s="8">
        <f>VLOOKUP(B456,[1]Combined!$B$1:$K$640,10,0)</f>
        <v>8</v>
      </c>
      <c r="D456" s="8">
        <f>VLOOKUP(B456,[1]Combined!$B$1:$L$640,11,0)</f>
        <v>8</v>
      </c>
      <c r="E456" s="8">
        <f>VLOOKUP(B456,[1]Combined!$B$1:$N$640,13,0)</f>
        <v>0</v>
      </c>
      <c r="F456" s="8">
        <f>VLOOKUP(B456,[1]Combined!$B$1:$O$640,14,0)</f>
        <v>2</v>
      </c>
      <c r="G456" s="8">
        <f>VLOOKUP(B456,[1]Combined!$B$1:$P$640,15,0)</f>
        <v>2</v>
      </c>
      <c r="H456" s="8">
        <f>VLOOKUP(B456,[1]Combined!$B$1:$R$640,17,0)</f>
        <v>0</v>
      </c>
      <c r="I456" s="9">
        <f>VLOOKUP(B456,[2]Combined!C$1:L$640,10,0)</f>
        <v>13</v>
      </c>
      <c r="J456" s="9">
        <f>VLOOKUP(B456,[2]Combined!C$1:M$640,11,0)</f>
        <v>19</v>
      </c>
      <c r="K456" s="9">
        <f>VLOOKUP(B456,[2]Combined!C$1:O$640,13,0)</f>
        <v>0</v>
      </c>
      <c r="L456" s="9">
        <f>VLOOKUP(B456,[2]Combined!C$1:P$640,14,0)</f>
        <v>3</v>
      </c>
      <c r="M456" s="9">
        <f>VLOOKUP(B456,[2]Combined!C$1:Q$640,15,0)</f>
        <v>4</v>
      </c>
      <c r="N456" s="9">
        <f>VLOOKUP(B456,[2]Combined!C$1:S$640,17,0)</f>
        <v>0</v>
      </c>
      <c r="O456" s="10">
        <f>VLOOKUP(B456,[3]Combined!C$1:L$640,10,0)</f>
        <v>17</v>
      </c>
      <c r="P456" s="10">
        <f>VLOOKUP(B456,[3]Combined!C$1:M$640,11,0)</f>
        <v>20</v>
      </c>
      <c r="Q456" s="10">
        <f>VLOOKUP(B456,[3]Combined!C$1:O$640,13,0)</f>
        <v>0</v>
      </c>
      <c r="R456" s="10">
        <f>VLOOKUP(B456,[3]Combined!C$1:P$640,14,0)</f>
        <v>4</v>
      </c>
      <c r="S456" s="10">
        <f>VLOOKUP(B456,[3]Combined!C$1:Q$640,15,0)</f>
        <v>5</v>
      </c>
      <c r="T456" s="10">
        <f>VLOOKUP(B456,[3]Combined!C$1:S$640,17,0)</f>
        <v>0</v>
      </c>
      <c r="U456" s="11">
        <f>VLOOKUP(B456,[4]Combined!C$1:L$640,10,0)</f>
        <v>15</v>
      </c>
      <c r="V456" s="11">
        <f>VLOOKUP(B456,[4]Combined!C$1:M$640,11,0)</f>
        <v>18</v>
      </c>
      <c r="W456" s="11">
        <f>VLOOKUP(B456,[4]Combined!C$1:O$640,13,0)</f>
        <v>0</v>
      </c>
      <c r="X456" s="11">
        <f>VLOOKUP(B456,[4]Combined!C$1:P$640,14,0)</f>
        <v>4</v>
      </c>
      <c r="Y456" s="11">
        <f>VLOOKUP(B456,[4]Combined!C$1:Q$640,15,0)</f>
        <v>4</v>
      </c>
      <c r="Z456" s="11">
        <f>VLOOKUP(B456,[4]Combined!C$1:S$640,17,0)</f>
        <v>0</v>
      </c>
      <c r="AA456" s="12">
        <v>4</v>
      </c>
      <c r="AB456" s="12">
        <v>7</v>
      </c>
      <c r="AC456" s="12">
        <f>VLOOKUP(B456,[5]Combined!C$1:O$640,13,0)</f>
        <v>0</v>
      </c>
      <c r="AD456" s="12">
        <f>VLOOKUP(B456,[5]Combined!C$1:P$640,14,0)</f>
        <v>0</v>
      </c>
      <c r="AE456" s="12">
        <f>VLOOKUP(B456,[5]Combined!C$1:Q$640,15,0)</f>
        <v>0</v>
      </c>
      <c r="AF456" s="12">
        <f>VLOOKUP(B456,[5]Combined!C$1:S$640,17,0)</f>
        <v>0</v>
      </c>
      <c r="AG456" s="14">
        <f t="shared" si="49"/>
        <v>87</v>
      </c>
      <c r="AH456" s="14">
        <f t="shared" si="49"/>
        <v>0</v>
      </c>
      <c r="AI456" s="14">
        <f t="shared" si="50"/>
        <v>0</v>
      </c>
      <c r="AJ456" s="14">
        <f t="shared" si="51"/>
        <v>70</v>
      </c>
      <c r="AK456" s="14">
        <f t="shared" si="52"/>
        <v>70</v>
      </c>
      <c r="AL456" s="14">
        <f t="shared" si="53"/>
        <v>80.459770114942529</v>
      </c>
      <c r="AM456" s="14">
        <f t="shared" si="54"/>
        <v>4</v>
      </c>
      <c r="AN456" s="7" t="s">
        <v>484</v>
      </c>
      <c r="AO456" s="7">
        <f>VLOOKUP(B456,[6]J!B$1:Y$49,24,0)</f>
        <v>8</v>
      </c>
      <c r="AP456" s="7">
        <f>VLOOKUP(B456,[6]J!B$1:S$49,18,0)</f>
        <v>8</v>
      </c>
      <c r="AQ456" s="7">
        <f t="shared" si="55"/>
        <v>20</v>
      </c>
    </row>
    <row r="457" spans="1:43" s="7" customFormat="1" x14ac:dyDescent="0.25">
      <c r="A457" s="7">
        <v>456</v>
      </c>
      <c r="B457" s="7" t="s">
        <v>502</v>
      </c>
      <c r="C457" s="8">
        <f>VLOOKUP(B457,[1]Combined!$B$1:$K$640,10,0)</f>
        <v>3</v>
      </c>
      <c r="D457" s="8">
        <f>VLOOKUP(B457,[1]Combined!$B$1:$L$640,11,0)</f>
        <v>8</v>
      </c>
      <c r="E457" s="8">
        <f>VLOOKUP(B457,[1]Combined!$B$1:$N$640,13,0)</f>
        <v>0</v>
      </c>
      <c r="F457" s="8">
        <f>VLOOKUP(B457,[1]Combined!$B$1:$O$640,14,0)</f>
        <v>1</v>
      </c>
      <c r="G457" s="8">
        <f>VLOOKUP(B457,[1]Combined!$B$1:$P$640,15,0)</f>
        <v>1</v>
      </c>
      <c r="H457" s="8">
        <f>VLOOKUP(B457,[1]Combined!$B$1:$R$640,17,0)</f>
        <v>0</v>
      </c>
      <c r="I457" s="9">
        <f>VLOOKUP(B457,[2]Combined!C$1:L$640,10,0)</f>
        <v>2</v>
      </c>
      <c r="J457" s="9">
        <f>VLOOKUP(B457,[2]Combined!C$1:M$640,11,0)</f>
        <v>19</v>
      </c>
      <c r="K457" s="9">
        <f>VLOOKUP(B457,[2]Combined!C$1:O$640,13,0)</f>
        <v>0</v>
      </c>
      <c r="L457" s="9">
        <f>VLOOKUP(B457,[2]Combined!C$1:P$640,14,0)</f>
        <v>1</v>
      </c>
      <c r="M457" s="9">
        <f>VLOOKUP(B457,[2]Combined!C$1:Q$640,15,0)</f>
        <v>4</v>
      </c>
      <c r="N457" s="9">
        <f>VLOOKUP(B457,[2]Combined!C$1:S$640,17,0)</f>
        <v>0</v>
      </c>
      <c r="O457" s="10">
        <f>VLOOKUP(B457,[3]Combined!C$1:L$640,10,0)</f>
        <v>1</v>
      </c>
      <c r="P457" s="10">
        <f>VLOOKUP(B457,[3]Combined!C$1:M$640,11,0)</f>
        <v>20</v>
      </c>
      <c r="Q457" s="10">
        <f>VLOOKUP(B457,[3]Combined!C$1:O$640,13,0)</f>
        <v>0</v>
      </c>
      <c r="R457" s="10">
        <f>VLOOKUP(B457,[3]Combined!C$1:P$640,14,0)</f>
        <v>2</v>
      </c>
      <c r="S457" s="10">
        <f>VLOOKUP(B457,[3]Combined!C$1:Q$640,15,0)</f>
        <v>5</v>
      </c>
      <c r="T457" s="10">
        <f>VLOOKUP(B457,[3]Combined!C$1:S$640,17,0)</f>
        <v>0</v>
      </c>
      <c r="U457" s="11">
        <f>VLOOKUP(B457,[4]Combined!C$1:L$640,10,0)</f>
        <v>2</v>
      </c>
      <c r="V457" s="11">
        <f>VLOOKUP(B457,[4]Combined!C$1:M$640,11,0)</f>
        <v>18</v>
      </c>
      <c r="W457" s="11">
        <f>VLOOKUP(B457,[4]Combined!C$1:O$640,13,0)</f>
        <v>0</v>
      </c>
      <c r="X457" s="11">
        <f>VLOOKUP(B457,[4]Combined!C$1:P$640,14,0)</f>
        <v>1</v>
      </c>
      <c r="Y457" s="11">
        <f>VLOOKUP(B457,[4]Combined!C$1:Q$640,15,0)</f>
        <v>4</v>
      </c>
      <c r="Z457" s="11">
        <f>VLOOKUP(B457,[4]Combined!C$1:S$640,17,0)</f>
        <v>0</v>
      </c>
      <c r="AA457" s="12">
        <v>1</v>
      </c>
      <c r="AB457" s="12">
        <v>7</v>
      </c>
      <c r="AC457" s="12">
        <f>VLOOKUP(B457,[5]Combined!C$1:O$640,13,0)</f>
        <v>0</v>
      </c>
      <c r="AD457" s="12">
        <f>VLOOKUP(B457,[5]Combined!C$1:P$640,14,0)</f>
        <v>0</v>
      </c>
      <c r="AE457" s="12">
        <v>2</v>
      </c>
      <c r="AF457" s="12">
        <f>VLOOKUP(B457,[5]Combined!C$1:S$640,17,0)</f>
        <v>0</v>
      </c>
      <c r="AG457" s="14">
        <f t="shared" si="49"/>
        <v>88</v>
      </c>
      <c r="AH457" s="14">
        <f t="shared" si="49"/>
        <v>0</v>
      </c>
      <c r="AI457" s="14">
        <f t="shared" si="50"/>
        <v>0</v>
      </c>
      <c r="AJ457" s="14">
        <f t="shared" si="51"/>
        <v>14</v>
      </c>
      <c r="AK457" s="14">
        <f t="shared" si="52"/>
        <v>14</v>
      </c>
      <c r="AL457" s="14">
        <f t="shared" si="53"/>
        <v>15.909090909090908</v>
      </c>
      <c r="AM457" s="14">
        <f t="shared" si="54"/>
        <v>0</v>
      </c>
      <c r="AN457" s="7" t="s">
        <v>486</v>
      </c>
      <c r="AO457" s="7">
        <f>VLOOKUP(B457,[6]J!B$1:Y$49,24,0)</f>
        <v>0</v>
      </c>
      <c r="AP457" s="7">
        <f>VLOOKUP(B457,[6]J!B$1:S$49,18,0)</f>
        <v>3</v>
      </c>
      <c r="AQ457" s="7">
        <f t="shared" si="55"/>
        <v>3</v>
      </c>
    </row>
    <row r="458" spans="1:43" s="7" customFormat="1" x14ac:dyDescent="0.25">
      <c r="A458" s="7">
        <v>457</v>
      </c>
      <c r="B458" s="7" t="s">
        <v>503</v>
      </c>
      <c r="C458" s="8">
        <f>VLOOKUP(B458,[1]Combined!$B$1:$K$640,10,0)</f>
        <v>8</v>
      </c>
      <c r="D458" s="8">
        <f>VLOOKUP(B458,[1]Combined!$B$1:$L$640,11,0)</f>
        <v>8</v>
      </c>
      <c r="E458" s="8">
        <f>VLOOKUP(B458,[1]Combined!$B$1:$N$640,13,0)</f>
        <v>0</v>
      </c>
      <c r="F458" s="8">
        <f>VLOOKUP(B458,[1]Combined!$B$1:$O$640,14,0)</f>
        <v>2</v>
      </c>
      <c r="G458" s="8">
        <f>VLOOKUP(B458,[1]Combined!$B$1:$P$640,15,0)</f>
        <v>2</v>
      </c>
      <c r="H458" s="8">
        <f>VLOOKUP(B458,[1]Combined!$B$1:$R$640,17,0)</f>
        <v>0</v>
      </c>
      <c r="I458" s="9">
        <f>VLOOKUP(B458,[2]Combined!C$1:L$640,10,0)</f>
        <v>18</v>
      </c>
      <c r="J458" s="9">
        <f>VLOOKUP(B458,[2]Combined!C$1:M$640,11,0)</f>
        <v>19</v>
      </c>
      <c r="K458" s="9">
        <f>VLOOKUP(B458,[2]Combined!C$1:O$640,13,0)</f>
        <v>0</v>
      </c>
      <c r="L458" s="9">
        <f>VLOOKUP(B458,[2]Combined!C$1:P$640,14,0)</f>
        <v>3</v>
      </c>
      <c r="M458" s="9">
        <f>VLOOKUP(B458,[2]Combined!C$1:Q$640,15,0)</f>
        <v>3</v>
      </c>
      <c r="N458" s="9">
        <f>VLOOKUP(B458,[2]Combined!C$1:S$640,17,0)</f>
        <v>0</v>
      </c>
      <c r="O458" s="10">
        <f>VLOOKUP(B458,[3]Combined!C$1:L$640,10,0)</f>
        <v>16</v>
      </c>
      <c r="P458" s="10">
        <f>VLOOKUP(B458,[3]Combined!C$1:M$640,11,0)</f>
        <v>20</v>
      </c>
      <c r="Q458" s="10">
        <f>VLOOKUP(B458,[3]Combined!C$1:O$640,13,0)</f>
        <v>0</v>
      </c>
      <c r="R458" s="10">
        <f>VLOOKUP(B458,[3]Combined!C$1:P$640,14,0)</f>
        <v>5</v>
      </c>
      <c r="S458" s="10">
        <f>VLOOKUP(B458,[3]Combined!C$1:Q$640,15,0)</f>
        <v>5</v>
      </c>
      <c r="T458" s="10">
        <f>VLOOKUP(B458,[3]Combined!C$1:S$640,17,0)</f>
        <v>0</v>
      </c>
      <c r="U458" s="11">
        <f>VLOOKUP(B458,[4]Combined!C$1:L$640,10,0)</f>
        <v>14</v>
      </c>
      <c r="V458" s="11">
        <f>VLOOKUP(B458,[4]Combined!C$1:M$640,11,0)</f>
        <v>18</v>
      </c>
      <c r="W458" s="11">
        <f>VLOOKUP(B458,[4]Combined!C$1:O$640,13,0)</f>
        <v>0</v>
      </c>
      <c r="X458" s="11">
        <v>1</v>
      </c>
      <c r="Y458" s="11">
        <v>3</v>
      </c>
      <c r="Z458" s="11">
        <f>VLOOKUP(B458,[4]Combined!C$1:S$640,17,0)</f>
        <v>0</v>
      </c>
      <c r="AA458" s="12">
        <v>5</v>
      </c>
      <c r="AB458" s="12">
        <v>7</v>
      </c>
      <c r="AC458" s="12">
        <f>VLOOKUP(B458,[5]Combined!C$1:O$640,13,0)</f>
        <v>0</v>
      </c>
      <c r="AD458" s="12">
        <v>1</v>
      </c>
      <c r="AE458" s="12">
        <v>1</v>
      </c>
      <c r="AF458" s="12">
        <f>VLOOKUP(B458,[5]Combined!C$1:S$640,17,0)</f>
        <v>0</v>
      </c>
      <c r="AG458" s="14">
        <f t="shared" si="49"/>
        <v>86</v>
      </c>
      <c r="AH458" s="14">
        <f t="shared" si="49"/>
        <v>0</v>
      </c>
      <c r="AI458" s="14">
        <f t="shared" si="50"/>
        <v>0</v>
      </c>
      <c r="AJ458" s="14">
        <f t="shared" si="51"/>
        <v>73</v>
      </c>
      <c r="AK458" s="14">
        <f t="shared" si="52"/>
        <v>73</v>
      </c>
      <c r="AL458" s="14">
        <f t="shared" si="53"/>
        <v>84.883720930232556</v>
      </c>
      <c r="AM458" s="14">
        <f t="shared" si="54"/>
        <v>4</v>
      </c>
      <c r="AN458" s="7" t="s">
        <v>488</v>
      </c>
      <c r="AO458" s="7">
        <v>8</v>
      </c>
      <c r="AP458" s="7">
        <f>VLOOKUP(B458,[6]J!B$1:S$49,18,0)</f>
        <v>10</v>
      </c>
      <c r="AQ458" s="7">
        <f t="shared" si="55"/>
        <v>22</v>
      </c>
    </row>
    <row r="459" spans="1:43" s="7" customFormat="1" x14ac:dyDescent="0.25">
      <c r="A459" s="7">
        <v>458</v>
      </c>
      <c r="B459" s="7" t="s">
        <v>504</v>
      </c>
      <c r="C459" s="8">
        <f>VLOOKUP(B459,[1]Combined!$B$1:$K$640,10,0)</f>
        <v>8</v>
      </c>
      <c r="D459" s="8">
        <f>VLOOKUP(B459,[1]Combined!$B$1:$L$640,11,0)</f>
        <v>8</v>
      </c>
      <c r="E459" s="8">
        <f>VLOOKUP(B459,[1]Combined!$B$1:$N$640,13,0)</f>
        <v>0</v>
      </c>
      <c r="F459" s="8">
        <f>VLOOKUP(B459,[1]Combined!$B$1:$O$640,14,0)</f>
        <v>1</v>
      </c>
      <c r="G459" s="8">
        <f>VLOOKUP(B459,[1]Combined!$B$1:$P$640,15,0)</f>
        <v>1</v>
      </c>
      <c r="H459" s="8">
        <f>VLOOKUP(B459,[1]Combined!$B$1:$R$640,17,0)</f>
        <v>0</v>
      </c>
      <c r="I459" s="9">
        <f>VLOOKUP(B459,[2]Combined!C$1:L$640,10,0)</f>
        <v>16</v>
      </c>
      <c r="J459" s="9">
        <f>VLOOKUP(B459,[2]Combined!C$1:M$640,11,0)</f>
        <v>19</v>
      </c>
      <c r="K459" s="9">
        <f>VLOOKUP(B459,[2]Combined!C$1:O$640,13,0)</f>
        <v>0</v>
      </c>
      <c r="L459" s="9">
        <f>VLOOKUP(B459,[2]Combined!C$1:P$640,14,0)</f>
        <v>3</v>
      </c>
      <c r="M459" s="9">
        <f>VLOOKUP(B459,[2]Combined!C$1:Q$640,15,0)</f>
        <v>4</v>
      </c>
      <c r="N459" s="9">
        <f>VLOOKUP(B459,[2]Combined!C$1:S$640,17,0)</f>
        <v>0</v>
      </c>
      <c r="O459" s="10">
        <f>VLOOKUP(B459,[3]Combined!C$1:L$640,10,0)</f>
        <v>16</v>
      </c>
      <c r="P459" s="10">
        <f>VLOOKUP(B459,[3]Combined!C$1:M$640,11,0)</f>
        <v>20</v>
      </c>
      <c r="Q459" s="10">
        <f>VLOOKUP(B459,[3]Combined!C$1:O$640,13,0)</f>
        <v>0</v>
      </c>
      <c r="R459" s="10">
        <f>VLOOKUP(B459,[3]Combined!C$1:P$640,14,0)</f>
        <v>1</v>
      </c>
      <c r="S459" s="10">
        <f>VLOOKUP(B459,[3]Combined!C$1:Q$640,15,0)</f>
        <v>2</v>
      </c>
      <c r="T459" s="10">
        <f>VLOOKUP(B459,[3]Combined!C$1:S$640,17,0)</f>
        <v>0</v>
      </c>
      <c r="U459" s="11">
        <f>VLOOKUP(B459,[4]Combined!C$1:L$640,10,0)</f>
        <v>13</v>
      </c>
      <c r="V459" s="11">
        <f>VLOOKUP(B459,[4]Combined!C$1:M$640,11,0)</f>
        <v>18</v>
      </c>
      <c r="W459" s="11">
        <f>VLOOKUP(B459,[4]Combined!C$1:O$640,13,0)</f>
        <v>4</v>
      </c>
      <c r="X459" s="11">
        <f>VLOOKUP(B459,[4]Combined!C$1:P$640,14,0)</f>
        <v>4</v>
      </c>
      <c r="Y459" s="11">
        <f>VLOOKUP(B459,[4]Combined!C$1:Q$640,15,0)</f>
        <v>4</v>
      </c>
      <c r="Z459" s="11">
        <f>VLOOKUP(B459,[4]Combined!C$1:S$640,17,0)</f>
        <v>0</v>
      </c>
      <c r="AA459" s="12">
        <v>3</v>
      </c>
      <c r="AB459" s="12">
        <v>7</v>
      </c>
      <c r="AC459" s="12">
        <f>VLOOKUP(B459,[5]Combined!C$1:O$640,13,0)</f>
        <v>0</v>
      </c>
      <c r="AD459" s="12">
        <v>1</v>
      </c>
      <c r="AE459" s="12">
        <v>1</v>
      </c>
      <c r="AF459" s="12">
        <f>VLOOKUP(B459,[5]Combined!C$1:S$640,17,0)</f>
        <v>0</v>
      </c>
      <c r="AG459" s="14">
        <f t="shared" si="49"/>
        <v>84</v>
      </c>
      <c r="AH459" s="14">
        <f t="shared" si="49"/>
        <v>4</v>
      </c>
      <c r="AI459" s="14">
        <f t="shared" si="50"/>
        <v>4</v>
      </c>
      <c r="AJ459" s="14">
        <f t="shared" si="51"/>
        <v>66</v>
      </c>
      <c r="AK459" s="14">
        <f t="shared" si="52"/>
        <v>70</v>
      </c>
      <c r="AL459" s="14">
        <f t="shared" si="53"/>
        <v>83.333333333333343</v>
      </c>
      <c r="AM459" s="14">
        <f t="shared" si="54"/>
        <v>4</v>
      </c>
      <c r="AN459" s="7" t="s">
        <v>480</v>
      </c>
      <c r="AO459" s="7">
        <f>VLOOKUP(B459,[6]J!B$1:Y$49,24,0)</f>
        <v>4</v>
      </c>
      <c r="AP459" s="7">
        <f>VLOOKUP(B459,[6]J!B$1:S$49,18,0)</f>
        <v>5</v>
      </c>
      <c r="AQ459" s="7">
        <f t="shared" si="55"/>
        <v>13</v>
      </c>
    </row>
    <row r="460" spans="1:43" s="7" customFormat="1" x14ac:dyDescent="0.25">
      <c r="A460" s="7">
        <v>459</v>
      </c>
      <c r="B460" s="7" t="s">
        <v>505</v>
      </c>
      <c r="C460" s="8">
        <f>VLOOKUP(B460,[1]Combined!$B$1:$K$640,10,0)</f>
        <v>6</v>
      </c>
      <c r="D460" s="8">
        <f>VLOOKUP(B460,[1]Combined!$B$1:$L$640,11,0)</f>
        <v>8</v>
      </c>
      <c r="E460" s="8">
        <f>VLOOKUP(B460,[1]Combined!$B$1:$N$640,13,0)</f>
        <v>0</v>
      </c>
      <c r="F460" s="8">
        <f>VLOOKUP(B460,[1]Combined!$B$1:$O$640,14,0)</f>
        <v>1</v>
      </c>
      <c r="G460" s="8">
        <f>VLOOKUP(B460,[1]Combined!$B$1:$P$640,15,0)</f>
        <v>1</v>
      </c>
      <c r="H460" s="8">
        <f>VLOOKUP(B460,[1]Combined!$B$1:$R$640,17,0)</f>
        <v>0</v>
      </c>
      <c r="I460" s="9">
        <f>VLOOKUP(B460,[2]Combined!C$1:L$640,10,0)</f>
        <v>6</v>
      </c>
      <c r="J460" s="9">
        <f>VLOOKUP(B460,[2]Combined!C$1:M$640,11,0)</f>
        <v>19</v>
      </c>
      <c r="K460" s="9">
        <f>VLOOKUP(B460,[2]Combined!C$1:O$640,13,0)</f>
        <v>0</v>
      </c>
      <c r="L460" s="9">
        <f>VLOOKUP(B460,[2]Combined!C$1:P$640,14,0)</f>
        <v>1</v>
      </c>
      <c r="M460" s="9">
        <f>VLOOKUP(B460,[2]Combined!C$1:Q$640,15,0)</f>
        <v>4</v>
      </c>
      <c r="N460" s="9">
        <f>VLOOKUP(B460,[2]Combined!C$1:S$640,17,0)</f>
        <v>0</v>
      </c>
      <c r="O460" s="10">
        <f>VLOOKUP(B460,[3]Combined!C$1:L$640,10,0)</f>
        <v>0</v>
      </c>
      <c r="P460" s="10">
        <f>VLOOKUP(B460,[3]Combined!C$1:M$640,11,0)</f>
        <v>20</v>
      </c>
      <c r="Q460" s="10">
        <f>VLOOKUP(B460,[3]Combined!C$1:O$640,13,0)</f>
        <v>0</v>
      </c>
      <c r="R460" s="10">
        <f>VLOOKUP(B460,[3]Combined!C$1:P$640,14,0)</f>
        <v>0</v>
      </c>
      <c r="S460" s="10">
        <f>VLOOKUP(B460,[3]Combined!C$1:Q$640,15,0)</f>
        <v>2</v>
      </c>
      <c r="T460" s="10">
        <f>VLOOKUP(B460,[3]Combined!C$1:S$640,17,0)</f>
        <v>0</v>
      </c>
      <c r="U460" s="11">
        <f>VLOOKUP(B460,[4]Combined!C$1:L$640,10,0)</f>
        <v>4</v>
      </c>
      <c r="V460" s="11">
        <f>VLOOKUP(B460,[4]Combined!C$1:M$640,11,0)</f>
        <v>18</v>
      </c>
      <c r="W460" s="11">
        <f>VLOOKUP(B460,[4]Combined!C$1:O$640,13,0)</f>
        <v>0</v>
      </c>
      <c r="X460" s="11">
        <f>VLOOKUP(B460,[4]Combined!C$1:P$640,14,0)</f>
        <v>3</v>
      </c>
      <c r="Y460" s="11">
        <f>VLOOKUP(B460,[4]Combined!C$1:Q$640,15,0)</f>
        <v>4</v>
      </c>
      <c r="Z460" s="11">
        <f>VLOOKUP(B460,[4]Combined!C$1:S$640,17,0)</f>
        <v>0</v>
      </c>
      <c r="AA460" s="12">
        <v>1</v>
      </c>
      <c r="AB460" s="12">
        <v>7</v>
      </c>
      <c r="AC460" s="12">
        <f>VLOOKUP(B460,[5]Combined!C$1:O$640,13,0)</f>
        <v>0</v>
      </c>
      <c r="AD460" s="12">
        <f>VLOOKUP(B460,[5]Combined!C$1:P$640,14,0)</f>
        <v>0</v>
      </c>
      <c r="AE460" s="12">
        <v>1</v>
      </c>
      <c r="AF460" s="12">
        <f>VLOOKUP(B460,[5]Combined!C$1:S$640,17,0)</f>
        <v>0</v>
      </c>
      <c r="AG460" s="14">
        <f t="shared" si="49"/>
        <v>84</v>
      </c>
      <c r="AH460" s="14">
        <f t="shared" si="49"/>
        <v>0</v>
      </c>
      <c r="AI460" s="14">
        <f t="shared" si="50"/>
        <v>0</v>
      </c>
      <c r="AJ460" s="14">
        <f t="shared" si="51"/>
        <v>22</v>
      </c>
      <c r="AK460" s="14">
        <f t="shared" si="52"/>
        <v>22</v>
      </c>
      <c r="AL460" s="14">
        <f t="shared" si="53"/>
        <v>26.190476190476193</v>
      </c>
      <c r="AM460" s="14">
        <f t="shared" si="54"/>
        <v>0</v>
      </c>
      <c r="AN460" s="7" t="s">
        <v>482</v>
      </c>
      <c r="AO460" s="7">
        <f>VLOOKUP(B460,[6]J!B$1:Y$49,24,0)</f>
        <v>4</v>
      </c>
      <c r="AP460" s="7">
        <f>VLOOKUP(B460,[6]J!B$1:S$49,18,0)</f>
        <v>6</v>
      </c>
      <c r="AQ460" s="7">
        <f t="shared" si="55"/>
        <v>10</v>
      </c>
    </row>
    <row r="461" spans="1:43" s="7" customFormat="1" x14ac:dyDescent="0.25">
      <c r="A461" s="7">
        <v>460</v>
      </c>
      <c r="B461" s="7" t="s">
        <v>506</v>
      </c>
      <c r="C461" s="8">
        <f>VLOOKUP(B461,[1]Combined!$B$1:$K$640,10,0)</f>
        <v>8</v>
      </c>
      <c r="D461" s="8">
        <f>VLOOKUP(B461,[1]Combined!$B$1:$L$640,11,0)</f>
        <v>8</v>
      </c>
      <c r="E461" s="8">
        <f>VLOOKUP(B461,[1]Combined!$B$1:$N$640,13,0)</f>
        <v>0</v>
      </c>
      <c r="F461" s="8">
        <f>VLOOKUP(B461,[1]Combined!$B$1:$O$640,14,0)</f>
        <v>2</v>
      </c>
      <c r="G461" s="8">
        <f>VLOOKUP(B461,[1]Combined!$B$1:$P$640,15,0)</f>
        <v>2</v>
      </c>
      <c r="H461" s="8">
        <f>VLOOKUP(B461,[1]Combined!$B$1:$R$640,17,0)</f>
        <v>0</v>
      </c>
      <c r="I461" s="9">
        <f>VLOOKUP(B461,[2]Combined!C$1:L$640,10,0)</f>
        <v>18</v>
      </c>
      <c r="J461" s="9">
        <f>VLOOKUP(B461,[2]Combined!C$1:M$640,11,0)</f>
        <v>19</v>
      </c>
      <c r="K461" s="9">
        <f>VLOOKUP(B461,[2]Combined!C$1:O$640,13,0)</f>
        <v>0</v>
      </c>
      <c r="L461" s="9">
        <f>VLOOKUP(B461,[2]Combined!C$1:P$640,14,0)</f>
        <v>4</v>
      </c>
      <c r="M461" s="9">
        <f>VLOOKUP(B461,[2]Combined!C$1:Q$640,15,0)</f>
        <v>4</v>
      </c>
      <c r="N461" s="9">
        <f>VLOOKUP(B461,[2]Combined!C$1:S$640,17,0)</f>
        <v>0</v>
      </c>
      <c r="O461" s="10">
        <f>VLOOKUP(B461,[3]Combined!C$1:L$640,10,0)</f>
        <v>18</v>
      </c>
      <c r="P461" s="10">
        <f>VLOOKUP(B461,[3]Combined!C$1:M$640,11,0)</f>
        <v>20</v>
      </c>
      <c r="Q461" s="10">
        <f>VLOOKUP(B461,[3]Combined!C$1:O$640,13,0)</f>
        <v>0</v>
      </c>
      <c r="R461" s="10">
        <f>VLOOKUP(B461,[3]Combined!C$1:P$640,14,0)</f>
        <v>4</v>
      </c>
      <c r="S461" s="10">
        <f>VLOOKUP(B461,[3]Combined!C$1:Q$640,15,0)</f>
        <v>5</v>
      </c>
      <c r="T461" s="10">
        <f>VLOOKUP(B461,[3]Combined!C$1:S$640,17,0)</f>
        <v>0</v>
      </c>
      <c r="U461" s="11">
        <f>VLOOKUP(B461,[4]Combined!C$1:L$640,10,0)</f>
        <v>16</v>
      </c>
      <c r="V461" s="11">
        <f>VLOOKUP(B461,[4]Combined!C$1:M$640,11,0)</f>
        <v>18</v>
      </c>
      <c r="W461" s="11">
        <f>VLOOKUP(B461,[4]Combined!C$1:O$640,13,0)</f>
        <v>0</v>
      </c>
      <c r="X461" s="11">
        <f>VLOOKUP(B461,[4]Combined!C$1:P$640,14,0)</f>
        <v>4</v>
      </c>
      <c r="Y461" s="11">
        <f>VLOOKUP(B461,[4]Combined!C$1:Q$640,15,0)</f>
        <v>4</v>
      </c>
      <c r="Z461" s="11">
        <f>VLOOKUP(B461,[4]Combined!C$1:S$640,17,0)</f>
        <v>0</v>
      </c>
      <c r="AA461" s="12">
        <v>5</v>
      </c>
      <c r="AB461" s="12">
        <v>7</v>
      </c>
      <c r="AC461" s="12">
        <f>VLOOKUP(B461,[5]Combined!C$1:O$640,13,0)</f>
        <v>0</v>
      </c>
      <c r="AD461" s="12">
        <f>VLOOKUP(B461,[5]Combined!C$1:P$640,14,0)</f>
        <v>0</v>
      </c>
      <c r="AE461" s="12">
        <f>VLOOKUP(B461,[5]Combined!C$1:Q$640,15,0)</f>
        <v>0</v>
      </c>
      <c r="AF461" s="12">
        <f>VLOOKUP(B461,[5]Combined!C$1:S$640,17,0)</f>
        <v>0</v>
      </c>
      <c r="AG461" s="14">
        <f t="shared" si="49"/>
        <v>87</v>
      </c>
      <c r="AH461" s="14">
        <f t="shared" si="49"/>
        <v>0</v>
      </c>
      <c r="AI461" s="14">
        <f t="shared" si="50"/>
        <v>0</v>
      </c>
      <c r="AJ461" s="14">
        <f t="shared" si="51"/>
        <v>79</v>
      </c>
      <c r="AK461" s="14">
        <f t="shared" si="52"/>
        <v>79</v>
      </c>
      <c r="AL461" s="14">
        <f t="shared" si="53"/>
        <v>90.804597701149419</v>
      </c>
      <c r="AM461" s="14">
        <f t="shared" si="54"/>
        <v>5</v>
      </c>
      <c r="AN461" s="7" t="s">
        <v>484</v>
      </c>
      <c r="AO461" s="7">
        <f>VLOOKUP(B461,[6]J!B$1:Y$49,24,0)</f>
        <v>10</v>
      </c>
      <c r="AP461" s="7">
        <f>VLOOKUP(B461,[6]J!B$1:S$49,18,0)</f>
        <v>10</v>
      </c>
      <c r="AQ461" s="7">
        <f t="shared" si="55"/>
        <v>25</v>
      </c>
    </row>
    <row r="462" spans="1:43" s="7" customFormat="1" x14ac:dyDescent="0.25">
      <c r="A462" s="7">
        <v>461</v>
      </c>
      <c r="B462" s="7" t="s">
        <v>507</v>
      </c>
      <c r="C462" s="8">
        <f>VLOOKUP(B462,[1]Combined!$B$1:$K$640,10,0)</f>
        <v>8</v>
      </c>
      <c r="D462" s="8">
        <f>VLOOKUP(B462,[1]Combined!$B$1:$L$640,11,0)</f>
        <v>8</v>
      </c>
      <c r="E462" s="8">
        <f>VLOOKUP(B462,[1]Combined!$B$1:$N$640,13,0)</f>
        <v>0</v>
      </c>
      <c r="F462" s="8">
        <f>VLOOKUP(B462,[1]Combined!$B$1:$O$640,14,0)</f>
        <v>1</v>
      </c>
      <c r="G462" s="8">
        <f>VLOOKUP(B462,[1]Combined!$B$1:$P$640,15,0)</f>
        <v>1</v>
      </c>
      <c r="H462" s="8">
        <f>VLOOKUP(B462,[1]Combined!$B$1:$R$640,17,0)</f>
        <v>0</v>
      </c>
      <c r="I462" s="9">
        <f>VLOOKUP(B462,[2]Combined!C$1:L$640,10,0)</f>
        <v>14</v>
      </c>
      <c r="J462" s="9">
        <f>VLOOKUP(B462,[2]Combined!C$1:M$640,11,0)</f>
        <v>19</v>
      </c>
      <c r="K462" s="9">
        <f>VLOOKUP(B462,[2]Combined!C$1:O$640,13,0)</f>
        <v>0</v>
      </c>
      <c r="L462" s="9">
        <f>VLOOKUP(B462,[2]Combined!C$1:P$640,14,0)</f>
        <v>4</v>
      </c>
      <c r="M462" s="9">
        <f>VLOOKUP(B462,[2]Combined!C$1:Q$640,15,0)</f>
        <v>4</v>
      </c>
      <c r="N462" s="9">
        <f>VLOOKUP(B462,[2]Combined!C$1:S$640,17,0)</f>
        <v>0</v>
      </c>
      <c r="O462" s="10">
        <f>VLOOKUP(B462,[3]Combined!C$1:L$640,10,0)</f>
        <v>9</v>
      </c>
      <c r="P462" s="10">
        <f>VLOOKUP(B462,[3]Combined!C$1:M$640,11,0)</f>
        <v>20</v>
      </c>
      <c r="Q462" s="10">
        <f>VLOOKUP(B462,[3]Combined!C$1:O$640,13,0)</f>
        <v>0</v>
      </c>
      <c r="R462" s="10">
        <f>VLOOKUP(B462,[3]Combined!C$1:P$640,14,0)</f>
        <v>4</v>
      </c>
      <c r="S462" s="10">
        <f>VLOOKUP(B462,[3]Combined!C$1:Q$640,15,0)</f>
        <v>5</v>
      </c>
      <c r="T462" s="10">
        <f>VLOOKUP(B462,[3]Combined!C$1:S$640,17,0)</f>
        <v>0</v>
      </c>
      <c r="U462" s="11">
        <f>VLOOKUP(B462,[4]Combined!C$1:L$640,10,0)</f>
        <v>5</v>
      </c>
      <c r="V462" s="11">
        <f>VLOOKUP(B462,[4]Combined!C$1:M$640,11,0)</f>
        <v>18</v>
      </c>
      <c r="W462" s="11">
        <f>VLOOKUP(B462,[4]Combined!C$1:O$640,13,0)</f>
        <v>0</v>
      </c>
      <c r="X462" s="11">
        <f>VLOOKUP(B462,[4]Combined!C$1:P$640,14,0)</f>
        <v>2</v>
      </c>
      <c r="Y462" s="11">
        <f>VLOOKUP(B462,[4]Combined!C$1:Q$640,15,0)</f>
        <v>4</v>
      </c>
      <c r="Z462" s="11">
        <f>VLOOKUP(B462,[4]Combined!C$1:S$640,17,0)</f>
        <v>0</v>
      </c>
      <c r="AA462" s="12">
        <v>4</v>
      </c>
      <c r="AB462" s="12">
        <v>7</v>
      </c>
      <c r="AC462" s="12">
        <f>VLOOKUP(B462,[5]Combined!C$1:O$640,13,0)</f>
        <v>0</v>
      </c>
      <c r="AD462" s="12">
        <f>VLOOKUP(B462,[5]Combined!C$1:P$640,14,0)</f>
        <v>0</v>
      </c>
      <c r="AE462" s="12">
        <v>2</v>
      </c>
      <c r="AF462" s="12">
        <f>VLOOKUP(B462,[5]Combined!C$1:S$640,17,0)</f>
        <v>0</v>
      </c>
      <c r="AG462" s="14">
        <f t="shared" si="49"/>
        <v>88</v>
      </c>
      <c r="AH462" s="14">
        <f t="shared" si="49"/>
        <v>0</v>
      </c>
      <c r="AI462" s="14">
        <f t="shared" si="50"/>
        <v>0</v>
      </c>
      <c r="AJ462" s="14">
        <f t="shared" si="51"/>
        <v>51</v>
      </c>
      <c r="AK462" s="14">
        <f t="shared" si="52"/>
        <v>51</v>
      </c>
      <c r="AL462" s="14">
        <f t="shared" si="53"/>
        <v>57.95454545454546</v>
      </c>
      <c r="AM462" s="14">
        <f t="shared" si="54"/>
        <v>0</v>
      </c>
      <c r="AN462" s="7" t="s">
        <v>486</v>
      </c>
      <c r="AO462" s="7">
        <f>VLOOKUP(B462,[6]J!B$1:Y$49,24,0)</f>
        <v>0</v>
      </c>
      <c r="AP462" s="7">
        <f>VLOOKUP(B462,[6]J!B$1:S$49,18,0)</f>
        <v>5</v>
      </c>
      <c r="AQ462" s="7">
        <f t="shared" si="55"/>
        <v>5</v>
      </c>
    </row>
    <row r="463" spans="1:43" s="7" customFormat="1" x14ac:dyDescent="0.25">
      <c r="A463" s="7">
        <v>462</v>
      </c>
      <c r="B463" s="7" t="s">
        <v>508</v>
      </c>
      <c r="C463" s="8">
        <f>VLOOKUP(B463,[1]Combined!$B$1:$K$640,10,0)</f>
        <v>7</v>
      </c>
      <c r="D463" s="8">
        <f>VLOOKUP(B463,[1]Combined!$B$1:$L$640,11,0)</f>
        <v>8</v>
      </c>
      <c r="E463" s="8">
        <f>VLOOKUP(B463,[1]Combined!$B$1:$N$640,13,0)</f>
        <v>0</v>
      </c>
      <c r="F463" s="8">
        <f>VLOOKUP(B463,[1]Combined!$B$1:$O$640,14,0)</f>
        <v>2</v>
      </c>
      <c r="G463" s="8">
        <f>VLOOKUP(B463,[1]Combined!$B$1:$P$640,15,0)</f>
        <v>2</v>
      </c>
      <c r="H463" s="8">
        <f>VLOOKUP(B463,[1]Combined!$B$1:$R$640,17,0)</f>
        <v>0</v>
      </c>
      <c r="I463" s="9">
        <f>VLOOKUP(B463,[2]Combined!C$1:L$640,10,0)</f>
        <v>17</v>
      </c>
      <c r="J463" s="9">
        <f>VLOOKUP(B463,[2]Combined!C$1:M$640,11,0)</f>
        <v>19</v>
      </c>
      <c r="K463" s="9">
        <f>VLOOKUP(B463,[2]Combined!C$1:O$640,13,0)</f>
        <v>0</v>
      </c>
      <c r="L463" s="9">
        <f>VLOOKUP(B463,[2]Combined!C$1:P$640,14,0)</f>
        <v>0</v>
      </c>
      <c r="M463" s="9">
        <f>VLOOKUP(B463,[2]Combined!C$1:Q$640,15,0)</f>
        <v>3</v>
      </c>
      <c r="N463" s="9">
        <f>VLOOKUP(B463,[2]Combined!C$1:S$640,17,0)</f>
        <v>0</v>
      </c>
      <c r="O463" s="10">
        <f>VLOOKUP(B463,[3]Combined!C$1:L$640,10,0)</f>
        <v>16</v>
      </c>
      <c r="P463" s="10">
        <f>VLOOKUP(B463,[3]Combined!C$1:M$640,11,0)</f>
        <v>20</v>
      </c>
      <c r="Q463" s="10">
        <f>VLOOKUP(B463,[3]Combined!C$1:O$640,13,0)</f>
        <v>0</v>
      </c>
      <c r="R463" s="10">
        <f>VLOOKUP(B463,[3]Combined!C$1:P$640,14,0)</f>
        <v>5</v>
      </c>
      <c r="S463" s="10">
        <f>VLOOKUP(B463,[3]Combined!C$1:Q$640,15,0)</f>
        <v>5</v>
      </c>
      <c r="T463" s="10">
        <f>VLOOKUP(B463,[3]Combined!C$1:S$640,17,0)</f>
        <v>0</v>
      </c>
      <c r="U463" s="11">
        <f>VLOOKUP(B463,[4]Combined!C$1:L$640,10,0)</f>
        <v>12</v>
      </c>
      <c r="V463" s="11">
        <f>VLOOKUP(B463,[4]Combined!C$1:M$640,11,0)</f>
        <v>18</v>
      </c>
      <c r="W463" s="11">
        <f>VLOOKUP(B463,[4]Combined!C$1:O$640,13,0)</f>
        <v>0</v>
      </c>
      <c r="X463" s="11">
        <v>1</v>
      </c>
      <c r="Y463" s="11">
        <v>3</v>
      </c>
      <c r="Z463" s="11">
        <f>VLOOKUP(B463,[4]Combined!C$1:S$640,17,0)</f>
        <v>0</v>
      </c>
      <c r="AA463" s="12">
        <v>4</v>
      </c>
      <c r="AB463" s="12">
        <v>7</v>
      </c>
      <c r="AC463" s="12">
        <f>VLOOKUP(B463,[5]Combined!C$1:O$640,13,0)</f>
        <v>0</v>
      </c>
      <c r="AD463" s="12">
        <v>1</v>
      </c>
      <c r="AE463" s="12">
        <v>1</v>
      </c>
      <c r="AF463" s="12">
        <f>VLOOKUP(B463,[5]Combined!C$1:S$640,17,0)</f>
        <v>0</v>
      </c>
      <c r="AG463" s="14">
        <f t="shared" si="49"/>
        <v>86</v>
      </c>
      <c r="AH463" s="14">
        <f t="shared" si="49"/>
        <v>0</v>
      </c>
      <c r="AI463" s="14">
        <f t="shared" si="50"/>
        <v>0</v>
      </c>
      <c r="AJ463" s="14">
        <f t="shared" si="51"/>
        <v>65</v>
      </c>
      <c r="AK463" s="14">
        <f t="shared" si="52"/>
        <v>65</v>
      </c>
      <c r="AL463" s="14">
        <f t="shared" si="53"/>
        <v>75.581395348837205</v>
      </c>
      <c r="AM463" s="14">
        <f t="shared" si="54"/>
        <v>3</v>
      </c>
      <c r="AN463" s="7" t="s">
        <v>488</v>
      </c>
      <c r="AO463" s="7">
        <v>4</v>
      </c>
      <c r="AP463" s="7">
        <f>VLOOKUP(B463,[6]J!B$1:S$49,18,0)</f>
        <v>5</v>
      </c>
      <c r="AQ463" s="7">
        <f t="shared" si="55"/>
        <v>12</v>
      </c>
    </row>
    <row r="464" spans="1:43" s="7" customFormat="1" x14ac:dyDescent="0.25">
      <c r="A464" s="7">
        <v>463</v>
      </c>
      <c r="B464" s="7" t="s">
        <v>509</v>
      </c>
      <c r="C464" s="8">
        <f>VLOOKUP(B464,[1]Combined!$B$1:$K$640,10,0)</f>
        <v>7</v>
      </c>
      <c r="D464" s="8">
        <f>VLOOKUP(B464,[1]Combined!$B$1:$L$640,11,0)</f>
        <v>8</v>
      </c>
      <c r="E464" s="8">
        <f>VLOOKUP(B464,[1]Combined!$B$1:$N$640,13,0)</f>
        <v>0</v>
      </c>
      <c r="F464" s="8">
        <f>VLOOKUP(B464,[1]Combined!$B$1:$O$640,14,0)</f>
        <v>1</v>
      </c>
      <c r="G464" s="8">
        <f>VLOOKUP(B464,[1]Combined!$B$1:$P$640,15,0)</f>
        <v>1</v>
      </c>
      <c r="H464" s="8">
        <f>VLOOKUP(B464,[1]Combined!$B$1:$R$640,17,0)</f>
        <v>0</v>
      </c>
      <c r="I464" s="9">
        <f>VLOOKUP(B464,[2]Combined!C$1:L$640,10,0)</f>
        <v>17</v>
      </c>
      <c r="J464" s="9">
        <f>VLOOKUP(B464,[2]Combined!C$1:M$640,11,0)</f>
        <v>19</v>
      </c>
      <c r="K464" s="9">
        <f>VLOOKUP(B464,[2]Combined!C$1:O$640,13,0)</f>
        <v>0</v>
      </c>
      <c r="L464" s="9">
        <f>VLOOKUP(B464,[2]Combined!C$1:P$640,14,0)</f>
        <v>3</v>
      </c>
      <c r="M464" s="9">
        <f>VLOOKUP(B464,[2]Combined!C$1:Q$640,15,0)</f>
        <v>4</v>
      </c>
      <c r="N464" s="9">
        <f>VLOOKUP(B464,[2]Combined!C$1:S$640,17,0)</f>
        <v>0</v>
      </c>
      <c r="O464" s="10">
        <f>VLOOKUP(B464,[3]Combined!C$1:L$640,10,0)</f>
        <v>17</v>
      </c>
      <c r="P464" s="10">
        <f>VLOOKUP(B464,[3]Combined!C$1:M$640,11,0)</f>
        <v>20</v>
      </c>
      <c r="Q464" s="10">
        <f>VLOOKUP(B464,[3]Combined!C$1:O$640,13,0)</f>
        <v>0</v>
      </c>
      <c r="R464" s="10">
        <f>VLOOKUP(B464,[3]Combined!C$1:P$640,14,0)</f>
        <v>1</v>
      </c>
      <c r="S464" s="10">
        <f>VLOOKUP(B464,[3]Combined!C$1:Q$640,15,0)</f>
        <v>2</v>
      </c>
      <c r="T464" s="10">
        <f>VLOOKUP(B464,[3]Combined!C$1:S$640,17,0)</f>
        <v>0</v>
      </c>
      <c r="U464" s="11">
        <f>VLOOKUP(B464,[4]Combined!C$1:L$640,10,0)</f>
        <v>13</v>
      </c>
      <c r="V464" s="11">
        <f>VLOOKUP(B464,[4]Combined!C$1:M$640,11,0)</f>
        <v>18</v>
      </c>
      <c r="W464" s="11">
        <f>VLOOKUP(B464,[4]Combined!C$1:O$640,13,0)</f>
        <v>0</v>
      </c>
      <c r="X464" s="11">
        <f>VLOOKUP(B464,[4]Combined!C$1:P$640,14,0)</f>
        <v>3</v>
      </c>
      <c r="Y464" s="11">
        <f>VLOOKUP(B464,[4]Combined!C$1:Q$640,15,0)</f>
        <v>4</v>
      </c>
      <c r="Z464" s="11">
        <f>VLOOKUP(B464,[4]Combined!C$1:S$640,17,0)</f>
        <v>0</v>
      </c>
      <c r="AA464" s="12">
        <v>4</v>
      </c>
      <c r="AB464" s="12">
        <v>7</v>
      </c>
      <c r="AC464" s="12">
        <f>VLOOKUP(B464,[5]Combined!C$1:O$640,13,0)</f>
        <v>0</v>
      </c>
      <c r="AD464" s="12">
        <v>1</v>
      </c>
      <c r="AE464" s="12">
        <v>1</v>
      </c>
      <c r="AF464" s="12">
        <f>VLOOKUP(B464,[5]Combined!C$1:S$640,17,0)</f>
        <v>0</v>
      </c>
      <c r="AG464" s="14">
        <f t="shared" si="49"/>
        <v>84</v>
      </c>
      <c r="AH464" s="14">
        <f t="shared" si="49"/>
        <v>0</v>
      </c>
      <c r="AI464" s="14">
        <f t="shared" si="50"/>
        <v>0</v>
      </c>
      <c r="AJ464" s="14">
        <f t="shared" si="51"/>
        <v>67</v>
      </c>
      <c r="AK464" s="14">
        <f t="shared" si="52"/>
        <v>67</v>
      </c>
      <c r="AL464" s="14">
        <f t="shared" si="53"/>
        <v>79.761904761904773</v>
      </c>
      <c r="AM464" s="14">
        <f t="shared" si="54"/>
        <v>3</v>
      </c>
      <c r="AN464" s="7" t="s">
        <v>480</v>
      </c>
      <c r="AO464" s="7">
        <f>VLOOKUP(B464,[6]J!B$1:Y$49,24,0)</f>
        <v>4</v>
      </c>
      <c r="AP464" s="7">
        <f>VLOOKUP(B464,[6]J!B$1:S$49,18,0)</f>
        <v>7</v>
      </c>
      <c r="AQ464" s="7">
        <f t="shared" si="55"/>
        <v>14</v>
      </c>
    </row>
    <row r="465" spans="1:43" s="7" customFormat="1" x14ac:dyDescent="0.25">
      <c r="A465" s="7">
        <v>464</v>
      </c>
      <c r="B465" s="7" t="s">
        <v>510</v>
      </c>
      <c r="C465" s="8">
        <f>VLOOKUP(B465,[1]Combined!$B$1:$K$640,10,0)</f>
        <v>8</v>
      </c>
      <c r="D465" s="8">
        <f>VLOOKUP(B465,[1]Combined!$B$1:$L$640,11,0)</f>
        <v>8</v>
      </c>
      <c r="E465" s="8">
        <f>VLOOKUP(B465,[1]Combined!$B$1:$N$640,13,0)</f>
        <v>0</v>
      </c>
      <c r="F465" s="8">
        <f>VLOOKUP(B465,[1]Combined!$B$1:$O$640,14,0)</f>
        <v>1</v>
      </c>
      <c r="G465" s="8">
        <f>VLOOKUP(B465,[1]Combined!$B$1:$P$640,15,0)</f>
        <v>1</v>
      </c>
      <c r="H465" s="8">
        <f>VLOOKUP(B465,[1]Combined!$B$1:$R$640,17,0)</f>
        <v>0</v>
      </c>
      <c r="I465" s="9">
        <f>VLOOKUP(B465,[2]Combined!C$1:L$640,10,0)</f>
        <v>16</v>
      </c>
      <c r="J465" s="9">
        <f>VLOOKUP(B465,[2]Combined!C$1:M$640,11,0)</f>
        <v>19</v>
      </c>
      <c r="K465" s="9">
        <f>VLOOKUP(B465,[2]Combined!C$1:O$640,13,0)</f>
        <v>0</v>
      </c>
      <c r="L465" s="9">
        <f>VLOOKUP(B465,[2]Combined!C$1:P$640,14,0)</f>
        <v>3</v>
      </c>
      <c r="M465" s="9">
        <f>VLOOKUP(B465,[2]Combined!C$1:Q$640,15,0)</f>
        <v>4</v>
      </c>
      <c r="N465" s="9">
        <f>VLOOKUP(B465,[2]Combined!C$1:S$640,17,0)</f>
        <v>0</v>
      </c>
      <c r="O465" s="10">
        <f>VLOOKUP(B465,[3]Combined!C$1:L$640,10,0)</f>
        <v>18</v>
      </c>
      <c r="P465" s="10">
        <f>VLOOKUP(B465,[3]Combined!C$1:M$640,11,0)</f>
        <v>20</v>
      </c>
      <c r="Q465" s="10">
        <f>VLOOKUP(B465,[3]Combined!C$1:O$640,13,0)</f>
        <v>0</v>
      </c>
      <c r="R465" s="10">
        <f>VLOOKUP(B465,[3]Combined!C$1:P$640,14,0)</f>
        <v>1</v>
      </c>
      <c r="S465" s="10">
        <f>VLOOKUP(B465,[3]Combined!C$1:Q$640,15,0)</f>
        <v>2</v>
      </c>
      <c r="T465" s="10">
        <f>VLOOKUP(B465,[3]Combined!C$1:S$640,17,0)</f>
        <v>0</v>
      </c>
      <c r="U465" s="11">
        <f>VLOOKUP(B465,[4]Combined!C$1:L$640,10,0)</f>
        <v>15</v>
      </c>
      <c r="V465" s="11">
        <f>VLOOKUP(B465,[4]Combined!C$1:M$640,11,0)</f>
        <v>18</v>
      </c>
      <c r="W465" s="11">
        <f>VLOOKUP(B465,[4]Combined!C$1:O$640,13,0)</f>
        <v>0</v>
      </c>
      <c r="X465" s="11">
        <f>VLOOKUP(B465,[4]Combined!C$1:P$640,14,0)</f>
        <v>4</v>
      </c>
      <c r="Y465" s="11">
        <f>VLOOKUP(B465,[4]Combined!C$1:Q$640,15,0)</f>
        <v>4</v>
      </c>
      <c r="Z465" s="11">
        <f>VLOOKUP(B465,[4]Combined!C$1:S$640,17,0)</f>
        <v>0</v>
      </c>
      <c r="AA465" s="12">
        <v>6</v>
      </c>
      <c r="AB465" s="12">
        <v>7</v>
      </c>
      <c r="AC465" s="12">
        <f>VLOOKUP(B465,[5]Combined!C$1:O$640,13,0)</f>
        <v>0</v>
      </c>
      <c r="AD465" s="12">
        <v>1</v>
      </c>
      <c r="AE465" s="12">
        <v>1</v>
      </c>
      <c r="AF465" s="12">
        <f>VLOOKUP(B465,[5]Combined!C$1:S$640,17,0)</f>
        <v>0</v>
      </c>
      <c r="AG465" s="14">
        <f t="shared" si="49"/>
        <v>84</v>
      </c>
      <c r="AH465" s="14">
        <f t="shared" si="49"/>
        <v>0</v>
      </c>
      <c r="AI465" s="14">
        <f t="shared" si="50"/>
        <v>0</v>
      </c>
      <c r="AJ465" s="14">
        <f t="shared" si="51"/>
        <v>73</v>
      </c>
      <c r="AK465" s="14">
        <f t="shared" si="52"/>
        <v>73</v>
      </c>
      <c r="AL465" s="14">
        <f t="shared" si="53"/>
        <v>86.904761904761912</v>
      </c>
      <c r="AM465" s="14">
        <f t="shared" si="54"/>
        <v>5</v>
      </c>
      <c r="AN465" s="7" t="s">
        <v>482</v>
      </c>
      <c r="AO465" s="7">
        <f>VLOOKUP(B465,[6]J!B$1:Y$49,24,0)</f>
        <v>9</v>
      </c>
      <c r="AP465" s="7">
        <f>VLOOKUP(B465,[6]J!B$1:S$49,18,0)</f>
        <v>8</v>
      </c>
      <c r="AQ465" s="7">
        <f t="shared" si="55"/>
        <v>22</v>
      </c>
    </row>
    <row r="466" spans="1:43" s="7" customFormat="1" x14ac:dyDescent="0.25">
      <c r="A466" s="7">
        <v>465</v>
      </c>
      <c r="B466" s="7" t="s">
        <v>511</v>
      </c>
      <c r="C466" s="8">
        <f>VLOOKUP(B466,[1]Combined!$B$1:$K$640,10,0)</f>
        <v>7</v>
      </c>
      <c r="D466" s="8">
        <f>VLOOKUP(B466,[1]Combined!$B$1:$L$640,11,0)</f>
        <v>8</v>
      </c>
      <c r="E466" s="8">
        <f>VLOOKUP(B466,[1]Combined!$B$1:$N$640,13,0)</f>
        <v>0</v>
      </c>
      <c r="F466" s="8">
        <f>VLOOKUP(B466,[1]Combined!$B$1:$O$640,14,0)</f>
        <v>2</v>
      </c>
      <c r="G466" s="8">
        <f>VLOOKUP(B466,[1]Combined!$B$1:$P$640,15,0)</f>
        <v>2</v>
      </c>
      <c r="H466" s="8">
        <f>VLOOKUP(B466,[1]Combined!$B$1:$R$640,17,0)</f>
        <v>0</v>
      </c>
      <c r="I466" s="9">
        <f>VLOOKUP(B466,[2]Combined!C$1:L$640,10,0)</f>
        <v>11</v>
      </c>
      <c r="J466" s="9">
        <f>VLOOKUP(B466,[2]Combined!C$1:M$640,11,0)</f>
        <v>19</v>
      </c>
      <c r="K466" s="9">
        <f>VLOOKUP(B466,[2]Combined!C$1:O$640,13,0)</f>
        <v>0</v>
      </c>
      <c r="L466" s="9">
        <f>VLOOKUP(B466,[2]Combined!C$1:P$640,14,0)</f>
        <v>0</v>
      </c>
      <c r="M466" s="9">
        <f>VLOOKUP(B466,[2]Combined!C$1:Q$640,15,0)</f>
        <v>4</v>
      </c>
      <c r="N466" s="9">
        <f>VLOOKUP(B466,[2]Combined!C$1:S$640,17,0)</f>
        <v>0</v>
      </c>
      <c r="O466" s="10">
        <f>VLOOKUP(B466,[3]Combined!C$1:L$640,10,0)</f>
        <v>8</v>
      </c>
      <c r="P466" s="10">
        <f>VLOOKUP(B466,[3]Combined!C$1:M$640,11,0)</f>
        <v>20</v>
      </c>
      <c r="Q466" s="10">
        <f>VLOOKUP(B466,[3]Combined!C$1:O$640,13,0)</f>
        <v>0</v>
      </c>
      <c r="R466" s="10">
        <f>VLOOKUP(B466,[3]Combined!C$1:P$640,14,0)</f>
        <v>0</v>
      </c>
      <c r="S466" s="10">
        <f>VLOOKUP(B466,[3]Combined!C$1:Q$640,15,0)</f>
        <v>5</v>
      </c>
      <c r="T466" s="10">
        <f>VLOOKUP(B466,[3]Combined!C$1:S$640,17,0)</f>
        <v>0</v>
      </c>
      <c r="U466" s="11">
        <f>VLOOKUP(B466,[4]Combined!C$1:L$640,10,0)</f>
        <v>11</v>
      </c>
      <c r="V466" s="11">
        <f>VLOOKUP(B466,[4]Combined!C$1:M$640,11,0)</f>
        <v>18</v>
      </c>
      <c r="W466" s="11">
        <f>VLOOKUP(B466,[4]Combined!C$1:O$640,13,0)</f>
        <v>0</v>
      </c>
      <c r="X466" s="11">
        <f>VLOOKUP(B466,[4]Combined!C$1:P$640,14,0)</f>
        <v>3</v>
      </c>
      <c r="Y466" s="11">
        <f>VLOOKUP(B466,[4]Combined!C$1:Q$640,15,0)</f>
        <v>4</v>
      </c>
      <c r="Z466" s="11">
        <f>VLOOKUP(B466,[4]Combined!C$1:S$640,17,0)</f>
        <v>0</v>
      </c>
      <c r="AA466" s="12">
        <v>3</v>
      </c>
      <c r="AB466" s="12">
        <v>7</v>
      </c>
      <c r="AC466" s="12">
        <f>VLOOKUP(B466,[5]Combined!C$1:O$640,13,0)</f>
        <v>0</v>
      </c>
      <c r="AD466" s="12">
        <f>VLOOKUP(B466,[5]Combined!C$1:P$640,14,0)</f>
        <v>0</v>
      </c>
      <c r="AE466" s="12">
        <f>VLOOKUP(B466,[5]Combined!C$1:Q$640,15,0)</f>
        <v>0</v>
      </c>
      <c r="AF466" s="12">
        <f>VLOOKUP(B466,[5]Combined!C$1:S$640,17,0)</f>
        <v>0</v>
      </c>
      <c r="AG466" s="14">
        <f t="shared" si="49"/>
        <v>87</v>
      </c>
      <c r="AH466" s="14">
        <f t="shared" si="49"/>
        <v>0</v>
      </c>
      <c r="AI466" s="14">
        <f t="shared" si="50"/>
        <v>0</v>
      </c>
      <c r="AJ466" s="14">
        <f t="shared" si="51"/>
        <v>45</v>
      </c>
      <c r="AK466" s="14">
        <f t="shared" si="52"/>
        <v>45</v>
      </c>
      <c r="AL466" s="14">
        <f t="shared" si="53"/>
        <v>51.724137931034484</v>
      </c>
      <c r="AM466" s="14">
        <f t="shared" si="54"/>
        <v>0</v>
      </c>
      <c r="AN466" s="7" t="s">
        <v>484</v>
      </c>
      <c r="AO466" s="7">
        <f>VLOOKUP(B466,[6]J!B$1:Y$49,24,0)</f>
        <v>7</v>
      </c>
      <c r="AP466" s="7">
        <f>VLOOKUP(B466,[6]J!B$1:S$49,18,0)</f>
        <v>3</v>
      </c>
      <c r="AQ466" s="7">
        <f t="shared" si="55"/>
        <v>10</v>
      </c>
    </row>
    <row r="467" spans="1:43" s="7" customFormat="1" x14ac:dyDescent="0.25">
      <c r="A467" s="7">
        <v>466</v>
      </c>
      <c r="B467" s="7" t="s">
        <v>512</v>
      </c>
      <c r="C467" s="8">
        <f>VLOOKUP(B467,[1]Combined!$B$1:$K$640,10,0)</f>
        <v>7</v>
      </c>
      <c r="D467" s="8">
        <f>VLOOKUP(B467,[1]Combined!$B$1:$L$640,11,0)</f>
        <v>8</v>
      </c>
      <c r="E467" s="8">
        <f>VLOOKUP(B467,[1]Combined!$B$1:$N$640,13,0)</f>
        <v>0</v>
      </c>
      <c r="F467" s="8">
        <f>VLOOKUP(B467,[1]Combined!$B$1:$O$640,14,0)</f>
        <v>1</v>
      </c>
      <c r="G467" s="8">
        <f>VLOOKUP(B467,[1]Combined!$B$1:$P$640,15,0)</f>
        <v>1</v>
      </c>
      <c r="H467" s="8">
        <f>VLOOKUP(B467,[1]Combined!$B$1:$R$640,17,0)</f>
        <v>0</v>
      </c>
      <c r="I467" s="9">
        <f>VLOOKUP(B467,[2]Combined!C$1:L$640,10,0)</f>
        <v>18</v>
      </c>
      <c r="J467" s="9">
        <f>VLOOKUP(B467,[2]Combined!C$1:M$640,11,0)</f>
        <v>19</v>
      </c>
      <c r="K467" s="9">
        <f>VLOOKUP(B467,[2]Combined!C$1:O$640,13,0)</f>
        <v>0</v>
      </c>
      <c r="L467" s="9">
        <f>VLOOKUP(B467,[2]Combined!C$1:P$640,14,0)</f>
        <v>4</v>
      </c>
      <c r="M467" s="9">
        <f>VLOOKUP(B467,[2]Combined!C$1:Q$640,15,0)</f>
        <v>4</v>
      </c>
      <c r="N467" s="9">
        <f>VLOOKUP(B467,[2]Combined!C$1:S$640,17,0)</f>
        <v>0</v>
      </c>
      <c r="O467" s="10">
        <f>VLOOKUP(B467,[3]Combined!C$1:L$640,10,0)</f>
        <v>17</v>
      </c>
      <c r="P467" s="10">
        <f>VLOOKUP(B467,[3]Combined!C$1:M$640,11,0)</f>
        <v>20</v>
      </c>
      <c r="Q467" s="10">
        <f>VLOOKUP(B467,[3]Combined!C$1:O$640,13,0)</f>
        <v>0</v>
      </c>
      <c r="R467" s="10">
        <f>VLOOKUP(B467,[3]Combined!C$1:P$640,14,0)</f>
        <v>5</v>
      </c>
      <c r="S467" s="10">
        <f>VLOOKUP(B467,[3]Combined!C$1:Q$640,15,0)</f>
        <v>5</v>
      </c>
      <c r="T467" s="10">
        <f>VLOOKUP(B467,[3]Combined!C$1:S$640,17,0)</f>
        <v>0</v>
      </c>
      <c r="U467" s="11">
        <f>VLOOKUP(B467,[4]Combined!C$1:L$640,10,0)</f>
        <v>16</v>
      </c>
      <c r="V467" s="11">
        <f>VLOOKUP(B467,[4]Combined!C$1:M$640,11,0)</f>
        <v>18</v>
      </c>
      <c r="W467" s="11">
        <f>VLOOKUP(B467,[4]Combined!C$1:O$640,13,0)</f>
        <v>0</v>
      </c>
      <c r="X467" s="11">
        <f>VLOOKUP(B467,[4]Combined!C$1:P$640,14,0)</f>
        <v>3</v>
      </c>
      <c r="Y467" s="11">
        <f>VLOOKUP(B467,[4]Combined!C$1:Q$640,15,0)</f>
        <v>4</v>
      </c>
      <c r="Z467" s="11">
        <f>VLOOKUP(B467,[4]Combined!C$1:S$640,17,0)</f>
        <v>0</v>
      </c>
      <c r="AA467" s="12">
        <v>5</v>
      </c>
      <c r="AB467" s="12">
        <v>7</v>
      </c>
      <c r="AC467" s="12">
        <f>VLOOKUP(B467,[5]Combined!C$1:O$640,13,0)</f>
        <v>0</v>
      </c>
      <c r="AD467" s="12">
        <v>1</v>
      </c>
      <c r="AE467" s="12">
        <v>2</v>
      </c>
      <c r="AF467" s="12">
        <f>VLOOKUP(B467,[5]Combined!C$1:S$640,17,0)</f>
        <v>0</v>
      </c>
      <c r="AG467" s="14">
        <f t="shared" si="49"/>
        <v>88</v>
      </c>
      <c r="AH467" s="14">
        <f t="shared" si="49"/>
        <v>0</v>
      </c>
      <c r="AI467" s="14">
        <f t="shared" si="50"/>
        <v>0</v>
      </c>
      <c r="AJ467" s="14">
        <f t="shared" si="51"/>
        <v>77</v>
      </c>
      <c r="AK467" s="14">
        <f t="shared" si="52"/>
        <v>77</v>
      </c>
      <c r="AL467" s="14">
        <f t="shared" si="53"/>
        <v>87.5</v>
      </c>
      <c r="AM467" s="14">
        <f t="shared" si="54"/>
        <v>5</v>
      </c>
      <c r="AN467" s="7" t="s">
        <v>486</v>
      </c>
      <c r="AO467" s="7">
        <f>VLOOKUP(B467,[6]J!B$1:Y$49,24,0)</f>
        <v>8</v>
      </c>
      <c r="AP467" s="7">
        <f>VLOOKUP(B467,[6]J!B$1:S$49,18,0)</f>
        <v>8</v>
      </c>
      <c r="AQ467" s="7">
        <f t="shared" si="55"/>
        <v>21</v>
      </c>
    </row>
    <row r="468" spans="1:43" s="7" customFormat="1" x14ac:dyDescent="0.25">
      <c r="A468" s="7">
        <v>467</v>
      </c>
      <c r="B468" s="7" t="s">
        <v>513</v>
      </c>
      <c r="C468" s="8">
        <f>VLOOKUP(B468,[1]Combined!$B$1:$K$640,10,0)</f>
        <v>8</v>
      </c>
      <c r="D468" s="8">
        <f>VLOOKUP(B468,[1]Combined!$B$1:$L$640,11,0)</f>
        <v>8</v>
      </c>
      <c r="E468" s="8">
        <f>VLOOKUP(B468,[1]Combined!$B$1:$N$640,13,0)</f>
        <v>0</v>
      </c>
      <c r="F468" s="8">
        <f>VLOOKUP(B468,[1]Combined!$B$1:$O$640,14,0)</f>
        <v>2</v>
      </c>
      <c r="G468" s="8">
        <f>VLOOKUP(B468,[1]Combined!$B$1:$P$640,15,0)</f>
        <v>2</v>
      </c>
      <c r="H468" s="8">
        <f>VLOOKUP(B468,[1]Combined!$B$1:$R$640,17,0)</f>
        <v>0</v>
      </c>
      <c r="I468" s="9">
        <f>VLOOKUP(B468,[2]Combined!C$1:L$640,10,0)</f>
        <v>16</v>
      </c>
      <c r="J468" s="9">
        <f>VLOOKUP(B468,[2]Combined!C$1:M$640,11,0)</f>
        <v>19</v>
      </c>
      <c r="K468" s="9">
        <f>VLOOKUP(B468,[2]Combined!C$1:O$640,13,0)</f>
        <v>0</v>
      </c>
      <c r="L468" s="9">
        <f>VLOOKUP(B468,[2]Combined!C$1:P$640,14,0)</f>
        <v>3</v>
      </c>
      <c r="M468" s="9">
        <f>VLOOKUP(B468,[2]Combined!C$1:Q$640,15,0)</f>
        <v>3</v>
      </c>
      <c r="N468" s="9">
        <f>VLOOKUP(B468,[2]Combined!C$1:S$640,17,0)</f>
        <v>0</v>
      </c>
      <c r="O468" s="10">
        <f>VLOOKUP(B468,[3]Combined!C$1:L$640,10,0)</f>
        <v>13</v>
      </c>
      <c r="P468" s="10">
        <f>VLOOKUP(B468,[3]Combined!C$1:M$640,11,0)</f>
        <v>20</v>
      </c>
      <c r="Q468" s="10">
        <f>VLOOKUP(B468,[3]Combined!C$1:O$640,13,0)</f>
        <v>0</v>
      </c>
      <c r="R468" s="10">
        <f>VLOOKUP(B468,[3]Combined!C$1:P$640,14,0)</f>
        <v>5</v>
      </c>
      <c r="S468" s="10">
        <f>VLOOKUP(B468,[3]Combined!C$1:Q$640,15,0)</f>
        <v>5</v>
      </c>
      <c r="T468" s="10">
        <f>VLOOKUP(B468,[3]Combined!C$1:S$640,17,0)</f>
        <v>0</v>
      </c>
      <c r="U468" s="11">
        <f>VLOOKUP(B468,[4]Combined!C$1:L$640,10,0)</f>
        <v>9</v>
      </c>
      <c r="V468" s="11">
        <f>VLOOKUP(B468,[4]Combined!C$1:M$640,11,0)</f>
        <v>18</v>
      </c>
      <c r="W468" s="11">
        <f>VLOOKUP(B468,[4]Combined!C$1:O$640,13,0)</f>
        <v>0</v>
      </c>
      <c r="X468" s="11">
        <v>1</v>
      </c>
      <c r="Y468" s="11">
        <v>3</v>
      </c>
      <c r="Z468" s="11">
        <f>VLOOKUP(B468,[4]Combined!C$1:S$640,17,0)</f>
        <v>0</v>
      </c>
      <c r="AA468" s="12">
        <v>5</v>
      </c>
      <c r="AB468" s="12">
        <v>7</v>
      </c>
      <c r="AC468" s="12">
        <f>VLOOKUP(B468,[5]Combined!C$1:O$640,13,0)</f>
        <v>0</v>
      </c>
      <c r="AD468" s="12">
        <v>1</v>
      </c>
      <c r="AE468" s="12">
        <v>1</v>
      </c>
      <c r="AF468" s="12">
        <f>VLOOKUP(B468,[5]Combined!C$1:S$640,17,0)</f>
        <v>0</v>
      </c>
      <c r="AG468" s="14">
        <f t="shared" si="49"/>
        <v>86</v>
      </c>
      <c r="AH468" s="14">
        <f t="shared" si="49"/>
        <v>0</v>
      </c>
      <c r="AI468" s="14">
        <f t="shared" si="50"/>
        <v>0</v>
      </c>
      <c r="AJ468" s="14">
        <f t="shared" si="51"/>
        <v>63</v>
      </c>
      <c r="AK468" s="14">
        <f t="shared" si="52"/>
        <v>63</v>
      </c>
      <c r="AL468" s="14">
        <f t="shared" si="53"/>
        <v>73.255813953488371</v>
      </c>
      <c r="AM468" s="14">
        <f t="shared" si="54"/>
        <v>2</v>
      </c>
      <c r="AN468" s="7" t="s">
        <v>488</v>
      </c>
      <c r="AO468" s="7">
        <v>3</v>
      </c>
      <c r="AP468" s="7">
        <f>VLOOKUP(B468,[6]J!B$1:S$49,18,0)</f>
        <v>4</v>
      </c>
      <c r="AQ468" s="7">
        <f t="shared" si="55"/>
        <v>9</v>
      </c>
    </row>
    <row r="469" spans="1:43" s="7" customFormat="1" x14ac:dyDescent="0.25">
      <c r="A469" s="7">
        <v>468</v>
      </c>
      <c r="B469" s="7" t="s">
        <v>514</v>
      </c>
      <c r="C469" s="8">
        <f>VLOOKUP(B469,[1]Combined!$B$1:$K$640,10,0)</f>
        <v>7</v>
      </c>
      <c r="D469" s="8">
        <f>VLOOKUP(B469,[1]Combined!$B$1:$L$640,11,0)</f>
        <v>8</v>
      </c>
      <c r="E469" s="8">
        <f>VLOOKUP(B469,[1]Combined!$B$1:$N$640,13,0)</f>
        <v>0</v>
      </c>
      <c r="F469" s="8">
        <f>VLOOKUP(B469,[1]Combined!$B$1:$O$640,14,0)</f>
        <v>1</v>
      </c>
      <c r="G469" s="8">
        <f>VLOOKUP(B469,[1]Combined!$B$1:$P$640,15,0)</f>
        <v>1</v>
      </c>
      <c r="H469" s="8">
        <f>VLOOKUP(B469,[1]Combined!$B$1:$R$640,17,0)</f>
        <v>0</v>
      </c>
      <c r="I469" s="9">
        <f>VLOOKUP(B469,[2]Combined!C$1:L$640,10,0)</f>
        <v>10</v>
      </c>
      <c r="J469" s="9">
        <f>VLOOKUP(B469,[2]Combined!C$1:M$640,11,0)</f>
        <v>19</v>
      </c>
      <c r="K469" s="9">
        <f>VLOOKUP(B469,[2]Combined!C$1:O$640,13,0)</f>
        <v>0</v>
      </c>
      <c r="L469" s="9">
        <f>VLOOKUP(B469,[2]Combined!C$1:P$640,14,0)</f>
        <v>1</v>
      </c>
      <c r="M469" s="9">
        <f>VLOOKUP(B469,[2]Combined!C$1:Q$640,15,0)</f>
        <v>4</v>
      </c>
      <c r="N469" s="9">
        <f>VLOOKUP(B469,[2]Combined!C$1:S$640,17,0)</f>
        <v>0</v>
      </c>
      <c r="O469" s="10">
        <f>VLOOKUP(B469,[3]Combined!C$1:L$640,10,0)</f>
        <v>11</v>
      </c>
      <c r="P469" s="10">
        <f>VLOOKUP(B469,[3]Combined!C$1:M$640,11,0)</f>
        <v>20</v>
      </c>
      <c r="Q469" s="10">
        <f>VLOOKUP(B469,[3]Combined!C$1:O$640,13,0)</f>
        <v>0</v>
      </c>
      <c r="R469" s="10">
        <f>VLOOKUP(B469,[3]Combined!C$1:P$640,14,0)</f>
        <v>1</v>
      </c>
      <c r="S469" s="10">
        <f>VLOOKUP(B469,[3]Combined!C$1:Q$640,15,0)</f>
        <v>2</v>
      </c>
      <c r="T469" s="10">
        <f>VLOOKUP(B469,[3]Combined!C$1:S$640,17,0)</f>
        <v>0</v>
      </c>
      <c r="U469" s="11">
        <f>VLOOKUP(B469,[4]Combined!C$1:L$640,10,0)</f>
        <v>8</v>
      </c>
      <c r="V469" s="11">
        <f>VLOOKUP(B469,[4]Combined!C$1:M$640,11,0)</f>
        <v>18</v>
      </c>
      <c r="W469" s="11">
        <f>VLOOKUP(B469,[4]Combined!C$1:O$640,13,0)</f>
        <v>0</v>
      </c>
      <c r="X469" s="11">
        <f>VLOOKUP(B469,[4]Combined!C$1:P$640,14,0)</f>
        <v>2</v>
      </c>
      <c r="Y469" s="11">
        <f>VLOOKUP(B469,[4]Combined!C$1:Q$640,15,0)</f>
        <v>4</v>
      </c>
      <c r="Z469" s="11">
        <f>VLOOKUP(B469,[4]Combined!C$1:S$640,17,0)</f>
        <v>0</v>
      </c>
      <c r="AA469" s="12">
        <v>3</v>
      </c>
      <c r="AB469" s="12">
        <v>7</v>
      </c>
      <c r="AC469" s="12">
        <f>VLOOKUP(B469,[5]Combined!C$1:O$640,13,0)</f>
        <v>0</v>
      </c>
      <c r="AD469" s="12">
        <f>VLOOKUP(B469,[5]Combined!C$1:P$640,14,0)</f>
        <v>0</v>
      </c>
      <c r="AE469" s="12">
        <v>1</v>
      </c>
      <c r="AF469" s="12">
        <f>VLOOKUP(B469,[5]Combined!C$1:S$640,17,0)</f>
        <v>0</v>
      </c>
      <c r="AG469" s="14">
        <f t="shared" si="49"/>
        <v>84</v>
      </c>
      <c r="AH469" s="14">
        <f t="shared" si="49"/>
        <v>0</v>
      </c>
      <c r="AI469" s="14">
        <f t="shared" si="50"/>
        <v>0</v>
      </c>
      <c r="AJ469" s="14">
        <f t="shared" si="51"/>
        <v>44</v>
      </c>
      <c r="AK469" s="14">
        <f t="shared" si="52"/>
        <v>44</v>
      </c>
      <c r="AL469" s="14">
        <f t="shared" si="53"/>
        <v>52.380952380952387</v>
      </c>
      <c r="AM469" s="14">
        <f t="shared" si="54"/>
        <v>0</v>
      </c>
      <c r="AN469" s="7" t="s">
        <v>480</v>
      </c>
      <c r="AO469" s="7">
        <f>VLOOKUP(B469,[6]J!B$1:Y$49,24,0)</f>
        <v>3</v>
      </c>
      <c r="AP469" s="7">
        <f>VLOOKUP(B469,[6]J!B$1:S$49,18,0)</f>
        <v>5</v>
      </c>
      <c r="AQ469" s="7">
        <f t="shared" si="55"/>
        <v>8</v>
      </c>
    </row>
    <row r="470" spans="1:43" s="7" customFormat="1" x14ac:dyDescent="0.25">
      <c r="A470" s="7">
        <v>469</v>
      </c>
      <c r="B470" s="7" t="s">
        <v>515</v>
      </c>
      <c r="C470" s="8">
        <f>VLOOKUP(B470,[1]Combined!$B$1:$K$640,10,0)</f>
        <v>7</v>
      </c>
      <c r="D470" s="8">
        <f>VLOOKUP(B470,[1]Combined!$B$1:$L$640,11,0)</f>
        <v>8</v>
      </c>
      <c r="E470" s="8">
        <f>VLOOKUP(B470,[1]Combined!$B$1:$N$640,13,0)</f>
        <v>0</v>
      </c>
      <c r="F470" s="8">
        <f>VLOOKUP(B470,[1]Combined!$B$1:$O$640,14,0)</f>
        <v>0</v>
      </c>
      <c r="G470" s="8">
        <f>VLOOKUP(B470,[1]Combined!$B$1:$P$640,15,0)</f>
        <v>1</v>
      </c>
      <c r="H470" s="8">
        <f>VLOOKUP(B470,[1]Combined!$B$1:$R$640,17,0)</f>
        <v>0</v>
      </c>
      <c r="I470" s="9">
        <f>VLOOKUP(B470,[2]Combined!C$1:L$640,10,0)</f>
        <v>16</v>
      </c>
      <c r="J470" s="9">
        <f>VLOOKUP(B470,[2]Combined!C$1:M$640,11,0)</f>
        <v>19</v>
      </c>
      <c r="K470" s="9">
        <f>VLOOKUP(B470,[2]Combined!C$1:O$640,13,0)</f>
        <v>0</v>
      </c>
      <c r="L470" s="9">
        <f>VLOOKUP(B470,[2]Combined!C$1:P$640,14,0)</f>
        <v>3</v>
      </c>
      <c r="M470" s="9">
        <f>VLOOKUP(B470,[2]Combined!C$1:Q$640,15,0)</f>
        <v>4</v>
      </c>
      <c r="N470" s="9">
        <f>VLOOKUP(B470,[2]Combined!C$1:S$640,17,0)</f>
        <v>0</v>
      </c>
      <c r="O470" s="10">
        <f>VLOOKUP(B470,[3]Combined!C$1:L$640,10,0)</f>
        <v>12</v>
      </c>
      <c r="P470" s="10">
        <f>VLOOKUP(B470,[3]Combined!C$1:M$640,11,0)</f>
        <v>20</v>
      </c>
      <c r="Q470" s="10">
        <f>VLOOKUP(B470,[3]Combined!C$1:O$640,13,0)</f>
        <v>0</v>
      </c>
      <c r="R470" s="10">
        <f>VLOOKUP(B470,[3]Combined!C$1:P$640,14,0)</f>
        <v>0</v>
      </c>
      <c r="S470" s="10">
        <f>VLOOKUP(B470,[3]Combined!C$1:Q$640,15,0)</f>
        <v>2</v>
      </c>
      <c r="T470" s="10">
        <f>VLOOKUP(B470,[3]Combined!C$1:S$640,17,0)</f>
        <v>0</v>
      </c>
      <c r="U470" s="11">
        <f>VLOOKUP(B470,[4]Combined!C$1:L$640,10,0)</f>
        <v>15</v>
      </c>
      <c r="V470" s="11">
        <f>VLOOKUP(B470,[4]Combined!C$1:M$640,11,0)</f>
        <v>18</v>
      </c>
      <c r="W470" s="11">
        <f>VLOOKUP(B470,[4]Combined!C$1:O$640,13,0)</f>
        <v>0</v>
      </c>
      <c r="X470" s="11">
        <f>VLOOKUP(B470,[4]Combined!C$1:P$640,14,0)</f>
        <v>3</v>
      </c>
      <c r="Y470" s="11">
        <f>VLOOKUP(B470,[4]Combined!C$1:Q$640,15,0)</f>
        <v>4</v>
      </c>
      <c r="Z470" s="11">
        <f>VLOOKUP(B470,[4]Combined!C$1:S$640,17,0)</f>
        <v>0</v>
      </c>
      <c r="AA470" s="12">
        <v>3</v>
      </c>
      <c r="AB470" s="12">
        <v>7</v>
      </c>
      <c r="AC470" s="12">
        <f>VLOOKUP(B470,[5]Combined!C$1:O$640,13,0)</f>
        <v>0</v>
      </c>
      <c r="AD470" s="12">
        <v>1</v>
      </c>
      <c r="AE470" s="12">
        <v>1</v>
      </c>
      <c r="AF470" s="12">
        <f>VLOOKUP(B470,[5]Combined!C$1:S$640,17,0)</f>
        <v>0</v>
      </c>
      <c r="AG470" s="14">
        <f t="shared" si="49"/>
        <v>84</v>
      </c>
      <c r="AH470" s="14">
        <f t="shared" si="49"/>
        <v>0</v>
      </c>
      <c r="AI470" s="14">
        <f t="shared" si="50"/>
        <v>0</v>
      </c>
      <c r="AJ470" s="14">
        <f t="shared" si="51"/>
        <v>60</v>
      </c>
      <c r="AK470" s="14">
        <f t="shared" si="52"/>
        <v>60</v>
      </c>
      <c r="AL470" s="14">
        <f t="shared" si="53"/>
        <v>71.428571428571431</v>
      </c>
      <c r="AM470" s="14">
        <f t="shared" si="54"/>
        <v>2</v>
      </c>
      <c r="AN470" s="7" t="s">
        <v>482</v>
      </c>
      <c r="AO470" s="7">
        <f>VLOOKUP(B470,[6]J!B$1:Y$49,24,0)</f>
        <v>10</v>
      </c>
      <c r="AP470" s="7">
        <f>VLOOKUP(B470,[6]J!B$1:S$49,18,0)</f>
        <v>7</v>
      </c>
      <c r="AQ470" s="7">
        <f t="shared" si="55"/>
        <v>19</v>
      </c>
    </row>
    <row r="471" spans="1:43" s="7" customFormat="1" x14ac:dyDescent="0.25">
      <c r="A471" s="7">
        <v>470</v>
      </c>
      <c r="B471" s="7" t="s">
        <v>516</v>
      </c>
      <c r="C471" s="8">
        <f>VLOOKUP(B471,[1]Combined!$B$1:$K$640,10,0)</f>
        <v>7</v>
      </c>
      <c r="D471" s="8">
        <f>VLOOKUP(B471,[1]Combined!$B$1:$L$640,11,0)</f>
        <v>8</v>
      </c>
      <c r="E471" s="8">
        <f>VLOOKUP(B471,[1]Combined!$B$1:$N$640,13,0)</f>
        <v>0</v>
      </c>
      <c r="F471" s="8">
        <f>VLOOKUP(B471,[1]Combined!$B$1:$O$640,14,0)</f>
        <v>2</v>
      </c>
      <c r="G471" s="8">
        <f>VLOOKUP(B471,[1]Combined!$B$1:$P$640,15,0)</f>
        <v>2</v>
      </c>
      <c r="H471" s="8">
        <f>VLOOKUP(B471,[1]Combined!$B$1:$R$640,17,0)</f>
        <v>0</v>
      </c>
      <c r="I471" s="9">
        <f>VLOOKUP(B471,[2]Combined!C$1:L$640,10,0)</f>
        <v>16</v>
      </c>
      <c r="J471" s="9">
        <f>VLOOKUP(B471,[2]Combined!C$1:M$640,11,0)</f>
        <v>19</v>
      </c>
      <c r="K471" s="9">
        <f>VLOOKUP(B471,[2]Combined!C$1:O$640,13,0)</f>
        <v>0</v>
      </c>
      <c r="L471" s="9">
        <f>VLOOKUP(B471,[2]Combined!C$1:P$640,14,0)</f>
        <v>3</v>
      </c>
      <c r="M471" s="9">
        <f>VLOOKUP(B471,[2]Combined!C$1:Q$640,15,0)</f>
        <v>4</v>
      </c>
      <c r="N471" s="9">
        <f>VLOOKUP(B471,[2]Combined!C$1:S$640,17,0)</f>
        <v>0</v>
      </c>
      <c r="O471" s="10">
        <f>VLOOKUP(B471,[3]Combined!C$1:L$640,10,0)</f>
        <v>4</v>
      </c>
      <c r="P471" s="10">
        <f>VLOOKUP(B471,[3]Combined!C$1:M$640,11,0)</f>
        <v>20</v>
      </c>
      <c r="Q471" s="10">
        <f>VLOOKUP(B471,[3]Combined!C$1:O$640,13,0)</f>
        <v>0</v>
      </c>
      <c r="R471" s="10">
        <f>VLOOKUP(B471,[3]Combined!C$1:P$640,14,0)</f>
        <v>3</v>
      </c>
      <c r="S471" s="10">
        <f>VLOOKUP(B471,[3]Combined!C$1:Q$640,15,0)</f>
        <v>5</v>
      </c>
      <c r="T471" s="10">
        <f>VLOOKUP(B471,[3]Combined!C$1:S$640,17,0)</f>
        <v>0</v>
      </c>
      <c r="U471" s="11">
        <f>VLOOKUP(B471,[4]Combined!C$1:L$640,10,0)</f>
        <v>5</v>
      </c>
      <c r="V471" s="11">
        <f>VLOOKUP(B471,[4]Combined!C$1:M$640,11,0)</f>
        <v>18</v>
      </c>
      <c r="W471" s="11">
        <f>VLOOKUP(B471,[4]Combined!C$1:O$640,13,0)</f>
        <v>0</v>
      </c>
      <c r="X471" s="11">
        <f>VLOOKUP(B471,[4]Combined!C$1:P$640,14,0)</f>
        <v>3</v>
      </c>
      <c r="Y471" s="11">
        <f>VLOOKUP(B471,[4]Combined!C$1:Q$640,15,0)</f>
        <v>4</v>
      </c>
      <c r="Z471" s="11">
        <f>VLOOKUP(B471,[4]Combined!C$1:S$640,17,0)</f>
        <v>0</v>
      </c>
      <c r="AA471" s="12">
        <v>1</v>
      </c>
      <c r="AB471" s="12">
        <v>7</v>
      </c>
      <c r="AC471" s="12">
        <f>VLOOKUP(B471,[5]Combined!C$1:O$640,13,0)</f>
        <v>0</v>
      </c>
      <c r="AD471" s="12">
        <f>VLOOKUP(B471,[5]Combined!C$1:P$640,14,0)</f>
        <v>0</v>
      </c>
      <c r="AE471" s="12">
        <f>VLOOKUP(B471,[5]Combined!C$1:Q$640,15,0)</f>
        <v>0</v>
      </c>
      <c r="AF471" s="12">
        <f>VLOOKUP(B471,[5]Combined!C$1:S$640,17,0)</f>
        <v>0</v>
      </c>
      <c r="AG471" s="14">
        <f t="shared" si="49"/>
        <v>87</v>
      </c>
      <c r="AH471" s="14">
        <f t="shared" si="49"/>
        <v>0</v>
      </c>
      <c r="AI471" s="14">
        <f t="shared" si="50"/>
        <v>0</v>
      </c>
      <c r="AJ471" s="14">
        <f t="shared" si="51"/>
        <v>44</v>
      </c>
      <c r="AK471" s="14">
        <f t="shared" si="52"/>
        <v>44</v>
      </c>
      <c r="AL471" s="14">
        <f t="shared" si="53"/>
        <v>50.574712643678168</v>
      </c>
      <c r="AM471" s="14">
        <f t="shared" si="54"/>
        <v>0</v>
      </c>
      <c r="AN471" s="7" t="s">
        <v>484</v>
      </c>
      <c r="AO471" s="7">
        <f>VLOOKUP(B471,[6]J!B$1:Y$49,24,0)</f>
        <v>7</v>
      </c>
      <c r="AP471" s="7">
        <f>VLOOKUP(B471,[6]J!B$1:S$49,18,0)</f>
        <v>3</v>
      </c>
      <c r="AQ471" s="7">
        <f t="shared" si="55"/>
        <v>10</v>
      </c>
    </row>
    <row r="472" spans="1:43" s="7" customFormat="1" x14ac:dyDescent="0.25">
      <c r="A472" s="7">
        <v>471</v>
      </c>
      <c r="B472" s="7" t="s">
        <v>517</v>
      </c>
      <c r="C472" s="8">
        <f>VLOOKUP(B472,[1]Combined!$B$1:$K$640,10,0)</f>
        <v>6</v>
      </c>
      <c r="D472" s="8">
        <f>VLOOKUP(B472,[1]Combined!$B$1:$L$640,11,0)</f>
        <v>8</v>
      </c>
      <c r="E472" s="8">
        <f>VLOOKUP(B472,[1]Combined!$B$1:$N$640,13,0)</f>
        <v>0</v>
      </c>
      <c r="F472" s="8">
        <f>VLOOKUP(B472,[1]Combined!$B$1:$O$640,14,0)</f>
        <v>1</v>
      </c>
      <c r="G472" s="8">
        <f>VLOOKUP(B472,[1]Combined!$B$1:$P$640,15,0)</f>
        <v>1</v>
      </c>
      <c r="H472" s="8">
        <f>VLOOKUP(B472,[1]Combined!$B$1:$R$640,17,0)</f>
        <v>0</v>
      </c>
      <c r="I472" s="9">
        <f>VLOOKUP(B472,[2]Combined!C$1:L$640,10,0)</f>
        <v>10</v>
      </c>
      <c r="J472" s="9">
        <f>VLOOKUP(B472,[2]Combined!C$1:M$640,11,0)</f>
        <v>19</v>
      </c>
      <c r="K472" s="9">
        <f>VLOOKUP(B472,[2]Combined!C$1:O$640,13,0)</f>
        <v>0</v>
      </c>
      <c r="L472" s="9">
        <f>VLOOKUP(B472,[2]Combined!C$1:P$640,14,0)</f>
        <v>4</v>
      </c>
      <c r="M472" s="9">
        <f>VLOOKUP(B472,[2]Combined!C$1:Q$640,15,0)</f>
        <v>4</v>
      </c>
      <c r="N472" s="9">
        <f>VLOOKUP(B472,[2]Combined!C$1:S$640,17,0)</f>
        <v>0</v>
      </c>
      <c r="O472" s="10">
        <f>VLOOKUP(B472,[3]Combined!C$1:L$640,10,0)</f>
        <v>13</v>
      </c>
      <c r="P472" s="10">
        <f>VLOOKUP(B472,[3]Combined!C$1:M$640,11,0)</f>
        <v>20</v>
      </c>
      <c r="Q472" s="10">
        <f>VLOOKUP(B472,[3]Combined!C$1:O$640,13,0)</f>
        <v>0</v>
      </c>
      <c r="R472" s="10">
        <f>VLOOKUP(B472,[3]Combined!C$1:P$640,14,0)</f>
        <v>4</v>
      </c>
      <c r="S472" s="10">
        <f>VLOOKUP(B472,[3]Combined!C$1:Q$640,15,0)</f>
        <v>5</v>
      </c>
      <c r="T472" s="10">
        <f>VLOOKUP(B472,[3]Combined!C$1:S$640,17,0)</f>
        <v>0</v>
      </c>
      <c r="U472" s="11">
        <f>VLOOKUP(B472,[4]Combined!C$1:L$640,10,0)</f>
        <v>11</v>
      </c>
      <c r="V472" s="11">
        <f>VLOOKUP(B472,[4]Combined!C$1:M$640,11,0)</f>
        <v>18</v>
      </c>
      <c r="W472" s="11">
        <f>VLOOKUP(B472,[4]Combined!C$1:O$640,13,0)</f>
        <v>0</v>
      </c>
      <c r="X472" s="11">
        <f>VLOOKUP(B472,[4]Combined!C$1:P$640,14,0)</f>
        <v>3</v>
      </c>
      <c r="Y472" s="11">
        <f>VLOOKUP(B472,[4]Combined!C$1:Q$640,15,0)</f>
        <v>4</v>
      </c>
      <c r="Z472" s="11">
        <f>VLOOKUP(B472,[4]Combined!C$1:S$640,17,0)</f>
        <v>0</v>
      </c>
      <c r="AA472" s="12">
        <v>4</v>
      </c>
      <c r="AB472" s="12">
        <v>7</v>
      </c>
      <c r="AC472" s="12">
        <f>VLOOKUP(B472,[5]Combined!C$1:O$640,13,0)</f>
        <v>0</v>
      </c>
      <c r="AD472" s="12">
        <v>1</v>
      </c>
      <c r="AE472" s="12">
        <v>2</v>
      </c>
      <c r="AF472" s="12">
        <f>VLOOKUP(B472,[5]Combined!C$1:S$640,17,0)</f>
        <v>0</v>
      </c>
      <c r="AG472" s="14">
        <f t="shared" si="49"/>
        <v>88</v>
      </c>
      <c r="AH472" s="14">
        <f t="shared" si="49"/>
        <v>0</v>
      </c>
      <c r="AI472" s="14">
        <f t="shared" si="50"/>
        <v>0</v>
      </c>
      <c r="AJ472" s="14">
        <f t="shared" si="51"/>
        <v>57</v>
      </c>
      <c r="AK472" s="14">
        <f t="shared" si="52"/>
        <v>57</v>
      </c>
      <c r="AL472" s="14">
        <f t="shared" si="53"/>
        <v>64.772727272727266</v>
      </c>
      <c r="AM472" s="14">
        <f t="shared" si="54"/>
        <v>0</v>
      </c>
      <c r="AN472" s="7" t="s">
        <v>486</v>
      </c>
      <c r="AO472" s="7">
        <f>VLOOKUP(B472,[6]J!B$1:Y$49,24,0)</f>
        <v>7</v>
      </c>
      <c r="AP472" s="7">
        <f>VLOOKUP(B472,[6]J!B$1:S$49,18,0)</f>
        <v>10</v>
      </c>
      <c r="AQ472" s="7">
        <f t="shared" si="55"/>
        <v>17</v>
      </c>
    </row>
    <row r="473" spans="1:43" s="7" customFormat="1" x14ac:dyDescent="0.25">
      <c r="A473" s="7">
        <v>472</v>
      </c>
      <c r="B473" s="7" t="s">
        <v>518</v>
      </c>
      <c r="C473" s="8">
        <f>VLOOKUP(B473,[1]Combined!$B$1:$K$640,10,0)</f>
        <v>4</v>
      </c>
      <c r="D473" s="8">
        <f>VLOOKUP(B473,[1]Combined!$B$1:$L$640,11,0)</f>
        <v>8</v>
      </c>
      <c r="E473" s="8">
        <f>VLOOKUP(B473,[1]Combined!$B$1:$N$640,13,0)</f>
        <v>0</v>
      </c>
      <c r="F473" s="8">
        <f>VLOOKUP(B473,[1]Combined!$B$1:$O$640,14,0)</f>
        <v>2</v>
      </c>
      <c r="G473" s="8">
        <f>VLOOKUP(B473,[1]Combined!$B$1:$P$640,15,0)</f>
        <v>2</v>
      </c>
      <c r="H473" s="8">
        <f>VLOOKUP(B473,[1]Combined!$B$1:$R$640,17,0)</f>
        <v>0</v>
      </c>
      <c r="I473" s="9">
        <f>VLOOKUP(B473,[2]Combined!C$1:L$640,10,0)</f>
        <v>3</v>
      </c>
      <c r="J473" s="9">
        <f>VLOOKUP(B473,[2]Combined!C$1:M$640,11,0)</f>
        <v>19</v>
      </c>
      <c r="K473" s="9">
        <f>VLOOKUP(B473,[2]Combined!C$1:O$640,13,0)</f>
        <v>0</v>
      </c>
      <c r="L473" s="9">
        <f>VLOOKUP(B473,[2]Combined!C$1:P$640,14,0)</f>
        <v>1</v>
      </c>
      <c r="M473" s="9">
        <f>VLOOKUP(B473,[2]Combined!C$1:Q$640,15,0)</f>
        <v>3</v>
      </c>
      <c r="N473" s="9">
        <f>VLOOKUP(B473,[2]Combined!C$1:S$640,17,0)</f>
        <v>0</v>
      </c>
      <c r="O473" s="10">
        <f>VLOOKUP(B473,[3]Combined!C$1:L$640,10,0)</f>
        <v>4</v>
      </c>
      <c r="P473" s="10">
        <f>VLOOKUP(B473,[3]Combined!C$1:M$640,11,0)</f>
        <v>20</v>
      </c>
      <c r="Q473" s="10">
        <f>VLOOKUP(B473,[3]Combined!C$1:O$640,13,0)</f>
        <v>0</v>
      </c>
      <c r="R473" s="10">
        <f>VLOOKUP(B473,[3]Combined!C$1:P$640,14,0)</f>
        <v>0</v>
      </c>
      <c r="S473" s="10">
        <f>VLOOKUP(B473,[3]Combined!C$1:Q$640,15,0)</f>
        <v>5</v>
      </c>
      <c r="T473" s="10">
        <f>VLOOKUP(B473,[3]Combined!C$1:S$640,17,0)</f>
        <v>0</v>
      </c>
      <c r="U473" s="11">
        <f>VLOOKUP(B473,[4]Combined!C$1:L$640,10,0)</f>
        <v>4</v>
      </c>
      <c r="V473" s="11">
        <f>VLOOKUP(B473,[4]Combined!C$1:M$640,11,0)</f>
        <v>18</v>
      </c>
      <c r="W473" s="11">
        <f>VLOOKUP(B473,[4]Combined!C$1:O$640,13,0)</f>
        <v>0</v>
      </c>
      <c r="X473" s="11">
        <v>1</v>
      </c>
      <c r="Y473" s="11">
        <v>3</v>
      </c>
      <c r="Z473" s="11">
        <f>VLOOKUP(B473,[4]Combined!C$1:S$640,17,0)</f>
        <v>0</v>
      </c>
      <c r="AA473" s="12">
        <v>2</v>
      </c>
      <c r="AB473" s="12">
        <v>7</v>
      </c>
      <c r="AC473" s="12">
        <f>VLOOKUP(B473,[5]Combined!C$1:O$640,13,0)</f>
        <v>0</v>
      </c>
      <c r="AD473" s="12">
        <v>1</v>
      </c>
      <c r="AE473" s="12">
        <v>1</v>
      </c>
      <c r="AF473" s="12">
        <f>VLOOKUP(B473,[5]Combined!C$1:S$640,17,0)</f>
        <v>0</v>
      </c>
      <c r="AG473" s="14">
        <f t="shared" si="49"/>
        <v>86</v>
      </c>
      <c r="AH473" s="14">
        <f t="shared" si="49"/>
        <v>0</v>
      </c>
      <c r="AI473" s="14">
        <f t="shared" si="50"/>
        <v>0</v>
      </c>
      <c r="AJ473" s="14">
        <f t="shared" si="51"/>
        <v>22</v>
      </c>
      <c r="AK473" s="14">
        <f t="shared" si="52"/>
        <v>22</v>
      </c>
      <c r="AL473" s="14">
        <f t="shared" si="53"/>
        <v>25.581395348837212</v>
      </c>
      <c r="AM473" s="14">
        <f t="shared" si="54"/>
        <v>0</v>
      </c>
      <c r="AN473" s="7" t="s">
        <v>488</v>
      </c>
      <c r="AO473" s="7">
        <v>0</v>
      </c>
      <c r="AP473" s="7">
        <f>VLOOKUP(B473,[6]J!B$1:S$49,18,0)</f>
        <v>3</v>
      </c>
      <c r="AQ473" s="7">
        <f t="shared" si="55"/>
        <v>3</v>
      </c>
    </row>
    <row r="474" spans="1:43" s="7" customFormat="1" x14ac:dyDescent="0.25">
      <c r="A474" s="7">
        <v>473</v>
      </c>
      <c r="B474" s="7" t="s">
        <v>519</v>
      </c>
      <c r="C474" s="8">
        <f>VLOOKUP(B474,[1]Combined!$B$1:$K$640,10,0)</f>
        <v>8</v>
      </c>
      <c r="D474" s="8">
        <f>VLOOKUP(B474,[1]Combined!$B$1:$L$640,11,0)</f>
        <v>8</v>
      </c>
      <c r="E474" s="8">
        <f>VLOOKUP(B474,[1]Combined!$B$1:$N$640,13,0)</f>
        <v>0</v>
      </c>
      <c r="F474" s="8">
        <f>VLOOKUP(B474,[1]Combined!$B$1:$O$640,14,0)</f>
        <v>1</v>
      </c>
      <c r="G474" s="8">
        <f>VLOOKUP(B474,[1]Combined!$B$1:$P$640,15,0)</f>
        <v>1</v>
      </c>
      <c r="H474" s="8">
        <f>VLOOKUP(B474,[1]Combined!$B$1:$R$640,17,0)</f>
        <v>0</v>
      </c>
      <c r="I474" s="9">
        <f>VLOOKUP(B474,[2]Combined!C$1:L$640,10,0)</f>
        <v>16</v>
      </c>
      <c r="J474" s="9">
        <f>VLOOKUP(B474,[2]Combined!C$1:M$640,11,0)</f>
        <v>19</v>
      </c>
      <c r="K474" s="9">
        <f>VLOOKUP(B474,[2]Combined!C$1:O$640,13,0)</f>
        <v>0</v>
      </c>
      <c r="L474" s="9">
        <f>VLOOKUP(B474,[2]Combined!C$1:P$640,14,0)</f>
        <v>3</v>
      </c>
      <c r="M474" s="9">
        <f>VLOOKUP(B474,[2]Combined!C$1:Q$640,15,0)</f>
        <v>4</v>
      </c>
      <c r="N474" s="9">
        <f>VLOOKUP(B474,[2]Combined!C$1:S$640,17,0)</f>
        <v>0</v>
      </c>
      <c r="O474" s="10">
        <f>VLOOKUP(B474,[3]Combined!C$1:L$640,10,0)</f>
        <v>9</v>
      </c>
      <c r="P474" s="10">
        <f>VLOOKUP(B474,[3]Combined!C$1:M$640,11,0)</f>
        <v>20</v>
      </c>
      <c r="Q474" s="10">
        <f>VLOOKUP(B474,[3]Combined!C$1:O$640,13,0)</f>
        <v>0</v>
      </c>
      <c r="R474" s="10">
        <f>VLOOKUP(B474,[3]Combined!C$1:P$640,14,0)</f>
        <v>0</v>
      </c>
      <c r="S474" s="10">
        <f>VLOOKUP(B474,[3]Combined!C$1:Q$640,15,0)</f>
        <v>2</v>
      </c>
      <c r="T474" s="10">
        <f>VLOOKUP(B474,[3]Combined!C$1:S$640,17,0)</f>
        <v>0</v>
      </c>
      <c r="U474" s="11">
        <f>VLOOKUP(B474,[4]Combined!C$1:L$640,10,0)</f>
        <v>12</v>
      </c>
      <c r="V474" s="11">
        <f>VLOOKUP(B474,[4]Combined!C$1:M$640,11,0)</f>
        <v>18</v>
      </c>
      <c r="W474" s="11">
        <f>VLOOKUP(B474,[4]Combined!C$1:O$640,13,0)</f>
        <v>0</v>
      </c>
      <c r="X474" s="11">
        <f>VLOOKUP(B474,[4]Combined!C$1:P$640,14,0)</f>
        <v>2</v>
      </c>
      <c r="Y474" s="11">
        <f>VLOOKUP(B474,[4]Combined!C$1:Q$640,15,0)</f>
        <v>4</v>
      </c>
      <c r="Z474" s="11">
        <f>VLOOKUP(B474,[4]Combined!C$1:S$640,17,0)</f>
        <v>0</v>
      </c>
      <c r="AA474" s="12">
        <v>4</v>
      </c>
      <c r="AB474" s="12">
        <v>7</v>
      </c>
      <c r="AC474" s="12">
        <f>VLOOKUP(B474,[5]Combined!C$1:O$640,13,0)</f>
        <v>0</v>
      </c>
      <c r="AD474" s="12">
        <v>1</v>
      </c>
      <c r="AE474" s="12">
        <v>1</v>
      </c>
      <c r="AF474" s="12">
        <f>VLOOKUP(B474,[5]Combined!C$1:S$640,17,0)</f>
        <v>0</v>
      </c>
      <c r="AG474" s="14">
        <f t="shared" si="49"/>
        <v>84</v>
      </c>
      <c r="AH474" s="14">
        <f t="shared" si="49"/>
        <v>0</v>
      </c>
      <c r="AI474" s="14">
        <f t="shared" si="50"/>
        <v>0</v>
      </c>
      <c r="AJ474" s="14">
        <f t="shared" si="51"/>
        <v>56</v>
      </c>
      <c r="AK474" s="14">
        <f t="shared" si="52"/>
        <v>56</v>
      </c>
      <c r="AL474" s="14">
        <f t="shared" si="53"/>
        <v>66.666666666666657</v>
      </c>
      <c r="AM474" s="14">
        <f t="shared" si="54"/>
        <v>0</v>
      </c>
      <c r="AN474" s="7" t="s">
        <v>480</v>
      </c>
      <c r="AO474" s="7">
        <f>VLOOKUP(B474,[6]J!B$1:Y$49,24,0)</f>
        <v>4</v>
      </c>
      <c r="AP474" s="7">
        <f>VLOOKUP(B474,[6]J!B$1:S$49,18,0)</f>
        <v>8</v>
      </c>
      <c r="AQ474" s="7">
        <f t="shared" si="55"/>
        <v>12</v>
      </c>
    </row>
    <row r="475" spans="1:43" s="7" customFormat="1" x14ac:dyDescent="0.25">
      <c r="A475" s="7">
        <v>474</v>
      </c>
      <c r="B475" s="7" t="s">
        <v>520</v>
      </c>
      <c r="C475" s="8">
        <f>VLOOKUP(B475,[1]Combined!$B$1:$K$640,10,0)</f>
        <v>7</v>
      </c>
      <c r="D475" s="8">
        <f>VLOOKUP(B475,[1]Combined!$B$1:$L$640,11,0)</f>
        <v>8</v>
      </c>
      <c r="E475" s="8">
        <f>VLOOKUP(B475,[1]Combined!$B$1:$N$640,13,0)</f>
        <v>0</v>
      </c>
      <c r="F475" s="8">
        <f>VLOOKUP(B475,[1]Combined!$B$1:$O$640,14,0)</f>
        <v>1</v>
      </c>
      <c r="G475" s="8">
        <f>VLOOKUP(B475,[1]Combined!$B$1:$P$640,15,0)</f>
        <v>1</v>
      </c>
      <c r="H475" s="8">
        <f>VLOOKUP(B475,[1]Combined!$B$1:$R$640,17,0)</f>
        <v>0</v>
      </c>
      <c r="I475" s="9">
        <f>VLOOKUP(B475,[2]Combined!C$1:L$640,10,0)</f>
        <v>9</v>
      </c>
      <c r="J475" s="9">
        <f>VLOOKUP(B475,[2]Combined!C$1:M$640,11,0)</f>
        <v>19</v>
      </c>
      <c r="K475" s="9">
        <f>VLOOKUP(B475,[2]Combined!C$1:O$640,13,0)</f>
        <v>0</v>
      </c>
      <c r="L475" s="9">
        <f>VLOOKUP(B475,[2]Combined!C$1:P$640,14,0)</f>
        <v>2</v>
      </c>
      <c r="M475" s="9">
        <f>VLOOKUP(B475,[2]Combined!C$1:Q$640,15,0)</f>
        <v>4</v>
      </c>
      <c r="N475" s="9">
        <f>VLOOKUP(B475,[2]Combined!C$1:S$640,17,0)</f>
        <v>0</v>
      </c>
      <c r="O475" s="10">
        <f>VLOOKUP(B475,[3]Combined!C$1:L$640,10,0)</f>
        <v>3</v>
      </c>
      <c r="P475" s="10">
        <f>VLOOKUP(B475,[3]Combined!C$1:M$640,11,0)</f>
        <v>20</v>
      </c>
      <c r="Q475" s="10">
        <f>VLOOKUP(B475,[3]Combined!C$1:O$640,13,0)</f>
        <v>0</v>
      </c>
      <c r="R475" s="10">
        <f>VLOOKUP(B475,[3]Combined!C$1:P$640,14,0)</f>
        <v>1</v>
      </c>
      <c r="S475" s="10">
        <f>VLOOKUP(B475,[3]Combined!C$1:Q$640,15,0)</f>
        <v>2</v>
      </c>
      <c r="T475" s="10">
        <f>VLOOKUP(B475,[3]Combined!C$1:S$640,17,0)</f>
        <v>0</v>
      </c>
      <c r="U475" s="11">
        <f>VLOOKUP(B475,[4]Combined!C$1:L$640,10,0)</f>
        <v>1</v>
      </c>
      <c r="V475" s="11">
        <f>VLOOKUP(B475,[4]Combined!C$1:M$640,11,0)</f>
        <v>18</v>
      </c>
      <c r="W475" s="11">
        <f>VLOOKUP(B475,[4]Combined!C$1:O$640,13,0)</f>
        <v>0</v>
      </c>
      <c r="X475" s="11">
        <f>VLOOKUP(B475,[4]Combined!C$1:P$640,14,0)</f>
        <v>3</v>
      </c>
      <c r="Y475" s="11">
        <f>VLOOKUP(B475,[4]Combined!C$1:Q$640,15,0)</f>
        <v>4</v>
      </c>
      <c r="Z475" s="11">
        <f>VLOOKUP(B475,[4]Combined!C$1:S$640,17,0)</f>
        <v>0</v>
      </c>
      <c r="AA475" s="12">
        <v>1</v>
      </c>
      <c r="AB475" s="12">
        <v>7</v>
      </c>
      <c r="AC475" s="12">
        <f>VLOOKUP(B475,[5]Combined!C$1:O$640,13,0)</f>
        <v>0</v>
      </c>
      <c r="AD475" s="12">
        <f>VLOOKUP(B475,[5]Combined!C$1:P$640,14,0)</f>
        <v>0</v>
      </c>
      <c r="AE475" s="12">
        <v>1</v>
      </c>
      <c r="AF475" s="12">
        <f>VLOOKUP(B475,[5]Combined!C$1:S$640,17,0)</f>
        <v>0</v>
      </c>
      <c r="AG475" s="14">
        <f t="shared" si="49"/>
        <v>84</v>
      </c>
      <c r="AH475" s="14">
        <f t="shared" si="49"/>
        <v>0</v>
      </c>
      <c r="AI475" s="14">
        <f t="shared" si="50"/>
        <v>0</v>
      </c>
      <c r="AJ475" s="14">
        <f t="shared" si="51"/>
        <v>28</v>
      </c>
      <c r="AK475" s="14">
        <f t="shared" si="52"/>
        <v>28</v>
      </c>
      <c r="AL475" s="14">
        <f t="shared" si="53"/>
        <v>33.333333333333329</v>
      </c>
      <c r="AM475" s="14">
        <f t="shared" si="54"/>
        <v>0</v>
      </c>
      <c r="AN475" s="7" t="s">
        <v>482</v>
      </c>
      <c r="AO475" s="7">
        <f>VLOOKUP(B475,[6]J!B$1:Y$49,24,0)</f>
        <v>4</v>
      </c>
      <c r="AP475" s="7">
        <f>VLOOKUP(B475,[6]J!B$1:S$49,18,0)</f>
        <v>6</v>
      </c>
      <c r="AQ475" s="7">
        <f t="shared" si="55"/>
        <v>10</v>
      </c>
    </row>
    <row r="476" spans="1:43" s="7" customFormat="1" x14ac:dyDescent="0.25">
      <c r="A476" s="7">
        <v>475</v>
      </c>
      <c r="B476" s="7" t="s">
        <v>521</v>
      </c>
      <c r="C476" s="8">
        <f>VLOOKUP(B476,[1]Combined!$B$1:$K$640,10,0)</f>
        <v>5</v>
      </c>
      <c r="D476" s="8">
        <f>VLOOKUP(B476,[1]Combined!$B$1:$L$640,11,0)</f>
        <v>8</v>
      </c>
      <c r="E476" s="8">
        <f>VLOOKUP(B476,[1]Combined!$B$1:$N$640,13,0)</f>
        <v>0</v>
      </c>
      <c r="F476" s="8">
        <f>VLOOKUP(B476,[1]Combined!$B$1:$O$640,14,0)</f>
        <v>0</v>
      </c>
      <c r="G476" s="8">
        <f>VLOOKUP(B476,[1]Combined!$B$1:$P$640,15,0)</f>
        <v>2</v>
      </c>
      <c r="H476" s="8">
        <f>VLOOKUP(B476,[1]Combined!$B$1:$R$640,17,0)</f>
        <v>0</v>
      </c>
      <c r="I476" s="9">
        <f>VLOOKUP(B476,[2]Combined!C$1:L$640,10,0)</f>
        <v>4</v>
      </c>
      <c r="J476" s="9">
        <f>VLOOKUP(B476,[2]Combined!C$1:M$640,11,0)</f>
        <v>19</v>
      </c>
      <c r="K476" s="9">
        <f>VLOOKUP(B476,[2]Combined!C$1:O$640,13,0)</f>
        <v>0</v>
      </c>
      <c r="L476" s="9">
        <f>VLOOKUP(B476,[2]Combined!C$1:P$640,14,0)</f>
        <v>0</v>
      </c>
      <c r="M476" s="9">
        <f>VLOOKUP(B476,[2]Combined!C$1:Q$640,15,0)</f>
        <v>4</v>
      </c>
      <c r="N476" s="9">
        <f>VLOOKUP(B476,[2]Combined!C$1:S$640,17,0)</f>
        <v>0</v>
      </c>
      <c r="O476" s="10">
        <f>VLOOKUP(B476,[3]Combined!C$1:L$640,10,0)</f>
        <v>3</v>
      </c>
      <c r="P476" s="10">
        <f>VLOOKUP(B476,[3]Combined!C$1:M$640,11,0)</f>
        <v>20</v>
      </c>
      <c r="Q476" s="10">
        <f>VLOOKUP(B476,[3]Combined!C$1:O$640,13,0)</f>
        <v>0</v>
      </c>
      <c r="R476" s="10">
        <f>VLOOKUP(B476,[3]Combined!C$1:P$640,14,0)</f>
        <v>0</v>
      </c>
      <c r="S476" s="10">
        <f>VLOOKUP(B476,[3]Combined!C$1:Q$640,15,0)</f>
        <v>5</v>
      </c>
      <c r="T476" s="10">
        <f>VLOOKUP(B476,[3]Combined!C$1:S$640,17,0)</f>
        <v>0</v>
      </c>
      <c r="U476" s="11">
        <f>VLOOKUP(B476,[4]Combined!C$1:L$640,10,0)</f>
        <v>3</v>
      </c>
      <c r="V476" s="11">
        <f>VLOOKUP(B476,[4]Combined!C$1:M$640,11,0)</f>
        <v>18</v>
      </c>
      <c r="W476" s="11">
        <f>VLOOKUP(B476,[4]Combined!C$1:O$640,13,0)</f>
        <v>0</v>
      </c>
      <c r="X476" s="11">
        <f>VLOOKUP(B476,[4]Combined!C$1:P$640,14,0)</f>
        <v>0</v>
      </c>
      <c r="Y476" s="11">
        <f>VLOOKUP(B476,[4]Combined!C$1:Q$640,15,0)</f>
        <v>4</v>
      </c>
      <c r="Z476" s="11">
        <f>VLOOKUP(B476,[4]Combined!C$1:S$640,17,0)</f>
        <v>0</v>
      </c>
      <c r="AA476" s="12">
        <v>1</v>
      </c>
      <c r="AB476" s="12">
        <v>7</v>
      </c>
      <c r="AC476" s="12">
        <f>VLOOKUP(B476,[5]Combined!C$1:O$640,13,0)</f>
        <v>0</v>
      </c>
      <c r="AD476" s="12">
        <f>VLOOKUP(B476,[5]Combined!C$1:P$640,14,0)</f>
        <v>0</v>
      </c>
      <c r="AE476" s="12">
        <f>VLOOKUP(B476,[5]Combined!C$1:Q$640,15,0)</f>
        <v>0</v>
      </c>
      <c r="AF476" s="12">
        <f>VLOOKUP(B476,[5]Combined!C$1:S$640,17,0)</f>
        <v>0</v>
      </c>
      <c r="AG476" s="14">
        <f t="shared" si="49"/>
        <v>87</v>
      </c>
      <c r="AH476" s="14">
        <f t="shared" si="49"/>
        <v>0</v>
      </c>
      <c r="AI476" s="14">
        <f t="shared" si="50"/>
        <v>0</v>
      </c>
      <c r="AJ476" s="14">
        <f t="shared" si="51"/>
        <v>16</v>
      </c>
      <c r="AK476" s="14">
        <f t="shared" si="52"/>
        <v>16</v>
      </c>
      <c r="AL476" s="14">
        <f t="shared" si="53"/>
        <v>18.390804597701148</v>
      </c>
      <c r="AM476" s="14">
        <f t="shared" si="54"/>
        <v>0</v>
      </c>
      <c r="AN476" s="7" t="s">
        <v>484</v>
      </c>
      <c r="AO476" s="7">
        <f>VLOOKUP(B476,[6]J!B$1:Y$49,24,0)</f>
        <v>0</v>
      </c>
      <c r="AP476" s="7">
        <f>VLOOKUP(B476,[6]J!B$1:S$49,18,0)</f>
        <v>0</v>
      </c>
      <c r="AQ476" s="7">
        <f t="shared" si="55"/>
        <v>0</v>
      </c>
    </row>
    <row r="477" spans="1:43" s="7" customFormat="1" x14ac:dyDescent="0.25">
      <c r="A477" s="7">
        <v>476</v>
      </c>
      <c r="B477" s="7" t="s">
        <v>522</v>
      </c>
      <c r="C477" s="8">
        <f>VLOOKUP(B477,[1]Combined!$B$1:$K$640,10,0)</f>
        <v>7</v>
      </c>
      <c r="D477" s="8">
        <f>VLOOKUP(B477,[1]Combined!$B$1:$L$640,11,0)</f>
        <v>8</v>
      </c>
      <c r="E477" s="8">
        <f>VLOOKUP(B477,[1]Combined!$B$1:$N$640,13,0)</f>
        <v>0</v>
      </c>
      <c r="F477" s="8">
        <f>VLOOKUP(B477,[1]Combined!$B$1:$O$640,14,0)</f>
        <v>1</v>
      </c>
      <c r="G477" s="8">
        <f>VLOOKUP(B477,[1]Combined!$B$1:$P$640,15,0)</f>
        <v>1</v>
      </c>
      <c r="H477" s="8">
        <f>VLOOKUP(B477,[1]Combined!$B$1:$R$640,17,0)</f>
        <v>0</v>
      </c>
      <c r="I477" s="9">
        <f>VLOOKUP(B477,[2]Combined!C$1:L$640,10,0)</f>
        <v>17</v>
      </c>
      <c r="J477" s="9">
        <f>VLOOKUP(B477,[2]Combined!C$1:M$640,11,0)</f>
        <v>19</v>
      </c>
      <c r="K477" s="9">
        <f>VLOOKUP(B477,[2]Combined!C$1:O$640,13,0)</f>
        <v>0</v>
      </c>
      <c r="L477" s="9">
        <f>VLOOKUP(B477,[2]Combined!C$1:P$640,14,0)</f>
        <v>4</v>
      </c>
      <c r="M477" s="9">
        <f>VLOOKUP(B477,[2]Combined!C$1:Q$640,15,0)</f>
        <v>4</v>
      </c>
      <c r="N477" s="9">
        <f>VLOOKUP(B477,[2]Combined!C$1:S$640,17,0)</f>
        <v>0</v>
      </c>
      <c r="O477" s="10">
        <f>VLOOKUP(B477,[3]Combined!C$1:L$640,10,0)</f>
        <v>14</v>
      </c>
      <c r="P477" s="10">
        <f>VLOOKUP(B477,[3]Combined!C$1:M$640,11,0)</f>
        <v>20</v>
      </c>
      <c r="Q477" s="10">
        <f>VLOOKUP(B477,[3]Combined!C$1:O$640,13,0)</f>
        <v>0</v>
      </c>
      <c r="R477" s="10">
        <f>VLOOKUP(B477,[3]Combined!C$1:P$640,14,0)</f>
        <v>4</v>
      </c>
      <c r="S477" s="10">
        <f>VLOOKUP(B477,[3]Combined!C$1:Q$640,15,0)</f>
        <v>5</v>
      </c>
      <c r="T477" s="10">
        <f>VLOOKUP(B477,[3]Combined!C$1:S$640,17,0)</f>
        <v>0</v>
      </c>
      <c r="U477" s="11">
        <f>VLOOKUP(B477,[4]Combined!C$1:L$640,10,0)</f>
        <v>15</v>
      </c>
      <c r="V477" s="11">
        <f>VLOOKUP(B477,[4]Combined!C$1:M$640,11,0)</f>
        <v>18</v>
      </c>
      <c r="W477" s="11">
        <f>VLOOKUP(B477,[4]Combined!C$1:O$640,13,0)</f>
        <v>0</v>
      </c>
      <c r="X477" s="11">
        <f>VLOOKUP(B477,[4]Combined!C$1:P$640,14,0)</f>
        <v>3</v>
      </c>
      <c r="Y477" s="11">
        <f>VLOOKUP(B477,[4]Combined!C$1:Q$640,15,0)</f>
        <v>4</v>
      </c>
      <c r="Z477" s="11">
        <f>VLOOKUP(B477,[4]Combined!C$1:S$640,17,0)</f>
        <v>0</v>
      </c>
      <c r="AA477" s="12">
        <v>3</v>
      </c>
      <c r="AB477" s="12">
        <v>7</v>
      </c>
      <c r="AC477" s="12">
        <f>VLOOKUP(B477,[5]Combined!C$1:O$640,13,0)</f>
        <v>0</v>
      </c>
      <c r="AD477" s="12">
        <f>VLOOKUP(B477,[5]Combined!C$1:P$640,14,0)</f>
        <v>0</v>
      </c>
      <c r="AE477" s="12">
        <v>2</v>
      </c>
      <c r="AF477" s="12">
        <f>VLOOKUP(B477,[5]Combined!C$1:S$640,17,0)</f>
        <v>0</v>
      </c>
      <c r="AG477" s="14">
        <f t="shared" si="49"/>
        <v>88</v>
      </c>
      <c r="AH477" s="14">
        <f t="shared" si="49"/>
        <v>0</v>
      </c>
      <c r="AI477" s="14">
        <f t="shared" si="50"/>
        <v>0</v>
      </c>
      <c r="AJ477" s="14">
        <f t="shared" si="51"/>
        <v>68</v>
      </c>
      <c r="AK477" s="14">
        <f t="shared" si="52"/>
        <v>68</v>
      </c>
      <c r="AL477" s="14">
        <f t="shared" si="53"/>
        <v>77.272727272727266</v>
      </c>
      <c r="AM477" s="14">
        <f t="shared" si="54"/>
        <v>3</v>
      </c>
      <c r="AN477" s="7" t="s">
        <v>486</v>
      </c>
      <c r="AO477" s="7">
        <f>VLOOKUP(B477,[6]J!B$1:Y$49,24,0)</f>
        <v>8</v>
      </c>
      <c r="AP477" s="7">
        <f>VLOOKUP(B477,[6]J!B$1:S$49,18,0)</f>
        <v>7</v>
      </c>
      <c r="AQ477" s="7">
        <f t="shared" si="55"/>
        <v>18</v>
      </c>
    </row>
    <row r="478" spans="1:43" s="7" customFormat="1" x14ac:dyDescent="0.25">
      <c r="A478" s="7">
        <v>477</v>
      </c>
      <c r="B478" s="7" t="s">
        <v>523</v>
      </c>
      <c r="C478" s="8">
        <f>VLOOKUP(B478,[1]Combined!$B$1:$K$640,10,0)</f>
        <v>7</v>
      </c>
      <c r="D478" s="8">
        <f>VLOOKUP(B478,[1]Combined!$B$1:$L$640,11,0)</f>
        <v>8</v>
      </c>
      <c r="E478" s="8">
        <f>VLOOKUP(B478,[1]Combined!$B$1:$N$640,13,0)</f>
        <v>0</v>
      </c>
      <c r="F478" s="8">
        <f>VLOOKUP(B478,[1]Combined!$B$1:$O$640,14,0)</f>
        <v>0</v>
      </c>
      <c r="G478" s="8">
        <f>VLOOKUP(B478,[1]Combined!$B$1:$P$640,15,0)</f>
        <v>2</v>
      </c>
      <c r="H478" s="8">
        <f>VLOOKUP(B478,[1]Combined!$B$1:$R$640,17,0)</f>
        <v>0</v>
      </c>
      <c r="I478" s="9">
        <f>VLOOKUP(B478,[2]Combined!C$1:L$640,10,0)</f>
        <v>7</v>
      </c>
      <c r="J478" s="9">
        <f>VLOOKUP(B478,[2]Combined!C$1:M$640,11,0)</f>
        <v>19</v>
      </c>
      <c r="K478" s="9">
        <f>VLOOKUP(B478,[2]Combined!C$1:O$640,13,0)</f>
        <v>0</v>
      </c>
      <c r="L478" s="9">
        <f>VLOOKUP(B478,[2]Combined!C$1:P$640,14,0)</f>
        <v>0</v>
      </c>
      <c r="M478" s="9">
        <f>VLOOKUP(B478,[2]Combined!C$1:Q$640,15,0)</f>
        <v>3</v>
      </c>
      <c r="N478" s="9">
        <f>VLOOKUP(B478,[2]Combined!C$1:S$640,17,0)</f>
        <v>0</v>
      </c>
      <c r="O478" s="10">
        <f>VLOOKUP(B478,[3]Combined!C$1:L$640,10,0)</f>
        <v>2</v>
      </c>
      <c r="P478" s="10">
        <f>VLOOKUP(B478,[3]Combined!C$1:M$640,11,0)</f>
        <v>20</v>
      </c>
      <c r="Q478" s="10">
        <f>VLOOKUP(B478,[3]Combined!C$1:O$640,13,0)</f>
        <v>0</v>
      </c>
      <c r="R478" s="10">
        <f>VLOOKUP(B478,[3]Combined!C$1:P$640,14,0)</f>
        <v>0</v>
      </c>
      <c r="S478" s="10">
        <f>VLOOKUP(B478,[3]Combined!C$1:Q$640,15,0)</f>
        <v>5</v>
      </c>
      <c r="T478" s="10">
        <f>VLOOKUP(B478,[3]Combined!C$1:S$640,17,0)</f>
        <v>0</v>
      </c>
      <c r="U478" s="11">
        <f>VLOOKUP(B478,[4]Combined!C$1:L$640,10,0)</f>
        <v>2</v>
      </c>
      <c r="V478" s="11">
        <f>VLOOKUP(B478,[4]Combined!C$1:M$640,11,0)</f>
        <v>18</v>
      </c>
      <c r="W478" s="11">
        <f>VLOOKUP(B478,[4]Combined!C$1:O$640,13,0)</f>
        <v>0</v>
      </c>
      <c r="X478" s="11">
        <f>VLOOKUP(B478,[4]Combined!C$1:P$640,14,0)</f>
        <v>0</v>
      </c>
      <c r="Y478" s="11">
        <v>3</v>
      </c>
      <c r="Z478" s="11">
        <f>VLOOKUP(B478,[4]Combined!C$1:S$640,17,0)</f>
        <v>0</v>
      </c>
      <c r="AA478" s="12">
        <v>0</v>
      </c>
      <c r="AB478" s="12">
        <v>7</v>
      </c>
      <c r="AC478" s="12">
        <f>VLOOKUP(B478,[5]Combined!C$1:O$640,13,0)</f>
        <v>0</v>
      </c>
      <c r="AD478" s="12">
        <v>1</v>
      </c>
      <c r="AE478" s="12">
        <v>1</v>
      </c>
      <c r="AF478" s="12">
        <f>VLOOKUP(B478,[5]Combined!C$1:S$640,17,0)</f>
        <v>0</v>
      </c>
      <c r="AG478" s="14">
        <f t="shared" si="49"/>
        <v>86</v>
      </c>
      <c r="AH478" s="14">
        <f t="shared" si="49"/>
        <v>0</v>
      </c>
      <c r="AI478" s="14">
        <f t="shared" si="50"/>
        <v>0</v>
      </c>
      <c r="AJ478" s="14">
        <f t="shared" si="51"/>
        <v>19</v>
      </c>
      <c r="AK478" s="14">
        <f t="shared" si="52"/>
        <v>19</v>
      </c>
      <c r="AL478" s="14">
        <f t="shared" si="53"/>
        <v>22.093023255813954</v>
      </c>
      <c r="AM478" s="14">
        <f t="shared" si="54"/>
        <v>0</v>
      </c>
      <c r="AN478" s="7" t="s">
        <v>488</v>
      </c>
      <c r="AO478" s="7">
        <v>0</v>
      </c>
      <c r="AP478" s="7">
        <f>VLOOKUP(B478,[6]J!B$1:S$49,18,0)</f>
        <v>0</v>
      </c>
      <c r="AQ478" s="7">
        <f t="shared" si="55"/>
        <v>0</v>
      </c>
    </row>
    <row r="479" spans="1:43" s="7" customFormat="1" x14ac:dyDescent="0.25">
      <c r="A479" s="7">
        <v>478</v>
      </c>
      <c r="B479" s="7" t="s">
        <v>524</v>
      </c>
      <c r="C479" s="8">
        <f>VLOOKUP(B479,[1]Combined!$B$1:$K$640,10,0)</f>
        <v>7</v>
      </c>
      <c r="D479" s="8">
        <f>VLOOKUP(B479,[1]Combined!$B$1:$L$640,11,0)</f>
        <v>8</v>
      </c>
      <c r="E479" s="8">
        <f>VLOOKUP(B479,[1]Combined!$B$1:$N$640,13,0)</f>
        <v>0</v>
      </c>
      <c r="F479" s="8">
        <f>VLOOKUP(B479,[1]Combined!$B$1:$O$640,14,0)</f>
        <v>1</v>
      </c>
      <c r="G479" s="8">
        <f>VLOOKUP(B479,[1]Combined!$B$1:$P$640,15,0)</f>
        <v>1</v>
      </c>
      <c r="H479" s="8">
        <f>VLOOKUP(B479,[1]Combined!$B$1:$R$640,17,0)</f>
        <v>0</v>
      </c>
      <c r="I479" s="9">
        <f>VLOOKUP(B479,[2]Combined!C$1:L$640,10,0)</f>
        <v>4</v>
      </c>
      <c r="J479" s="9">
        <f>VLOOKUP(B479,[2]Combined!C$1:M$640,11,0)</f>
        <v>19</v>
      </c>
      <c r="K479" s="9">
        <f>VLOOKUP(B479,[2]Combined!C$1:O$640,13,0)</f>
        <v>0</v>
      </c>
      <c r="L479" s="9">
        <f>VLOOKUP(B479,[2]Combined!C$1:P$640,14,0)</f>
        <v>0</v>
      </c>
      <c r="M479" s="9">
        <f>VLOOKUP(B479,[2]Combined!C$1:Q$640,15,0)</f>
        <v>4</v>
      </c>
      <c r="N479" s="9">
        <f>VLOOKUP(B479,[2]Combined!C$1:S$640,17,0)</f>
        <v>0</v>
      </c>
      <c r="O479" s="10">
        <f>VLOOKUP(B479,[3]Combined!C$1:L$640,10,0)</f>
        <v>2</v>
      </c>
      <c r="P479" s="10">
        <f>VLOOKUP(B479,[3]Combined!C$1:M$640,11,0)</f>
        <v>20</v>
      </c>
      <c r="Q479" s="10">
        <f>VLOOKUP(B479,[3]Combined!C$1:O$640,13,0)</f>
        <v>0</v>
      </c>
      <c r="R479" s="10">
        <f>VLOOKUP(B479,[3]Combined!C$1:P$640,14,0)</f>
        <v>0</v>
      </c>
      <c r="S479" s="10">
        <f>VLOOKUP(B479,[3]Combined!C$1:Q$640,15,0)</f>
        <v>2</v>
      </c>
      <c r="T479" s="10">
        <f>VLOOKUP(B479,[3]Combined!C$1:S$640,17,0)</f>
        <v>0</v>
      </c>
      <c r="U479" s="11">
        <f>VLOOKUP(B479,[4]Combined!C$1:L$640,10,0)</f>
        <v>2</v>
      </c>
      <c r="V479" s="11">
        <f>VLOOKUP(B479,[4]Combined!C$1:M$640,11,0)</f>
        <v>18</v>
      </c>
      <c r="W479" s="11">
        <f>VLOOKUP(B479,[4]Combined!C$1:O$640,13,0)</f>
        <v>0</v>
      </c>
      <c r="X479" s="11">
        <f>VLOOKUP(B479,[4]Combined!C$1:P$640,14,0)</f>
        <v>0</v>
      </c>
      <c r="Y479" s="11">
        <f>VLOOKUP(B479,[4]Combined!C$1:Q$640,15,0)</f>
        <v>4</v>
      </c>
      <c r="Z479" s="11">
        <f>VLOOKUP(B479,[4]Combined!C$1:S$640,17,0)</f>
        <v>0</v>
      </c>
      <c r="AA479" s="12">
        <v>1</v>
      </c>
      <c r="AB479" s="12">
        <v>7</v>
      </c>
      <c r="AC479" s="12">
        <f>VLOOKUP(B479,[5]Combined!C$1:O$640,13,0)</f>
        <v>0</v>
      </c>
      <c r="AD479" s="12">
        <f>VLOOKUP(B479,[5]Combined!C$1:P$640,14,0)</f>
        <v>0</v>
      </c>
      <c r="AE479" s="12">
        <v>1</v>
      </c>
      <c r="AF479" s="12">
        <f>VLOOKUP(B479,[5]Combined!C$1:S$640,17,0)</f>
        <v>0</v>
      </c>
      <c r="AG479" s="14">
        <f t="shared" si="49"/>
        <v>84</v>
      </c>
      <c r="AH479" s="14">
        <f t="shared" si="49"/>
        <v>0</v>
      </c>
      <c r="AI479" s="14">
        <f t="shared" si="50"/>
        <v>0</v>
      </c>
      <c r="AJ479" s="14">
        <f t="shared" si="51"/>
        <v>17</v>
      </c>
      <c r="AK479" s="14">
        <f t="shared" si="52"/>
        <v>17</v>
      </c>
      <c r="AL479" s="14">
        <f t="shared" si="53"/>
        <v>20.238095238095237</v>
      </c>
      <c r="AM479" s="14">
        <f t="shared" si="54"/>
        <v>0</v>
      </c>
      <c r="AN479" s="7" t="s">
        <v>480</v>
      </c>
      <c r="AO479" s="7">
        <f>VLOOKUP(B479,[6]J!B$1:Y$49,24,0)</f>
        <v>0</v>
      </c>
      <c r="AP479" s="7">
        <f>VLOOKUP(B479,[6]J!B$1:S$49,18,0)</f>
        <v>0</v>
      </c>
      <c r="AQ479" s="7">
        <f t="shared" si="55"/>
        <v>0</v>
      </c>
    </row>
    <row r="480" spans="1:43" s="7" customFormat="1" x14ac:dyDescent="0.25">
      <c r="A480" s="7">
        <v>479</v>
      </c>
      <c r="B480" s="7" t="s">
        <v>525</v>
      </c>
      <c r="C480" s="8">
        <f>VLOOKUP(B480,[1]Combined!$B$1:$K$640,10,0)</f>
        <v>7</v>
      </c>
      <c r="D480" s="8">
        <f>VLOOKUP(B480,[1]Combined!$B$1:$L$640,11,0)</f>
        <v>8</v>
      </c>
      <c r="E480" s="8">
        <f>VLOOKUP(B480,[1]Combined!$B$1:$N$640,13,0)</f>
        <v>0</v>
      </c>
      <c r="F480" s="8">
        <f>VLOOKUP(B480,[1]Combined!$B$1:$O$640,14,0)</f>
        <v>1</v>
      </c>
      <c r="G480" s="8">
        <f>VLOOKUP(B480,[1]Combined!$B$1:$P$640,15,0)</f>
        <v>1</v>
      </c>
      <c r="H480" s="8">
        <f>VLOOKUP(B480,[1]Combined!$B$1:$R$640,17,0)</f>
        <v>0</v>
      </c>
      <c r="I480" s="9">
        <f>VLOOKUP(B480,[2]Combined!C$1:L$640,10,0)</f>
        <v>10</v>
      </c>
      <c r="J480" s="9">
        <f>VLOOKUP(B480,[2]Combined!C$1:M$640,11,0)</f>
        <v>19</v>
      </c>
      <c r="K480" s="9">
        <f>VLOOKUP(B480,[2]Combined!C$1:O$640,13,0)</f>
        <v>0</v>
      </c>
      <c r="L480" s="9">
        <f>VLOOKUP(B480,[2]Combined!C$1:P$640,14,0)</f>
        <v>3</v>
      </c>
      <c r="M480" s="9">
        <f>VLOOKUP(B480,[2]Combined!C$1:Q$640,15,0)</f>
        <v>4</v>
      </c>
      <c r="N480" s="9">
        <f>VLOOKUP(B480,[2]Combined!C$1:S$640,17,0)</f>
        <v>0</v>
      </c>
      <c r="O480" s="10">
        <f>VLOOKUP(B480,[3]Combined!C$1:L$640,10,0)</f>
        <v>8</v>
      </c>
      <c r="P480" s="10">
        <f>VLOOKUP(B480,[3]Combined!C$1:M$640,11,0)</f>
        <v>20</v>
      </c>
      <c r="Q480" s="10">
        <f>VLOOKUP(B480,[3]Combined!C$1:O$640,13,0)</f>
        <v>0</v>
      </c>
      <c r="R480" s="10">
        <f>VLOOKUP(B480,[3]Combined!C$1:P$640,14,0)</f>
        <v>0</v>
      </c>
      <c r="S480" s="10">
        <f>VLOOKUP(B480,[3]Combined!C$1:Q$640,15,0)</f>
        <v>2</v>
      </c>
      <c r="T480" s="10">
        <f>VLOOKUP(B480,[3]Combined!C$1:S$640,17,0)</f>
        <v>0</v>
      </c>
      <c r="U480" s="11">
        <f>VLOOKUP(B480,[4]Combined!C$1:L$640,10,0)</f>
        <v>14</v>
      </c>
      <c r="V480" s="11">
        <f>VLOOKUP(B480,[4]Combined!C$1:M$640,11,0)</f>
        <v>18</v>
      </c>
      <c r="W480" s="11">
        <f>VLOOKUP(B480,[4]Combined!C$1:O$640,13,0)</f>
        <v>0</v>
      </c>
      <c r="X480" s="11">
        <f>VLOOKUP(B480,[4]Combined!C$1:P$640,14,0)</f>
        <v>3</v>
      </c>
      <c r="Y480" s="11">
        <f>VLOOKUP(B480,[4]Combined!C$1:Q$640,15,0)</f>
        <v>4</v>
      </c>
      <c r="Z480" s="11">
        <f>VLOOKUP(B480,[4]Combined!C$1:S$640,17,0)</f>
        <v>0</v>
      </c>
      <c r="AA480" s="12">
        <v>0</v>
      </c>
      <c r="AB480" s="12">
        <v>7</v>
      </c>
      <c r="AC480" s="12">
        <f>VLOOKUP(B480,[5]Combined!C$1:O$640,13,0)</f>
        <v>0</v>
      </c>
      <c r="AD480" s="12">
        <f>VLOOKUP(B480,[5]Combined!C$1:P$640,14,0)</f>
        <v>0</v>
      </c>
      <c r="AE480" s="12">
        <v>1</v>
      </c>
      <c r="AF480" s="12">
        <f>VLOOKUP(B480,[5]Combined!C$1:S$640,17,0)</f>
        <v>0</v>
      </c>
      <c r="AG480" s="14">
        <f t="shared" si="49"/>
        <v>84</v>
      </c>
      <c r="AH480" s="14">
        <f t="shared" si="49"/>
        <v>0</v>
      </c>
      <c r="AI480" s="14">
        <f t="shared" si="50"/>
        <v>0</v>
      </c>
      <c r="AJ480" s="14">
        <f t="shared" si="51"/>
        <v>46</v>
      </c>
      <c r="AK480" s="14">
        <f t="shared" si="52"/>
        <v>46</v>
      </c>
      <c r="AL480" s="14">
        <f t="shared" si="53"/>
        <v>54.761904761904766</v>
      </c>
      <c r="AM480" s="14">
        <f t="shared" si="54"/>
        <v>0</v>
      </c>
      <c r="AN480" s="7" t="s">
        <v>482</v>
      </c>
      <c r="AO480" s="7">
        <f>VLOOKUP(B480,[6]J!B$1:Y$49,24,0)</f>
        <v>8</v>
      </c>
      <c r="AP480" s="7">
        <f>VLOOKUP(B480,[6]J!B$1:S$49,18,0)</f>
        <v>6</v>
      </c>
      <c r="AQ480" s="7">
        <f t="shared" si="55"/>
        <v>14</v>
      </c>
    </row>
    <row r="481" spans="1:43" s="7" customFormat="1" x14ac:dyDescent="0.25">
      <c r="A481" s="7">
        <v>480</v>
      </c>
      <c r="B481" s="7" t="s">
        <v>526</v>
      </c>
      <c r="C481" s="8">
        <f>VLOOKUP(B481,[1]Combined!$B$1:$K$640,10,0)</f>
        <v>8</v>
      </c>
      <c r="D481" s="8">
        <f>VLOOKUP(B481,[1]Combined!$B$1:$L$640,11,0)</f>
        <v>8</v>
      </c>
      <c r="E481" s="8">
        <f>VLOOKUP(B481,[1]Combined!$B$1:$N$640,13,0)</f>
        <v>0</v>
      </c>
      <c r="F481" s="8">
        <f>VLOOKUP(B481,[1]Combined!$B$1:$O$640,14,0)</f>
        <v>2</v>
      </c>
      <c r="G481" s="8">
        <f>VLOOKUP(B481,[1]Combined!$B$1:$P$640,15,0)</f>
        <v>2</v>
      </c>
      <c r="H481" s="8">
        <f>VLOOKUP(B481,[1]Combined!$B$1:$R$640,17,0)</f>
        <v>0</v>
      </c>
      <c r="I481" s="9">
        <f>VLOOKUP(B481,[2]Combined!C$1:L$640,10,0)</f>
        <v>15</v>
      </c>
      <c r="J481" s="9">
        <f>VLOOKUP(B481,[2]Combined!C$1:M$640,11,0)</f>
        <v>19</v>
      </c>
      <c r="K481" s="9">
        <f>VLOOKUP(B481,[2]Combined!C$1:O$640,13,0)</f>
        <v>0</v>
      </c>
      <c r="L481" s="9">
        <f>VLOOKUP(B481,[2]Combined!C$1:P$640,14,0)</f>
        <v>4</v>
      </c>
      <c r="M481" s="9">
        <f>VLOOKUP(B481,[2]Combined!C$1:Q$640,15,0)</f>
        <v>4</v>
      </c>
      <c r="N481" s="9">
        <f>VLOOKUP(B481,[2]Combined!C$1:S$640,17,0)</f>
        <v>0</v>
      </c>
      <c r="O481" s="10">
        <f>VLOOKUP(B481,[3]Combined!C$1:L$640,10,0)</f>
        <v>13</v>
      </c>
      <c r="P481" s="10">
        <f>VLOOKUP(B481,[3]Combined!C$1:M$640,11,0)</f>
        <v>20</v>
      </c>
      <c r="Q481" s="10">
        <f>VLOOKUP(B481,[3]Combined!C$1:O$640,13,0)</f>
        <v>0</v>
      </c>
      <c r="R481" s="10">
        <f>VLOOKUP(B481,[3]Combined!C$1:P$640,14,0)</f>
        <v>4</v>
      </c>
      <c r="S481" s="10">
        <f>VLOOKUP(B481,[3]Combined!C$1:Q$640,15,0)</f>
        <v>5</v>
      </c>
      <c r="T481" s="10">
        <f>VLOOKUP(B481,[3]Combined!C$1:S$640,17,0)</f>
        <v>0</v>
      </c>
      <c r="U481" s="11">
        <f>VLOOKUP(B481,[4]Combined!C$1:L$640,10,0)</f>
        <v>11</v>
      </c>
      <c r="V481" s="11">
        <f>VLOOKUP(B481,[4]Combined!C$1:M$640,11,0)</f>
        <v>18</v>
      </c>
      <c r="W481" s="11">
        <f>VLOOKUP(B481,[4]Combined!C$1:O$640,13,0)</f>
        <v>0</v>
      </c>
      <c r="X481" s="11">
        <f>VLOOKUP(B481,[4]Combined!C$1:P$640,14,0)</f>
        <v>4</v>
      </c>
      <c r="Y481" s="11">
        <f>VLOOKUP(B481,[4]Combined!C$1:Q$640,15,0)</f>
        <v>4</v>
      </c>
      <c r="Z481" s="11">
        <f>VLOOKUP(B481,[4]Combined!C$1:S$640,17,0)</f>
        <v>0</v>
      </c>
      <c r="AA481" s="12">
        <v>5</v>
      </c>
      <c r="AB481" s="12">
        <v>7</v>
      </c>
      <c r="AC481" s="12">
        <f>VLOOKUP(B481,[5]Combined!C$1:O$640,13,0)</f>
        <v>0</v>
      </c>
      <c r="AD481" s="12">
        <f>VLOOKUP(B481,[5]Combined!C$1:P$640,14,0)</f>
        <v>0</v>
      </c>
      <c r="AE481" s="12">
        <f>VLOOKUP(B481,[5]Combined!C$1:Q$640,15,0)</f>
        <v>0</v>
      </c>
      <c r="AF481" s="12">
        <f>VLOOKUP(B481,[5]Combined!C$1:S$640,17,0)</f>
        <v>0</v>
      </c>
      <c r="AG481" s="14">
        <f t="shared" si="49"/>
        <v>87</v>
      </c>
      <c r="AH481" s="14">
        <f t="shared" si="49"/>
        <v>0</v>
      </c>
      <c r="AI481" s="14">
        <f t="shared" si="50"/>
        <v>0</v>
      </c>
      <c r="AJ481" s="14">
        <f t="shared" si="51"/>
        <v>66</v>
      </c>
      <c r="AK481" s="14">
        <f t="shared" si="52"/>
        <v>66</v>
      </c>
      <c r="AL481" s="14">
        <f t="shared" si="53"/>
        <v>75.862068965517238</v>
      </c>
      <c r="AM481" s="14">
        <f t="shared" si="54"/>
        <v>3</v>
      </c>
      <c r="AN481" s="7" t="s">
        <v>484</v>
      </c>
      <c r="AO481" s="7">
        <f>VLOOKUP(B481,[6]J!B$1:Y$49,24,0)</f>
        <v>10</v>
      </c>
      <c r="AP481" s="7">
        <f>VLOOKUP(B481,[6]J!B$1:S$49,18,0)</f>
        <v>10</v>
      </c>
      <c r="AQ481" s="7">
        <f t="shared" si="55"/>
        <v>23</v>
      </c>
    </row>
    <row r="482" spans="1:43" s="7" customFormat="1" x14ac:dyDescent="0.25">
      <c r="A482" s="7">
        <v>481</v>
      </c>
      <c r="B482" s="7" t="s">
        <v>527</v>
      </c>
      <c r="C482" s="8">
        <f>VLOOKUP(B482,[1]Combined!$B$1:$K$640,10,0)</f>
        <v>7</v>
      </c>
      <c r="D482" s="8">
        <f>VLOOKUP(B482,[1]Combined!$B$1:$L$640,11,0)</f>
        <v>8</v>
      </c>
      <c r="E482" s="8">
        <f>VLOOKUP(B482,[1]Combined!$B$1:$N$640,13,0)</f>
        <v>0</v>
      </c>
      <c r="F482" s="8">
        <f>VLOOKUP(B482,[1]Combined!$B$1:$O$640,14,0)</f>
        <v>1</v>
      </c>
      <c r="G482" s="8">
        <f>VLOOKUP(B482,[1]Combined!$B$1:$P$640,15,0)</f>
        <v>1</v>
      </c>
      <c r="H482" s="8">
        <f>VLOOKUP(B482,[1]Combined!$B$1:$R$640,17,0)</f>
        <v>0</v>
      </c>
      <c r="I482" s="9">
        <f>VLOOKUP(B482,[2]Combined!C$1:L$640,10,0)</f>
        <v>17</v>
      </c>
      <c r="J482" s="9">
        <f>VLOOKUP(B482,[2]Combined!C$1:M$640,11,0)</f>
        <v>19</v>
      </c>
      <c r="K482" s="9">
        <f>VLOOKUP(B482,[2]Combined!C$1:O$640,13,0)</f>
        <v>0</v>
      </c>
      <c r="L482" s="9">
        <f>VLOOKUP(B482,[2]Combined!C$1:P$640,14,0)</f>
        <v>4</v>
      </c>
      <c r="M482" s="9">
        <f>VLOOKUP(B482,[2]Combined!C$1:Q$640,15,0)</f>
        <v>4</v>
      </c>
      <c r="N482" s="9">
        <f>VLOOKUP(B482,[2]Combined!C$1:S$640,17,0)</f>
        <v>0</v>
      </c>
      <c r="O482" s="10">
        <f>VLOOKUP(B482,[3]Combined!C$1:L$640,10,0)</f>
        <v>15</v>
      </c>
      <c r="P482" s="10">
        <f>VLOOKUP(B482,[3]Combined!C$1:M$640,11,0)</f>
        <v>20</v>
      </c>
      <c r="Q482" s="10">
        <f>VLOOKUP(B482,[3]Combined!C$1:O$640,13,0)</f>
        <v>0</v>
      </c>
      <c r="R482" s="10">
        <f>VLOOKUP(B482,[3]Combined!C$1:P$640,14,0)</f>
        <v>4</v>
      </c>
      <c r="S482" s="10">
        <f>VLOOKUP(B482,[3]Combined!C$1:Q$640,15,0)</f>
        <v>5</v>
      </c>
      <c r="T482" s="10">
        <f>VLOOKUP(B482,[3]Combined!C$1:S$640,17,0)</f>
        <v>0</v>
      </c>
      <c r="U482" s="11">
        <f>VLOOKUP(B482,[4]Combined!C$1:L$640,10,0)</f>
        <v>13</v>
      </c>
      <c r="V482" s="11">
        <f>VLOOKUP(B482,[4]Combined!C$1:M$640,11,0)</f>
        <v>18</v>
      </c>
      <c r="W482" s="11">
        <f>VLOOKUP(B482,[4]Combined!C$1:O$640,13,0)</f>
        <v>0</v>
      </c>
      <c r="X482" s="11">
        <f>VLOOKUP(B482,[4]Combined!C$1:P$640,14,0)</f>
        <v>2</v>
      </c>
      <c r="Y482" s="11">
        <f>VLOOKUP(B482,[4]Combined!C$1:Q$640,15,0)</f>
        <v>4</v>
      </c>
      <c r="Z482" s="11">
        <f>VLOOKUP(B482,[4]Combined!C$1:S$640,17,0)</f>
        <v>0</v>
      </c>
      <c r="AA482" s="12">
        <v>5</v>
      </c>
      <c r="AB482" s="12">
        <v>7</v>
      </c>
      <c r="AC482" s="12">
        <f>VLOOKUP(B482,[5]Combined!C$1:O$640,13,0)</f>
        <v>0</v>
      </c>
      <c r="AD482" s="12">
        <v>1</v>
      </c>
      <c r="AE482" s="12">
        <v>2</v>
      </c>
      <c r="AF482" s="12">
        <f>VLOOKUP(B482,[5]Combined!C$1:S$640,17,0)</f>
        <v>0</v>
      </c>
      <c r="AG482" s="14">
        <f t="shared" si="49"/>
        <v>88</v>
      </c>
      <c r="AH482" s="14">
        <f t="shared" si="49"/>
        <v>0</v>
      </c>
      <c r="AI482" s="14">
        <f t="shared" si="50"/>
        <v>0</v>
      </c>
      <c r="AJ482" s="14">
        <f t="shared" si="51"/>
        <v>69</v>
      </c>
      <c r="AK482" s="14">
        <f t="shared" si="52"/>
        <v>69</v>
      </c>
      <c r="AL482" s="14">
        <f t="shared" si="53"/>
        <v>78.409090909090907</v>
      </c>
      <c r="AM482" s="14">
        <f t="shared" si="54"/>
        <v>3</v>
      </c>
      <c r="AN482" s="7" t="s">
        <v>486</v>
      </c>
      <c r="AO482" s="7">
        <f>VLOOKUP(B482,[6]J!B$1:Y$49,24,0)</f>
        <v>7</v>
      </c>
      <c r="AP482" s="7">
        <f>VLOOKUP(B482,[6]J!B$1:S$49,18,0)</f>
        <v>6</v>
      </c>
      <c r="AQ482" s="7">
        <f t="shared" si="55"/>
        <v>16</v>
      </c>
    </row>
    <row r="483" spans="1:43" s="7" customFormat="1" x14ac:dyDescent="0.25">
      <c r="A483" s="7">
        <v>482</v>
      </c>
      <c r="B483" s="7" t="s">
        <v>528</v>
      </c>
      <c r="C483" s="8">
        <f>VLOOKUP(B483,[1]Combined!$B$1:$K$640,10,0)</f>
        <v>7</v>
      </c>
      <c r="D483" s="8">
        <f>VLOOKUP(B483,[1]Combined!$B$1:$L$640,11,0)</f>
        <v>8</v>
      </c>
      <c r="E483" s="8">
        <f>VLOOKUP(B483,[1]Combined!$B$1:$N$640,13,0)</f>
        <v>0</v>
      </c>
      <c r="F483" s="8">
        <f>VLOOKUP(B483,[1]Combined!$B$1:$O$640,14,0)</f>
        <v>1</v>
      </c>
      <c r="G483" s="8">
        <f>VLOOKUP(B483,[1]Combined!$B$1:$P$640,15,0)</f>
        <v>2</v>
      </c>
      <c r="H483" s="8">
        <f>VLOOKUP(B483,[1]Combined!$B$1:$R$640,17,0)</f>
        <v>0</v>
      </c>
      <c r="I483" s="9">
        <f>VLOOKUP(B483,[2]Combined!C$1:L$640,10,0)</f>
        <v>11</v>
      </c>
      <c r="J483" s="9">
        <f>VLOOKUP(B483,[2]Combined!C$1:M$640,11,0)</f>
        <v>19</v>
      </c>
      <c r="K483" s="9">
        <f>VLOOKUP(B483,[2]Combined!C$1:O$640,13,0)</f>
        <v>0</v>
      </c>
      <c r="L483" s="9">
        <f>VLOOKUP(B483,[2]Combined!C$1:P$640,14,0)</f>
        <v>1</v>
      </c>
      <c r="M483" s="9">
        <f>VLOOKUP(B483,[2]Combined!C$1:Q$640,15,0)</f>
        <v>3</v>
      </c>
      <c r="N483" s="9">
        <f>VLOOKUP(B483,[2]Combined!C$1:S$640,17,0)</f>
        <v>0</v>
      </c>
      <c r="O483" s="10">
        <f>VLOOKUP(B483,[3]Combined!C$1:L$640,10,0)</f>
        <v>12</v>
      </c>
      <c r="P483" s="10">
        <f>VLOOKUP(B483,[3]Combined!C$1:M$640,11,0)</f>
        <v>20</v>
      </c>
      <c r="Q483" s="10">
        <f>VLOOKUP(B483,[3]Combined!C$1:O$640,13,0)</f>
        <v>0</v>
      </c>
      <c r="R483" s="10">
        <f>VLOOKUP(B483,[3]Combined!C$1:P$640,14,0)</f>
        <v>3</v>
      </c>
      <c r="S483" s="10">
        <f>VLOOKUP(B483,[3]Combined!C$1:Q$640,15,0)</f>
        <v>5</v>
      </c>
      <c r="T483" s="10">
        <f>VLOOKUP(B483,[3]Combined!C$1:S$640,17,0)</f>
        <v>0</v>
      </c>
      <c r="U483" s="11">
        <f>VLOOKUP(B483,[4]Combined!C$1:L$640,10,0)</f>
        <v>9</v>
      </c>
      <c r="V483" s="11">
        <f>VLOOKUP(B483,[4]Combined!C$1:M$640,11,0)</f>
        <v>18</v>
      </c>
      <c r="W483" s="11">
        <f>VLOOKUP(B483,[4]Combined!C$1:O$640,13,0)</f>
        <v>0</v>
      </c>
      <c r="X483" s="11">
        <v>1</v>
      </c>
      <c r="Y483" s="11">
        <v>3</v>
      </c>
      <c r="Z483" s="11">
        <f>VLOOKUP(B483,[4]Combined!C$1:S$640,17,0)</f>
        <v>0</v>
      </c>
      <c r="AA483" s="12">
        <v>1</v>
      </c>
      <c r="AB483" s="12">
        <v>7</v>
      </c>
      <c r="AC483" s="12">
        <f>VLOOKUP(B483,[5]Combined!C$1:O$640,13,0)</f>
        <v>0</v>
      </c>
      <c r="AD483" s="12">
        <v>1</v>
      </c>
      <c r="AE483" s="12">
        <v>1</v>
      </c>
      <c r="AF483" s="12">
        <f>VLOOKUP(B483,[5]Combined!C$1:S$640,17,0)</f>
        <v>0</v>
      </c>
      <c r="AG483" s="14">
        <f t="shared" si="49"/>
        <v>86</v>
      </c>
      <c r="AH483" s="14">
        <f t="shared" si="49"/>
        <v>0</v>
      </c>
      <c r="AI483" s="14">
        <f t="shared" si="50"/>
        <v>0</v>
      </c>
      <c r="AJ483" s="14">
        <f t="shared" si="51"/>
        <v>47</v>
      </c>
      <c r="AK483" s="14">
        <f t="shared" si="52"/>
        <v>47</v>
      </c>
      <c r="AL483" s="14">
        <f t="shared" si="53"/>
        <v>54.651162790697668</v>
      </c>
      <c r="AM483" s="14">
        <f t="shared" si="54"/>
        <v>0</v>
      </c>
      <c r="AN483" s="7" t="s">
        <v>488</v>
      </c>
      <c r="AO483" s="7">
        <v>0</v>
      </c>
      <c r="AP483" s="7">
        <f>VLOOKUP(B483,[6]J!B$1:S$49,18,0)</f>
        <v>7</v>
      </c>
      <c r="AQ483" s="7">
        <f t="shared" si="55"/>
        <v>7</v>
      </c>
    </row>
    <row r="484" spans="1:43" s="7" customFormat="1" x14ac:dyDescent="0.25">
      <c r="A484" s="7">
        <v>483</v>
      </c>
      <c r="B484" s="7" t="s">
        <v>529</v>
      </c>
      <c r="C484" s="8">
        <f>VLOOKUP(B484,[1]Combined!$B$1:$K$640,10,0)</f>
        <v>6</v>
      </c>
      <c r="D484" s="8">
        <f>VLOOKUP(B484,[1]Combined!$B$1:$L$640,11,0)</f>
        <v>8</v>
      </c>
      <c r="E484" s="8">
        <f>VLOOKUP(B484,[1]Combined!$B$1:$N$640,13,0)</f>
        <v>0</v>
      </c>
      <c r="F484" s="8">
        <f>VLOOKUP(B484,[1]Combined!$B$1:$O$640,14,0)</f>
        <v>1</v>
      </c>
      <c r="G484" s="8">
        <f>VLOOKUP(B484,[1]Combined!$B$1:$P$640,15,0)</f>
        <v>1</v>
      </c>
      <c r="H484" s="8">
        <f>VLOOKUP(B484,[1]Combined!$B$1:$R$640,17,0)</f>
        <v>0</v>
      </c>
      <c r="I484" s="9">
        <f>VLOOKUP(B484,[2]Combined!C$1:L$640,10,0)</f>
        <v>12</v>
      </c>
      <c r="J484" s="9">
        <f>VLOOKUP(B484,[2]Combined!C$1:M$640,11,0)</f>
        <v>19</v>
      </c>
      <c r="K484" s="9">
        <f>VLOOKUP(B484,[2]Combined!C$1:O$640,13,0)</f>
        <v>0</v>
      </c>
      <c r="L484" s="9">
        <f>VLOOKUP(B484,[2]Combined!C$1:P$640,14,0)</f>
        <v>3</v>
      </c>
      <c r="M484" s="9">
        <f>VLOOKUP(B484,[2]Combined!C$1:Q$640,15,0)</f>
        <v>4</v>
      </c>
      <c r="N484" s="9">
        <f>VLOOKUP(B484,[2]Combined!C$1:S$640,17,0)</f>
        <v>0</v>
      </c>
      <c r="O484" s="10">
        <f>VLOOKUP(B484,[3]Combined!C$1:L$640,10,0)</f>
        <v>12</v>
      </c>
      <c r="P484" s="10">
        <f>VLOOKUP(B484,[3]Combined!C$1:M$640,11,0)</f>
        <v>20</v>
      </c>
      <c r="Q484" s="10">
        <f>VLOOKUP(B484,[3]Combined!C$1:O$640,13,0)</f>
        <v>0</v>
      </c>
      <c r="R484" s="10">
        <f>VLOOKUP(B484,[3]Combined!C$1:P$640,14,0)</f>
        <v>1</v>
      </c>
      <c r="S484" s="10">
        <f>VLOOKUP(B484,[3]Combined!C$1:Q$640,15,0)</f>
        <v>2</v>
      </c>
      <c r="T484" s="10">
        <f>VLOOKUP(B484,[3]Combined!C$1:S$640,17,0)</f>
        <v>0</v>
      </c>
      <c r="U484" s="11">
        <f>VLOOKUP(B484,[4]Combined!C$1:L$640,10,0)</f>
        <v>4</v>
      </c>
      <c r="V484" s="11">
        <f>VLOOKUP(B484,[4]Combined!C$1:M$640,11,0)</f>
        <v>18</v>
      </c>
      <c r="W484" s="11">
        <f>VLOOKUP(B484,[4]Combined!C$1:O$640,13,0)</f>
        <v>0</v>
      </c>
      <c r="X484" s="11">
        <f>VLOOKUP(B484,[4]Combined!C$1:P$640,14,0)</f>
        <v>0</v>
      </c>
      <c r="Y484" s="11">
        <f>VLOOKUP(B484,[4]Combined!C$1:Q$640,15,0)</f>
        <v>4</v>
      </c>
      <c r="Z484" s="11">
        <f>VLOOKUP(B484,[4]Combined!C$1:S$640,17,0)</f>
        <v>0</v>
      </c>
      <c r="AA484" s="12">
        <v>3</v>
      </c>
      <c r="AB484" s="12">
        <v>7</v>
      </c>
      <c r="AC484" s="12">
        <f>VLOOKUP(B484,[5]Combined!C$1:O$640,13,0)</f>
        <v>0</v>
      </c>
      <c r="AD484" s="12">
        <f>VLOOKUP(B484,[5]Combined!C$1:P$640,14,0)</f>
        <v>0</v>
      </c>
      <c r="AE484" s="12">
        <v>1</v>
      </c>
      <c r="AF484" s="12">
        <f>VLOOKUP(B484,[5]Combined!C$1:S$640,17,0)</f>
        <v>0</v>
      </c>
      <c r="AG484" s="14">
        <f t="shared" si="49"/>
        <v>84</v>
      </c>
      <c r="AH484" s="14">
        <f t="shared" si="49"/>
        <v>0</v>
      </c>
      <c r="AI484" s="14">
        <f t="shared" si="50"/>
        <v>0</v>
      </c>
      <c r="AJ484" s="14">
        <f t="shared" si="51"/>
        <v>42</v>
      </c>
      <c r="AK484" s="14">
        <f t="shared" si="52"/>
        <v>42</v>
      </c>
      <c r="AL484" s="14">
        <f t="shared" si="53"/>
        <v>50</v>
      </c>
      <c r="AM484" s="14">
        <f t="shared" si="54"/>
        <v>0</v>
      </c>
      <c r="AN484" s="7" t="s">
        <v>480</v>
      </c>
      <c r="AO484" s="7">
        <f>VLOOKUP(B484,[6]J!B$1:Y$49,24,0)</f>
        <v>5</v>
      </c>
      <c r="AP484" s="7">
        <f>VLOOKUP(B484,[6]J!B$1:S$49,18,0)</f>
        <v>5</v>
      </c>
      <c r="AQ484" s="7">
        <f t="shared" si="55"/>
        <v>10</v>
      </c>
    </row>
    <row r="485" spans="1:43" s="7" customFormat="1" x14ac:dyDescent="0.25">
      <c r="A485" s="7">
        <v>484</v>
      </c>
      <c r="B485" s="7" t="s">
        <v>530</v>
      </c>
      <c r="C485" s="8">
        <f>VLOOKUP(B485,[1]Combined!$B$1:$K$640,10,0)</f>
        <v>1</v>
      </c>
      <c r="D485" s="8">
        <f>VLOOKUP(B485,[1]Combined!$B$1:$L$640,11,0)</f>
        <v>8</v>
      </c>
      <c r="E485" s="8">
        <f>VLOOKUP(B485,[1]Combined!$B$1:$N$640,13,0)</f>
        <v>0</v>
      </c>
      <c r="F485" s="8">
        <f>VLOOKUP(B485,[1]Combined!$B$1:$O$640,14,0)</f>
        <v>1</v>
      </c>
      <c r="G485" s="8">
        <f>VLOOKUP(B485,[1]Combined!$B$1:$P$640,15,0)</f>
        <v>1</v>
      </c>
      <c r="H485" s="8">
        <f>VLOOKUP(B485,[1]Combined!$B$1:$R$640,17,0)</f>
        <v>0</v>
      </c>
      <c r="I485" s="9">
        <f>VLOOKUP(B485,[2]Combined!C$1:L$640,10,0)</f>
        <v>7</v>
      </c>
      <c r="J485" s="9">
        <f>VLOOKUP(B485,[2]Combined!C$1:M$640,11,0)</f>
        <v>19</v>
      </c>
      <c r="K485" s="9">
        <f>VLOOKUP(B485,[2]Combined!C$1:O$640,13,0)</f>
        <v>1</v>
      </c>
      <c r="L485" s="9">
        <f>VLOOKUP(B485,[2]Combined!C$1:P$640,14,0)</f>
        <v>3</v>
      </c>
      <c r="M485" s="9">
        <f>VLOOKUP(B485,[2]Combined!C$1:Q$640,15,0)</f>
        <v>4</v>
      </c>
      <c r="N485" s="9">
        <f>VLOOKUP(B485,[2]Combined!C$1:S$640,17,0)</f>
        <v>0</v>
      </c>
      <c r="O485" s="10">
        <f>VLOOKUP(B485,[3]Combined!C$1:L$640,10,0)</f>
        <v>2</v>
      </c>
      <c r="P485" s="10">
        <f>VLOOKUP(B485,[3]Combined!C$1:M$640,11,0)</f>
        <v>20</v>
      </c>
      <c r="Q485" s="10">
        <f>VLOOKUP(B485,[3]Combined!C$1:O$640,13,0)</f>
        <v>10</v>
      </c>
      <c r="R485" s="10">
        <f>VLOOKUP(B485,[3]Combined!C$1:P$640,14,0)</f>
        <v>0</v>
      </c>
      <c r="S485" s="10">
        <f>VLOOKUP(B485,[3]Combined!C$1:Q$640,15,0)</f>
        <v>2</v>
      </c>
      <c r="T485" s="10">
        <f>VLOOKUP(B485,[3]Combined!C$1:S$640,17,0)</f>
        <v>0</v>
      </c>
      <c r="U485" s="11">
        <f>VLOOKUP(B485,[4]Combined!C$1:L$640,10,0)</f>
        <v>3</v>
      </c>
      <c r="V485" s="11">
        <f>VLOOKUP(B485,[4]Combined!C$1:M$640,11,0)</f>
        <v>18</v>
      </c>
      <c r="W485" s="11">
        <f>VLOOKUP(B485,[4]Combined!C$1:O$640,13,0)</f>
        <v>0</v>
      </c>
      <c r="X485" s="11">
        <f>VLOOKUP(B485,[4]Combined!C$1:P$640,14,0)</f>
        <v>2</v>
      </c>
      <c r="Y485" s="11">
        <f>VLOOKUP(B485,[4]Combined!C$1:Q$640,15,0)</f>
        <v>4</v>
      </c>
      <c r="Z485" s="11">
        <f>VLOOKUP(B485,[4]Combined!C$1:S$640,17,0)</f>
        <v>0</v>
      </c>
      <c r="AA485" s="12">
        <v>3</v>
      </c>
      <c r="AB485" s="12">
        <v>7</v>
      </c>
      <c r="AC485" s="12">
        <f>VLOOKUP(B485,[5]Combined!C$1:O$640,13,0)</f>
        <v>0</v>
      </c>
      <c r="AD485" s="12">
        <f>VLOOKUP(B485,[5]Combined!C$1:P$640,14,0)</f>
        <v>0</v>
      </c>
      <c r="AE485" s="12">
        <v>1</v>
      </c>
      <c r="AF485" s="12">
        <f>VLOOKUP(B485,[5]Combined!C$1:S$640,17,0)</f>
        <v>0</v>
      </c>
      <c r="AG485" s="14">
        <f t="shared" si="49"/>
        <v>84</v>
      </c>
      <c r="AH485" s="14">
        <f t="shared" si="49"/>
        <v>11</v>
      </c>
      <c r="AI485" s="14">
        <f t="shared" si="50"/>
        <v>11</v>
      </c>
      <c r="AJ485" s="14">
        <f t="shared" si="51"/>
        <v>22</v>
      </c>
      <c r="AK485" s="14">
        <f t="shared" si="52"/>
        <v>33</v>
      </c>
      <c r="AL485" s="14">
        <f t="shared" si="53"/>
        <v>39.285714285714285</v>
      </c>
      <c r="AM485" s="14">
        <f t="shared" si="54"/>
        <v>0</v>
      </c>
      <c r="AN485" s="7" t="s">
        <v>482</v>
      </c>
      <c r="AO485" s="7">
        <f>VLOOKUP(B485,[6]J!B$1:Y$49,24,0)</f>
        <v>4</v>
      </c>
      <c r="AP485" s="7">
        <f>VLOOKUP(B485,[6]J!B$1:S$49,18,0)</f>
        <v>4</v>
      </c>
      <c r="AQ485" s="7">
        <f t="shared" si="55"/>
        <v>8</v>
      </c>
    </row>
    <row r="486" spans="1:43" s="7" customFormat="1" x14ac:dyDescent="0.25">
      <c r="A486" s="7">
        <v>485</v>
      </c>
      <c r="B486" s="7" t="s">
        <v>531</v>
      </c>
      <c r="C486" s="8">
        <f>VLOOKUP(B486,[1]Combined!$B$1:$K$640,10,0)</f>
        <v>8</v>
      </c>
      <c r="D486" s="8">
        <f>VLOOKUP(B486,[1]Combined!$B$1:$L$640,11,0)</f>
        <v>8</v>
      </c>
      <c r="E486" s="8">
        <f>VLOOKUP(B486,[1]Combined!$B$1:$N$640,13,0)</f>
        <v>0</v>
      </c>
      <c r="F486" s="8">
        <f>VLOOKUP(B486,[1]Combined!$B$1:$O$640,14,0)</f>
        <v>2</v>
      </c>
      <c r="G486" s="8">
        <f>VLOOKUP(B486,[1]Combined!$B$1:$P$640,15,0)</f>
        <v>2</v>
      </c>
      <c r="H486" s="8">
        <f>VLOOKUP(B486,[1]Combined!$B$1:$R$640,17,0)</f>
        <v>0</v>
      </c>
      <c r="I486" s="9">
        <f>VLOOKUP(B486,[2]Combined!C$1:L$640,10,0)</f>
        <v>14</v>
      </c>
      <c r="J486" s="9">
        <f>VLOOKUP(B486,[2]Combined!C$1:M$640,11,0)</f>
        <v>19</v>
      </c>
      <c r="K486" s="9">
        <f>VLOOKUP(B486,[2]Combined!C$1:O$640,13,0)</f>
        <v>0</v>
      </c>
      <c r="L486" s="9">
        <f>VLOOKUP(B486,[2]Combined!C$1:P$640,14,0)</f>
        <v>3</v>
      </c>
      <c r="M486" s="9">
        <f>VLOOKUP(B486,[2]Combined!C$1:Q$640,15,0)</f>
        <v>4</v>
      </c>
      <c r="N486" s="9">
        <f>VLOOKUP(B486,[2]Combined!C$1:S$640,17,0)</f>
        <v>0</v>
      </c>
      <c r="O486" s="10">
        <f>VLOOKUP(B486,[3]Combined!C$1:L$640,10,0)</f>
        <v>12</v>
      </c>
      <c r="P486" s="10">
        <f>VLOOKUP(B486,[3]Combined!C$1:M$640,11,0)</f>
        <v>20</v>
      </c>
      <c r="Q486" s="10">
        <f>VLOOKUP(B486,[3]Combined!C$1:O$640,13,0)</f>
        <v>0</v>
      </c>
      <c r="R486" s="10">
        <f>VLOOKUP(B486,[3]Combined!C$1:P$640,14,0)</f>
        <v>5</v>
      </c>
      <c r="S486" s="10">
        <f>VLOOKUP(B486,[3]Combined!C$1:Q$640,15,0)</f>
        <v>5</v>
      </c>
      <c r="T486" s="10">
        <f>VLOOKUP(B486,[3]Combined!C$1:S$640,17,0)</f>
        <v>0</v>
      </c>
      <c r="U486" s="11">
        <f>VLOOKUP(B486,[4]Combined!C$1:L$640,10,0)</f>
        <v>10</v>
      </c>
      <c r="V486" s="11">
        <f>VLOOKUP(B486,[4]Combined!C$1:M$640,11,0)</f>
        <v>18</v>
      </c>
      <c r="W486" s="11">
        <f>VLOOKUP(B486,[4]Combined!C$1:O$640,13,0)</f>
        <v>0</v>
      </c>
      <c r="X486" s="11">
        <f>VLOOKUP(B486,[4]Combined!C$1:P$640,14,0)</f>
        <v>4</v>
      </c>
      <c r="Y486" s="11">
        <f>VLOOKUP(B486,[4]Combined!C$1:Q$640,15,0)</f>
        <v>4</v>
      </c>
      <c r="Z486" s="11">
        <f>VLOOKUP(B486,[4]Combined!C$1:S$640,17,0)</f>
        <v>0</v>
      </c>
      <c r="AA486" s="12">
        <v>3</v>
      </c>
      <c r="AB486" s="12">
        <v>7</v>
      </c>
      <c r="AC486" s="12">
        <f>VLOOKUP(B486,[5]Combined!C$1:O$640,13,0)</f>
        <v>0</v>
      </c>
      <c r="AD486" s="12">
        <f>VLOOKUP(B486,[5]Combined!C$1:P$640,14,0)</f>
        <v>0</v>
      </c>
      <c r="AE486" s="12">
        <f>VLOOKUP(B486,[5]Combined!C$1:Q$640,15,0)</f>
        <v>0</v>
      </c>
      <c r="AF486" s="12">
        <f>VLOOKUP(B486,[5]Combined!C$1:S$640,17,0)</f>
        <v>0</v>
      </c>
      <c r="AG486" s="14">
        <f t="shared" si="49"/>
        <v>87</v>
      </c>
      <c r="AH486" s="14">
        <f t="shared" si="49"/>
        <v>0</v>
      </c>
      <c r="AI486" s="14">
        <f t="shared" si="50"/>
        <v>0</v>
      </c>
      <c r="AJ486" s="14">
        <f t="shared" si="51"/>
        <v>61</v>
      </c>
      <c r="AK486" s="14">
        <f t="shared" si="52"/>
        <v>61</v>
      </c>
      <c r="AL486" s="14">
        <f t="shared" si="53"/>
        <v>70.114942528735639</v>
      </c>
      <c r="AM486" s="14">
        <f t="shared" si="54"/>
        <v>2</v>
      </c>
      <c r="AN486" s="7" t="s">
        <v>484</v>
      </c>
      <c r="AO486" s="7">
        <f>VLOOKUP(B486,[6]J!B$1:Y$49,24,0)</f>
        <v>8</v>
      </c>
      <c r="AP486" s="7">
        <f>VLOOKUP(B486,[6]J!B$1:S$49,18,0)</f>
        <v>8</v>
      </c>
      <c r="AQ486" s="7">
        <f t="shared" si="55"/>
        <v>18</v>
      </c>
    </row>
    <row r="487" spans="1:43" s="7" customFormat="1" x14ac:dyDescent="0.25">
      <c r="A487" s="7">
        <v>486</v>
      </c>
      <c r="B487" s="7" t="s">
        <v>532</v>
      </c>
      <c r="C487" s="8">
        <f>VLOOKUP(B487,[1]Combined!$B$1:$K$640,10,0)</f>
        <v>7</v>
      </c>
      <c r="D487" s="8">
        <f>VLOOKUP(B487,[1]Combined!$B$1:$L$640,11,0)</f>
        <v>8</v>
      </c>
      <c r="E487" s="8">
        <f>VLOOKUP(B487,[1]Combined!$B$1:$N$640,13,0)</f>
        <v>0</v>
      </c>
      <c r="F487" s="8">
        <f>VLOOKUP(B487,[1]Combined!$B$1:$O$640,14,0)</f>
        <v>2</v>
      </c>
      <c r="G487" s="8">
        <f>VLOOKUP(B487,[1]Combined!$B$1:$P$640,15,0)</f>
        <v>2</v>
      </c>
      <c r="H487" s="8">
        <f>VLOOKUP(B487,[1]Combined!$B$1:$R$640,17,0)</f>
        <v>0</v>
      </c>
      <c r="I487" s="9">
        <f>VLOOKUP(B487,[2]Combined!C$1:L$640,10,0)</f>
        <v>8</v>
      </c>
      <c r="J487" s="9">
        <f>VLOOKUP(B487,[2]Combined!C$1:M$640,11,0)</f>
        <v>19</v>
      </c>
      <c r="K487" s="9">
        <f>VLOOKUP(B487,[2]Combined!C$1:O$640,13,0)</f>
        <v>0</v>
      </c>
      <c r="L487" s="9">
        <f>VLOOKUP(B487,[2]Combined!C$1:P$640,14,0)</f>
        <v>0</v>
      </c>
      <c r="M487" s="9">
        <f>VLOOKUP(B487,[2]Combined!C$1:Q$640,15,0)</f>
        <v>3</v>
      </c>
      <c r="N487" s="9">
        <f>VLOOKUP(B487,[2]Combined!C$1:S$640,17,0)</f>
        <v>0</v>
      </c>
      <c r="O487" s="10">
        <f>VLOOKUP(B487,[3]Combined!C$1:L$640,10,0)</f>
        <v>3</v>
      </c>
      <c r="P487" s="10">
        <f>VLOOKUP(B487,[3]Combined!C$1:M$640,11,0)</f>
        <v>20</v>
      </c>
      <c r="Q487" s="10">
        <f>VLOOKUP(B487,[3]Combined!C$1:O$640,13,0)</f>
        <v>0</v>
      </c>
      <c r="R487" s="10">
        <f>VLOOKUP(B487,[3]Combined!C$1:P$640,14,0)</f>
        <v>1</v>
      </c>
      <c r="S487" s="10">
        <f>VLOOKUP(B487,[3]Combined!C$1:Q$640,15,0)</f>
        <v>4</v>
      </c>
      <c r="T487" s="10">
        <f>VLOOKUP(B487,[3]Combined!C$1:S$640,17,0)</f>
        <v>0</v>
      </c>
      <c r="U487" s="11">
        <f>VLOOKUP(B487,[4]Combined!C$1:L$640,10,0)</f>
        <v>5</v>
      </c>
      <c r="V487" s="11">
        <f>VLOOKUP(B487,[4]Combined!C$1:M$640,11,0)</f>
        <v>18</v>
      </c>
      <c r="W487" s="11">
        <f>VLOOKUP(B487,[4]Combined!C$1:O$640,13,0)</f>
        <v>0</v>
      </c>
      <c r="X487" s="11">
        <f>VLOOKUP(B487,[4]Combined!C$1:P$640,14,0)</f>
        <v>2</v>
      </c>
      <c r="Y487" s="11">
        <f>VLOOKUP(B487,[4]Combined!C$1:Q$640,15,0)</f>
        <v>4</v>
      </c>
      <c r="Z487" s="11">
        <f>VLOOKUP(B487,[4]Combined!C$1:S$640,17,0)</f>
        <v>0</v>
      </c>
      <c r="AA487" s="12">
        <v>1</v>
      </c>
      <c r="AB487" s="12">
        <v>7</v>
      </c>
      <c r="AC487" s="12">
        <f>VLOOKUP(B487,[5]Combined!C$1:O$640,13,0)</f>
        <v>0</v>
      </c>
      <c r="AD487" s="12">
        <v>0</v>
      </c>
      <c r="AE487" s="12">
        <v>1</v>
      </c>
      <c r="AF487" s="12">
        <f>VLOOKUP(B487,[5]Combined!C$1:S$640,17,0)</f>
        <v>0</v>
      </c>
      <c r="AG487" s="14">
        <f t="shared" si="49"/>
        <v>86</v>
      </c>
      <c r="AH487" s="14">
        <f t="shared" si="49"/>
        <v>0</v>
      </c>
      <c r="AI487" s="14">
        <f t="shared" si="50"/>
        <v>0</v>
      </c>
      <c r="AJ487" s="14">
        <f t="shared" si="51"/>
        <v>29</v>
      </c>
      <c r="AK487" s="14">
        <f t="shared" si="52"/>
        <v>29</v>
      </c>
      <c r="AL487" s="14">
        <f t="shared" si="53"/>
        <v>33.720930232558139</v>
      </c>
      <c r="AM487" s="14">
        <f t="shared" si="54"/>
        <v>0</v>
      </c>
      <c r="AN487" s="7" t="s">
        <v>533</v>
      </c>
      <c r="AO487" s="7">
        <f>VLOOKUP(B487,[6]K!B$1:U$51,20,0)</f>
        <v>3</v>
      </c>
      <c r="AP487" s="7">
        <f>VLOOKUP(B487,[6]K!B$1:O$51,14,0)</f>
        <v>5</v>
      </c>
      <c r="AQ487" s="7">
        <f t="shared" si="55"/>
        <v>8</v>
      </c>
    </row>
    <row r="488" spans="1:43" s="7" customFormat="1" x14ac:dyDescent="0.25">
      <c r="A488" s="7">
        <v>487</v>
      </c>
      <c r="B488" s="7" t="s">
        <v>534</v>
      </c>
      <c r="C488" s="8">
        <f>VLOOKUP(B488,[1]Combined!$B$1:$K$640,10,0)</f>
        <v>8</v>
      </c>
      <c r="D488" s="8">
        <f>VLOOKUP(B488,[1]Combined!$B$1:$L$640,11,0)</f>
        <v>8</v>
      </c>
      <c r="E488" s="8">
        <f>VLOOKUP(B488,[1]Combined!$B$1:$N$640,13,0)</f>
        <v>0</v>
      </c>
      <c r="F488" s="8">
        <f>VLOOKUP(B488,[1]Combined!$B$1:$O$640,14,0)</f>
        <v>0</v>
      </c>
      <c r="G488" s="8">
        <f>VLOOKUP(B488,[1]Combined!$B$1:$P$640,15,0)</f>
        <v>1</v>
      </c>
      <c r="H488" s="8">
        <f>VLOOKUP(B488,[1]Combined!$B$1:$R$640,17,0)</f>
        <v>0</v>
      </c>
      <c r="I488" s="9">
        <f>VLOOKUP(B488,[2]Combined!C$1:L$640,10,0)</f>
        <v>17</v>
      </c>
      <c r="J488" s="9">
        <f>VLOOKUP(B488,[2]Combined!C$1:M$640,11,0)</f>
        <v>19</v>
      </c>
      <c r="K488" s="9">
        <f>VLOOKUP(B488,[2]Combined!C$1:O$640,13,0)</f>
        <v>0</v>
      </c>
      <c r="L488" s="9">
        <f>VLOOKUP(B488,[2]Combined!C$1:P$640,14,0)</f>
        <v>3</v>
      </c>
      <c r="M488" s="9">
        <f>VLOOKUP(B488,[2]Combined!C$1:Q$640,15,0)</f>
        <v>4</v>
      </c>
      <c r="N488" s="9">
        <f>VLOOKUP(B488,[2]Combined!C$1:S$640,17,0)</f>
        <v>0</v>
      </c>
      <c r="O488" s="10">
        <f>VLOOKUP(B488,[3]Combined!C$1:L$640,10,0)</f>
        <v>17</v>
      </c>
      <c r="P488" s="10">
        <f>VLOOKUP(B488,[3]Combined!C$1:M$640,11,0)</f>
        <v>20</v>
      </c>
      <c r="Q488" s="10">
        <f>VLOOKUP(B488,[3]Combined!C$1:O$640,13,0)</f>
        <v>0</v>
      </c>
      <c r="R488" s="10">
        <f>VLOOKUP(B488,[3]Combined!C$1:P$640,14,0)</f>
        <v>1</v>
      </c>
      <c r="S488" s="10">
        <f>VLOOKUP(B488,[3]Combined!C$1:Q$640,15,0)</f>
        <v>2</v>
      </c>
      <c r="T488" s="10">
        <f>VLOOKUP(B488,[3]Combined!C$1:S$640,17,0)</f>
        <v>0</v>
      </c>
      <c r="U488" s="11">
        <f>VLOOKUP(B488,[4]Combined!C$1:L$640,10,0)</f>
        <v>16</v>
      </c>
      <c r="V488" s="11">
        <f>VLOOKUP(B488,[4]Combined!C$1:M$640,11,0)</f>
        <v>18</v>
      </c>
      <c r="W488" s="11">
        <f>VLOOKUP(B488,[4]Combined!C$1:O$640,13,0)</f>
        <v>0</v>
      </c>
      <c r="X488" s="11">
        <f>VLOOKUP(B488,[4]Combined!C$1:P$640,14,0)</f>
        <v>4</v>
      </c>
      <c r="Y488" s="11">
        <f>VLOOKUP(B488,[4]Combined!C$1:Q$640,15,0)</f>
        <v>4</v>
      </c>
      <c r="Z488" s="11">
        <f>VLOOKUP(B488,[4]Combined!C$1:S$640,17,0)</f>
        <v>0</v>
      </c>
      <c r="AA488" s="12">
        <v>4</v>
      </c>
      <c r="AB488" s="12">
        <v>7</v>
      </c>
      <c r="AC488" s="12">
        <f>VLOOKUP(B488,[5]Combined!C$1:O$640,13,0)</f>
        <v>0</v>
      </c>
      <c r="AD488" s="12">
        <v>1</v>
      </c>
      <c r="AE488" s="12">
        <v>1</v>
      </c>
      <c r="AF488" s="12">
        <f>VLOOKUP(B488,[5]Combined!C$1:S$640,17,0)</f>
        <v>0</v>
      </c>
      <c r="AG488" s="14">
        <f t="shared" si="49"/>
        <v>84</v>
      </c>
      <c r="AH488" s="14">
        <f t="shared" si="49"/>
        <v>0</v>
      </c>
      <c r="AI488" s="14">
        <f t="shared" si="50"/>
        <v>0</v>
      </c>
      <c r="AJ488" s="14">
        <f t="shared" si="51"/>
        <v>71</v>
      </c>
      <c r="AK488" s="14">
        <f t="shared" si="52"/>
        <v>71</v>
      </c>
      <c r="AL488" s="14">
        <f t="shared" si="53"/>
        <v>84.523809523809518</v>
      </c>
      <c r="AM488" s="14">
        <f t="shared" si="54"/>
        <v>4</v>
      </c>
      <c r="AN488" s="7" t="s">
        <v>535</v>
      </c>
      <c r="AO488" s="7">
        <f>VLOOKUP(B488,[6]K!B$1:U$51,20,0)</f>
        <v>10</v>
      </c>
      <c r="AP488" s="7">
        <f>VLOOKUP(B488,[6]K!B$1:O$51,14,0)</f>
        <v>7</v>
      </c>
      <c r="AQ488" s="7">
        <f t="shared" si="55"/>
        <v>21</v>
      </c>
    </row>
    <row r="489" spans="1:43" s="7" customFormat="1" x14ac:dyDescent="0.25">
      <c r="A489" s="7">
        <v>488</v>
      </c>
      <c r="B489" s="7" t="s">
        <v>536</v>
      </c>
      <c r="C489" s="8">
        <f>VLOOKUP(B489,[1]Combined!$B$1:$K$640,10,0)</f>
        <v>7</v>
      </c>
      <c r="D489" s="8">
        <f>VLOOKUP(B489,[1]Combined!$B$1:$L$640,11,0)</f>
        <v>8</v>
      </c>
      <c r="E489" s="8">
        <f>VLOOKUP(B489,[1]Combined!$B$1:$N$640,13,0)</f>
        <v>0</v>
      </c>
      <c r="F489" s="8">
        <f>VLOOKUP(B489,[1]Combined!$B$1:$O$640,14,0)</f>
        <v>2</v>
      </c>
      <c r="G489" s="8">
        <f>VLOOKUP(B489,[1]Combined!$B$1:$P$640,15,0)</f>
        <v>2</v>
      </c>
      <c r="H489" s="8">
        <f>VLOOKUP(B489,[1]Combined!$B$1:$R$640,17,0)</f>
        <v>0</v>
      </c>
      <c r="I489" s="9">
        <f>VLOOKUP(B489,[2]Combined!C$1:L$640,10,0)</f>
        <v>13</v>
      </c>
      <c r="J489" s="9">
        <f>VLOOKUP(B489,[2]Combined!C$1:M$640,11,0)</f>
        <v>19</v>
      </c>
      <c r="K489" s="9">
        <f>VLOOKUP(B489,[2]Combined!C$1:O$640,13,0)</f>
        <v>0</v>
      </c>
      <c r="L489" s="9">
        <f>VLOOKUP(B489,[2]Combined!C$1:P$640,14,0)</f>
        <v>2</v>
      </c>
      <c r="M489" s="9">
        <f>VLOOKUP(B489,[2]Combined!C$1:Q$640,15,0)</f>
        <v>3</v>
      </c>
      <c r="N489" s="9">
        <f>VLOOKUP(B489,[2]Combined!C$1:S$640,17,0)</f>
        <v>0</v>
      </c>
      <c r="O489" s="10">
        <f>VLOOKUP(B489,[3]Combined!C$1:L$640,10,0)</f>
        <v>8</v>
      </c>
      <c r="P489" s="10">
        <f>VLOOKUP(B489,[3]Combined!C$1:M$640,11,0)</f>
        <v>20</v>
      </c>
      <c r="Q489" s="10">
        <f>VLOOKUP(B489,[3]Combined!C$1:O$640,13,0)</f>
        <v>0</v>
      </c>
      <c r="R489" s="10">
        <f>VLOOKUP(B489,[3]Combined!C$1:P$640,14,0)</f>
        <v>0</v>
      </c>
      <c r="S489" s="10">
        <f>VLOOKUP(B489,[3]Combined!C$1:Q$640,15,0)</f>
        <v>2</v>
      </c>
      <c r="T489" s="10">
        <f>VLOOKUP(B489,[3]Combined!C$1:S$640,17,0)</f>
        <v>0</v>
      </c>
      <c r="U489" s="11">
        <f>VLOOKUP(B489,[4]Combined!C$1:L$640,10,0)</f>
        <v>8</v>
      </c>
      <c r="V489" s="11">
        <f>VLOOKUP(B489,[4]Combined!C$1:M$640,11,0)</f>
        <v>18</v>
      </c>
      <c r="W489" s="11">
        <f>VLOOKUP(B489,[4]Combined!C$1:O$640,13,0)</f>
        <v>0</v>
      </c>
      <c r="X489" s="11">
        <v>1</v>
      </c>
      <c r="Y489" s="11">
        <v>3</v>
      </c>
      <c r="Z489" s="11">
        <f>VLOOKUP(B489,[4]Combined!C$1:S$640,17,0)</f>
        <v>0</v>
      </c>
      <c r="AA489" s="12">
        <v>4</v>
      </c>
      <c r="AB489" s="12">
        <v>7</v>
      </c>
      <c r="AC489" s="12">
        <f>VLOOKUP(B489,[5]Combined!C$1:O$640,13,0)</f>
        <v>0</v>
      </c>
      <c r="AD489" s="12">
        <v>1</v>
      </c>
      <c r="AE489" s="12">
        <v>1</v>
      </c>
      <c r="AF489" s="12">
        <f>VLOOKUP(B489,[5]Combined!C$1:S$640,17,0)</f>
        <v>0</v>
      </c>
      <c r="AG489" s="14">
        <f t="shared" si="49"/>
        <v>83</v>
      </c>
      <c r="AH489" s="14">
        <f t="shared" si="49"/>
        <v>0</v>
      </c>
      <c r="AI489" s="14">
        <f t="shared" si="50"/>
        <v>0</v>
      </c>
      <c r="AJ489" s="14">
        <f t="shared" si="51"/>
        <v>46</v>
      </c>
      <c r="AK489" s="14">
        <f t="shared" si="52"/>
        <v>46</v>
      </c>
      <c r="AL489" s="14">
        <f t="shared" si="53"/>
        <v>55.421686746987952</v>
      </c>
      <c r="AM489" s="14">
        <f t="shared" si="54"/>
        <v>0</v>
      </c>
      <c r="AN489" s="7" t="s">
        <v>537</v>
      </c>
      <c r="AO489" s="7">
        <v>4</v>
      </c>
      <c r="AP489" s="7">
        <f>VLOOKUP(B489,[6]K!B$1:O$51,14,0)</f>
        <v>6</v>
      </c>
      <c r="AQ489" s="7">
        <f t="shared" si="55"/>
        <v>10</v>
      </c>
    </row>
    <row r="490" spans="1:43" s="7" customFormat="1" x14ac:dyDescent="0.25">
      <c r="A490" s="7">
        <v>489</v>
      </c>
      <c r="B490" s="7" t="s">
        <v>538</v>
      </c>
      <c r="C490" s="8">
        <f>VLOOKUP(B490,[1]Combined!$B$1:$K$640,10,0)</f>
        <v>6</v>
      </c>
      <c r="D490" s="8">
        <f>VLOOKUP(B490,[1]Combined!$B$1:$L$640,11,0)</f>
        <v>8</v>
      </c>
      <c r="E490" s="8">
        <f>VLOOKUP(B490,[1]Combined!$B$1:$N$640,13,0)</f>
        <v>0</v>
      </c>
      <c r="F490" s="8">
        <f>VLOOKUP(B490,[1]Combined!$B$1:$O$640,14,0)</f>
        <v>0</v>
      </c>
      <c r="G490" s="8">
        <f>VLOOKUP(B490,[1]Combined!$B$1:$P$640,15,0)</f>
        <v>1</v>
      </c>
      <c r="H490" s="8">
        <f>VLOOKUP(B490,[1]Combined!$B$1:$R$640,17,0)</f>
        <v>0</v>
      </c>
      <c r="I490" s="9">
        <f>VLOOKUP(B490,[2]Combined!C$1:L$640,10,0)</f>
        <v>2</v>
      </c>
      <c r="J490" s="9">
        <f>VLOOKUP(B490,[2]Combined!C$1:M$640,11,0)</f>
        <v>19</v>
      </c>
      <c r="K490" s="9">
        <f>VLOOKUP(B490,[2]Combined!C$1:O$640,13,0)</f>
        <v>0</v>
      </c>
      <c r="L490" s="9">
        <f>VLOOKUP(B490,[2]Combined!C$1:P$640,14,0)</f>
        <v>0</v>
      </c>
      <c r="M490" s="9">
        <f>VLOOKUP(B490,[2]Combined!C$1:Q$640,15,0)</f>
        <v>3</v>
      </c>
      <c r="N490" s="9">
        <f>VLOOKUP(B490,[2]Combined!C$1:S$640,17,0)</f>
        <v>0</v>
      </c>
      <c r="O490" s="10">
        <f>VLOOKUP(B490,[3]Combined!C$1:L$640,10,0)</f>
        <v>1</v>
      </c>
      <c r="P490" s="10">
        <f>VLOOKUP(B490,[3]Combined!C$1:M$640,11,0)</f>
        <v>20</v>
      </c>
      <c r="Q490" s="10">
        <f>VLOOKUP(B490,[3]Combined!C$1:O$640,13,0)</f>
        <v>0</v>
      </c>
      <c r="R490" s="10">
        <f>VLOOKUP(B490,[3]Combined!C$1:P$640,14,0)</f>
        <v>3</v>
      </c>
      <c r="S490" s="10">
        <f>VLOOKUP(B490,[3]Combined!C$1:Q$640,15,0)</f>
        <v>5</v>
      </c>
      <c r="T490" s="10">
        <f>VLOOKUP(B490,[3]Combined!C$1:S$640,17,0)</f>
        <v>0</v>
      </c>
      <c r="U490" s="11">
        <f>VLOOKUP(B490,[4]Combined!C$1:L$640,10,0)</f>
        <v>1</v>
      </c>
      <c r="V490" s="11">
        <f>VLOOKUP(B490,[4]Combined!C$1:M$640,11,0)</f>
        <v>18</v>
      </c>
      <c r="W490" s="11">
        <f>VLOOKUP(B490,[4]Combined!C$1:O$640,13,0)</f>
        <v>0</v>
      </c>
      <c r="X490" s="11">
        <f>VLOOKUP(B490,[4]Combined!C$1:P$640,14,0)</f>
        <v>0</v>
      </c>
      <c r="Y490" s="11">
        <v>2</v>
      </c>
      <c r="Z490" s="11">
        <f>VLOOKUP(B490,[4]Combined!C$1:S$640,17,0)</f>
        <v>0</v>
      </c>
      <c r="AA490" s="12">
        <v>1</v>
      </c>
      <c r="AB490" s="12">
        <v>7</v>
      </c>
      <c r="AC490" s="12">
        <f>VLOOKUP(B490,[5]Combined!C$1:O$640,13,0)</f>
        <v>0</v>
      </c>
      <c r="AD490" s="12">
        <f>VLOOKUP(B490,[5]Combined!C$1:P$640,14,0)</f>
        <v>0</v>
      </c>
      <c r="AE490" s="12">
        <v>1</v>
      </c>
      <c r="AF490" s="12">
        <f>VLOOKUP(B490,[5]Combined!C$1:S$640,17,0)</f>
        <v>0</v>
      </c>
      <c r="AG490" s="14">
        <f t="shared" si="49"/>
        <v>84</v>
      </c>
      <c r="AH490" s="14">
        <f t="shared" si="49"/>
        <v>0</v>
      </c>
      <c r="AI490" s="14">
        <f t="shared" si="50"/>
        <v>0</v>
      </c>
      <c r="AJ490" s="14">
        <f t="shared" si="51"/>
        <v>14</v>
      </c>
      <c r="AK490" s="14">
        <f t="shared" si="52"/>
        <v>14</v>
      </c>
      <c r="AL490" s="14">
        <f t="shared" si="53"/>
        <v>16.666666666666664</v>
      </c>
      <c r="AM490" s="14">
        <f t="shared" si="54"/>
        <v>0</v>
      </c>
      <c r="AN490" s="7" t="s">
        <v>539</v>
      </c>
      <c r="AO490" s="7">
        <v>5</v>
      </c>
      <c r="AP490" s="7">
        <f>VLOOKUP(B490,[6]K!B$1:O$51,14,0)</f>
        <v>4</v>
      </c>
      <c r="AQ490" s="7">
        <f t="shared" si="55"/>
        <v>9</v>
      </c>
    </row>
    <row r="491" spans="1:43" s="7" customFormat="1" x14ac:dyDescent="0.25">
      <c r="A491" s="7">
        <v>490</v>
      </c>
      <c r="B491" s="7" t="s">
        <v>540</v>
      </c>
      <c r="C491" s="8">
        <f>VLOOKUP(B491,[1]Combined!$B$1:$K$640,10,0)</f>
        <v>8</v>
      </c>
      <c r="D491" s="8">
        <f>VLOOKUP(B491,[1]Combined!$B$1:$L$640,11,0)</f>
        <v>8</v>
      </c>
      <c r="E491" s="8">
        <f>VLOOKUP(B491,[1]Combined!$B$1:$N$640,13,0)</f>
        <v>0</v>
      </c>
      <c r="F491" s="8">
        <f>VLOOKUP(B491,[1]Combined!$B$1:$O$640,14,0)</f>
        <v>2</v>
      </c>
      <c r="G491" s="8">
        <f>VLOOKUP(B491,[1]Combined!$B$1:$P$640,15,0)</f>
        <v>2</v>
      </c>
      <c r="H491" s="8">
        <f>VLOOKUP(B491,[1]Combined!$B$1:$R$640,17,0)</f>
        <v>0</v>
      </c>
      <c r="I491" s="9">
        <f>VLOOKUP(B491,[2]Combined!C$1:L$640,10,0)</f>
        <v>17</v>
      </c>
      <c r="J491" s="9">
        <f>VLOOKUP(B491,[2]Combined!C$1:M$640,11,0)</f>
        <v>19</v>
      </c>
      <c r="K491" s="9">
        <f>VLOOKUP(B491,[2]Combined!C$1:O$640,13,0)</f>
        <v>0</v>
      </c>
      <c r="L491" s="9">
        <f>VLOOKUP(B491,[2]Combined!C$1:P$640,14,0)</f>
        <v>4</v>
      </c>
      <c r="M491" s="9">
        <f>VLOOKUP(B491,[2]Combined!C$1:Q$640,15,0)</f>
        <v>5</v>
      </c>
      <c r="N491" s="9">
        <f>VLOOKUP(B491,[2]Combined!C$1:S$640,17,0)</f>
        <v>0</v>
      </c>
      <c r="O491" s="10">
        <f>VLOOKUP(B491,[3]Combined!C$1:L$640,10,0)</f>
        <v>15</v>
      </c>
      <c r="P491" s="10">
        <f>VLOOKUP(B491,[3]Combined!C$1:M$640,11,0)</f>
        <v>20</v>
      </c>
      <c r="Q491" s="10">
        <f>VLOOKUP(B491,[3]Combined!C$1:O$640,13,0)</f>
        <v>0</v>
      </c>
      <c r="R491" s="10">
        <f>VLOOKUP(B491,[3]Combined!C$1:P$640,14,0)</f>
        <v>5</v>
      </c>
      <c r="S491" s="10">
        <f>VLOOKUP(B491,[3]Combined!C$1:Q$640,15,0)</f>
        <v>5</v>
      </c>
      <c r="T491" s="10">
        <f>VLOOKUP(B491,[3]Combined!C$1:S$640,17,0)</f>
        <v>0</v>
      </c>
      <c r="U491" s="11">
        <f>VLOOKUP(B491,[4]Combined!C$1:L$640,10,0)</f>
        <v>11</v>
      </c>
      <c r="V491" s="11">
        <f>VLOOKUP(B491,[4]Combined!C$1:M$640,11,0)</f>
        <v>18</v>
      </c>
      <c r="W491" s="11">
        <f>VLOOKUP(B491,[4]Combined!C$1:O$640,13,0)</f>
        <v>0</v>
      </c>
      <c r="X491" s="11">
        <f>VLOOKUP(B491,[4]Combined!C$1:P$640,14,0)</f>
        <v>2</v>
      </c>
      <c r="Y491" s="11">
        <f>VLOOKUP(B491,[4]Combined!C$1:Q$640,15,0)</f>
        <v>3</v>
      </c>
      <c r="Z491" s="11">
        <f>VLOOKUP(B491,[4]Combined!C$1:S$640,17,0)</f>
        <v>0</v>
      </c>
      <c r="AA491" s="12">
        <v>3</v>
      </c>
      <c r="AB491" s="12">
        <v>7</v>
      </c>
      <c r="AC491" s="12">
        <f>VLOOKUP(B491,[5]Combined!C$1:O$640,13,0)</f>
        <v>0</v>
      </c>
      <c r="AD491" s="12">
        <f>VLOOKUP(B491,[5]Combined!C$1:P$640,14,0)</f>
        <v>0</v>
      </c>
      <c r="AE491" s="12">
        <v>1</v>
      </c>
      <c r="AF491" s="12">
        <f>VLOOKUP(B491,[5]Combined!C$1:S$640,17,0)</f>
        <v>0</v>
      </c>
      <c r="AG491" s="14">
        <f t="shared" si="49"/>
        <v>88</v>
      </c>
      <c r="AH491" s="14">
        <f t="shared" si="49"/>
        <v>0</v>
      </c>
      <c r="AI491" s="14">
        <f t="shared" si="50"/>
        <v>0</v>
      </c>
      <c r="AJ491" s="14">
        <f t="shared" si="51"/>
        <v>67</v>
      </c>
      <c r="AK491" s="14">
        <f t="shared" si="52"/>
        <v>67</v>
      </c>
      <c r="AL491" s="14">
        <f t="shared" si="53"/>
        <v>76.13636363636364</v>
      </c>
      <c r="AM491" s="14">
        <f t="shared" si="54"/>
        <v>3</v>
      </c>
      <c r="AN491" s="7" t="s">
        <v>541</v>
      </c>
      <c r="AO491" s="7">
        <f>VLOOKUP(B491,[6]K!B$1:U$51,20,0)</f>
        <v>10</v>
      </c>
      <c r="AP491" s="7">
        <f>VLOOKUP(B491,[6]K!B$1:O$51,14,0)</f>
        <v>8</v>
      </c>
      <c r="AQ491" s="7">
        <f t="shared" si="55"/>
        <v>21</v>
      </c>
    </row>
    <row r="492" spans="1:43" s="7" customFormat="1" x14ac:dyDescent="0.25">
      <c r="A492" s="7">
        <v>491</v>
      </c>
      <c r="B492" s="7" t="s">
        <v>542</v>
      </c>
      <c r="C492" s="8">
        <f>VLOOKUP(B492,[1]Combined!$B$1:$K$640,10,0)</f>
        <v>8</v>
      </c>
      <c r="D492" s="8">
        <f>VLOOKUP(B492,[1]Combined!$B$1:$L$640,11,0)</f>
        <v>8</v>
      </c>
      <c r="E492" s="8">
        <f>VLOOKUP(B492,[1]Combined!$B$1:$N$640,13,0)</f>
        <v>0</v>
      </c>
      <c r="F492" s="8">
        <f>VLOOKUP(B492,[1]Combined!$B$1:$O$640,14,0)</f>
        <v>2</v>
      </c>
      <c r="G492" s="8">
        <f>VLOOKUP(B492,[1]Combined!$B$1:$P$640,15,0)</f>
        <v>2</v>
      </c>
      <c r="H492" s="8">
        <f>VLOOKUP(B492,[1]Combined!$B$1:$R$640,17,0)</f>
        <v>0</v>
      </c>
      <c r="I492" s="9">
        <f>VLOOKUP(B492,[2]Combined!C$1:L$640,10,0)</f>
        <v>15</v>
      </c>
      <c r="J492" s="9">
        <f>VLOOKUP(B492,[2]Combined!C$1:M$640,11,0)</f>
        <v>19</v>
      </c>
      <c r="K492" s="9">
        <f>VLOOKUP(B492,[2]Combined!C$1:O$640,13,0)</f>
        <v>0</v>
      </c>
      <c r="L492" s="9">
        <f>VLOOKUP(B492,[2]Combined!C$1:P$640,14,0)</f>
        <v>3</v>
      </c>
      <c r="M492" s="9">
        <f>VLOOKUP(B492,[2]Combined!C$1:Q$640,15,0)</f>
        <v>3</v>
      </c>
      <c r="N492" s="9">
        <f>VLOOKUP(B492,[2]Combined!C$1:S$640,17,0)</f>
        <v>0</v>
      </c>
      <c r="O492" s="10">
        <f>VLOOKUP(B492,[3]Combined!C$1:L$640,10,0)</f>
        <v>10</v>
      </c>
      <c r="P492" s="10">
        <f>VLOOKUP(B492,[3]Combined!C$1:M$640,11,0)</f>
        <v>20</v>
      </c>
      <c r="Q492" s="10">
        <f>VLOOKUP(B492,[3]Combined!C$1:O$640,13,0)</f>
        <v>0</v>
      </c>
      <c r="R492" s="10">
        <f>VLOOKUP(B492,[3]Combined!C$1:P$640,14,0)</f>
        <v>4</v>
      </c>
      <c r="S492" s="10">
        <f>VLOOKUP(B492,[3]Combined!C$1:Q$640,15,0)</f>
        <v>4</v>
      </c>
      <c r="T492" s="10">
        <f>VLOOKUP(B492,[3]Combined!C$1:S$640,17,0)</f>
        <v>0</v>
      </c>
      <c r="U492" s="11">
        <f>VLOOKUP(B492,[4]Combined!C$1:L$640,10,0)</f>
        <v>10</v>
      </c>
      <c r="V492" s="11">
        <f>VLOOKUP(B492,[4]Combined!C$1:M$640,11,0)</f>
        <v>18</v>
      </c>
      <c r="W492" s="11">
        <f>VLOOKUP(B492,[4]Combined!C$1:O$640,13,0)</f>
        <v>0</v>
      </c>
      <c r="X492" s="11">
        <f>VLOOKUP(B492,[4]Combined!C$1:P$640,14,0)</f>
        <v>4</v>
      </c>
      <c r="Y492" s="11">
        <f>VLOOKUP(B492,[4]Combined!C$1:Q$640,15,0)</f>
        <v>4</v>
      </c>
      <c r="Z492" s="11">
        <f>VLOOKUP(B492,[4]Combined!C$1:S$640,17,0)</f>
        <v>0</v>
      </c>
      <c r="AA492" s="12">
        <v>2</v>
      </c>
      <c r="AB492" s="12">
        <v>7</v>
      </c>
      <c r="AC492" s="12">
        <f>VLOOKUP(B492,[5]Combined!C$1:O$640,13,0)</f>
        <v>0</v>
      </c>
      <c r="AD492" s="12">
        <v>0</v>
      </c>
      <c r="AE492" s="12">
        <v>1</v>
      </c>
      <c r="AF492" s="12">
        <f>VLOOKUP(B492,[5]Combined!C$1:S$640,17,0)</f>
        <v>0</v>
      </c>
      <c r="AG492" s="14">
        <f t="shared" si="49"/>
        <v>86</v>
      </c>
      <c r="AH492" s="14">
        <f t="shared" si="49"/>
        <v>0</v>
      </c>
      <c r="AI492" s="14">
        <f t="shared" si="50"/>
        <v>0</v>
      </c>
      <c r="AJ492" s="14">
        <f t="shared" si="51"/>
        <v>58</v>
      </c>
      <c r="AK492" s="14">
        <f t="shared" si="52"/>
        <v>58</v>
      </c>
      <c r="AL492" s="14">
        <f t="shared" si="53"/>
        <v>67.441860465116278</v>
      </c>
      <c r="AM492" s="14">
        <f t="shared" si="54"/>
        <v>1</v>
      </c>
      <c r="AN492" s="7" t="s">
        <v>533</v>
      </c>
      <c r="AO492" s="7">
        <f>VLOOKUP(B492,[6]K!B$1:U$51,20,0)</f>
        <v>8</v>
      </c>
      <c r="AP492" s="7">
        <f>VLOOKUP(B492,[6]K!B$1:O$51,14,0)</f>
        <v>10</v>
      </c>
      <c r="AQ492" s="7">
        <f t="shared" si="55"/>
        <v>19</v>
      </c>
    </row>
    <row r="493" spans="1:43" s="7" customFormat="1" x14ac:dyDescent="0.25">
      <c r="A493" s="7">
        <v>492</v>
      </c>
      <c r="B493" s="7" t="s">
        <v>543</v>
      </c>
      <c r="C493" s="8">
        <f>VLOOKUP(B493,[1]Combined!$B$1:$K$640,10,0)</f>
        <v>8</v>
      </c>
      <c r="D493" s="8">
        <f>VLOOKUP(B493,[1]Combined!$B$1:$L$640,11,0)</f>
        <v>8</v>
      </c>
      <c r="E493" s="8">
        <f>VLOOKUP(B493,[1]Combined!$B$1:$N$640,13,0)</f>
        <v>0</v>
      </c>
      <c r="F493" s="8">
        <f>VLOOKUP(B493,[1]Combined!$B$1:$O$640,14,0)</f>
        <v>1</v>
      </c>
      <c r="G493" s="8">
        <f>VLOOKUP(B493,[1]Combined!$B$1:$P$640,15,0)</f>
        <v>1</v>
      </c>
      <c r="H493" s="8">
        <f>VLOOKUP(B493,[1]Combined!$B$1:$R$640,17,0)</f>
        <v>0</v>
      </c>
      <c r="I493" s="9">
        <f>VLOOKUP(B493,[2]Combined!C$1:L$640,10,0)</f>
        <v>14</v>
      </c>
      <c r="J493" s="9">
        <f>VLOOKUP(B493,[2]Combined!C$1:M$640,11,0)</f>
        <v>19</v>
      </c>
      <c r="K493" s="9">
        <f>VLOOKUP(B493,[2]Combined!C$1:O$640,13,0)</f>
        <v>0</v>
      </c>
      <c r="L493" s="9">
        <f>VLOOKUP(B493,[2]Combined!C$1:P$640,14,0)</f>
        <v>2</v>
      </c>
      <c r="M493" s="9">
        <f>VLOOKUP(B493,[2]Combined!C$1:Q$640,15,0)</f>
        <v>4</v>
      </c>
      <c r="N493" s="9">
        <f>VLOOKUP(B493,[2]Combined!C$1:S$640,17,0)</f>
        <v>0</v>
      </c>
      <c r="O493" s="10">
        <f>VLOOKUP(B493,[3]Combined!C$1:L$640,10,0)</f>
        <v>14</v>
      </c>
      <c r="P493" s="10">
        <f>VLOOKUP(B493,[3]Combined!C$1:M$640,11,0)</f>
        <v>20</v>
      </c>
      <c r="Q493" s="10">
        <f>VLOOKUP(B493,[3]Combined!C$1:O$640,13,0)</f>
        <v>0</v>
      </c>
      <c r="R493" s="10">
        <f>VLOOKUP(B493,[3]Combined!C$1:P$640,14,0)</f>
        <v>1</v>
      </c>
      <c r="S493" s="10">
        <f>VLOOKUP(B493,[3]Combined!C$1:Q$640,15,0)</f>
        <v>2</v>
      </c>
      <c r="T493" s="10">
        <f>VLOOKUP(B493,[3]Combined!C$1:S$640,17,0)</f>
        <v>0</v>
      </c>
      <c r="U493" s="11">
        <f>VLOOKUP(B493,[4]Combined!C$1:L$640,10,0)</f>
        <v>14</v>
      </c>
      <c r="V493" s="11">
        <f>VLOOKUP(B493,[4]Combined!C$1:M$640,11,0)</f>
        <v>18</v>
      </c>
      <c r="W493" s="11">
        <f>VLOOKUP(B493,[4]Combined!C$1:O$640,13,0)</f>
        <v>0</v>
      </c>
      <c r="X493" s="11">
        <f>VLOOKUP(B493,[4]Combined!C$1:P$640,14,0)</f>
        <v>3</v>
      </c>
      <c r="Y493" s="11">
        <f>VLOOKUP(B493,[4]Combined!C$1:Q$640,15,0)</f>
        <v>4</v>
      </c>
      <c r="Z493" s="11">
        <f>VLOOKUP(B493,[4]Combined!C$1:S$640,17,0)</f>
        <v>0</v>
      </c>
      <c r="AA493" s="12">
        <v>6</v>
      </c>
      <c r="AB493" s="12">
        <v>7</v>
      </c>
      <c r="AC493" s="12">
        <f>VLOOKUP(B493,[5]Combined!C$1:O$640,13,0)</f>
        <v>0</v>
      </c>
      <c r="AD493" s="12">
        <v>1</v>
      </c>
      <c r="AE493" s="12">
        <v>1</v>
      </c>
      <c r="AF493" s="12">
        <f>VLOOKUP(B493,[5]Combined!C$1:S$640,17,0)</f>
        <v>0</v>
      </c>
      <c r="AG493" s="14">
        <f t="shared" si="49"/>
        <v>84</v>
      </c>
      <c r="AH493" s="14">
        <f t="shared" si="49"/>
        <v>0</v>
      </c>
      <c r="AI493" s="14">
        <f t="shared" si="50"/>
        <v>0</v>
      </c>
      <c r="AJ493" s="14">
        <f t="shared" si="51"/>
        <v>64</v>
      </c>
      <c r="AK493" s="14">
        <f t="shared" si="52"/>
        <v>64</v>
      </c>
      <c r="AL493" s="14">
        <f t="shared" si="53"/>
        <v>76.19047619047619</v>
      </c>
      <c r="AM493" s="14">
        <f t="shared" si="54"/>
        <v>3</v>
      </c>
      <c r="AN493" s="7" t="s">
        <v>535</v>
      </c>
      <c r="AO493" s="7">
        <f>VLOOKUP(B493,[6]K!B$1:U$51,20,0)</f>
        <v>5</v>
      </c>
      <c r="AP493" s="7">
        <f>VLOOKUP(B493,[6]K!B$1:O$51,14,0)</f>
        <v>5</v>
      </c>
      <c r="AQ493" s="7">
        <f t="shared" si="55"/>
        <v>13</v>
      </c>
    </row>
    <row r="494" spans="1:43" s="7" customFormat="1" x14ac:dyDescent="0.25">
      <c r="A494" s="7">
        <v>493</v>
      </c>
      <c r="B494" s="7" t="s">
        <v>544</v>
      </c>
      <c r="C494" s="8">
        <f>VLOOKUP(B494,[1]Combined!$B$1:$K$640,10,0)</f>
        <v>8</v>
      </c>
      <c r="D494" s="8">
        <f>VLOOKUP(B494,[1]Combined!$B$1:$L$640,11,0)</f>
        <v>8</v>
      </c>
      <c r="E494" s="8">
        <f>VLOOKUP(B494,[1]Combined!$B$1:$N$640,13,0)</f>
        <v>0</v>
      </c>
      <c r="F494" s="8">
        <f>VLOOKUP(B494,[1]Combined!$B$1:$O$640,14,0)</f>
        <v>2</v>
      </c>
      <c r="G494" s="8">
        <f>VLOOKUP(B494,[1]Combined!$B$1:$P$640,15,0)</f>
        <v>2</v>
      </c>
      <c r="H494" s="8">
        <f>VLOOKUP(B494,[1]Combined!$B$1:$R$640,17,0)</f>
        <v>0</v>
      </c>
      <c r="I494" s="9">
        <f>VLOOKUP(B494,[2]Combined!C$1:L$640,10,0)</f>
        <v>18</v>
      </c>
      <c r="J494" s="9">
        <f>VLOOKUP(B494,[2]Combined!C$1:M$640,11,0)</f>
        <v>19</v>
      </c>
      <c r="K494" s="9">
        <f>VLOOKUP(B494,[2]Combined!C$1:O$640,13,0)</f>
        <v>0</v>
      </c>
      <c r="L494" s="9">
        <f>VLOOKUP(B494,[2]Combined!C$1:P$640,14,0)</f>
        <v>2</v>
      </c>
      <c r="M494" s="9">
        <f>VLOOKUP(B494,[2]Combined!C$1:Q$640,15,0)</f>
        <v>3</v>
      </c>
      <c r="N494" s="9">
        <f>VLOOKUP(B494,[2]Combined!C$1:S$640,17,0)</f>
        <v>0</v>
      </c>
      <c r="O494" s="10">
        <f>VLOOKUP(B494,[3]Combined!C$1:L$640,10,0)</f>
        <v>16</v>
      </c>
      <c r="P494" s="10">
        <f>VLOOKUP(B494,[3]Combined!C$1:M$640,11,0)</f>
        <v>20</v>
      </c>
      <c r="Q494" s="10">
        <f>VLOOKUP(B494,[3]Combined!C$1:O$640,13,0)</f>
        <v>0</v>
      </c>
      <c r="R494" s="10">
        <f>VLOOKUP(B494,[3]Combined!C$1:P$640,14,0)</f>
        <v>2</v>
      </c>
      <c r="S494" s="10">
        <f>VLOOKUP(B494,[3]Combined!C$1:Q$640,15,0)</f>
        <v>2</v>
      </c>
      <c r="T494" s="10">
        <f>VLOOKUP(B494,[3]Combined!C$1:S$640,17,0)</f>
        <v>0</v>
      </c>
      <c r="U494" s="11">
        <f>VLOOKUP(B494,[4]Combined!C$1:L$640,10,0)</f>
        <v>17</v>
      </c>
      <c r="V494" s="11">
        <f>VLOOKUP(B494,[4]Combined!C$1:M$640,11,0)</f>
        <v>18</v>
      </c>
      <c r="W494" s="11">
        <f>VLOOKUP(B494,[4]Combined!C$1:O$640,13,0)</f>
        <v>0</v>
      </c>
      <c r="X494" s="11">
        <v>3</v>
      </c>
      <c r="Y494" s="11">
        <v>3</v>
      </c>
      <c r="Z494" s="11">
        <f>VLOOKUP(B494,[4]Combined!C$1:S$640,17,0)</f>
        <v>0</v>
      </c>
      <c r="AA494" s="12">
        <v>6</v>
      </c>
      <c r="AB494" s="12">
        <v>7</v>
      </c>
      <c r="AC494" s="12">
        <f>VLOOKUP(B494,[5]Combined!C$1:O$640,13,0)</f>
        <v>0</v>
      </c>
      <c r="AD494" s="12">
        <f>VLOOKUP(B494,[5]Combined!C$1:P$640,14,0)</f>
        <v>0</v>
      </c>
      <c r="AE494" s="12">
        <v>1</v>
      </c>
      <c r="AF494" s="12">
        <f>VLOOKUP(B494,[5]Combined!C$1:S$640,17,0)</f>
        <v>0</v>
      </c>
      <c r="AG494" s="14">
        <f t="shared" si="49"/>
        <v>83</v>
      </c>
      <c r="AH494" s="14">
        <f t="shared" si="49"/>
        <v>0</v>
      </c>
      <c r="AI494" s="14">
        <f t="shared" si="50"/>
        <v>0</v>
      </c>
      <c r="AJ494" s="14">
        <f t="shared" si="51"/>
        <v>74</v>
      </c>
      <c r="AK494" s="14">
        <f t="shared" si="52"/>
        <v>74</v>
      </c>
      <c r="AL494" s="14">
        <f t="shared" si="53"/>
        <v>89.156626506024097</v>
      </c>
      <c r="AM494" s="14">
        <f t="shared" si="54"/>
        <v>5</v>
      </c>
      <c r="AN494" s="7" t="s">
        <v>537</v>
      </c>
      <c r="AO494" s="7">
        <v>10</v>
      </c>
      <c r="AP494" s="7">
        <f>VLOOKUP(B494,[6]K!B$1:O$51,14,0)</f>
        <v>9</v>
      </c>
      <c r="AQ494" s="7">
        <f t="shared" si="55"/>
        <v>24</v>
      </c>
    </row>
    <row r="495" spans="1:43" s="7" customFormat="1" x14ac:dyDescent="0.25">
      <c r="A495" s="7">
        <v>494</v>
      </c>
      <c r="B495" s="7" t="s">
        <v>545</v>
      </c>
      <c r="C495" s="8">
        <f>VLOOKUP(B495,[1]Combined!$B$1:$K$640,10,0)</f>
        <v>8</v>
      </c>
      <c r="D495" s="8">
        <f>VLOOKUP(B495,[1]Combined!$B$1:$L$640,11,0)</f>
        <v>8</v>
      </c>
      <c r="E495" s="8">
        <f>VLOOKUP(B495,[1]Combined!$B$1:$N$640,13,0)</f>
        <v>0</v>
      </c>
      <c r="F495" s="8">
        <f>VLOOKUP(B495,[1]Combined!$B$1:$O$640,14,0)</f>
        <v>1</v>
      </c>
      <c r="G495" s="8">
        <f>VLOOKUP(B495,[1]Combined!$B$1:$P$640,15,0)</f>
        <v>1</v>
      </c>
      <c r="H495" s="8">
        <f>VLOOKUP(B495,[1]Combined!$B$1:$R$640,17,0)</f>
        <v>0</v>
      </c>
      <c r="I495" s="9">
        <f>VLOOKUP(B495,[2]Combined!C$1:L$640,10,0)</f>
        <v>13</v>
      </c>
      <c r="J495" s="9">
        <f>VLOOKUP(B495,[2]Combined!C$1:M$640,11,0)</f>
        <v>19</v>
      </c>
      <c r="K495" s="9">
        <f>VLOOKUP(B495,[2]Combined!C$1:O$640,13,0)</f>
        <v>0</v>
      </c>
      <c r="L495" s="9">
        <f>VLOOKUP(B495,[2]Combined!C$1:P$640,14,0)</f>
        <v>3</v>
      </c>
      <c r="M495" s="9">
        <f>VLOOKUP(B495,[2]Combined!C$1:Q$640,15,0)</f>
        <v>3</v>
      </c>
      <c r="N495" s="9">
        <f>VLOOKUP(B495,[2]Combined!C$1:S$640,17,0)</f>
        <v>0</v>
      </c>
      <c r="O495" s="10">
        <f>VLOOKUP(B495,[3]Combined!C$1:L$640,10,0)</f>
        <v>13</v>
      </c>
      <c r="P495" s="10">
        <f>VLOOKUP(B495,[3]Combined!C$1:M$640,11,0)</f>
        <v>20</v>
      </c>
      <c r="Q495" s="10">
        <f>VLOOKUP(B495,[3]Combined!C$1:O$640,13,0)</f>
        <v>0</v>
      </c>
      <c r="R495" s="10">
        <f>VLOOKUP(B495,[3]Combined!C$1:P$640,14,0)</f>
        <v>4</v>
      </c>
      <c r="S495" s="10">
        <f>VLOOKUP(B495,[3]Combined!C$1:Q$640,15,0)</f>
        <v>5</v>
      </c>
      <c r="T495" s="10">
        <f>VLOOKUP(B495,[3]Combined!C$1:S$640,17,0)</f>
        <v>0</v>
      </c>
      <c r="U495" s="11">
        <f>VLOOKUP(B495,[4]Combined!C$1:L$640,10,0)</f>
        <v>15</v>
      </c>
      <c r="V495" s="11">
        <f>VLOOKUP(B495,[4]Combined!C$1:M$640,11,0)</f>
        <v>18</v>
      </c>
      <c r="W495" s="11">
        <f>VLOOKUP(B495,[4]Combined!C$1:O$640,13,0)</f>
        <v>0</v>
      </c>
      <c r="X495" s="11">
        <v>2</v>
      </c>
      <c r="Y495" s="11">
        <v>2</v>
      </c>
      <c r="Z495" s="11">
        <f>VLOOKUP(B495,[4]Combined!C$1:S$640,17,0)</f>
        <v>0</v>
      </c>
      <c r="AA495" s="12">
        <v>4</v>
      </c>
      <c r="AB495" s="12">
        <v>7</v>
      </c>
      <c r="AC495" s="12">
        <f>VLOOKUP(B495,[5]Combined!C$1:O$640,13,0)</f>
        <v>0</v>
      </c>
      <c r="AD495" s="12">
        <v>1</v>
      </c>
      <c r="AE495" s="12">
        <v>1</v>
      </c>
      <c r="AF495" s="12">
        <f>VLOOKUP(B495,[5]Combined!C$1:S$640,17,0)</f>
        <v>0</v>
      </c>
      <c r="AG495" s="14">
        <f t="shared" si="49"/>
        <v>84</v>
      </c>
      <c r="AH495" s="14">
        <f t="shared" si="49"/>
        <v>0</v>
      </c>
      <c r="AI495" s="14">
        <f t="shared" si="50"/>
        <v>0</v>
      </c>
      <c r="AJ495" s="14">
        <f t="shared" si="51"/>
        <v>64</v>
      </c>
      <c r="AK495" s="14">
        <f t="shared" si="52"/>
        <v>64</v>
      </c>
      <c r="AL495" s="14">
        <f t="shared" si="53"/>
        <v>76.19047619047619</v>
      </c>
      <c r="AM495" s="14">
        <f t="shared" si="54"/>
        <v>3</v>
      </c>
      <c r="AN495" s="7" t="s">
        <v>539</v>
      </c>
      <c r="AO495" s="7">
        <v>10</v>
      </c>
      <c r="AP495" s="7">
        <f>VLOOKUP(B495,[6]K!B$1:O$51,14,0)</f>
        <v>7</v>
      </c>
      <c r="AQ495" s="7">
        <f t="shared" si="55"/>
        <v>20</v>
      </c>
    </row>
    <row r="496" spans="1:43" s="7" customFormat="1" x14ac:dyDescent="0.25">
      <c r="A496" s="7">
        <v>495</v>
      </c>
      <c r="B496" s="7" t="s">
        <v>546</v>
      </c>
      <c r="C496" s="8">
        <f>VLOOKUP(B496,[1]Combined!$B$1:$K$640,10,0)</f>
        <v>8</v>
      </c>
      <c r="D496" s="8">
        <f>VLOOKUP(B496,[1]Combined!$B$1:$L$640,11,0)</f>
        <v>8</v>
      </c>
      <c r="E496" s="8">
        <f>VLOOKUP(B496,[1]Combined!$B$1:$N$640,13,0)</f>
        <v>0</v>
      </c>
      <c r="F496" s="8">
        <f>VLOOKUP(B496,[1]Combined!$B$1:$O$640,14,0)</f>
        <v>2</v>
      </c>
      <c r="G496" s="8">
        <f>VLOOKUP(B496,[1]Combined!$B$1:$P$640,15,0)</f>
        <v>2</v>
      </c>
      <c r="H496" s="8">
        <f>VLOOKUP(B496,[1]Combined!$B$1:$R$640,17,0)</f>
        <v>0</v>
      </c>
      <c r="I496" s="9">
        <f>VLOOKUP(B496,[2]Combined!C$1:L$640,10,0)</f>
        <v>17</v>
      </c>
      <c r="J496" s="9">
        <f>VLOOKUP(B496,[2]Combined!C$1:M$640,11,0)</f>
        <v>19</v>
      </c>
      <c r="K496" s="9">
        <f>VLOOKUP(B496,[2]Combined!C$1:O$640,13,0)</f>
        <v>0</v>
      </c>
      <c r="L496" s="9">
        <f>VLOOKUP(B496,[2]Combined!C$1:P$640,14,0)</f>
        <v>5</v>
      </c>
      <c r="M496" s="9">
        <f>VLOOKUP(B496,[2]Combined!C$1:Q$640,15,0)</f>
        <v>5</v>
      </c>
      <c r="N496" s="9">
        <f>VLOOKUP(B496,[2]Combined!C$1:S$640,17,0)</f>
        <v>0</v>
      </c>
      <c r="O496" s="10">
        <f>VLOOKUP(B496,[3]Combined!C$1:L$640,10,0)</f>
        <v>14</v>
      </c>
      <c r="P496" s="10">
        <f>VLOOKUP(B496,[3]Combined!C$1:M$640,11,0)</f>
        <v>20</v>
      </c>
      <c r="Q496" s="10">
        <f>VLOOKUP(B496,[3]Combined!C$1:O$640,13,0)</f>
        <v>0</v>
      </c>
      <c r="R496" s="10">
        <f>VLOOKUP(B496,[3]Combined!C$1:P$640,14,0)</f>
        <v>3</v>
      </c>
      <c r="S496" s="10">
        <f>VLOOKUP(B496,[3]Combined!C$1:Q$640,15,0)</f>
        <v>5</v>
      </c>
      <c r="T496" s="10">
        <f>VLOOKUP(B496,[3]Combined!C$1:S$640,17,0)</f>
        <v>0</v>
      </c>
      <c r="U496" s="11">
        <f>VLOOKUP(B496,[4]Combined!C$1:L$640,10,0)</f>
        <v>12</v>
      </c>
      <c r="V496" s="11">
        <f>VLOOKUP(B496,[4]Combined!C$1:M$640,11,0)</f>
        <v>18</v>
      </c>
      <c r="W496" s="11">
        <f>VLOOKUP(B496,[4]Combined!C$1:O$640,13,0)</f>
        <v>0</v>
      </c>
      <c r="X496" s="11">
        <f>VLOOKUP(B496,[4]Combined!C$1:P$640,14,0)</f>
        <v>2</v>
      </c>
      <c r="Y496" s="11">
        <f>VLOOKUP(B496,[4]Combined!C$1:Q$640,15,0)</f>
        <v>3</v>
      </c>
      <c r="Z496" s="11">
        <f>VLOOKUP(B496,[4]Combined!C$1:S$640,17,0)</f>
        <v>0</v>
      </c>
      <c r="AA496" s="12">
        <v>5</v>
      </c>
      <c r="AB496" s="12">
        <v>7</v>
      </c>
      <c r="AC496" s="12">
        <f>VLOOKUP(B496,[5]Combined!C$1:O$640,13,0)</f>
        <v>0</v>
      </c>
      <c r="AD496" s="12">
        <v>1</v>
      </c>
      <c r="AE496" s="12">
        <v>1</v>
      </c>
      <c r="AF496" s="12">
        <f>VLOOKUP(B496,[5]Combined!C$1:S$640,17,0)</f>
        <v>0</v>
      </c>
      <c r="AG496" s="14">
        <f t="shared" si="49"/>
        <v>88</v>
      </c>
      <c r="AH496" s="14">
        <f t="shared" si="49"/>
        <v>0</v>
      </c>
      <c r="AI496" s="14">
        <f t="shared" si="50"/>
        <v>0</v>
      </c>
      <c r="AJ496" s="14">
        <f t="shared" si="51"/>
        <v>69</v>
      </c>
      <c r="AK496" s="14">
        <f t="shared" si="52"/>
        <v>69</v>
      </c>
      <c r="AL496" s="14">
        <f t="shared" si="53"/>
        <v>78.409090909090907</v>
      </c>
      <c r="AM496" s="14">
        <f t="shared" si="54"/>
        <v>3</v>
      </c>
      <c r="AN496" s="7" t="s">
        <v>541</v>
      </c>
      <c r="AO496" s="7">
        <f>VLOOKUP(B496,[6]K!B$1:U$51,20,0)</f>
        <v>10</v>
      </c>
      <c r="AP496" s="7">
        <f>VLOOKUP(B496,[6]K!B$1:O$51,14,0)</f>
        <v>7</v>
      </c>
      <c r="AQ496" s="7">
        <f t="shared" si="55"/>
        <v>20</v>
      </c>
    </row>
    <row r="497" spans="1:43" s="7" customFormat="1" x14ac:dyDescent="0.25">
      <c r="A497" s="7">
        <v>496</v>
      </c>
      <c r="B497" s="7" t="s">
        <v>547</v>
      </c>
      <c r="C497" s="8">
        <f>VLOOKUP(B497,[1]Combined!$B$1:$K$640,10,0)</f>
        <v>8</v>
      </c>
      <c r="D497" s="8">
        <f>VLOOKUP(B497,[1]Combined!$B$1:$L$640,11,0)</f>
        <v>8</v>
      </c>
      <c r="E497" s="8">
        <f>VLOOKUP(B497,[1]Combined!$B$1:$N$640,13,0)</f>
        <v>0</v>
      </c>
      <c r="F497" s="8">
        <f>VLOOKUP(B497,[1]Combined!$B$1:$O$640,14,0)</f>
        <v>2</v>
      </c>
      <c r="G497" s="8">
        <f>VLOOKUP(B497,[1]Combined!$B$1:$P$640,15,0)</f>
        <v>2</v>
      </c>
      <c r="H497" s="8">
        <f>VLOOKUP(B497,[1]Combined!$B$1:$R$640,17,0)</f>
        <v>0</v>
      </c>
      <c r="I497" s="9">
        <f>VLOOKUP(B497,[2]Combined!C$1:L$640,10,0)</f>
        <v>15</v>
      </c>
      <c r="J497" s="9">
        <f>VLOOKUP(B497,[2]Combined!C$1:M$640,11,0)</f>
        <v>19</v>
      </c>
      <c r="K497" s="9">
        <f>VLOOKUP(B497,[2]Combined!C$1:O$640,13,0)</f>
        <v>0</v>
      </c>
      <c r="L497" s="9">
        <f>VLOOKUP(B497,[2]Combined!C$1:P$640,14,0)</f>
        <v>3</v>
      </c>
      <c r="M497" s="9">
        <f>VLOOKUP(B497,[2]Combined!C$1:Q$640,15,0)</f>
        <v>3</v>
      </c>
      <c r="N497" s="9">
        <f>VLOOKUP(B497,[2]Combined!C$1:S$640,17,0)</f>
        <v>0</v>
      </c>
      <c r="O497" s="10">
        <f>VLOOKUP(B497,[3]Combined!C$1:L$640,10,0)</f>
        <v>12</v>
      </c>
      <c r="P497" s="10">
        <f>VLOOKUP(B497,[3]Combined!C$1:M$640,11,0)</f>
        <v>20</v>
      </c>
      <c r="Q497" s="10">
        <f>VLOOKUP(B497,[3]Combined!C$1:O$640,13,0)</f>
        <v>0</v>
      </c>
      <c r="R497" s="10">
        <f>VLOOKUP(B497,[3]Combined!C$1:P$640,14,0)</f>
        <v>4</v>
      </c>
      <c r="S497" s="10">
        <f>VLOOKUP(B497,[3]Combined!C$1:Q$640,15,0)</f>
        <v>4</v>
      </c>
      <c r="T497" s="10">
        <f>VLOOKUP(B497,[3]Combined!C$1:S$640,17,0)</f>
        <v>0</v>
      </c>
      <c r="U497" s="11">
        <f>VLOOKUP(B497,[4]Combined!C$1:L$640,10,0)</f>
        <v>15</v>
      </c>
      <c r="V497" s="11">
        <f>VLOOKUP(B497,[4]Combined!C$1:M$640,11,0)</f>
        <v>18</v>
      </c>
      <c r="W497" s="11">
        <f>VLOOKUP(B497,[4]Combined!C$1:O$640,13,0)</f>
        <v>0</v>
      </c>
      <c r="X497" s="11">
        <f>VLOOKUP(B497,[4]Combined!C$1:P$640,14,0)</f>
        <v>4</v>
      </c>
      <c r="Y497" s="11">
        <f>VLOOKUP(B497,[4]Combined!C$1:Q$640,15,0)</f>
        <v>4</v>
      </c>
      <c r="Z497" s="11">
        <f>VLOOKUP(B497,[4]Combined!C$1:S$640,17,0)</f>
        <v>0</v>
      </c>
      <c r="AA497" s="12">
        <v>5</v>
      </c>
      <c r="AB497" s="12">
        <v>7</v>
      </c>
      <c r="AC497" s="12">
        <f>VLOOKUP(B497,[5]Combined!C$1:O$640,13,0)</f>
        <v>0</v>
      </c>
      <c r="AD497" s="12">
        <v>0</v>
      </c>
      <c r="AE497" s="12">
        <v>1</v>
      </c>
      <c r="AF497" s="12">
        <f>VLOOKUP(B497,[5]Combined!C$1:S$640,17,0)</f>
        <v>0</v>
      </c>
      <c r="AG497" s="14">
        <f t="shared" si="49"/>
        <v>86</v>
      </c>
      <c r="AH497" s="14">
        <f t="shared" si="49"/>
        <v>0</v>
      </c>
      <c r="AI497" s="14">
        <f t="shared" si="50"/>
        <v>0</v>
      </c>
      <c r="AJ497" s="14">
        <f t="shared" si="51"/>
        <v>68</v>
      </c>
      <c r="AK497" s="14">
        <f t="shared" si="52"/>
        <v>68</v>
      </c>
      <c r="AL497" s="14">
        <f t="shared" si="53"/>
        <v>79.069767441860463</v>
      </c>
      <c r="AM497" s="14">
        <f t="shared" si="54"/>
        <v>3</v>
      </c>
      <c r="AN497" s="7" t="s">
        <v>533</v>
      </c>
      <c r="AO497" s="7">
        <f>VLOOKUP(B497,[6]K!B$1:U$51,20,0)</f>
        <v>7</v>
      </c>
      <c r="AP497" s="7">
        <f>VLOOKUP(B497,[6]K!B$1:O$51,14,0)</f>
        <v>7</v>
      </c>
      <c r="AQ497" s="7">
        <f t="shared" si="55"/>
        <v>17</v>
      </c>
    </row>
    <row r="498" spans="1:43" s="7" customFormat="1" x14ac:dyDescent="0.25">
      <c r="A498" s="7">
        <v>497</v>
      </c>
      <c r="B498" s="7" t="s">
        <v>548</v>
      </c>
      <c r="C498" s="8">
        <f>VLOOKUP(B498,[1]Combined!$B$1:$K$640,10,0)</f>
        <v>8</v>
      </c>
      <c r="D498" s="8">
        <f>VLOOKUP(B498,[1]Combined!$B$1:$L$640,11,0)</f>
        <v>8</v>
      </c>
      <c r="E498" s="8">
        <f>VLOOKUP(B498,[1]Combined!$B$1:$N$640,13,0)</f>
        <v>0</v>
      </c>
      <c r="F498" s="8">
        <f>VLOOKUP(B498,[1]Combined!$B$1:$O$640,14,0)</f>
        <v>1</v>
      </c>
      <c r="G498" s="8">
        <f>VLOOKUP(B498,[1]Combined!$B$1:$P$640,15,0)</f>
        <v>1</v>
      </c>
      <c r="H498" s="8">
        <f>VLOOKUP(B498,[1]Combined!$B$1:$R$640,17,0)</f>
        <v>0</v>
      </c>
      <c r="I498" s="9">
        <f>VLOOKUP(B498,[2]Combined!C$1:L$640,10,0)</f>
        <v>18</v>
      </c>
      <c r="J498" s="9">
        <f>VLOOKUP(B498,[2]Combined!C$1:M$640,11,0)</f>
        <v>19</v>
      </c>
      <c r="K498" s="9">
        <f>VLOOKUP(B498,[2]Combined!C$1:O$640,13,0)</f>
        <v>0</v>
      </c>
      <c r="L498" s="9">
        <f>VLOOKUP(B498,[2]Combined!C$1:P$640,14,0)</f>
        <v>3</v>
      </c>
      <c r="M498" s="9">
        <f>VLOOKUP(B498,[2]Combined!C$1:Q$640,15,0)</f>
        <v>4</v>
      </c>
      <c r="N498" s="9">
        <f>VLOOKUP(B498,[2]Combined!C$1:S$640,17,0)</f>
        <v>0</v>
      </c>
      <c r="O498" s="10">
        <f>VLOOKUP(B498,[3]Combined!C$1:L$640,10,0)</f>
        <v>16</v>
      </c>
      <c r="P498" s="10">
        <f>VLOOKUP(B498,[3]Combined!C$1:M$640,11,0)</f>
        <v>20</v>
      </c>
      <c r="Q498" s="10">
        <f>VLOOKUP(B498,[3]Combined!C$1:O$640,13,0)</f>
        <v>0</v>
      </c>
      <c r="R498" s="10">
        <f>VLOOKUP(B498,[3]Combined!C$1:P$640,14,0)</f>
        <v>1</v>
      </c>
      <c r="S498" s="10">
        <f>VLOOKUP(B498,[3]Combined!C$1:Q$640,15,0)</f>
        <v>2</v>
      </c>
      <c r="T498" s="10">
        <f>VLOOKUP(B498,[3]Combined!C$1:S$640,17,0)</f>
        <v>0</v>
      </c>
      <c r="U498" s="11">
        <f>VLOOKUP(B498,[4]Combined!C$1:L$640,10,0)</f>
        <v>18</v>
      </c>
      <c r="V498" s="11">
        <f>VLOOKUP(B498,[4]Combined!C$1:M$640,11,0)</f>
        <v>18</v>
      </c>
      <c r="W498" s="11">
        <f>VLOOKUP(B498,[4]Combined!C$1:O$640,13,0)</f>
        <v>0</v>
      </c>
      <c r="X498" s="11">
        <f>VLOOKUP(B498,[4]Combined!C$1:P$640,14,0)</f>
        <v>4</v>
      </c>
      <c r="Y498" s="11">
        <f>VLOOKUP(B498,[4]Combined!C$1:Q$640,15,0)</f>
        <v>4</v>
      </c>
      <c r="Z498" s="11">
        <f>VLOOKUP(B498,[4]Combined!C$1:S$640,17,0)</f>
        <v>0</v>
      </c>
      <c r="AA498" s="12">
        <v>4</v>
      </c>
      <c r="AB498" s="12">
        <v>7</v>
      </c>
      <c r="AC498" s="12">
        <f>VLOOKUP(B498,[5]Combined!C$1:O$640,13,0)</f>
        <v>0</v>
      </c>
      <c r="AD498" s="12">
        <f>VLOOKUP(B498,[5]Combined!C$1:P$640,14,0)</f>
        <v>0</v>
      </c>
      <c r="AE498" s="12">
        <v>1</v>
      </c>
      <c r="AF498" s="12">
        <f>VLOOKUP(B498,[5]Combined!C$1:S$640,17,0)</f>
        <v>0</v>
      </c>
      <c r="AG498" s="14">
        <f t="shared" si="49"/>
        <v>84</v>
      </c>
      <c r="AH498" s="14">
        <f t="shared" si="49"/>
        <v>0</v>
      </c>
      <c r="AI498" s="14">
        <f t="shared" si="50"/>
        <v>0</v>
      </c>
      <c r="AJ498" s="14">
        <f t="shared" si="51"/>
        <v>73</v>
      </c>
      <c r="AK498" s="14">
        <f t="shared" si="52"/>
        <v>73</v>
      </c>
      <c r="AL498" s="14">
        <f t="shared" si="53"/>
        <v>86.904761904761912</v>
      </c>
      <c r="AM498" s="14">
        <f t="shared" si="54"/>
        <v>5</v>
      </c>
      <c r="AN498" s="7" t="s">
        <v>535</v>
      </c>
      <c r="AO498" s="7">
        <f>VLOOKUP(B498,[6]K!B$1:U$51,20,0)</f>
        <v>8</v>
      </c>
      <c r="AP498" s="7">
        <f>VLOOKUP(B498,[6]K!B$1:O$51,14,0)</f>
        <v>8</v>
      </c>
      <c r="AQ498" s="7">
        <f t="shared" si="55"/>
        <v>21</v>
      </c>
    </row>
    <row r="499" spans="1:43" s="7" customFormat="1" x14ac:dyDescent="0.25">
      <c r="A499" s="7">
        <v>498</v>
      </c>
      <c r="B499" s="7" t="s">
        <v>549</v>
      </c>
      <c r="C499" s="8">
        <f>VLOOKUP(B499,[1]Combined!$B$1:$K$640,10,0)</f>
        <v>6</v>
      </c>
      <c r="D499" s="8">
        <f>VLOOKUP(B499,[1]Combined!$B$1:$L$640,11,0)</f>
        <v>8</v>
      </c>
      <c r="E499" s="8">
        <f>VLOOKUP(B499,[1]Combined!$B$1:$N$640,13,0)</f>
        <v>0</v>
      </c>
      <c r="F499" s="8">
        <f>VLOOKUP(B499,[1]Combined!$B$1:$O$640,14,0)</f>
        <v>1</v>
      </c>
      <c r="G499" s="8">
        <f>VLOOKUP(B499,[1]Combined!$B$1:$P$640,15,0)</f>
        <v>2</v>
      </c>
      <c r="H499" s="8">
        <f>VLOOKUP(B499,[1]Combined!$B$1:$R$640,17,0)</f>
        <v>0</v>
      </c>
      <c r="I499" s="9">
        <f>VLOOKUP(B499,[2]Combined!C$1:L$640,10,0)</f>
        <v>18</v>
      </c>
      <c r="J499" s="9">
        <f>VLOOKUP(B499,[2]Combined!C$1:M$640,11,0)</f>
        <v>19</v>
      </c>
      <c r="K499" s="9">
        <f>VLOOKUP(B499,[2]Combined!C$1:O$640,13,0)</f>
        <v>0</v>
      </c>
      <c r="L499" s="9">
        <f>VLOOKUP(B499,[2]Combined!C$1:P$640,14,0)</f>
        <v>3</v>
      </c>
      <c r="M499" s="9">
        <f>VLOOKUP(B499,[2]Combined!C$1:Q$640,15,0)</f>
        <v>3</v>
      </c>
      <c r="N499" s="9">
        <f>VLOOKUP(B499,[2]Combined!C$1:S$640,17,0)</f>
        <v>0</v>
      </c>
      <c r="O499" s="10">
        <f>VLOOKUP(B499,[3]Combined!C$1:L$640,10,0)</f>
        <v>15</v>
      </c>
      <c r="P499" s="10">
        <f>VLOOKUP(B499,[3]Combined!C$1:M$640,11,0)</f>
        <v>20</v>
      </c>
      <c r="Q499" s="10">
        <f>VLOOKUP(B499,[3]Combined!C$1:O$640,13,0)</f>
        <v>0</v>
      </c>
      <c r="R499" s="10">
        <f>VLOOKUP(B499,[3]Combined!C$1:P$640,14,0)</f>
        <v>2</v>
      </c>
      <c r="S499" s="10">
        <f>VLOOKUP(B499,[3]Combined!C$1:Q$640,15,0)</f>
        <v>2</v>
      </c>
      <c r="T499" s="10">
        <f>VLOOKUP(B499,[3]Combined!C$1:S$640,17,0)</f>
        <v>0</v>
      </c>
      <c r="U499" s="11">
        <f>VLOOKUP(B499,[4]Combined!C$1:L$640,10,0)</f>
        <v>15</v>
      </c>
      <c r="V499" s="11">
        <f>VLOOKUP(B499,[4]Combined!C$1:M$640,11,0)</f>
        <v>18</v>
      </c>
      <c r="W499" s="11">
        <f>VLOOKUP(B499,[4]Combined!C$1:O$640,13,0)</f>
        <v>0</v>
      </c>
      <c r="X499" s="11">
        <v>3</v>
      </c>
      <c r="Y499" s="11">
        <v>3</v>
      </c>
      <c r="Z499" s="11">
        <f>VLOOKUP(B499,[4]Combined!C$1:S$640,17,0)</f>
        <v>0</v>
      </c>
      <c r="AA499" s="12">
        <v>4</v>
      </c>
      <c r="AB499" s="12">
        <v>7</v>
      </c>
      <c r="AC499" s="12">
        <f>VLOOKUP(B499,[5]Combined!C$1:O$640,13,0)</f>
        <v>0</v>
      </c>
      <c r="AD499" s="12">
        <v>1</v>
      </c>
      <c r="AE499" s="12">
        <v>1</v>
      </c>
      <c r="AF499" s="12">
        <f>VLOOKUP(B499,[5]Combined!C$1:S$640,17,0)</f>
        <v>0</v>
      </c>
      <c r="AG499" s="14">
        <f t="shared" si="49"/>
        <v>83</v>
      </c>
      <c r="AH499" s="14">
        <f t="shared" si="49"/>
        <v>0</v>
      </c>
      <c r="AI499" s="14">
        <f t="shared" si="50"/>
        <v>0</v>
      </c>
      <c r="AJ499" s="14">
        <f t="shared" si="51"/>
        <v>68</v>
      </c>
      <c r="AK499" s="14">
        <f t="shared" si="52"/>
        <v>68</v>
      </c>
      <c r="AL499" s="14">
        <f t="shared" si="53"/>
        <v>81.92771084337349</v>
      </c>
      <c r="AM499" s="14">
        <f t="shared" si="54"/>
        <v>4</v>
      </c>
      <c r="AN499" s="7" t="s">
        <v>537</v>
      </c>
      <c r="AO499" s="7">
        <v>10</v>
      </c>
      <c r="AP499" s="7">
        <f>VLOOKUP(B499,[6]K!B$1:O$51,14,0)</f>
        <v>10</v>
      </c>
      <c r="AQ499" s="7">
        <f t="shared" si="55"/>
        <v>24</v>
      </c>
    </row>
    <row r="500" spans="1:43" s="7" customFormat="1" x14ac:dyDescent="0.25">
      <c r="A500" s="7">
        <v>499</v>
      </c>
      <c r="B500" s="7" t="s">
        <v>550</v>
      </c>
      <c r="C500" s="8">
        <f>VLOOKUP(B500,[1]Combined!$B$1:$K$640,10,0)</f>
        <v>8</v>
      </c>
      <c r="D500" s="8">
        <f>VLOOKUP(B500,[1]Combined!$B$1:$L$640,11,0)</f>
        <v>8</v>
      </c>
      <c r="E500" s="8">
        <f>VLOOKUP(B500,[1]Combined!$B$1:$N$640,13,0)</f>
        <v>0</v>
      </c>
      <c r="F500" s="8">
        <f>VLOOKUP(B500,[1]Combined!$B$1:$O$640,14,0)</f>
        <v>1</v>
      </c>
      <c r="G500" s="8">
        <f>VLOOKUP(B500,[1]Combined!$B$1:$P$640,15,0)</f>
        <v>1</v>
      </c>
      <c r="H500" s="8">
        <f>VLOOKUP(B500,[1]Combined!$B$1:$R$640,17,0)</f>
        <v>0</v>
      </c>
      <c r="I500" s="9">
        <f>VLOOKUP(B500,[2]Combined!C$1:L$640,10,0)</f>
        <v>13</v>
      </c>
      <c r="J500" s="9">
        <f>VLOOKUP(B500,[2]Combined!C$1:M$640,11,0)</f>
        <v>19</v>
      </c>
      <c r="K500" s="9">
        <f>VLOOKUP(B500,[2]Combined!C$1:O$640,13,0)</f>
        <v>0</v>
      </c>
      <c r="L500" s="9">
        <f>VLOOKUP(B500,[2]Combined!C$1:P$640,14,0)</f>
        <v>0</v>
      </c>
      <c r="M500" s="9">
        <f>VLOOKUP(B500,[2]Combined!C$1:Q$640,15,0)</f>
        <v>3</v>
      </c>
      <c r="N500" s="9">
        <f>VLOOKUP(B500,[2]Combined!C$1:S$640,17,0)</f>
        <v>0</v>
      </c>
      <c r="O500" s="10">
        <f>VLOOKUP(B500,[3]Combined!C$1:L$640,10,0)</f>
        <v>10</v>
      </c>
      <c r="P500" s="10">
        <f>VLOOKUP(B500,[3]Combined!C$1:M$640,11,0)</f>
        <v>20</v>
      </c>
      <c r="Q500" s="10">
        <f>VLOOKUP(B500,[3]Combined!C$1:O$640,13,0)</f>
        <v>0</v>
      </c>
      <c r="R500" s="10">
        <f>VLOOKUP(B500,[3]Combined!C$1:P$640,14,0)</f>
        <v>2</v>
      </c>
      <c r="S500" s="10">
        <f>VLOOKUP(B500,[3]Combined!C$1:Q$640,15,0)</f>
        <v>5</v>
      </c>
      <c r="T500" s="10">
        <f>VLOOKUP(B500,[3]Combined!C$1:S$640,17,0)</f>
        <v>0</v>
      </c>
      <c r="U500" s="11">
        <f>VLOOKUP(B500,[4]Combined!C$1:L$640,10,0)</f>
        <v>10</v>
      </c>
      <c r="V500" s="11">
        <f>VLOOKUP(B500,[4]Combined!C$1:M$640,11,0)</f>
        <v>18</v>
      </c>
      <c r="W500" s="11">
        <f>VLOOKUP(B500,[4]Combined!C$1:O$640,13,0)</f>
        <v>0</v>
      </c>
      <c r="X500" s="11">
        <v>2</v>
      </c>
      <c r="Y500" s="11">
        <v>2</v>
      </c>
      <c r="Z500" s="11">
        <f>VLOOKUP(B500,[4]Combined!C$1:S$640,17,0)</f>
        <v>0</v>
      </c>
      <c r="AA500" s="12">
        <v>4</v>
      </c>
      <c r="AB500" s="12">
        <v>7</v>
      </c>
      <c r="AC500" s="12">
        <f>VLOOKUP(B500,[5]Combined!C$1:O$640,13,0)</f>
        <v>0</v>
      </c>
      <c r="AD500" s="12">
        <v>1</v>
      </c>
      <c r="AE500" s="12">
        <v>1</v>
      </c>
      <c r="AF500" s="12">
        <f>VLOOKUP(B500,[5]Combined!C$1:S$640,17,0)</f>
        <v>0</v>
      </c>
      <c r="AG500" s="14">
        <f t="shared" si="49"/>
        <v>84</v>
      </c>
      <c r="AH500" s="14">
        <f t="shared" si="49"/>
        <v>0</v>
      </c>
      <c r="AI500" s="14">
        <f t="shared" si="50"/>
        <v>0</v>
      </c>
      <c r="AJ500" s="14">
        <f t="shared" si="51"/>
        <v>51</v>
      </c>
      <c r="AK500" s="14">
        <f t="shared" si="52"/>
        <v>51</v>
      </c>
      <c r="AL500" s="14">
        <f t="shared" si="53"/>
        <v>60.714285714285708</v>
      </c>
      <c r="AM500" s="14">
        <f t="shared" si="54"/>
        <v>0</v>
      </c>
      <c r="AN500" s="7" t="s">
        <v>539</v>
      </c>
      <c r="AO500" s="7">
        <v>9</v>
      </c>
      <c r="AP500" s="7">
        <f>VLOOKUP(B500,[6]K!B$1:O$51,14,0)</f>
        <v>8</v>
      </c>
      <c r="AQ500" s="7">
        <f t="shared" si="55"/>
        <v>17</v>
      </c>
    </row>
    <row r="501" spans="1:43" s="7" customFormat="1" x14ac:dyDescent="0.25">
      <c r="A501" s="7">
        <v>500</v>
      </c>
      <c r="B501" s="7" t="s">
        <v>551</v>
      </c>
      <c r="C501" s="8">
        <f>VLOOKUP(B501,[1]Combined!$B$1:$K$640,10,0)</f>
        <v>7</v>
      </c>
      <c r="D501" s="8">
        <f>VLOOKUP(B501,[1]Combined!$B$1:$L$640,11,0)</f>
        <v>8</v>
      </c>
      <c r="E501" s="8">
        <f>VLOOKUP(B501,[1]Combined!$B$1:$N$640,13,0)</f>
        <v>0</v>
      </c>
      <c r="F501" s="8">
        <f>VLOOKUP(B501,[1]Combined!$B$1:$O$640,14,0)</f>
        <v>2</v>
      </c>
      <c r="G501" s="8">
        <f>VLOOKUP(B501,[1]Combined!$B$1:$P$640,15,0)</f>
        <v>2</v>
      </c>
      <c r="H501" s="8">
        <f>VLOOKUP(B501,[1]Combined!$B$1:$R$640,17,0)</f>
        <v>0</v>
      </c>
      <c r="I501" s="9">
        <f>VLOOKUP(B501,[2]Combined!C$1:L$640,10,0)</f>
        <v>12</v>
      </c>
      <c r="J501" s="9">
        <f>VLOOKUP(B501,[2]Combined!C$1:M$640,11,0)</f>
        <v>19</v>
      </c>
      <c r="K501" s="9">
        <f>VLOOKUP(B501,[2]Combined!C$1:O$640,13,0)</f>
        <v>0</v>
      </c>
      <c r="L501" s="9">
        <f>VLOOKUP(B501,[2]Combined!C$1:P$640,14,0)</f>
        <v>4</v>
      </c>
      <c r="M501" s="9">
        <f>VLOOKUP(B501,[2]Combined!C$1:Q$640,15,0)</f>
        <v>5</v>
      </c>
      <c r="N501" s="9">
        <f>VLOOKUP(B501,[2]Combined!C$1:S$640,17,0)</f>
        <v>0</v>
      </c>
      <c r="O501" s="10">
        <f>VLOOKUP(B501,[3]Combined!C$1:L$640,10,0)</f>
        <v>4</v>
      </c>
      <c r="P501" s="10">
        <f>VLOOKUP(B501,[3]Combined!C$1:M$640,11,0)</f>
        <v>20</v>
      </c>
      <c r="Q501" s="10">
        <f>VLOOKUP(B501,[3]Combined!C$1:O$640,13,0)</f>
        <v>0</v>
      </c>
      <c r="R501" s="10">
        <f>VLOOKUP(B501,[3]Combined!C$1:P$640,14,0)</f>
        <v>2</v>
      </c>
      <c r="S501" s="10">
        <f>VLOOKUP(B501,[3]Combined!C$1:Q$640,15,0)</f>
        <v>5</v>
      </c>
      <c r="T501" s="10">
        <f>VLOOKUP(B501,[3]Combined!C$1:S$640,17,0)</f>
        <v>0</v>
      </c>
      <c r="U501" s="11">
        <f>VLOOKUP(B501,[4]Combined!C$1:L$640,10,0)</f>
        <v>7</v>
      </c>
      <c r="V501" s="11">
        <f>VLOOKUP(B501,[4]Combined!C$1:M$640,11,0)</f>
        <v>18</v>
      </c>
      <c r="W501" s="11">
        <f>VLOOKUP(B501,[4]Combined!C$1:O$640,13,0)</f>
        <v>0</v>
      </c>
      <c r="X501" s="11">
        <f>VLOOKUP(B501,[4]Combined!C$1:P$640,14,0)</f>
        <v>1</v>
      </c>
      <c r="Y501" s="11">
        <f>VLOOKUP(B501,[4]Combined!C$1:Q$640,15,0)</f>
        <v>3</v>
      </c>
      <c r="Z501" s="11">
        <f>VLOOKUP(B501,[4]Combined!C$1:S$640,17,0)</f>
        <v>0</v>
      </c>
      <c r="AA501" s="12">
        <v>3</v>
      </c>
      <c r="AB501" s="12">
        <v>7</v>
      </c>
      <c r="AC501" s="12">
        <f>VLOOKUP(B501,[5]Combined!C$1:O$640,13,0)</f>
        <v>0</v>
      </c>
      <c r="AD501" s="12">
        <f>VLOOKUP(B501,[5]Combined!C$1:P$640,14,0)</f>
        <v>0</v>
      </c>
      <c r="AE501" s="12">
        <v>1</v>
      </c>
      <c r="AF501" s="12">
        <f>VLOOKUP(B501,[5]Combined!C$1:S$640,17,0)</f>
        <v>0</v>
      </c>
      <c r="AG501" s="14">
        <f t="shared" si="49"/>
        <v>88</v>
      </c>
      <c r="AH501" s="14">
        <f t="shared" si="49"/>
        <v>0</v>
      </c>
      <c r="AI501" s="14">
        <f t="shared" si="50"/>
        <v>0</v>
      </c>
      <c r="AJ501" s="14">
        <f t="shared" si="51"/>
        <v>42</v>
      </c>
      <c r="AK501" s="14">
        <f t="shared" si="52"/>
        <v>42</v>
      </c>
      <c r="AL501" s="14">
        <f t="shared" si="53"/>
        <v>47.727272727272727</v>
      </c>
      <c r="AM501" s="14">
        <f t="shared" si="54"/>
        <v>0</v>
      </c>
      <c r="AN501" s="7" t="s">
        <v>541</v>
      </c>
      <c r="AO501" s="7">
        <f>VLOOKUP(B501,[6]K!B$1:U$51,20,0)</f>
        <v>10</v>
      </c>
      <c r="AP501" s="7">
        <f>VLOOKUP(B501,[6]K!B$1:O$51,14,0)</f>
        <v>5</v>
      </c>
      <c r="AQ501" s="7">
        <f t="shared" si="55"/>
        <v>15</v>
      </c>
    </row>
    <row r="502" spans="1:43" s="7" customFormat="1" x14ac:dyDescent="0.25">
      <c r="A502" s="7">
        <v>501</v>
      </c>
      <c r="B502" s="7" t="s">
        <v>552</v>
      </c>
      <c r="C502" s="8">
        <f>VLOOKUP(B502,[1]Combined!$B$1:$K$640,10,0)</f>
        <v>8</v>
      </c>
      <c r="D502" s="8">
        <f>VLOOKUP(B502,[1]Combined!$B$1:$L$640,11,0)</f>
        <v>8</v>
      </c>
      <c r="E502" s="8">
        <f>VLOOKUP(B502,[1]Combined!$B$1:$N$640,13,0)</f>
        <v>0</v>
      </c>
      <c r="F502" s="8">
        <f>VLOOKUP(B502,[1]Combined!$B$1:$O$640,14,0)</f>
        <v>2</v>
      </c>
      <c r="G502" s="8">
        <f>VLOOKUP(B502,[1]Combined!$B$1:$P$640,15,0)</f>
        <v>2</v>
      </c>
      <c r="H502" s="8">
        <f>VLOOKUP(B502,[1]Combined!$B$1:$R$640,17,0)</f>
        <v>0</v>
      </c>
      <c r="I502" s="9">
        <f>VLOOKUP(B502,[2]Combined!C$1:L$640,10,0)</f>
        <v>16</v>
      </c>
      <c r="J502" s="9">
        <f>VLOOKUP(B502,[2]Combined!C$1:M$640,11,0)</f>
        <v>19</v>
      </c>
      <c r="K502" s="9">
        <f>VLOOKUP(B502,[2]Combined!C$1:O$640,13,0)</f>
        <v>0</v>
      </c>
      <c r="L502" s="9">
        <f>VLOOKUP(B502,[2]Combined!C$1:P$640,14,0)</f>
        <v>3</v>
      </c>
      <c r="M502" s="9">
        <f>VLOOKUP(B502,[2]Combined!C$1:Q$640,15,0)</f>
        <v>3</v>
      </c>
      <c r="N502" s="9">
        <f>VLOOKUP(B502,[2]Combined!C$1:S$640,17,0)</f>
        <v>0</v>
      </c>
      <c r="O502" s="10">
        <f>VLOOKUP(B502,[3]Combined!C$1:L$640,10,0)</f>
        <v>6</v>
      </c>
      <c r="P502" s="10">
        <f>VLOOKUP(B502,[3]Combined!C$1:M$640,11,0)</f>
        <v>20</v>
      </c>
      <c r="Q502" s="10">
        <f>VLOOKUP(B502,[3]Combined!C$1:O$640,13,0)</f>
        <v>0</v>
      </c>
      <c r="R502" s="10">
        <f>VLOOKUP(B502,[3]Combined!C$1:P$640,14,0)</f>
        <v>3</v>
      </c>
      <c r="S502" s="10">
        <f>VLOOKUP(B502,[3]Combined!C$1:Q$640,15,0)</f>
        <v>4</v>
      </c>
      <c r="T502" s="10">
        <f>VLOOKUP(B502,[3]Combined!C$1:S$640,17,0)</f>
        <v>0</v>
      </c>
      <c r="U502" s="11">
        <f>VLOOKUP(B502,[4]Combined!C$1:L$640,10,0)</f>
        <v>12</v>
      </c>
      <c r="V502" s="11">
        <f>VLOOKUP(B502,[4]Combined!C$1:M$640,11,0)</f>
        <v>18</v>
      </c>
      <c r="W502" s="11">
        <f>VLOOKUP(B502,[4]Combined!C$1:O$640,13,0)</f>
        <v>0</v>
      </c>
      <c r="X502" s="11">
        <f>VLOOKUP(B502,[4]Combined!C$1:P$640,14,0)</f>
        <v>4</v>
      </c>
      <c r="Y502" s="11">
        <f>VLOOKUP(B502,[4]Combined!C$1:Q$640,15,0)</f>
        <v>4</v>
      </c>
      <c r="Z502" s="11">
        <f>VLOOKUP(B502,[4]Combined!C$1:S$640,17,0)</f>
        <v>0</v>
      </c>
      <c r="AA502" s="12">
        <v>2</v>
      </c>
      <c r="AB502" s="12">
        <v>7</v>
      </c>
      <c r="AC502" s="12">
        <f>VLOOKUP(B502,[5]Combined!C$1:O$640,13,0)</f>
        <v>0</v>
      </c>
      <c r="AD502" s="12">
        <v>1</v>
      </c>
      <c r="AE502" s="12">
        <v>1</v>
      </c>
      <c r="AF502" s="12">
        <f>VLOOKUP(B502,[5]Combined!C$1:S$640,17,0)</f>
        <v>0</v>
      </c>
      <c r="AG502" s="14">
        <f t="shared" si="49"/>
        <v>86</v>
      </c>
      <c r="AH502" s="14">
        <f t="shared" si="49"/>
        <v>0</v>
      </c>
      <c r="AI502" s="14">
        <f t="shared" si="50"/>
        <v>0</v>
      </c>
      <c r="AJ502" s="14">
        <f t="shared" si="51"/>
        <v>57</v>
      </c>
      <c r="AK502" s="14">
        <f t="shared" si="52"/>
        <v>57</v>
      </c>
      <c r="AL502" s="14">
        <f t="shared" si="53"/>
        <v>66.279069767441854</v>
      </c>
      <c r="AM502" s="14">
        <f t="shared" si="54"/>
        <v>0</v>
      </c>
      <c r="AN502" s="7" t="s">
        <v>533</v>
      </c>
      <c r="AO502" s="7">
        <f>VLOOKUP(B502,[6]K!B$1:U$51,20,0)</f>
        <v>8</v>
      </c>
      <c r="AP502" s="7">
        <f>VLOOKUP(B502,[6]K!B$1:O$51,14,0)</f>
        <v>7</v>
      </c>
      <c r="AQ502" s="7">
        <f t="shared" si="55"/>
        <v>15</v>
      </c>
    </row>
    <row r="503" spans="1:43" s="7" customFormat="1" x14ac:dyDescent="0.25">
      <c r="A503" s="7">
        <v>502</v>
      </c>
      <c r="B503" s="7" t="s">
        <v>553</v>
      </c>
      <c r="C503" s="8">
        <f>VLOOKUP(B503,[1]Combined!$B$1:$K$640,10,0)</f>
        <v>8</v>
      </c>
      <c r="D503" s="8">
        <f>VLOOKUP(B503,[1]Combined!$B$1:$L$640,11,0)</f>
        <v>8</v>
      </c>
      <c r="E503" s="8">
        <f>VLOOKUP(B503,[1]Combined!$B$1:$N$640,13,0)</f>
        <v>0</v>
      </c>
      <c r="F503" s="8">
        <f>VLOOKUP(B503,[1]Combined!$B$1:$O$640,14,0)</f>
        <v>1</v>
      </c>
      <c r="G503" s="8">
        <f>VLOOKUP(B503,[1]Combined!$B$1:$P$640,15,0)</f>
        <v>1</v>
      </c>
      <c r="H503" s="8">
        <f>VLOOKUP(B503,[1]Combined!$B$1:$R$640,17,0)</f>
        <v>0</v>
      </c>
      <c r="I503" s="9">
        <f>VLOOKUP(B503,[2]Combined!C$1:L$640,10,0)</f>
        <v>18</v>
      </c>
      <c r="J503" s="9">
        <f>VLOOKUP(B503,[2]Combined!C$1:M$640,11,0)</f>
        <v>19</v>
      </c>
      <c r="K503" s="9">
        <f>VLOOKUP(B503,[2]Combined!C$1:O$640,13,0)</f>
        <v>0</v>
      </c>
      <c r="L503" s="9">
        <f>VLOOKUP(B503,[2]Combined!C$1:P$640,14,0)</f>
        <v>3</v>
      </c>
      <c r="M503" s="9">
        <f>VLOOKUP(B503,[2]Combined!C$1:Q$640,15,0)</f>
        <v>4</v>
      </c>
      <c r="N503" s="9">
        <f>VLOOKUP(B503,[2]Combined!C$1:S$640,17,0)</f>
        <v>0</v>
      </c>
      <c r="O503" s="10">
        <f>VLOOKUP(B503,[3]Combined!C$1:L$640,10,0)</f>
        <v>16</v>
      </c>
      <c r="P503" s="10">
        <f>VLOOKUP(B503,[3]Combined!C$1:M$640,11,0)</f>
        <v>20</v>
      </c>
      <c r="Q503" s="10">
        <f>VLOOKUP(B503,[3]Combined!C$1:O$640,13,0)</f>
        <v>0</v>
      </c>
      <c r="R503" s="10">
        <f>VLOOKUP(B503,[3]Combined!C$1:P$640,14,0)</f>
        <v>1</v>
      </c>
      <c r="S503" s="10">
        <f>VLOOKUP(B503,[3]Combined!C$1:Q$640,15,0)</f>
        <v>2</v>
      </c>
      <c r="T503" s="10">
        <f>VLOOKUP(B503,[3]Combined!C$1:S$640,17,0)</f>
        <v>0</v>
      </c>
      <c r="U503" s="11">
        <f>VLOOKUP(B503,[4]Combined!C$1:L$640,10,0)</f>
        <v>18</v>
      </c>
      <c r="V503" s="11">
        <f>VLOOKUP(B503,[4]Combined!C$1:M$640,11,0)</f>
        <v>18</v>
      </c>
      <c r="W503" s="11">
        <f>VLOOKUP(B503,[4]Combined!C$1:O$640,13,0)</f>
        <v>0</v>
      </c>
      <c r="X503" s="11">
        <f>VLOOKUP(B503,[4]Combined!C$1:P$640,14,0)</f>
        <v>4</v>
      </c>
      <c r="Y503" s="11">
        <f>VLOOKUP(B503,[4]Combined!C$1:Q$640,15,0)</f>
        <v>4</v>
      </c>
      <c r="Z503" s="11">
        <f>VLOOKUP(B503,[4]Combined!C$1:S$640,17,0)</f>
        <v>0</v>
      </c>
      <c r="AA503" s="12">
        <v>5</v>
      </c>
      <c r="AB503" s="12">
        <v>7</v>
      </c>
      <c r="AC503" s="12">
        <f>VLOOKUP(B503,[5]Combined!C$1:O$640,13,0)</f>
        <v>0</v>
      </c>
      <c r="AD503" s="12">
        <v>1</v>
      </c>
      <c r="AE503" s="12">
        <v>1</v>
      </c>
      <c r="AF503" s="12">
        <f>VLOOKUP(B503,[5]Combined!C$1:S$640,17,0)</f>
        <v>0</v>
      </c>
      <c r="AG503" s="14">
        <f t="shared" si="49"/>
        <v>84</v>
      </c>
      <c r="AH503" s="14">
        <f t="shared" si="49"/>
        <v>0</v>
      </c>
      <c r="AI503" s="14">
        <f t="shared" si="50"/>
        <v>0</v>
      </c>
      <c r="AJ503" s="14">
        <f t="shared" si="51"/>
        <v>75</v>
      </c>
      <c r="AK503" s="14">
        <f t="shared" si="52"/>
        <v>75</v>
      </c>
      <c r="AL503" s="14">
        <f t="shared" si="53"/>
        <v>89.285714285714292</v>
      </c>
      <c r="AM503" s="14">
        <f t="shared" si="54"/>
        <v>5</v>
      </c>
      <c r="AN503" s="7" t="s">
        <v>535</v>
      </c>
      <c r="AO503" s="7">
        <f>VLOOKUP(B503,[6]K!B$1:U$51,20,0)</f>
        <v>9</v>
      </c>
      <c r="AP503" s="7">
        <f>VLOOKUP(B503,[6]K!B$1:O$51,14,0)</f>
        <v>10</v>
      </c>
      <c r="AQ503" s="7">
        <f t="shared" si="55"/>
        <v>24</v>
      </c>
    </row>
    <row r="504" spans="1:43" s="7" customFormat="1" x14ac:dyDescent="0.25">
      <c r="A504" s="7">
        <v>503</v>
      </c>
      <c r="B504" s="7" t="s">
        <v>554</v>
      </c>
      <c r="C504" s="8">
        <f>VLOOKUP(B504,[1]Combined!$B$1:$K$640,10,0)</f>
        <v>8</v>
      </c>
      <c r="D504" s="8">
        <f>VLOOKUP(B504,[1]Combined!$B$1:$L$640,11,0)</f>
        <v>8</v>
      </c>
      <c r="E504" s="8">
        <f>VLOOKUP(B504,[1]Combined!$B$1:$N$640,13,0)</f>
        <v>0</v>
      </c>
      <c r="F504" s="8">
        <f>VLOOKUP(B504,[1]Combined!$B$1:$O$640,14,0)</f>
        <v>2</v>
      </c>
      <c r="G504" s="8">
        <f>VLOOKUP(B504,[1]Combined!$B$1:$P$640,15,0)</f>
        <v>2</v>
      </c>
      <c r="H504" s="8">
        <f>VLOOKUP(B504,[1]Combined!$B$1:$R$640,17,0)</f>
        <v>0</v>
      </c>
      <c r="I504" s="9">
        <f>VLOOKUP(B504,[2]Combined!C$1:L$640,10,0)</f>
        <v>14</v>
      </c>
      <c r="J504" s="9">
        <f>VLOOKUP(B504,[2]Combined!C$1:M$640,11,0)</f>
        <v>19</v>
      </c>
      <c r="K504" s="9">
        <f>VLOOKUP(B504,[2]Combined!C$1:O$640,13,0)</f>
        <v>0</v>
      </c>
      <c r="L504" s="9">
        <f>VLOOKUP(B504,[2]Combined!C$1:P$640,14,0)</f>
        <v>2</v>
      </c>
      <c r="M504" s="9">
        <f>VLOOKUP(B504,[2]Combined!C$1:Q$640,15,0)</f>
        <v>3</v>
      </c>
      <c r="N504" s="9">
        <f>VLOOKUP(B504,[2]Combined!C$1:S$640,17,0)</f>
        <v>0</v>
      </c>
      <c r="O504" s="10">
        <f>VLOOKUP(B504,[3]Combined!C$1:L$640,10,0)</f>
        <v>11</v>
      </c>
      <c r="P504" s="10">
        <f>VLOOKUP(B504,[3]Combined!C$1:M$640,11,0)</f>
        <v>20</v>
      </c>
      <c r="Q504" s="10">
        <f>VLOOKUP(B504,[3]Combined!C$1:O$640,13,0)</f>
        <v>0</v>
      </c>
      <c r="R504" s="10">
        <f>VLOOKUP(B504,[3]Combined!C$1:P$640,14,0)</f>
        <v>2</v>
      </c>
      <c r="S504" s="10">
        <f>VLOOKUP(B504,[3]Combined!C$1:Q$640,15,0)</f>
        <v>2</v>
      </c>
      <c r="T504" s="10">
        <f>VLOOKUP(B504,[3]Combined!C$1:S$640,17,0)</f>
        <v>0</v>
      </c>
      <c r="U504" s="11">
        <f>VLOOKUP(B504,[4]Combined!C$1:L$640,10,0)</f>
        <v>17</v>
      </c>
      <c r="V504" s="11">
        <f>VLOOKUP(B504,[4]Combined!C$1:M$640,11,0)</f>
        <v>18</v>
      </c>
      <c r="W504" s="11">
        <f>VLOOKUP(B504,[4]Combined!C$1:O$640,13,0)</f>
        <v>0</v>
      </c>
      <c r="X504" s="11">
        <v>3</v>
      </c>
      <c r="Y504" s="11">
        <v>3</v>
      </c>
      <c r="Z504" s="11">
        <f>VLOOKUP(B504,[4]Combined!C$1:S$640,17,0)</f>
        <v>0</v>
      </c>
      <c r="AA504" s="12">
        <v>3</v>
      </c>
      <c r="AB504" s="12">
        <v>7</v>
      </c>
      <c r="AC504" s="12">
        <f>VLOOKUP(B504,[5]Combined!C$1:O$640,13,0)</f>
        <v>0</v>
      </c>
      <c r="AD504" s="12">
        <f>VLOOKUP(B504,[5]Combined!C$1:P$640,14,0)</f>
        <v>0</v>
      </c>
      <c r="AE504" s="12">
        <v>1</v>
      </c>
      <c r="AF504" s="12">
        <f>VLOOKUP(B504,[5]Combined!C$1:S$640,17,0)</f>
        <v>0</v>
      </c>
      <c r="AG504" s="14">
        <f t="shared" si="49"/>
        <v>83</v>
      </c>
      <c r="AH504" s="14">
        <f t="shared" si="49"/>
        <v>0</v>
      </c>
      <c r="AI504" s="14">
        <f t="shared" si="50"/>
        <v>0</v>
      </c>
      <c r="AJ504" s="14">
        <f t="shared" si="51"/>
        <v>62</v>
      </c>
      <c r="AK504" s="14">
        <f t="shared" si="52"/>
        <v>62</v>
      </c>
      <c r="AL504" s="14">
        <f t="shared" si="53"/>
        <v>74.698795180722882</v>
      </c>
      <c r="AM504" s="14">
        <f t="shared" si="54"/>
        <v>2</v>
      </c>
      <c r="AN504" s="7" t="s">
        <v>537</v>
      </c>
      <c r="AO504" s="7">
        <v>6</v>
      </c>
      <c r="AP504" s="7">
        <f>VLOOKUP(B504,[6]K!B$1:O$51,14,0)</f>
        <v>3</v>
      </c>
      <c r="AQ504" s="7">
        <f t="shared" si="55"/>
        <v>11</v>
      </c>
    </row>
    <row r="505" spans="1:43" s="7" customFormat="1" x14ac:dyDescent="0.25">
      <c r="A505" s="7">
        <v>504</v>
      </c>
      <c r="B505" s="7" t="s">
        <v>555</v>
      </c>
      <c r="C505" s="8">
        <f>VLOOKUP(B505,[1]Combined!$B$1:$K$640,10,0)</f>
        <v>8</v>
      </c>
      <c r="D505" s="8">
        <f>VLOOKUP(B505,[1]Combined!$B$1:$L$640,11,0)</f>
        <v>8</v>
      </c>
      <c r="E505" s="8">
        <f>VLOOKUP(B505,[1]Combined!$B$1:$N$640,13,0)</f>
        <v>0</v>
      </c>
      <c r="F505" s="8">
        <f>VLOOKUP(B505,[1]Combined!$B$1:$O$640,14,0)</f>
        <v>1</v>
      </c>
      <c r="G505" s="8">
        <f>VLOOKUP(B505,[1]Combined!$B$1:$P$640,15,0)</f>
        <v>1</v>
      </c>
      <c r="H505" s="8">
        <f>VLOOKUP(B505,[1]Combined!$B$1:$R$640,17,0)</f>
        <v>0</v>
      </c>
      <c r="I505" s="9">
        <f>VLOOKUP(B505,[2]Combined!C$1:L$640,10,0)</f>
        <v>15</v>
      </c>
      <c r="J505" s="9">
        <f>VLOOKUP(B505,[2]Combined!C$1:M$640,11,0)</f>
        <v>19</v>
      </c>
      <c r="K505" s="9">
        <f>VLOOKUP(B505,[2]Combined!C$1:O$640,13,0)</f>
        <v>0</v>
      </c>
      <c r="L505" s="9">
        <f>VLOOKUP(B505,[2]Combined!C$1:P$640,14,0)</f>
        <v>3</v>
      </c>
      <c r="M505" s="9">
        <f>VLOOKUP(B505,[2]Combined!C$1:Q$640,15,0)</f>
        <v>3</v>
      </c>
      <c r="N505" s="9">
        <f>VLOOKUP(B505,[2]Combined!C$1:S$640,17,0)</f>
        <v>0</v>
      </c>
      <c r="O505" s="10">
        <f>VLOOKUP(B505,[3]Combined!C$1:L$640,10,0)</f>
        <v>17</v>
      </c>
      <c r="P505" s="10">
        <f>VLOOKUP(B505,[3]Combined!C$1:M$640,11,0)</f>
        <v>20</v>
      </c>
      <c r="Q505" s="10">
        <f>VLOOKUP(B505,[3]Combined!C$1:O$640,13,0)</f>
        <v>0</v>
      </c>
      <c r="R505" s="10">
        <f>VLOOKUP(B505,[3]Combined!C$1:P$640,14,0)</f>
        <v>4</v>
      </c>
      <c r="S505" s="10">
        <f>VLOOKUP(B505,[3]Combined!C$1:Q$640,15,0)</f>
        <v>5</v>
      </c>
      <c r="T505" s="10">
        <f>VLOOKUP(B505,[3]Combined!C$1:S$640,17,0)</f>
        <v>0</v>
      </c>
      <c r="U505" s="11">
        <f>VLOOKUP(B505,[4]Combined!C$1:L$640,10,0)</f>
        <v>14</v>
      </c>
      <c r="V505" s="11">
        <f>VLOOKUP(B505,[4]Combined!C$1:M$640,11,0)</f>
        <v>18</v>
      </c>
      <c r="W505" s="11">
        <f>VLOOKUP(B505,[4]Combined!C$1:O$640,13,0)</f>
        <v>0</v>
      </c>
      <c r="X505" s="11">
        <v>2</v>
      </c>
      <c r="Y505" s="11">
        <v>2</v>
      </c>
      <c r="Z505" s="11">
        <f>VLOOKUP(B505,[4]Combined!C$1:S$640,17,0)</f>
        <v>0</v>
      </c>
      <c r="AA505" s="12">
        <v>4</v>
      </c>
      <c r="AB505" s="12">
        <v>7</v>
      </c>
      <c r="AC505" s="12">
        <f>VLOOKUP(B505,[5]Combined!C$1:O$640,13,0)</f>
        <v>0</v>
      </c>
      <c r="AD505" s="12">
        <v>1</v>
      </c>
      <c r="AE505" s="12">
        <v>1</v>
      </c>
      <c r="AF505" s="12">
        <f>VLOOKUP(B505,[5]Combined!C$1:S$640,17,0)</f>
        <v>0</v>
      </c>
      <c r="AG505" s="14">
        <f t="shared" si="49"/>
        <v>84</v>
      </c>
      <c r="AH505" s="14">
        <f t="shared" si="49"/>
        <v>0</v>
      </c>
      <c r="AI505" s="14">
        <f t="shared" si="50"/>
        <v>0</v>
      </c>
      <c r="AJ505" s="14">
        <f t="shared" si="51"/>
        <v>69</v>
      </c>
      <c r="AK505" s="14">
        <f t="shared" si="52"/>
        <v>69</v>
      </c>
      <c r="AL505" s="14">
        <f t="shared" si="53"/>
        <v>82.142857142857139</v>
      </c>
      <c r="AM505" s="14">
        <f t="shared" si="54"/>
        <v>4</v>
      </c>
      <c r="AN505" s="7" t="s">
        <v>539</v>
      </c>
      <c r="AO505" s="7">
        <v>9</v>
      </c>
      <c r="AP505" s="7">
        <f>VLOOKUP(B505,[6]K!B$1:O$51,14,0)</f>
        <v>7</v>
      </c>
      <c r="AQ505" s="7">
        <f t="shared" si="55"/>
        <v>20</v>
      </c>
    </row>
    <row r="506" spans="1:43" s="7" customFormat="1" x14ac:dyDescent="0.25">
      <c r="A506" s="7">
        <v>505</v>
      </c>
      <c r="B506" s="7" t="s">
        <v>556</v>
      </c>
      <c r="C506" s="8">
        <f>VLOOKUP(B506,[1]Combined!$B$1:$K$640,10,0)</f>
        <v>7</v>
      </c>
      <c r="D506" s="8">
        <f>VLOOKUP(B506,[1]Combined!$B$1:$L$640,11,0)</f>
        <v>8</v>
      </c>
      <c r="E506" s="8">
        <f>VLOOKUP(B506,[1]Combined!$B$1:$N$640,13,0)</f>
        <v>0</v>
      </c>
      <c r="F506" s="8">
        <f>VLOOKUP(B506,[1]Combined!$B$1:$O$640,14,0)</f>
        <v>2</v>
      </c>
      <c r="G506" s="8">
        <f>VLOOKUP(B506,[1]Combined!$B$1:$P$640,15,0)</f>
        <v>2</v>
      </c>
      <c r="H506" s="8">
        <f>VLOOKUP(B506,[1]Combined!$B$1:$R$640,17,0)</f>
        <v>0</v>
      </c>
      <c r="I506" s="9">
        <f>VLOOKUP(B506,[2]Combined!C$1:L$640,10,0)</f>
        <v>11</v>
      </c>
      <c r="J506" s="9">
        <f>VLOOKUP(B506,[2]Combined!C$1:M$640,11,0)</f>
        <v>19</v>
      </c>
      <c r="K506" s="9">
        <f>VLOOKUP(B506,[2]Combined!C$1:O$640,13,0)</f>
        <v>0</v>
      </c>
      <c r="L506" s="9">
        <f>VLOOKUP(B506,[2]Combined!C$1:P$640,14,0)</f>
        <v>5</v>
      </c>
      <c r="M506" s="9">
        <f>VLOOKUP(B506,[2]Combined!C$1:Q$640,15,0)</f>
        <v>5</v>
      </c>
      <c r="N506" s="9">
        <f>VLOOKUP(B506,[2]Combined!C$1:S$640,17,0)</f>
        <v>0</v>
      </c>
      <c r="O506" s="10">
        <f>VLOOKUP(B506,[3]Combined!C$1:L$640,10,0)</f>
        <v>4</v>
      </c>
      <c r="P506" s="10">
        <f>VLOOKUP(B506,[3]Combined!C$1:M$640,11,0)</f>
        <v>20</v>
      </c>
      <c r="Q506" s="10">
        <f>VLOOKUP(B506,[3]Combined!C$1:O$640,13,0)</f>
        <v>0</v>
      </c>
      <c r="R506" s="10">
        <f>VLOOKUP(B506,[3]Combined!C$1:P$640,14,0)</f>
        <v>3</v>
      </c>
      <c r="S506" s="10">
        <f>VLOOKUP(B506,[3]Combined!C$1:Q$640,15,0)</f>
        <v>5</v>
      </c>
      <c r="T506" s="10">
        <f>VLOOKUP(B506,[3]Combined!C$1:S$640,17,0)</f>
        <v>0</v>
      </c>
      <c r="U506" s="11">
        <f>VLOOKUP(B506,[4]Combined!C$1:L$640,10,0)</f>
        <v>11</v>
      </c>
      <c r="V506" s="11">
        <f>VLOOKUP(B506,[4]Combined!C$1:M$640,11,0)</f>
        <v>18</v>
      </c>
      <c r="W506" s="11">
        <f>VLOOKUP(B506,[4]Combined!C$1:O$640,13,0)</f>
        <v>0</v>
      </c>
      <c r="X506" s="11">
        <f>VLOOKUP(B506,[4]Combined!C$1:P$640,14,0)</f>
        <v>3</v>
      </c>
      <c r="Y506" s="11">
        <f>VLOOKUP(B506,[4]Combined!C$1:Q$640,15,0)</f>
        <v>3</v>
      </c>
      <c r="Z506" s="11">
        <f>VLOOKUP(B506,[4]Combined!C$1:S$640,17,0)</f>
        <v>0</v>
      </c>
      <c r="AA506" s="12">
        <v>4</v>
      </c>
      <c r="AB506" s="12">
        <v>7</v>
      </c>
      <c r="AC506" s="12">
        <f>VLOOKUP(B506,[5]Combined!C$1:O$640,13,0)</f>
        <v>0</v>
      </c>
      <c r="AD506" s="12">
        <v>1</v>
      </c>
      <c r="AE506" s="12">
        <v>1</v>
      </c>
      <c r="AF506" s="12">
        <f>VLOOKUP(B506,[5]Combined!C$1:S$640,17,0)</f>
        <v>0</v>
      </c>
      <c r="AG506" s="14">
        <f t="shared" si="49"/>
        <v>88</v>
      </c>
      <c r="AH506" s="14">
        <f t="shared" si="49"/>
        <v>0</v>
      </c>
      <c r="AI506" s="14">
        <f t="shared" si="50"/>
        <v>0</v>
      </c>
      <c r="AJ506" s="14">
        <f t="shared" si="51"/>
        <v>51</v>
      </c>
      <c r="AK506" s="14">
        <f t="shared" si="52"/>
        <v>51</v>
      </c>
      <c r="AL506" s="14">
        <f t="shared" si="53"/>
        <v>57.95454545454546</v>
      </c>
      <c r="AM506" s="14">
        <f t="shared" si="54"/>
        <v>0</v>
      </c>
      <c r="AN506" s="7" t="s">
        <v>541</v>
      </c>
      <c r="AO506" s="7">
        <f>VLOOKUP(B506,[6]K!B$1:U$51,20,0)</f>
        <v>10</v>
      </c>
      <c r="AP506" s="7">
        <f>VLOOKUP(B506,[6]K!B$1:O$51,14,0)</f>
        <v>6</v>
      </c>
      <c r="AQ506" s="7">
        <f t="shared" si="55"/>
        <v>16</v>
      </c>
    </row>
    <row r="507" spans="1:43" s="7" customFormat="1" x14ac:dyDescent="0.25">
      <c r="A507" s="7">
        <v>506</v>
      </c>
      <c r="B507" s="7" t="s">
        <v>557</v>
      </c>
      <c r="C507" s="8">
        <f>VLOOKUP(B507,[1]Combined!$B$1:$K$640,10,0)</f>
        <v>8</v>
      </c>
      <c r="D507" s="8">
        <f>VLOOKUP(B507,[1]Combined!$B$1:$L$640,11,0)</f>
        <v>8</v>
      </c>
      <c r="E507" s="8">
        <f>VLOOKUP(B507,[1]Combined!$B$1:$N$640,13,0)</f>
        <v>0</v>
      </c>
      <c r="F507" s="8">
        <f>VLOOKUP(B507,[1]Combined!$B$1:$O$640,14,0)</f>
        <v>2</v>
      </c>
      <c r="G507" s="8">
        <f>VLOOKUP(B507,[1]Combined!$B$1:$P$640,15,0)</f>
        <v>2</v>
      </c>
      <c r="H507" s="8">
        <f>VLOOKUP(B507,[1]Combined!$B$1:$R$640,17,0)</f>
        <v>0</v>
      </c>
      <c r="I507" s="9">
        <f>VLOOKUP(B507,[2]Combined!C$1:L$640,10,0)</f>
        <v>16</v>
      </c>
      <c r="J507" s="9">
        <f>VLOOKUP(B507,[2]Combined!C$1:M$640,11,0)</f>
        <v>19</v>
      </c>
      <c r="K507" s="9">
        <f>VLOOKUP(B507,[2]Combined!C$1:O$640,13,0)</f>
        <v>0</v>
      </c>
      <c r="L507" s="9">
        <f>VLOOKUP(B507,[2]Combined!C$1:P$640,14,0)</f>
        <v>3</v>
      </c>
      <c r="M507" s="9">
        <f>VLOOKUP(B507,[2]Combined!C$1:Q$640,15,0)</f>
        <v>3</v>
      </c>
      <c r="N507" s="9">
        <f>VLOOKUP(B507,[2]Combined!C$1:S$640,17,0)</f>
        <v>0</v>
      </c>
      <c r="O507" s="10">
        <f>VLOOKUP(B507,[3]Combined!C$1:L$640,10,0)</f>
        <v>14</v>
      </c>
      <c r="P507" s="10">
        <f>VLOOKUP(B507,[3]Combined!C$1:M$640,11,0)</f>
        <v>20</v>
      </c>
      <c r="Q507" s="10">
        <f>VLOOKUP(B507,[3]Combined!C$1:O$640,13,0)</f>
        <v>0</v>
      </c>
      <c r="R507" s="10">
        <f>VLOOKUP(B507,[3]Combined!C$1:P$640,14,0)</f>
        <v>3</v>
      </c>
      <c r="S507" s="10">
        <f>VLOOKUP(B507,[3]Combined!C$1:Q$640,15,0)</f>
        <v>4</v>
      </c>
      <c r="T507" s="10">
        <f>VLOOKUP(B507,[3]Combined!C$1:S$640,17,0)</f>
        <v>0</v>
      </c>
      <c r="U507" s="11">
        <f>VLOOKUP(B507,[4]Combined!C$1:L$640,10,0)</f>
        <v>10</v>
      </c>
      <c r="V507" s="11">
        <f>VLOOKUP(B507,[4]Combined!C$1:M$640,11,0)</f>
        <v>18</v>
      </c>
      <c r="W507" s="11">
        <f>VLOOKUP(B507,[4]Combined!C$1:O$640,13,0)</f>
        <v>0</v>
      </c>
      <c r="X507" s="11">
        <f>VLOOKUP(B507,[4]Combined!C$1:P$640,14,0)</f>
        <v>4</v>
      </c>
      <c r="Y507" s="11">
        <f>VLOOKUP(B507,[4]Combined!C$1:Q$640,15,0)</f>
        <v>4</v>
      </c>
      <c r="Z507" s="11">
        <f>VLOOKUP(B507,[4]Combined!C$1:S$640,17,0)</f>
        <v>0</v>
      </c>
      <c r="AA507" s="12">
        <v>2</v>
      </c>
      <c r="AB507" s="12">
        <v>7</v>
      </c>
      <c r="AC507" s="12">
        <f>VLOOKUP(B507,[5]Combined!C$1:O$640,13,0)</f>
        <v>0</v>
      </c>
      <c r="AD507" s="12">
        <f>VLOOKUP(B507,[5]Combined!C$1:P$640,14,0)</f>
        <v>0</v>
      </c>
      <c r="AE507" s="12">
        <v>1</v>
      </c>
      <c r="AF507" s="12">
        <f>VLOOKUP(B507,[5]Combined!C$1:S$640,17,0)</f>
        <v>0</v>
      </c>
      <c r="AG507" s="14">
        <f t="shared" ref="AG507:AH568" si="56">SUM(D507,G507,J507,M507,P507,S507,V507,Y507,AB507,AE507)</f>
        <v>86</v>
      </c>
      <c r="AH507" s="14">
        <f t="shared" si="56"/>
        <v>0</v>
      </c>
      <c r="AI507" s="14">
        <f t="shared" ref="AI507:AI568" si="57">FLOOR(IF(AH507&lt;(1/3*(AG507)),AH507,(1/3*(AG507))),1)</f>
        <v>0</v>
      </c>
      <c r="AJ507" s="14">
        <f t="shared" ref="AJ507:AJ568" si="58">SUM(C507,F507,I507,L507,O507,R507,U507,X507,AA507,AD507)</f>
        <v>62</v>
      </c>
      <c r="AK507" s="14">
        <f t="shared" ref="AK507:AK568" si="59">IF(SUM(AJ507,AI507)&gt;AG507,AG507,SUM(AJ507,AI507))</f>
        <v>62</v>
      </c>
      <c r="AL507" s="14">
        <f t="shared" ref="AL507:AL568" si="60">(AK507/AG507)*100</f>
        <v>72.093023255813947</v>
      </c>
      <c r="AM507" s="14">
        <f t="shared" ref="AM507:AM568" si="61">IF(AL507&gt;=85,5,(IF(AND(AL507&gt;=80,AL507&lt;85),4,(IF(AND(AL507&gt;=75,AL507&lt;80),3,(IF(AND(AL507&gt;=70,AL507&lt;75),2,(IF(AND(AL507&gt;67,AL507&lt;70),1,0)))))))))</f>
        <v>2</v>
      </c>
      <c r="AN507" s="7" t="s">
        <v>533</v>
      </c>
      <c r="AO507" s="7">
        <f>VLOOKUP(B507,[6]K!B$1:U$51,20,0)</f>
        <v>5</v>
      </c>
      <c r="AP507" s="7">
        <f>VLOOKUP(B507,[6]K!B$1:O$51,14,0)</f>
        <v>5</v>
      </c>
      <c r="AQ507" s="7">
        <f t="shared" ref="AQ507:AQ568" si="62">SUM(AM507,AO507,AP507)</f>
        <v>12</v>
      </c>
    </row>
    <row r="508" spans="1:43" s="7" customFormat="1" x14ac:dyDescent="0.25">
      <c r="A508" s="7">
        <v>507</v>
      </c>
      <c r="B508" s="7" t="s">
        <v>558</v>
      </c>
      <c r="C508" s="8">
        <f>VLOOKUP(B508,[1]Combined!$B$1:$K$640,10,0)</f>
        <v>8</v>
      </c>
      <c r="D508" s="8">
        <f>VLOOKUP(B508,[1]Combined!$B$1:$L$640,11,0)</f>
        <v>8</v>
      </c>
      <c r="E508" s="8">
        <f>VLOOKUP(B508,[1]Combined!$B$1:$N$640,13,0)</f>
        <v>0</v>
      </c>
      <c r="F508" s="8">
        <f>VLOOKUP(B508,[1]Combined!$B$1:$O$640,14,0)</f>
        <v>0</v>
      </c>
      <c r="G508" s="8">
        <f>VLOOKUP(B508,[1]Combined!$B$1:$P$640,15,0)</f>
        <v>1</v>
      </c>
      <c r="H508" s="8">
        <f>VLOOKUP(B508,[1]Combined!$B$1:$R$640,17,0)</f>
        <v>0</v>
      </c>
      <c r="I508" s="9">
        <f>VLOOKUP(B508,[2]Combined!C$1:L$640,10,0)</f>
        <v>15</v>
      </c>
      <c r="J508" s="9">
        <f>VLOOKUP(B508,[2]Combined!C$1:M$640,11,0)</f>
        <v>19</v>
      </c>
      <c r="K508" s="9">
        <f>VLOOKUP(B508,[2]Combined!C$1:O$640,13,0)</f>
        <v>0</v>
      </c>
      <c r="L508" s="9">
        <f>VLOOKUP(B508,[2]Combined!C$1:P$640,14,0)</f>
        <v>2</v>
      </c>
      <c r="M508" s="9">
        <f>VLOOKUP(B508,[2]Combined!C$1:Q$640,15,0)</f>
        <v>4</v>
      </c>
      <c r="N508" s="9">
        <f>VLOOKUP(B508,[2]Combined!C$1:S$640,17,0)</f>
        <v>0</v>
      </c>
      <c r="O508" s="10">
        <f>VLOOKUP(B508,[3]Combined!C$1:L$640,10,0)</f>
        <v>13</v>
      </c>
      <c r="P508" s="10">
        <f>VLOOKUP(B508,[3]Combined!C$1:M$640,11,0)</f>
        <v>20</v>
      </c>
      <c r="Q508" s="10">
        <f>VLOOKUP(B508,[3]Combined!C$1:O$640,13,0)</f>
        <v>0</v>
      </c>
      <c r="R508" s="10">
        <f>VLOOKUP(B508,[3]Combined!C$1:P$640,14,0)</f>
        <v>1</v>
      </c>
      <c r="S508" s="10">
        <f>VLOOKUP(B508,[3]Combined!C$1:Q$640,15,0)</f>
        <v>2</v>
      </c>
      <c r="T508" s="10">
        <f>VLOOKUP(B508,[3]Combined!C$1:S$640,17,0)</f>
        <v>0</v>
      </c>
      <c r="U508" s="11">
        <f>VLOOKUP(B508,[4]Combined!C$1:L$640,10,0)</f>
        <v>10</v>
      </c>
      <c r="V508" s="11">
        <f>VLOOKUP(B508,[4]Combined!C$1:M$640,11,0)</f>
        <v>18</v>
      </c>
      <c r="W508" s="11">
        <f>VLOOKUP(B508,[4]Combined!C$1:O$640,13,0)</f>
        <v>0</v>
      </c>
      <c r="X508" s="11">
        <f>VLOOKUP(B508,[4]Combined!C$1:P$640,14,0)</f>
        <v>1</v>
      </c>
      <c r="Y508" s="11">
        <f>VLOOKUP(B508,[4]Combined!C$1:Q$640,15,0)</f>
        <v>4</v>
      </c>
      <c r="Z508" s="11">
        <f>VLOOKUP(B508,[4]Combined!C$1:S$640,17,0)</f>
        <v>0</v>
      </c>
      <c r="AA508" s="12">
        <v>4</v>
      </c>
      <c r="AB508" s="12">
        <v>7</v>
      </c>
      <c r="AC508" s="12">
        <f>VLOOKUP(B508,[5]Combined!C$1:O$640,13,0)</f>
        <v>0</v>
      </c>
      <c r="AD508" s="12">
        <v>1</v>
      </c>
      <c r="AE508" s="12">
        <v>1</v>
      </c>
      <c r="AF508" s="12">
        <f>VLOOKUP(B508,[5]Combined!C$1:S$640,17,0)</f>
        <v>0</v>
      </c>
      <c r="AG508" s="14">
        <f t="shared" si="56"/>
        <v>84</v>
      </c>
      <c r="AH508" s="14">
        <f t="shared" si="56"/>
        <v>0</v>
      </c>
      <c r="AI508" s="14">
        <f t="shared" si="57"/>
        <v>0</v>
      </c>
      <c r="AJ508" s="14">
        <f t="shared" si="58"/>
        <v>55</v>
      </c>
      <c r="AK508" s="14">
        <f t="shared" si="59"/>
        <v>55</v>
      </c>
      <c r="AL508" s="14">
        <f t="shared" si="60"/>
        <v>65.476190476190482</v>
      </c>
      <c r="AM508" s="14">
        <f t="shared" si="61"/>
        <v>0</v>
      </c>
      <c r="AN508" s="7" t="s">
        <v>535</v>
      </c>
      <c r="AO508" s="7">
        <f>VLOOKUP(B508,[6]K!B$1:U$51,20,0)</f>
        <v>7</v>
      </c>
      <c r="AP508" s="7">
        <f>VLOOKUP(B508,[6]K!B$1:O$51,14,0)</f>
        <v>5</v>
      </c>
      <c r="AQ508" s="7">
        <f t="shared" si="62"/>
        <v>12</v>
      </c>
    </row>
    <row r="509" spans="1:43" s="7" customFormat="1" x14ac:dyDescent="0.25">
      <c r="A509" s="7">
        <v>508</v>
      </c>
      <c r="B509" s="7" t="s">
        <v>559</v>
      </c>
      <c r="C509" s="8">
        <f>VLOOKUP(B509,[1]Combined!$B$1:$K$640,10,0)</f>
        <v>8</v>
      </c>
      <c r="D509" s="8">
        <f>VLOOKUP(B509,[1]Combined!$B$1:$L$640,11,0)</f>
        <v>8</v>
      </c>
      <c r="E509" s="8">
        <f>VLOOKUP(B509,[1]Combined!$B$1:$N$640,13,0)</f>
        <v>0</v>
      </c>
      <c r="F509" s="8">
        <f>VLOOKUP(B509,[1]Combined!$B$1:$O$640,14,0)</f>
        <v>2</v>
      </c>
      <c r="G509" s="8">
        <f>VLOOKUP(B509,[1]Combined!$B$1:$P$640,15,0)</f>
        <v>2</v>
      </c>
      <c r="H509" s="8">
        <f>VLOOKUP(B509,[1]Combined!$B$1:$R$640,17,0)</f>
        <v>0</v>
      </c>
      <c r="I509" s="9">
        <f>VLOOKUP(B509,[2]Combined!C$1:L$640,10,0)</f>
        <v>18</v>
      </c>
      <c r="J509" s="9">
        <f>VLOOKUP(B509,[2]Combined!C$1:M$640,11,0)</f>
        <v>19</v>
      </c>
      <c r="K509" s="9">
        <f>VLOOKUP(B509,[2]Combined!C$1:O$640,13,0)</f>
        <v>0</v>
      </c>
      <c r="L509" s="9">
        <f>VLOOKUP(B509,[2]Combined!C$1:P$640,14,0)</f>
        <v>3</v>
      </c>
      <c r="M509" s="9">
        <f>VLOOKUP(B509,[2]Combined!C$1:Q$640,15,0)</f>
        <v>3</v>
      </c>
      <c r="N509" s="9">
        <f>VLOOKUP(B509,[2]Combined!C$1:S$640,17,0)</f>
        <v>0</v>
      </c>
      <c r="O509" s="10">
        <f>VLOOKUP(B509,[3]Combined!C$1:L$640,10,0)</f>
        <v>18</v>
      </c>
      <c r="P509" s="10">
        <f>VLOOKUP(B509,[3]Combined!C$1:M$640,11,0)</f>
        <v>20</v>
      </c>
      <c r="Q509" s="10">
        <f>VLOOKUP(B509,[3]Combined!C$1:O$640,13,0)</f>
        <v>0</v>
      </c>
      <c r="R509" s="10">
        <f>VLOOKUP(B509,[3]Combined!C$1:P$640,14,0)</f>
        <v>2</v>
      </c>
      <c r="S509" s="10">
        <f>VLOOKUP(B509,[3]Combined!C$1:Q$640,15,0)</f>
        <v>2</v>
      </c>
      <c r="T509" s="10">
        <f>VLOOKUP(B509,[3]Combined!C$1:S$640,17,0)</f>
        <v>0</v>
      </c>
      <c r="U509" s="11">
        <f>VLOOKUP(B509,[4]Combined!C$1:L$640,10,0)</f>
        <v>15</v>
      </c>
      <c r="V509" s="11">
        <f>VLOOKUP(B509,[4]Combined!C$1:M$640,11,0)</f>
        <v>18</v>
      </c>
      <c r="W509" s="11">
        <f>VLOOKUP(B509,[4]Combined!C$1:O$640,13,0)</f>
        <v>0</v>
      </c>
      <c r="X509" s="11">
        <v>3</v>
      </c>
      <c r="Y509" s="11">
        <v>3</v>
      </c>
      <c r="Z509" s="11">
        <f>VLOOKUP(B509,[4]Combined!C$1:S$640,17,0)</f>
        <v>0</v>
      </c>
      <c r="AA509" s="12">
        <v>5</v>
      </c>
      <c r="AB509" s="12">
        <v>7</v>
      </c>
      <c r="AC509" s="12">
        <f>VLOOKUP(B509,[5]Combined!C$1:O$640,13,0)</f>
        <v>0</v>
      </c>
      <c r="AD509" s="12">
        <v>1</v>
      </c>
      <c r="AE509" s="12">
        <v>1</v>
      </c>
      <c r="AF509" s="12">
        <f>VLOOKUP(B509,[5]Combined!C$1:S$640,17,0)</f>
        <v>0</v>
      </c>
      <c r="AG509" s="14">
        <f t="shared" si="56"/>
        <v>83</v>
      </c>
      <c r="AH509" s="14">
        <f t="shared" si="56"/>
        <v>0</v>
      </c>
      <c r="AI509" s="14">
        <f t="shared" si="57"/>
        <v>0</v>
      </c>
      <c r="AJ509" s="14">
        <f t="shared" si="58"/>
        <v>75</v>
      </c>
      <c r="AK509" s="14">
        <f t="shared" si="59"/>
        <v>75</v>
      </c>
      <c r="AL509" s="14">
        <f t="shared" si="60"/>
        <v>90.361445783132538</v>
      </c>
      <c r="AM509" s="14">
        <f t="shared" si="61"/>
        <v>5</v>
      </c>
      <c r="AN509" s="7" t="s">
        <v>537</v>
      </c>
      <c r="AO509" s="7">
        <v>10</v>
      </c>
      <c r="AP509" s="7">
        <f>VLOOKUP(B509,[6]K!B$1:O$51,14,0)</f>
        <v>8</v>
      </c>
      <c r="AQ509" s="7">
        <f t="shared" si="62"/>
        <v>23</v>
      </c>
    </row>
    <row r="510" spans="1:43" s="7" customFormat="1" x14ac:dyDescent="0.25">
      <c r="A510" s="7">
        <v>509</v>
      </c>
      <c r="B510" s="7" t="s">
        <v>560</v>
      </c>
      <c r="C510" s="8">
        <f>VLOOKUP(B510,[1]Combined!$B$1:$K$640,10,0)</f>
        <v>8</v>
      </c>
      <c r="D510" s="8">
        <f>VLOOKUP(B510,[1]Combined!$B$1:$L$640,11,0)</f>
        <v>8</v>
      </c>
      <c r="E510" s="8">
        <f>VLOOKUP(B510,[1]Combined!$B$1:$N$640,13,0)</f>
        <v>0</v>
      </c>
      <c r="F510" s="8">
        <f>VLOOKUP(B510,[1]Combined!$B$1:$O$640,14,0)</f>
        <v>1</v>
      </c>
      <c r="G510" s="8">
        <f>VLOOKUP(B510,[1]Combined!$B$1:$P$640,15,0)</f>
        <v>1</v>
      </c>
      <c r="H510" s="8">
        <f>VLOOKUP(B510,[1]Combined!$B$1:$R$640,17,0)</f>
        <v>0</v>
      </c>
      <c r="I510" s="9">
        <f>VLOOKUP(B510,[2]Combined!C$1:L$640,10,0)</f>
        <v>15</v>
      </c>
      <c r="J510" s="9">
        <f>VLOOKUP(B510,[2]Combined!C$1:M$640,11,0)</f>
        <v>19</v>
      </c>
      <c r="K510" s="9">
        <f>VLOOKUP(B510,[2]Combined!C$1:O$640,13,0)</f>
        <v>0</v>
      </c>
      <c r="L510" s="9">
        <f>VLOOKUP(B510,[2]Combined!C$1:P$640,14,0)</f>
        <v>3</v>
      </c>
      <c r="M510" s="9">
        <f>VLOOKUP(B510,[2]Combined!C$1:Q$640,15,0)</f>
        <v>3</v>
      </c>
      <c r="N510" s="9">
        <f>VLOOKUP(B510,[2]Combined!C$1:S$640,17,0)</f>
        <v>0</v>
      </c>
      <c r="O510" s="10">
        <f>VLOOKUP(B510,[3]Combined!C$1:L$640,10,0)</f>
        <v>13</v>
      </c>
      <c r="P510" s="10">
        <f>VLOOKUP(B510,[3]Combined!C$1:M$640,11,0)</f>
        <v>20</v>
      </c>
      <c r="Q510" s="10">
        <f>VLOOKUP(B510,[3]Combined!C$1:O$640,13,0)</f>
        <v>0</v>
      </c>
      <c r="R510" s="10">
        <f>VLOOKUP(B510,[3]Combined!C$1:P$640,14,0)</f>
        <v>2</v>
      </c>
      <c r="S510" s="10">
        <f>VLOOKUP(B510,[3]Combined!C$1:Q$640,15,0)</f>
        <v>5</v>
      </c>
      <c r="T510" s="10">
        <f>VLOOKUP(B510,[3]Combined!C$1:S$640,17,0)</f>
        <v>0</v>
      </c>
      <c r="U510" s="11">
        <f>VLOOKUP(B510,[4]Combined!C$1:L$640,10,0)</f>
        <v>15</v>
      </c>
      <c r="V510" s="11">
        <f>VLOOKUP(B510,[4]Combined!C$1:M$640,11,0)</f>
        <v>18</v>
      </c>
      <c r="W510" s="11">
        <f>VLOOKUP(B510,[4]Combined!C$1:O$640,13,0)</f>
        <v>2</v>
      </c>
      <c r="X510" s="11">
        <f>VLOOKUP(B510,[4]Combined!C$1:P$640,14,0)</f>
        <v>0</v>
      </c>
      <c r="Y510" s="11">
        <v>2</v>
      </c>
      <c r="Z510" s="11">
        <f>VLOOKUP(B510,[4]Combined!C$1:S$640,17,0)</f>
        <v>0</v>
      </c>
      <c r="AA510" s="12">
        <v>3</v>
      </c>
      <c r="AB510" s="12">
        <v>7</v>
      </c>
      <c r="AC510" s="12">
        <f>VLOOKUP(B510,[5]Combined!C$1:O$640,13,0)</f>
        <v>0</v>
      </c>
      <c r="AD510" s="12">
        <f>VLOOKUP(B510,[5]Combined!C$1:P$640,14,0)</f>
        <v>0</v>
      </c>
      <c r="AE510" s="12">
        <v>1</v>
      </c>
      <c r="AF510" s="12">
        <f>VLOOKUP(B510,[5]Combined!C$1:S$640,17,0)</f>
        <v>0</v>
      </c>
      <c r="AG510" s="14">
        <f t="shared" si="56"/>
        <v>84</v>
      </c>
      <c r="AH510" s="14">
        <f t="shared" si="56"/>
        <v>2</v>
      </c>
      <c r="AI510" s="14">
        <f t="shared" si="57"/>
        <v>2</v>
      </c>
      <c r="AJ510" s="14">
        <f t="shared" si="58"/>
        <v>60</v>
      </c>
      <c r="AK510" s="14">
        <f t="shared" si="59"/>
        <v>62</v>
      </c>
      <c r="AL510" s="14">
        <f t="shared" si="60"/>
        <v>73.80952380952381</v>
      </c>
      <c r="AM510" s="14">
        <f t="shared" si="61"/>
        <v>2</v>
      </c>
      <c r="AN510" s="7" t="s">
        <v>539</v>
      </c>
      <c r="AO510" s="7">
        <f>VLOOKUP(B510,[6]K!B$1:U$51,20,0)</f>
        <v>0</v>
      </c>
      <c r="AP510" s="7">
        <f>VLOOKUP(B510,[6]K!B$1:O$51,14,0)</f>
        <v>4</v>
      </c>
      <c r="AQ510" s="7">
        <f t="shared" si="62"/>
        <v>6</v>
      </c>
    </row>
    <row r="511" spans="1:43" s="7" customFormat="1" x14ac:dyDescent="0.25">
      <c r="A511" s="7">
        <v>510</v>
      </c>
      <c r="B511" s="7" t="s">
        <v>561</v>
      </c>
      <c r="C511" s="8">
        <f>VLOOKUP(B511,[1]Combined!$B$1:$K$640,10,0)</f>
        <v>7</v>
      </c>
      <c r="D511" s="8">
        <f>VLOOKUP(B511,[1]Combined!$B$1:$L$640,11,0)</f>
        <v>8</v>
      </c>
      <c r="E511" s="8">
        <f>VLOOKUP(B511,[1]Combined!$B$1:$N$640,13,0)</f>
        <v>0</v>
      </c>
      <c r="F511" s="8">
        <f>VLOOKUP(B511,[1]Combined!$B$1:$O$640,14,0)</f>
        <v>2</v>
      </c>
      <c r="G511" s="8">
        <f>VLOOKUP(B511,[1]Combined!$B$1:$P$640,15,0)</f>
        <v>2</v>
      </c>
      <c r="H511" s="8">
        <f>VLOOKUP(B511,[1]Combined!$B$1:$R$640,17,0)</f>
        <v>0</v>
      </c>
      <c r="I511" s="9">
        <f>VLOOKUP(B511,[2]Combined!C$1:L$640,10,0)</f>
        <v>14</v>
      </c>
      <c r="J511" s="9">
        <f>VLOOKUP(B511,[2]Combined!C$1:M$640,11,0)</f>
        <v>19</v>
      </c>
      <c r="K511" s="9">
        <f>VLOOKUP(B511,[2]Combined!C$1:O$640,13,0)</f>
        <v>0</v>
      </c>
      <c r="L511" s="9">
        <f>VLOOKUP(B511,[2]Combined!C$1:P$640,14,0)</f>
        <v>4</v>
      </c>
      <c r="M511" s="9">
        <f>VLOOKUP(B511,[2]Combined!C$1:Q$640,15,0)</f>
        <v>5</v>
      </c>
      <c r="N511" s="9">
        <f>VLOOKUP(B511,[2]Combined!C$1:S$640,17,0)</f>
        <v>0</v>
      </c>
      <c r="O511" s="10">
        <f>VLOOKUP(B511,[3]Combined!C$1:L$640,10,0)</f>
        <v>9</v>
      </c>
      <c r="P511" s="10">
        <f>VLOOKUP(B511,[3]Combined!C$1:M$640,11,0)</f>
        <v>20</v>
      </c>
      <c r="Q511" s="10">
        <f>VLOOKUP(B511,[3]Combined!C$1:O$640,13,0)</f>
        <v>0</v>
      </c>
      <c r="R511" s="10">
        <f>VLOOKUP(B511,[3]Combined!C$1:P$640,14,0)</f>
        <v>4</v>
      </c>
      <c r="S511" s="10">
        <f>VLOOKUP(B511,[3]Combined!C$1:Q$640,15,0)</f>
        <v>5</v>
      </c>
      <c r="T511" s="10">
        <f>VLOOKUP(B511,[3]Combined!C$1:S$640,17,0)</f>
        <v>0</v>
      </c>
      <c r="U511" s="11">
        <f>VLOOKUP(B511,[4]Combined!C$1:L$640,10,0)</f>
        <v>15</v>
      </c>
      <c r="V511" s="11">
        <f>VLOOKUP(B511,[4]Combined!C$1:M$640,11,0)</f>
        <v>18</v>
      </c>
      <c r="W511" s="11">
        <f>VLOOKUP(B511,[4]Combined!C$1:O$640,13,0)</f>
        <v>0</v>
      </c>
      <c r="X511" s="11">
        <f>VLOOKUP(B511,[4]Combined!C$1:P$640,14,0)</f>
        <v>3</v>
      </c>
      <c r="Y511" s="11">
        <f>VLOOKUP(B511,[4]Combined!C$1:Q$640,15,0)</f>
        <v>3</v>
      </c>
      <c r="Z511" s="11">
        <f>VLOOKUP(B511,[4]Combined!C$1:S$640,17,0)</f>
        <v>0</v>
      </c>
      <c r="AA511" s="12">
        <v>4</v>
      </c>
      <c r="AB511" s="12">
        <v>7</v>
      </c>
      <c r="AC511" s="12">
        <f>VLOOKUP(B511,[5]Combined!C$1:O$640,13,0)</f>
        <v>0</v>
      </c>
      <c r="AD511" s="12">
        <v>1</v>
      </c>
      <c r="AE511" s="12">
        <v>1</v>
      </c>
      <c r="AF511" s="12">
        <f>VLOOKUP(B511,[5]Combined!C$1:S$640,17,0)</f>
        <v>0</v>
      </c>
      <c r="AG511" s="14">
        <f t="shared" si="56"/>
        <v>88</v>
      </c>
      <c r="AH511" s="14">
        <f t="shared" si="56"/>
        <v>0</v>
      </c>
      <c r="AI511" s="14">
        <f t="shared" si="57"/>
        <v>0</v>
      </c>
      <c r="AJ511" s="14">
        <f t="shared" si="58"/>
        <v>63</v>
      </c>
      <c r="AK511" s="14">
        <f t="shared" si="59"/>
        <v>63</v>
      </c>
      <c r="AL511" s="14">
        <f t="shared" si="60"/>
        <v>71.590909090909093</v>
      </c>
      <c r="AM511" s="14">
        <f t="shared" si="61"/>
        <v>2</v>
      </c>
      <c r="AN511" s="7" t="s">
        <v>541</v>
      </c>
      <c r="AO511" s="7">
        <f>VLOOKUP(B511,[6]K!B$1:U$51,20,0)</f>
        <v>10</v>
      </c>
      <c r="AP511" s="7">
        <f>VLOOKUP(B511,[6]K!B$1:O$51,14,0)</f>
        <v>9</v>
      </c>
      <c r="AQ511" s="7">
        <f t="shared" si="62"/>
        <v>21</v>
      </c>
    </row>
    <row r="512" spans="1:43" s="7" customFormat="1" x14ac:dyDescent="0.25">
      <c r="A512" s="7">
        <v>511</v>
      </c>
      <c r="B512" s="7" t="s">
        <v>562</v>
      </c>
      <c r="C512" s="8">
        <f>VLOOKUP(B512,[1]Combined!$B$1:$K$640,10,0)</f>
        <v>8</v>
      </c>
      <c r="D512" s="8">
        <f>VLOOKUP(B512,[1]Combined!$B$1:$L$640,11,0)</f>
        <v>8</v>
      </c>
      <c r="E512" s="8">
        <f>VLOOKUP(B512,[1]Combined!$B$1:$N$640,13,0)</f>
        <v>0</v>
      </c>
      <c r="F512" s="8">
        <f>VLOOKUP(B512,[1]Combined!$B$1:$O$640,14,0)</f>
        <v>2</v>
      </c>
      <c r="G512" s="8">
        <f>VLOOKUP(B512,[1]Combined!$B$1:$P$640,15,0)</f>
        <v>2</v>
      </c>
      <c r="H512" s="8">
        <f>VLOOKUP(B512,[1]Combined!$B$1:$R$640,17,0)</f>
        <v>0</v>
      </c>
      <c r="I512" s="9">
        <f>VLOOKUP(B512,[2]Combined!C$1:L$640,10,0)</f>
        <v>12</v>
      </c>
      <c r="J512" s="9">
        <f>VLOOKUP(B512,[2]Combined!C$1:M$640,11,0)</f>
        <v>19</v>
      </c>
      <c r="K512" s="9">
        <f>VLOOKUP(B512,[2]Combined!C$1:O$640,13,0)</f>
        <v>0</v>
      </c>
      <c r="L512" s="9">
        <f>VLOOKUP(B512,[2]Combined!C$1:P$640,14,0)</f>
        <v>3</v>
      </c>
      <c r="M512" s="9">
        <f>VLOOKUP(B512,[2]Combined!C$1:Q$640,15,0)</f>
        <v>3</v>
      </c>
      <c r="N512" s="9">
        <f>VLOOKUP(B512,[2]Combined!C$1:S$640,17,0)</f>
        <v>0</v>
      </c>
      <c r="O512" s="10">
        <f>VLOOKUP(B512,[3]Combined!C$1:L$640,10,0)</f>
        <v>9</v>
      </c>
      <c r="P512" s="10">
        <f>VLOOKUP(B512,[3]Combined!C$1:M$640,11,0)</f>
        <v>20</v>
      </c>
      <c r="Q512" s="10">
        <f>VLOOKUP(B512,[3]Combined!C$1:O$640,13,0)</f>
        <v>0</v>
      </c>
      <c r="R512" s="10">
        <f>VLOOKUP(B512,[3]Combined!C$1:P$640,14,0)</f>
        <v>3</v>
      </c>
      <c r="S512" s="10">
        <f>VLOOKUP(B512,[3]Combined!C$1:Q$640,15,0)</f>
        <v>4</v>
      </c>
      <c r="T512" s="10">
        <f>VLOOKUP(B512,[3]Combined!C$1:S$640,17,0)</f>
        <v>0</v>
      </c>
      <c r="U512" s="11">
        <f>VLOOKUP(B512,[4]Combined!C$1:L$640,10,0)</f>
        <v>11</v>
      </c>
      <c r="V512" s="11">
        <f>VLOOKUP(B512,[4]Combined!C$1:M$640,11,0)</f>
        <v>18</v>
      </c>
      <c r="W512" s="11">
        <f>VLOOKUP(B512,[4]Combined!C$1:O$640,13,0)</f>
        <v>0</v>
      </c>
      <c r="X512" s="11">
        <f>VLOOKUP(B512,[4]Combined!C$1:P$640,14,0)</f>
        <v>3</v>
      </c>
      <c r="Y512" s="11">
        <f>VLOOKUP(B512,[4]Combined!C$1:Q$640,15,0)</f>
        <v>4</v>
      </c>
      <c r="Z512" s="11">
        <f>VLOOKUP(B512,[4]Combined!C$1:S$640,17,0)</f>
        <v>0</v>
      </c>
      <c r="AA512" s="12">
        <v>2</v>
      </c>
      <c r="AB512" s="12">
        <v>7</v>
      </c>
      <c r="AC512" s="12">
        <f>VLOOKUP(B512,[5]Combined!C$1:O$640,13,0)</f>
        <v>0</v>
      </c>
      <c r="AD512" s="12">
        <f>VLOOKUP(B512,[5]Combined!C$1:P$640,14,0)</f>
        <v>0</v>
      </c>
      <c r="AE512" s="12">
        <v>1</v>
      </c>
      <c r="AF512" s="12">
        <f>VLOOKUP(B512,[5]Combined!C$1:S$640,17,0)</f>
        <v>0</v>
      </c>
      <c r="AG512" s="14">
        <f t="shared" si="56"/>
        <v>86</v>
      </c>
      <c r="AH512" s="14">
        <f t="shared" si="56"/>
        <v>0</v>
      </c>
      <c r="AI512" s="14">
        <f t="shared" si="57"/>
        <v>0</v>
      </c>
      <c r="AJ512" s="14">
        <f t="shared" si="58"/>
        <v>53</v>
      </c>
      <c r="AK512" s="14">
        <f t="shared" si="59"/>
        <v>53</v>
      </c>
      <c r="AL512" s="14">
        <f t="shared" si="60"/>
        <v>61.627906976744185</v>
      </c>
      <c r="AM512" s="14">
        <f t="shared" si="61"/>
        <v>0</v>
      </c>
      <c r="AN512" s="7" t="s">
        <v>533</v>
      </c>
      <c r="AO512" s="7">
        <f>VLOOKUP(B512,[6]K!B$1:U$51,20,0)</f>
        <v>4</v>
      </c>
      <c r="AP512" s="7">
        <f>VLOOKUP(B512,[6]K!B$1:O$51,14,0)</f>
        <v>4</v>
      </c>
      <c r="AQ512" s="7">
        <f t="shared" si="62"/>
        <v>8</v>
      </c>
    </row>
    <row r="513" spans="1:43" s="7" customFormat="1" x14ac:dyDescent="0.25">
      <c r="A513" s="7">
        <v>512</v>
      </c>
      <c r="B513" s="7" t="s">
        <v>563</v>
      </c>
      <c r="C513" s="8">
        <f>VLOOKUP(B513,[1]Combined!$B$1:$K$640,10,0)</f>
        <v>7</v>
      </c>
      <c r="D513" s="8">
        <f>VLOOKUP(B513,[1]Combined!$B$1:$L$640,11,0)</f>
        <v>8</v>
      </c>
      <c r="E513" s="8">
        <f>VLOOKUP(B513,[1]Combined!$B$1:$N$640,13,0)</f>
        <v>0</v>
      </c>
      <c r="F513" s="8">
        <f>VLOOKUP(B513,[1]Combined!$B$1:$O$640,14,0)</f>
        <v>1</v>
      </c>
      <c r="G513" s="8">
        <f>VLOOKUP(B513,[1]Combined!$B$1:$P$640,15,0)</f>
        <v>1</v>
      </c>
      <c r="H513" s="8">
        <f>VLOOKUP(B513,[1]Combined!$B$1:$R$640,17,0)</f>
        <v>0</v>
      </c>
      <c r="I513" s="9">
        <f>VLOOKUP(B513,[2]Combined!C$1:L$640,10,0)</f>
        <v>16</v>
      </c>
      <c r="J513" s="9">
        <f>VLOOKUP(B513,[2]Combined!C$1:M$640,11,0)</f>
        <v>19</v>
      </c>
      <c r="K513" s="9">
        <f>VLOOKUP(B513,[2]Combined!C$1:O$640,13,0)</f>
        <v>0</v>
      </c>
      <c r="L513" s="9">
        <f>VLOOKUP(B513,[2]Combined!C$1:P$640,14,0)</f>
        <v>2</v>
      </c>
      <c r="M513" s="9">
        <f>VLOOKUP(B513,[2]Combined!C$1:Q$640,15,0)</f>
        <v>4</v>
      </c>
      <c r="N513" s="9">
        <f>VLOOKUP(B513,[2]Combined!C$1:S$640,17,0)</f>
        <v>0</v>
      </c>
      <c r="O513" s="10">
        <f>VLOOKUP(B513,[3]Combined!C$1:L$640,10,0)</f>
        <v>16</v>
      </c>
      <c r="P513" s="10">
        <f>VLOOKUP(B513,[3]Combined!C$1:M$640,11,0)</f>
        <v>20</v>
      </c>
      <c r="Q513" s="10">
        <f>VLOOKUP(B513,[3]Combined!C$1:O$640,13,0)</f>
        <v>0</v>
      </c>
      <c r="R513" s="10">
        <f>VLOOKUP(B513,[3]Combined!C$1:P$640,14,0)</f>
        <v>1</v>
      </c>
      <c r="S513" s="10">
        <f>VLOOKUP(B513,[3]Combined!C$1:Q$640,15,0)</f>
        <v>2</v>
      </c>
      <c r="T513" s="10">
        <f>VLOOKUP(B513,[3]Combined!C$1:S$640,17,0)</f>
        <v>0</v>
      </c>
      <c r="U513" s="11">
        <f>VLOOKUP(B513,[4]Combined!C$1:L$640,10,0)</f>
        <v>17</v>
      </c>
      <c r="V513" s="11">
        <f>VLOOKUP(B513,[4]Combined!C$1:M$640,11,0)</f>
        <v>18</v>
      </c>
      <c r="W513" s="11">
        <f>VLOOKUP(B513,[4]Combined!C$1:O$640,13,0)</f>
        <v>0</v>
      </c>
      <c r="X513" s="11">
        <f>VLOOKUP(B513,[4]Combined!C$1:P$640,14,0)</f>
        <v>4</v>
      </c>
      <c r="Y513" s="11">
        <f>VLOOKUP(B513,[4]Combined!C$1:Q$640,15,0)</f>
        <v>4</v>
      </c>
      <c r="Z513" s="11">
        <f>VLOOKUP(B513,[4]Combined!C$1:S$640,17,0)</f>
        <v>0</v>
      </c>
      <c r="AA513" s="12">
        <v>5</v>
      </c>
      <c r="AB513" s="12">
        <v>7</v>
      </c>
      <c r="AC513" s="12">
        <f>VLOOKUP(B513,[5]Combined!C$1:O$640,13,0)</f>
        <v>0</v>
      </c>
      <c r="AD513" s="12">
        <v>1</v>
      </c>
      <c r="AE513" s="12">
        <v>1</v>
      </c>
      <c r="AF513" s="12">
        <f>VLOOKUP(B513,[5]Combined!C$1:S$640,17,0)</f>
        <v>0</v>
      </c>
      <c r="AG513" s="14">
        <f t="shared" si="56"/>
        <v>84</v>
      </c>
      <c r="AH513" s="14">
        <f t="shared" si="56"/>
        <v>0</v>
      </c>
      <c r="AI513" s="14">
        <f t="shared" si="57"/>
        <v>0</v>
      </c>
      <c r="AJ513" s="14">
        <f t="shared" si="58"/>
        <v>70</v>
      </c>
      <c r="AK513" s="14">
        <f t="shared" si="59"/>
        <v>70</v>
      </c>
      <c r="AL513" s="14">
        <f t="shared" si="60"/>
        <v>83.333333333333343</v>
      </c>
      <c r="AM513" s="14">
        <f t="shared" si="61"/>
        <v>4</v>
      </c>
      <c r="AN513" s="7" t="s">
        <v>535</v>
      </c>
      <c r="AO513" s="7">
        <f>VLOOKUP(B513,[6]K!B$1:U$51,20,0)</f>
        <v>8</v>
      </c>
      <c r="AP513" s="7">
        <f>VLOOKUP(B513,[6]K!B$1:O$51,14,0)</f>
        <v>8</v>
      </c>
      <c r="AQ513" s="7">
        <f t="shared" si="62"/>
        <v>20</v>
      </c>
    </row>
    <row r="514" spans="1:43" s="7" customFormat="1" x14ac:dyDescent="0.25">
      <c r="A514" s="7">
        <v>513</v>
      </c>
      <c r="B514" s="7" t="s">
        <v>564</v>
      </c>
      <c r="C514" s="8">
        <f>VLOOKUP(B514,[1]Combined!$B$1:$K$640,10,0)</f>
        <v>8</v>
      </c>
      <c r="D514" s="8">
        <f>VLOOKUP(B514,[1]Combined!$B$1:$L$640,11,0)</f>
        <v>8</v>
      </c>
      <c r="E514" s="8">
        <f>VLOOKUP(B514,[1]Combined!$B$1:$N$640,13,0)</f>
        <v>0</v>
      </c>
      <c r="F514" s="8">
        <f>VLOOKUP(B514,[1]Combined!$B$1:$O$640,14,0)</f>
        <v>2</v>
      </c>
      <c r="G514" s="8">
        <f>VLOOKUP(B514,[1]Combined!$B$1:$P$640,15,0)</f>
        <v>2</v>
      </c>
      <c r="H514" s="8">
        <f>VLOOKUP(B514,[1]Combined!$B$1:$R$640,17,0)</f>
        <v>0</v>
      </c>
      <c r="I514" s="9">
        <f>VLOOKUP(B514,[2]Combined!C$1:L$640,10,0)</f>
        <v>14</v>
      </c>
      <c r="J514" s="9">
        <f>VLOOKUP(B514,[2]Combined!C$1:M$640,11,0)</f>
        <v>19</v>
      </c>
      <c r="K514" s="9">
        <f>VLOOKUP(B514,[2]Combined!C$1:O$640,13,0)</f>
        <v>0</v>
      </c>
      <c r="L514" s="9">
        <f>VLOOKUP(B514,[2]Combined!C$1:P$640,14,0)</f>
        <v>2</v>
      </c>
      <c r="M514" s="9">
        <f>VLOOKUP(B514,[2]Combined!C$1:Q$640,15,0)</f>
        <v>3</v>
      </c>
      <c r="N514" s="9">
        <f>VLOOKUP(B514,[2]Combined!C$1:S$640,17,0)</f>
        <v>0</v>
      </c>
      <c r="O514" s="10">
        <f>VLOOKUP(B514,[3]Combined!C$1:L$640,10,0)</f>
        <v>14</v>
      </c>
      <c r="P514" s="10">
        <f>VLOOKUP(B514,[3]Combined!C$1:M$640,11,0)</f>
        <v>20</v>
      </c>
      <c r="Q514" s="10">
        <f>VLOOKUP(B514,[3]Combined!C$1:O$640,13,0)</f>
        <v>0</v>
      </c>
      <c r="R514" s="10">
        <f>VLOOKUP(B514,[3]Combined!C$1:P$640,14,0)</f>
        <v>2</v>
      </c>
      <c r="S514" s="10">
        <f>VLOOKUP(B514,[3]Combined!C$1:Q$640,15,0)</f>
        <v>2</v>
      </c>
      <c r="T514" s="10">
        <f>VLOOKUP(B514,[3]Combined!C$1:S$640,17,0)</f>
        <v>0</v>
      </c>
      <c r="U514" s="11">
        <f>VLOOKUP(B514,[4]Combined!C$1:L$640,10,0)</f>
        <v>17</v>
      </c>
      <c r="V514" s="11">
        <f>VLOOKUP(B514,[4]Combined!C$1:M$640,11,0)</f>
        <v>18</v>
      </c>
      <c r="W514" s="11">
        <f>VLOOKUP(B514,[4]Combined!C$1:O$640,13,0)</f>
        <v>0</v>
      </c>
      <c r="X514" s="11">
        <v>3</v>
      </c>
      <c r="Y514" s="11">
        <v>3</v>
      </c>
      <c r="Z514" s="11">
        <f>VLOOKUP(B514,[4]Combined!C$1:S$640,17,0)</f>
        <v>0</v>
      </c>
      <c r="AA514" s="12">
        <v>4</v>
      </c>
      <c r="AB514" s="12">
        <v>7</v>
      </c>
      <c r="AC514" s="12">
        <f>VLOOKUP(B514,[5]Combined!C$1:O$640,13,0)</f>
        <v>0</v>
      </c>
      <c r="AD514" s="12">
        <v>1</v>
      </c>
      <c r="AE514" s="12">
        <v>1</v>
      </c>
      <c r="AF514" s="12">
        <f>VLOOKUP(B514,[5]Combined!C$1:S$640,17,0)</f>
        <v>0</v>
      </c>
      <c r="AG514" s="14">
        <f t="shared" si="56"/>
        <v>83</v>
      </c>
      <c r="AH514" s="14">
        <f t="shared" si="56"/>
        <v>0</v>
      </c>
      <c r="AI514" s="14">
        <f t="shared" si="57"/>
        <v>0</v>
      </c>
      <c r="AJ514" s="14">
        <f t="shared" si="58"/>
        <v>67</v>
      </c>
      <c r="AK514" s="14">
        <f t="shared" si="59"/>
        <v>67</v>
      </c>
      <c r="AL514" s="14">
        <f t="shared" si="60"/>
        <v>80.722891566265062</v>
      </c>
      <c r="AM514" s="14">
        <f t="shared" si="61"/>
        <v>4</v>
      </c>
      <c r="AN514" s="7" t="s">
        <v>537</v>
      </c>
      <c r="AO514" s="7">
        <v>10</v>
      </c>
      <c r="AP514" s="7">
        <f>VLOOKUP(B514,[6]K!B$1:O$51,14,0)</f>
        <v>6</v>
      </c>
      <c r="AQ514" s="7">
        <f t="shared" si="62"/>
        <v>20</v>
      </c>
    </row>
    <row r="515" spans="1:43" s="7" customFormat="1" x14ac:dyDescent="0.25">
      <c r="A515" s="7">
        <v>514</v>
      </c>
      <c r="B515" s="7" t="s">
        <v>565</v>
      </c>
      <c r="C515" s="8">
        <f>VLOOKUP(B515,[1]Combined!$B$1:$K$640,10,0)</f>
        <v>8</v>
      </c>
      <c r="D515" s="8">
        <f>VLOOKUP(B515,[1]Combined!$B$1:$L$640,11,0)</f>
        <v>8</v>
      </c>
      <c r="E515" s="8">
        <f>VLOOKUP(B515,[1]Combined!$B$1:$N$640,13,0)</f>
        <v>0</v>
      </c>
      <c r="F515" s="8">
        <f>VLOOKUP(B515,[1]Combined!$B$1:$O$640,14,0)</f>
        <v>1</v>
      </c>
      <c r="G515" s="8">
        <f>VLOOKUP(B515,[1]Combined!$B$1:$P$640,15,0)</f>
        <v>1</v>
      </c>
      <c r="H515" s="8">
        <f>VLOOKUP(B515,[1]Combined!$B$1:$R$640,17,0)</f>
        <v>0</v>
      </c>
      <c r="I515" s="9">
        <f>VLOOKUP(B515,[2]Combined!C$1:L$640,10,0)</f>
        <v>16</v>
      </c>
      <c r="J515" s="9">
        <f>VLOOKUP(B515,[2]Combined!C$1:M$640,11,0)</f>
        <v>19</v>
      </c>
      <c r="K515" s="9">
        <f>VLOOKUP(B515,[2]Combined!C$1:O$640,13,0)</f>
        <v>0</v>
      </c>
      <c r="L515" s="9">
        <f>VLOOKUP(B515,[2]Combined!C$1:P$640,14,0)</f>
        <v>2</v>
      </c>
      <c r="M515" s="9">
        <f>VLOOKUP(B515,[2]Combined!C$1:Q$640,15,0)</f>
        <v>3</v>
      </c>
      <c r="N515" s="9">
        <f>VLOOKUP(B515,[2]Combined!C$1:S$640,17,0)</f>
        <v>0</v>
      </c>
      <c r="O515" s="10">
        <f>VLOOKUP(B515,[3]Combined!C$1:L$640,10,0)</f>
        <v>15</v>
      </c>
      <c r="P515" s="10">
        <f>VLOOKUP(B515,[3]Combined!C$1:M$640,11,0)</f>
        <v>20</v>
      </c>
      <c r="Q515" s="10">
        <f>VLOOKUP(B515,[3]Combined!C$1:O$640,13,0)</f>
        <v>0</v>
      </c>
      <c r="R515" s="10">
        <f>VLOOKUP(B515,[3]Combined!C$1:P$640,14,0)</f>
        <v>4</v>
      </c>
      <c r="S515" s="10">
        <f>VLOOKUP(B515,[3]Combined!C$1:Q$640,15,0)</f>
        <v>5</v>
      </c>
      <c r="T515" s="10">
        <f>VLOOKUP(B515,[3]Combined!C$1:S$640,17,0)</f>
        <v>0</v>
      </c>
      <c r="U515" s="11">
        <f>VLOOKUP(B515,[4]Combined!C$1:L$640,10,0)</f>
        <v>18</v>
      </c>
      <c r="V515" s="11">
        <f>VLOOKUP(B515,[4]Combined!C$1:M$640,11,0)</f>
        <v>18</v>
      </c>
      <c r="W515" s="11">
        <f>VLOOKUP(B515,[4]Combined!C$1:O$640,13,0)</f>
        <v>0</v>
      </c>
      <c r="X515" s="11">
        <v>2</v>
      </c>
      <c r="Y515" s="11">
        <v>2</v>
      </c>
      <c r="Z515" s="11">
        <f>VLOOKUP(B515,[4]Combined!C$1:S$640,17,0)</f>
        <v>0</v>
      </c>
      <c r="AA515" s="12">
        <v>4</v>
      </c>
      <c r="AB515" s="12">
        <v>7</v>
      </c>
      <c r="AC515" s="12">
        <f>VLOOKUP(B515,[5]Combined!C$1:O$640,13,0)</f>
        <v>0</v>
      </c>
      <c r="AD515" s="12">
        <v>1</v>
      </c>
      <c r="AE515" s="12">
        <v>1</v>
      </c>
      <c r="AF515" s="12">
        <f>VLOOKUP(B515,[5]Combined!C$1:S$640,17,0)</f>
        <v>0</v>
      </c>
      <c r="AG515" s="14">
        <f t="shared" si="56"/>
        <v>84</v>
      </c>
      <c r="AH515" s="14">
        <f t="shared" si="56"/>
        <v>0</v>
      </c>
      <c r="AI515" s="14">
        <f t="shared" si="57"/>
        <v>0</v>
      </c>
      <c r="AJ515" s="14">
        <f t="shared" si="58"/>
        <v>71</v>
      </c>
      <c r="AK515" s="14">
        <f t="shared" si="59"/>
        <v>71</v>
      </c>
      <c r="AL515" s="14">
        <f t="shared" si="60"/>
        <v>84.523809523809518</v>
      </c>
      <c r="AM515" s="14">
        <f t="shared" si="61"/>
        <v>4</v>
      </c>
      <c r="AN515" s="7" t="s">
        <v>539</v>
      </c>
      <c r="AO515" s="7">
        <v>9</v>
      </c>
      <c r="AP515" s="7">
        <f>VLOOKUP(B515,[6]K!B$1:O$51,14,0)</f>
        <v>8</v>
      </c>
      <c r="AQ515" s="7">
        <f t="shared" si="62"/>
        <v>21</v>
      </c>
    </row>
    <row r="516" spans="1:43" s="7" customFormat="1" x14ac:dyDescent="0.25">
      <c r="A516" s="7">
        <v>515</v>
      </c>
      <c r="B516" s="7" t="s">
        <v>566</v>
      </c>
      <c r="C516" s="8">
        <f>VLOOKUP(B516,[1]Combined!$B$1:$K$640,10,0)</f>
        <v>8</v>
      </c>
      <c r="D516" s="8">
        <f>VLOOKUP(B516,[1]Combined!$B$1:$L$640,11,0)</f>
        <v>8</v>
      </c>
      <c r="E516" s="8">
        <f>VLOOKUP(B516,[1]Combined!$B$1:$N$640,13,0)</f>
        <v>0</v>
      </c>
      <c r="F516" s="8">
        <f>VLOOKUP(B516,[1]Combined!$B$1:$O$640,14,0)</f>
        <v>2</v>
      </c>
      <c r="G516" s="8">
        <f>VLOOKUP(B516,[1]Combined!$B$1:$P$640,15,0)</f>
        <v>2</v>
      </c>
      <c r="H516" s="8">
        <f>VLOOKUP(B516,[1]Combined!$B$1:$R$640,17,0)</f>
        <v>0</v>
      </c>
      <c r="I516" s="9">
        <f>VLOOKUP(B516,[2]Combined!C$1:L$640,10,0)</f>
        <v>18</v>
      </c>
      <c r="J516" s="9">
        <f>VLOOKUP(B516,[2]Combined!C$1:M$640,11,0)</f>
        <v>19</v>
      </c>
      <c r="K516" s="9">
        <f>VLOOKUP(B516,[2]Combined!C$1:O$640,13,0)</f>
        <v>0</v>
      </c>
      <c r="L516" s="9">
        <f>VLOOKUP(B516,[2]Combined!C$1:P$640,14,0)</f>
        <v>5</v>
      </c>
      <c r="M516" s="9">
        <f>VLOOKUP(B516,[2]Combined!C$1:Q$640,15,0)</f>
        <v>5</v>
      </c>
      <c r="N516" s="9">
        <f>VLOOKUP(B516,[2]Combined!C$1:S$640,17,0)</f>
        <v>0</v>
      </c>
      <c r="O516" s="10">
        <f>VLOOKUP(B516,[3]Combined!C$1:L$640,10,0)</f>
        <v>19</v>
      </c>
      <c r="P516" s="10">
        <f>VLOOKUP(B516,[3]Combined!C$1:M$640,11,0)</f>
        <v>20</v>
      </c>
      <c r="Q516" s="10">
        <f>VLOOKUP(B516,[3]Combined!C$1:O$640,13,0)</f>
        <v>0</v>
      </c>
      <c r="R516" s="10">
        <f>VLOOKUP(B516,[3]Combined!C$1:P$640,14,0)</f>
        <v>5</v>
      </c>
      <c r="S516" s="10">
        <f>VLOOKUP(B516,[3]Combined!C$1:Q$640,15,0)</f>
        <v>5</v>
      </c>
      <c r="T516" s="10">
        <f>VLOOKUP(B516,[3]Combined!C$1:S$640,17,0)</f>
        <v>0</v>
      </c>
      <c r="U516" s="11">
        <f>VLOOKUP(B516,[4]Combined!C$1:L$640,10,0)</f>
        <v>15</v>
      </c>
      <c r="V516" s="11">
        <f>VLOOKUP(B516,[4]Combined!C$1:M$640,11,0)</f>
        <v>18</v>
      </c>
      <c r="W516" s="11">
        <f>VLOOKUP(B516,[4]Combined!C$1:O$640,13,0)</f>
        <v>0</v>
      </c>
      <c r="X516" s="11">
        <f>VLOOKUP(B516,[4]Combined!C$1:P$640,14,0)</f>
        <v>3</v>
      </c>
      <c r="Y516" s="11">
        <f>VLOOKUP(B516,[4]Combined!C$1:Q$640,15,0)</f>
        <v>3</v>
      </c>
      <c r="Z516" s="11">
        <f>VLOOKUP(B516,[4]Combined!C$1:S$640,17,0)</f>
        <v>0</v>
      </c>
      <c r="AA516" s="12">
        <v>5</v>
      </c>
      <c r="AB516" s="12">
        <v>7</v>
      </c>
      <c r="AC516" s="12">
        <f>VLOOKUP(B516,[5]Combined!C$1:O$640,13,0)</f>
        <v>0</v>
      </c>
      <c r="AD516" s="12">
        <v>1</v>
      </c>
      <c r="AE516" s="12">
        <v>1</v>
      </c>
      <c r="AF516" s="12">
        <f>VLOOKUP(B516,[5]Combined!C$1:S$640,17,0)</f>
        <v>0</v>
      </c>
      <c r="AG516" s="14">
        <f t="shared" si="56"/>
        <v>88</v>
      </c>
      <c r="AH516" s="14">
        <f t="shared" si="56"/>
        <v>0</v>
      </c>
      <c r="AI516" s="14">
        <f t="shared" si="57"/>
        <v>0</v>
      </c>
      <c r="AJ516" s="14">
        <f t="shared" si="58"/>
        <v>81</v>
      </c>
      <c r="AK516" s="14">
        <f t="shared" si="59"/>
        <v>81</v>
      </c>
      <c r="AL516" s="14">
        <f t="shared" si="60"/>
        <v>92.045454545454547</v>
      </c>
      <c r="AM516" s="14">
        <f t="shared" si="61"/>
        <v>5</v>
      </c>
      <c r="AN516" s="7" t="s">
        <v>541</v>
      </c>
      <c r="AO516" s="7">
        <f>VLOOKUP(B516,[6]K!B$1:U$51,20,0)</f>
        <v>10</v>
      </c>
      <c r="AP516" s="7">
        <f>VLOOKUP(B516,[6]K!B$1:O$51,14,0)</f>
        <v>10</v>
      </c>
      <c r="AQ516" s="7">
        <f t="shared" si="62"/>
        <v>25</v>
      </c>
    </row>
    <row r="517" spans="1:43" s="7" customFormat="1" x14ac:dyDescent="0.25">
      <c r="A517" s="7">
        <v>516</v>
      </c>
      <c r="B517" s="7" t="s">
        <v>567</v>
      </c>
      <c r="C517" s="8">
        <f>VLOOKUP(B517,[1]Combined!$B$1:$K$640,10,0)</f>
        <v>5</v>
      </c>
      <c r="D517" s="8">
        <f>VLOOKUP(B517,[1]Combined!$B$1:$L$640,11,0)</f>
        <v>8</v>
      </c>
      <c r="E517" s="8">
        <f>VLOOKUP(B517,[1]Combined!$B$1:$N$640,13,0)</f>
        <v>0</v>
      </c>
      <c r="F517" s="8">
        <f>VLOOKUP(B517,[1]Combined!$B$1:$O$640,14,0)</f>
        <v>2</v>
      </c>
      <c r="G517" s="8">
        <f>VLOOKUP(B517,[1]Combined!$B$1:$P$640,15,0)</f>
        <v>2</v>
      </c>
      <c r="H517" s="8">
        <f>VLOOKUP(B517,[1]Combined!$B$1:$R$640,17,0)</f>
        <v>0</v>
      </c>
      <c r="I517" s="9">
        <f>VLOOKUP(B517,[2]Combined!C$1:L$640,10,0)</f>
        <v>12</v>
      </c>
      <c r="J517" s="9">
        <f>VLOOKUP(B517,[2]Combined!C$1:M$640,11,0)</f>
        <v>19</v>
      </c>
      <c r="K517" s="9">
        <f>VLOOKUP(B517,[2]Combined!C$1:O$640,13,0)</f>
        <v>0</v>
      </c>
      <c r="L517" s="9">
        <f>VLOOKUP(B517,[2]Combined!C$1:P$640,14,0)</f>
        <v>2</v>
      </c>
      <c r="M517" s="9">
        <f>VLOOKUP(B517,[2]Combined!C$1:Q$640,15,0)</f>
        <v>3</v>
      </c>
      <c r="N517" s="9">
        <f>VLOOKUP(B517,[2]Combined!C$1:S$640,17,0)</f>
        <v>0</v>
      </c>
      <c r="O517" s="10">
        <f>VLOOKUP(B517,[3]Combined!C$1:L$640,10,0)</f>
        <v>10</v>
      </c>
      <c r="P517" s="10">
        <f>VLOOKUP(B517,[3]Combined!C$1:M$640,11,0)</f>
        <v>20</v>
      </c>
      <c r="Q517" s="10">
        <f>VLOOKUP(B517,[3]Combined!C$1:O$640,13,0)</f>
        <v>0</v>
      </c>
      <c r="R517" s="10">
        <f>VLOOKUP(B517,[3]Combined!C$1:P$640,14,0)</f>
        <v>1</v>
      </c>
      <c r="S517" s="10">
        <f>VLOOKUP(B517,[3]Combined!C$1:Q$640,15,0)</f>
        <v>4</v>
      </c>
      <c r="T517" s="10">
        <f>VLOOKUP(B517,[3]Combined!C$1:S$640,17,0)</f>
        <v>0</v>
      </c>
      <c r="U517" s="11">
        <f>VLOOKUP(B517,[4]Combined!C$1:L$640,10,0)</f>
        <v>10</v>
      </c>
      <c r="V517" s="11">
        <f>VLOOKUP(B517,[4]Combined!C$1:M$640,11,0)</f>
        <v>18</v>
      </c>
      <c r="W517" s="11">
        <f>VLOOKUP(B517,[4]Combined!C$1:O$640,13,0)</f>
        <v>0</v>
      </c>
      <c r="X517" s="11">
        <f>VLOOKUP(B517,[4]Combined!C$1:P$640,14,0)</f>
        <v>2</v>
      </c>
      <c r="Y517" s="11">
        <f>VLOOKUP(B517,[4]Combined!C$1:Q$640,15,0)</f>
        <v>4</v>
      </c>
      <c r="Z517" s="11">
        <f>VLOOKUP(B517,[4]Combined!C$1:S$640,17,0)</f>
        <v>0</v>
      </c>
      <c r="AA517" s="12">
        <v>2</v>
      </c>
      <c r="AB517" s="12">
        <v>7</v>
      </c>
      <c r="AC517" s="12">
        <f>VLOOKUP(B517,[5]Combined!C$1:O$640,13,0)</f>
        <v>0</v>
      </c>
      <c r="AD517" s="12">
        <f>VLOOKUP(B517,[5]Combined!C$1:P$640,14,0)</f>
        <v>0</v>
      </c>
      <c r="AE517" s="12">
        <v>1</v>
      </c>
      <c r="AF517" s="12">
        <f>VLOOKUP(B517,[5]Combined!C$1:S$640,17,0)</f>
        <v>0</v>
      </c>
      <c r="AG517" s="14">
        <f t="shared" si="56"/>
        <v>86</v>
      </c>
      <c r="AH517" s="14">
        <f t="shared" si="56"/>
        <v>0</v>
      </c>
      <c r="AI517" s="14">
        <f t="shared" si="57"/>
        <v>0</v>
      </c>
      <c r="AJ517" s="14">
        <f t="shared" si="58"/>
        <v>46</v>
      </c>
      <c r="AK517" s="14">
        <f t="shared" si="59"/>
        <v>46</v>
      </c>
      <c r="AL517" s="14">
        <f t="shared" si="60"/>
        <v>53.488372093023251</v>
      </c>
      <c r="AM517" s="14">
        <f t="shared" si="61"/>
        <v>0</v>
      </c>
      <c r="AN517" s="7" t="s">
        <v>533</v>
      </c>
      <c r="AO517" s="7">
        <f>VLOOKUP(B517,[6]K!B$1:U$51,20,0)</f>
        <v>6</v>
      </c>
      <c r="AP517" s="7">
        <f>VLOOKUP(B517,[6]K!B$1:O$51,14,0)</f>
        <v>10</v>
      </c>
      <c r="AQ517" s="7">
        <f t="shared" si="62"/>
        <v>16</v>
      </c>
    </row>
    <row r="518" spans="1:43" s="7" customFormat="1" x14ac:dyDescent="0.25">
      <c r="A518" s="7">
        <v>517</v>
      </c>
      <c r="B518" s="7" t="s">
        <v>568</v>
      </c>
      <c r="C518" s="8">
        <f>VLOOKUP(B518,[1]Combined!$B$1:$K$640,10,0)</f>
        <v>8</v>
      </c>
      <c r="D518" s="8">
        <f>VLOOKUP(B518,[1]Combined!$B$1:$L$640,11,0)</f>
        <v>8</v>
      </c>
      <c r="E518" s="8">
        <f>VLOOKUP(B518,[1]Combined!$B$1:$N$640,13,0)</f>
        <v>0</v>
      </c>
      <c r="F518" s="8">
        <f>VLOOKUP(B518,[1]Combined!$B$1:$O$640,14,0)</f>
        <v>2</v>
      </c>
      <c r="G518" s="8">
        <f>VLOOKUP(B518,[1]Combined!$B$1:$P$640,15,0)</f>
        <v>2</v>
      </c>
      <c r="H518" s="8">
        <f>VLOOKUP(B518,[1]Combined!$B$1:$R$640,17,0)</f>
        <v>0</v>
      </c>
      <c r="I518" s="9">
        <f>VLOOKUP(B518,[2]Combined!C$1:L$640,10,0)</f>
        <v>13</v>
      </c>
      <c r="J518" s="9">
        <f>VLOOKUP(B518,[2]Combined!C$1:M$640,11,0)</f>
        <v>19</v>
      </c>
      <c r="K518" s="9">
        <f>VLOOKUP(B518,[2]Combined!C$1:O$640,13,0)</f>
        <v>0</v>
      </c>
      <c r="L518" s="9">
        <f>VLOOKUP(B518,[2]Combined!C$1:P$640,14,0)</f>
        <v>2</v>
      </c>
      <c r="M518" s="9">
        <f>VLOOKUP(B518,[2]Combined!C$1:Q$640,15,0)</f>
        <v>3</v>
      </c>
      <c r="N518" s="9">
        <f>VLOOKUP(B518,[2]Combined!C$1:S$640,17,0)</f>
        <v>0</v>
      </c>
      <c r="O518" s="10">
        <f>VLOOKUP(B518,[3]Combined!C$1:L$640,10,0)</f>
        <v>14</v>
      </c>
      <c r="P518" s="10">
        <f>VLOOKUP(B518,[3]Combined!C$1:M$640,11,0)</f>
        <v>20</v>
      </c>
      <c r="Q518" s="10">
        <f>VLOOKUP(B518,[3]Combined!C$1:O$640,13,0)</f>
        <v>0</v>
      </c>
      <c r="R518" s="10">
        <f>VLOOKUP(B518,[3]Combined!C$1:P$640,14,0)</f>
        <v>2</v>
      </c>
      <c r="S518" s="10">
        <f>VLOOKUP(B518,[3]Combined!C$1:Q$640,15,0)</f>
        <v>2</v>
      </c>
      <c r="T518" s="10">
        <f>VLOOKUP(B518,[3]Combined!C$1:S$640,17,0)</f>
        <v>0</v>
      </c>
      <c r="U518" s="11">
        <f>VLOOKUP(B518,[4]Combined!C$1:L$640,10,0)</f>
        <v>13</v>
      </c>
      <c r="V518" s="11">
        <f>VLOOKUP(B518,[4]Combined!C$1:M$640,11,0)</f>
        <v>18</v>
      </c>
      <c r="W518" s="11">
        <f>VLOOKUP(B518,[4]Combined!C$1:O$640,13,0)</f>
        <v>0</v>
      </c>
      <c r="X518" s="11">
        <v>2</v>
      </c>
      <c r="Y518" s="11">
        <v>3</v>
      </c>
      <c r="Z518" s="11">
        <f>VLOOKUP(B518,[4]Combined!C$1:S$640,17,0)</f>
        <v>0</v>
      </c>
      <c r="AA518" s="12">
        <v>3</v>
      </c>
      <c r="AB518" s="12">
        <v>7</v>
      </c>
      <c r="AC518" s="12">
        <f>VLOOKUP(B518,[5]Combined!C$1:O$640,13,0)</f>
        <v>0</v>
      </c>
      <c r="AD518" s="12">
        <f>VLOOKUP(B518,[5]Combined!C$1:P$640,14,0)</f>
        <v>0</v>
      </c>
      <c r="AE518" s="12">
        <v>1</v>
      </c>
      <c r="AF518" s="12">
        <f>VLOOKUP(B518,[5]Combined!C$1:S$640,17,0)</f>
        <v>0</v>
      </c>
      <c r="AG518" s="14">
        <f t="shared" si="56"/>
        <v>83</v>
      </c>
      <c r="AH518" s="14">
        <f t="shared" si="56"/>
        <v>0</v>
      </c>
      <c r="AI518" s="14">
        <f t="shared" si="57"/>
        <v>0</v>
      </c>
      <c r="AJ518" s="14">
        <f t="shared" si="58"/>
        <v>59</v>
      </c>
      <c r="AK518" s="14">
        <f t="shared" si="59"/>
        <v>59</v>
      </c>
      <c r="AL518" s="14">
        <f t="shared" si="60"/>
        <v>71.084337349397586</v>
      </c>
      <c r="AM518" s="14">
        <f t="shared" si="61"/>
        <v>2</v>
      </c>
      <c r="AN518" s="7" t="s">
        <v>537</v>
      </c>
      <c r="AO518" s="7">
        <v>10</v>
      </c>
      <c r="AP518" s="7">
        <f>VLOOKUP(B518,[6]K!B$1:O$51,14,0)</f>
        <v>8</v>
      </c>
      <c r="AQ518" s="7">
        <f t="shared" si="62"/>
        <v>20</v>
      </c>
    </row>
    <row r="519" spans="1:43" s="7" customFormat="1" x14ac:dyDescent="0.25">
      <c r="A519" s="7">
        <v>518</v>
      </c>
      <c r="B519" s="7" t="s">
        <v>569</v>
      </c>
      <c r="C519" s="8">
        <f>VLOOKUP(B519,[1]Combined!$B$1:$K$640,10,0)</f>
        <v>6</v>
      </c>
      <c r="D519" s="8">
        <f>VLOOKUP(B519,[1]Combined!$B$1:$L$640,11,0)</f>
        <v>8</v>
      </c>
      <c r="E519" s="8">
        <f>VLOOKUP(B519,[1]Combined!$B$1:$N$640,13,0)</f>
        <v>0</v>
      </c>
      <c r="F519" s="8">
        <f>VLOOKUP(B519,[1]Combined!$B$1:$O$640,14,0)</f>
        <v>1</v>
      </c>
      <c r="G519" s="8">
        <f>VLOOKUP(B519,[1]Combined!$B$1:$P$640,15,0)</f>
        <v>1</v>
      </c>
      <c r="H519" s="8">
        <f>VLOOKUP(B519,[1]Combined!$B$1:$R$640,17,0)</f>
        <v>0</v>
      </c>
      <c r="I519" s="9">
        <f>VLOOKUP(B519,[2]Combined!C$1:L$640,10,0)</f>
        <v>8</v>
      </c>
      <c r="J519" s="9">
        <f>VLOOKUP(B519,[2]Combined!C$1:M$640,11,0)</f>
        <v>19</v>
      </c>
      <c r="K519" s="9">
        <f>VLOOKUP(B519,[2]Combined!C$1:O$640,13,0)</f>
        <v>0</v>
      </c>
      <c r="L519" s="9">
        <f>VLOOKUP(B519,[2]Combined!C$1:P$640,14,0)</f>
        <v>2</v>
      </c>
      <c r="M519" s="9">
        <f>VLOOKUP(B519,[2]Combined!C$1:Q$640,15,0)</f>
        <v>3</v>
      </c>
      <c r="N519" s="9">
        <f>VLOOKUP(B519,[2]Combined!C$1:S$640,17,0)</f>
        <v>0</v>
      </c>
      <c r="O519" s="10">
        <f>VLOOKUP(B519,[3]Combined!C$1:L$640,10,0)</f>
        <v>7</v>
      </c>
      <c r="P519" s="10">
        <f>VLOOKUP(B519,[3]Combined!C$1:M$640,11,0)</f>
        <v>20</v>
      </c>
      <c r="Q519" s="10">
        <f>VLOOKUP(B519,[3]Combined!C$1:O$640,13,0)</f>
        <v>0</v>
      </c>
      <c r="R519" s="10">
        <f>VLOOKUP(B519,[3]Combined!C$1:P$640,14,0)</f>
        <v>4</v>
      </c>
      <c r="S519" s="10">
        <f>VLOOKUP(B519,[3]Combined!C$1:Q$640,15,0)</f>
        <v>5</v>
      </c>
      <c r="T519" s="10">
        <f>VLOOKUP(B519,[3]Combined!C$1:S$640,17,0)</f>
        <v>0</v>
      </c>
      <c r="U519" s="11">
        <f>VLOOKUP(B519,[4]Combined!C$1:L$640,10,0)</f>
        <v>8</v>
      </c>
      <c r="V519" s="11">
        <f>VLOOKUP(B519,[4]Combined!C$1:M$640,11,0)</f>
        <v>18</v>
      </c>
      <c r="W519" s="11">
        <f>VLOOKUP(B519,[4]Combined!C$1:O$640,13,0)</f>
        <v>0</v>
      </c>
      <c r="X519" s="11">
        <v>1</v>
      </c>
      <c r="Y519" s="11">
        <v>2</v>
      </c>
      <c r="Z519" s="11">
        <f>VLOOKUP(B519,[4]Combined!C$1:S$640,17,0)</f>
        <v>0</v>
      </c>
      <c r="AA519" s="12">
        <v>1</v>
      </c>
      <c r="AB519" s="12">
        <v>7</v>
      </c>
      <c r="AC519" s="12">
        <f>VLOOKUP(B519,[5]Combined!C$1:O$640,13,0)</f>
        <v>0</v>
      </c>
      <c r="AD519" s="12">
        <f>VLOOKUP(B519,[5]Combined!C$1:P$640,14,0)</f>
        <v>0</v>
      </c>
      <c r="AE519" s="12">
        <v>1</v>
      </c>
      <c r="AF519" s="12">
        <f>VLOOKUP(B519,[5]Combined!C$1:S$640,17,0)</f>
        <v>0</v>
      </c>
      <c r="AG519" s="14">
        <f t="shared" si="56"/>
        <v>84</v>
      </c>
      <c r="AH519" s="14">
        <f t="shared" si="56"/>
        <v>0</v>
      </c>
      <c r="AI519" s="14">
        <f t="shared" si="57"/>
        <v>0</v>
      </c>
      <c r="AJ519" s="14">
        <f t="shared" si="58"/>
        <v>38</v>
      </c>
      <c r="AK519" s="14">
        <f t="shared" si="59"/>
        <v>38</v>
      </c>
      <c r="AL519" s="14">
        <f t="shared" si="60"/>
        <v>45.238095238095241</v>
      </c>
      <c r="AM519" s="14">
        <f t="shared" si="61"/>
        <v>0</v>
      </c>
      <c r="AN519" s="7" t="s">
        <v>539</v>
      </c>
      <c r="AO519" s="7">
        <f>VLOOKUP(B519,[6]K!B$1:U$51,20,0)</f>
        <v>0</v>
      </c>
      <c r="AP519" s="7">
        <f>VLOOKUP(B519,[6]K!B$1:O$51,14,0)</f>
        <v>3</v>
      </c>
      <c r="AQ519" s="7">
        <f t="shared" si="62"/>
        <v>3</v>
      </c>
    </row>
    <row r="520" spans="1:43" s="7" customFormat="1" x14ac:dyDescent="0.25">
      <c r="A520" s="7">
        <v>519</v>
      </c>
      <c r="B520" s="7" t="s">
        <v>570</v>
      </c>
      <c r="C520" s="8">
        <f>VLOOKUP(B520,[1]Combined!$B$1:$K$640,10,0)</f>
        <v>7</v>
      </c>
      <c r="D520" s="8">
        <f>VLOOKUP(B520,[1]Combined!$B$1:$L$640,11,0)</f>
        <v>8</v>
      </c>
      <c r="E520" s="8">
        <f>VLOOKUP(B520,[1]Combined!$B$1:$N$640,13,0)</f>
        <v>0</v>
      </c>
      <c r="F520" s="8">
        <f>VLOOKUP(B520,[1]Combined!$B$1:$O$640,14,0)</f>
        <v>2</v>
      </c>
      <c r="G520" s="8">
        <f>VLOOKUP(B520,[1]Combined!$B$1:$P$640,15,0)</f>
        <v>2</v>
      </c>
      <c r="H520" s="8">
        <f>VLOOKUP(B520,[1]Combined!$B$1:$R$640,17,0)</f>
        <v>0</v>
      </c>
      <c r="I520" s="9">
        <f>VLOOKUP(B520,[2]Combined!C$1:L$640,10,0)</f>
        <v>13</v>
      </c>
      <c r="J520" s="9">
        <f>VLOOKUP(B520,[2]Combined!C$1:M$640,11,0)</f>
        <v>19</v>
      </c>
      <c r="K520" s="9">
        <f>VLOOKUP(B520,[2]Combined!C$1:O$640,13,0)</f>
        <v>0</v>
      </c>
      <c r="L520" s="9">
        <f>VLOOKUP(B520,[2]Combined!C$1:P$640,14,0)</f>
        <v>5</v>
      </c>
      <c r="M520" s="9">
        <f>VLOOKUP(B520,[2]Combined!C$1:Q$640,15,0)</f>
        <v>5</v>
      </c>
      <c r="N520" s="9">
        <f>VLOOKUP(B520,[2]Combined!C$1:S$640,17,0)</f>
        <v>0</v>
      </c>
      <c r="O520" s="10">
        <f>VLOOKUP(B520,[3]Combined!C$1:L$640,10,0)</f>
        <v>11</v>
      </c>
      <c r="P520" s="10">
        <f>VLOOKUP(B520,[3]Combined!C$1:M$640,11,0)</f>
        <v>20</v>
      </c>
      <c r="Q520" s="10">
        <f>VLOOKUP(B520,[3]Combined!C$1:O$640,13,0)</f>
        <v>0</v>
      </c>
      <c r="R520" s="10">
        <f>VLOOKUP(B520,[3]Combined!C$1:P$640,14,0)</f>
        <v>4</v>
      </c>
      <c r="S520" s="10">
        <f>VLOOKUP(B520,[3]Combined!C$1:Q$640,15,0)</f>
        <v>5</v>
      </c>
      <c r="T520" s="10">
        <f>VLOOKUP(B520,[3]Combined!C$1:S$640,17,0)</f>
        <v>0</v>
      </c>
      <c r="U520" s="11">
        <f>VLOOKUP(B520,[4]Combined!C$1:L$640,10,0)</f>
        <v>11</v>
      </c>
      <c r="V520" s="11">
        <f>VLOOKUP(B520,[4]Combined!C$1:M$640,11,0)</f>
        <v>18</v>
      </c>
      <c r="W520" s="11">
        <f>VLOOKUP(B520,[4]Combined!C$1:O$640,13,0)</f>
        <v>0</v>
      </c>
      <c r="X520" s="11">
        <f>VLOOKUP(B520,[4]Combined!C$1:P$640,14,0)</f>
        <v>3</v>
      </c>
      <c r="Y520" s="11">
        <f>VLOOKUP(B520,[4]Combined!C$1:Q$640,15,0)</f>
        <v>3</v>
      </c>
      <c r="Z520" s="11">
        <f>VLOOKUP(B520,[4]Combined!C$1:S$640,17,0)</f>
        <v>0</v>
      </c>
      <c r="AA520" s="12">
        <v>1</v>
      </c>
      <c r="AB520" s="12">
        <v>7</v>
      </c>
      <c r="AC520" s="12">
        <f>VLOOKUP(B520,[5]Combined!C$1:O$640,13,0)</f>
        <v>0</v>
      </c>
      <c r="AD520" s="12">
        <f>VLOOKUP(B520,[5]Combined!C$1:P$640,14,0)</f>
        <v>0</v>
      </c>
      <c r="AE520" s="12">
        <v>1</v>
      </c>
      <c r="AF520" s="12">
        <f>VLOOKUP(B520,[5]Combined!C$1:S$640,17,0)</f>
        <v>0</v>
      </c>
      <c r="AG520" s="14">
        <f t="shared" si="56"/>
        <v>88</v>
      </c>
      <c r="AH520" s="14">
        <f t="shared" si="56"/>
        <v>0</v>
      </c>
      <c r="AI520" s="14">
        <f t="shared" si="57"/>
        <v>0</v>
      </c>
      <c r="AJ520" s="14">
        <f t="shared" si="58"/>
        <v>57</v>
      </c>
      <c r="AK520" s="14">
        <f t="shared" si="59"/>
        <v>57</v>
      </c>
      <c r="AL520" s="14">
        <f t="shared" si="60"/>
        <v>64.772727272727266</v>
      </c>
      <c r="AM520" s="14">
        <f t="shared" si="61"/>
        <v>0</v>
      </c>
      <c r="AN520" s="7" t="s">
        <v>541</v>
      </c>
      <c r="AO520" s="7">
        <f>VLOOKUP(B520,[6]K!B$1:U$51,20,0)</f>
        <v>10</v>
      </c>
      <c r="AP520" s="7">
        <f>VLOOKUP(B520,[6]K!B$1:O$51,14,0)</f>
        <v>5</v>
      </c>
      <c r="AQ520" s="7">
        <f t="shared" si="62"/>
        <v>15</v>
      </c>
    </row>
    <row r="521" spans="1:43" s="7" customFormat="1" x14ac:dyDescent="0.25">
      <c r="A521" s="7">
        <v>520</v>
      </c>
      <c r="B521" s="7" t="s">
        <v>571</v>
      </c>
      <c r="C521" s="8">
        <f>VLOOKUP(B521,[1]Combined!$B$1:$K$640,10,0)</f>
        <v>6</v>
      </c>
      <c r="D521" s="8">
        <f>VLOOKUP(B521,[1]Combined!$B$1:$L$640,11,0)</f>
        <v>8</v>
      </c>
      <c r="E521" s="8">
        <f>VLOOKUP(B521,[1]Combined!$B$1:$N$640,13,0)</f>
        <v>0</v>
      </c>
      <c r="F521" s="8">
        <f>VLOOKUP(B521,[1]Combined!$B$1:$O$640,14,0)</f>
        <v>0</v>
      </c>
      <c r="G521" s="8">
        <f>VLOOKUP(B521,[1]Combined!$B$1:$P$640,15,0)</f>
        <v>2</v>
      </c>
      <c r="H521" s="8">
        <f>VLOOKUP(B521,[1]Combined!$B$1:$R$640,17,0)</f>
        <v>0</v>
      </c>
      <c r="I521" s="9">
        <f>VLOOKUP(B521,[2]Combined!C$1:L$640,10,0)</f>
        <v>6</v>
      </c>
      <c r="J521" s="9">
        <f>VLOOKUP(B521,[2]Combined!C$1:M$640,11,0)</f>
        <v>19</v>
      </c>
      <c r="K521" s="9">
        <f>VLOOKUP(B521,[2]Combined!C$1:O$640,13,0)</f>
        <v>0</v>
      </c>
      <c r="L521" s="9">
        <f>VLOOKUP(B521,[2]Combined!C$1:P$640,14,0)</f>
        <v>0</v>
      </c>
      <c r="M521" s="9">
        <f>VLOOKUP(B521,[2]Combined!C$1:Q$640,15,0)</f>
        <v>3</v>
      </c>
      <c r="N521" s="9">
        <f>VLOOKUP(B521,[2]Combined!C$1:S$640,17,0)</f>
        <v>0</v>
      </c>
      <c r="O521" s="10">
        <f>VLOOKUP(B521,[3]Combined!C$1:L$640,10,0)</f>
        <v>0</v>
      </c>
      <c r="P521" s="10">
        <f>VLOOKUP(B521,[3]Combined!C$1:M$640,11,0)</f>
        <v>20</v>
      </c>
      <c r="Q521" s="10">
        <f>VLOOKUP(B521,[3]Combined!C$1:O$640,13,0)</f>
        <v>0</v>
      </c>
      <c r="R521" s="10">
        <f>VLOOKUP(B521,[3]Combined!C$1:P$640,14,0)</f>
        <v>0</v>
      </c>
      <c r="S521" s="10">
        <f>VLOOKUP(B521,[3]Combined!C$1:Q$640,15,0)</f>
        <v>4</v>
      </c>
      <c r="T521" s="10">
        <f>VLOOKUP(B521,[3]Combined!C$1:S$640,17,0)</f>
        <v>0</v>
      </c>
      <c r="U521" s="11">
        <f>VLOOKUP(B521,[4]Combined!C$1:L$640,10,0)</f>
        <v>0</v>
      </c>
      <c r="V521" s="11">
        <f>VLOOKUP(B521,[4]Combined!C$1:M$640,11,0)</f>
        <v>18</v>
      </c>
      <c r="W521" s="11">
        <f>VLOOKUP(B521,[4]Combined!C$1:O$640,13,0)</f>
        <v>0</v>
      </c>
      <c r="X521" s="11">
        <f>VLOOKUP(B521,[4]Combined!C$1:P$640,14,0)</f>
        <v>0</v>
      </c>
      <c r="Y521" s="11">
        <f>VLOOKUP(B521,[4]Combined!C$1:Q$640,15,0)</f>
        <v>4</v>
      </c>
      <c r="Z521" s="11">
        <f>VLOOKUP(B521,[4]Combined!C$1:S$640,17,0)</f>
        <v>0</v>
      </c>
      <c r="AA521" s="12">
        <v>0</v>
      </c>
      <c r="AB521" s="12">
        <v>7</v>
      </c>
      <c r="AC521" s="12">
        <f>VLOOKUP(B521,[5]Combined!C$1:O$640,13,0)</f>
        <v>0</v>
      </c>
      <c r="AD521" s="12">
        <f>VLOOKUP(B521,[5]Combined!C$1:P$640,14,0)</f>
        <v>0</v>
      </c>
      <c r="AE521" s="12">
        <v>1</v>
      </c>
      <c r="AF521" s="12">
        <f>VLOOKUP(B521,[5]Combined!C$1:S$640,17,0)</f>
        <v>0</v>
      </c>
      <c r="AG521" s="14">
        <f t="shared" si="56"/>
        <v>86</v>
      </c>
      <c r="AH521" s="14">
        <f t="shared" si="56"/>
        <v>0</v>
      </c>
      <c r="AI521" s="14">
        <f t="shared" si="57"/>
        <v>0</v>
      </c>
      <c r="AJ521" s="14">
        <f t="shared" si="58"/>
        <v>12</v>
      </c>
      <c r="AK521" s="14">
        <f t="shared" si="59"/>
        <v>12</v>
      </c>
      <c r="AL521" s="14">
        <f t="shared" si="60"/>
        <v>13.953488372093023</v>
      </c>
      <c r="AM521" s="14">
        <f t="shared" si="61"/>
        <v>0</v>
      </c>
      <c r="AN521" s="7" t="s">
        <v>533</v>
      </c>
      <c r="AO521" s="7">
        <f>VLOOKUP(B521,[6]K!B$1:U$51,20,0)</f>
        <v>0</v>
      </c>
      <c r="AP521" s="7">
        <f>VLOOKUP(B521,[6]K!B$1:O$51,14,0)</f>
        <v>0</v>
      </c>
      <c r="AQ521" s="7">
        <f t="shared" si="62"/>
        <v>0</v>
      </c>
    </row>
    <row r="522" spans="1:43" s="7" customFormat="1" x14ac:dyDescent="0.25">
      <c r="A522" s="7">
        <v>521</v>
      </c>
      <c r="B522" s="7" t="s">
        <v>572</v>
      </c>
      <c r="C522" s="8">
        <f>VLOOKUP(B522,[1]Combined!$B$1:$K$640,10,0)</f>
        <v>8</v>
      </c>
      <c r="D522" s="8">
        <f>VLOOKUP(B522,[1]Combined!$B$1:$L$640,11,0)</f>
        <v>8</v>
      </c>
      <c r="E522" s="8">
        <f>VLOOKUP(B522,[1]Combined!$B$1:$N$640,13,0)</f>
        <v>0</v>
      </c>
      <c r="F522" s="8">
        <f>VLOOKUP(B522,[1]Combined!$B$1:$O$640,14,0)</f>
        <v>1</v>
      </c>
      <c r="G522" s="8">
        <f>VLOOKUP(B522,[1]Combined!$B$1:$P$640,15,0)</f>
        <v>1</v>
      </c>
      <c r="H522" s="8">
        <f>VLOOKUP(B522,[1]Combined!$B$1:$R$640,17,0)</f>
        <v>0</v>
      </c>
      <c r="I522" s="9">
        <f>VLOOKUP(B522,[2]Combined!C$1:L$640,10,0)</f>
        <v>19</v>
      </c>
      <c r="J522" s="9">
        <f>VLOOKUP(B522,[2]Combined!C$1:M$640,11,0)</f>
        <v>19</v>
      </c>
      <c r="K522" s="9">
        <f>VLOOKUP(B522,[2]Combined!C$1:O$640,13,0)</f>
        <v>0</v>
      </c>
      <c r="L522" s="9">
        <f>VLOOKUP(B522,[2]Combined!C$1:P$640,14,0)</f>
        <v>4</v>
      </c>
      <c r="M522" s="9">
        <f>VLOOKUP(B522,[2]Combined!C$1:Q$640,15,0)</f>
        <v>4</v>
      </c>
      <c r="N522" s="9">
        <f>VLOOKUP(B522,[2]Combined!C$1:S$640,17,0)</f>
        <v>0</v>
      </c>
      <c r="O522" s="10">
        <f>VLOOKUP(B522,[3]Combined!C$1:L$640,10,0)</f>
        <v>19</v>
      </c>
      <c r="P522" s="10">
        <f>VLOOKUP(B522,[3]Combined!C$1:M$640,11,0)</f>
        <v>20</v>
      </c>
      <c r="Q522" s="10">
        <f>VLOOKUP(B522,[3]Combined!C$1:O$640,13,0)</f>
        <v>0</v>
      </c>
      <c r="R522" s="10">
        <f>VLOOKUP(B522,[3]Combined!C$1:P$640,14,0)</f>
        <v>2</v>
      </c>
      <c r="S522" s="10">
        <f>VLOOKUP(B522,[3]Combined!C$1:Q$640,15,0)</f>
        <v>2</v>
      </c>
      <c r="T522" s="10">
        <f>VLOOKUP(B522,[3]Combined!C$1:S$640,17,0)</f>
        <v>0</v>
      </c>
      <c r="U522" s="11">
        <f>VLOOKUP(B522,[4]Combined!C$1:L$640,10,0)</f>
        <v>17</v>
      </c>
      <c r="V522" s="11">
        <f>VLOOKUP(B522,[4]Combined!C$1:M$640,11,0)</f>
        <v>18</v>
      </c>
      <c r="W522" s="11">
        <f>VLOOKUP(B522,[4]Combined!C$1:O$640,13,0)</f>
        <v>0</v>
      </c>
      <c r="X522" s="11">
        <f>VLOOKUP(B522,[4]Combined!C$1:P$640,14,0)</f>
        <v>3</v>
      </c>
      <c r="Y522" s="11">
        <f>VLOOKUP(B522,[4]Combined!C$1:Q$640,15,0)</f>
        <v>4</v>
      </c>
      <c r="Z522" s="11">
        <f>VLOOKUP(B522,[4]Combined!C$1:S$640,17,0)</f>
        <v>0</v>
      </c>
      <c r="AA522" s="12">
        <v>6</v>
      </c>
      <c r="AB522" s="12">
        <v>7</v>
      </c>
      <c r="AC522" s="12">
        <f>VLOOKUP(B522,[5]Combined!C$1:O$640,13,0)</f>
        <v>0</v>
      </c>
      <c r="AD522" s="12">
        <v>1</v>
      </c>
      <c r="AE522" s="12">
        <v>1</v>
      </c>
      <c r="AF522" s="12">
        <f>VLOOKUP(B522,[5]Combined!C$1:S$640,17,0)</f>
        <v>0</v>
      </c>
      <c r="AG522" s="14">
        <f t="shared" si="56"/>
        <v>84</v>
      </c>
      <c r="AH522" s="14">
        <f t="shared" si="56"/>
        <v>0</v>
      </c>
      <c r="AI522" s="14">
        <f t="shared" si="57"/>
        <v>0</v>
      </c>
      <c r="AJ522" s="14">
        <f t="shared" si="58"/>
        <v>80</v>
      </c>
      <c r="AK522" s="14">
        <f t="shared" si="59"/>
        <v>80</v>
      </c>
      <c r="AL522" s="14">
        <f t="shared" si="60"/>
        <v>95.238095238095227</v>
      </c>
      <c r="AM522" s="14">
        <f t="shared" si="61"/>
        <v>5</v>
      </c>
      <c r="AN522" s="7" t="s">
        <v>535</v>
      </c>
      <c r="AO522" s="7">
        <f>VLOOKUP(B522,[6]K!B$1:U$51,20,0)</f>
        <v>10</v>
      </c>
      <c r="AP522" s="7">
        <f>VLOOKUP(B522,[6]K!B$1:O$51,14,0)</f>
        <v>8</v>
      </c>
      <c r="AQ522" s="7">
        <f t="shared" si="62"/>
        <v>23</v>
      </c>
    </row>
    <row r="523" spans="1:43" s="7" customFormat="1" x14ac:dyDescent="0.25">
      <c r="A523" s="7">
        <v>522</v>
      </c>
      <c r="B523" s="7" t="s">
        <v>573</v>
      </c>
      <c r="C523" s="8">
        <f>VLOOKUP(B523,[1]Combined!$B$1:$K$640,10,0)</f>
        <v>5</v>
      </c>
      <c r="D523" s="8">
        <f>VLOOKUP(B523,[1]Combined!$B$1:$L$640,11,0)</f>
        <v>8</v>
      </c>
      <c r="E523" s="8">
        <f>VLOOKUP(B523,[1]Combined!$B$1:$N$640,13,0)</f>
        <v>0</v>
      </c>
      <c r="F523" s="8">
        <f>VLOOKUP(B523,[1]Combined!$B$1:$O$640,14,0)</f>
        <v>2</v>
      </c>
      <c r="G523" s="8">
        <f>VLOOKUP(B523,[1]Combined!$B$1:$P$640,15,0)</f>
        <v>2</v>
      </c>
      <c r="H523" s="8">
        <f>VLOOKUP(B523,[1]Combined!$B$1:$R$640,17,0)</f>
        <v>0</v>
      </c>
      <c r="I523" s="9">
        <f>VLOOKUP(B523,[2]Combined!C$1:L$640,10,0)</f>
        <v>10</v>
      </c>
      <c r="J523" s="9">
        <f>VLOOKUP(B523,[2]Combined!C$1:M$640,11,0)</f>
        <v>19</v>
      </c>
      <c r="K523" s="9">
        <f>VLOOKUP(B523,[2]Combined!C$1:O$640,13,0)</f>
        <v>0</v>
      </c>
      <c r="L523" s="9">
        <f>VLOOKUP(B523,[2]Combined!C$1:P$640,14,0)</f>
        <v>0</v>
      </c>
      <c r="M523" s="9">
        <f>VLOOKUP(B523,[2]Combined!C$1:Q$640,15,0)</f>
        <v>3</v>
      </c>
      <c r="N523" s="9">
        <f>VLOOKUP(B523,[2]Combined!C$1:S$640,17,0)</f>
        <v>0</v>
      </c>
      <c r="O523" s="10">
        <f>VLOOKUP(B523,[3]Combined!C$1:L$640,10,0)</f>
        <v>4</v>
      </c>
      <c r="P523" s="10">
        <f>VLOOKUP(B523,[3]Combined!C$1:M$640,11,0)</f>
        <v>20</v>
      </c>
      <c r="Q523" s="10">
        <f>VLOOKUP(B523,[3]Combined!C$1:O$640,13,0)</f>
        <v>0</v>
      </c>
      <c r="R523" s="10">
        <f>VLOOKUP(B523,[3]Combined!C$1:P$640,14,0)</f>
        <v>0</v>
      </c>
      <c r="S523" s="10">
        <f>VLOOKUP(B523,[3]Combined!C$1:Q$640,15,0)</f>
        <v>2</v>
      </c>
      <c r="T523" s="10">
        <f>VLOOKUP(B523,[3]Combined!C$1:S$640,17,0)</f>
        <v>0</v>
      </c>
      <c r="U523" s="11">
        <f>VLOOKUP(B523,[4]Combined!C$1:L$640,10,0)</f>
        <v>12</v>
      </c>
      <c r="V523" s="11">
        <f>VLOOKUP(B523,[4]Combined!C$1:M$640,11,0)</f>
        <v>18</v>
      </c>
      <c r="W523" s="11">
        <f>VLOOKUP(B523,[4]Combined!C$1:O$640,13,0)</f>
        <v>0</v>
      </c>
      <c r="X523" s="11">
        <v>0</v>
      </c>
      <c r="Y523" s="11">
        <v>3</v>
      </c>
      <c r="Z523" s="11">
        <f>VLOOKUP(B523,[4]Combined!C$1:S$640,17,0)</f>
        <v>0</v>
      </c>
      <c r="AA523" s="12">
        <v>2</v>
      </c>
      <c r="AB523" s="12">
        <v>7</v>
      </c>
      <c r="AC523" s="12">
        <f>VLOOKUP(B523,[5]Combined!C$1:O$640,13,0)</f>
        <v>0</v>
      </c>
      <c r="AD523" s="12">
        <f>VLOOKUP(B523,[5]Combined!C$1:P$640,14,0)</f>
        <v>0</v>
      </c>
      <c r="AE523" s="12">
        <v>1</v>
      </c>
      <c r="AF523" s="12">
        <f>VLOOKUP(B523,[5]Combined!C$1:S$640,17,0)</f>
        <v>0</v>
      </c>
      <c r="AG523" s="14">
        <f t="shared" si="56"/>
        <v>83</v>
      </c>
      <c r="AH523" s="14">
        <f t="shared" si="56"/>
        <v>0</v>
      </c>
      <c r="AI523" s="14">
        <f t="shared" si="57"/>
        <v>0</v>
      </c>
      <c r="AJ523" s="14">
        <f t="shared" si="58"/>
        <v>35</v>
      </c>
      <c r="AK523" s="14">
        <f t="shared" si="59"/>
        <v>35</v>
      </c>
      <c r="AL523" s="14">
        <f t="shared" si="60"/>
        <v>42.168674698795186</v>
      </c>
      <c r="AM523" s="14">
        <f t="shared" si="61"/>
        <v>0</v>
      </c>
      <c r="AN523" s="7" t="s">
        <v>537</v>
      </c>
      <c r="AO523" s="7">
        <f>VLOOKUP(B523,[6]K!B$1:U$51,20,0)</f>
        <v>0</v>
      </c>
      <c r="AP523" s="7">
        <f>VLOOKUP(B523,[6]K!B$1:O$51,14,0)</f>
        <v>7</v>
      </c>
      <c r="AQ523" s="7">
        <f t="shared" si="62"/>
        <v>7</v>
      </c>
    </row>
    <row r="524" spans="1:43" s="7" customFormat="1" x14ac:dyDescent="0.25">
      <c r="A524" s="7">
        <v>523</v>
      </c>
      <c r="B524" s="7" t="s">
        <v>574</v>
      </c>
      <c r="C524" s="8">
        <f>VLOOKUP(B524,[1]Combined!$B$1:$K$640,10,0)</f>
        <v>8</v>
      </c>
      <c r="D524" s="8">
        <f>VLOOKUP(B524,[1]Combined!$B$1:$L$640,11,0)</f>
        <v>8</v>
      </c>
      <c r="E524" s="8">
        <f>VLOOKUP(B524,[1]Combined!$B$1:$N$640,13,0)</f>
        <v>0</v>
      </c>
      <c r="F524" s="8">
        <f>VLOOKUP(B524,[1]Combined!$B$1:$O$640,14,0)</f>
        <v>1</v>
      </c>
      <c r="G524" s="8">
        <f>VLOOKUP(B524,[1]Combined!$B$1:$P$640,15,0)</f>
        <v>1</v>
      </c>
      <c r="H524" s="8">
        <f>VLOOKUP(B524,[1]Combined!$B$1:$R$640,17,0)</f>
        <v>0</v>
      </c>
      <c r="I524" s="9">
        <f>VLOOKUP(B524,[2]Combined!C$1:L$640,10,0)</f>
        <v>11</v>
      </c>
      <c r="J524" s="9">
        <f>VLOOKUP(B524,[2]Combined!C$1:M$640,11,0)</f>
        <v>19</v>
      </c>
      <c r="K524" s="9">
        <f>VLOOKUP(B524,[2]Combined!C$1:O$640,13,0)</f>
        <v>0</v>
      </c>
      <c r="L524" s="9">
        <f>VLOOKUP(B524,[2]Combined!C$1:P$640,14,0)</f>
        <v>3</v>
      </c>
      <c r="M524" s="9">
        <f>VLOOKUP(B524,[2]Combined!C$1:Q$640,15,0)</f>
        <v>3</v>
      </c>
      <c r="N524" s="9">
        <f>VLOOKUP(B524,[2]Combined!C$1:S$640,17,0)</f>
        <v>0</v>
      </c>
      <c r="O524" s="10">
        <f>VLOOKUP(B524,[3]Combined!C$1:L$640,10,0)</f>
        <v>9</v>
      </c>
      <c r="P524" s="10">
        <f>VLOOKUP(B524,[3]Combined!C$1:M$640,11,0)</f>
        <v>20</v>
      </c>
      <c r="Q524" s="10">
        <f>VLOOKUP(B524,[3]Combined!C$1:O$640,13,0)</f>
        <v>0</v>
      </c>
      <c r="R524" s="10">
        <f>VLOOKUP(B524,[3]Combined!C$1:P$640,14,0)</f>
        <v>4</v>
      </c>
      <c r="S524" s="10">
        <f>VLOOKUP(B524,[3]Combined!C$1:Q$640,15,0)</f>
        <v>5</v>
      </c>
      <c r="T524" s="10">
        <f>VLOOKUP(B524,[3]Combined!C$1:S$640,17,0)</f>
        <v>0</v>
      </c>
      <c r="U524" s="11">
        <f>VLOOKUP(B524,[4]Combined!C$1:L$640,10,0)</f>
        <v>16</v>
      </c>
      <c r="V524" s="11">
        <f>VLOOKUP(B524,[4]Combined!C$1:M$640,11,0)</f>
        <v>18</v>
      </c>
      <c r="W524" s="11">
        <f>VLOOKUP(B524,[4]Combined!C$1:O$640,13,0)</f>
        <v>0</v>
      </c>
      <c r="X524" s="11">
        <v>2</v>
      </c>
      <c r="Y524" s="11">
        <v>2</v>
      </c>
      <c r="Z524" s="11">
        <f>VLOOKUP(B524,[4]Combined!C$1:S$640,17,0)</f>
        <v>0</v>
      </c>
      <c r="AA524" s="12">
        <v>4</v>
      </c>
      <c r="AB524" s="12">
        <v>7</v>
      </c>
      <c r="AC524" s="12">
        <f>VLOOKUP(B524,[5]Combined!C$1:O$640,13,0)</f>
        <v>0</v>
      </c>
      <c r="AD524" s="12">
        <v>1</v>
      </c>
      <c r="AE524" s="12">
        <v>1</v>
      </c>
      <c r="AF524" s="12">
        <f>VLOOKUP(B524,[5]Combined!C$1:S$640,17,0)</f>
        <v>0</v>
      </c>
      <c r="AG524" s="14">
        <f t="shared" si="56"/>
        <v>84</v>
      </c>
      <c r="AH524" s="14">
        <f t="shared" si="56"/>
        <v>0</v>
      </c>
      <c r="AI524" s="14">
        <f t="shared" si="57"/>
        <v>0</v>
      </c>
      <c r="AJ524" s="14">
        <f t="shared" si="58"/>
        <v>59</v>
      </c>
      <c r="AK524" s="14">
        <f t="shared" si="59"/>
        <v>59</v>
      </c>
      <c r="AL524" s="14">
        <f t="shared" si="60"/>
        <v>70.238095238095227</v>
      </c>
      <c r="AM524" s="14">
        <f t="shared" si="61"/>
        <v>2</v>
      </c>
      <c r="AN524" s="7" t="s">
        <v>539</v>
      </c>
      <c r="AO524" s="7">
        <v>10</v>
      </c>
      <c r="AP524" s="7">
        <f>VLOOKUP(B524,[6]K!B$1:O$51,14,0)</f>
        <v>4</v>
      </c>
      <c r="AQ524" s="7">
        <f t="shared" si="62"/>
        <v>16</v>
      </c>
    </row>
    <row r="525" spans="1:43" s="7" customFormat="1" x14ac:dyDescent="0.25">
      <c r="A525" s="7">
        <v>524</v>
      </c>
      <c r="B525" s="7" t="s">
        <v>575</v>
      </c>
      <c r="C525" s="8">
        <f>VLOOKUP(B525,[1]Combined!$B$1:$K$640,10,0)</f>
        <v>8</v>
      </c>
      <c r="D525" s="8">
        <f>VLOOKUP(B525,[1]Combined!$B$1:$L$640,11,0)</f>
        <v>8</v>
      </c>
      <c r="E525" s="8">
        <f>VLOOKUP(B525,[1]Combined!$B$1:$N$640,13,0)</f>
        <v>0</v>
      </c>
      <c r="F525" s="8">
        <f>VLOOKUP(B525,[1]Combined!$B$1:$O$640,14,0)</f>
        <v>2</v>
      </c>
      <c r="G525" s="8">
        <f>VLOOKUP(B525,[1]Combined!$B$1:$P$640,15,0)</f>
        <v>2</v>
      </c>
      <c r="H525" s="8">
        <f>VLOOKUP(B525,[1]Combined!$B$1:$R$640,17,0)</f>
        <v>0</v>
      </c>
      <c r="I525" s="9">
        <f>VLOOKUP(B525,[2]Combined!C$1:L$640,10,0)</f>
        <v>11</v>
      </c>
      <c r="J525" s="9">
        <f>VLOOKUP(B525,[2]Combined!C$1:M$640,11,0)</f>
        <v>19</v>
      </c>
      <c r="K525" s="9">
        <f>VLOOKUP(B525,[2]Combined!C$1:O$640,13,0)</f>
        <v>0</v>
      </c>
      <c r="L525" s="9">
        <f>VLOOKUP(B525,[2]Combined!C$1:P$640,14,0)</f>
        <v>5</v>
      </c>
      <c r="M525" s="9">
        <f>VLOOKUP(B525,[2]Combined!C$1:Q$640,15,0)</f>
        <v>5</v>
      </c>
      <c r="N525" s="9">
        <f>VLOOKUP(B525,[2]Combined!C$1:S$640,17,0)</f>
        <v>0</v>
      </c>
      <c r="O525" s="10">
        <f>VLOOKUP(B525,[3]Combined!C$1:L$640,10,0)</f>
        <v>15</v>
      </c>
      <c r="P525" s="10">
        <f>VLOOKUP(B525,[3]Combined!C$1:M$640,11,0)</f>
        <v>20</v>
      </c>
      <c r="Q525" s="10">
        <f>VLOOKUP(B525,[3]Combined!C$1:O$640,13,0)</f>
        <v>0</v>
      </c>
      <c r="R525" s="10">
        <f>VLOOKUP(B525,[3]Combined!C$1:P$640,14,0)</f>
        <v>5</v>
      </c>
      <c r="S525" s="10">
        <f>VLOOKUP(B525,[3]Combined!C$1:Q$640,15,0)</f>
        <v>5</v>
      </c>
      <c r="T525" s="10">
        <f>VLOOKUP(B525,[3]Combined!C$1:S$640,17,0)</f>
        <v>0</v>
      </c>
      <c r="U525" s="11">
        <f>VLOOKUP(B525,[4]Combined!C$1:L$640,10,0)</f>
        <v>10</v>
      </c>
      <c r="V525" s="11">
        <f>VLOOKUP(B525,[4]Combined!C$1:M$640,11,0)</f>
        <v>18</v>
      </c>
      <c r="W525" s="11">
        <f>VLOOKUP(B525,[4]Combined!C$1:O$640,13,0)</f>
        <v>0</v>
      </c>
      <c r="X525" s="11">
        <f>VLOOKUP(B525,[4]Combined!C$1:P$640,14,0)</f>
        <v>2</v>
      </c>
      <c r="Y525" s="11">
        <f>VLOOKUP(B525,[4]Combined!C$1:Q$640,15,0)</f>
        <v>3</v>
      </c>
      <c r="Z525" s="11">
        <f>VLOOKUP(B525,[4]Combined!C$1:S$640,17,0)</f>
        <v>0</v>
      </c>
      <c r="AA525" s="12">
        <v>2</v>
      </c>
      <c r="AB525" s="12">
        <v>7</v>
      </c>
      <c r="AC525" s="12">
        <f>VLOOKUP(B525,[5]Combined!C$1:O$640,13,0)</f>
        <v>0</v>
      </c>
      <c r="AD525" s="12">
        <v>1</v>
      </c>
      <c r="AE525" s="12">
        <v>1</v>
      </c>
      <c r="AF525" s="12">
        <f>VLOOKUP(B525,[5]Combined!C$1:S$640,17,0)</f>
        <v>0</v>
      </c>
      <c r="AG525" s="14">
        <f t="shared" si="56"/>
        <v>88</v>
      </c>
      <c r="AH525" s="14">
        <f t="shared" si="56"/>
        <v>0</v>
      </c>
      <c r="AI525" s="14">
        <f t="shared" si="57"/>
        <v>0</v>
      </c>
      <c r="AJ525" s="14">
        <f t="shared" si="58"/>
        <v>61</v>
      </c>
      <c r="AK525" s="14">
        <f t="shared" si="59"/>
        <v>61</v>
      </c>
      <c r="AL525" s="14">
        <f t="shared" si="60"/>
        <v>69.318181818181827</v>
      </c>
      <c r="AM525" s="14">
        <f t="shared" si="61"/>
        <v>1</v>
      </c>
      <c r="AN525" s="7" t="s">
        <v>541</v>
      </c>
      <c r="AO525" s="7">
        <f>VLOOKUP(B525,[6]K!B$1:U$51,20,0)</f>
        <v>10</v>
      </c>
      <c r="AP525" s="7">
        <f>VLOOKUP(B525,[6]K!B$1:O$51,14,0)</f>
        <v>4</v>
      </c>
      <c r="AQ525" s="7">
        <f t="shared" si="62"/>
        <v>15</v>
      </c>
    </row>
    <row r="526" spans="1:43" s="7" customFormat="1" x14ac:dyDescent="0.25">
      <c r="A526" s="7">
        <v>525</v>
      </c>
      <c r="B526" s="7" t="s">
        <v>576</v>
      </c>
      <c r="C526" s="8">
        <f>VLOOKUP(B526,[1]Combined!$B$1:$K$640,10,0)</f>
        <v>8</v>
      </c>
      <c r="D526" s="8">
        <f>VLOOKUP(B526,[1]Combined!$B$1:$L$640,11,0)</f>
        <v>8</v>
      </c>
      <c r="E526" s="8">
        <f>VLOOKUP(B526,[1]Combined!$B$1:$N$640,13,0)</f>
        <v>0</v>
      </c>
      <c r="F526" s="8">
        <f>VLOOKUP(B526,[1]Combined!$B$1:$O$640,14,0)</f>
        <v>2</v>
      </c>
      <c r="G526" s="8">
        <f>VLOOKUP(B526,[1]Combined!$B$1:$P$640,15,0)</f>
        <v>2</v>
      </c>
      <c r="H526" s="8">
        <f>VLOOKUP(B526,[1]Combined!$B$1:$R$640,17,0)</f>
        <v>0</v>
      </c>
      <c r="I526" s="9">
        <f>VLOOKUP(B526,[2]Combined!C$1:L$640,10,0)</f>
        <v>16</v>
      </c>
      <c r="J526" s="9">
        <f>VLOOKUP(B526,[2]Combined!C$1:M$640,11,0)</f>
        <v>19</v>
      </c>
      <c r="K526" s="9">
        <f>VLOOKUP(B526,[2]Combined!C$1:O$640,13,0)</f>
        <v>0</v>
      </c>
      <c r="L526" s="9">
        <f>VLOOKUP(B526,[2]Combined!C$1:P$640,14,0)</f>
        <v>2</v>
      </c>
      <c r="M526" s="9">
        <f>VLOOKUP(B526,[2]Combined!C$1:Q$640,15,0)</f>
        <v>3</v>
      </c>
      <c r="N526" s="9">
        <f>VLOOKUP(B526,[2]Combined!C$1:S$640,17,0)</f>
        <v>0</v>
      </c>
      <c r="O526" s="10">
        <f>VLOOKUP(B526,[3]Combined!C$1:L$640,10,0)</f>
        <v>15</v>
      </c>
      <c r="P526" s="10">
        <f>VLOOKUP(B526,[3]Combined!C$1:M$640,11,0)</f>
        <v>20</v>
      </c>
      <c r="Q526" s="10">
        <f>VLOOKUP(B526,[3]Combined!C$1:O$640,13,0)</f>
        <v>0</v>
      </c>
      <c r="R526" s="10">
        <f>VLOOKUP(B526,[3]Combined!C$1:P$640,14,0)</f>
        <v>3</v>
      </c>
      <c r="S526" s="10">
        <f>VLOOKUP(B526,[3]Combined!C$1:Q$640,15,0)</f>
        <v>4</v>
      </c>
      <c r="T526" s="10">
        <f>VLOOKUP(B526,[3]Combined!C$1:S$640,17,0)</f>
        <v>0</v>
      </c>
      <c r="U526" s="11">
        <f>VLOOKUP(B526,[4]Combined!C$1:L$640,10,0)</f>
        <v>15</v>
      </c>
      <c r="V526" s="11">
        <f>VLOOKUP(B526,[4]Combined!C$1:M$640,11,0)</f>
        <v>18</v>
      </c>
      <c r="W526" s="11">
        <f>VLOOKUP(B526,[4]Combined!C$1:O$640,13,0)</f>
        <v>0</v>
      </c>
      <c r="X526" s="11">
        <f>VLOOKUP(B526,[4]Combined!C$1:P$640,14,0)</f>
        <v>3</v>
      </c>
      <c r="Y526" s="11">
        <f>VLOOKUP(B526,[4]Combined!C$1:Q$640,15,0)</f>
        <v>4</v>
      </c>
      <c r="Z526" s="11">
        <f>VLOOKUP(B526,[4]Combined!C$1:S$640,17,0)</f>
        <v>0</v>
      </c>
      <c r="AA526" s="12">
        <v>4</v>
      </c>
      <c r="AB526" s="12">
        <v>7</v>
      </c>
      <c r="AC526" s="12">
        <f>VLOOKUP(B526,[5]Combined!C$1:O$640,13,0)</f>
        <v>0</v>
      </c>
      <c r="AD526" s="12">
        <v>1</v>
      </c>
      <c r="AE526" s="12">
        <v>1</v>
      </c>
      <c r="AF526" s="12">
        <f>VLOOKUP(B526,[5]Combined!C$1:S$640,17,0)</f>
        <v>0</v>
      </c>
      <c r="AG526" s="14">
        <f t="shared" si="56"/>
        <v>86</v>
      </c>
      <c r="AH526" s="14">
        <f t="shared" si="56"/>
        <v>0</v>
      </c>
      <c r="AI526" s="14">
        <f t="shared" si="57"/>
        <v>0</v>
      </c>
      <c r="AJ526" s="14">
        <f t="shared" si="58"/>
        <v>69</v>
      </c>
      <c r="AK526" s="14">
        <f t="shared" si="59"/>
        <v>69</v>
      </c>
      <c r="AL526" s="14">
        <f t="shared" si="60"/>
        <v>80.232558139534888</v>
      </c>
      <c r="AM526" s="14">
        <f t="shared" si="61"/>
        <v>4</v>
      </c>
      <c r="AN526" s="7" t="s">
        <v>533</v>
      </c>
      <c r="AO526" s="7">
        <f>VLOOKUP(B526,[6]K!B$1:U$51,20,0)</f>
        <v>5</v>
      </c>
      <c r="AP526" s="7">
        <f>VLOOKUP(B526,[6]K!B$1:O$51,14,0)</f>
        <v>7</v>
      </c>
      <c r="AQ526" s="7">
        <f t="shared" si="62"/>
        <v>16</v>
      </c>
    </row>
    <row r="527" spans="1:43" s="7" customFormat="1" x14ac:dyDescent="0.25">
      <c r="A527" s="7">
        <v>526</v>
      </c>
      <c r="B527" s="7" t="s">
        <v>577</v>
      </c>
      <c r="C527" s="8">
        <f>VLOOKUP(B527,[1]Combined!$B$1:$K$640,10,0)</f>
        <v>7</v>
      </c>
      <c r="D527" s="8">
        <f>VLOOKUP(B527,[1]Combined!$B$1:$L$640,11,0)</f>
        <v>8</v>
      </c>
      <c r="E527" s="8">
        <f>VLOOKUP(B527,[1]Combined!$B$1:$N$640,13,0)</f>
        <v>0</v>
      </c>
      <c r="F527" s="8">
        <f>VLOOKUP(B527,[1]Combined!$B$1:$O$640,14,0)</f>
        <v>1</v>
      </c>
      <c r="G527" s="8">
        <f>VLOOKUP(B527,[1]Combined!$B$1:$P$640,15,0)</f>
        <v>1</v>
      </c>
      <c r="H527" s="8">
        <f>VLOOKUP(B527,[1]Combined!$B$1:$R$640,17,0)</f>
        <v>0</v>
      </c>
      <c r="I527" s="9">
        <f>VLOOKUP(B527,[2]Combined!C$1:L$640,10,0)</f>
        <v>9</v>
      </c>
      <c r="J527" s="9">
        <f>VLOOKUP(B527,[2]Combined!C$1:M$640,11,0)</f>
        <v>19</v>
      </c>
      <c r="K527" s="9">
        <f>VLOOKUP(B527,[2]Combined!C$1:O$640,13,0)</f>
        <v>0</v>
      </c>
      <c r="L527" s="9">
        <f>VLOOKUP(B527,[2]Combined!C$1:P$640,14,0)</f>
        <v>2</v>
      </c>
      <c r="M527" s="9">
        <f>VLOOKUP(B527,[2]Combined!C$1:Q$640,15,0)</f>
        <v>4</v>
      </c>
      <c r="N527" s="9">
        <f>VLOOKUP(B527,[2]Combined!C$1:S$640,17,0)</f>
        <v>0</v>
      </c>
      <c r="O527" s="10">
        <f>VLOOKUP(B527,[3]Combined!C$1:L$640,10,0)</f>
        <v>7</v>
      </c>
      <c r="P527" s="10">
        <f>VLOOKUP(B527,[3]Combined!C$1:M$640,11,0)</f>
        <v>20</v>
      </c>
      <c r="Q527" s="10">
        <f>VLOOKUP(B527,[3]Combined!C$1:O$640,13,0)</f>
        <v>0</v>
      </c>
      <c r="R527" s="10">
        <f>VLOOKUP(B527,[3]Combined!C$1:P$640,14,0)</f>
        <v>0</v>
      </c>
      <c r="S527" s="10">
        <f>VLOOKUP(B527,[3]Combined!C$1:Q$640,15,0)</f>
        <v>2</v>
      </c>
      <c r="T527" s="10">
        <f>VLOOKUP(B527,[3]Combined!C$1:S$640,17,0)</f>
        <v>0</v>
      </c>
      <c r="U527" s="11">
        <f>VLOOKUP(B527,[4]Combined!C$1:L$640,10,0)</f>
        <v>10</v>
      </c>
      <c r="V527" s="11">
        <f>VLOOKUP(B527,[4]Combined!C$1:M$640,11,0)</f>
        <v>18</v>
      </c>
      <c r="W527" s="11">
        <f>VLOOKUP(B527,[4]Combined!C$1:O$640,13,0)</f>
        <v>0</v>
      </c>
      <c r="X527" s="11">
        <f>VLOOKUP(B527,[4]Combined!C$1:P$640,14,0)</f>
        <v>2</v>
      </c>
      <c r="Y527" s="11">
        <f>VLOOKUP(B527,[4]Combined!C$1:Q$640,15,0)</f>
        <v>4</v>
      </c>
      <c r="Z527" s="11">
        <f>VLOOKUP(B527,[4]Combined!C$1:S$640,17,0)</f>
        <v>0</v>
      </c>
      <c r="AA527" s="12">
        <v>3</v>
      </c>
      <c r="AB527" s="12">
        <v>7</v>
      </c>
      <c r="AC527" s="12">
        <f>VLOOKUP(B527,[5]Combined!C$1:O$640,13,0)</f>
        <v>0</v>
      </c>
      <c r="AD527" s="12">
        <f>VLOOKUP(B527,[5]Combined!C$1:P$640,14,0)</f>
        <v>0</v>
      </c>
      <c r="AE527" s="12">
        <v>1</v>
      </c>
      <c r="AF527" s="12">
        <f>VLOOKUP(B527,[5]Combined!C$1:S$640,17,0)</f>
        <v>0</v>
      </c>
      <c r="AG527" s="14">
        <f t="shared" si="56"/>
        <v>84</v>
      </c>
      <c r="AH527" s="14">
        <f t="shared" si="56"/>
        <v>0</v>
      </c>
      <c r="AI527" s="14">
        <f t="shared" si="57"/>
        <v>0</v>
      </c>
      <c r="AJ527" s="14">
        <f t="shared" si="58"/>
        <v>41</v>
      </c>
      <c r="AK527" s="14">
        <f t="shared" si="59"/>
        <v>41</v>
      </c>
      <c r="AL527" s="14">
        <f t="shared" si="60"/>
        <v>48.80952380952381</v>
      </c>
      <c r="AM527" s="14">
        <f t="shared" si="61"/>
        <v>0</v>
      </c>
      <c r="AN527" s="7" t="s">
        <v>535</v>
      </c>
      <c r="AO527" s="7">
        <f>VLOOKUP(B527,[6]K!B$1:U$51,20,0)</f>
        <v>5</v>
      </c>
      <c r="AP527" s="7">
        <f>VLOOKUP(B527,[6]K!B$1:O$51,14,0)</f>
        <v>5</v>
      </c>
      <c r="AQ527" s="7">
        <f t="shared" si="62"/>
        <v>10</v>
      </c>
    </row>
    <row r="528" spans="1:43" s="7" customFormat="1" x14ac:dyDescent="0.25">
      <c r="A528" s="7">
        <v>527</v>
      </c>
      <c r="B528" s="7" t="s">
        <v>578</v>
      </c>
      <c r="C528" s="8">
        <f>VLOOKUP(B528,[1]Combined!$B$1:$K$640,10,0)</f>
        <v>8</v>
      </c>
      <c r="D528" s="8">
        <f>VLOOKUP(B528,[1]Combined!$B$1:$L$640,11,0)</f>
        <v>8</v>
      </c>
      <c r="E528" s="8">
        <f>VLOOKUP(B528,[1]Combined!$B$1:$N$640,13,0)</f>
        <v>0</v>
      </c>
      <c r="F528" s="8">
        <f>VLOOKUP(B528,[1]Combined!$B$1:$O$640,14,0)</f>
        <v>2</v>
      </c>
      <c r="G528" s="8">
        <f>VLOOKUP(B528,[1]Combined!$B$1:$P$640,15,0)</f>
        <v>2</v>
      </c>
      <c r="H528" s="8">
        <f>VLOOKUP(B528,[1]Combined!$B$1:$R$640,17,0)</f>
        <v>0</v>
      </c>
      <c r="I528" s="9">
        <f>VLOOKUP(B528,[2]Combined!C$1:L$640,10,0)</f>
        <v>15</v>
      </c>
      <c r="J528" s="9">
        <f>VLOOKUP(B528,[2]Combined!C$1:M$640,11,0)</f>
        <v>19</v>
      </c>
      <c r="K528" s="9">
        <f>VLOOKUP(B528,[2]Combined!C$1:O$640,13,0)</f>
        <v>0</v>
      </c>
      <c r="L528" s="9">
        <f>VLOOKUP(B528,[2]Combined!C$1:P$640,14,0)</f>
        <v>2</v>
      </c>
      <c r="M528" s="9">
        <f>VLOOKUP(B528,[2]Combined!C$1:Q$640,15,0)</f>
        <v>3</v>
      </c>
      <c r="N528" s="9">
        <f>VLOOKUP(B528,[2]Combined!C$1:S$640,17,0)</f>
        <v>0</v>
      </c>
      <c r="O528" s="10">
        <f>VLOOKUP(B528,[3]Combined!C$1:L$640,10,0)</f>
        <v>12</v>
      </c>
      <c r="P528" s="10">
        <f>VLOOKUP(B528,[3]Combined!C$1:M$640,11,0)</f>
        <v>20</v>
      </c>
      <c r="Q528" s="10">
        <f>VLOOKUP(B528,[3]Combined!C$1:O$640,13,0)</f>
        <v>0</v>
      </c>
      <c r="R528" s="10">
        <f>VLOOKUP(B528,[3]Combined!C$1:P$640,14,0)</f>
        <v>2</v>
      </c>
      <c r="S528" s="10">
        <f>VLOOKUP(B528,[3]Combined!C$1:Q$640,15,0)</f>
        <v>2</v>
      </c>
      <c r="T528" s="10">
        <f>VLOOKUP(B528,[3]Combined!C$1:S$640,17,0)</f>
        <v>0</v>
      </c>
      <c r="U528" s="11">
        <f>VLOOKUP(B528,[4]Combined!C$1:L$640,10,0)</f>
        <v>11</v>
      </c>
      <c r="V528" s="11">
        <f>VLOOKUP(B528,[4]Combined!C$1:M$640,11,0)</f>
        <v>18</v>
      </c>
      <c r="W528" s="11">
        <f>VLOOKUP(B528,[4]Combined!C$1:O$640,13,0)</f>
        <v>0</v>
      </c>
      <c r="X528" s="11">
        <v>3</v>
      </c>
      <c r="Y528" s="11">
        <v>3</v>
      </c>
      <c r="Z528" s="11">
        <f>VLOOKUP(B528,[4]Combined!C$1:S$640,17,0)</f>
        <v>0</v>
      </c>
      <c r="AA528" s="12">
        <v>4</v>
      </c>
      <c r="AB528" s="12">
        <v>7</v>
      </c>
      <c r="AC528" s="12">
        <f>VLOOKUP(B528,[5]Combined!C$1:O$640,13,0)</f>
        <v>0</v>
      </c>
      <c r="AD528" s="12">
        <f>VLOOKUP(B528,[5]Combined!C$1:P$640,14,0)</f>
        <v>0</v>
      </c>
      <c r="AE528" s="12">
        <v>1</v>
      </c>
      <c r="AF528" s="12">
        <f>VLOOKUP(B528,[5]Combined!C$1:S$640,17,0)</f>
        <v>0</v>
      </c>
      <c r="AG528" s="14">
        <f t="shared" si="56"/>
        <v>83</v>
      </c>
      <c r="AH528" s="14">
        <f t="shared" si="56"/>
        <v>0</v>
      </c>
      <c r="AI528" s="14">
        <f t="shared" si="57"/>
        <v>0</v>
      </c>
      <c r="AJ528" s="14">
        <f t="shared" si="58"/>
        <v>59</v>
      </c>
      <c r="AK528" s="14">
        <f t="shared" si="59"/>
        <v>59</v>
      </c>
      <c r="AL528" s="14">
        <f t="shared" si="60"/>
        <v>71.084337349397586</v>
      </c>
      <c r="AM528" s="14">
        <f t="shared" si="61"/>
        <v>2</v>
      </c>
      <c r="AN528" s="7" t="s">
        <v>537</v>
      </c>
      <c r="AO528" s="7">
        <v>8</v>
      </c>
      <c r="AP528" s="7">
        <f>VLOOKUP(B528,[6]K!B$1:O$51,14,0)</f>
        <v>5</v>
      </c>
      <c r="AQ528" s="7">
        <f t="shared" si="62"/>
        <v>15</v>
      </c>
    </row>
    <row r="529" spans="1:43" s="7" customFormat="1" x14ac:dyDescent="0.25">
      <c r="A529" s="7">
        <v>528</v>
      </c>
      <c r="B529" s="7" t="s">
        <v>579</v>
      </c>
      <c r="C529" s="8">
        <f>VLOOKUP(B529,[1]Combined!$B$1:$K$640,10,0)</f>
        <v>8</v>
      </c>
      <c r="D529" s="8">
        <f>VLOOKUP(B529,[1]Combined!$B$1:$L$640,11,0)</f>
        <v>8</v>
      </c>
      <c r="E529" s="8">
        <f>VLOOKUP(B529,[1]Combined!$B$1:$N$640,13,0)</f>
        <v>0</v>
      </c>
      <c r="F529" s="8">
        <f>VLOOKUP(B529,[1]Combined!$B$1:$O$640,14,0)</f>
        <v>1</v>
      </c>
      <c r="G529" s="8">
        <f>VLOOKUP(B529,[1]Combined!$B$1:$P$640,15,0)</f>
        <v>1</v>
      </c>
      <c r="H529" s="8">
        <f>VLOOKUP(B529,[1]Combined!$B$1:$R$640,17,0)</f>
        <v>0</v>
      </c>
      <c r="I529" s="9">
        <f>VLOOKUP(B529,[2]Combined!C$1:L$640,10,0)</f>
        <v>13</v>
      </c>
      <c r="J529" s="9">
        <f>VLOOKUP(B529,[2]Combined!C$1:M$640,11,0)</f>
        <v>19</v>
      </c>
      <c r="K529" s="9">
        <f>VLOOKUP(B529,[2]Combined!C$1:O$640,13,0)</f>
        <v>0</v>
      </c>
      <c r="L529" s="9">
        <f>VLOOKUP(B529,[2]Combined!C$1:P$640,14,0)</f>
        <v>2</v>
      </c>
      <c r="M529" s="9">
        <f>VLOOKUP(B529,[2]Combined!C$1:Q$640,15,0)</f>
        <v>3</v>
      </c>
      <c r="N529" s="9">
        <f>VLOOKUP(B529,[2]Combined!C$1:S$640,17,0)</f>
        <v>0</v>
      </c>
      <c r="O529" s="10">
        <f>VLOOKUP(B529,[3]Combined!C$1:L$640,10,0)</f>
        <v>13</v>
      </c>
      <c r="P529" s="10">
        <f>VLOOKUP(B529,[3]Combined!C$1:M$640,11,0)</f>
        <v>20</v>
      </c>
      <c r="Q529" s="10">
        <f>VLOOKUP(B529,[3]Combined!C$1:O$640,13,0)</f>
        <v>0</v>
      </c>
      <c r="R529" s="10">
        <f>VLOOKUP(B529,[3]Combined!C$1:P$640,14,0)</f>
        <v>3</v>
      </c>
      <c r="S529" s="10">
        <f>VLOOKUP(B529,[3]Combined!C$1:Q$640,15,0)</f>
        <v>5</v>
      </c>
      <c r="T529" s="10">
        <f>VLOOKUP(B529,[3]Combined!C$1:S$640,17,0)</f>
        <v>0</v>
      </c>
      <c r="U529" s="11">
        <f>VLOOKUP(B529,[4]Combined!C$1:L$640,10,0)</f>
        <v>8</v>
      </c>
      <c r="V529" s="11">
        <f>VLOOKUP(B529,[4]Combined!C$1:M$640,11,0)</f>
        <v>18</v>
      </c>
      <c r="W529" s="11">
        <f>VLOOKUP(B529,[4]Combined!C$1:O$640,13,0)</f>
        <v>0</v>
      </c>
      <c r="X529" s="11">
        <v>2</v>
      </c>
      <c r="Y529" s="11">
        <v>2</v>
      </c>
      <c r="Z529" s="11">
        <f>VLOOKUP(B529,[4]Combined!C$1:S$640,17,0)</f>
        <v>0</v>
      </c>
      <c r="AA529" s="12">
        <v>3</v>
      </c>
      <c r="AB529" s="12">
        <v>7</v>
      </c>
      <c r="AC529" s="12">
        <f>VLOOKUP(B529,[5]Combined!C$1:O$640,13,0)</f>
        <v>0</v>
      </c>
      <c r="AD529" s="12">
        <f>VLOOKUP(B529,[5]Combined!C$1:P$640,14,0)</f>
        <v>0</v>
      </c>
      <c r="AE529" s="12">
        <v>1</v>
      </c>
      <c r="AF529" s="12">
        <f>VLOOKUP(B529,[5]Combined!C$1:S$640,17,0)</f>
        <v>0</v>
      </c>
      <c r="AG529" s="14">
        <f t="shared" si="56"/>
        <v>84</v>
      </c>
      <c r="AH529" s="14">
        <f t="shared" si="56"/>
        <v>0</v>
      </c>
      <c r="AI529" s="14">
        <f t="shared" si="57"/>
        <v>0</v>
      </c>
      <c r="AJ529" s="14">
        <f t="shared" si="58"/>
        <v>53</v>
      </c>
      <c r="AK529" s="14">
        <f t="shared" si="59"/>
        <v>53</v>
      </c>
      <c r="AL529" s="14">
        <f t="shared" si="60"/>
        <v>63.095238095238095</v>
      </c>
      <c r="AM529" s="14">
        <f t="shared" si="61"/>
        <v>0</v>
      </c>
      <c r="AN529" s="7" t="s">
        <v>539</v>
      </c>
      <c r="AO529" s="7">
        <v>4</v>
      </c>
      <c r="AP529" s="7">
        <f>VLOOKUP(B529,[6]K!B$1:O$51,14,0)</f>
        <v>4</v>
      </c>
      <c r="AQ529" s="7">
        <f t="shared" si="62"/>
        <v>8</v>
      </c>
    </row>
    <row r="530" spans="1:43" s="7" customFormat="1" x14ac:dyDescent="0.25">
      <c r="A530" s="7">
        <v>529</v>
      </c>
      <c r="B530" s="7" t="s">
        <v>580</v>
      </c>
      <c r="C530" s="8">
        <f>VLOOKUP(B530,[1]Combined!$B$1:$K$640,10,0)</f>
        <v>7</v>
      </c>
      <c r="D530" s="8">
        <f>VLOOKUP(B530,[1]Combined!$B$1:$L$640,11,0)</f>
        <v>8</v>
      </c>
      <c r="E530" s="8">
        <f>VLOOKUP(B530,[1]Combined!$B$1:$N$640,13,0)</f>
        <v>0</v>
      </c>
      <c r="F530" s="8">
        <f>VLOOKUP(B530,[1]Combined!$B$1:$O$640,14,0)</f>
        <v>2</v>
      </c>
      <c r="G530" s="8">
        <f>VLOOKUP(B530,[1]Combined!$B$1:$P$640,15,0)</f>
        <v>2</v>
      </c>
      <c r="H530" s="8">
        <f>VLOOKUP(B530,[1]Combined!$B$1:$R$640,17,0)</f>
        <v>0</v>
      </c>
      <c r="I530" s="9">
        <f>VLOOKUP(B530,[2]Combined!C$1:L$640,10,0)</f>
        <v>15</v>
      </c>
      <c r="J530" s="9">
        <f>VLOOKUP(B530,[2]Combined!C$1:M$640,11,0)</f>
        <v>19</v>
      </c>
      <c r="K530" s="9">
        <f>VLOOKUP(B530,[2]Combined!C$1:O$640,13,0)</f>
        <v>0</v>
      </c>
      <c r="L530" s="9">
        <f>VLOOKUP(B530,[2]Combined!C$1:P$640,14,0)</f>
        <v>4</v>
      </c>
      <c r="M530" s="9">
        <f>VLOOKUP(B530,[2]Combined!C$1:Q$640,15,0)</f>
        <v>5</v>
      </c>
      <c r="N530" s="9">
        <f>VLOOKUP(B530,[2]Combined!C$1:S$640,17,0)</f>
        <v>0</v>
      </c>
      <c r="O530" s="10">
        <f>VLOOKUP(B530,[3]Combined!C$1:L$640,10,0)</f>
        <v>14</v>
      </c>
      <c r="P530" s="10">
        <f>VLOOKUP(B530,[3]Combined!C$1:M$640,11,0)</f>
        <v>20</v>
      </c>
      <c r="Q530" s="10">
        <f>VLOOKUP(B530,[3]Combined!C$1:O$640,13,0)</f>
        <v>0</v>
      </c>
      <c r="R530" s="10">
        <f>VLOOKUP(B530,[3]Combined!C$1:P$640,14,0)</f>
        <v>5</v>
      </c>
      <c r="S530" s="10">
        <f>VLOOKUP(B530,[3]Combined!C$1:Q$640,15,0)</f>
        <v>5</v>
      </c>
      <c r="T530" s="10">
        <f>VLOOKUP(B530,[3]Combined!C$1:S$640,17,0)</f>
        <v>0</v>
      </c>
      <c r="U530" s="11">
        <f>VLOOKUP(B530,[4]Combined!C$1:L$640,10,0)</f>
        <v>10</v>
      </c>
      <c r="V530" s="11">
        <f>VLOOKUP(B530,[4]Combined!C$1:M$640,11,0)</f>
        <v>18</v>
      </c>
      <c r="W530" s="11">
        <f>VLOOKUP(B530,[4]Combined!C$1:O$640,13,0)</f>
        <v>0</v>
      </c>
      <c r="X530" s="11">
        <f>VLOOKUP(B530,[4]Combined!C$1:P$640,14,0)</f>
        <v>1</v>
      </c>
      <c r="Y530" s="11">
        <f>VLOOKUP(B530,[4]Combined!C$1:Q$640,15,0)</f>
        <v>3</v>
      </c>
      <c r="Z530" s="11">
        <f>VLOOKUP(B530,[4]Combined!C$1:S$640,17,0)</f>
        <v>0</v>
      </c>
      <c r="AA530" s="12">
        <v>3</v>
      </c>
      <c r="AB530" s="12">
        <v>7</v>
      </c>
      <c r="AC530" s="12">
        <f>VLOOKUP(B530,[5]Combined!C$1:O$640,13,0)</f>
        <v>0</v>
      </c>
      <c r="AD530" s="12">
        <f>VLOOKUP(B530,[5]Combined!C$1:P$640,14,0)</f>
        <v>0</v>
      </c>
      <c r="AE530" s="12">
        <v>1</v>
      </c>
      <c r="AF530" s="12">
        <f>VLOOKUP(B530,[5]Combined!C$1:S$640,17,0)</f>
        <v>0</v>
      </c>
      <c r="AG530" s="14">
        <f t="shared" si="56"/>
        <v>88</v>
      </c>
      <c r="AH530" s="14">
        <f t="shared" si="56"/>
        <v>0</v>
      </c>
      <c r="AI530" s="14">
        <f t="shared" si="57"/>
        <v>0</v>
      </c>
      <c r="AJ530" s="14">
        <f t="shared" si="58"/>
        <v>61</v>
      </c>
      <c r="AK530" s="14">
        <f t="shared" si="59"/>
        <v>61</v>
      </c>
      <c r="AL530" s="14">
        <f t="shared" si="60"/>
        <v>69.318181818181827</v>
      </c>
      <c r="AM530" s="14">
        <f t="shared" si="61"/>
        <v>1</v>
      </c>
      <c r="AN530" s="7" t="s">
        <v>541</v>
      </c>
      <c r="AO530" s="7">
        <f>VLOOKUP(B530,[6]K!B$1:U$51,20,0)</f>
        <v>8</v>
      </c>
      <c r="AP530" s="7">
        <f>VLOOKUP(B530,[6]K!B$1:O$51,14,0)</f>
        <v>7</v>
      </c>
      <c r="AQ530" s="7">
        <f t="shared" si="62"/>
        <v>16</v>
      </c>
    </row>
    <row r="531" spans="1:43" s="7" customFormat="1" x14ac:dyDescent="0.25">
      <c r="A531" s="7">
        <v>530</v>
      </c>
      <c r="B531" s="7" t="s">
        <v>581</v>
      </c>
      <c r="C531" s="8">
        <f>VLOOKUP(B531,[1]Combined!$B$1:$K$640,10,0)</f>
        <v>3</v>
      </c>
      <c r="D531" s="8">
        <f>VLOOKUP(B531,[1]Combined!$B$1:$L$640,11,0)</f>
        <v>8</v>
      </c>
      <c r="E531" s="8">
        <f>VLOOKUP(B531,[1]Combined!$B$1:$N$640,13,0)</f>
        <v>0</v>
      </c>
      <c r="F531" s="8">
        <f>VLOOKUP(B531,[1]Combined!$B$1:$O$640,14,0)</f>
        <v>0</v>
      </c>
      <c r="G531" s="8">
        <f>VLOOKUP(B531,[1]Combined!$B$1:$P$640,15,0)</f>
        <v>2</v>
      </c>
      <c r="H531" s="8">
        <f>VLOOKUP(B531,[1]Combined!$B$1:$R$640,17,0)</f>
        <v>0</v>
      </c>
      <c r="I531" s="9">
        <f>VLOOKUP(B531,[2]Combined!C$1:L$640,10,0)</f>
        <v>1</v>
      </c>
      <c r="J531" s="9">
        <f>VLOOKUP(B531,[2]Combined!C$1:M$640,11,0)</f>
        <v>19</v>
      </c>
      <c r="K531" s="9">
        <f>VLOOKUP(B531,[2]Combined!C$1:O$640,13,0)</f>
        <v>0</v>
      </c>
      <c r="L531" s="9">
        <f>VLOOKUP(B531,[2]Combined!C$1:P$640,14,0)</f>
        <v>0</v>
      </c>
      <c r="M531" s="9">
        <f>VLOOKUP(B531,[2]Combined!C$1:Q$640,15,0)</f>
        <v>3</v>
      </c>
      <c r="N531" s="9">
        <f>VLOOKUP(B531,[2]Combined!C$1:S$640,17,0)</f>
        <v>0</v>
      </c>
      <c r="O531" s="10">
        <f>VLOOKUP(B531,[3]Combined!C$1:L$640,10,0)</f>
        <v>0</v>
      </c>
      <c r="P531" s="10">
        <f>VLOOKUP(B531,[3]Combined!C$1:M$640,11,0)</f>
        <v>20</v>
      </c>
      <c r="Q531" s="10">
        <f>VLOOKUP(B531,[3]Combined!C$1:O$640,13,0)</f>
        <v>0</v>
      </c>
      <c r="R531" s="10">
        <f>VLOOKUP(B531,[3]Combined!C$1:P$640,14,0)</f>
        <v>0</v>
      </c>
      <c r="S531" s="10">
        <f>VLOOKUP(B531,[3]Combined!C$1:Q$640,15,0)</f>
        <v>4</v>
      </c>
      <c r="T531" s="10">
        <f>VLOOKUP(B531,[3]Combined!C$1:S$640,17,0)</f>
        <v>0</v>
      </c>
      <c r="U531" s="11">
        <f>VLOOKUP(B531,[4]Combined!C$1:L$640,10,0)</f>
        <v>10</v>
      </c>
      <c r="V531" s="11">
        <f>VLOOKUP(B531,[4]Combined!C$1:M$640,11,0)</f>
        <v>18</v>
      </c>
      <c r="W531" s="11">
        <f>VLOOKUP(B531,[4]Combined!C$1:O$640,13,0)</f>
        <v>0</v>
      </c>
      <c r="X531" s="11">
        <f>VLOOKUP(B531,[4]Combined!C$1:P$640,14,0)</f>
        <v>1</v>
      </c>
      <c r="Y531" s="11">
        <f>VLOOKUP(B531,[4]Combined!C$1:Q$640,15,0)</f>
        <v>4</v>
      </c>
      <c r="Z531" s="11">
        <f>VLOOKUP(B531,[4]Combined!C$1:S$640,17,0)</f>
        <v>0</v>
      </c>
      <c r="AA531" s="12">
        <v>2</v>
      </c>
      <c r="AB531" s="12">
        <v>7</v>
      </c>
      <c r="AC531" s="12">
        <f>VLOOKUP(B531,[5]Combined!C$1:O$640,13,0)</f>
        <v>0</v>
      </c>
      <c r="AD531" s="12">
        <f>VLOOKUP(B531,[5]Combined!C$1:P$640,14,0)</f>
        <v>0</v>
      </c>
      <c r="AE531" s="12">
        <v>1</v>
      </c>
      <c r="AF531" s="12">
        <f>VLOOKUP(B531,[5]Combined!C$1:S$640,17,0)</f>
        <v>0</v>
      </c>
      <c r="AG531" s="14">
        <f t="shared" si="56"/>
        <v>86</v>
      </c>
      <c r="AH531" s="14">
        <f t="shared" si="56"/>
        <v>0</v>
      </c>
      <c r="AI531" s="14">
        <f t="shared" si="57"/>
        <v>0</v>
      </c>
      <c r="AJ531" s="14">
        <f t="shared" si="58"/>
        <v>17</v>
      </c>
      <c r="AK531" s="14">
        <f t="shared" si="59"/>
        <v>17</v>
      </c>
      <c r="AL531" s="14">
        <f t="shared" si="60"/>
        <v>19.767441860465116</v>
      </c>
      <c r="AM531" s="14">
        <f t="shared" si="61"/>
        <v>0</v>
      </c>
      <c r="AN531" s="7" t="s">
        <v>533</v>
      </c>
      <c r="AO531" s="7">
        <f>VLOOKUP(B531,[6]K!B$1:U$51,20,0)</f>
        <v>0</v>
      </c>
      <c r="AP531" s="7">
        <f>VLOOKUP(B531,[6]K!B$1:O$51,14,0)</f>
        <v>0</v>
      </c>
      <c r="AQ531" s="7">
        <f t="shared" si="62"/>
        <v>0</v>
      </c>
    </row>
    <row r="532" spans="1:43" s="7" customFormat="1" x14ac:dyDescent="0.25">
      <c r="A532" s="7">
        <v>531</v>
      </c>
      <c r="B532" s="7" t="s">
        <v>582</v>
      </c>
      <c r="C532" s="8">
        <f>VLOOKUP(B532,[1]Combined!$B$1:$K$640,10,0)</f>
        <v>7</v>
      </c>
      <c r="D532" s="8">
        <f>VLOOKUP(B532,[1]Combined!$B$1:$L$640,11,0)</f>
        <v>8</v>
      </c>
      <c r="E532" s="8">
        <f>VLOOKUP(B532,[1]Combined!$B$1:$N$640,13,0)</f>
        <v>0</v>
      </c>
      <c r="F532" s="8">
        <f>VLOOKUP(B532,[1]Combined!$B$1:$O$640,14,0)</f>
        <v>1</v>
      </c>
      <c r="G532" s="8">
        <f>VLOOKUP(B532,[1]Combined!$B$1:$P$640,15,0)</f>
        <v>1</v>
      </c>
      <c r="H532" s="8">
        <f>VLOOKUP(B532,[1]Combined!$B$1:$R$640,17,0)</f>
        <v>0</v>
      </c>
      <c r="I532" s="9">
        <f>VLOOKUP(B532,[2]Combined!C$1:L$640,10,0)</f>
        <v>15</v>
      </c>
      <c r="J532" s="9">
        <f>VLOOKUP(B532,[2]Combined!C$1:M$640,11,0)</f>
        <v>19</v>
      </c>
      <c r="K532" s="9">
        <f>VLOOKUP(B532,[2]Combined!C$1:O$640,13,0)</f>
        <v>0</v>
      </c>
      <c r="L532" s="9">
        <f>VLOOKUP(B532,[2]Combined!C$1:P$640,14,0)</f>
        <v>2</v>
      </c>
      <c r="M532" s="9">
        <f>VLOOKUP(B532,[2]Combined!C$1:Q$640,15,0)</f>
        <v>4</v>
      </c>
      <c r="N532" s="9">
        <f>VLOOKUP(B532,[2]Combined!C$1:S$640,17,0)</f>
        <v>0</v>
      </c>
      <c r="O532" s="10">
        <f>VLOOKUP(B532,[3]Combined!C$1:L$640,10,0)</f>
        <v>7</v>
      </c>
      <c r="P532" s="10">
        <f>VLOOKUP(B532,[3]Combined!C$1:M$640,11,0)</f>
        <v>20</v>
      </c>
      <c r="Q532" s="10">
        <f>VLOOKUP(B532,[3]Combined!C$1:O$640,13,0)</f>
        <v>0</v>
      </c>
      <c r="R532" s="10">
        <f>VLOOKUP(B532,[3]Combined!C$1:P$640,14,0)</f>
        <v>1</v>
      </c>
      <c r="S532" s="10">
        <f>VLOOKUP(B532,[3]Combined!C$1:Q$640,15,0)</f>
        <v>2</v>
      </c>
      <c r="T532" s="10">
        <f>VLOOKUP(B532,[3]Combined!C$1:S$640,17,0)</f>
        <v>0</v>
      </c>
      <c r="U532" s="11">
        <f>VLOOKUP(B532,[4]Combined!C$1:L$640,10,0)</f>
        <v>10</v>
      </c>
      <c r="V532" s="11">
        <f>VLOOKUP(B532,[4]Combined!C$1:M$640,11,0)</f>
        <v>18</v>
      </c>
      <c r="W532" s="11">
        <f>VLOOKUP(B532,[4]Combined!C$1:O$640,13,0)</f>
        <v>4</v>
      </c>
      <c r="X532" s="11">
        <f>VLOOKUP(B532,[4]Combined!C$1:P$640,14,0)</f>
        <v>3</v>
      </c>
      <c r="Y532" s="11">
        <f>VLOOKUP(B532,[4]Combined!C$1:Q$640,15,0)</f>
        <v>4</v>
      </c>
      <c r="Z532" s="11">
        <f>VLOOKUP(B532,[4]Combined!C$1:S$640,17,0)</f>
        <v>0</v>
      </c>
      <c r="AA532" s="12">
        <v>3</v>
      </c>
      <c r="AB532" s="12">
        <v>7</v>
      </c>
      <c r="AC532" s="12">
        <f>VLOOKUP(B532,[5]Combined!C$1:O$640,13,0)</f>
        <v>0</v>
      </c>
      <c r="AD532" s="12">
        <f>VLOOKUP(B532,[5]Combined!C$1:P$640,14,0)</f>
        <v>0</v>
      </c>
      <c r="AE532" s="12">
        <v>1</v>
      </c>
      <c r="AF532" s="12">
        <f>VLOOKUP(B532,[5]Combined!C$1:S$640,17,0)</f>
        <v>0</v>
      </c>
      <c r="AG532" s="14">
        <f t="shared" si="56"/>
        <v>84</v>
      </c>
      <c r="AH532" s="14">
        <f t="shared" si="56"/>
        <v>4</v>
      </c>
      <c r="AI532" s="14">
        <f t="shared" si="57"/>
        <v>4</v>
      </c>
      <c r="AJ532" s="14">
        <f t="shared" si="58"/>
        <v>49</v>
      </c>
      <c r="AK532" s="14">
        <f t="shared" si="59"/>
        <v>53</v>
      </c>
      <c r="AL532" s="14">
        <f t="shared" si="60"/>
        <v>63.095238095238095</v>
      </c>
      <c r="AM532" s="14">
        <f t="shared" si="61"/>
        <v>0</v>
      </c>
      <c r="AN532" s="7" t="s">
        <v>535</v>
      </c>
      <c r="AO532" s="7">
        <f>VLOOKUP(B532,[6]K!B$1:U$51,20,0)</f>
        <v>4</v>
      </c>
      <c r="AP532" s="7">
        <f>VLOOKUP(B532,[6]K!B$1:O$51,14,0)</f>
        <v>3</v>
      </c>
      <c r="AQ532" s="7">
        <f t="shared" si="62"/>
        <v>7</v>
      </c>
    </row>
    <row r="533" spans="1:43" s="7" customFormat="1" x14ac:dyDescent="0.25">
      <c r="A533" s="7">
        <v>532</v>
      </c>
      <c r="B533" s="7" t="s">
        <v>583</v>
      </c>
      <c r="C533" s="8">
        <f>VLOOKUP(B533,[1]Combined!$B$1:$K$640,10,0)</f>
        <v>8</v>
      </c>
      <c r="D533" s="8">
        <f>VLOOKUP(B533,[1]Combined!$B$1:$L$640,11,0)</f>
        <v>8</v>
      </c>
      <c r="E533" s="8">
        <f>VLOOKUP(B533,[1]Combined!$B$1:$N$640,13,0)</f>
        <v>0</v>
      </c>
      <c r="F533" s="8">
        <f>VLOOKUP(B533,[1]Combined!$B$1:$O$640,14,0)</f>
        <v>2</v>
      </c>
      <c r="G533" s="8">
        <f>VLOOKUP(B533,[1]Combined!$B$1:$P$640,15,0)</f>
        <v>2</v>
      </c>
      <c r="H533" s="8">
        <f>VLOOKUP(B533,[1]Combined!$B$1:$R$640,17,0)</f>
        <v>0</v>
      </c>
      <c r="I533" s="9">
        <f>VLOOKUP(B533,[2]Combined!C$1:L$640,10,0)</f>
        <v>15</v>
      </c>
      <c r="J533" s="9">
        <f>VLOOKUP(B533,[2]Combined!C$1:M$640,11,0)</f>
        <v>19</v>
      </c>
      <c r="K533" s="9">
        <f>VLOOKUP(B533,[2]Combined!C$1:O$640,13,0)</f>
        <v>0</v>
      </c>
      <c r="L533" s="9">
        <f>VLOOKUP(B533,[2]Combined!C$1:P$640,14,0)</f>
        <v>3</v>
      </c>
      <c r="M533" s="9">
        <f>VLOOKUP(B533,[2]Combined!C$1:Q$640,15,0)</f>
        <v>3</v>
      </c>
      <c r="N533" s="9">
        <f>VLOOKUP(B533,[2]Combined!C$1:S$640,17,0)</f>
        <v>0</v>
      </c>
      <c r="O533" s="10">
        <f>VLOOKUP(B533,[3]Combined!C$1:L$640,10,0)</f>
        <v>14</v>
      </c>
      <c r="P533" s="10">
        <f>VLOOKUP(B533,[3]Combined!C$1:M$640,11,0)</f>
        <v>20</v>
      </c>
      <c r="Q533" s="10">
        <f>VLOOKUP(B533,[3]Combined!C$1:O$640,13,0)</f>
        <v>0</v>
      </c>
      <c r="R533" s="10">
        <f>VLOOKUP(B533,[3]Combined!C$1:P$640,14,0)</f>
        <v>2</v>
      </c>
      <c r="S533" s="10">
        <f>VLOOKUP(B533,[3]Combined!C$1:Q$640,15,0)</f>
        <v>2</v>
      </c>
      <c r="T533" s="10">
        <f>VLOOKUP(B533,[3]Combined!C$1:S$640,17,0)</f>
        <v>0</v>
      </c>
      <c r="U533" s="11">
        <f>VLOOKUP(B533,[4]Combined!C$1:L$640,10,0)</f>
        <v>15</v>
      </c>
      <c r="V533" s="11">
        <f>VLOOKUP(B533,[4]Combined!C$1:M$640,11,0)</f>
        <v>18</v>
      </c>
      <c r="W533" s="11">
        <f>VLOOKUP(B533,[4]Combined!C$1:O$640,13,0)</f>
        <v>0</v>
      </c>
      <c r="X533" s="11">
        <v>3</v>
      </c>
      <c r="Y533" s="11">
        <v>3</v>
      </c>
      <c r="Z533" s="11">
        <f>VLOOKUP(B533,[4]Combined!C$1:S$640,17,0)</f>
        <v>0</v>
      </c>
      <c r="AA533" s="12">
        <v>4</v>
      </c>
      <c r="AB533" s="12">
        <v>7</v>
      </c>
      <c r="AC533" s="12">
        <f>VLOOKUP(B533,[5]Combined!C$1:O$640,13,0)</f>
        <v>0</v>
      </c>
      <c r="AD533" s="12">
        <v>1</v>
      </c>
      <c r="AE533" s="12">
        <v>1</v>
      </c>
      <c r="AF533" s="12">
        <f>VLOOKUP(B533,[5]Combined!C$1:S$640,17,0)</f>
        <v>0</v>
      </c>
      <c r="AG533" s="14">
        <f t="shared" si="56"/>
        <v>83</v>
      </c>
      <c r="AH533" s="14">
        <f t="shared" si="56"/>
        <v>0</v>
      </c>
      <c r="AI533" s="14">
        <f t="shared" si="57"/>
        <v>0</v>
      </c>
      <c r="AJ533" s="14">
        <f t="shared" si="58"/>
        <v>67</v>
      </c>
      <c r="AK533" s="14">
        <f t="shared" si="59"/>
        <v>67</v>
      </c>
      <c r="AL533" s="14">
        <f t="shared" si="60"/>
        <v>80.722891566265062</v>
      </c>
      <c r="AM533" s="14">
        <f t="shared" si="61"/>
        <v>4</v>
      </c>
      <c r="AN533" s="7" t="s">
        <v>537</v>
      </c>
      <c r="AO533" s="7">
        <v>9</v>
      </c>
      <c r="AP533" s="7">
        <f>VLOOKUP(B533,[6]K!B$1:O$51,14,0)</f>
        <v>10</v>
      </c>
      <c r="AQ533" s="7">
        <f t="shared" si="62"/>
        <v>23</v>
      </c>
    </row>
    <row r="534" spans="1:43" s="7" customFormat="1" x14ac:dyDescent="0.25">
      <c r="A534" s="7">
        <v>533</v>
      </c>
      <c r="B534" s="7" t="s">
        <v>584</v>
      </c>
      <c r="C534" s="8">
        <f>VLOOKUP(B534,[1]Combined!$B$1:$K$640,10,0)</f>
        <v>4</v>
      </c>
      <c r="D534" s="8">
        <f>VLOOKUP(B534,[1]Combined!$B$1:$L$640,11,0)</f>
        <v>8</v>
      </c>
      <c r="E534" s="8">
        <f>VLOOKUP(B534,[1]Combined!$B$1:$N$640,13,0)</f>
        <v>0</v>
      </c>
      <c r="F534" s="8" t="str">
        <f>VLOOKUP(B534,[1]Combined!$B$1:$O$640,14,0)</f>
        <v xml:space="preserve"> </v>
      </c>
      <c r="G534" s="8" t="str">
        <f>VLOOKUP(B534,[1]Combined!$B$1:$P$640,15,0)</f>
        <v xml:space="preserve"> </v>
      </c>
      <c r="H534" s="8">
        <f>VLOOKUP(B534,[1]Combined!$B$1:$R$640,17,0)</f>
        <v>0</v>
      </c>
      <c r="I534" s="9">
        <f>VLOOKUP(B534,[2]Combined!C$1:L$640,10,0)</f>
        <v>10</v>
      </c>
      <c r="J534" s="9">
        <f>VLOOKUP(B534,[2]Combined!C$1:M$640,11,0)</f>
        <v>19</v>
      </c>
      <c r="K534" s="9">
        <f>VLOOKUP(B534,[2]Combined!C$1:O$640,13,0)</f>
        <v>0</v>
      </c>
      <c r="L534" s="9">
        <f>VLOOKUP(B534,[2]Combined!C$1:P$640,14,0)</f>
        <v>1</v>
      </c>
      <c r="M534" s="9">
        <f>VLOOKUP(B534,[2]Combined!C$1:Q$640,15,0)</f>
        <v>3</v>
      </c>
      <c r="N534" s="9">
        <f>VLOOKUP(B534,[2]Combined!C$1:S$640,17,0)</f>
        <v>0</v>
      </c>
      <c r="O534" s="10">
        <f>VLOOKUP(B534,[3]Combined!C$1:L$640,10,0)</f>
        <v>12</v>
      </c>
      <c r="P534" s="10">
        <f>VLOOKUP(B534,[3]Combined!C$1:M$640,11,0)</f>
        <v>20</v>
      </c>
      <c r="Q534" s="10">
        <f>VLOOKUP(B534,[3]Combined!C$1:O$640,13,0)</f>
        <v>0</v>
      </c>
      <c r="R534" s="10">
        <f>VLOOKUP(B534,[3]Combined!C$1:P$640,14,0)</f>
        <v>3</v>
      </c>
      <c r="S534" s="10">
        <f>VLOOKUP(B534,[3]Combined!C$1:Q$640,15,0)</f>
        <v>5</v>
      </c>
      <c r="T534" s="10">
        <f>VLOOKUP(B534,[3]Combined!C$1:S$640,17,0)</f>
        <v>0</v>
      </c>
      <c r="U534" s="11">
        <f>VLOOKUP(B534,[4]Combined!C$1:L$640,10,0)</f>
        <v>14</v>
      </c>
      <c r="V534" s="11">
        <f>VLOOKUP(B534,[4]Combined!C$1:M$640,11,0)</f>
        <v>18</v>
      </c>
      <c r="W534" s="11">
        <f>VLOOKUP(B534,[4]Combined!C$1:O$640,13,0)</f>
        <v>0</v>
      </c>
      <c r="X534" s="11">
        <v>2</v>
      </c>
      <c r="Y534" s="11">
        <v>2</v>
      </c>
      <c r="Z534" s="11">
        <f>VLOOKUP(B534,[4]Combined!C$1:S$640,17,0)</f>
        <v>0</v>
      </c>
      <c r="AA534" s="12">
        <v>3</v>
      </c>
      <c r="AB534" s="12">
        <v>7</v>
      </c>
      <c r="AC534" s="12">
        <f>VLOOKUP(B534,[5]Combined!C$1:O$640,13,0)</f>
        <v>0</v>
      </c>
      <c r="AD534" s="12">
        <f>VLOOKUP(B534,[5]Combined!C$1:P$640,14,0)</f>
        <v>0</v>
      </c>
      <c r="AE534" s="12">
        <v>1</v>
      </c>
      <c r="AF534" s="12">
        <f>VLOOKUP(B534,[5]Combined!C$1:S$640,17,0)</f>
        <v>0</v>
      </c>
      <c r="AG534" s="14">
        <f t="shared" si="56"/>
        <v>83</v>
      </c>
      <c r="AH534" s="14">
        <f t="shared" si="56"/>
        <v>0</v>
      </c>
      <c r="AI534" s="14">
        <f t="shared" si="57"/>
        <v>0</v>
      </c>
      <c r="AJ534" s="14">
        <f t="shared" si="58"/>
        <v>49</v>
      </c>
      <c r="AK534" s="14">
        <f t="shared" si="59"/>
        <v>49</v>
      </c>
      <c r="AL534" s="14">
        <f t="shared" si="60"/>
        <v>59.036144578313255</v>
      </c>
      <c r="AM534" s="14">
        <f t="shared" si="61"/>
        <v>0</v>
      </c>
      <c r="AN534" s="7" t="s">
        <v>539</v>
      </c>
      <c r="AO534" s="7">
        <v>5</v>
      </c>
      <c r="AP534" s="7">
        <f>VLOOKUP(B534,[6]K!B$1:O$51,14,0)</f>
        <v>5</v>
      </c>
      <c r="AQ534" s="7">
        <f t="shared" si="62"/>
        <v>10</v>
      </c>
    </row>
    <row r="535" spans="1:43" s="7" customFormat="1" x14ac:dyDescent="0.25">
      <c r="A535" s="7">
        <v>534</v>
      </c>
      <c r="B535" s="7" t="s">
        <v>585</v>
      </c>
      <c r="C535" s="8">
        <f>VLOOKUP(B535,[1]Combined!$B$1:$K$640,10,0)</f>
        <v>4</v>
      </c>
      <c r="D535" s="8">
        <f>VLOOKUP(B535,[1]Combined!$B$1:$L$640,11,0)</f>
        <v>8</v>
      </c>
      <c r="E535" s="8">
        <f>VLOOKUP(B535,[1]Combined!$B$1:$N$640,13,0)</f>
        <v>0</v>
      </c>
      <c r="F535" s="8">
        <f>VLOOKUP(B535,[1]Combined!$B$1:$O$640,14,0)</f>
        <v>1</v>
      </c>
      <c r="G535" s="8">
        <f>VLOOKUP(B535,[1]Combined!$B$1:$P$640,15,0)</f>
        <v>2</v>
      </c>
      <c r="H535" s="8">
        <f>VLOOKUP(B535,[1]Combined!$B$1:$R$640,17,0)</f>
        <v>0</v>
      </c>
      <c r="I535" s="9">
        <f>VLOOKUP(B535,[2]Combined!C$1:L$640,10,0)</f>
        <v>15</v>
      </c>
      <c r="J535" s="9">
        <f>VLOOKUP(B535,[2]Combined!C$1:M$640,11,0)</f>
        <v>19</v>
      </c>
      <c r="K535" s="9">
        <f>VLOOKUP(B535,[2]Combined!C$1:O$640,13,0)</f>
        <v>0</v>
      </c>
      <c r="L535" s="9">
        <f>VLOOKUP(B535,[2]Combined!C$1:P$640,14,0)</f>
        <v>5</v>
      </c>
      <c r="M535" s="9">
        <f>VLOOKUP(B535,[2]Combined!C$1:Q$640,15,0)</f>
        <v>5</v>
      </c>
      <c r="N535" s="9">
        <f>VLOOKUP(B535,[2]Combined!C$1:S$640,17,0)</f>
        <v>0</v>
      </c>
      <c r="O535" s="10">
        <f>VLOOKUP(B535,[3]Combined!C$1:L$640,10,0)</f>
        <v>16</v>
      </c>
      <c r="P535" s="10">
        <f>VLOOKUP(B535,[3]Combined!C$1:M$640,11,0)</f>
        <v>20</v>
      </c>
      <c r="Q535" s="10">
        <f>VLOOKUP(B535,[3]Combined!C$1:O$640,13,0)</f>
        <v>0</v>
      </c>
      <c r="R535" s="10">
        <f>VLOOKUP(B535,[3]Combined!C$1:P$640,14,0)</f>
        <v>5</v>
      </c>
      <c r="S535" s="10">
        <f>VLOOKUP(B535,[3]Combined!C$1:Q$640,15,0)</f>
        <v>5</v>
      </c>
      <c r="T535" s="10">
        <f>VLOOKUP(B535,[3]Combined!C$1:S$640,17,0)</f>
        <v>0</v>
      </c>
      <c r="U535" s="11">
        <f>VLOOKUP(B535,[4]Combined!C$1:L$640,10,0)</f>
        <v>17</v>
      </c>
      <c r="V535" s="11">
        <f>VLOOKUP(B535,[4]Combined!C$1:M$640,11,0)</f>
        <v>18</v>
      </c>
      <c r="W535" s="11">
        <f>VLOOKUP(B535,[4]Combined!C$1:O$640,13,0)</f>
        <v>0</v>
      </c>
      <c r="X535" s="11">
        <f>VLOOKUP(B535,[4]Combined!C$1:P$640,14,0)</f>
        <v>2</v>
      </c>
      <c r="Y535" s="11">
        <f>VLOOKUP(B535,[4]Combined!C$1:Q$640,15,0)</f>
        <v>3</v>
      </c>
      <c r="Z535" s="11">
        <f>VLOOKUP(B535,[4]Combined!C$1:S$640,17,0)</f>
        <v>0</v>
      </c>
      <c r="AA535" s="12">
        <v>5</v>
      </c>
      <c r="AB535" s="12">
        <v>7</v>
      </c>
      <c r="AC535" s="12">
        <f>VLOOKUP(B535,[5]Combined!C$1:O$640,13,0)</f>
        <v>0</v>
      </c>
      <c r="AD535" s="12">
        <v>1</v>
      </c>
      <c r="AE535" s="12">
        <v>1</v>
      </c>
      <c r="AF535" s="12">
        <f>VLOOKUP(B535,[5]Combined!C$1:S$640,17,0)</f>
        <v>0</v>
      </c>
      <c r="AG535" s="14">
        <f t="shared" si="56"/>
        <v>88</v>
      </c>
      <c r="AH535" s="14">
        <f t="shared" si="56"/>
        <v>0</v>
      </c>
      <c r="AI535" s="14">
        <f t="shared" si="57"/>
        <v>0</v>
      </c>
      <c r="AJ535" s="14">
        <f t="shared" si="58"/>
        <v>71</v>
      </c>
      <c r="AK535" s="14">
        <f t="shared" si="59"/>
        <v>71</v>
      </c>
      <c r="AL535" s="14">
        <f t="shared" si="60"/>
        <v>80.681818181818173</v>
      </c>
      <c r="AM535" s="14">
        <f t="shared" si="61"/>
        <v>4</v>
      </c>
      <c r="AN535" s="7" t="s">
        <v>541</v>
      </c>
      <c r="AO535" s="7">
        <f>VLOOKUP(B535,[6]K!B$1:U$51,20,0)</f>
        <v>9</v>
      </c>
      <c r="AP535" s="7">
        <f>VLOOKUP(B535,[6]K!B$1:O$51,14,0)</f>
        <v>7</v>
      </c>
      <c r="AQ535" s="7">
        <f t="shared" si="62"/>
        <v>20</v>
      </c>
    </row>
    <row r="536" spans="1:43" s="7" customFormat="1" x14ac:dyDescent="0.25">
      <c r="A536" s="7">
        <v>535</v>
      </c>
      <c r="B536" s="7" t="s">
        <v>586</v>
      </c>
      <c r="C536" s="8">
        <f>VLOOKUP(B536,[1]Combined!$B$1:$K$640,10,0)</f>
        <v>9</v>
      </c>
      <c r="D536" s="8">
        <f>VLOOKUP(B536,[1]Combined!$B$1:$L$640,11,0)</f>
        <v>9</v>
      </c>
      <c r="E536" s="8">
        <f>VLOOKUP(B536,[1]Combined!$B$1:$N$640,13,0)</f>
        <v>0</v>
      </c>
      <c r="F536" s="8">
        <f>VLOOKUP(B536,[1]Combined!$B$1:$O$640,14,0)</f>
        <v>2</v>
      </c>
      <c r="G536" s="8">
        <f>VLOOKUP(B536,[1]Combined!$B$1:$P$640,15,0)</f>
        <v>2</v>
      </c>
      <c r="H536" s="8">
        <f>VLOOKUP(B536,[1]Combined!$B$1:$R$640,17,0)</f>
        <v>0</v>
      </c>
      <c r="I536" s="9">
        <f>VLOOKUP(B536,[2]Combined!C$1:L$640,10,0)</f>
        <v>15</v>
      </c>
      <c r="J536" s="9">
        <f>VLOOKUP(B536,[2]Combined!C$1:M$640,11,0)</f>
        <v>17</v>
      </c>
      <c r="K536" s="9">
        <f>VLOOKUP(B536,[2]Combined!C$1:O$640,13,0)</f>
        <v>0</v>
      </c>
      <c r="L536" s="9">
        <f>VLOOKUP(B536,[2]Combined!C$1:P$640,14,0)</f>
        <v>4</v>
      </c>
      <c r="M536" s="9">
        <f>VLOOKUP(B536,[2]Combined!C$1:Q$640,15,0)</f>
        <v>4</v>
      </c>
      <c r="N536" s="9">
        <f>VLOOKUP(B536,[2]Combined!C$1:S$640,17,0)</f>
        <v>0</v>
      </c>
      <c r="O536" s="10">
        <f>VLOOKUP(B536,[3]Combined!C$1:L$640,10,0)</f>
        <v>14</v>
      </c>
      <c r="P536" s="10">
        <f>VLOOKUP(B536,[3]Combined!C$1:M$640,11,0)</f>
        <v>17</v>
      </c>
      <c r="Q536" s="10">
        <f>VLOOKUP(B536,[3]Combined!C$1:O$640,13,0)</f>
        <v>0</v>
      </c>
      <c r="R536" s="10">
        <f>VLOOKUP(B536,[3]Combined!C$1:P$640,14,0)</f>
        <v>3</v>
      </c>
      <c r="S536" s="10">
        <f>VLOOKUP(B536,[3]Combined!C$1:Q$640,15,0)</f>
        <v>4</v>
      </c>
      <c r="T536" s="10">
        <f>VLOOKUP(B536,[3]Combined!C$1:S$640,17,0)</f>
        <v>0</v>
      </c>
      <c r="U536" s="11">
        <v>16</v>
      </c>
      <c r="V536" s="11">
        <v>17</v>
      </c>
      <c r="W536" s="11">
        <f>VLOOKUP(B536,[4]Combined!C$1:O$640,13,0)</f>
        <v>0</v>
      </c>
      <c r="X536" s="11">
        <v>2</v>
      </c>
      <c r="Y536" s="11">
        <v>2</v>
      </c>
      <c r="Z536" s="11">
        <f>VLOOKUP(B536,[4]Combined!C$1:S$640,17,0)</f>
        <v>0</v>
      </c>
      <c r="AA536" s="12">
        <v>5</v>
      </c>
      <c r="AB536" s="12">
        <v>6</v>
      </c>
      <c r="AC536" s="12">
        <f>VLOOKUP(B536,[5]Combined!C$1:O$640,13,0)</f>
        <v>0</v>
      </c>
      <c r="AD536" s="12">
        <v>2</v>
      </c>
      <c r="AE536" s="12">
        <v>2</v>
      </c>
      <c r="AF536" s="12">
        <f>VLOOKUP(B536,[5]Combined!C$1:S$640,17,0)</f>
        <v>0</v>
      </c>
      <c r="AG536" s="14">
        <f t="shared" si="56"/>
        <v>80</v>
      </c>
      <c r="AH536" s="14">
        <f t="shared" si="56"/>
        <v>0</v>
      </c>
      <c r="AI536" s="14">
        <f t="shared" si="57"/>
        <v>0</v>
      </c>
      <c r="AJ536" s="14">
        <f t="shared" si="58"/>
        <v>72</v>
      </c>
      <c r="AK536" s="14">
        <f t="shared" si="59"/>
        <v>72</v>
      </c>
      <c r="AL536" s="14">
        <f t="shared" si="60"/>
        <v>90</v>
      </c>
      <c r="AM536" s="14">
        <f t="shared" si="61"/>
        <v>5</v>
      </c>
      <c r="AN536" s="7" t="s">
        <v>587</v>
      </c>
      <c r="AO536" s="7">
        <v>9</v>
      </c>
      <c r="AP536" s="7">
        <v>6</v>
      </c>
      <c r="AQ536" s="7">
        <f t="shared" si="62"/>
        <v>20</v>
      </c>
    </row>
    <row r="537" spans="1:43" s="7" customFormat="1" x14ac:dyDescent="0.25">
      <c r="A537" s="7">
        <v>536</v>
      </c>
      <c r="B537" s="7" t="s">
        <v>588</v>
      </c>
      <c r="C537" s="8">
        <f>VLOOKUP(B537,[1]Combined!$B$1:$K$640,10,0)</f>
        <v>9</v>
      </c>
      <c r="D537" s="8">
        <f>VLOOKUP(B537,[1]Combined!$B$1:$L$640,11,0)</f>
        <v>9</v>
      </c>
      <c r="E537" s="8">
        <f>VLOOKUP(B537,[1]Combined!$B$1:$N$640,13,0)</f>
        <v>0</v>
      </c>
      <c r="F537" s="8">
        <f>VLOOKUP(B537,[1]Combined!$B$1:$O$640,14,0)</f>
        <v>1</v>
      </c>
      <c r="G537" s="8">
        <f>VLOOKUP(B537,[1]Combined!$B$1:$P$640,15,0)</f>
        <v>1</v>
      </c>
      <c r="H537" s="8">
        <f>VLOOKUP(B537,[1]Combined!$B$1:$R$640,17,0)</f>
        <v>0</v>
      </c>
      <c r="I537" s="9">
        <f>VLOOKUP(B537,[2]Combined!C$1:L$640,10,0)</f>
        <v>11</v>
      </c>
      <c r="J537" s="9">
        <f>VLOOKUP(B537,[2]Combined!C$1:M$640,11,0)</f>
        <v>17</v>
      </c>
      <c r="K537" s="9">
        <f>VLOOKUP(B537,[2]Combined!C$1:O$640,13,0)</f>
        <v>0</v>
      </c>
      <c r="L537" s="9">
        <f>VLOOKUP(B537,[2]Combined!C$1:P$640,14,0)</f>
        <v>2</v>
      </c>
      <c r="M537" s="9">
        <f>VLOOKUP(B537,[2]Combined!C$1:Q$640,15,0)</f>
        <v>3</v>
      </c>
      <c r="N537" s="9">
        <f>VLOOKUP(B537,[2]Combined!C$1:S$640,17,0)</f>
        <v>0</v>
      </c>
      <c r="O537" s="10">
        <f>VLOOKUP(B537,[3]Combined!C$1:L$640,10,0)</f>
        <v>15</v>
      </c>
      <c r="P537" s="10">
        <f>VLOOKUP(B537,[3]Combined!C$1:M$640,11,0)</f>
        <v>17</v>
      </c>
      <c r="Q537" s="10">
        <f>VLOOKUP(B537,[3]Combined!C$1:O$640,13,0)</f>
        <v>0</v>
      </c>
      <c r="R537" s="10">
        <f>VLOOKUP(B537,[3]Combined!C$1:P$640,14,0)</f>
        <v>2</v>
      </c>
      <c r="S537" s="10">
        <f>VLOOKUP(B537,[3]Combined!C$1:Q$640,15,0)</f>
        <v>2</v>
      </c>
      <c r="T537" s="10">
        <f>VLOOKUP(B537,[3]Combined!C$1:S$640,17,0)</f>
        <v>0</v>
      </c>
      <c r="U537" s="11">
        <v>13</v>
      </c>
      <c r="V537" s="11">
        <v>17</v>
      </c>
      <c r="W537" s="11">
        <f>VLOOKUP(B537,[4]Combined!C$1:O$640,13,0)</f>
        <v>0</v>
      </c>
      <c r="X537" s="11">
        <v>4</v>
      </c>
      <c r="Y537" s="11">
        <v>4</v>
      </c>
      <c r="Z537" s="11">
        <f>VLOOKUP(B537,[4]Combined!C$1:S$640,17,0)</f>
        <v>0</v>
      </c>
      <c r="AA537" s="12">
        <v>3</v>
      </c>
      <c r="AB537" s="12">
        <v>6</v>
      </c>
      <c r="AC537" s="12">
        <f>VLOOKUP(B537,[5]Combined!C$1:O$640,13,0)</f>
        <v>0</v>
      </c>
      <c r="AD537" s="12">
        <v>1</v>
      </c>
      <c r="AE537" s="12">
        <v>1</v>
      </c>
      <c r="AF537" s="12">
        <f>VLOOKUP(B537,[5]Combined!C$1:S$640,17,0)</f>
        <v>0</v>
      </c>
      <c r="AG537" s="14">
        <f t="shared" si="56"/>
        <v>77</v>
      </c>
      <c r="AH537" s="14">
        <f t="shared" si="56"/>
        <v>0</v>
      </c>
      <c r="AI537" s="14">
        <f t="shared" si="57"/>
        <v>0</v>
      </c>
      <c r="AJ537" s="14">
        <f t="shared" si="58"/>
        <v>61</v>
      </c>
      <c r="AK537" s="14">
        <f t="shared" si="59"/>
        <v>61</v>
      </c>
      <c r="AL537" s="14">
        <f t="shared" si="60"/>
        <v>79.220779220779221</v>
      </c>
      <c r="AM537" s="14">
        <f t="shared" si="61"/>
        <v>3</v>
      </c>
      <c r="AN537" s="7" t="s">
        <v>589</v>
      </c>
      <c r="AO537" s="7">
        <v>8</v>
      </c>
      <c r="AP537" s="7">
        <v>3</v>
      </c>
      <c r="AQ537" s="7">
        <f t="shared" si="62"/>
        <v>14</v>
      </c>
    </row>
    <row r="538" spans="1:43" s="7" customFormat="1" x14ac:dyDescent="0.25">
      <c r="A538" s="7">
        <v>537</v>
      </c>
      <c r="B538" s="7" t="s">
        <v>590</v>
      </c>
      <c r="C538" s="8">
        <f>VLOOKUP(B538,[1]Combined!$B$1:$K$640,10,0)</f>
        <v>9</v>
      </c>
      <c r="D538" s="8">
        <f>VLOOKUP(B538,[1]Combined!$B$1:$L$640,11,0)</f>
        <v>9</v>
      </c>
      <c r="E538" s="8">
        <f>VLOOKUP(B538,[1]Combined!$B$1:$N$640,13,0)</f>
        <v>0</v>
      </c>
      <c r="F538" s="8">
        <f>VLOOKUP(B538,[1]Combined!$B$1:$O$640,14,0)</f>
        <v>2</v>
      </c>
      <c r="G538" s="8">
        <f>VLOOKUP(B538,[1]Combined!$B$1:$P$640,15,0)</f>
        <v>2</v>
      </c>
      <c r="H538" s="8">
        <f>VLOOKUP(B538,[1]Combined!$B$1:$R$640,17,0)</f>
        <v>0</v>
      </c>
      <c r="I538" s="9">
        <f>VLOOKUP(B538,[2]Combined!C$1:L$640,10,0)</f>
        <v>16</v>
      </c>
      <c r="J538" s="9">
        <f>VLOOKUP(B538,[2]Combined!C$1:M$640,11,0)</f>
        <v>17</v>
      </c>
      <c r="K538" s="9">
        <f>VLOOKUP(B538,[2]Combined!C$1:O$640,13,0)</f>
        <v>0</v>
      </c>
      <c r="L538" s="9">
        <f>VLOOKUP(B538,[2]Combined!C$1:P$640,14,0)</f>
        <v>3</v>
      </c>
      <c r="M538" s="9">
        <f>VLOOKUP(B538,[2]Combined!C$1:Q$640,15,0)</f>
        <v>4</v>
      </c>
      <c r="N538" s="9">
        <f>VLOOKUP(B538,[2]Combined!C$1:S$640,17,0)</f>
        <v>0</v>
      </c>
      <c r="O538" s="10">
        <f>VLOOKUP(B538,[3]Combined!C$1:L$640,10,0)</f>
        <v>16</v>
      </c>
      <c r="P538" s="10">
        <f>VLOOKUP(B538,[3]Combined!C$1:M$640,11,0)</f>
        <v>17</v>
      </c>
      <c r="Q538" s="10">
        <f>VLOOKUP(B538,[3]Combined!C$1:O$640,13,0)</f>
        <v>0</v>
      </c>
      <c r="R538" s="10">
        <f>VLOOKUP(B538,[3]Combined!C$1:P$640,14,0)</f>
        <v>0</v>
      </c>
      <c r="S538" s="10">
        <f>VLOOKUP(B538,[3]Combined!C$1:Q$640,15,0)</f>
        <v>1</v>
      </c>
      <c r="T538" s="10">
        <f>VLOOKUP(B538,[3]Combined!C$1:S$640,17,0)</f>
        <v>0</v>
      </c>
      <c r="U538" s="11">
        <v>14</v>
      </c>
      <c r="V538" s="11">
        <v>17</v>
      </c>
      <c r="W538" s="11">
        <f>VLOOKUP(B538,[4]Combined!C$1:O$640,13,0)</f>
        <v>0</v>
      </c>
      <c r="X538" s="11">
        <v>2</v>
      </c>
      <c r="Y538" s="11">
        <v>2</v>
      </c>
      <c r="Z538" s="11">
        <f>VLOOKUP(B538,[4]Combined!C$1:S$640,17,0)</f>
        <v>0</v>
      </c>
      <c r="AA538" s="12">
        <v>5</v>
      </c>
      <c r="AB538" s="12">
        <v>6</v>
      </c>
      <c r="AC538" s="12">
        <f>VLOOKUP(B538,[5]Combined!C$1:O$640,13,0)</f>
        <v>0</v>
      </c>
      <c r="AD538" s="12">
        <f>VLOOKUP(B538,[5]Combined!C$1:P$640,14,0)</f>
        <v>0</v>
      </c>
      <c r="AE538" s="12">
        <f>VLOOKUP(B538,[5]Combined!C$1:Q$640,15,0)</f>
        <v>0</v>
      </c>
      <c r="AF538" s="12">
        <f>VLOOKUP(B538,[5]Combined!C$1:S$640,17,0)</f>
        <v>0</v>
      </c>
      <c r="AG538" s="14">
        <f t="shared" si="56"/>
        <v>75</v>
      </c>
      <c r="AH538" s="14">
        <f t="shared" si="56"/>
        <v>0</v>
      </c>
      <c r="AI538" s="14">
        <f t="shared" si="57"/>
        <v>0</v>
      </c>
      <c r="AJ538" s="14">
        <f t="shared" si="58"/>
        <v>67</v>
      </c>
      <c r="AK538" s="14">
        <f t="shared" si="59"/>
        <v>67</v>
      </c>
      <c r="AL538" s="14">
        <f t="shared" si="60"/>
        <v>89.333333333333329</v>
      </c>
      <c r="AM538" s="14">
        <f t="shared" si="61"/>
        <v>5</v>
      </c>
      <c r="AN538" s="7" t="s">
        <v>591</v>
      </c>
      <c r="AO538" s="7">
        <v>9</v>
      </c>
      <c r="AP538" s="7">
        <v>0</v>
      </c>
      <c r="AQ538" s="7">
        <f t="shared" si="62"/>
        <v>14</v>
      </c>
    </row>
    <row r="539" spans="1:43" s="7" customFormat="1" x14ac:dyDescent="0.25">
      <c r="A539" s="7">
        <v>538</v>
      </c>
      <c r="B539" s="7" t="s">
        <v>592</v>
      </c>
      <c r="C539" s="8">
        <f>VLOOKUP(B539,[1]Combined!$B$1:$K$640,10,0)</f>
        <v>9</v>
      </c>
      <c r="D539" s="8">
        <f>VLOOKUP(B539,[1]Combined!$B$1:$L$640,11,0)</f>
        <v>9</v>
      </c>
      <c r="E539" s="8">
        <f>VLOOKUP(B539,[1]Combined!$B$1:$N$640,13,0)</f>
        <v>0</v>
      </c>
      <c r="F539" s="8">
        <f>VLOOKUP(B539,[1]Combined!$B$1:$O$640,14,0)</f>
        <v>2</v>
      </c>
      <c r="G539" s="8">
        <f>VLOOKUP(B539,[1]Combined!$B$1:$P$640,15,0)</f>
        <v>2</v>
      </c>
      <c r="H539" s="8">
        <f>VLOOKUP(B539,[1]Combined!$B$1:$R$640,17,0)</f>
        <v>0</v>
      </c>
      <c r="I539" s="9">
        <f>VLOOKUP(B539,[2]Combined!C$1:L$640,10,0)</f>
        <v>13</v>
      </c>
      <c r="J539" s="9">
        <f>VLOOKUP(B539,[2]Combined!C$1:M$640,11,0)</f>
        <v>17</v>
      </c>
      <c r="K539" s="9">
        <f>VLOOKUP(B539,[2]Combined!C$1:O$640,13,0)</f>
        <v>0</v>
      </c>
      <c r="L539" s="9">
        <f>VLOOKUP(B539,[2]Combined!C$1:P$640,14,0)</f>
        <v>3</v>
      </c>
      <c r="M539" s="9">
        <f>VLOOKUP(B539,[2]Combined!C$1:Q$640,15,0)</f>
        <v>3</v>
      </c>
      <c r="N539" s="9">
        <f>VLOOKUP(B539,[2]Combined!C$1:S$640,17,0)</f>
        <v>0</v>
      </c>
      <c r="O539" s="10">
        <f>VLOOKUP(B539,[3]Combined!C$1:L$640,10,0)</f>
        <v>13</v>
      </c>
      <c r="P539" s="10">
        <f>VLOOKUP(B539,[3]Combined!C$1:M$640,11,0)</f>
        <v>17</v>
      </c>
      <c r="Q539" s="10">
        <f>VLOOKUP(B539,[3]Combined!C$1:O$640,13,0)</f>
        <v>0</v>
      </c>
      <c r="R539" s="10">
        <f>VLOOKUP(B539,[3]Combined!C$1:P$640,14,0)</f>
        <v>2</v>
      </c>
      <c r="S539" s="10">
        <f>VLOOKUP(B539,[3]Combined!C$1:Q$640,15,0)</f>
        <v>2</v>
      </c>
      <c r="T539" s="10">
        <f>VLOOKUP(B539,[3]Combined!C$1:S$640,17,0)</f>
        <v>0</v>
      </c>
      <c r="U539" s="11">
        <v>15</v>
      </c>
      <c r="V539" s="11">
        <v>17</v>
      </c>
      <c r="W539" s="11">
        <f>VLOOKUP(B539,[4]Combined!C$1:O$640,13,0)</f>
        <v>0</v>
      </c>
      <c r="X539" s="11">
        <v>1</v>
      </c>
      <c r="Y539" s="11">
        <v>3</v>
      </c>
      <c r="Z539" s="11">
        <f>VLOOKUP(B539,[4]Combined!C$1:S$640,17,0)</f>
        <v>0</v>
      </c>
      <c r="AA539" s="12">
        <v>1</v>
      </c>
      <c r="AB539" s="12">
        <v>6</v>
      </c>
      <c r="AC539" s="12">
        <f>VLOOKUP(B539,[5]Combined!C$1:O$640,13,0)</f>
        <v>0</v>
      </c>
      <c r="AD539" s="12">
        <v>1</v>
      </c>
      <c r="AE539" s="12">
        <v>1</v>
      </c>
      <c r="AF539" s="12">
        <f>VLOOKUP(B539,[5]Combined!C$1:S$640,17,0)</f>
        <v>0</v>
      </c>
      <c r="AG539" s="14">
        <f t="shared" si="56"/>
        <v>77</v>
      </c>
      <c r="AH539" s="14">
        <f t="shared" si="56"/>
        <v>0</v>
      </c>
      <c r="AI539" s="14">
        <f t="shared" si="57"/>
        <v>0</v>
      </c>
      <c r="AJ539" s="14">
        <f t="shared" si="58"/>
        <v>60</v>
      </c>
      <c r="AK539" s="14">
        <f t="shared" si="59"/>
        <v>60</v>
      </c>
      <c r="AL539" s="14">
        <f t="shared" si="60"/>
        <v>77.922077922077932</v>
      </c>
      <c r="AM539" s="14">
        <f t="shared" si="61"/>
        <v>3</v>
      </c>
      <c r="AN539" s="7" t="s">
        <v>593</v>
      </c>
      <c r="AO539" s="7">
        <v>6</v>
      </c>
      <c r="AP539" s="7">
        <v>3</v>
      </c>
      <c r="AQ539" s="7">
        <f t="shared" si="62"/>
        <v>12</v>
      </c>
    </row>
    <row r="540" spans="1:43" s="7" customFormat="1" x14ac:dyDescent="0.25">
      <c r="A540" s="7">
        <v>539</v>
      </c>
      <c r="B540" s="7" t="s">
        <v>594</v>
      </c>
      <c r="C540" s="8">
        <f>VLOOKUP(B540,[1]Combined!$B$1:$K$640,10,0)</f>
        <v>7</v>
      </c>
      <c r="D540" s="8">
        <f>VLOOKUP(B540,[1]Combined!$B$1:$L$640,11,0)</f>
        <v>9</v>
      </c>
      <c r="E540" s="8">
        <f>VLOOKUP(B540,[1]Combined!$B$1:$N$640,13,0)</f>
        <v>0</v>
      </c>
      <c r="F540" s="8">
        <f>VLOOKUP(B540,[1]Combined!$B$1:$O$640,14,0)</f>
        <v>2</v>
      </c>
      <c r="G540" s="8">
        <f>VLOOKUP(B540,[1]Combined!$B$1:$P$640,15,0)</f>
        <v>2</v>
      </c>
      <c r="H540" s="8">
        <f>VLOOKUP(B540,[1]Combined!$B$1:$R$640,17,0)</f>
        <v>0</v>
      </c>
      <c r="I540" s="9">
        <f>VLOOKUP(B540,[2]Combined!C$1:L$640,10,0)</f>
        <v>17</v>
      </c>
      <c r="J540" s="9">
        <f>VLOOKUP(B540,[2]Combined!C$1:M$640,11,0)</f>
        <v>17</v>
      </c>
      <c r="K540" s="9">
        <f>VLOOKUP(B540,[2]Combined!C$1:O$640,13,0)</f>
        <v>0</v>
      </c>
      <c r="L540" s="9">
        <f>VLOOKUP(B540,[2]Combined!C$1:P$640,14,0)</f>
        <v>4</v>
      </c>
      <c r="M540" s="9">
        <f>VLOOKUP(B540,[2]Combined!C$1:Q$640,15,0)</f>
        <v>4</v>
      </c>
      <c r="N540" s="9">
        <f>VLOOKUP(B540,[2]Combined!C$1:S$640,17,0)</f>
        <v>0</v>
      </c>
      <c r="O540" s="10">
        <f>VLOOKUP(B540,[3]Combined!C$1:L$640,10,0)</f>
        <v>17</v>
      </c>
      <c r="P540" s="10">
        <f>VLOOKUP(B540,[3]Combined!C$1:M$640,11,0)</f>
        <v>17</v>
      </c>
      <c r="Q540" s="10">
        <f>VLOOKUP(B540,[3]Combined!C$1:O$640,13,0)</f>
        <v>0</v>
      </c>
      <c r="R540" s="10">
        <f>VLOOKUP(B540,[3]Combined!C$1:P$640,14,0)</f>
        <v>2</v>
      </c>
      <c r="S540" s="10">
        <f>VLOOKUP(B540,[3]Combined!C$1:Q$640,15,0)</f>
        <v>2</v>
      </c>
      <c r="T540" s="10">
        <f>VLOOKUP(B540,[3]Combined!C$1:S$640,17,0)</f>
        <v>0</v>
      </c>
      <c r="U540" s="11">
        <v>15</v>
      </c>
      <c r="V540" s="11">
        <v>17</v>
      </c>
      <c r="W540" s="11">
        <f>VLOOKUP(B540,[4]Combined!C$1:O$640,13,0)</f>
        <v>0</v>
      </c>
      <c r="X540" s="11">
        <v>4</v>
      </c>
      <c r="Y540" s="11">
        <v>4</v>
      </c>
      <c r="Z540" s="11">
        <f>VLOOKUP(B540,[4]Combined!C$1:S$640,17,0)</f>
        <v>0</v>
      </c>
      <c r="AA540" s="12">
        <v>5</v>
      </c>
      <c r="AB540" s="12">
        <v>6</v>
      </c>
      <c r="AC540" s="12">
        <f>VLOOKUP(B540,[5]Combined!C$1:O$640,13,0)</f>
        <v>0</v>
      </c>
      <c r="AD540" s="12">
        <v>1</v>
      </c>
      <c r="AE540" s="12">
        <v>1</v>
      </c>
      <c r="AF540" s="12">
        <f>VLOOKUP(B540,[5]Combined!C$1:S$640,17,0)</f>
        <v>0</v>
      </c>
      <c r="AG540" s="14">
        <f t="shared" si="56"/>
        <v>79</v>
      </c>
      <c r="AH540" s="14">
        <f t="shared" si="56"/>
        <v>0</v>
      </c>
      <c r="AI540" s="14">
        <f t="shared" si="57"/>
        <v>0</v>
      </c>
      <c r="AJ540" s="14">
        <f t="shared" si="58"/>
        <v>74</v>
      </c>
      <c r="AK540" s="14">
        <f t="shared" si="59"/>
        <v>74</v>
      </c>
      <c r="AL540" s="14">
        <f t="shared" si="60"/>
        <v>93.670886075949369</v>
      </c>
      <c r="AM540" s="14">
        <f t="shared" si="61"/>
        <v>5</v>
      </c>
      <c r="AN540" s="7" t="s">
        <v>595</v>
      </c>
      <c r="AO540" s="7">
        <v>6</v>
      </c>
      <c r="AP540" s="7">
        <v>6</v>
      </c>
      <c r="AQ540" s="7">
        <f t="shared" si="62"/>
        <v>17</v>
      </c>
    </row>
    <row r="541" spans="1:43" s="7" customFormat="1" x14ac:dyDescent="0.25">
      <c r="A541" s="7">
        <v>540</v>
      </c>
      <c r="B541" s="7" t="s">
        <v>596</v>
      </c>
      <c r="C541" s="8">
        <f>VLOOKUP(B541,[1]Combined!$B$1:$K$640,10,0)</f>
        <v>8</v>
      </c>
      <c r="D541" s="8">
        <f>VLOOKUP(B541,[1]Combined!$B$1:$L$640,11,0)</f>
        <v>9</v>
      </c>
      <c r="E541" s="8">
        <f>VLOOKUP(B541,[1]Combined!$B$1:$N$640,13,0)</f>
        <v>0</v>
      </c>
      <c r="F541" s="8">
        <f>VLOOKUP(B541,[1]Combined!$B$1:$O$640,14,0)</f>
        <v>2</v>
      </c>
      <c r="G541" s="8">
        <f>VLOOKUP(B541,[1]Combined!$B$1:$P$640,15,0)</f>
        <v>2</v>
      </c>
      <c r="H541" s="8">
        <f>VLOOKUP(B541,[1]Combined!$B$1:$R$640,17,0)</f>
        <v>0</v>
      </c>
      <c r="I541" s="9">
        <f>VLOOKUP(B541,[2]Combined!C$1:L$640,10,0)</f>
        <v>15</v>
      </c>
      <c r="J541" s="9">
        <f>VLOOKUP(B541,[2]Combined!C$1:M$640,11,0)</f>
        <v>17</v>
      </c>
      <c r="K541" s="9">
        <f>VLOOKUP(B541,[2]Combined!C$1:O$640,13,0)</f>
        <v>0</v>
      </c>
      <c r="L541" s="9">
        <f>VLOOKUP(B541,[2]Combined!C$1:P$640,14,0)</f>
        <v>3</v>
      </c>
      <c r="M541" s="9">
        <f>VLOOKUP(B541,[2]Combined!C$1:Q$640,15,0)</f>
        <v>4</v>
      </c>
      <c r="N541" s="9">
        <f>VLOOKUP(B541,[2]Combined!C$1:S$640,17,0)</f>
        <v>0</v>
      </c>
      <c r="O541" s="10">
        <f>VLOOKUP(B541,[3]Combined!C$1:L$640,10,0)</f>
        <v>12</v>
      </c>
      <c r="P541" s="10">
        <f>VLOOKUP(B541,[3]Combined!C$1:M$640,11,0)</f>
        <v>17</v>
      </c>
      <c r="Q541" s="10">
        <f>VLOOKUP(B541,[3]Combined!C$1:O$640,13,0)</f>
        <v>0</v>
      </c>
      <c r="R541" s="10">
        <f>VLOOKUP(B541,[3]Combined!C$1:P$640,14,0)</f>
        <v>4</v>
      </c>
      <c r="S541" s="10">
        <f>VLOOKUP(B541,[3]Combined!C$1:Q$640,15,0)</f>
        <v>4</v>
      </c>
      <c r="T541" s="10">
        <f>VLOOKUP(B541,[3]Combined!C$1:S$640,17,0)</f>
        <v>0</v>
      </c>
      <c r="U541" s="11">
        <v>10</v>
      </c>
      <c r="V541" s="11">
        <v>17</v>
      </c>
      <c r="W541" s="11">
        <f>VLOOKUP(B541,[4]Combined!C$1:O$640,13,0)</f>
        <v>0</v>
      </c>
      <c r="X541" s="11">
        <v>2</v>
      </c>
      <c r="Y541" s="11">
        <v>2</v>
      </c>
      <c r="Z541" s="11">
        <f>VLOOKUP(B541,[4]Combined!C$1:S$640,17,0)</f>
        <v>0</v>
      </c>
      <c r="AA541" s="12">
        <v>5</v>
      </c>
      <c r="AB541" s="12">
        <v>6</v>
      </c>
      <c r="AC541" s="12">
        <f>VLOOKUP(B541,[5]Combined!C$1:O$640,13,0)</f>
        <v>0</v>
      </c>
      <c r="AD541" s="12">
        <v>2</v>
      </c>
      <c r="AE541" s="12">
        <v>2</v>
      </c>
      <c r="AF541" s="12">
        <f>VLOOKUP(B541,[5]Combined!C$1:S$640,17,0)</f>
        <v>0</v>
      </c>
      <c r="AG541" s="14">
        <f t="shared" si="56"/>
        <v>80</v>
      </c>
      <c r="AH541" s="14">
        <f t="shared" si="56"/>
        <v>0</v>
      </c>
      <c r="AI541" s="14">
        <f t="shared" si="57"/>
        <v>0</v>
      </c>
      <c r="AJ541" s="14">
        <f t="shared" si="58"/>
        <v>63</v>
      </c>
      <c r="AK541" s="14">
        <f t="shared" si="59"/>
        <v>63</v>
      </c>
      <c r="AL541" s="14">
        <f t="shared" si="60"/>
        <v>78.75</v>
      </c>
      <c r="AM541" s="14">
        <f t="shared" si="61"/>
        <v>3</v>
      </c>
      <c r="AN541" s="7" t="s">
        <v>587</v>
      </c>
      <c r="AO541" s="7">
        <v>7</v>
      </c>
      <c r="AP541" s="7">
        <v>4</v>
      </c>
      <c r="AQ541" s="7">
        <f t="shared" si="62"/>
        <v>14</v>
      </c>
    </row>
    <row r="542" spans="1:43" s="7" customFormat="1" x14ac:dyDescent="0.25">
      <c r="A542" s="7">
        <v>541</v>
      </c>
      <c r="B542" s="7" t="s">
        <v>597</v>
      </c>
      <c r="C542" s="8">
        <f>VLOOKUP(B542,[1]Combined!$B$1:$K$640,10,0)</f>
        <v>7</v>
      </c>
      <c r="D542" s="8">
        <f>VLOOKUP(B542,[1]Combined!$B$1:$L$640,11,0)</f>
        <v>9</v>
      </c>
      <c r="E542" s="8">
        <f>VLOOKUP(B542,[1]Combined!$B$1:$N$640,13,0)</f>
        <v>0</v>
      </c>
      <c r="F542" s="8">
        <f>VLOOKUP(B542,[1]Combined!$B$1:$O$640,14,0)</f>
        <v>1</v>
      </c>
      <c r="G542" s="8">
        <f>VLOOKUP(B542,[1]Combined!$B$1:$P$640,15,0)</f>
        <v>1</v>
      </c>
      <c r="H542" s="8">
        <f>VLOOKUP(B542,[1]Combined!$B$1:$R$640,17,0)</f>
        <v>0</v>
      </c>
      <c r="I542" s="9">
        <f>VLOOKUP(B542,[2]Combined!C$1:L$640,10,0)</f>
        <v>12</v>
      </c>
      <c r="J542" s="9">
        <f>VLOOKUP(B542,[2]Combined!C$1:M$640,11,0)</f>
        <v>17</v>
      </c>
      <c r="K542" s="9">
        <f>VLOOKUP(B542,[2]Combined!C$1:O$640,13,0)</f>
        <v>0</v>
      </c>
      <c r="L542" s="9">
        <f>VLOOKUP(B542,[2]Combined!C$1:P$640,14,0)</f>
        <v>1</v>
      </c>
      <c r="M542" s="9">
        <f>VLOOKUP(B542,[2]Combined!C$1:Q$640,15,0)</f>
        <v>3</v>
      </c>
      <c r="N542" s="9">
        <f>VLOOKUP(B542,[2]Combined!C$1:S$640,17,0)</f>
        <v>0</v>
      </c>
      <c r="O542" s="10">
        <f>VLOOKUP(B542,[3]Combined!C$1:L$640,10,0)</f>
        <v>10</v>
      </c>
      <c r="P542" s="10">
        <f>VLOOKUP(B542,[3]Combined!C$1:M$640,11,0)</f>
        <v>17</v>
      </c>
      <c r="Q542" s="10">
        <f>VLOOKUP(B542,[3]Combined!C$1:O$640,13,0)</f>
        <v>0</v>
      </c>
      <c r="R542" s="10">
        <f>VLOOKUP(B542,[3]Combined!C$1:P$640,14,0)</f>
        <v>0</v>
      </c>
      <c r="S542" s="10">
        <f>VLOOKUP(B542,[3]Combined!C$1:Q$640,15,0)</f>
        <v>2</v>
      </c>
      <c r="T542" s="10">
        <f>VLOOKUP(B542,[3]Combined!C$1:S$640,17,0)</f>
        <v>0</v>
      </c>
      <c r="U542" s="11">
        <v>7</v>
      </c>
      <c r="V542" s="11">
        <v>17</v>
      </c>
      <c r="W542" s="11">
        <v>2</v>
      </c>
      <c r="X542" s="11">
        <v>3</v>
      </c>
      <c r="Y542" s="11">
        <v>4</v>
      </c>
      <c r="Z542" s="11">
        <f>VLOOKUP(B542,[4]Combined!C$1:S$640,17,0)</f>
        <v>0</v>
      </c>
      <c r="AA542" s="12">
        <v>2</v>
      </c>
      <c r="AB542" s="12">
        <v>6</v>
      </c>
      <c r="AC542" s="12">
        <f>VLOOKUP(B542,[5]Combined!C$1:O$640,13,0)</f>
        <v>0</v>
      </c>
      <c r="AD542" s="12">
        <f>VLOOKUP(B542,[5]Combined!C$1:P$640,14,0)</f>
        <v>0</v>
      </c>
      <c r="AE542" s="12">
        <v>1</v>
      </c>
      <c r="AF542" s="12">
        <f>VLOOKUP(B542,[5]Combined!C$1:S$640,17,0)</f>
        <v>0</v>
      </c>
      <c r="AG542" s="14">
        <f t="shared" si="56"/>
        <v>77</v>
      </c>
      <c r="AH542" s="14">
        <f t="shared" si="56"/>
        <v>2</v>
      </c>
      <c r="AI542" s="14">
        <f t="shared" si="57"/>
        <v>2</v>
      </c>
      <c r="AJ542" s="14">
        <f t="shared" si="58"/>
        <v>43</v>
      </c>
      <c r="AK542" s="14">
        <f t="shared" si="59"/>
        <v>45</v>
      </c>
      <c r="AL542" s="14">
        <f t="shared" si="60"/>
        <v>58.441558441558442</v>
      </c>
      <c r="AM542" s="14">
        <f t="shared" si="61"/>
        <v>0</v>
      </c>
      <c r="AN542" s="7" t="s">
        <v>589</v>
      </c>
      <c r="AO542" s="7">
        <v>3</v>
      </c>
      <c r="AP542" s="7">
        <v>0</v>
      </c>
      <c r="AQ542" s="7">
        <f t="shared" si="62"/>
        <v>3</v>
      </c>
    </row>
    <row r="543" spans="1:43" s="7" customFormat="1" x14ac:dyDescent="0.25">
      <c r="A543" s="7">
        <v>542</v>
      </c>
      <c r="B543" s="7" t="s">
        <v>598</v>
      </c>
      <c r="C543" s="8">
        <f>VLOOKUP(B543,[1]Combined!$B$1:$K$640,10,0)</f>
        <v>8</v>
      </c>
      <c r="D543" s="8">
        <f>VLOOKUP(B543,[1]Combined!$B$1:$L$640,11,0)</f>
        <v>9</v>
      </c>
      <c r="E543" s="8">
        <f>VLOOKUP(B543,[1]Combined!$B$1:$N$640,13,0)</f>
        <v>0</v>
      </c>
      <c r="F543" s="8">
        <f>VLOOKUP(B543,[1]Combined!$B$1:$O$640,14,0)</f>
        <v>2</v>
      </c>
      <c r="G543" s="8">
        <f>VLOOKUP(B543,[1]Combined!$B$1:$P$640,15,0)</f>
        <v>2</v>
      </c>
      <c r="H543" s="8">
        <f>VLOOKUP(B543,[1]Combined!$B$1:$R$640,17,0)</f>
        <v>0</v>
      </c>
      <c r="I543" s="9">
        <f>VLOOKUP(B543,[2]Combined!C$1:L$640,10,0)</f>
        <v>8</v>
      </c>
      <c r="J543" s="9">
        <f>VLOOKUP(B543,[2]Combined!C$1:M$640,11,0)</f>
        <v>17</v>
      </c>
      <c r="K543" s="9">
        <f>VLOOKUP(B543,[2]Combined!C$1:O$640,13,0)</f>
        <v>0</v>
      </c>
      <c r="L543" s="9">
        <f>VLOOKUP(B543,[2]Combined!C$1:P$640,14,0)</f>
        <v>2</v>
      </c>
      <c r="M543" s="9">
        <f>VLOOKUP(B543,[2]Combined!C$1:Q$640,15,0)</f>
        <v>4</v>
      </c>
      <c r="N543" s="9">
        <f>VLOOKUP(B543,[2]Combined!C$1:S$640,17,0)</f>
        <v>0</v>
      </c>
      <c r="O543" s="10">
        <f>VLOOKUP(B543,[3]Combined!C$1:L$640,10,0)</f>
        <v>9</v>
      </c>
      <c r="P543" s="10">
        <f>VLOOKUP(B543,[3]Combined!C$1:M$640,11,0)</f>
        <v>17</v>
      </c>
      <c r="Q543" s="10">
        <f>VLOOKUP(B543,[3]Combined!C$1:O$640,13,0)</f>
        <v>0</v>
      </c>
      <c r="R543" s="10">
        <f>VLOOKUP(B543,[3]Combined!C$1:P$640,14,0)</f>
        <v>0</v>
      </c>
      <c r="S543" s="10">
        <f>VLOOKUP(B543,[3]Combined!C$1:Q$640,15,0)</f>
        <v>1</v>
      </c>
      <c r="T543" s="10">
        <f>VLOOKUP(B543,[3]Combined!C$1:S$640,17,0)</f>
        <v>0</v>
      </c>
      <c r="U543" s="11">
        <v>10</v>
      </c>
      <c r="V543" s="11">
        <v>17</v>
      </c>
      <c r="W543" s="11">
        <f>VLOOKUP(B543,[4]Combined!C$1:O$640,13,0)</f>
        <v>0</v>
      </c>
      <c r="X543" s="11">
        <v>1</v>
      </c>
      <c r="Y543" s="11">
        <v>2</v>
      </c>
      <c r="Z543" s="11">
        <f>VLOOKUP(B543,[4]Combined!C$1:S$640,17,0)</f>
        <v>0</v>
      </c>
      <c r="AA543" s="12">
        <v>1</v>
      </c>
      <c r="AB543" s="12">
        <v>6</v>
      </c>
      <c r="AC543" s="12">
        <f>VLOOKUP(B543,[5]Combined!C$1:O$640,13,0)</f>
        <v>0</v>
      </c>
      <c r="AD543" s="12">
        <f>VLOOKUP(B543,[5]Combined!C$1:P$640,14,0)</f>
        <v>0</v>
      </c>
      <c r="AE543" s="12">
        <f>VLOOKUP(B543,[5]Combined!C$1:Q$640,15,0)</f>
        <v>0</v>
      </c>
      <c r="AF543" s="12">
        <f>VLOOKUP(B543,[5]Combined!C$1:S$640,17,0)</f>
        <v>0</v>
      </c>
      <c r="AG543" s="14">
        <f t="shared" si="56"/>
        <v>75</v>
      </c>
      <c r="AH543" s="14">
        <f t="shared" si="56"/>
        <v>0</v>
      </c>
      <c r="AI543" s="14">
        <f t="shared" si="57"/>
        <v>0</v>
      </c>
      <c r="AJ543" s="14">
        <f t="shared" si="58"/>
        <v>41</v>
      </c>
      <c r="AK543" s="14">
        <f t="shared" si="59"/>
        <v>41</v>
      </c>
      <c r="AL543" s="14">
        <f t="shared" si="60"/>
        <v>54.666666666666664</v>
      </c>
      <c r="AM543" s="14">
        <f t="shared" si="61"/>
        <v>0</v>
      </c>
      <c r="AN543" s="7" t="s">
        <v>591</v>
      </c>
      <c r="AO543" s="7">
        <v>8</v>
      </c>
      <c r="AP543" s="7">
        <v>3</v>
      </c>
      <c r="AQ543" s="7">
        <f t="shared" si="62"/>
        <v>11</v>
      </c>
    </row>
    <row r="544" spans="1:43" s="7" customFormat="1" x14ac:dyDescent="0.25">
      <c r="A544" s="7">
        <v>543</v>
      </c>
      <c r="B544" s="7" t="s">
        <v>599</v>
      </c>
      <c r="C544" s="8">
        <f>VLOOKUP(B544,[1]Combined!$B$1:$K$640,10,0)</f>
        <v>7</v>
      </c>
      <c r="D544" s="8">
        <f>VLOOKUP(B544,[1]Combined!$B$1:$L$640,11,0)</f>
        <v>9</v>
      </c>
      <c r="E544" s="8">
        <f>VLOOKUP(B544,[1]Combined!$B$1:$N$640,13,0)</f>
        <v>0</v>
      </c>
      <c r="F544" s="8">
        <f>VLOOKUP(B544,[1]Combined!$B$1:$O$640,14,0)</f>
        <v>1</v>
      </c>
      <c r="G544" s="8">
        <f>VLOOKUP(B544,[1]Combined!$B$1:$P$640,15,0)</f>
        <v>2</v>
      </c>
      <c r="H544" s="8">
        <f>VLOOKUP(B544,[1]Combined!$B$1:$R$640,17,0)</f>
        <v>0</v>
      </c>
      <c r="I544" s="9">
        <f>VLOOKUP(B544,[2]Combined!C$1:L$640,10,0)</f>
        <v>7</v>
      </c>
      <c r="J544" s="9">
        <f>VLOOKUP(B544,[2]Combined!C$1:M$640,11,0)</f>
        <v>17</v>
      </c>
      <c r="K544" s="9">
        <f>VLOOKUP(B544,[2]Combined!C$1:O$640,13,0)</f>
        <v>0</v>
      </c>
      <c r="L544" s="9">
        <f>VLOOKUP(B544,[2]Combined!C$1:P$640,14,0)</f>
        <v>2</v>
      </c>
      <c r="M544" s="9">
        <f>VLOOKUP(B544,[2]Combined!C$1:Q$640,15,0)</f>
        <v>3</v>
      </c>
      <c r="N544" s="9">
        <f>VLOOKUP(B544,[2]Combined!C$1:S$640,17,0)</f>
        <v>0</v>
      </c>
      <c r="O544" s="10">
        <f>VLOOKUP(B544,[3]Combined!C$1:L$640,10,0)</f>
        <v>5</v>
      </c>
      <c r="P544" s="10">
        <f>VLOOKUP(B544,[3]Combined!C$1:M$640,11,0)</f>
        <v>17</v>
      </c>
      <c r="Q544" s="10">
        <f>VLOOKUP(B544,[3]Combined!C$1:O$640,13,0)</f>
        <v>0</v>
      </c>
      <c r="R544" s="10">
        <f>VLOOKUP(B544,[3]Combined!C$1:P$640,14,0)</f>
        <v>1</v>
      </c>
      <c r="S544" s="10">
        <f>VLOOKUP(B544,[3]Combined!C$1:Q$640,15,0)</f>
        <v>2</v>
      </c>
      <c r="T544" s="10">
        <f>VLOOKUP(B544,[3]Combined!C$1:S$640,17,0)</f>
        <v>0</v>
      </c>
      <c r="U544" s="11">
        <v>5</v>
      </c>
      <c r="V544" s="11">
        <v>17</v>
      </c>
      <c r="W544" s="11">
        <f>VLOOKUP(B544,[4]Combined!C$1:O$640,13,0)</f>
        <v>0</v>
      </c>
      <c r="X544" s="11">
        <v>1</v>
      </c>
      <c r="Y544" s="11">
        <v>3</v>
      </c>
      <c r="Z544" s="11">
        <f>VLOOKUP(B544,[4]Combined!C$1:S$640,17,0)</f>
        <v>0</v>
      </c>
      <c r="AA544" s="12">
        <v>1</v>
      </c>
      <c r="AB544" s="12">
        <v>6</v>
      </c>
      <c r="AC544" s="12">
        <f>VLOOKUP(B544,[5]Combined!C$1:O$640,13,0)</f>
        <v>0</v>
      </c>
      <c r="AD544" s="12">
        <v>1</v>
      </c>
      <c r="AE544" s="12">
        <v>1</v>
      </c>
      <c r="AF544" s="12">
        <f>VLOOKUP(B544,[5]Combined!C$1:S$640,17,0)</f>
        <v>0</v>
      </c>
      <c r="AG544" s="14">
        <f t="shared" si="56"/>
        <v>77</v>
      </c>
      <c r="AH544" s="14">
        <f t="shared" si="56"/>
        <v>0</v>
      </c>
      <c r="AI544" s="14">
        <f t="shared" si="57"/>
        <v>0</v>
      </c>
      <c r="AJ544" s="14">
        <f t="shared" si="58"/>
        <v>31</v>
      </c>
      <c r="AK544" s="14">
        <f t="shared" si="59"/>
        <v>31</v>
      </c>
      <c r="AL544" s="14">
        <f t="shared" si="60"/>
        <v>40.259740259740262</v>
      </c>
      <c r="AM544" s="14">
        <f t="shared" si="61"/>
        <v>0</v>
      </c>
      <c r="AN544" s="7" t="s">
        <v>593</v>
      </c>
      <c r="AO544" s="7">
        <v>9</v>
      </c>
      <c r="AP544" s="7">
        <v>3</v>
      </c>
      <c r="AQ544" s="7">
        <f t="shared" si="62"/>
        <v>12</v>
      </c>
    </row>
    <row r="545" spans="1:43" s="7" customFormat="1" x14ac:dyDescent="0.25">
      <c r="A545" s="7">
        <v>544</v>
      </c>
      <c r="B545" s="7" t="s">
        <v>600</v>
      </c>
      <c r="C545" s="8">
        <f>VLOOKUP(B545,[1]Combined!$B$1:$K$640,10,0)</f>
        <v>9</v>
      </c>
      <c r="D545" s="8">
        <f>VLOOKUP(B545,[1]Combined!$B$1:$L$640,11,0)</f>
        <v>9</v>
      </c>
      <c r="E545" s="8">
        <f>VLOOKUP(B545,[1]Combined!$B$1:$N$640,13,0)</f>
        <v>0</v>
      </c>
      <c r="F545" s="8">
        <f>VLOOKUP(B545,[1]Combined!$B$1:$O$640,14,0)</f>
        <v>2</v>
      </c>
      <c r="G545" s="8">
        <f>VLOOKUP(B545,[1]Combined!$B$1:$P$640,15,0)</f>
        <v>2</v>
      </c>
      <c r="H545" s="8">
        <f>VLOOKUP(B545,[1]Combined!$B$1:$R$640,17,0)</f>
        <v>0</v>
      </c>
      <c r="I545" s="9">
        <f>VLOOKUP(B545,[2]Combined!C$1:L$640,10,0)</f>
        <v>12</v>
      </c>
      <c r="J545" s="9">
        <f>VLOOKUP(B545,[2]Combined!C$1:M$640,11,0)</f>
        <v>17</v>
      </c>
      <c r="K545" s="9">
        <f>VLOOKUP(B545,[2]Combined!C$1:O$640,13,0)</f>
        <v>0</v>
      </c>
      <c r="L545" s="9">
        <f>VLOOKUP(B545,[2]Combined!C$1:P$640,14,0)</f>
        <v>3</v>
      </c>
      <c r="M545" s="9">
        <f>VLOOKUP(B545,[2]Combined!C$1:Q$640,15,0)</f>
        <v>4</v>
      </c>
      <c r="N545" s="9">
        <f>VLOOKUP(B545,[2]Combined!C$1:S$640,17,0)</f>
        <v>0</v>
      </c>
      <c r="O545" s="10">
        <f>VLOOKUP(B545,[3]Combined!C$1:L$640,10,0)</f>
        <v>16</v>
      </c>
      <c r="P545" s="10">
        <f>VLOOKUP(B545,[3]Combined!C$1:M$640,11,0)</f>
        <v>17</v>
      </c>
      <c r="Q545" s="10">
        <f>VLOOKUP(B545,[3]Combined!C$1:O$640,13,0)</f>
        <v>0</v>
      </c>
      <c r="R545" s="10">
        <f>VLOOKUP(B545,[3]Combined!C$1:P$640,14,0)</f>
        <v>2</v>
      </c>
      <c r="S545" s="10">
        <f>VLOOKUP(B545,[3]Combined!C$1:Q$640,15,0)</f>
        <v>2</v>
      </c>
      <c r="T545" s="10">
        <f>VLOOKUP(B545,[3]Combined!C$1:S$640,17,0)</f>
        <v>0</v>
      </c>
      <c r="U545" s="11">
        <v>16</v>
      </c>
      <c r="V545" s="11">
        <v>17</v>
      </c>
      <c r="W545" s="11">
        <f>VLOOKUP(B545,[4]Combined!C$1:O$640,13,0)</f>
        <v>0</v>
      </c>
      <c r="X545" s="11">
        <v>4</v>
      </c>
      <c r="Y545" s="11">
        <v>4</v>
      </c>
      <c r="Z545" s="11">
        <f>VLOOKUP(B545,[4]Combined!C$1:S$640,17,0)</f>
        <v>0</v>
      </c>
      <c r="AA545" s="12">
        <v>5</v>
      </c>
      <c r="AB545" s="12">
        <v>6</v>
      </c>
      <c r="AC545" s="12">
        <f>VLOOKUP(B545,[5]Combined!C$1:O$640,13,0)</f>
        <v>0</v>
      </c>
      <c r="AD545" s="12">
        <v>1</v>
      </c>
      <c r="AE545" s="12">
        <v>1</v>
      </c>
      <c r="AF545" s="12">
        <f>VLOOKUP(B545,[5]Combined!C$1:S$640,17,0)</f>
        <v>0</v>
      </c>
      <c r="AG545" s="14">
        <f t="shared" si="56"/>
        <v>79</v>
      </c>
      <c r="AH545" s="14">
        <f t="shared" si="56"/>
        <v>0</v>
      </c>
      <c r="AI545" s="14">
        <f t="shared" si="57"/>
        <v>0</v>
      </c>
      <c r="AJ545" s="14">
        <f t="shared" si="58"/>
        <v>70</v>
      </c>
      <c r="AK545" s="14">
        <f t="shared" si="59"/>
        <v>70</v>
      </c>
      <c r="AL545" s="14">
        <f t="shared" si="60"/>
        <v>88.60759493670885</v>
      </c>
      <c r="AM545" s="14">
        <f t="shared" si="61"/>
        <v>5</v>
      </c>
      <c r="AN545" s="7" t="s">
        <v>595</v>
      </c>
      <c r="AO545" s="7">
        <v>8</v>
      </c>
      <c r="AP545" s="7">
        <v>6</v>
      </c>
      <c r="AQ545" s="7">
        <f t="shared" si="62"/>
        <v>19</v>
      </c>
    </row>
    <row r="546" spans="1:43" s="7" customFormat="1" x14ac:dyDescent="0.25">
      <c r="A546" s="7">
        <v>545</v>
      </c>
      <c r="B546" s="7" t="s">
        <v>601</v>
      </c>
      <c r="C546" s="8">
        <f>VLOOKUP(B546,[1]Combined!$B$1:$K$640,10,0)</f>
        <v>7</v>
      </c>
      <c r="D546" s="8">
        <f>VLOOKUP(B546,[1]Combined!$B$1:$L$640,11,0)</f>
        <v>9</v>
      </c>
      <c r="E546" s="8">
        <f>VLOOKUP(B546,[1]Combined!$B$1:$N$640,13,0)</f>
        <v>0</v>
      </c>
      <c r="F546" s="8">
        <f>VLOOKUP(B546,[1]Combined!$B$1:$O$640,14,0)</f>
        <v>1</v>
      </c>
      <c r="G546" s="8">
        <f>VLOOKUP(B546,[1]Combined!$B$1:$P$640,15,0)</f>
        <v>2</v>
      </c>
      <c r="H546" s="8">
        <f>VLOOKUP(B546,[1]Combined!$B$1:$R$640,17,0)</f>
        <v>0</v>
      </c>
      <c r="I546" s="9">
        <f>VLOOKUP(B546,[2]Combined!C$1:L$640,10,0)</f>
        <v>13</v>
      </c>
      <c r="J546" s="9">
        <f>VLOOKUP(B546,[2]Combined!C$1:M$640,11,0)</f>
        <v>17</v>
      </c>
      <c r="K546" s="9">
        <f>VLOOKUP(B546,[2]Combined!C$1:O$640,13,0)</f>
        <v>0</v>
      </c>
      <c r="L546" s="9">
        <f>VLOOKUP(B546,[2]Combined!C$1:P$640,14,0)</f>
        <v>4</v>
      </c>
      <c r="M546" s="9">
        <f>VLOOKUP(B546,[2]Combined!C$1:Q$640,15,0)</f>
        <v>4</v>
      </c>
      <c r="N546" s="9">
        <f>VLOOKUP(B546,[2]Combined!C$1:S$640,17,0)</f>
        <v>0</v>
      </c>
      <c r="O546" s="10">
        <f>VLOOKUP(B546,[3]Combined!C$1:L$640,10,0)</f>
        <v>16</v>
      </c>
      <c r="P546" s="10">
        <f>VLOOKUP(B546,[3]Combined!C$1:M$640,11,0)</f>
        <v>17</v>
      </c>
      <c r="Q546" s="10">
        <f>VLOOKUP(B546,[3]Combined!C$1:O$640,13,0)</f>
        <v>0</v>
      </c>
      <c r="R546" s="10">
        <f>VLOOKUP(B546,[3]Combined!C$1:P$640,14,0)</f>
        <v>4</v>
      </c>
      <c r="S546" s="10">
        <f>VLOOKUP(B546,[3]Combined!C$1:Q$640,15,0)</f>
        <v>4</v>
      </c>
      <c r="T546" s="10">
        <f>VLOOKUP(B546,[3]Combined!C$1:S$640,17,0)</f>
        <v>0</v>
      </c>
      <c r="U546" s="11">
        <v>8</v>
      </c>
      <c r="V546" s="11">
        <v>17</v>
      </c>
      <c r="W546" s="11">
        <f>VLOOKUP(B546,[4]Combined!C$1:O$640,13,0)</f>
        <v>0</v>
      </c>
      <c r="X546" s="11">
        <v>2</v>
      </c>
      <c r="Y546" s="11">
        <v>2</v>
      </c>
      <c r="Z546" s="11">
        <f>VLOOKUP(B546,[4]Combined!C$1:S$640,17,0)</f>
        <v>0</v>
      </c>
      <c r="AA546" s="12">
        <v>3</v>
      </c>
      <c r="AB546" s="12">
        <v>6</v>
      </c>
      <c r="AC546" s="12">
        <f>VLOOKUP(B546,[5]Combined!C$1:O$640,13,0)</f>
        <v>0</v>
      </c>
      <c r="AD546" s="12">
        <v>2</v>
      </c>
      <c r="AE546" s="12">
        <v>2</v>
      </c>
      <c r="AF546" s="12">
        <f>VLOOKUP(B546,[5]Combined!C$1:S$640,17,0)</f>
        <v>0</v>
      </c>
      <c r="AG546" s="14">
        <f t="shared" si="56"/>
        <v>80</v>
      </c>
      <c r="AH546" s="14">
        <f t="shared" si="56"/>
        <v>0</v>
      </c>
      <c r="AI546" s="14">
        <f t="shared" si="57"/>
        <v>0</v>
      </c>
      <c r="AJ546" s="14">
        <f t="shared" si="58"/>
        <v>60</v>
      </c>
      <c r="AK546" s="14">
        <f t="shared" si="59"/>
        <v>60</v>
      </c>
      <c r="AL546" s="14">
        <f t="shared" si="60"/>
        <v>75</v>
      </c>
      <c r="AM546" s="14">
        <f t="shared" si="61"/>
        <v>3</v>
      </c>
      <c r="AN546" s="7" t="s">
        <v>587</v>
      </c>
      <c r="AO546" s="7">
        <v>8</v>
      </c>
      <c r="AP546" s="7">
        <v>3</v>
      </c>
      <c r="AQ546" s="7">
        <f t="shared" si="62"/>
        <v>14</v>
      </c>
    </row>
    <row r="547" spans="1:43" s="7" customFormat="1" x14ac:dyDescent="0.25">
      <c r="A547" s="7">
        <v>546</v>
      </c>
      <c r="B547" s="7" t="s">
        <v>602</v>
      </c>
      <c r="C547" s="8">
        <f>VLOOKUP(B547,[1]Combined!$B$1:$K$640,10,0)</f>
        <v>9</v>
      </c>
      <c r="D547" s="8">
        <f>VLOOKUP(B547,[1]Combined!$B$1:$L$640,11,0)</f>
        <v>9</v>
      </c>
      <c r="E547" s="8">
        <f>VLOOKUP(B547,[1]Combined!$B$1:$N$640,13,0)</f>
        <v>0</v>
      </c>
      <c r="F547" s="8">
        <f>VLOOKUP(B547,[1]Combined!$B$1:$O$640,14,0)</f>
        <v>0</v>
      </c>
      <c r="G547" s="8">
        <f>VLOOKUP(B547,[1]Combined!$B$1:$P$640,15,0)</f>
        <v>1</v>
      </c>
      <c r="H547" s="8">
        <f>VLOOKUP(B547,[1]Combined!$B$1:$R$640,17,0)</f>
        <v>0</v>
      </c>
      <c r="I547" s="9">
        <f>VLOOKUP(B547,[2]Combined!C$1:L$640,10,0)</f>
        <v>7</v>
      </c>
      <c r="J547" s="9">
        <f>VLOOKUP(B547,[2]Combined!C$1:M$640,11,0)</f>
        <v>17</v>
      </c>
      <c r="K547" s="9">
        <f>VLOOKUP(B547,[2]Combined!C$1:O$640,13,0)</f>
        <v>0</v>
      </c>
      <c r="L547" s="9">
        <f>VLOOKUP(B547,[2]Combined!C$1:P$640,14,0)</f>
        <v>1</v>
      </c>
      <c r="M547" s="9">
        <f>VLOOKUP(B547,[2]Combined!C$1:Q$640,15,0)</f>
        <v>3</v>
      </c>
      <c r="N547" s="9">
        <f>VLOOKUP(B547,[2]Combined!C$1:S$640,17,0)</f>
        <v>0</v>
      </c>
      <c r="O547" s="10">
        <f>VLOOKUP(B547,[3]Combined!C$1:L$640,10,0)</f>
        <v>8</v>
      </c>
      <c r="P547" s="10">
        <f>VLOOKUP(B547,[3]Combined!C$1:M$640,11,0)</f>
        <v>17</v>
      </c>
      <c r="Q547" s="10">
        <f>VLOOKUP(B547,[3]Combined!C$1:O$640,13,0)</f>
        <v>0</v>
      </c>
      <c r="R547" s="10">
        <f>VLOOKUP(B547,[3]Combined!C$1:P$640,14,0)</f>
        <v>2</v>
      </c>
      <c r="S547" s="10">
        <f>VLOOKUP(B547,[3]Combined!C$1:Q$640,15,0)</f>
        <v>2</v>
      </c>
      <c r="T547" s="10">
        <f>VLOOKUP(B547,[3]Combined!C$1:S$640,17,0)</f>
        <v>0</v>
      </c>
      <c r="U547" s="11">
        <v>11</v>
      </c>
      <c r="V547" s="11">
        <v>17</v>
      </c>
      <c r="W547" s="11">
        <f>VLOOKUP(B547,[4]Combined!C$1:O$640,13,0)</f>
        <v>0</v>
      </c>
      <c r="X547" s="11">
        <v>2</v>
      </c>
      <c r="Y547" s="11">
        <v>4</v>
      </c>
      <c r="Z547" s="11">
        <f>VLOOKUP(B547,[4]Combined!C$1:S$640,17,0)</f>
        <v>0</v>
      </c>
      <c r="AA547" s="12">
        <v>2</v>
      </c>
      <c r="AB547" s="12">
        <v>6</v>
      </c>
      <c r="AC547" s="12">
        <f>VLOOKUP(B547,[5]Combined!C$1:O$640,13,0)</f>
        <v>0</v>
      </c>
      <c r="AD547" s="12">
        <v>1</v>
      </c>
      <c r="AE547" s="12">
        <v>1</v>
      </c>
      <c r="AF547" s="12">
        <f>VLOOKUP(B547,[5]Combined!C$1:S$640,17,0)</f>
        <v>0</v>
      </c>
      <c r="AG547" s="14">
        <f t="shared" si="56"/>
        <v>77</v>
      </c>
      <c r="AH547" s="14">
        <f t="shared" si="56"/>
        <v>0</v>
      </c>
      <c r="AI547" s="14">
        <f t="shared" si="57"/>
        <v>0</v>
      </c>
      <c r="AJ547" s="14">
        <f t="shared" si="58"/>
        <v>43</v>
      </c>
      <c r="AK547" s="14">
        <f t="shared" si="59"/>
        <v>43</v>
      </c>
      <c r="AL547" s="14">
        <f t="shared" si="60"/>
        <v>55.844155844155843</v>
      </c>
      <c r="AM547" s="14">
        <f t="shared" si="61"/>
        <v>0</v>
      </c>
      <c r="AN547" s="7" t="s">
        <v>589</v>
      </c>
      <c r="AO547" s="7">
        <v>8</v>
      </c>
      <c r="AP547" s="7">
        <v>3</v>
      </c>
      <c r="AQ547" s="7">
        <f t="shared" si="62"/>
        <v>11</v>
      </c>
    </row>
    <row r="548" spans="1:43" s="7" customFormat="1" x14ac:dyDescent="0.25">
      <c r="A548" s="7">
        <v>547</v>
      </c>
      <c r="B548" s="7" t="s">
        <v>603</v>
      </c>
      <c r="C548" s="8">
        <f>VLOOKUP(B548,[1]Combined!$B$1:$K$640,10,0)</f>
        <v>8</v>
      </c>
      <c r="D548" s="8">
        <f>VLOOKUP(B548,[1]Combined!$B$1:$L$640,11,0)</f>
        <v>9</v>
      </c>
      <c r="E548" s="8">
        <f>VLOOKUP(B548,[1]Combined!$B$1:$N$640,13,0)</f>
        <v>0</v>
      </c>
      <c r="F548" s="8">
        <f>VLOOKUP(B548,[1]Combined!$B$1:$O$640,14,0)</f>
        <v>2</v>
      </c>
      <c r="G548" s="8">
        <f>VLOOKUP(B548,[1]Combined!$B$1:$P$640,15,0)</f>
        <v>2</v>
      </c>
      <c r="H548" s="8">
        <f>VLOOKUP(B548,[1]Combined!$B$1:$R$640,17,0)</f>
        <v>0</v>
      </c>
      <c r="I548" s="9">
        <f>VLOOKUP(B548,[2]Combined!C$1:L$640,10,0)</f>
        <v>13</v>
      </c>
      <c r="J548" s="9">
        <f>VLOOKUP(B548,[2]Combined!C$1:M$640,11,0)</f>
        <v>17</v>
      </c>
      <c r="K548" s="9">
        <f>VLOOKUP(B548,[2]Combined!C$1:O$640,13,0)</f>
        <v>0</v>
      </c>
      <c r="L548" s="9">
        <f>VLOOKUP(B548,[2]Combined!C$1:P$640,14,0)</f>
        <v>4</v>
      </c>
      <c r="M548" s="9">
        <f>VLOOKUP(B548,[2]Combined!C$1:Q$640,15,0)</f>
        <v>4</v>
      </c>
      <c r="N548" s="9">
        <f>VLOOKUP(B548,[2]Combined!C$1:S$640,17,0)</f>
        <v>0</v>
      </c>
      <c r="O548" s="10">
        <f>VLOOKUP(B548,[3]Combined!C$1:L$640,10,0)</f>
        <v>16</v>
      </c>
      <c r="P548" s="10">
        <f>VLOOKUP(B548,[3]Combined!C$1:M$640,11,0)</f>
        <v>17</v>
      </c>
      <c r="Q548" s="10">
        <f>VLOOKUP(B548,[3]Combined!C$1:O$640,13,0)</f>
        <v>0</v>
      </c>
      <c r="R548" s="10">
        <f>VLOOKUP(B548,[3]Combined!C$1:P$640,14,0)</f>
        <v>0</v>
      </c>
      <c r="S548" s="10">
        <f>VLOOKUP(B548,[3]Combined!C$1:Q$640,15,0)</f>
        <v>1</v>
      </c>
      <c r="T548" s="10">
        <f>VLOOKUP(B548,[3]Combined!C$1:S$640,17,0)</f>
        <v>0</v>
      </c>
      <c r="U548" s="11">
        <v>16</v>
      </c>
      <c r="V548" s="11">
        <v>17</v>
      </c>
      <c r="W548" s="11">
        <f>VLOOKUP(B548,[4]Combined!C$1:O$640,13,0)</f>
        <v>0</v>
      </c>
      <c r="X548" s="11">
        <v>2</v>
      </c>
      <c r="Y548" s="11">
        <v>2</v>
      </c>
      <c r="Z548" s="11">
        <f>VLOOKUP(B548,[4]Combined!C$1:S$640,17,0)</f>
        <v>0</v>
      </c>
      <c r="AA548" s="12">
        <v>4</v>
      </c>
      <c r="AB548" s="12">
        <v>6</v>
      </c>
      <c r="AC548" s="12">
        <f>VLOOKUP(B548,[5]Combined!C$1:O$640,13,0)</f>
        <v>0</v>
      </c>
      <c r="AD548" s="12">
        <f>VLOOKUP(B548,[5]Combined!C$1:P$640,14,0)</f>
        <v>0</v>
      </c>
      <c r="AE548" s="12">
        <f>VLOOKUP(B548,[5]Combined!C$1:Q$640,15,0)</f>
        <v>0</v>
      </c>
      <c r="AF548" s="12">
        <f>VLOOKUP(B548,[5]Combined!C$1:S$640,17,0)</f>
        <v>0</v>
      </c>
      <c r="AG548" s="14">
        <f t="shared" si="56"/>
        <v>75</v>
      </c>
      <c r="AH548" s="14">
        <f t="shared" si="56"/>
        <v>0</v>
      </c>
      <c r="AI548" s="14">
        <f t="shared" si="57"/>
        <v>0</v>
      </c>
      <c r="AJ548" s="14">
        <f t="shared" si="58"/>
        <v>65</v>
      </c>
      <c r="AK548" s="14">
        <f t="shared" si="59"/>
        <v>65</v>
      </c>
      <c r="AL548" s="14">
        <f t="shared" si="60"/>
        <v>86.666666666666671</v>
      </c>
      <c r="AM548" s="14">
        <f t="shared" si="61"/>
        <v>5</v>
      </c>
      <c r="AN548" s="7" t="s">
        <v>591</v>
      </c>
      <c r="AO548" s="7">
        <v>8</v>
      </c>
      <c r="AP548" s="7">
        <v>4</v>
      </c>
      <c r="AQ548" s="7">
        <f t="shared" si="62"/>
        <v>17</v>
      </c>
    </row>
    <row r="549" spans="1:43" s="7" customFormat="1" x14ac:dyDescent="0.25">
      <c r="A549" s="7">
        <v>548</v>
      </c>
      <c r="B549" s="7" t="s">
        <v>604</v>
      </c>
      <c r="C549" s="8">
        <f>VLOOKUP(B549,[1]Combined!$B$1:$K$640,10,0)</f>
        <v>9</v>
      </c>
      <c r="D549" s="8">
        <f>VLOOKUP(B549,[1]Combined!$B$1:$L$640,11,0)</f>
        <v>9</v>
      </c>
      <c r="E549" s="8">
        <f>VLOOKUP(B549,[1]Combined!$B$1:$N$640,13,0)</f>
        <v>0</v>
      </c>
      <c r="F549" s="8">
        <f>VLOOKUP(B549,[1]Combined!$B$1:$O$640,14,0)</f>
        <v>2</v>
      </c>
      <c r="G549" s="8">
        <f>VLOOKUP(B549,[1]Combined!$B$1:$P$640,15,0)</f>
        <v>2</v>
      </c>
      <c r="H549" s="8">
        <f>VLOOKUP(B549,[1]Combined!$B$1:$R$640,17,0)</f>
        <v>0</v>
      </c>
      <c r="I549" s="9">
        <f>VLOOKUP(B549,[2]Combined!C$1:L$640,10,0)</f>
        <v>17</v>
      </c>
      <c r="J549" s="9">
        <f>VLOOKUP(B549,[2]Combined!C$1:M$640,11,0)</f>
        <v>17</v>
      </c>
      <c r="K549" s="9">
        <f>VLOOKUP(B549,[2]Combined!C$1:O$640,13,0)</f>
        <v>0</v>
      </c>
      <c r="L549" s="9">
        <f>VLOOKUP(B549,[2]Combined!C$1:P$640,14,0)</f>
        <v>3</v>
      </c>
      <c r="M549" s="9">
        <f>VLOOKUP(B549,[2]Combined!C$1:Q$640,15,0)</f>
        <v>3</v>
      </c>
      <c r="N549" s="9">
        <f>VLOOKUP(B549,[2]Combined!C$1:S$640,17,0)</f>
        <v>0</v>
      </c>
      <c r="O549" s="10">
        <f>VLOOKUP(B549,[3]Combined!C$1:L$640,10,0)</f>
        <v>13</v>
      </c>
      <c r="P549" s="10">
        <f>VLOOKUP(B549,[3]Combined!C$1:M$640,11,0)</f>
        <v>17</v>
      </c>
      <c r="Q549" s="10">
        <f>VLOOKUP(B549,[3]Combined!C$1:O$640,13,0)</f>
        <v>0</v>
      </c>
      <c r="R549" s="10">
        <f>VLOOKUP(B549,[3]Combined!C$1:P$640,14,0)</f>
        <v>2</v>
      </c>
      <c r="S549" s="10">
        <f>VLOOKUP(B549,[3]Combined!C$1:Q$640,15,0)</f>
        <v>2</v>
      </c>
      <c r="T549" s="10">
        <f>VLOOKUP(B549,[3]Combined!C$1:S$640,17,0)</f>
        <v>0</v>
      </c>
      <c r="U549" s="11">
        <v>14</v>
      </c>
      <c r="V549" s="11">
        <v>17</v>
      </c>
      <c r="W549" s="11">
        <f>VLOOKUP(B549,[4]Combined!C$1:O$640,13,0)</f>
        <v>0</v>
      </c>
      <c r="X549" s="11">
        <v>3</v>
      </c>
      <c r="Y549" s="11">
        <v>3</v>
      </c>
      <c r="Z549" s="11">
        <f>VLOOKUP(B549,[4]Combined!C$1:S$640,17,0)</f>
        <v>0</v>
      </c>
      <c r="AA549" s="12">
        <v>4</v>
      </c>
      <c r="AB549" s="12">
        <v>6</v>
      </c>
      <c r="AC549" s="12">
        <f>VLOOKUP(B549,[5]Combined!C$1:O$640,13,0)</f>
        <v>0</v>
      </c>
      <c r="AD549" s="12">
        <v>1</v>
      </c>
      <c r="AE549" s="12">
        <v>1</v>
      </c>
      <c r="AF549" s="12">
        <f>VLOOKUP(B549,[5]Combined!C$1:S$640,17,0)</f>
        <v>0</v>
      </c>
      <c r="AG549" s="14">
        <f t="shared" si="56"/>
        <v>77</v>
      </c>
      <c r="AH549" s="14">
        <f t="shared" si="56"/>
        <v>0</v>
      </c>
      <c r="AI549" s="14">
        <f t="shared" si="57"/>
        <v>0</v>
      </c>
      <c r="AJ549" s="14">
        <f t="shared" si="58"/>
        <v>68</v>
      </c>
      <c r="AK549" s="14">
        <f t="shared" si="59"/>
        <v>68</v>
      </c>
      <c r="AL549" s="14">
        <f t="shared" si="60"/>
        <v>88.311688311688314</v>
      </c>
      <c r="AM549" s="14">
        <f t="shared" si="61"/>
        <v>5</v>
      </c>
      <c r="AN549" s="7" t="s">
        <v>593</v>
      </c>
      <c r="AO549" s="7">
        <v>4</v>
      </c>
      <c r="AP549" s="7">
        <v>4</v>
      </c>
      <c r="AQ549" s="7">
        <f t="shared" si="62"/>
        <v>13</v>
      </c>
    </row>
    <row r="550" spans="1:43" s="7" customFormat="1" x14ac:dyDescent="0.25">
      <c r="A550" s="7">
        <v>549</v>
      </c>
      <c r="B550" s="7" t="s">
        <v>605</v>
      </c>
      <c r="C550" s="8">
        <f>VLOOKUP(B550,[1]Combined!$B$1:$K$640,10,0)</f>
        <v>4</v>
      </c>
      <c r="D550" s="8">
        <f>VLOOKUP(B550,[1]Combined!$B$1:$L$640,11,0)</f>
        <v>9</v>
      </c>
      <c r="E550" s="8">
        <f>VLOOKUP(B550,[1]Combined!$B$1:$N$640,13,0)</f>
        <v>0</v>
      </c>
      <c r="F550" s="8">
        <f>VLOOKUP(B550,[1]Combined!$B$1:$O$640,14,0)</f>
        <v>1</v>
      </c>
      <c r="G550" s="8">
        <f>VLOOKUP(B550,[1]Combined!$B$1:$P$640,15,0)</f>
        <v>2</v>
      </c>
      <c r="H550" s="8">
        <f>VLOOKUP(B550,[1]Combined!$B$1:$R$640,17,0)</f>
        <v>0</v>
      </c>
      <c r="I550" s="9">
        <f>VLOOKUP(B550,[2]Combined!C$1:L$640,10,0)</f>
        <v>5</v>
      </c>
      <c r="J550" s="9">
        <f>VLOOKUP(B550,[2]Combined!C$1:M$640,11,0)</f>
        <v>17</v>
      </c>
      <c r="K550" s="9">
        <f>VLOOKUP(B550,[2]Combined!C$1:O$640,13,0)</f>
        <v>0</v>
      </c>
      <c r="L550" s="9">
        <f>VLOOKUP(B550,[2]Combined!C$1:P$640,14,0)</f>
        <v>1</v>
      </c>
      <c r="M550" s="9">
        <f>VLOOKUP(B550,[2]Combined!C$1:Q$640,15,0)</f>
        <v>4</v>
      </c>
      <c r="N550" s="9">
        <f>VLOOKUP(B550,[2]Combined!C$1:S$640,17,0)</f>
        <v>0</v>
      </c>
      <c r="O550" s="10">
        <f>VLOOKUP(B550,[3]Combined!C$1:L$640,10,0)</f>
        <v>7</v>
      </c>
      <c r="P550" s="10">
        <f>VLOOKUP(B550,[3]Combined!C$1:M$640,11,0)</f>
        <v>17</v>
      </c>
      <c r="Q550" s="10">
        <f>VLOOKUP(B550,[3]Combined!C$1:O$640,13,0)</f>
        <v>0</v>
      </c>
      <c r="R550" s="10">
        <f>VLOOKUP(B550,[3]Combined!C$1:P$640,14,0)</f>
        <v>0</v>
      </c>
      <c r="S550" s="10">
        <f>VLOOKUP(B550,[3]Combined!C$1:Q$640,15,0)</f>
        <v>2</v>
      </c>
      <c r="T550" s="10">
        <f>VLOOKUP(B550,[3]Combined!C$1:S$640,17,0)</f>
        <v>0</v>
      </c>
      <c r="U550" s="11">
        <v>12</v>
      </c>
      <c r="V550" s="11">
        <v>17</v>
      </c>
      <c r="W550" s="11">
        <f>VLOOKUP(B550,[4]Combined!C$1:O$640,13,0)</f>
        <v>0</v>
      </c>
      <c r="X550" s="11">
        <v>3</v>
      </c>
      <c r="Y550" s="11">
        <v>4</v>
      </c>
      <c r="Z550" s="11">
        <f>VLOOKUP(B550,[4]Combined!C$1:S$640,17,0)</f>
        <v>0</v>
      </c>
      <c r="AA550" s="12">
        <v>3</v>
      </c>
      <c r="AB550" s="12">
        <v>6</v>
      </c>
      <c r="AC550" s="12">
        <f>VLOOKUP(B550,[5]Combined!C$1:O$640,13,0)</f>
        <v>0</v>
      </c>
      <c r="AD550" s="12">
        <v>1</v>
      </c>
      <c r="AE550" s="12">
        <v>1</v>
      </c>
      <c r="AF550" s="12">
        <f>VLOOKUP(B550,[5]Combined!C$1:S$640,17,0)</f>
        <v>0</v>
      </c>
      <c r="AG550" s="14">
        <f t="shared" si="56"/>
        <v>79</v>
      </c>
      <c r="AH550" s="14">
        <f t="shared" si="56"/>
        <v>0</v>
      </c>
      <c r="AI550" s="14">
        <f t="shared" si="57"/>
        <v>0</v>
      </c>
      <c r="AJ550" s="14">
        <f t="shared" si="58"/>
        <v>37</v>
      </c>
      <c r="AK550" s="14">
        <f t="shared" si="59"/>
        <v>37</v>
      </c>
      <c r="AL550" s="14">
        <f t="shared" si="60"/>
        <v>46.835443037974684</v>
      </c>
      <c r="AM550" s="14">
        <f t="shared" si="61"/>
        <v>0</v>
      </c>
      <c r="AN550" s="7" t="s">
        <v>595</v>
      </c>
      <c r="AO550" s="7">
        <v>0</v>
      </c>
      <c r="AP550" s="7">
        <v>4</v>
      </c>
      <c r="AQ550" s="7">
        <f t="shared" si="62"/>
        <v>4</v>
      </c>
    </row>
    <row r="551" spans="1:43" s="7" customFormat="1" x14ac:dyDescent="0.25">
      <c r="A551" s="7">
        <v>550</v>
      </c>
      <c r="B551" s="7" t="s">
        <v>606</v>
      </c>
      <c r="C551" s="8">
        <f>VLOOKUP(B551,[1]Combined!$B$1:$K$640,10,0)</f>
        <v>7</v>
      </c>
      <c r="D551" s="8">
        <f>VLOOKUP(B551,[1]Combined!$B$1:$L$640,11,0)</f>
        <v>9</v>
      </c>
      <c r="E551" s="8">
        <f>VLOOKUP(B551,[1]Combined!$B$1:$N$640,13,0)</f>
        <v>0</v>
      </c>
      <c r="F551" s="8">
        <f>VLOOKUP(B551,[1]Combined!$B$1:$O$640,14,0)</f>
        <v>2</v>
      </c>
      <c r="G551" s="8">
        <f>VLOOKUP(B551,[1]Combined!$B$1:$P$640,15,0)</f>
        <v>2</v>
      </c>
      <c r="H551" s="8">
        <f>VLOOKUP(B551,[1]Combined!$B$1:$R$640,17,0)</f>
        <v>0</v>
      </c>
      <c r="I551" s="9">
        <f>VLOOKUP(B551,[2]Combined!C$1:L$640,10,0)</f>
        <v>3</v>
      </c>
      <c r="J551" s="9">
        <f>VLOOKUP(B551,[2]Combined!C$1:M$640,11,0)</f>
        <v>17</v>
      </c>
      <c r="K551" s="9">
        <f>VLOOKUP(B551,[2]Combined!C$1:O$640,13,0)</f>
        <v>0</v>
      </c>
      <c r="L551" s="9">
        <f>VLOOKUP(B551,[2]Combined!C$1:P$640,14,0)</f>
        <v>1</v>
      </c>
      <c r="M551" s="9">
        <f>VLOOKUP(B551,[2]Combined!C$1:Q$640,15,0)</f>
        <v>4</v>
      </c>
      <c r="N551" s="9">
        <f>VLOOKUP(B551,[2]Combined!C$1:S$640,17,0)</f>
        <v>0</v>
      </c>
      <c r="O551" s="10">
        <f>VLOOKUP(B551,[3]Combined!C$1:L$640,10,0)</f>
        <v>6</v>
      </c>
      <c r="P551" s="10">
        <f>VLOOKUP(B551,[3]Combined!C$1:M$640,11,0)</f>
        <v>17</v>
      </c>
      <c r="Q551" s="10">
        <f>VLOOKUP(B551,[3]Combined!C$1:O$640,13,0)</f>
        <v>0</v>
      </c>
      <c r="R551" s="10">
        <f>VLOOKUP(B551,[3]Combined!C$1:P$640,14,0)</f>
        <v>3</v>
      </c>
      <c r="S551" s="10">
        <f>VLOOKUP(B551,[3]Combined!C$1:Q$640,15,0)</f>
        <v>4</v>
      </c>
      <c r="T551" s="10">
        <f>VLOOKUP(B551,[3]Combined!C$1:S$640,17,0)</f>
        <v>0</v>
      </c>
      <c r="U551" s="11">
        <v>8</v>
      </c>
      <c r="V551" s="11">
        <v>17</v>
      </c>
      <c r="W551" s="11">
        <f>VLOOKUP(B551,[4]Combined!C$1:O$640,13,0)</f>
        <v>0</v>
      </c>
      <c r="X551" s="11">
        <v>2</v>
      </c>
      <c r="Y551" s="11">
        <v>2</v>
      </c>
      <c r="Z551" s="11">
        <f>VLOOKUP(B551,[4]Combined!C$1:S$640,17,0)</f>
        <v>0</v>
      </c>
      <c r="AA551" s="12">
        <v>2</v>
      </c>
      <c r="AB551" s="12">
        <v>6</v>
      </c>
      <c r="AC551" s="12">
        <f>VLOOKUP(B551,[5]Combined!C$1:O$640,13,0)</f>
        <v>0</v>
      </c>
      <c r="AD551" s="12">
        <v>1</v>
      </c>
      <c r="AE551" s="12">
        <v>2</v>
      </c>
      <c r="AF551" s="12">
        <f>VLOOKUP(B551,[5]Combined!C$1:S$640,17,0)</f>
        <v>0</v>
      </c>
      <c r="AG551" s="14">
        <f t="shared" si="56"/>
        <v>80</v>
      </c>
      <c r="AH551" s="14">
        <f t="shared" si="56"/>
        <v>0</v>
      </c>
      <c r="AI551" s="14">
        <f t="shared" si="57"/>
        <v>0</v>
      </c>
      <c r="AJ551" s="14">
        <f t="shared" si="58"/>
        <v>35</v>
      </c>
      <c r="AK551" s="14">
        <f t="shared" si="59"/>
        <v>35</v>
      </c>
      <c r="AL551" s="14">
        <f t="shared" si="60"/>
        <v>43.75</v>
      </c>
      <c r="AM551" s="14">
        <f t="shared" si="61"/>
        <v>0</v>
      </c>
      <c r="AN551" s="7" t="s">
        <v>587</v>
      </c>
      <c r="AO551" s="7">
        <v>4</v>
      </c>
      <c r="AP551" s="7">
        <v>3</v>
      </c>
      <c r="AQ551" s="7">
        <f t="shared" si="62"/>
        <v>7</v>
      </c>
    </row>
    <row r="552" spans="1:43" s="7" customFormat="1" x14ac:dyDescent="0.25">
      <c r="A552" s="7">
        <v>551</v>
      </c>
      <c r="B552" s="7" t="s">
        <v>607</v>
      </c>
      <c r="C552" s="8">
        <f>VLOOKUP(B552,[1]Combined!$B$1:$K$640,10,0)</f>
        <v>9</v>
      </c>
      <c r="D552" s="8">
        <f>VLOOKUP(B552,[1]Combined!$B$1:$L$640,11,0)</f>
        <v>9</v>
      </c>
      <c r="E552" s="8">
        <f>VLOOKUP(B552,[1]Combined!$B$1:$N$640,13,0)</f>
        <v>0</v>
      </c>
      <c r="F552" s="8">
        <f>VLOOKUP(B552,[1]Combined!$B$1:$O$640,14,0)</f>
        <v>1</v>
      </c>
      <c r="G552" s="8">
        <f>VLOOKUP(B552,[1]Combined!$B$1:$P$640,15,0)</f>
        <v>1</v>
      </c>
      <c r="H552" s="8">
        <f>VLOOKUP(B552,[1]Combined!$B$1:$R$640,17,0)</f>
        <v>0</v>
      </c>
      <c r="I552" s="9">
        <f>VLOOKUP(B552,[2]Combined!C$1:L$640,10,0)</f>
        <v>16</v>
      </c>
      <c r="J552" s="9">
        <f>VLOOKUP(B552,[2]Combined!C$1:M$640,11,0)</f>
        <v>17</v>
      </c>
      <c r="K552" s="9">
        <f>VLOOKUP(B552,[2]Combined!C$1:O$640,13,0)</f>
        <v>0</v>
      </c>
      <c r="L552" s="9">
        <f>VLOOKUP(B552,[2]Combined!C$1:P$640,14,0)</f>
        <v>3</v>
      </c>
      <c r="M552" s="9">
        <f>VLOOKUP(B552,[2]Combined!C$1:Q$640,15,0)</f>
        <v>3</v>
      </c>
      <c r="N552" s="9">
        <f>VLOOKUP(B552,[2]Combined!C$1:S$640,17,0)</f>
        <v>0</v>
      </c>
      <c r="O552" s="10">
        <f>VLOOKUP(B552,[3]Combined!C$1:L$640,10,0)</f>
        <v>15</v>
      </c>
      <c r="P552" s="10">
        <f>VLOOKUP(B552,[3]Combined!C$1:M$640,11,0)</f>
        <v>17</v>
      </c>
      <c r="Q552" s="10">
        <f>VLOOKUP(B552,[3]Combined!C$1:O$640,13,0)</f>
        <v>0</v>
      </c>
      <c r="R552" s="10">
        <f>VLOOKUP(B552,[3]Combined!C$1:P$640,14,0)</f>
        <v>2</v>
      </c>
      <c r="S552" s="10">
        <f>VLOOKUP(B552,[3]Combined!C$1:Q$640,15,0)</f>
        <v>2</v>
      </c>
      <c r="T552" s="10">
        <f>VLOOKUP(B552,[3]Combined!C$1:S$640,17,0)</f>
        <v>0</v>
      </c>
      <c r="U552" s="11">
        <v>11</v>
      </c>
      <c r="V552" s="11">
        <v>17</v>
      </c>
      <c r="W552" s="11">
        <f>VLOOKUP(B552,[4]Combined!C$1:O$640,13,0)</f>
        <v>0</v>
      </c>
      <c r="X552" s="11">
        <v>3</v>
      </c>
      <c r="Y552" s="11">
        <v>4</v>
      </c>
      <c r="Z552" s="11">
        <f>VLOOKUP(B552,[4]Combined!C$1:S$640,17,0)</f>
        <v>0</v>
      </c>
      <c r="AA552" s="12">
        <v>5</v>
      </c>
      <c r="AB552" s="12">
        <v>6</v>
      </c>
      <c r="AC552" s="12">
        <f>VLOOKUP(B552,[5]Combined!C$1:O$640,13,0)</f>
        <v>0</v>
      </c>
      <c r="AD552" s="12">
        <v>1</v>
      </c>
      <c r="AE552" s="12">
        <v>1</v>
      </c>
      <c r="AF552" s="12">
        <f>VLOOKUP(B552,[5]Combined!C$1:S$640,17,0)</f>
        <v>0</v>
      </c>
      <c r="AG552" s="14">
        <f t="shared" si="56"/>
        <v>77</v>
      </c>
      <c r="AH552" s="14">
        <f t="shared" si="56"/>
        <v>0</v>
      </c>
      <c r="AI552" s="14">
        <f t="shared" si="57"/>
        <v>0</v>
      </c>
      <c r="AJ552" s="14">
        <f t="shared" si="58"/>
        <v>66</v>
      </c>
      <c r="AK552" s="14">
        <f t="shared" si="59"/>
        <v>66</v>
      </c>
      <c r="AL552" s="14">
        <f t="shared" si="60"/>
        <v>85.714285714285708</v>
      </c>
      <c r="AM552" s="14">
        <f t="shared" si="61"/>
        <v>5</v>
      </c>
      <c r="AN552" s="7" t="s">
        <v>589</v>
      </c>
      <c r="AO552" s="7">
        <v>8</v>
      </c>
      <c r="AP552" s="7">
        <v>8</v>
      </c>
      <c r="AQ552" s="7">
        <f t="shared" si="62"/>
        <v>21</v>
      </c>
    </row>
    <row r="553" spans="1:43" s="7" customFormat="1" x14ac:dyDescent="0.25">
      <c r="A553" s="7">
        <v>552</v>
      </c>
      <c r="B553" s="7" t="s">
        <v>608</v>
      </c>
      <c r="C553" s="8">
        <f>VLOOKUP(B553,[1]Combined!$B$1:$K$640,10,0)</f>
        <v>2</v>
      </c>
      <c r="D553" s="8">
        <f>VLOOKUP(B553,[1]Combined!$B$1:$L$640,11,0)</f>
        <v>9</v>
      </c>
      <c r="E553" s="8">
        <f>VLOOKUP(B553,[1]Combined!$B$1:$N$640,13,0)</f>
        <v>0</v>
      </c>
      <c r="F553" s="8">
        <f>VLOOKUP(B553,[1]Combined!$B$1:$O$640,14,0)</f>
        <v>1</v>
      </c>
      <c r="G553" s="8">
        <f>VLOOKUP(B553,[1]Combined!$B$1:$P$640,15,0)</f>
        <v>2</v>
      </c>
      <c r="H553" s="8">
        <f>VLOOKUP(B553,[1]Combined!$B$1:$R$640,17,0)</f>
        <v>0</v>
      </c>
      <c r="I553" s="9">
        <f>VLOOKUP(B553,[2]Combined!C$1:L$640,10,0)</f>
        <v>9</v>
      </c>
      <c r="J553" s="9">
        <f>VLOOKUP(B553,[2]Combined!C$1:M$640,11,0)</f>
        <v>17</v>
      </c>
      <c r="K553" s="9">
        <f>VLOOKUP(B553,[2]Combined!C$1:O$640,13,0)</f>
        <v>0</v>
      </c>
      <c r="L553" s="9">
        <f>VLOOKUP(B553,[2]Combined!C$1:P$640,14,0)</f>
        <v>2</v>
      </c>
      <c r="M553" s="9">
        <f>VLOOKUP(B553,[2]Combined!C$1:Q$640,15,0)</f>
        <v>4</v>
      </c>
      <c r="N553" s="9">
        <f>VLOOKUP(B553,[2]Combined!C$1:S$640,17,0)</f>
        <v>0</v>
      </c>
      <c r="O553" s="10">
        <f>VLOOKUP(B553,[3]Combined!C$1:L$640,10,0)</f>
        <v>7</v>
      </c>
      <c r="P553" s="10">
        <f>VLOOKUP(B553,[3]Combined!C$1:M$640,11,0)</f>
        <v>17</v>
      </c>
      <c r="Q553" s="10">
        <f>VLOOKUP(B553,[3]Combined!C$1:O$640,13,0)</f>
        <v>0</v>
      </c>
      <c r="R553" s="10">
        <f>VLOOKUP(B553,[3]Combined!C$1:P$640,14,0)</f>
        <v>0</v>
      </c>
      <c r="S553" s="10">
        <f>VLOOKUP(B553,[3]Combined!C$1:Q$640,15,0)</f>
        <v>1</v>
      </c>
      <c r="T553" s="10">
        <f>VLOOKUP(B553,[3]Combined!C$1:S$640,17,0)</f>
        <v>0</v>
      </c>
      <c r="U553" s="11">
        <v>8</v>
      </c>
      <c r="V553" s="11">
        <v>17</v>
      </c>
      <c r="W553" s="11">
        <f>VLOOKUP(B553,[4]Combined!C$1:O$640,13,0)</f>
        <v>0</v>
      </c>
      <c r="X553" s="11">
        <v>1</v>
      </c>
      <c r="Y553" s="11">
        <v>2</v>
      </c>
      <c r="Z553" s="11">
        <f>VLOOKUP(B553,[4]Combined!C$1:S$640,17,0)</f>
        <v>0</v>
      </c>
      <c r="AA553" s="12">
        <v>3</v>
      </c>
      <c r="AB553" s="12">
        <v>6</v>
      </c>
      <c r="AC553" s="12">
        <f>VLOOKUP(B553,[5]Combined!C$1:O$640,13,0)</f>
        <v>0</v>
      </c>
      <c r="AD553" s="12">
        <f>VLOOKUP(B553,[5]Combined!C$1:P$640,14,0)</f>
        <v>0</v>
      </c>
      <c r="AE553" s="12">
        <f>VLOOKUP(B553,[5]Combined!C$1:Q$640,15,0)</f>
        <v>0</v>
      </c>
      <c r="AF553" s="12">
        <f>VLOOKUP(B553,[5]Combined!C$1:S$640,17,0)</f>
        <v>0</v>
      </c>
      <c r="AG553" s="14">
        <f t="shared" si="56"/>
        <v>75</v>
      </c>
      <c r="AH553" s="14">
        <f t="shared" si="56"/>
        <v>0</v>
      </c>
      <c r="AI553" s="14">
        <f t="shared" si="57"/>
        <v>0</v>
      </c>
      <c r="AJ553" s="14">
        <f t="shared" si="58"/>
        <v>33</v>
      </c>
      <c r="AK553" s="14">
        <f t="shared" si="59"/>
        <v>33</v>
      </c>
      <c r="AL553" s="14">
        <f t="shared" si="60"/>
        <v>44</v>
      </c>
      <c r="AM553" s="14">
        <f t="shared" si="61"/>
        <v>0</v>
      </c>
      <c r="AN553" s="7" t="s">
        <v>591</v>
      </c>
      <c r="AO553" s="7">
        <v>7</v>
      </c>
      <c r="AP553" s="7">
        <v>5</v>
      </c>
      <c r="AQ553" s="7">
        <f t="shared" si="62"/>
        <v>12</v>
      </c>
    </row>
    <row r="554" spans="1:43" s="7" customFormat="1" x14ac:dyDescent="0.25">
      <c r="A554" s="7">
        <v>553</v>
      </c>
      <c r="B554" s="7" t="s">
        <v>609</v>
      </c>
      <c r="C554" s="8">
        <f>VLOOKUP(B554,[1]Combined!$B$1:$K$640,10,0)</f>
        <v>9</v>
      </c>
      <c r="D554" s="8">
        <f>VLOOKUP(B554,[1]Combined!$B$1:$L$640,11,0)</f>
        <v>9</v>
      </c>
      <c r="E554" s="8">
        <f>VLOOKUP(B554,[1]Combined!$B$1:$N$640,13,0)</f>
        <v>0</v>
      </c>
      <c r="F554" s="8">
        <f>VLOOKUP(B554,[1]Combined!$B$1:$O$640,14,0)</f>
        <v>2</v>
      </c>
      <c r="G554" s="8">
        <f>VLOOKUP(B554,[1]Combined!$B$1:$P$640,15,0)</f>
        <v>2</v>
      </c>
      <c r="H554" s="8">
        <f>VLOOKUP(B554,[1]Combined!$B$1:$R$640,17,0)</f>
        <v>0</v>
      </c>
      <c r="I554" s="9">
        <f>VLOOKUP(B554,[2]Combined!C$1:L$640,10,0)</f>
        <v>16</v>
      </c>
      <c r="J554" s="9">
        <f>VLOOKUP(B554,[2]Combined!C$1:M$640,11,0)</f>
        <v>17</v>
      </c>
      <c r="K554" s="9">
        <f>VLOOKUP(B554,[2]Combined!C$1:O$640,13,0)</f>
        <v>0</v>
      </c>
      <c r="L554" s="9">
        <f>VLOOKUP(B554,[2]Combined!C$1:P$640,14,0)</f>
        <v>2</v>
      </c>
      <c r="M554" s="9">
        <f>VLOOKUP(B554,[2]Combined!C$1:Q$640,15,0)</f>
        <v>3</v>
      </c>
      <c r="N554" s="9">
        <f>VLOOKUP(B554,[2]Combined!C$1:S$640,17,0)</f>
        <v>0</v>
      </c>
      <c r="O554" s="10">
        <f>VLOOKUP(B554,[3]Combined!C$1:L$640,10,0)</f>
        <v>10</v>
      </c>
      <c r="P554" s="10">
        <f>VLOOKUP(B554,[3]Combined!C$1:M$640,11,0)</f>
        <v>17</v>
      </c>
      <c r="Q554" s="10">
        <f>VLOOKUP(B554,[3]Combined!C$1:O$640,13,0)</f>
        <v>0</v>
      </c>
      <c r="R554" s="10">
        <f>VLOOKUP(B554,[3]Combined!C$1:P$640,14,0)</f>
        <v>1</v>
      </c>
      <c r="S554" s="10">
        <f>VLOOKUP(B554,[3]Combined!C$1:Q$640,15,0)</f>
        <v>2</v>
      </c>
      <c r="T554" s="10">
        <f>VLOOKUP(B554,[3]Combined!C$1:S$640,17,0)</f>
        <v>0</v>
      </c>
      <c r="U554" s="11">
        <v>11</v>
      </c>
      <c r="V554" s="11">
        <v>17</v>
      </c>
      <c r="W554" s="11">
        <f>VLOOKUP(B554,[4]Combined!C$1:O$640,13,0)</f>
        <v>0</v>
      </c>
      <c r="X554" s="11">
        <v>2</v>
      </c>
      <c r="Y554" s="11">
        <v>3</v>
      </c>
      <c r="Z554" s="11">
        <f>VLOOKUP(B554,[4]Combined!C$1:S$640,17,0)</f>
        <v>0</v>
      </c>
      <c r="AA554" s="12">
        <v>5</v>
      </c>
      <c r="AB554" s="12">
        <v>6</v>
      </c>
      <c r="AC554" s="12">
        <f>VLOOKUP(B554,[5]Combined!C$1:O$640,13,0)</f>
        <v>0</v>
      </c>
      <c r="AD554" s="12">
        <v>1</v>
      </c>
      <c r="AE554" s="12">
        <v>1</v>
      </c>
      <c r="AF554" s="12">
        <f>VLOOKUP(B554,[5]Combined!C$1:S$640,17,0)</f>
        <v>0</v>
      </c>
      <c r="AG554" s="14">
        <f t="shared" si="56"/>
        <v>77</v>
      </c>
      <c r="AH554" s="14">
        <f t="shared" si="56"/>
        <v>0</v>
      </c>
      <c r="AI554" s="14">
        <f t="shared" si="57"/>
        <v>0</v>
      </c>
      <c r="AJ554" s="14">
        <f t="shared" si="58"/>
        <v>59</v>
      </c>
      <c r="AK554" s="14">
        <f t="shared" si="59"/>
        <v>59</v>
      </c>
      <c r="AL554" s="14">
        <f t="shared" si="60"/>
        <v>76.623376623376629</v>
      </c>
      <c r="AM554" s="14">
        <f t="shared" si="61"/>
        <v>3</v>
      </c>
      <c r="AN554" s="7" t="s">
        <v>593</v>
      </c>
      <c r="AO554" s="7">
        <v>7</v>
      </c>
      <c r="AP554" s="7">
        <v>5</v>
      </c>
      <c r="AQ554" s="7">
        <f t="shared" si="62"/>
        <v>15</v>
      </c>
    </row>
    <row r="555" spans="1:43" s="7" customFormat="1" x14ac:dyDescent="0.25">
      <c r="A555" s="7">
        <v>554</v>
      </c>
      <c r="B555" s="7" t="s">
        <v>610</v>
      </c>
      <c r="C555" s="8">
        <f>VLOOKUP(B555,[1]Combined!$B$1:$K$640,10,0)</f>
        <v>9</v>
      </c>
      <c r="D555" s="8">
        <f>VLOOKUP(B555,[1]Combined!$B$1:$L$640,11,0)</f>
        <v>9</v>
      </c>
      <c r="E555" s="8">
        <f>VLOOKUP(B555,[1]Combined!$B$1:$N$640,13,0)</f>
        <v>0</v>
      </c>
      <c r="F555" s="8">
        <f>VLOOKUP(B555,[1]Combined!$B$1:$O$640,14,0)</f>
        <v>2</v>
      </c>
      <c r="G555" s="8">
        <f>VLOOKUP(B555,[1]Combined!$B$1:$P$640,15,0)</f>
        <v>2</v>
      </c>
      <c r="H555" s="8">
        <f>VLOOKUP(B555,[1]Combined!$B$1:$R$640,17,0)</f>
        <v>0</v>
      </c>
      <c r="I555" s="9">
        <f>VLOOKUP(B555,[2]Combined!C$1:L$640,10,0)</f>
        <v>11</v>
      </c>
      <c r="J555" s="9">
        <f>VLOOKUP(B555,[2]Combined!C$1:M$640,11,0)</f>
        <v>17</v>
      </c>
      <c r="K555" s="9">
        <f>VLOOKUP(B555,[2]Combined!C$1:O$640,13,0)</f>
        <v>0</v>
      </c>
      <c r="L555" s="9">
        <f>VLOOKUP(B555,[2]Combined!C$1:P$640,14,0)</f>
        <v>3</v>
      </c>
      <c r="M555" s="9">
        <f>VLOOKUP(B555,[2]Combined!C$1:Q$640,15,0)</f>
        <v>4</v>
      </c>
      <c r="N555" s="9">
        <f>VLOOKUP(B555,[2]Combined!C$1:S$640,17,0)</f>
        <v>0</v>
      </c>
      <c r="O555" s="10">
        <f>VLOOKUP(B555,[3]Combined!C$1:L$640,10,0)</f>
        <v>10</v>
      </c>
      <c r="P555" s="10">
        <f>VLOOKUP(B555,[3]Combined!C$1:M$640,11,0)</f>
        <v>17</v>
      </c>
      <c r="Q555" s="10">
        <f>VLOOKUP(B555,[3]Combined!C$1:O$640,13,0)</f>
        <v>0</v>
      </c>
      <c r="R555" s="10">
        <f>VLOOKUP(B555,[3]Combined!C$1:P$640,14,0)</f>
        <v>3</v>
      </c>
      <c r="S555" s="10">
        <f>VLOOKUP(B555,[3]Combined!C$1:Q$640,15,0)</f>
        <v>4</v>
      </c>
      <c r="T555" s="10">
        <f>VLOOKUP(B555,[3]Combined!C$1:S$640,17,0)</f>
        <v>0</v>
      </c>
      <c r="U555" s="11">
        <v>7</v>
      </c>
      <c r="V555" s="11">
        <v>17</v>
      </c>
      <c r="W555" s="11">
        <v>6</v>
      </c>
      <c r="X555" s="11">
        <v>2</v>
      </c>
      <c r="Y555" s="11">
        <v>2</v>
      </c>
      <c r="Z555" s="11">
        <f>VLOOKUP(B555,[4]Combined!C$1:S$640,17,0)</f>
        <v>0</v>
      </c>
      <c r="AA555" s="12">
        <v>5</v>
      </c>
      <c r="AB555" s="12">
        <v>6</v>
      </c>
      <c r="AC555" s="12">
        <f>VLOOKUP(B555,[5]Combined!C$1:O$640,13,0)</f>
        <v>0</v>
      </c>
      <c r="AD555" s="12">
        <v>2</v>
      </c>
      <c r="AE555" s="12">
        <v>2</v>
      </c>
      <c r="AF555" s="12">
        <f>VLOOKUP(B555,[5]Combined!C$1:S$640,17,0)</f>
        <v>0</v>
      </c>
      <c r="AG555" s="14">
        <f t="shared" si="56"/>
        <v>80</v>
      </c>
      <c r="AH555" s="14">
        <f t="shared" si="56"/>
        <v>6</v>
      </c>
      <c r="AI555" s="14">
        <f t="shared" si="57"/>
        <v>6</v>
      </c>
      <c r="AJ555" s="14">
        <f t="shared" si="58"/>
        <v>54</v>
      </c>
      <c r="AK555" s="14">
        <f t="shared" si="59"/>
        <v>60</v>
      </c>
      <c r="AL555" s="14">
        <f t="shared" si="60"/>
        <v>75</v>
      </c>
      <c r="AM555" s="14">
        <f t="shared" si="61"/>
        <v>3</v>
      </c>
      <c r="AN555" s="7" t="s">
        <v>587</v>
      </c>
      <c r="AO555" s="7">
        <v>8</v>
      </c>
      <c r="AP555" s="7">
        <v>3</v>
      </c>
      <c r="AQ555" s="7">
        <f t="shared" si="62"/>
        <v>14</v>
      </c>
    </row>
    <row r="556" spans="1:43" s="7" customFormat="1" x14ac:dyDescent="0.25">
      <c r="A556" s="7">
        <v>555</v>
      </c>
      <c r="B556" s="7" t="s">
        <v>611</v>
      </c>
      <c r="C556" s="8">
        <f>VLOOKUP(B556,[1]Combined!$B$1:$K$640,10,0)</f>
        <v>9</v>
      </c>
      <c r="D556" s="8">
        <f>VLOOKUP(B556,[1]Combined!$B$1:$L$640,11,0)</f>
        <v>9</v>
      </c>
      <c r="E556" s="8">
        <f>VLOOKUP(B556,[1]Combined!$B$1:$N$640,13,0)</f>
        <v>0</v>
      </c>
      <c r="F556" s="8">
        <f>VLOOKUP(B556,[1]Combined!$B$1:$O$640,14,0)</f>
        <v>1</v>
      </c>
      <c r="G556" s="8">
        <f>VLOOKUP(B556,[1]Combined!$B$1:$P$640,15,0)</f>
        <v>1</v>
      </c>
      <c r="H556" s="8">
        <f>VLOOKUP(B556,[1]Combined!$B$1:$R$640,17,0)</f>
        <v>0</v>
      </c>
      <c r="I556" s="9">
        <f>VLOOKUP(B556,[2]Combined!C$1:L$640,10,0)</f>
        <v>15</v>
      </c>
      <c r="J556" s="9">
        <f>VLOOKUP(B556,[2]Combined!C$1:M$640,11,0)</f>
        <v>17</v>
      </c>
      <c r="K556" s="9">
        <f>VLOOKUP(B556,[2]Combined!C$1:O$640,13,0)</f>
        <v>0</v>
      </c>
      <c r="L556" s="9">
        <f>VLOOKUP(B556,[2]Combined!C$1:P$640,14,0)</f>
        <v>3</v>
      </c>
      <c r="M556" s="9">
        <f>VLOOKUP(B556,[2]Combined!C$1:Q$640,15,0)</f>
        <v>3</v>
      </c>
      <c r="N556" s="9">
        <f>VLOOKUP(B556,[2]Combined!C$1:S$640,17,0)</f>
        <v>0</v>
      </c>
      <c r="O556" s="10">
        <f>VLOOKUP(B556,[3]Combined!C$1:L$640,10,0)</f>
        <v>13</v>
      </c>
      <c r="P556" s="10">
        <f>VLOOKUP(B556,[3]Combined!C$1:M$640,11,0)</f>
        <v>17</v>
      </c>
      <c r="Q556" s="10">
        <f>VLOOKUP(B556,[3]Combined!C$1:O$640,13,0)</f>
        <v>0</v>
      </c>
      <c r="R556" s="10">
        <f>VLOOKUP(B556,[3]Combined!C$1:P$640,14,0)</f>
        <v>2</v>
      </c>
      <c r="S556" s="10">
        <f>VLOOKUP(B556,[3]Combined!C$1:Q$640,15,0)</f>
        <v>2</v>
      </c>
      <c r="T556" s="10">
        <f>VLOOKUP(B556,[3]Combined!C$1:S$640,17,0)</f>
        <v>0</v>
      </c>
      <c r="U556" s="11">
        <v>15</v>
      </c>
      <c r="V556" s="11">
        <v>17</v>
      </c>
      <c r="W556" s="11">
        <f>VLOOKUP(B556,[4]Combined!C$1:O$640,13,0)</f>
        <v>0</v>
      </c>
      <c r="X556" s="11">
        <v>4</v>
      </c>
      <c r="Y556" s="11">
        <v>4</v>
      </c>
      <c r="Z556" s="11">
        <f>VLOOKUP(B556,[4]Combined!C$1:S$640,17,0)</f>
        <v>0</v>
      </c>
      <c r="AA556" s="12">
        <v>3</v>
      </c>
      <c r="AB556" s="12">
        <v>6</v>
      </c>
      <c r="AC556" s="12">
        <f>VLOOKUP(B556,[5]Combined!C$1:O$640,13,0)</f>
        <v>0</v>
      </c>
      <c r="AD556" s="12">
        <v>1</v>
      </c>
      <c r="AE556" s="12">
        <v>1</v>
      </c>
      <c r="AF556" s="12">
        <f>VLOOKUP(B556,[5]Combined!C$1:S$640,17,0)</f>
        <v>0</v>
      </c>
      <c r="AG556" s="14">
        <f t="shared" si="56"/>
        <v>77</v>
      </c>
      <c r="AH556" s="14">
        <f t="shared" si="56"/>
        <v>0</v>
      </c>
      <c r="AI556" s="14">
        <f t="shared" si="57"/>
        <v>0</v>
      </c>
      <c r="AJ556" s="14">
        <f t="shared" si="58"/>
        <v>66</v>
      </c>
      <c r="AK556" s="14">
        <f t="shared" si="59"/>
        <v>66</v>
      </c>
      <c r="AL556" s="14">
        <f t="shared" si="60"/>
        <v>85.714285714285708</v>
      </c>
      <c r="AM556" s="14">
        <f t="shared" si="61"/>
        <v>5</v>
      </c>
      <c r="AN556" s="7" t="s">
        <v>589</v>
      </c>
      <c r="AO556" s="7">
        <v>7</v>
      </c>
      <c r="AP556" s="7">
        <v>4</v>
      </c>
      <c r="AQ556" s="7">
        <f t="shared" si="62"/>
        <v>16</v>
      </c>
    </row>
    <row r="557" spans="1:43" s="7" customFormat="1" x14ac:dyDescent="0.25">
      <c r="A557" s="7">
        <v>556</v>
      </c>
      <c r="B557" s="7" t="s">
        <v>612</v>
      </c>
      <c r="C557" s="8">
        <f>VLOOKUP(B557,[1]Combined!$B$1:$K$640,10,0)</f>
        <v>9</v>
      </c>
      <c r="D557" s="8">
        <f>VLOOKUP(B557,[1]Combined!$B$1:$L$640,11,0)</f>
        <v>9</v>
      </c>
      <c r="E557" s="8">
        <f>VLOOKUP(B557,[1]Combined!$B$1:$N$640,13,0)</f>
        <v>0</v>
      </c>
      <c r="F557" s="8">
        <f>VLOOKUP(B557,[1]Combined!$B$1:$O$640,14,0)</f>
        <v>2</v>
      </c>
      <c r="G557" s="8">
        <f>VLOOKUP(B557,[1]Combined!$B$1:$P$640,15,0)</f>
        <v>2</v>
      </c>
      <c r="H557" s="8">
        <f>VLOOKUP(B557,[1]Combined!$B$1:$R$640,17,0)</f>
        <v>0</v>
      </c>
      <c r="I557" s="9">
        <f>VLOOKUP(B557,[2]Combined!C$1:L$640,10,0)</f>
        <v>16</v>
      </c>
      <c r="J557" s="9">
        <f>VLOOKUP(B557,[2]Combined!C$1:M$640,11,0)</f>
        <v>17</v>
      </c>
      <c r="K557" s="9">
        <f>VLOOKUP(B557,[2]Combined!C$1:O$640,13,0)</f>
        <v>0</v>
      </c>
      <c r="L557" s="9">
        <f>VLOOKUP(B557,[2]Combined!C$1:P$640,14,0)</f>
        <v>4</v>
      </c>
      <c r="M557" s="9">
        <f>VLOOKUP(B557,[2]Combined!C$1:Q$640,15,0)</f>
        <v>4</v>
      </c>
      <c r="N557" s="9">
        <f>VLOOKUP(B557,[2]Combined!C$1:S$640,17,0)</f>
        <v>0</v>
      </c>
      <c r="O557" s="10">
        <f>VLOOKUP(B557,[3]Combined!C$1:L$640,10,0)</f>
        <v>17</v>
      </c>
      <c r="P557" s="10">
        <f>VLOOKUP(B557,[3]Combined!C$1:M$640,11,0)</f>
        <v>17</v>
      </c>
      <c r="Q557" s="10">
        <f>VLOOKUP(B557,[3]Combined!C$1:O$640,13,0)</f>
        <v>0</v>
      </c>
      <c r="R557" s="10">
        <f>VLOOKUP(B557,[3]Combined!C$1:P$640,14,0)</f>
        <v>0</v>
      </c>
      <c r="S557" s="10">
        <f>VLOOKUP(B557,[3]Combined!C$1:Q$640,15,0)</f>
        <v>1</v>
      </c>
      <c r="T557" s="10">
        <f>VLOOKUP(B557,[3]Combined!C$1:S$640,17,0)</f>
        <v>0</v>
      </c>
      <c r="U557" s="11">
        <v>15</v>
      </c>
      <c r="V557" s="11">
        <v>17</v>
      </c>
      <c r="W557" s="11">
        <f>VLOOKUP(B557,[4]Combined!C$1:O$640,13,0)</f>
        <v>0</v>
      </c>
      <c r="X557" s="11">
        <v>2</v>
      </c>
      <c r="Y557" s="11">
        <v>2</v>
      </c>
      <c r="Z557" s="11">
        <f>VLOOKUP(B557,[4]Combined!C$1:S$640,17,0)</f>
        <v>0</v>
      </c>
      <c r="AA557" s="12">
        <v>5</v>
      </c>
      <c r="AB557" s="12">
        <v>6</v>
      </c>
      <c r="AC557" s="12">
        <f>VLOOKUP(B557,[5]Combined!C$1:O$640,13,0)</f>
        <v>0</v>
      </c>
      <c r="AD557" s="12">
        <f>VLOOKUP(B557,[5]Combined!C$1:P$640,14,0)</f>
        <v>0</v>
      </c>
      <c r="AE557" s="12">
        <f>VLOOKUP(B557,[5]Combined!C$1:Q$640,15,0)</f>
        <v>0</v>
      </c>
      <c r="AF557" s="12">
        <f>VLOOKUP(B557,[5]Combined!C$1:S$640,17,0)</f>
        <v>0</v>
      </c>
      <c r="AG557" s="14">
        <f t="shared" si="56"/>
        <v>75</v>
      </c>
      <c r="AH557" s="14">
        <f t="shared" si="56"/>
        <v>0</v>
      </c>
      <c r="AI557" s="14">
        <f t="shared" si="57"/>
        <v>0</v>
      </c>
      <c r="AJ557" s="14">
        <f t="shared" si="58"/>
        <v>70</v>
      </c>
      <c r="AK557" s="14">
        <f t="shared" si="59"/>
        <v>70</v>
      </c>
      <c r="AL557" s="14">
        <f t="shared" si="60"/>
        <v>93.333333333333329</v>
      </c>
      <c r="AM557" s="14">
        <f t="shared" si="61"/>
        <v>5</v>
      </c>
      <c r="AN557" s="7" t="s">
        <v>591</v>
      </c>
      <c r="AO557" s="7">
        <v>10</v>
      </c>
      <c r="AP557" s="7">
        <v>5</v>
      </c>
      <c r="AQ557" s="7">
        <f t="shared" si="62"/>
        <v>20</v>
      </c>
    </row>
    <row r="558" spans="1:43" s="7" customFormat="1" x14ac:dyDescent="0.25">
      <c r="A558" s="7">
        <v>557</v>
      </c>
      <c r="B558" s="7" t="s">
        <v>613</v>
      </c>
      <c r="C558" s="8">
        <f>VLOOKUP(B558,[1]Combined!$B$1:$K$640,10,0)</f>
        <v>7</v>
      </c>
      <c r="D558" s="8">
        <f>VLOOKUP(B558,[1]Combined!$B$1:$L$640,11,0)</f>
        <v>9</v>
      </c>
      <c r="E558" s="8">
        <f>VLOOKUP(B558,[1]Combined!$B$1:$N$640,13,0)</f>
        <v>0</v>
      </c>
      <c r="F558" s="8">
        <f>VLOOKUP(B558,[1]Combined!$B$1:$O$640,14,0)</f>
        <v>2</v>
      </c>
      <c r="G558" s="8">
        <f>VLOOKUP(B558,[1]Combined!$B$1:$P$640,15,0)</f>
        <v>2</v>
      </c>
      <c r="H558" s="8">
        <f>VLOOKUP(B558,[1]Combined!$B$1:$R$640,17,0)</f>
        <v>0</v>
      </c>
      <c r="I558" s="9">
        <f>VLOOKUP(B558,[2]Combined!C$1:L$640,10,0)</f>
        <v>14</v>
      </c>
      <c r="J558" s="9">
        <f>VLOOKUP(B558,[2]Combined!C$1:M$640,11,0)</f>
        <v>17</v>
      </c>
      <c r="K558" s="9">
        <f>VLOOKUP(B558,[2]Combined!C$1:O$640,13,0)</f>
        <v>0</v>
      </c>
      <c r="L558" s="9">
        <f>VLOOKUP(B558,[2]Combined!C$1:P$640,14,0)</f>
        <v>3</v>
      </c>
      <c r="M558" s="9">
        <f>VLOOKUP(B558,[2]Combined!C$1:Q$640,15,0)</f>
        <v>3</v>
      </c>
      <c r="N558" s="9">
        <f>VLOOKUP(B558,[2]Combined!C$1:S$640,17,0)</f>
        <v>0</v>
      </c>
      <c r="O558" s="10">
        <f>VLOOKUP(B558,[3]Combined!C$1:L$640,10,0)</f>
        <v>12</v>
      </c>
      <c r="P558" s="10">
        <f>VLOOKUP(B558,[3]Combined!C$1:M$640,11,0)</f>
        <v>17</v>
      </c>
      <c r="Q558" s="10">
        <f>VLOOKUP(B558,[3]Combined!C$1:O$640,13,0)</f>
        <v>0</v>
      </c>
      <c r="R558" s="10">
        <f>VLOOKUP(B558,[3]Combined!C$1:P$640,14,0)</f>
        <v>2</v>
      </c>
      <c r="S558" s="10">
        <f>VLOOKUP(B558,[3]Combined!C$1:Q$640,15,0)</f>
        <v>2</v>
      </c>
      <c r="T558" s="10">
        <f>VLOOKUP(B558,[3]Combined!C$1:S$640,17,0)</f>
        <v>0</v>
      </c>
      <c r="U558" s="11">
        <v>7</v>
      </c>
      <c r="V558" s="11">
        <v>17</v>
      </c>
      <c r="W558" s="11">
        <f>VLOOKUP(B558,[4]Combined!C$1:O$640,13,0)</f>
        <v>0</v>
      </c>
      <c r="X558" s="11">
        <v>2</v>
      </c>
      <c r="Y558" s="11">
        <v>3</v>
      </c>
      <c r="Z558" s="11">
        <f>VLOOKUP(B558,[4]Combined!C$1:S$640,17,0)</f>
        <v>0</v>
      </c>
      <c r="AA558" s="12">
        <v>5</v>
      </c>
      <c r="AB558" s="12">
        <v>6</v>
      </c>
      <c r="AC558" s="12">
        <f>VLOOKUP(B558,[5]Combined!C$1:O$640,13,0)</f>
        <v>0</v>
      </c>
      <c r="AD558" s="12">
        <v>1</v>
      </c>
      <c r="AE558" s="12">
        <v>1</v>
      </c>
      <c r="AF558" s="12">
        <f>VLOOKUP(B558,[5]Combined!C$1:S$640,17,0)</f>
        <v>0</v>
      </c>
      <c r="AG558" s="14">
        <f t="shared" si="56"/>
        <v>77</v>
      </c>
      <c r="AH558" s="14">
        <f t="shared" si="56"/>
        <v>0</v>
      </c>
      <c r="AI558" s="14">
        <f t="shared" si="57"/>
        <v>0</v>
      </c>
      <c r="AJ558" s="14">
        <f t="shared" si="58"/>
        <v>55</v>
      </c>
      <c r="AK558" s="14">
        <f t="shared" si="59"/>
        <v>55</v>
      </c>
      <c r="AL558" s="14">
        <f t="shared" si="60"/>
        <v>71.428571428571431</v>
      </c>
      <c r="AM558" s="14">
        <f t="shared" si="61"/>
        <v>2</v>
      </c>
      <c r="AN558" s="7" t="s">
        <v>593</v>
      </c>
      <c r="AO558" s="7">
        <v>9</v>
      </c>
      <c r="AP558" s="7">
        <v>3</v>
      </c>
      <c r="AQ558" s="7">
        <f t="shared" si="62"/>
        <v>14</v>
      </c>
    </row>
    <row r="559" spans="1:43" s="7" customFormat="1" x14ac:dyDescent="0.25">
      <c r="A559" s="7">
        <v>558</v>
      </c>
      <c r="B559" s="7" t="s">
        <v>614</v>
      </c>
      <c r="C559" s="8">
        <f>VLOOKUP(B559,[1]Combined!$B$1:$K$640,10,0)</f>
        <v>8</v>
      </c>
      <c r="D559" s="8">
        <f>VLOOKUP(B559,[1]Combined!$B$1:$L$640,11,0)</f>
        <v>9</v>
      </c>
      <c r="E559" s="8">
        <f>VLOOKUP(B559,[1]Combined!$B$1:$N$640,13,0)</f>
        <v>0</v>
      </c>
      <c r="F559" s="8">
        <f>VLOOKUP(B559,[1]Combined!$B$1:$O$640,14,0)</f>
        <v>2</v>
      </c>
      <c r="G559" s="8">
        <f>VLOOKUP(B559,[1]Combined!$B$1:$P$640,15,0)</f>
        <v>2</v>
      </c>
      <c r="H559" s="8">
        <f>VLOOKUP(B559,[1]Combined!$B$1:$R$640,17,0)</f>
        <v>0</v>
      </c>
      <c r="I559" s="9">
        <f>VLOOKUP(B559,[2]Combined!C$1:L$640,10,0)</f>
        <v>12</v>
      </c>
      <c r="J559" s="9">
        <f>VLOOKUP(B559,[2]Combined!C$1:M$640,11,0)</f>
        <v>17</v>
      </c>
      <c r="K559" s="9">
        <f>VLOOKUP(B559,[2]Combined!C$1:O$640,13,0)</f>
        <v>0</v>
      </c>
      <c r="L559" s="9">
        <f>VLOOKUP(B559,[2]Combined!C$1:P$640,14,0)</f>
        <v>3</v>
      </c>
      <c r="M559" s="9">
        <f>VLOOKUP(B559,[2]Combined!C$1:Q$640,15,0)</f>
        <v>4</v>
      </c>
      <c r="N559" s="9">
        <f>VLOOKUP(B559,[2]Combined!C$1:S$640,17,0)</f>
        <v>0</v>
      </c>
      <c r="O559" s="10">
        <f>VLOOKUP(B559,[3]Combined!C$1:L$640,10,0)</f>
        <v>14</v>
      </c>
      <c r="P559" s="10">
        <f>VLOOKUP(B559,[3]Combined!C$1:M$640,11,0)</f>
        <v>17</v>
      </c>
      <c r="Q559" s="10">
        <f>VLOOKUP(B559,[3]Combined!C$1:O$640,13,0)</f>
        <v>0</v>
      </c>
      <c r="R559" s="10">
        <f>VLOOKUP(B559,[3]Combined!C$1:P$640,14,0)</f>
        <v>2</v>
      </c>
      <c r="S559" s="10">
        <f>VLOOKUP(B559,[3]Combined!C$1:Q$640,15,0)</f>
        <v>2</v>
      </c>
      <c r="T559" s="10">
        <f>VLOOKUP(B559,[3]Combined!C$1:S$640,17,0)</f>
        <v>0</v>
      </c>
      <c r="U559" s="11">
        <v>16</v>
      </c>
      <c r="V559" s="11">
        <v>17</v>
      </c>
      <c r="W559" s="11">
        <f>VLOOKUP(B559,[4]Combined!C$1:O$640,13,0)</f>
        <v>0</v>
      </c>
      <c r="X559" s="11">
        <v>4</v>
      </c>
      <c r="Y559" s="11">
        <v>4</v>
      </c>
      <c r="Z559" s="11">
        <f>VLOOKUP(B559,[4]Combined!C$1:S$640,17,0)</f>
        <v>0</v>
      </c>
      <c r="AA559" s="12">
        <v>4</v>
      </c>
      <c r="AB559" s="12">
        <v>6</v>
      </c>
      <c r="AC559" s="12">
        <f>VLOOKUP(B559,[5]Combined!C$1:O$640,13,0)</f>
        <v>0</v>
      </c>
      <c r="AD559" s="12">
        <v>1</v>
      </c>
      <c r="AE559" s="12">
        <v>1</v>
      </c>
      <c r="AF559" s="12">
        <f>VLOOKUP(B559,[5]Combined!C$1:S$640,17,0)</f>
        <v>0</v>
      </c>
      <c r="AG559" s="14">
        <f t="shared" si="56"/>
        <v>79</v>
      </c>
      <c r="AH559" s="14">
        <f t="shared" si="56"/>
        <v>0</v>
      </c>
      <c r="AI559" s="14">
        <f t="shared" si="57"/>
        <v>0</v>
      </c>
      <c r="AJ559" s="14">
        <f t="shared" si="58"/>
        <v>66</v>
      </c>
      <c r="AK559" s="14">
        <f t="shared" si="59"/>
        <v>66</v>
      </c>
      <c r="AL559" s="14">
        <f t="shared" si="60"/>
        <v>83.544303797468359</v>
      </c>
      <c r="AM559" s="14">
        <f t="shared" si="61"/>
        <v>4</v>
      </c>
      <c r="AN559" s="7" t="s">
        <v>595</v>
      </c>
      <c r="AO559" s="7">
        <v>5</v>
      </c>
      <c r="AP559" s="7">
        <v>3</v>
      </c>
      <c r="AQ559" s="7">
        <f t="shared" si="62"/>
        <v>12</v>
      </c>
    </row>
    <row r="560" spans="1:43" s="7" customFormat="1" x14ac:dyDescent="0.25">
      <c r="A560" s="7">
        <v>559</v>
      </c>
      <c r="B560" s="7" t="s">
        <v>615</v>
      </c>
      <c r="C560" s="8">
        <f>VLOOKUP(B560,[1]Combined!$B$1:$K$640,10,0)</f>
        <v>6</v>
      </c>
      <c r="D560" s="8">
        <f>VLOOKUP(B560,[1]Combined!$B$1:$L$640,11,0)</f>
        <v>9</v>
      </c>
      <c r="E560" s="8">
        <f>VLOOKUP(B560,[1]Combined!$B$1:$N$640,13,0)</f>
        <v>0</v>
      </c>
      <c r="F560" s="8">
        <f>VLOOKUP(B560,[1]Combined!$B$1:$O$640,14,0)</f>
        <v>2</v>
      </c>
      <c r="G560" s="8">
        <f>VLOOKUP(B560,[1]Combined!$B$1:$P$640,15,0)</f>
        <v>2</v>
      </c>
      <c r="H560" s="8">
        <f>VLOOKUP(B560,[1]Combined!$B$1:$R$640,17,0)</f>
        <v>0</v>
      </c>
      <c r="I560" s="9">
        <f>VLOOKUP(B560,[2]Combined!C$1:L$640,10,0)</f>
        <v>15</v>
      </c>
      <c r="J560" s="9">
        <f>VLOOKUP(B560,[2]Combined!C$1:M$640,11,0)</f>
        <v>17</v>
      </c>
      <c r="K560" s="9">
        <f>VLOOKUP(B560,[2]Combined!C$1:O$640,13,0)</f>
        <v>0</v>
      </c>
      <c r="L560" s="9">
        <f>VLOOKUP(B560,[2]Combined!C$1:P$640,14,0)</f>
        <v>4</v>
      </c>
      <c r="M560" s="9">
        <f>VLOOKUP(B560,[2]Combined!C$1:Q$640,15,0)</f>
        <v>4</v>
      </c>
      <c r="N560" s="9">
        <f>VLOOKUP(B560,[2]Combined!C$1:S$640,17,0)</f>
        <v>0</v>
      </c>
      <c r="O560" s="10">
        <f>VLOOKUP(B560,[3]Combined!C$1:L$640,10,0)</f>
        <v>16</v>
      </c>
      <c r="P560" s="10">
        <f>VLOOKUP(B560,[3]Combined!C$1:M$640,11,0)</f>
        <v>17</v>
      </c>
      <c r="Q560" s="10">
        <f>VLOOKUP(B560,[3]Combined!C$1:O$640,13,0)</f>
        <v>0</v>
      </c>
      <c r="R560" s="10">
        <f>VLOOKUP(B560,[3]Combined!C$1:P$640,14,0)</f>
        <v>2</v>
      </c>
      <c r="S560" s="10">
        <f>VLOOKUP(B560,[3]Combined!C$1:Q$640,15,0)</f>
        <v>4</v>
      </c>
      <c r="T560" s="10">
        <f>VLOOKUP(B560,[3]Combined!C$1:S$640,17,0)</f>
        <v>0</v>
      </c>
      <c r="U560" s="11">
        <v>12</v>
      </c>
      <c r="V560" s="11">
        <v>17</v>
      </c>
      <c r="W560" s="11">
        <f>VLOOKUP(B560,[4]Combined!C$1:O$640,13,0)</f>
        <v>0</v>
      </c>
      <c r="X560" s="11">
        <v>2</v>
      </c>
      <c r="Y560" s="11">
        <v>2</v>
      </c>
      <c r="Z560" s="11">
        <f>VLOOKUP(B560,[4]Combined!C$1:S$640,17,0)</f>
        <v>0</v>
      </c>
      <c r="AA560" s="12">
        <v>3</v>
      </c>
      <c r="AB560" s="12">
        <v>6</v>
      </c>
      <c r="AC560" s="12">
        <f>VLOOKUP(B560,[5]Combined!C$1:O$640,13,0)</f>
        <v>0</v>
      </c>
      <c r="AD560" s="12">
        <v>2</v>
      </c>
      <c r="AE560" s="12">
        <v>2</v>
      </c>
      <c r="AF560" s="12">
        <f>VLOOKUP(B560,[5]Combined!C$1:S$640,17,0)</f>
        <v>0</v>
      </c>
      <c r="AG560" s="14">
        <f t="shared" si="56"/>
        <v>80</v>
      </c>
      <c r="AH560" s="14">
        <f t="shared" si="56"/>
        <v>0</v>
      </c>
      <c r="AI560" s="14">
        <f t="shared" si="57"/>
        <v>0</v>
      </c>
      <c r="AJ560" s="14">
        <f t="shared" si="58"/>
        <v>64</v>
      </c>
      <c r="AK560" s="14">
        <f t="shared" si="59"/>
        <v>64</v>
      </c>
      <c r="AL560" s="14">
        <f t="shared" si="60"/>
        <v>80</v>
      </c>
      <c r="AM560" s="14">
        <f t="shared" si="61"/>
        <v>4</v>
      </c>
      <c r="AN560" s="7" t="s">
        <v>587</v>
      </c>
      <c r="AO560" s="7">
        <v>6</v>
      </c>
      <c r="AP560" s="7">
        <v>0</v>
      </c>
      <c r="AQ560" s="7">
        <f t="shared" si="62"/>
        <v>10</v>
      </c>
    </row>
    <row r="561" spans="1:43" s="7" customFormat="1" x14ac:dyDescent="0.25">
      <c r="A561" s="7">
        <v>560</v>
      </c>
      <c r="B561" s="7" t="s">
        <v>616</v>
      </c>
      <c r="C561" s="8">
        <f>VLOOKUP(B561,[1]Combined!$B$1:$K$640,10,0)</f>
        <v>9</v>
      </c>
      <c r="D561" s="8">
        <f>VLOOKUP(B561,[1]Combined!$B$1:$L$640,11,0)</f>
        <v>9</v>
      </c>
      <c r="E561" s="8">
        <f>VLOOKUP(B561,[1]Combined!$B$1:$N$640,13,0)</f>
        <v>0</v>
      </c>
      <c r="F561" s="8">
        <f>VLOOKUP(B561,[1]Combined!$B$1:$O$640,14,0)</f>
        <v>0</v>
      </c>
      <c r="G561" s="8">
        <f>VLOOKUP(B561,[1]Combined!$B$1:$P$640,15,0)</f>
        <v>1</v>
      </c>
      <c r="H561" s="8">
        <f>VLOOKUP(B561,[1]Combined!$B$1:$R$640,17,0)</f>
        <v>0</v>
      </c>
      <c r="I561" s="9">
        <f>VLOOKUP(B561,[2]Combined!C$1:L$640,10,0)</f>
        <v>14</v>
      </c>
      <c r="J561" s="9">
        <f>VLOOKUP(B561,[2]Combined!C$1:M$640,11,0)</f>
        <v>17</v>
      </c>
      <c r="K561" s="9">
        <f>VLOOKUP(B561,[2]Combined!C$1:O$640,13,0)</f>
        <v>0</v>
      </c>
      <c r="L561" s="9">
        <f>VLOOKUP(B561,[2]Combined!C$1:P$640,14,0)</f>
        <v>2</v>
      </c>
      <c r="M561" s="9">
        <f>VLOOKUP(B561,[2]Combined!C$1:Q$640,15,0)</f>
        <v>3</v>
      </c>
      <c r="N561" s="9">
        <f>VLOOKUP(B561,[2]Combined!C$1:S$640,17,0)</f>
        <v>0</v>
      </c>
      <c r="O561" s="10">
        <f>VLOOKUP(B561,[3]Combined!C$1:L$640,10,0)</f>
        <v>11</v>
      </c>
      <c r="P561" s="10">
        <f>VLOOKUP(B561,[3]Combined!C$1:M$640,11,0)</f>
        <v>17</v>
      </c>
      <c r="Q561" s="10">
        <f>VLOOKUP(B561,[3]Combined!C$1:O$640,13,0)</f>
        <v>0</v>
      </c>
      <c r="R561" s="10">
        <f>VLOOKUP(B561,[3]Combined!C$1:P$640,14,0)</f>
        <v>2</v>
      </c>
      <c r="S561" s="10">
        <f>VLOOKUP(B561,[3]Combined!C$1:Q$640,15,0)</f>
        <v>2</v>
      </c>
      <c r="T561" s="10">
        <f>VLOOKUP(B561,[3]Combined!C$1:S$640,17,0)</f>
        <v>0</v>
      </c>
      <c r="U561" s="11">
        <v>15</v>
      </c>
      <c r="V561" s="11">
        <v>17</v>
      </c>
      <c r="W561" s="11">
        <f>VLOOKUP(B561,[4]Combined!C$1:O$640,13,0)</f>
        <v>0</v>
      </c>
      <c r="X561" s="11">
        <v>4</v>
      </c>
      <c r="Y561" s="11">
        <v>4</v>
      </c>
      <c r="Z561" s="11">
        <f>VLOOKUP(B561,[4]Combined!C$1:S$640,17,0)</f>
        <v>0</v>
      </c>
      <c r="AA561" s="12">
        <v>2</v>
      </c>
      <c r="AB561" s="12">
        <v>6</v>
      </c>
      <c r="AC561" s="12">
        <f>VLOOKUP(B561,[5]Combined!C$1:O$640,13,0)</f>
        <v>0</v>
      </c>
      <c r="AD561" s="12">
        <f>VLOOKUP(B561,[5]Combined!C$1:P$640,14,0)</f>
        <v>0</v>
      </c>
      <c r="AE561" s="12">
        <v>1</v>
      </c>
      <c r="AF561" s="12">
        <f>VLOOKUP(B561,[5]Combined!C$1:S$640,17,0)</f>
        <v>0</v>
      </c>
      <c r="AG561" s="14">
        <f t="shared" si="56"/>
        <v>77</v>
      </c>
      <c r="AH561" s="14">
        <f t="shared" si="56"/>
        <v>0</v>
      </c>
      <c r="AI561" s="14">
        <f t="shared" si="57"/>
        <v>0</v>
      </c>
      <c r="AJ561" s="14">
        <f t="shared" si="58"/>
        <v>59</v>
      </c>
      <c r="AK561" s="14">
        <f t="shared" si="59"/>
        <v>59</v>
      </c>
      <c r="AL561" s="14">
        <f t="shared" si="60"/>
        <v>76.623376623376629</v>
      </c>
      <c r="AM561" s="14">
        <f t="shared" si="61"/>
        <v>3</v>
      </c>
      <c r="AN561" s="7" t="s">
        <v>589</v>
      </c>
      <c r="AO561" s="7">
        <v>5</v>
      </c>
      <c r="AP561" s="7">
        <v>3</v>
      </c>
      <c r="AQ561" s="7">
        <f t="shared" si="62"/>
        <v>11</v>
      </c>
    </row>
    <row r="562" spans="1:43" s="7" customFormat="1" x14ac:dyDescent="0.25">
      <c r="A562" s="7">
        <v>561</v>
      </c>
      <c r="B562" s="7" t="s">
        <v>617</v>
      </c>
      <c r="C562" s="8">
        <f>VLOOKUP(B562,[1]Combined!$B$1:$K$640,10,0)</f>
        <v>6</v>
      </c>
      <c r="D562" s="8">
        <f>VLOOKUP(B562,[1]Combined!$B$1:$L$640,11,0)</f>
        <v>9</v>
      </c>
      <c r="E562" s="8">
        <f>VLOOKUP(B562,[1]Combined!$B$1:$N$640,13,0)</f>
        <v>0</v>
      </c>
      <c r="F562" s="8">
        <f>VLOOKUP(B562,[1]Combined!$B$1:$O$640,14,0)</f>
        <v>1</v>
      </c>
      <c r="G562" s="8">
        <f>VLOOKUP(B562,[1]Combined!$B$1:$P$640,15,0)</f>
        <v>2</v>
      </c>
      <c r="H562" s="8">
        <f>VLOOKUP(B562,[1]Combined!$B$1:$R$640,17,0)</f>
        <v>0</v>
      </c>
      <c r="I562" s="9">
        <f>VLOOKUP(B562,[2]Combined!C$1:L$640,10,0)</f>
        <v>8</v>
      </c>
      <c r="J562" s="9">
        <f>VLOOKUP(B562,[2]Combined!C$1:M$640,11,0)</f>
        <v>17</v>
      </c>
      <c r="K562" s="9">
        <f>VLOOKUP(B562,[2]Combined!C$1:O$640,13,0)</f>
        <v>0</v>
      </c>
      <c r="L562" s="9">
        <f>VLOOKUP(B562,[2]Combined!C$1:P$640,14,0)</f>
        <v>0</v>
      </c>
      <c r="M562" s="9">
        <f>VLOOKUP(B562,[2]Combined!C$1:Q$640,15,0)</f>
        <v>4</v>
      </c>
      <c r="N562" s="9">
        <f>VLOOKUP(B562,[2]Combined!C$1:S$640,17,0)</f>
        <v>0</v>
      </c>
      <c r="O562" s="10">
        <f>VLOOKUP(B562,[3]Combined!C$1:L$640,10,0)</f>
        <v>6</v>
      </c>
      <c r="P562" s="10">
        <f>VLOOKUP(B562,[3]Combined!C$1:M$640,11,0)</f>
        <v>17</v>
      </c>
      <c r="Q562" s="10">
        <f>VLOOKUP(B562,[3]Combined!C$1:O$640,13,0)</f>
        <v>0</v>
      </c>
      <c r="R562" s="10">
        <f>VLOOKUP(B562,[3]Combined!C$1:P$640,14,0)</f>
        <v>0</v>
      </c>
      <c r="S562" s="10">
        <f>VLOOKUP(B562,[3]Combined!C$1:Q$640,15,0)</f>
        <v>1</v>
      </c>
      <c r="T562" s="10">
        <f>VLOOKUP(B562,[3]Combined!C$1:S$640,17,0)</f>
        <v>0</v>
      </c>
      <c r="U562" s="11">
        <v>6</v>
      </c>
      <c r="V562" s="11">
        <v>17</v>
      </c>
      <c r="W562" s="11">
        <f>VLOOKUP(B562,[4]Combined!C$1:O$640,13,0)</f>
        <v>0</v>
      </c>
      <c r="X562" s="11">
        <f>VLOOKUP(B562,[4]Combined!C$1:P$640,14,0)</f>
        <v>0</v>
      </c>
      <c r="Y562" s="11">
        <v>2</v>
      </c>
      <c r="Z562" s="11">
        <f>VLOOKUP(B562,[4]Combined!C$1:S$640,17,0)</f>
        <v>0</v>
      </c>
      <c r="AA562" s="12">
        <v>3</v>
      </c>
      <c r="AB562" s="12">
        <v>6</v>
      </c>
      <c r="AC562" s="12">
        <f>VLOOKUP(B562,[5]Combined!C$1:O$640,13,0)</f>
        <v>0</v>
      </c>
      <c r="AD562" s="12">
        <f>VLOOKUP(B562,[5]Combined!C$1:P$640,14,0)</f>
        <v>0</v>
      </c>
      <c r="AE562" s="12">
        <f>VLOOKUP(B562,[5]Combined!C$1:Q$640,15,0)</f>
        <v>0</v>
      </c>
      <c r="AF562" s="12">
        <f>VLOOKUP(B562,[5]Combined!C$1:S$640,17,0)</f>
        <v>0</v>
      </c>
      <c r="AG562" s="14">
        <f t="shared" si="56"/>
        <v>75</v>
      </c>
      <c r="AH562" s="14">
        <f t="shared" si="56"/>
        <v>0</v>
      </c>
      <c r="AI562" s="14">
        <f t="shared" si="57"/>
        <v>0</v>
      </c>
      <c r="AJ562" s="14">
        <f t="shared" si="58"/>
        <v>30</v>
      </c>
      <c r="AK562" s="14">
        <f t="shared" si="59"/>
        <v>30</v>
      </c>
      <c r="AL562" s="14">
        <f t="shared" si="60"/>
        <v>40</v>
      </c>
      <c r="AM562" s="14">
        <f t="shared" si="61"/>
        <v>0</v>
      </c>
      <c r="AN562" s="7" t="s">
        <v>591</v>
      </c>
      <c r="AO562" s="7">
        <v>4</v>
      </c>
      <c r="AP562" s="7">
        <v>4</v>
      </c>
      <c r="AQ562" s="7">
        <f t="shared" si="62"/>
        <v>8</v>
      </c>
    </row>
    <row r="563" spans="1:43" s="7" customFormat="1" x14ac:dyDescent="0.25">
      <c r="A563" s="7">
        <v>562</v>
      </c>
      <c r="B563" s="7" t="s">
        <v>618</v>
      </c>
      <c r="C563" s="8">
        <f>VLOOKUP(B563,[1]Combined!$B$1:$K$640,10,0)</f>
        <v>5</v>
      </c>
      <c r="D563" s="8">
        <f>VLOOKUP(B563,[1]Combined!$B$1:$L$640,11,0)</f>
        <v>9</v>
      </c>
      <c r="E563" s="8">
        <f>VLOOKUP(B563,[1]Combined!$B$1:$N$640,13,0)</f>
        <v>0</v>
      </c>
      <c r="F563" s="8">
        <f>VLOOKUP(B563,[1]Combined!$B$1:$O$640,14,0)</f>
        <v>2</v>
      </c>
      <c r="G563" s="8">
        <f>VLOOKUP(B563,[1]Combined!$B$1:$P$640,15,0)</f>
        <v>2</v>
      </c>
      <c r="H563" s="8">
        <f>VLOOKUP(B563,[1]Combined!$B$1:$R$640,17,0)</f>
        <v>0</v>
      </c>
      <c r="I563" s="9">
        <f>VLOOKUP(B563,[2]Combined!C$1:L$640,10,0)</f>
        <v>13</v>
      </c>
      <c r="J563" s="9">
        <f>VLOOKUP(B563,[2]Combined!C$1:M$640,11,0)</f>
        <v>17</v>
      </c>
      <c r="K563" s="9">
        <f>VLOOKUP(B563,[2]Combined!C$1:O$640,13,0)</f>
        <v>0</v>
      </c>
      <c r="L563" s="9">
        <f>VLOOKUP(B563,[2]Combined!C$1:P$640,14,0)</f>
        <v>3</v>
      </c>
      <c r="M563" s="9">
        <f>VLOOKUP(B563,[2]Combined!C$1:Q$640,15,0)</f>
        <v>3</v>
      </c>
      <c r="N563" s="9">
        <f>VLOOKUP(B563,[2]Combined!C$1:S$640,17,0)</f>
        <v>0</v>
      </c>
      <c r="O563" s="10">
        <f>VLOOKUP(B563,[3]Combined!C$1:L$640,10,0)</f>
        <v>9</v>
      </c>
      <c r="P563" s="10">
        <f>VLOOKUP(B563,[3]Combined!C$1:M$640,11,0)</f>
        <v>17</v>
      </c>
      <c r="Q563" s="10">
        <f>VLOOKUP(B563,[3]Combined!C$1:O$640,13,0)</f>
        <v>0</v>
      </c>
      <c r="R563" s="10">
        <f>VLOOKUP(B563,[3]Combined!C$1:P$640,14,0)</f>
        <v>2</v>
      </c>
      <c r="S563" s="10">
        <f>VLOOKUP(B563,[3]Combined!C$1:Q$640,15,0)</f>
        <v>2</v>
      </c>
      <c r="T563" s="10">
        <f>VLOOKUP(B563,[3]Combined!C$1:S$640,17,0)</f>
        <v>0</v>
      </c>
      <c r="U563" s="11">
        <v>3</v>
      </c>
      <c r="V563" s="11">
        <v>17</v>
      </c>
      <c r="W563" s="11">
        <f>VLOOKUP(B563,[4]Combined!C$1:O$640,13,0)</f>
        <v>0</v>
      </c>
      <c r="X563" s="11">
        <v>1</v>
      </c>
      <c r="Y563" s="11">
        <v>3</v>
      </c>
      <c r="Z563" s="11">
        <f>VLOOKUP(B563,[4]Combined!C$1:S$640,17,0)</f>
        <v>0</v>
      </c>
      <c r="AA563" s="12">
        <v>2</v>
      </c>
      <c r="AB563" s="12">
        <v>6</v>
      </c>
      <c r="AC563" s="12">
        <f>VLOOKUP(B563,[5]Combined!C$1:O$640,13,0)</f>
        <v>0</v>
      </c>
      <c r="AD563" s="12">
        <v>1</v>
      </c>
      <c r="AE563" s="12">
        <v>1</v>
      </c>
      <c r="AF563" s="12">
        <f>VLOOKUP(B563,[5]Combined!C$1:S$640,17,0)</f>
        <v>0</v>
      </c>
      <c r="AG563" s="14">
        <f t="shared" si="56"/>
        <v>77</v>
      </c>
      <c r="AH563" s="14">
        <f t="shared" si="56"/>
        <v>0</v>
      </c>
      <c r="AI563" s="14">
        <f t="shared" si="57"/>
        <v>0</v>
      </c>
      <c r="AJ563" s="14">
        <f t="shared" si="58"/>
        <v>41</v>
      </c>
      <c r="AK563" s="14">
        <f t="shared" si="59"/>
        <v>41</v>
      </c>
      <c r="AL563" s="14">
        <f t="shared" si="60"/>
        <v>53.246753246753244</v>
      </c>
      <c r="AM563" s="14">
        <f t="shared" si="61"/>
        <v>0</v>
      </c>
      <c r="AN563" s="7" t="s">
        <v>593</v>
      </c>
      <c r="AO563" s="7">
        <v>6</v>
      </c>
      <c r="AP563" s="7">
        <v>4</v>
      </c>
      <c r="AQ563" s="7">
        <f t="shared" si="62"/>
        <v>10</v>
      </c>
    </row>
    <row r="564" spans="1:43" s="7" customFormat="1" x14ac:dyDescent="0.25">
      <c r="A564" s="7">
        <v>563</v>
      </c>
      <c r="B564" s="7" t="s">
        <v>619</v>
      </c>
      <c r="C564" s="8">
        <f>VLOOKUP(B564,[1]Combined!$B$1:$K$640,10,0)</f>
        <v>9</v>
      </c>
      <c r="D564" s="8">
        <f>VLOOKUP(B564,[1]Combined!$B$1:$L$640,11,0)</f>
        <v>9</v>
      </c>
      <c r="E564" s="8">
        <f>VLOOKUP(B564,[1]Combined!$B$1:$N$640,13,0)</f>
        <v>0</v>
      </c>
      <c r="F564" s="8">
        <f>VLOOKUP(B564,[1]Combined!$B$1:$O$640,14,0)</f>
        <v>2</v>
      </c>
      <c r="G564" s="8">
        <f>VLOOKUP(B564,[1]Combined!$B$1:$P$640,15,0)</f>
        <v>2</v>
      </c>
      <c r="H564" s="8">
        <f>VLOOKUP(B564,[1]Combined!$B$1:$R$640,17,0)</f>
        <v>0</v>
      </c>
      <c r="I564" s="9">
        <f>VLOOKUP(B564,[2]Combined!C$1:L$640,10,0)</f>
        <v>15</v>
      </c>
      <c r="J564" s="9">
        <f>VLOOKUP(B564,[2]Combined!C$1:M$640,11,0)</f>
        <v>17</v>
      </c>
      <c r="K564" s="9">
        <f>VLOOKUP(B564,[2]Combined!C$1:O$640,13,0)</f>
        <v>0</v>
      </c>
      <c r="L564" s="9">
        <f>VLOOKUP(B564,[2]Combined!C$1:P$640,14,0)</f>
        <v>4</v>
      </c>
      <c r="M564" s="9">
        <f>VLOOKUP(B564,[2]Combined!C$1:Q$640,15,0)</f>
        <v>4</v>
      </c>
      <c r="N564" s="9">
        <f>VLOOKUP(B564,[2]Combined!C$1:S$640,17,0)</f>
        <v>0</v>
      </c>
      <c r="O564" s="10">
        <f>VLOOKUP(B564,[3]Combined!C$1:L$640,10,0)</f>
        <v>13</v>
      </c>
      <c r="P564" s="10">
        <f>VLOOKUP(B564,[3]Combined!C$1:M$640,11,0)</f>
        <v>17</v>
      </c>
      <c r="Q564" s="10">
        <f>VLOOKUP(B564,[3]Combined!C$1:O$640,13,0)</f>
        <v>0</v>
      </c>
      <c r="R564" s="10">
        <f>VLOOKUP(B564,[3]Combined!C$1:P$640,14,0)</f>
        <v>2</v>
      </c>
      <c r="S564" s="10">
        <f>VLOOKUP(B564,[3]Combined!C$1:Q$640,15,0)</f>
        <v>2</v>
      </c>
      <c r="T564" s="10">
        <f>VLOOKUP(B564,[3]Combined!C$1:S$640,17,0)</f>
        <v>0</v>
      </c>
      <c r="U564" s="11">
        <v>13</v>
      </c>
      <c r="V564" s="11">
        <v>17</v>
      </c>
      <c r="W564" s="11">
        <f>VLOOKUP(B564,[4]Combined!C$1:O$640,13,0)</f>
        <v>0</v>
      </c>
      <c r="X564" s="11">
        <v>2</v>
      </c>
      <c r="Y564" s="11">
        <v>4</v>
      </c>
      <c r="Z564" s="11">
        <f>VLOOKUP(B564,[4]Combined!C$1:S$640,17,0)</f>
        <v>0</v>
      </c>
      <c r="AA564" s="12">
        <v>5</v>
      </c>
      <c r="AB564" s="12">
        <v>6</v>
      </c>
      <c r="AC564" s="12">
        <f>VLOOKUP(B564,[5]Combined!C$1:O$640,13,0)</f>
        <v>0</v>
      </c>
      <c r="AD564" s="12">
        <v>1</v>
      </c>
      <c r="AE564" s="12">
        <v>1</v>
      </c>
      <c r="AF564" s="12">
        <f>VLOOKUP(B564,[5]Combined!C$1:S$640,17,0)</f>
        <v>0</v>
      </c>
      <c r="AG564" s="14">
        <f t="shared" si="56"/>
        <v>79</v>
      </c>
      <c r="AH564" s="14">
        <f t="shared" si="56"/>
        <v>0</v>
      </c>
      <c r="AI564" s="14">
        <f t="shared" si="57"/>
        <v>0</v>
      </c>
      <c r="AJ564" s="14">
        <f t="shared" si="58"/>
        <v>66</v>
      </c>
      <c r="AK564" s="14">
        <f t="shared" si="59"/>
        <v>66</v>
      </c>
      <c r="AL564" s="14">
        <f t="shared" si="60"/>
        <v>83.544303797468359</v>
      </c>
      <c r="AM564" s="14">
        <f t="shared" si="61"/>
        <v>4</v>
      </c>
      <c r="AN564" s="7" t="s">
        <v>595</v>
      </c>
      <c r="AO564" s="7">
        <v>5</v>
      </c>
      <c r="AP564" s="7">
        <v>3</v>
      </c>
      <c r="AQ564" s="7">
        <f t="shared" si="62"/>
        <v>12</v>
      </c>
    </row>
    <row r="565" spans="1:43" s="7" customFormat="1" x14ac:dyDescent="0.25">
      <c r="A565" s="7">
        <v>564</v>
      </c>
      <c r="B565" s="7" t="s">
        <v>620</v>
      </c>
      <c r="C565" s="8">
        <f>VLOOKUP(B565,[1]Combined!$B$1:$K$640,10,0)</f>
        <v>9</v>
      </c>
      <c r="D565" s="8">
        <f>VLOOKUP(B565,[1]Combined!$B$1:$L$640,11,0)</f>
        <v>9</v>
      </c>
      <c r="E565" s="8">
        <f>VLOOKUP(B565,[1]Combined!$B$1:$N$640,13,0)</f>
        <v>0</v>
      </c>
      <c r="F565" s="8">
        <f>VLOOKUP(B565,[1]Combined!$B$1:$O$640,14,0)</f>
        <v>2</v>
      </c>
      <c r="G565" s="8">
        <f>VLOOKUP(B565,[1]Combined!$B$1:$P$640,15,0)</f>
        <v>2</v>
      </c>
      <c r="H565" s="8">
        <f>VLOOKUP(B565,[1]Combined!$B$1:$R$640,17,0)</f>
        <v>0</v>
      </c>
      <c r="I565" s="9">
        <f>VLOOKUP(B565,[2]Combined!C$1:L$640,10,0)</f>
        <v>14</v>
      </c>
      <c r="J565" s="9">
        <f>VLOOKUP(B565,[2]Combined!C$1:M$640,11,0)</f>
        <v>17</v>
      </c>
      <c r="K565" s="9">
        <f>VLOOKUP(B565,[2]Combined!C$1:O$640,13,0)</f>
        <v>0</v>
      </c>
      <c r="L565" s="9">
        <f>VLOOKUP(B565,[2]Combined!C$1:P$640,14,0)</f>
        <v>2</v>
      </c>
      <c r="M565" s="9">
        <f>VLOOKUP(B565,[2]Combined!C$1:Q$640,15,0)</f>
        <v>4</v>
      </c>
      <c r="N565" s="9">
        <f>VLOOKUP(B565,[2]Combined!C$1:S$640,17,0)</f>
        <v>0</v>
      </c>
      <c r="O565" s="10">
        <f>VLOOKUP(B565,[3]Combined!C$1:L$640,10,0)</f>
        <v>9</v>
      </c>
      <c r="P565" s="10">
        <f>VLOOKUP(B565,[3]Combined!C$1:M$640,11,0)</f>
        <v>17</v>
      </c>
      <c r="Q565" s="10">
        <f>VLOOKUP(B565,[3]Combined!C$1:O$640,13,0)</f>
        <v>0</v>
      </c>
      <c r="R565" s="10">
        <f>VLOOKUP(B565,[3]Combined!C$1:P$640,14,0)</f>
        <v>2</v>
      </c>
      <c r="S565" s="10">
        <f>VLOOKUP(B565,[3]Combined!C$1:Q$640,15,0)</f>
        <v>4</v>
      </c>
      <c r="T565" s="10">
        <f>VLOOKUP(B565,[3]Combined!C$1:S$640,17,0)</f>
        <v>0</v>
      </c>
      <c r="U565" s="11">
        <v>7</v>
      </c>
      <c r="V565" s="11">
        <v>17</v>
      </c>
      <c r="W565" s="11">
        <f>VLOOKUP(B565,[4]Combined!C$1:O$640,13,0)</f>
        <v>0</v>
      </c>
      <c r="X565" s="11">
        <v>2</v>
      </c>
      <c r="Y565" s="11">
        <v>2</v>
      </c>
      <c r="Z565" s="11">
        <f>VLOOKUP(B565,[4]Combined!C$1:S$640,17,0)</f>
        <v>0</v>
      </c>
      <c r="AA565" s="12">
        <v>3</v>
      </c>
      <c r="AB565" s="12">
        <v>6</v>
      </c>
      <c r="AC565" s="12">
        <f>VLOOKUP(B565,[5]Combined!C$1:O$640,13,0)</f>
        <v>0</v>
      </c>
      <c r="AD565" s="12">
        <v>1</v>
      </c>
      <c r="AE565" s="12">
        <v>2</v>
      </c>
      <c r="AF565" s="12">
        <f>VLOOKUP(B565,[5]Combined!C$1:S$640,17,0)</f>
        <v>0</v>
      </c>
      <c r="AG565" s="14">
        <f t="shared" si="56"/>
        <v>80</v>
      </c>
      <c r="AH565" s="14">
        <f t="shared" si="56"/>
        <v>0</v>
      </c>
      <c r="AI565" s="14">
        <f t="shared" si="57"/>
        <v>0</v>
      </c>
      <c r="AJ565" s="14">
        <f t="shared" si="58"/>
        <v>51</v>
      </c>
      <c r="AK565" s="14">
        <f t="shared" si="59"/>
        <v>51</v>
      </c>
      <c r="AL565" s="14">
        <f t="shared" si="60"/>
        <v>63.749999999999993</v>
      </c>
      <c r="AM565" s="14">
        <f t="shared" si="61"/>
        <v>0</v>
      </c>
      <c r="AN565" s="7" t="s">
        <v>587</v>
      </c>
      <c r="AO565" s="7">
        <v>6</v>
      </c>
      <c r="AP565" s="7">
        <v>4</v>
      </c>
      <c r="AQ565" s="7">
        <f t="shared" si="62"/>
        <v>10</v>
      </c>
    </row>
    <row r="566" spans="1:43" s="7" customFormat="1" x14ac:dyDescent="0.25">
      <c r="A566" s="7">
        <v>565</v>
      </c>
      <c r="B566" s="7" t="s">
        <v>621</v>
      </c>
      <c r="C566" s="8">
        <f>VLOOKUP(B566,[1]Combined!$B$1:$K$640,10,0)</f>
        <v>9</v>
      </c>
      <c r="D566" s="8">
        <f>VLOOKUP(B566,[1]Combined!$B$1:$L$640,11,0)</f>
        <v>9</v>
      </c>
      <c r="E566" s="8">
        <f>VLOOKUP(B566,[1]Combined!$B$1:$N$640,13,0)</f>
        <v>0</v>
      </c>
      <c r="F566" s="8">
        <f>VLOOKUP(B566,[1]Combined!$B$1:$O$640,14,0)</f>
        <v>1</v>
      </c>
      <c r="G566" s="8">
        <f>VLOOKUP(B566,[1]Combined!$B$1:$P$640,15,0)</f>
        <v>1</v>
      </c>
      <c r="H566" s="8">
        <f>VLOOKUP(B566,[1]Combined!$B$1:$R$640,17,0)</f>
        <v>0</v>
      </c>
      <c r="I566" s="9">
        <f>VLOOKUP(B566,[2]Combined!C$1:L$640,10,0)</f>
        <v>14</v>
      </c>
      <c r="J566" s="9">
        <f>VLOOKUP(B566,[2]Combined!C$1:M$640,11,0)</f>
        <v>17</v>
      </c>
      <c r="K566" s="9">
        <f>VLOOKUP(B566,[2]Combined!C$1:O$640,13,0)</f>
        <v>0</v>
      </c>
      <c r="L566" s="9">
        <f>VLOOKUP(B566,[2]Combined!C$1:P$640,14,0)</f>
        <v>2</v>
      </c>
      <c r="M566" s="9">
        <f>VLOOKUP(B566,[2]Combined!C$1:Q$640,15,0)</f>
        <v>3</v>
      </c>
      <c r="N566" s="9">
        <f>VLOOKUP(B566,[2]Combined!C$1:S$640,17,0)</f>
        <v>0</v>
      </c>
      <c r="O566" s="10">
        <f>VLOOKUP(B566,[3]Combined!C$1:L$640,10,0)</f>
        <v>10</v>
      </c>
      <c r="P566" s="10">
        <f>VLOOKUP(B566,[3]Combined!C$1:M$640,11,0)</f>
        <v>17</v>
      </c>
      <c r="Q566" s="10">
        <f>VLOOKUP(B566,[3]Combined!C$1:O$640,13,0)</f>
        <v>0</v>
      </c>
      <c r="R566" s="10">
        <f>VLOOKUP(B566,[3]Combined!C$1:P$640,14,0)</f>
        <v>2</v>
      </c>
      <c r="S566" s="10">
        <f>VLOOKUP(B566,[3]Combined!C$1:Q$640,15,0)</f>
        <v>2</v>
      </c>
      <c r="T566" s="10">
        <f>VLOOKUP(B566,[3]Combined!C$1:S$640,17,0)</f>
        <v>0</v>
      </c>
      <c r="U566" s="11">
        <v>15</v>
      </c>
      <c r="V566" s="11">
        <v>17</v>
      </c>
      <c r="W566" s="11">
        <f>VLOOKUP(B566,[4]Combined!C$1:O$640,13,0)</f>
        <v>0</v>
      </c>
      <c r="X566" s="11">
        <v>4</v>
      </c>
      <c r="Y566" s="11">
        <v>4</v>
      </c>
      <c r="Z566" s="11">
        <f>VLOOKUP(B566,[4]Combined!C$1:S$640,17,0)</f>
        <v>0</v>
      </c>
      <c r="AA566" s="12">
        <v>5</v>
      </c>
      <c r="AB566" s="12">
        <v>6</v>
      </c>
      <c r="AC566" s="12">
        <f>VLOOKUP(B566,[5]Combined!C$1:O$640,13,0)</f>
        <v>0</v>
      </c>
      <c r="AD566" s="12">
        <v>1</v>
      </c>
      <c r="AE566" s="12">
        <v>1</v>
      </c>
      <c r="AF566" s="12">
        <f>VLOOKUP(B566,[5]Combined!C$1:S$640,17,0)</f>
        <v>0</v>
      </c>
      <c r="AG566" s="14">
        <f t="shared" si="56"/>
        <v>77</v>
      </c>
      <c r="AH566" s="14">
        <f t="shared" si="56"/>
        <v>0</v>
      </c>
      <c r="AI566" s="14">
        <f t="shared" si="57"/>
        <v>0</v>
      </c>
      <c r="AJ566" s="14">
        <f t="shared" si="58"/>
        <v>63</v>
      </c>
      <c r="AK566" s="14">
        <f t="shared" si="59"/>
        <v>63</v>
      </c>
      <c r="AL566" s="14">
        <f t="shared" si="60"/>
        <v>81.818181818181827</v>
      </c>
      <c r="AM566" s="14">
        <f t="shared" si="61"/>
        <v>4</v>
      </c>
      <c r="AN566" s="7" t="s">
        <v>589</v>
      </c>
      <c r="AO566" s="7">
        <v>7</v>
      </c>
      <c r="AP566" s="7">
        <v>4</v>
      </c>
      <c r="AQ566" s="7">
        <f t="shared" si="62"/>
        <v>15</v>
      </c>
    </row>
    <row r="567" spans="1:43" s="7" customFormat="1" x14ac:dyDescent="0.25">
      <c r="A567" s="7">
        <v>566</v>
      </c>
      <c r="B567" s="7" t="s">
        <v>622</v>
      </c>
      <c r="C567" s="8">
        <f>VLOOKUP(B567,[1]Combined!$B$1:$K$640,10,0)</f>
        <v>9</v>
      </c>
      <c r="D567" s="8">
        <f>VLOOKUP(B567,[1]Combined!$B$1:$L$640,11,0)</f>
        <v>9</v>
      </c>
      <c r="E567" s="8">
        <f>VLOOKUP(B567,[1]Combined!$B$1:$N$640,13,0)</f>
        <v>0</v>
      </c>
      <c r="F567" s="8">
        <f>VLOOKUP(B567,[1]Combined!$B$1:$O$640,14,0)</f>
        <v>1</v>
      </c>
      <c r="G567" s="8">
        <f>VLOOKUP(B567,[1]Combined!$B$1:$P$640,15,0)</f>
        <v>2</v>
      </c>
      <c r="H567" s="8">
        <f>VLOOKUP(B567,[1]Combined!$B$1:$R$640,17,0)</f>
        <v>0</v>
      </c>
      <c r="I567" s="9">
        <f>VLOOKUP(B567,[2]Combined!C$1:L$640,10,0)</f>
        <v>4</v>
      </c>
      <c r="J567" s="9">
        <f>VLOOKUP(B567,[2]Combined!C$1:M$640,11,0)</f>
        <v>17</v>
      </c>
      <c r="K567" s="9">
        <f>VLOOKUP(B567,[2]Combined!C$1:O$640,13,0)</f>
        <v>0</v>
      </c>
      <c r="L567" s="9">
        <f>VLOOKUP(B567,[2]Combined!C$1:P$640,14,0)</f>
        <v>2</v>
      </c>
      <c r="M567" s="9">
        <f>VLOOKUP(B567,[2]Combined!C$1:Q$640,15,0)</f>
        <v>4</v>
      </c>
      <c r="N567" s="9">
        <f>VLOOKUP(B567,[2]Combined!C$1:S$640,17,0)</f>
        <v>0</v>
      </c>
      <c r="O567" s="10">
        <f>VLOOKUP(B567,[3]Combined!C$1:L$640,10,0)</f>
        <v>9</v>
      </c>
      <c r="P567" s="10">
        <f>VLOOKUP(B567,[3]Combined!C$1:M$640,11,0)</f>
        <v>17</v>
      </c>
      <c r="Q567" s="10">
        <f>VLOOKUP(B567,[3]Combined!C$1:O$640,13,0)</f>
        <v>0</v>
      </c>
      <c r="R567" s="10">
        <f>VLOOKUP(B567,[3]Combined!C$1:P$640,14,0)</f>
        <v>0</v>
      </c>
      <c r="S567" s="10">
        <f>VLOOKUP(B567,[3]Combined!C$1:Q$640,15,0)</f>
        <v>1</v>
      </c>
      <c r="T567" s="10">
        <f>VLOOKUP(B567,[3]Combined!C$1:S$640,17,0)</f>
        <v>0</v>
      </c>
      <c r="U567" s="11">
        <v>6</v>
      </c>
      <c r="V567" s="11">
        <v>17</v>
      </c>
      <c r="W567" s="11">
        <f>VLOOKUP(B567,[4]Combined!C$1:O$640,13,0)</f>
        <v>0</v>
      </c>
      <c r="X567" s="11">
        <f>VLOOKUP(B567,[4]Combined!C$1:P$640,14,0)</f>
        <v>0</v>
      </c>
      <c r="Y567" s="11">
        <v>2</v>
      </c>
      <c r="Z567" s="11">
        <f>VLOOKUP(B567,[4]Combined!C$1:S$640,17,0)</f>
        <v>0</v>
      </c>
      <c r="AA567" s="12">
        <f>VLOOKUP(B567,[5]Combined!C$1:L$640,10,0)</f>
        <v>0</v>
      </c>
      <c r="AB567" s="12">
        <v>6</v>
      </c>
      <c r="AC567" s="12">
        <f>VLOOKUP(B567,[5]Combined!C$1:O$640,13,0)</f>
        <v>0</v>
      </c>
      <c r="AD567" s="12">
        <f>VLOOKUP(B567,[5]Combined!C$1:P$640,14,0)</f>
        <v>0</v>
      </c>
      <c r="AE567" s="12">
        <f>VLOOKUP(B567,[5]Combined!C$1:Q$640,15,0)</f>
        <v>0</v>
      </c>
      <c r="AF567" s="12">
        <f>VLOOKUP(B567,[5]Combined!C$1:S$640,17,0)</f>
        <v>0</v>
      </c>
      <c r="AG567" s="14">
        <f t="shared" si="56"/>
        <v>75</v>
      </c>
      <c r="AH567" s="14">
        <f t="shared" si="56"/>
        <v>0</v>
      </c>
      <c r="AI567" s="14">
        <f t="shared" si="57"/>
        <v>0</v>
      </c>
      <c r="AJ567" s="14">
        <f t="shared" si="58"/>
        <v>31</v>
      </c>
      <c r="AK567" s="14">
        <f t="shared" si="59"/>
        <v>31</v>
      </c>
      <c r="AL567" s="14">
        <f t="shared" si="60"/>
        <v>41.333333333333336</v>
      </c>
      <c r="AM567" s="14">
        <f t="shared" si="61"/>
        <v>0</v>
      </c>
      <c r="AN567" s="7" t="s">
        <v>591</v>
      </c>
      <c r="AO567" s="7">
        <v>6</v>
      </c>
      <c r="AP567" s="7">
        <v>3</v>
      </c>
      <c r="AQ567" s="7">
        <f t="shared" si="62"/>
        <v>9</v>
      </c>
    </row>
    <row r="568" spans="1:43" s="7" customFormat="1" x14ac:dyDescent="0.25">
      <c r="A568" s="7">
        <v>567</v>
      </c>
      <c r="B568" s="7" t="s">
        <v>623</v>
      </c>
      <c r="C568" s="8">
        <f>VLOOKUP(B568,[1]Combined!$B$1:$K$640,10,0)</f>
        <v>7</v>
      </c>
      <c r="D568" s="8">
        <f>VLOOKUP(B568,[1]Combined!$B$1:$L$640,11,0)</f>
        <v>9</v>
      </c>
      <c r="E568" s="8">
        <f>VLOOKUP(B568,[1]Combined!$B$1:$N$640,13,0)</f>
        <v>0</v>
      </c>
      <c r="F568" s="8">
        <f>VLOOKUP(B568,[1]Combined!$B$1:$O$640,14,0)</f>
        <v>2</v>
      </c>
      <c r="G568" s="8">
        <f>VLOOKUP(B568,[1]Combined!$B$1:$P$640,15,0)</f>
        <v>2</v>
      </c>
      <c r="H568" s="8">
        <f>VLOOKUP(B568,[1]Combined!$B$1:$R$640,17,0)</f>
        <v>0</v>
      </c>
      <c r="I568" s="9">
        <f>VLOOKUP(B568,[2]Combined!C$1:L$640,10,0)</f>
        <v>11</v>
      </c>
      <c r="J568" s="9">
        <f>VLOOKUP(B568,[2]Combined!C$1:M$640,11,0)</f>
        <v>17</v>
      </c>
      <c r="K568" s="9">
        <f>VLOOKUP(B568,[2]Combined!C$1:O$640,13,0)</f>
        <v>0</v>
      </c>
      <c r="L568" s="9">
        <f>VLOOKUP(B568,[2]Combined!C$1:P$640,14,0)</f>
        <v>2</v>
      </c>
      <c r="M568" s="9">
        <f>VLOOKUP(B568,[2]Combined!C$1:Q$640,15,0)</f>
        <v>3</v>
      </c>
      <c r="N568" s="9">
        <f>VLOOKUP(B568,[2]Combined!C$1:S$640,17,0)</f>
        <v>0</v>
      </c>
      <c r="O568" s="10">
        <f>VLOOKUP(B568,[3]Combined!C$1:L$640,10,0)</f>
        <v>11</v>
      </c>
      <c r="P568" s="10">
        <f>VLOOKUP(B568,[3]Combined!C$1:M$640,11,0)</f>
        <v>17</v>
      </c>
      <c r="Q568" s="10">
        <f>VLOOKUP(B568,[3]Combined!C$1:O$640,13,0)</f>
        <v>0</v>
      </c>
      <c r="R568" s="10">
        <f>VLOOKUP(B568,[3]Combined!C$1:P$640,14,0)</f>
        <v>1</v>
      </c>
      <c r="S568" s="10">
        <f>VLOOKUP(B568,[3]Combined!C$1:Q$640,15,0)</f>
        <v>2</v>
      </c>
      <c r="T568" s="10">
        <f>VLOOKUP(B568,[3]Combined!C$1:S$640,17,0)</f>
        <v>0</v>
      </c>
      <c r="U568" s="11">
        <v>10</v>
      </c>
      <c r="V568" s="11">
        <v>17</v>
      </c>
      <c r="W568" s="11">
        <f>VLOOKUP(B568,[4]Combined!C$1:O$640,13,0)</f>
        <v>0</v>
      </c>
      <c r="X568" s="11">
        <v>2</v>
      </c>
      <c r="Y568" s="11">
        <v>3</v>
      </c>
      <c r="Z568" s="11">
        <f>VLOOKUP(B568,[4]Combined!C$1:S$640,17,0)</f>
        <v>0</v>
      </c>
      <c r="AA568" s="12">
        <v>1</v>
      </c>
      <c r="AB568" s="12">
        <v>6</v>
      </c>
      <c r="AC568" s="12">
        <f>VLOOKUP(B568,[5]Combined!C$1:O$640,13,0)</f>
        <v>0</v>
      </c>
      <c r="AD568" s="12">
        <v>1</v>
      </c>
      <c r="AE568" s="12">
        <v>1</v>
      </c>
      <c r="AF568" s="12">
        <f>VLOOKUP(B568,[5]Combined!C$1:S$640,17,0)</f>
        <v>0</v>
      </c>
      <c r="AG568" s="14">
        <f t="shared" si="56"/>
        <v>77</v>
      </c>
      <c r="AH568" s="14">
        <f t="shared" si="56"/>
        <v>0</v>
      </c>
      <c r="AI568" s="14">
        <f t="shared" si="57"/>
        <v>0</v>
      </c>
      <c r="AJ568" s="14">
        <f t="shared" si="58"/>
        <v>48</v>
      </c>
      <c r="AK568" s="14">
        <f t="shared" si="59"/>
        <v>48</v>
      </c>
      <c r="AL568" s="14">
        <f t="shared" si="60"/>
        <v>62.337662337662337</v>
      </c>
      <c r="AM568" s="14">
        <f t="shared" si="61"/>
        <v>0</v>
      </c>
      <c r="AN568" s="7" t="s">
        <v>593</v>
      </c>
      <c r="AO568" s="7">
        <v>9</v>
      </c>
      <c r="AP568" s="7">
        <v>3</v>
      </c>
      <c r="AQ568" s="7">
        <f t="shared" si="62"/>
        <v>12</v>
      </c>
    </row>
    <row r="569" spans="1:43" s="7" customFormat="1" x14ac:dyDescent="0.25">
      <c r="A569" s="7">
        <v>568</v>
      </c>
      <c r="B569" s="7" t="s">
        <v>624</v>
      </c>
      <c r="C569" s="8">
        <f>VLOOKUP(B569,[1]Combined!$B$1:$K$640,10,0)</f>
        <v>9</v>
      </c>
      <c r="D569" s="8">
        <f>VLOOKUP(B569,[1]Combined!$B$1:$L$640,11,0)</f>
        <v>9</v>
      </c>
      <c r="E569" s="8">
        <f>VLOOKUP(B569,[1]Combined!$B$1:$N$640,13,0)</f>
        <v>0</v>
      </c>
      <c r="F569" s="8">
        <f>VLOOKUP(B569,[1]Combined!$B$1:$O$640,14,0)</f>
        <v>2</v>
      </c>
      <c r="G569" s="8">
        <f>VLOOKUP(B569,[1]Combined!$B$1:$P$640,15,0)</f>
        <v>2</v>
      </c>
      <c r="H569" s="8">
        <f>VLOOKUP(B569,[1]Combined!$B$1:$R$640,17,0)</f>
        <v>0</v>
      </c>
      <c r="I569" s="9">
        <f>VLOOKUP(B569,[2]Combined!C$1:L$640,10,0)</f>
        <v>10</v>
      </c>
      <c r="J569" s="9">
        <f>VLOOKUP(B569,[2]Combined!C$1:M$640,11,0)</f>
        <v>17</v>
      </c>
      <c r="K569" s="9">
        <f>VLOOKUP(B569,[2]Combined!C$1:O$640,13,0)</f>
        <v>0</v>
      </c>
      <c r="L569" s="9">
        <f>VLOOKUP(B569,[2]Combined!C$1:P$640,14,0)</f>
        <v>2</v>
      </c>
      <c r="M569" s="9">
        <f>VLOOKUP(B569,[2]Combined!C$1:Q$640,15,0)</f>
        <v>4</v>
      </c>
      <c r="N569" s="9">
        <f>VLOOKUP(B569,[2]Combined!C$1:S$640,17,0)</f>
        <v>0</v>
      </c>
      <c r="O569" s="10">
        <f>VLOOKUP(B569,[3]Combined!C$1:L$640,10,0)</f>
        <v>11</v>
      </c>
      <c r="P569" s="10">
        <f>VLOOKUP(B569,[3]Combined!C$1:M$640,11,0)</f>
        <v>17</v>
      </c>
      <c r="Q569" s="10">
        <f>VLOOKUP(B569,[3]Combined!C$1:O$640,13,0)</f>
        <v>0</v>
      </c>
      <c r="R569" s="10">
        <f>VLOOKUP(B569,[3]Combined!C$1:P$640,14,0)</f>
        <v>2</v>
      </c>
      <c r="S569" s="10">
        <f>VLOOKUP(B569,[3]Combined!C$1:Q$640,15,0)</f>
        <v>2</v>
      </c>
      <c r="T569" s="10">
        <f>VLOOKUP(B569,[3]Combined!C$1:S$640,17,0)</f>
        <v>0</v>
      </c>
      <c r="U569" s="11">
        <v>9</v>
      </c>
      <c r="V569" s="11">
        <v>17</v>
      </c>
      <c r="W569" s="11">
        <f>VLOOKUP(B569,[4]Combined!C$1:O$640,13,0)</f>
        <v>0</v>
      </c>
      <c r="X569" s="11">
        <v>3</v>
      </c>
      <c r="Y569" s="11">
        <v>4</v>
      </c>
      <c r="Z569" s="11">
        <f>VLOOKUP(B569,[4]Combined!C$1:S$640,17,0)</f>
        <v>0</v>
      </c>
      <c r="AA569" s="12">
        <v>2</v>
      </c>
      <c r="AB569" s="12">
        <v>6</v>
      </c>
      <c r="AC569" s="12">
        <f>VLOOKUP(B569,[5]Combined!C$1:O$640,13,0)</f>
        <v>0</v>
      </c>
      <c r="AD569" s="12">
        <v>1</v>
      </c>
      <c r="AE569" s="12">
        <v>1</v>
      </c>
      <c r="AF569" s="12">
        <f>VLOOKUP(B569,[5]Combined!C$1:S$640,17,0)</f>
        <v>0</v>
      </c>
      <c r="AG569" s="14">
        <f t="shared" ref="AG569:AH628" si="63">SUM(D569,G569,J569,M569,P569,S569,V569,Y569,AB569,AE569)</f>
        <v>79</v>
      </c>
      <c r="AH569" s="14">
        <f t="shared" si="63"/>
        <v>0</v>
      </c>
      <c r="AI569" s="14">
        <f t="shared" ref="AI569:AI628" si="64">FLOOR(IF(AH569&lt;(1/3*(AG569)),AH569,(1/3*(AG569))),1)</f>
        <v>0</v>
      </c>
      <c r="AJ569" s="14">
        <f t="shared" ref="AJ569:AJ628" si="65">SUM(C569,F569,I569,L569,O569,R569,U569,X569,AA569,AD569)</f>
        <v>51</v>
      </c>
      <c r="AK569" s="14">
        <f t="shared" ref="AK569:AK628" si="66">IF(SUM(AJ569,AI569)&gt;AG569,AG569,SUM(AJ569,AI569))</f>
        <v>51</v>
      </c>
      <c r="AL569" s="14">
        <f t="shared" ref="AL569:AL628" si="67">(AK569/AG569)*100</f>
        <v>64.556962025316452</v>
      </c>
      <c r="AM569" s="14">
        <f t="shared" ref="AM569:AM628" si="68">IF(AL569&gt;=85,5,(IF(AND(AL569&gt;=80,AL569&lt;85),4,(IF(AND(AL569&gt;=75,AL569&lt;80),3,(IF(AND(AL569&gt;=70,AL569&lt;75),2,(IF(AND(AL569&gt;67,AL569&lt;70),1,0)))))))))</f>
        <v>0</v>
      </c>
      <c r="AN569" s="7" t="s">
        <v>595</v>
      </c>
      <c r="AO569" s="7">
        <v>3</v>
      </c>
      <c r="AP569" s="7">
        <v>5</v>
      </c>
      <c r="AQ569" s="7">
        <f t="shared" ref="AQ569:AQ628" si="69">SUM(AM569,AO569,AP569)</f>
        <v>8</v>
      </c>
    </row>
    <row r="570" spans="1:43" s="7" customFormat="1" x14ac:dyDescent="0.25">
      <c r="A570" s="7">
        <v>569</v>
      </c>
      <c r="B570" s="7" t="s">
        <v>625</v>
      </c>
      <c r="C570" s="8">
        <f>VLOOKUP(B570,[1]Combined!$B$1:$K$640,10,0)</f>
        <v>9</v>
      </c>
      <c r="D570" s="8">
        <f>VLOOKUP(B570,[1]Combined!$B$1:$L$640,11,0)</f>
        <v>9</v>
      </c>
      <c r="E570" s="8">
        <f>VLOOKUP(B570,[1]Combined!$B$1:$N$640,13,0)</f>
        <v>0</v>
      </c>
      <c r="F570" s="8">
        <f>VLOOKUP(B570,[1]Combined!$B$1:$O$640,14,0)</f>
        <v>1</v>
      </c>
      <c r="G570" s="8">
        <f>VLOOKUP(B570,[1]Combined!$B$1:$P$640,15,0)</f>
        <v>2</v>
      </c>
      <c r="H570" s="8">
        <f>VLOOKUP(B570,[1]Combined!$B$1:$R$640,17,0)</f>
        <v>0</v>
      </c>
      <c r="I570" s="9">
        <f>VLOOKUP(B570,[2]Combined!C$1:L$640,10,0)</f>
        <v>13</v>
      </c>
      <c r="J570" s="9">
        <f>VLOOKUP(B570,[2]Combined!C$1:M$640,11,0)</f>
        <v>17</v>
      </c>
      <c r="K570" s="9">
        <f>VLOOKUP(B570,[2]Combined!C$1:O$640,13,0)</f>
        <v>0</v>
      </c>
      <c r="L570" s="9">
        <f>VLOOKUP(B570,[2]Combined!C$1:P$640,14,0)</f>
        <v>4</v>
      </c>
      <c r="M570" s="9">
        <f>VLOOKUP(B570,[2]Combined!C$1:Q$640,15,0)</f>
        <v>4</v>
      </c>
      <c r="N570" s="9">
        <f>VLOOKUP(B570,[2]Combined!C$1:S$640,17,0)</f>
        <v>0</v>
      </c>
      <c r="O570" s="10">
        <f>VLOOKUP(B570,[3]Combined!C$1:L$640,10,0)</f>
        <v>11</v>
      </c>
      <c r="P570" s="10">
        <f>VLOOKUP(B570,[3]Combined!C$1:M$640,11,0)</f>
        <v>17</v>
      </c>
      <c r="Q570" s="10">
        <f>VLOOKUP(B570,[3]Combined!C$1:O$640,13,0)</f>
        <v>0</v>
      </c>
      <c r="R570" s="10">
        <f>VLOOKUP(B570,[3]Combined!C$1:P$640,14,0)</f>
        <v>4</v>
      </c>
      <c r="S570" s="10">
        <f>VLOOKUP(B570,[3]Combined!C$1:Q$640,15,0)</f>
        <v>4</v>
      </c>
      <c r="T570" s="10">
        <f>VLOOKUP(B570,[3]Combined!C$1:S$640,17,0)</f>
        <v>0</v>
      </c>
      <c r="U570" s="11">
        <v>10</v>
      </c>
      <c r="V570" s="11">
        <v>17</v>
      </c>
      <c r="W570" s="11">
        <f>VLOOKUP(B570,[4]Combined!C$1:O$640,13,0)</f>
        <v>0</v>
      </c>
      <c r="X570" s="11">
        <v>2</v>
      </c>
      <c r="Y570" s="11">
        <v>2</v>
      </c>
      <c r="Z570" s="11">
        <f>VLOOKUP(B570,[4]Combined!C$1:S$640,17,0)</f>
        <v>0</v>
      </c>
      <c r="AA570" s="12">
        <v>5</v>
      </c>
      <c r="AB570" s="12">
        <v>6</v>
      </c>
      <c r="AC570" s="12">
        <f>VLOOKUP(B570,[5]Combined!C$1:O$640,13,0)</f>
        <v>0</v>
      </c>
      <c r="AD570" s="12">
        <v>2</v>
      </c>
      <c r="AE570" s="12">
        <v>2</v>
      </c>
      <c r="AF570" s="12">
        <f>VLOOKUP(B570,[5]Combined!C$1:S$640,17,0)</f>
        <v>0</v>
      </c>
      <c r="AG570" s="14">
        <f t="shared" si="63"/>
        <v>80</v>
      </c>
      <c r="AH570" s="14">
        <f t="shared" si="63"/>
        <v>0</v>
      </c>
      <c r="AI570" s="14">
        <f t="shared" si="64"/>
        <v>0</v>
      </c>
      <c r="AJ570" s="14">
        <f t="shared" si="65"/>
        <v>61</v>
      </c>
      <c r="AK570" s="14">
        <f t="shared" si="66"/>
        <v>61</v>
      </c>
      <c r="AL570" s="14">
        <f t="shared" si="67"/>
        <v>76.25</v>
      </c>
      <c r="AM570" s="14">
        <f t="shared" si="68"/>
        <v>3</v>
      </c>
      <c r="AN570" s="7" t="s">
        <v>587</v>
      </c>
      <c r="AO570" s="7">
        <v>7</v>
      </c>
      <c r="AP570" s="7">
        <v>3</v>
      </c>
      <c r="AQ570" s="7">
        <f t="shared" si="69"/>
        <v>13</v>
      </c>
    </row>
    <row r="571" spans="1:43" s="7" customFormat="1" x14ac:dyDescent="0.25">
      <c r="A571" s="7">
        <v>570</v>
      </c>
      <c r="B571" s="7" t="s">
        <v>626</v>
      </c>
      <c r="C571" s="8">
        <f>VLOOKUP(B571,[1]Combined!$B$1:$K$640,10,0)</f>
        <v>8</v>
      </c>
      <c r="D571" s="8">
        <f>VLOOKUP(B571,[1]Combined!$B$1:$L$640,11,0)</f>
        <v>9</v>
      </c>
      <c r="E571" s="8">
        <f>VLOOKUP(B571,[1]Combined!$B$1:$N$640,13,0)</f>
        <v>0</v>
      </c>
      <c r="F571" s="8">
        <f>VLOOKUP(B571,[1]Combined!$B$1:$O$640,14,0)</f>
        <v>1</v>
      </c>
      <c r="G571" s="8">
        <f>VLOOKUP(B571,[1]Combined!$B$1:$P$640,15,0)</f>
        <v>1</v>
      </c>
      <c r="H571" s="8">
        <f>VLOOKUP(B571,[1]Combined!$B$1:$R$640,17,0)</f>
        <v>0</v>
      </c>
      <c r="I571" s="9">
        <f>VLOOKUP(B571,[2]Combined!C$1:L$640,10,0)</f>
        <v>15</v>
      </c>
      <c r="J571" s="9">
        <f>VLOOKUP(B571,[2]Combined!C$1:M$640,11,0)</f>
        <v>17</v>
      </c>
      <c r="K571" s="9">
        <f>VLOOKUP(B571,[2]Combined!C$1:O$640,13,0)</f>
        <v>0</v>
      </c>
      <c r="L571" s="9">
        <f>VLOOKUP(B571,[2]Combined!C$1:P$640,14,0)</f>
        <v>3</v>
      </c>
      <c r="M571" s="9">
        <f>VLOOKUP(B571,[2]Combined!C$1:Q$640,15,0)</f>
        <v>3</v>
      </c>
      <c r="N571" s="9">
        <f>VLOOKUP(B571,[2]Combined!C$1:S$640,17,0)</f>
        <v>0</v>
      </c>
      <c r="O571" s="10">
        <f>VLOOKUP(B571,[3]Combined!C$1:L$640,10,0)</f>
        <v>16</v>
      </c>
      <c r="P571" s="10">
        <f>VLOOKUP(B571,[3]Combined!C$1:M$640,11,0)</f>
        <v>17</v>
      </c>
      <c r="Q571" s="10">
        <f>VLOOKUP(B571,[3]Combined!C$1:O$640,13,0)</f>
        <v>0</v>
      </c>
      <c r="R571" s="10">
        <f>VLOOKUP(B571,[3]Combined!C$1:P$640,14,0)</f>
        <v>2</v>
      </c>
      <c r="S571" s="10">
        <f>VLOOKUP(B571,[3]Combined!C$1:Q$640,15,0)</f>
        <v>2</v>
      </c>
      <c r="T571" s="10">
        <f>VLOOKUP(B571,[3]Combined!C$1:S$640,17,0)</f>
        <v>0</v>
      </c>
      <c r="U571" s="11">
        <v>13</v>
      </c>
      <c r="V571" s="11">
        <v>17</v>
      </c>
      <c r="W571" s="11">
        <f>VLOOKUP(B571,[4]Combined!C$1:O$640,13,0)</f>
        <v>0</v>
      </c>
      <c r="X571" s="11">
        <v>4</v>
      </c>
      <c r="Y571" s="11">
        <v>4</v>
      </c>
      <c r="Z571" s="11">
        <f>VLOOKUP(B571,[4]Combined!C$1:S$640,17,0)</f>
        <v>0</v>
      </c>
      <c r="AA571" s="12">
        <v>4</v>
      </c>
      <c r="AB571" s="12">
        <v>6</v>
      </c>
      <c r="AC571" s="12">
        <f>VLOOKUP(B571,[5]Combined!C$1:O$640,13,0)</f>
        <v>0</v>
      </c>
      <c r="AD571" s="12">
        <v>1</v>
      </c>
      <c r="AE571" s="12">
        <v>1</v>
      </c>
      <c r="AF571" s="12">
        <f>VLOOKUP(B571,[5]Combined!C$1:S$640,17,0)</f>
        <v>0</v>
      </c>
      <c r="AG571" s="14">
        <f t="shared" si="63"/>
        <v>77</v>
      </c>
      <c r="AH571" s="14">
        <f t="shared" si="63"/>
        <v>0</v>
      </c>
      <c r="AI571" s="14">
        <f t="shared" si="64"/>
        <v>0</v>
      </c>
      <c r="AJ571" s="14">
        <f t="shared" si="65"/>
        <v>67</v>
      </c>
      <c r="AK571" s="14">
        <f t="shared" si="66"/>
        <v>67</v>
      </c>
      <c r="AL571" s="14">
        <f t="shared" si="67"/>
        <v>87.012987012987011</v>
      </c>
      <c r="AM571" s="14">
        <f t="shared" si="68"/>
        <v>5</v>
      </c>
      <c r="AN571" s="7" t="s">
        <v>589</v>
      </c>
      <c r="AO571" s="7">
        <v>9</v>
      </c>
      <c r="AP571" s="7">
        <v>3</v>
      </c>
      <c r="AQ571" s="7">
        <f t="shared" si="69"/>
        <v>17</v>
      </c>
    </row>
    <row r="572" spans="1:43" s="7" customFormat="1" x14ac:dyDescent="0.25">
      <c r="A572" s="7">
        <v>571</v>
      </c>
      <c r="B572" s="7" t="s">
        <v>627</v>
      </c>
      <c r="C572" s="8">
        <f>VLOOKUP(B572,[1]Combined!$B$1:$K$640,10,0)</f>
        <v>5</v>
      </c>
      <c r="D572" s="8">
        <f>VLOOKUP(B572,[1]Combined!$B$1:$L$640,11,0)</f>
        <v>9</v>
      </c>
      <c r="E572" s="8">
        <f>VLOOKUP(B572,[1]Combined!$B$1:$N$640,13,0)</f>
        <v>0</v>
      </c>
      <c r="F572" s="8">
        <f>VLOOKUP(B572,[1]Combined!$B$1:$O$640,14,0)</f>
        <v>1</v>
      </c>
      <c r="G572" s="8">
        <f>VLOOKUP(B572,[1]Combined!$B$1:$P$640,15,0)</f>
        <v>2</v>
      </c>
      <c r="H572" s="8">
        <f>VLOOKUP(B572,[1]Combined!$B$1:$R$640,17,0)</f>
        <v>0</v>
      </c>
      <c r="I572" s="9">
        <f>VLOOKUP(B572,[2]Combined!C$1:L$640,10,0)</f>
        <v>3</v>
      </c>
      <c r="J572" s="9">
        <f>VLOOKUP(B572,[2]Combined!C$1:M$640,11,0)</f>
        <v>17</v>
      </c>
      <c r="K572" s="9">
        <f>VLOOKUP(B572,[2]Combined!C$1:O$640,13,0)</f>
        <v>0</v>
      </c>
      <c r="L572" s="9">
        <f>VLOOKUP(B572,[2]Combined!C$1:P$640,14,0)</f>
        <v>2</v>
      </c>
      <c r="M572" s="9">
        <f>VLOOKUP(B572,[2]Combined!C$1:Q$640,15,0)</f>
        <v>4</v>
      </c>
      <c r="N572" s="9">
        <f>VLOOKUP(B572,[2]Combined!C$1:S$640,17,0)</f>
        <v>0</v>
      </c>
      <c r="O572" s="10">
        <f>VLOOKUP(B572,[3]Combined!C$1:L$640,10,0)</f>
        <v>1</v>
      </c>
      <c r="P572" s="10">
        <f>VLOOKUP(B572,[3]Combined!C$1:M$640,11,0)</f>
        <v>17</v>
      </c>
      <c r="Q572" s="10">
        <f>VLOOKUP(B572,[3]Combined!C$1:O$640,13,0)</f>
        <v>0</v>
      </c>
      <c r="R572" s="10">
        <f>VLOOKUP(B572,[3]Combined!C$1:P$640,14,0)</f>
        <v>0</v>
      </c>
      <c r="S572" s="10">
        <f>VLOOKUP(B572,[3]Combined!C$1:Q$640,15,0)</f>
        <v>1</v>
      </c>
      <c r="T572" s="10">
        <f>VLOOKUP(B572,[3]Combined!C$1:S$640,17,0)</f>
        <v>0</v>
      </c>
      <c r="U572" s="11">
        <f>VLOOKUP(B572,[4]Combined!C$1:L$640,10,0)</f>
        <v>0</v>
      </c>
      <c r="V572" s="11">
        <v>17</v>
      </c>
      <c r="W572" s="11">
        <f>VLOOKUP(B572,[4]Combined!C$1:O$640,13,0)</f>
        <v>0</v>
      </c>
      <c r="X572" s="11">
        <f>VLOOKUP(B572,[4]Combined!C$1:P$640,14,0)</f>
        <v>0</v>
      </c>
      <c r="Y572" s="11">
        <v>2</v>
      </c>
      <c r="Z572" s="11">
        <f>VLOOKUP(B572,[4]Combined!C$1:S$640,17,0)</f>
        <v>0</v>
      </c>
      <c r="AA572" s="12">
        <f>VLOOKUP(B572,[5]Combined!C$1:L$640,10,0)</f>
        <v>0</v>
      </c>
      <c r="AB572" s="12">
        <v>6</v>
      </c>
      <c r="AC572" s="12">
        <f>VLOOKUP(B572,[5]Combined!C$1:O$640,13,0)</f>
        <v>0</v>
      </c>
      <c r="AD572" s="12">
        <f>VLOOKUP(B572,[5]Combined!C$1:P$640,14,0)</f>
        <v>0</v>
      </c>
      <c r="AE572" s="12">
        <f>VLOOKUP(B572,[5]Combined!C$1:Q$640,15,0)</f>
        <v>0</v>
      </c>
      <c r="AF572" s="12">
        <f>VLOOKUP(B572,[5]Combined!C$1:S$640,17,0)</f>
        <v>0</v>
      </c>
      <c r="AG572" s="14">
        <f t="shared" si="63"/>
        <v>75</v>
      </c>
      <c r="AH572" s="14">
        <f t="shared" si="63"/>
        <v>0</v>
      </c>
      <c r="AI572" s="14">
        <f t="shared" si="64"/>
        <v>0</v>
      </c>
      <c r="AJ572" s="14">
        <f t="shared" si="65"/>
        <v>12</v>
      </c>
      <c r="AK572" s="14">
        <f t="shared" si="66"/>
        <v>12</v>
      </c>
      <c r="AL572" s="14">
        <f t="shared" si="67"/>
        <v>16</v>
      </c>
      <c r="AM572" s="14">
        <f t="shared" si="68"/>
        <v>0</v>
      </c>
      <c r="AN572" s="7" t="s">
        <v>591</v>
      </c>
      <c r="AO572" s="7">
        <v>6</v>
      </c>
      <c r="AP572" s="7">
        <v>3</v>
      </c>
      <c r="AQ572" s="7">
        <f t="shared" si="69"/>
        <v>9</v>
      </c>
    </row>
    <row r="573" spans="1:43" s="7" customFormat="1" x14ac:dyDescent="0.25">
      <c r="A573" s="7">
        <v>572</v>
      </c>
      <c r="B573" s="7" t="s">
        <v>628</v>
      </c>
      <c r="C573" s="8">
        <f>VLOOKUP(B573,[1]Combined!$B$1:$K$640,10,0)</f>
        <v>8</v>
      </c>
      <c r="D573" s="8">
        <f>VLOOKUP(B573,[1]Combined!$B$1:$L$640,11,0)</f>
        <v>9</v>
      </c>
      <c r="E573" s="8">
        <f>VLOOKUP(B573,[1]Combined!$B$1:$N$640,13,0)</f>
        <v>0</v>
      </c>
      <c r="F573" s="8">
        <f>VLOOKUP(B573,[1]Combined!$B$1:$O$640,14,0)</f>
        <v>2</v>
      </c>
      <c r="G573" s="8">
        <f>VLOOKUP(B573,[1]Combined!$B$1:$P$640,15,0)</f>
        <v>2</v>
      </c>
      <c r="H573" s="8">
        <f>VLOOKUP(B573,[1]Combined!$B$1:$R$640,17,0)</f>
        <v>0</v>
      </c>
      <c r="I573" s="9">
        <f>VLOOKUP(B573,[2]Combined!C$1:L$640,10,0)</f>
        <v>12</v>
      </c>
      <c r="J573" s="9">
        <f>VLOOKUP(B573,[2]Combined!C$1:M$640,11,0)</f>
        <v>17</v>
      </c>
      <c r="K573" s="9">
        <f>VLOOKUP(B573,[2]Combined!C$1:O$640,13,0)</f>
        <v>0</v>
      </c>
      <c r="L573" s="9">
        <f>VLOOKUP(B573,[2]Combined!C$1:P$640,14,0)</f>
        <v>3</v>
      </c>
      <c r="M573" s="9">
        <f>VLOOKUP(B573,[2]Combined!C$1:Q$640,15,0)</f>
        <v>3</v>
      </c>
      <c r="N573" s="9">
        <f>VLOOKUP(B573,[2]Combined!C$1:S$640,17,0)</f>
        <v>0</v>
      </c>
      <c r="O573" s="10">
        <f>VLOOKUP(B573,[3]Combined!C$1:L$640,10,0)</f>
        <v>12</v>
      </c>
      <c r="P573" s="10">
        <f>VLOOKUP(B573,[3]Combined!C$1:M$640,11,0)</f>
        <v>17</v>
      </c>
      <c r="Q573" s="10">
        <f>VLOOKUP(B573,[3]Combined!C$1:O$640,13,0)</f>
        <v>0</v>
      </c>
      <c r="R573" s="10">
        <f>VLOOKUP(B573,[3]Combined!C$1:P$640,14,0)</f>
        <v>2</v>
      </c>
      <c r="S573" s="10">
        <f>VLOOKUP(B573,[3]Combined!C$1:Q$640,15,0)</f>
        <v>2</v>
      </c>
      <c r="T573" s="10">
        <f>VLOOKUP(B573,[3]Combined!C$1:S$640,17,0)</f>
        <v>0</v>
      </c>
      <c r="U573" s="11">
        <v>13</v>
      </c>
      <c r="V573" s="11">
        <v>17</v>
      </c>
      <c r="W573" s="11">
        <f>VLOOKUP(B573,[4]Combined!C$1:O$640,13,0)</f>
        <v>0</v>
      </c>
      <c r="X573" s="11">
        <v>3</v>
      </c>
      <c r="Y573" s="11">
        <v>3</v>
      </c>
      <c r="Z573" s="11">
        <f>VLOOKUP(B573,[4]Combined!C$1:S$640,17,0)</f>
        <v>0</v>
      </c>
      <c r="AA573" s="12">
        <v>4</v>
      </c>
      <c r="AB573" s="12">
        <v>6</v>
      </c>
      <c r="AC573" s="12">
        <f>VLOOKUP(B573,[5]Combined!C$1:O$640,13,0)</f>
        <v>0</v>
      </c>
      <c r="AD573" s="12">
        <v>1</v>
      </c>
      <c r="AE573" s="12">
        <v>1</v>
      </c>
      <c r="AF573" s="12">
        <f>VLOOKUP(B573,[5]Combined!C$1:S$640,17,0)</f>
        <v>0</v>
      </c>
      <c r="AG573" s="14">
        <f t="shared" si="63"/>
        <v>77</v>
      </c>
      <c r="AH573" s="14">
        <f t="shared" si="63"/>
        <v>0</v>
      </c>
      <c r="AI573" s="14">
        <f t="shared" si="64"/>
        <v>0</v>
      </c>
      <c r="AJ573" s="14">
        <f t="shared" si="65"/>
        <v>60</v>
      </c>
      <c r="AK573" s="14">
        <f t="shared" si="66"/>
        <v>60</v>
      </c>
      <c r="AL573" s="14">
        <f t="shared" si="67"/>
        <v>77.922077922077932</v>
      </c>
      <c r="AM573" s="14">
        <f t="shared" si="68"/>
        <v>3</v>
      </c>
      <c r="AN573" s="7" t="s">
        <v>593</v>
      </c>
      <c r="AO573" s="7">
        <v>8</v>
      </c>
      <c r="AP573" s="7">
        <v>1</v>
      </c>
      <c r="AQ573" s="7">
        <f t="shared" si="69"/>
        <v>12</v>
      </c>
    </row>
    <row r="574" spans="1:43" s="7" customFormat="1" x14ac:dyDescent="0.25">
      <c r="A574" s="7">
        <v>573</v>
      </c>
      <c r="B574" s="7" t="s">
        <v>629</v>
      </c>
      <c r="C574" s="8">
        <f>VLOOKUP(B574,[1]Combined!$B$1:$K$640,10,0)</f>
        <v>4</v>
      </c>
      <c r="D574" s="8">
        <f>VLOOKUP(B574,[1]Combined!$B$1:$L$640,11,0)</f>
        <v>9</v>
      </c>
      <c r="E574" s="8">
        <f>VLOOKUP(B574,[1]Combined!$B$1:$N$640,13,0)</f>
        <v>0</v>
      </c>
      <c r="F574" s="8">
        <f>VLOOKUP(B574,[1]Combined!$B$1:$O$640,14,0)</f>
        <v>1</v>
      </c>
      <c r="G574" s="8">
        <f>VLOOKUP(B574,[1]Combined!$B$1:$P$640,15,0)</f>
        <v>2</v>
      </c>
      <c r="H574" s="8">
        <f>VLOOKUP(B574,[1]Combined!$B$1:$R$640,17,0)</f>
        <v>0</v>
      </c>
      <c r="I574" s="9">
        <f>VLOOKUP(B574,[2]Combined!C$1:L$640,10,0)</f>
        <v>4</v>
      </c>
      <c r="J574" s="9">
        <f>VLOOKUP(B574,[2]Combined!C$1:M$640,11,0)</f>
        <v>17</v>
      </c>
      <c r="K574" s="9">
        <f>VLOOKUP(B574,[2]Combined!C$1:O$640,13,0)</f>
        <v>0</v>
      </c>
      <c r="L574" s="9">
        <f>VLOOKUP(B574,[2]Combined!C$1:P$640,14,0)</f>
        <v>0</v>
      </c>
      <c r="M574" s="9">
        <f>VLOOKUP(B574,[2]Combined!C$1:Q$640,15,0)</f>
        <v>4</v>
      </c>
      <c r="N574" s="9">
        <f>VLOOKUP(B574,[2]Combined!C$1:S$640,17,0)</f>
        <v>0</v>
      </c>
      <c r="O574" s="10">
        <f>VLOOKUP(B574,[3]Combined!C$1:L$640,10,0)</f>
        <v>0</v>
      </c>
      <c r="P574" s="10">
        <f>VLOOKUP(B574,[3]Combined!C$1:M$640,11,0)</f>
        <v>17</v>
      </c>
      <c r="Q574" s="10">
        <f>VLOOKUP(B574,[3]Combined!C$1:O$640,13,0)</f>
        <v>0</v>
      </c>
      <c r="R574" s="10">
        <f>VLOOKUP(B574,[3]Combined!C$1:P$640,14,0)</f>
        <v>1</v>
      </c>
      <c r="S574" s="10">
        <f>VLOOKUP(B574,[3]Combined!C$1:Q$640,15,0)</f>
        <v>2</v>
      </c>
      <c r="T574" s="10">
        <f>VLOOKUP(B574,[3]Combined!C$1:S$640,17,0)</f>
        <v>0</v>
      </c>
      <c r="U574" s="11">
        <v>2</v>
      </c>
      <c r="V574" s="11">
        <v>17</v>
      </c>
      <c r="W574" s="11">
        <f>VLOOKUP(B574,[4]Combined!C$1:O$640,13,0)</f>
        <v>0</v>
      </c>
      <c r="X574" s="11">
        <v>1</v>
      </c>
      <c r="Y574" s="11">
        <v>4</v>
      </c>
      <c r="Z574" s="11">
        <f>VLOOKUP(B574,[4]Combined!C$1:S$640,17,0)</f>
        <v>0</v>
      </c>
      <c r="AA574" s="12">
        <f>VLOOKUP(B574,[5]Combined!C$1:L$640,10,0)</f>
        <v>0</v>
      </c>
      <c r="AB574" s="12">
        <v>6</v>
      </c>
      <c r="AC574" s="12">
        <f>VLOOKUP(B574,[5]Combined!C$1:O$640,13,0)</f>
        <v>0</v>
      </c>
      <c r="AD574" s="12">
        <v>1</v>
      </c>
      <c r="AE574" s="12">
        <v>1</v>
      </c>
      <c r="AF574" s="12">
        <f>VLOOKUP(B574,[5]Combined!C$1:S$640,17,0)</f>
        <v>0</v>
      </c>
      <c r="AG574" s="14">
        <f t="shared" si="63"/>
        <v>79</v>
      </c>
      <c r="AH574" s="14">
        <f t="shared" si="63"/>
        <v>0</v>
      </c>
      <c r="AI574" s="14">
        <f t="shared" si="64"/>
        <v>0</v>
      </c>
      <c r="AJ574" s="14">
        <f t="shared" si="65"/>
        <v>14</v>
      </c>
      <c r="AK574" s="14">
        <f t="shared" si="66"/>
        <v>14</v>
      </c>
      <c r="AL574" s="14">
        <f t="shared" si="67"/>
        <v>17.721518987341771</v>
      </c>
      <c r="AM574" s="14">
        <f t="shared" si="68"/>
        <v>0</v>
      </c>
      <c r="AN574" s="7" t="s">
        <v>595</v>
      </c>
      <c r="AO574" s="7">
        <v>0</v>
      </c>
      <c r="AP574" s="7">
        <v>1</v>
      </c>
      <c r="AQ574" s="7">
        <f t="shared" si="69"/>
        <v>1</v>
      </c>
    </row>
    <row r="575" spans="1:43" s="7" customFormat="1" x14ac:dyDescent="0.25">
      <c r="A575" s="7">
        <v>574</v>
      </c>
      <c r="B575" s="7" t="s">
        <v>630</v>
      </c>
      <c r="C575" s="8">
        <f>VLOOKUP(B575,[1]Combined!$B$1:$K$640,10,0)</f>
        <v>7</v>
      </c>
      <c r="D575" s="8">
        <f>VLOOKUP(B575,[1]Combined!$B$1:$L$640,11,0)</f>
        <v>9</v>
      </c>
      <c r="E575" s="8">
        <f>VLOOKUP(B575,[1]Combined!$B$1:$N$640,13,0)</f>
        <v>0</v>
      </c>
      <c r="F575" s="8">
        <f>VLOOKUP(B575,[1]Combined!$B$1:$O$640,14,0)</f>
        <v>2</v>
      </c>
      <c r="G575" s="8">
        <f>VLOOKUP(B575,[1]Combined!$B$1:$P$640,15,0)</f>
        <v>2</v>
      </c>
      <c r="H575" s="8">
        <f>VLOOKUP(B575,[1]Combined!$B$1:$R$640,17,0)</f>
        <v>0</v>
      </c>
      <c r="I575" s="9">
        <f>VLOOKUP(B575,[2]Combined!C$1:L$640,10,0)</f>
        <v>16</v>
      </c>
      <c r="J575" s="9">
        <f>VLOOKUP(B575,[2]Combined!C$1:M$640,11,0)</f>
        <v>17</v>
      </c>
      <c r="K575" s="9">
        <f>VLOOKUP(B575,[2]Combined!C$1:O$640,13,0)</f>
        <v>0</v>
      </c>
      <c r="L575" s="9">
        <f>VLOOKUP(B575,[2]Combined!C$1:P$640,14,0)</f>
        <v>4</v>
      </c>
      <c r="M575" s="9">
        <f>VLOOKUP(B575,[2]Combined!C$1:Q$640,15,0)</f>
        <v>4</v>
      </c>
      <c r="N575" s="9">
        <f>VLOOKUP(B575,[2]Combined!C$1:S$640,17,0)</f>
        <v>0</v>
      </c>
      <c r="O575" s="10">
        <f>VLOOKUP(B575,[3]Combined!C$1:L$640,10,0)</f>
        <v>15</v>
      </c>
      <c r="P575" s="10">
        <f>VLOOKUP(B575,[3]Combined!C$1:M$640,11,0)</f>
        <v>17</v>
      </c>
      <c r="Q575" s="10">
        <f>VLOOKUP(B575,[3]Combined!C$1:O$640,13,0)</f>
        <v>0</v>
      </c>
      <c r="R575" s="10">
        <f>VLOOKUP(B575,[3]Combined!C$1:P$640,14,0)</f>
        <v>4</v>
      </c>
      <c r="S575" s="10">
        <f>VLOOKUP(B575,[3]Combined!C$1:Q$640,15,0)</f>
        <v>4</v>
      </c>
      <c r="T575" s="10">
        <f>VLOOKUP(B575,[3]Combined!C$1:S$640,17,0)</f>
        <v>0</v>
      </c>
      <c r="U575" s="11">
        <v>15</v>
      </c>
      <c r="V575" s="11">
        <v>17</v>
      </c>
      <c r="W575" s="11">
        <f>VLOOKUP(B575,[4]Combined!C$1:O$640,13,0)</f>
        <v>0</v>
      </c>
      <c r="X575" s="11">
        <v>2</v>
      </c>
      <c r="Y575" s="11">
        <v>2</v>
      </c>
      <c r="Z575" s="11">
        <f>VLOOKUP(B575,[4]Combined!C$1:S$640,17,0)</f>
        <v>0</v>
      </c>
      <c r="AA575" s="12">
        <v>4</v>
      </c>
      <c r="AB575" s="12">
        <v>6</v>
      </c>
      <c r="AC575" s="12">
        <f>VLOOKUP(B575,[5]Combined!C$1:O$640,13,0)</f>
        <v>0</v>
      </c>
      <c r="AD575" s="12">
        <v>2</v>
      </c>
      <c r="AE575" s="12">
        <v>2</v>
      </c>
      <c r="AF575" s="12">
        <f>VLOOKUP(B575,[5]Combined!C$1:S$640,17,0)</f>
        <v>0</v>
      </c>
      <c r="AG575" s="14">
        <f t="shared" si="63"/>
        <v>80</v>
      </c>
      <c r="AH575" s="14">
        <f t="shared" si="63"/>
        <v>0</v>
      </c>
      <c r="AI575" s="14">
        <f t="shared" si="64"/>
        <v>0</v>
      </c>
      <c r="AJ575" s="14">
        <f t="shared" si="65"/>
        <v>71</v>
      </c>
      <c r="AK575" s="14">
        <f t="shared" si="66"/>
        <v>71</v>
      </c>
      <c r="AL575" s="14">
        <f t="shared" si="67"/>
        <v>88.75</v>
      </c>
      <c r="AM575" s="14">
        <f t="shared" si="68"/>
        <v>5</v>
      </c>
      <c r="AN575" s="7" t="s">
        <v>587</v>
      </c>
      <c r="AO575" s="7">
        <v>10</v>
      </c>
      <c r="AP575" s="7">
        <v>6</v>
      </c>
      <c r="AQ575" s="7">
        <f t="shared" si="69"/>
        <v>21</v>
      </c>
    </row>
    <row r="576" spans="1:43" s="7" customFormat="1" x14ac:dyDescent="0.25">
      <c r="A576" s="7">
        <v>575</v>
      </c>
      <c r="B576" s="7" t="s">
        <v>631</v>
      </c>
      <c r="C576" s="8">
        <f>VLOOKUP(B576,[1]Combined!$B$1:$K$640,10,0)</f>
        <v>7</v>
      </c>
      <c r="D576" s="8">
        <f>VLOOKUP(B576,[1]Combined!$B$1:$L$640,11,0)</f>
        <v>9</v>
      </c>
      <c r="E576" s="8">
        <f>VLOOKUP(B576,[1]Combined!$B$1:$N$640,13,0)</f>
        <v>0</v>
      </c>
      <c r="F576" s="8">
        <f>VLOOKUP(B576,[1]Combined!$B$1:$O$640,14,0)</f>
        <v>1</v>
      </c>
      <c r="G576" s="8">
        <f>VLOOKUP(B576,[1]Combined!$B$1:$P$640,15,0)</f>
        <v>1</v>
      </c>
      <c r="H576" s="8">
        <f>VLOOKUP(B576,[1]Combined!$B$1:$R$640,17,0)</f>
        <v>0</v>
      </c>
      <c r="I576" s="9">
        <f>VLOOKUP(B576,[2]Combined!C$1:L$640,10,0)</f>
        <v>7</v>
      </c>
      <c r="J576" s="9">
        <f>VLOOKUP(B576,[2]Combined!C$1:M$640,11,0)</f>
        <v>17</v>
      </c>
      <c r="K576" s="9">
        <f>VLOOKUP(B576,[2]Combined!C$1:O$640,13,0)</f>
        <v>0</v>
      </c>
      <c r="L576" s="9">
        <f>VLOOKUP(B576,[2]Combined!C$1:P$640,14,0)</f>
        <v>1</v>
      </c>
      <c r="M576" s="9">
        <f>VLOOKUP(B576,[2]Combined!C$1:Q$640,15,0)</f>
        <v>3</v>
      </c>
      <c r="N576" s="9">
        <f>VLOOKUP(B576,[2]Combined!C$1:S$640,17,0)</f>
        <v>0</v>
      </c>
      <c r="O576" s="10">
        <f>VLOOKUP(B576,[3]Combined!C$1:L$640,10,0)</f>
        <v>5</v>
      </c>
      <c r="P576" s="10">
        <f>VLOOKUP(B576,[3]Combined!C$1:M$640,11,0)</f>
        <v>17</v>
      </c>
      <c r="Q576" s="10">
        <v>3</v>
      </c>
      <c r="R576" s="10">
        <f>VLOOKUP(B576,[3]Combined!C$1:P$640,14,0)</f>
        <v>0</v>
      </c>
      <c r="S576" s="10">
        <f>VLOOKUP(B576,[3]Combined!C$1:Q$640,15,0)</f>
        <v>2</v>
      </c>
      <c r="T576" s="10">
        <f>VLOOKUP(B576,[3]Combined!C$1:S$640,17,0)</f>
        <v>1</v>
      </c>
      <c r="U576" s="11">
        <v>6</v>
      </c>
      <c r="V576" s="11">
        <v>17</v>
      </c>
      <c r="W576" s="11">
        <v>0</v>
      </c>
      <c r="X576" s="11">
        <v>1</v>
      </c>
      <c r="Y576" s="11">
        <v>4</v>
      </c>
      <c r="Z576" s="11">
        <f>VLOOKUP(B576,[4]Combined!C$1:S$640,17,0)</f>
        <v>0</v>
      </c>
      <c r="AA576" s="12">
        <f>VLOOKUP(B576,[5]Combined!C$1:L$640,10,0)</f>
        <v>0</v>
      </c>
      <c r="AB576" s="12">
        <v>6</v>
      </c>
      <c r="AC576" s="12">
        <f>VLOOKUP(B576,[5]Combined!C$1:O$640,13,0)</f>
        <v>0</v>
      </c>
      <c r="AD576" s="12">
        <f>VLOOKUP(B576,[5]Combined!C$1:P$640,14,0)</f>
        <v>0</v>
      </c>
      <c r="AE576" s="12">
        <v>1</v>
      </c>
      <c r="AF576" s="12">
        <f>VLOOKUP(B576,[5]Combined!C$1:S$640,17,0)</f>
        <v>0</v>
      </c>
      <c r="AG576" s="14">
        <f t="shared" si="63"/>
        <v>77</v>
      </c>
      <c r="AH576" s="14">
        <f t="shared" si="63"/>
        <v>4</v>
      </c>
      <c r="AI576" s="14">
        <f t="shared" si="64"/>
        <v>4</v>
      </c>
      <c r="AJ576" s="14">
        <f t="shared" si="65"/>
        <v>28</v>
      </c>
      <c r="AK576" s="14">
        <f t="shared" si="66"/>
        <v>32</v>
      </c>
      <c r="AL576" s="14">
        <f t="shared" si="67"/>
        <v>41.558441558441558</v>
      </c>
      <c r="AM576" s="14">
        <f t="shared" si="68"/>
        <v>0</v>
      </c>
      <c r="AN576" s="7" t="s">
        <v>589</v>
      </c>
      <c r="AO576" s="7">
        <v>4</v>
      </c>
      <c r="AP576" s="7">
        <v>0</v>
      </c>
      <c r="AQ576" s="7">
        <f t="shared" si="69"/>
        <v>4</v>
      </c>
    </row>
    <row r="577" spans="1:43" s="7" customFormat="1" x14ac:dyDescent="0.25">
      <c r="A577" s="7">
        <v>576</v>
      </c>
      <c r="B577" s="7" t="s">
        <v>632</v>
      </c>
      <c r="C577" s="8">
        <f>VLOOKUP(B577,[1]Combined!$B$1:$K$640,10,0)</f>
        <v>8</v>
      </c>
      <c r="D577" s="8">
        <f>VLOOKUP(B577,[1]Combined!$B$1:$L$640,11,0)</f>
        <v>9</v>
      </c>
      <c r="E577" s="8">
        <f>VLOOKUP(B577,[1]Combined!$B$1:$N$640,13,0)</f>
        <v>0</v>
      </c>
      <c r="F577" s="8">
        <f>VLOOKUP(B577,[1]Combined!$B$1:$O$640,14,0)</f>
        <v>1</v>
      </c>
      <c r="G577" s="8">
        <f>VLOOKUP(B577,[1]Combined!$B$1:$P$640,15,0)</f>
        <v>2</v>
      </c>
      <c r="H577" s="8">
        <f>VLOOKUP(B577,[1]Combined!$B$1:$R$640,17,0)</f>
        <v>0</v>
      </c>
      <c r="I577" s="9">
        <f>VLOOKUP(B577,[2]Combined!C$1:L$640,10,0)</f>
        <v>10</v>
      </c>
      <c r="J577" s="9">
        <f>VLOOKUP(B577,[2]Combined!C$1:M$640,11,0)</f>
        <v>17</v>
      </c>
      <c r="K577" s="9">
        <f>VLOOKUP(B577,[2]Combined!C$1:O$640,13,0)</f>
        <v>0</v>
      </c>
      <c r="L577" s="9">
        <f>VLOOKUP(B577,[2]Combined!C$1:P$640,14,0)</f>
        <v>3</v>
      </c>
      <c r="M577" s="9">
        <f>VLOOKUP(B577,[2]Combined!C$1:Q$640,15,0)</f>
        <v>4</v>
      </c>
      <c r="N577" s="9">
        <f>VLOOKUP(B577,[2]Combined!C$1:S$640,17,0)</f>
        <v>0</v>
      </c>
      <c r="O577" s="10">
        <f>VLOOKUP(B577,[3]Combined!C$1:L$640,10,0)</f>
        <v>9</v>
      </c>
      <c r="P577" s="10">
        <f>VLOOKUP(B577,[3]Combined!C$1:M$640,11,0)</f>
        <v>17</v>
      </c>
      <c r="Q577" s="10">
        <f>VLOOKUP(B577,[3]Combined!C$1:O$640,13,0)</f>
        <v>0</v>
      </c>
      <c r="R577" s="10">
        <f>VLOOKUP(B577,[3]Combined!C$1:P$640,14,0)</f>
        <v>0</v>
      </c>
      <c r="S577" s="10">
        <f>VLOOKUP(B577,[3]Combined!C$1:Q$640,15,0)</f>
        <v>1</v>
      </c>
      <c r="T577" s="10">
        <f>VLOOKUP(B577,[3]Combined!C$1:S$640,17,0)</f>
        <v>0</v>
      </c>
      <c r="U577" s="11">
        <v>6</v>
      </c>
      <c r="V577" s="11">
        <v>17</v>
      </c>
      <c r="W577" s="11">
        <f>VLOOKUP(B577,[4]Combined!C$1:O$640,13,0)</f>
        <v>0</v>
      </c>
      <c r="X577" s="11">
        <v>1</v>
      </c>
      <c r="Y577" s="11">
        <v>2</v>
      </c>
      <c r="Z577" s="11">
        <f>VLOOKUP(B577,[4]Combined!C$1:S$640,17,0)</f>
        <v>0</v>
      </c>
      <c r="AA577" s="12">
        <v>3</v>
      </c>
      <c r="AB577" s="12">
        <v>6</v>
      </c>
      <c r="AC577" s="12">
        <f>VLOOKUP(B577,[5]Combined!C$1:O$640,13,0)</f>
        <v>0</v>
      </c>
      <c r="AD577" s="12">
        <f>VLOOKUP(B577,[5]Combined!C$1:P$640,14,0)</f>
        <v>0</v>
      </c>
      <c r="AE577" s="12">
        <f>VLOOKUP(B577,[5]Combined!C$1:Q$640,15,0)</f>
        <v>0</v>
      </c>
      <c r="AF577" s="12">
        <f>VLOOKUP(B577,[5]Combined!C$1:S$640,17,0)</f>
        <v>0</v>
      </c>
      <c r="AG577" s="14">
        <f t="shared" si="63"/>
        <v>75</v>
      </c>
      <c r="AH577" s="14">
        <f t="shared" si="63"/>
        <v>0</v>
      </c>
      <c r="AI577" s="14">
        <f t="shared" si="64"/>
        <v>0</v>
      </c>
      <c r="AJ577" s="14">
        <f t="shared" si="65"/>
        <v>41</v>
      </c>
      <c r="AK577" s="14">
        <f t="shared" si="66"/>
        <v>41</v>
      </c>
      <c r="AL577" s="14">
        <f t="shared" si="67"/>
        <v>54.666666666666664</v>
      </c>
      <c r="AM577" s="14">
        <f t="shared" si="68"/>
        <v>0</v>
      </c>
      <c r="AN577" s="7" t="s">
        <v>591</v>
      </c>
      <c r="AO577" s="7">
        <v>8</v>
      </c>
      <c r="AP577" s="7">
        <v>3</v>
      </c>
      <c r="AQ577" s="7">
        <f t="shared" si="69"/>
        <v>11</v>
      </c>
    </row>
    <row r="578" spans="1:43" s="7" customFormat="1" x14ac:dyDescent="0.25">
      <c r="A578" s="7">
        <v>577</v>
      </c>
      <c r="B578" s="7" t="s">
        <v>633</v>
      </c>
      <c r="C578" s="8">
        <f>VLOOKUP(B578,[1]Combined!$B$1:$K$640,10,0)</f>
        <v>9</v>
      </c>
      <c r="D578" s="8">
        <f>VLOOKUP(B578,[1]Combined!$B$1:$L$640,11,0)</f>
        <v>9</v>
      </c>
      <c r="E578" s="8">
        <f>VLOOKUP(B578,[1]Combined!$B$1:$N$640,13,0)</f>
        <v>0</v>
      </c>
      <c r="F578" s="8">
        <f>VLOOKUP(B578,[1]Combined!$B$1:$O$640,14,0)</f>
        <v>2</v>
      </c>
      <c r="G578" s="8">
        <f>VLOOKUP(B578,[1]Combined!$B$1:$P$640,15,0)</f>
        <v>2</v>
      </c>
      <c r="H578" s="8">
        <f>VLOOKUP(B578,[1]Combined!$B$1:$R$640,17,0)</f>
        <v>0</v>
      </c>
      <c r="I578" s="9">
        <f>VLOOKUP(B578,[2]Combined!C$1:L$640,10,0)</f>
        <v>12</v>
      </c>
      <c r="J578" s="9">
        <f>VLOOKUP(B578,[2]Combined!C$1:M$640,11,0)</f>
        <v>17</v>
      </c>
      <c r="K578" s="9">
        <f>VLOOKUP(B578,[2]Combined!C$1:O$640,13,0)</f>
        <v>0</v>
      </c>
      <c r="L578" s="9">
        <f>VLOOKUP(B578,[2]Combined!C$1:P$640,14,0)</f>
        <v>0</v>
      </c>
      <c r="M578" s="9">
        <f>VLOOKUP(B578,[2]Combined!C$1:Q$640,15,0)</f>
        <v>3</v>
      </c>
      <c r="N578" s="9">
        <f>VLOOKUP(B578,[2]Combined!C$1:S$640,17,0)</f>
        <v>0</v>
      </c>
      <c r="O578" s="10">
        <f>VLOOKUP(B578,[3]Combined!C$1:L$640,10,0)</f>
        <v>5</v>
      </c>
      <c r="P578" s="10">
        <f>VLOOKUP(B578,[3]Combined!C$1:M$640,11,0)</f>
        <v>17</v>
      </c>
      <c r="Q578" s="10">
        <v>8</v>
      </c>
      <c r="R578" s="10">
        <f>VLOOKUP(B578,[3]Combined!C$1:P$640,14,0)</f>
        <v>0</v>
      </c>
      <c r="S578" s="10">
        <f>VLOOKUP(B578,[3]Combined!C$1:Q$640,15,0)</f>
        <v>2</v>
      </c>
      <c r="T578" s="10">
        <f>VLOOKUP(B578,[3]Combined!C$1:S$640,17,0)</f>
        <v>1</v>
      </c>
      <c r="U578" s="11">
        <v>2</v>
      </c>
      <c r="V578" s="11">
        <v>17</v>
      </c>
      <c r="W578" s="11">
        <v>0</v>
      </c>
      <c r="X578" s="11">
        <v>1</v>
      </c>
      <c r="Y578" s="11">
        <v>3</v>
      </c>
      <c r="Z578" s="11">
        <v>1</v>
      </c>
      <c r="AA578" s="12">
        <f>VLOOKUP(B578,[5]Combined!C$1:L$640,10,0)</f>
        <v>0</v>
      </c>
      <c r="AB578" s="12">
        <v>6</v>
      </c>
      <c r="AC578" s="12">
        <f>VLOOKUP(B578,[5]Combined!C$1:O$640,13,0)</f>
        <v>0</v>
      </c>
      <c r="AD578" s="12">
        <v>1</v>
      </c>
      <c r="AE578" s="12">
        <v>1</v>
      </c>
      <c r="AF578" s="12">
        <f>VLOOKUP(B578,[5]Combined!C$1:S$640,17,0)</f>
        <v>0</v>
      </c>
      <c r="AG578" s="14">
        <f t="shared" si="63"/>
        <v>77</v>
      </c>
      <c r="AH578" s="14">
        <f t="shared" si="63"/>
        <v>10</v>
      </c>
      <c r="AI578" s="14">
        <f t="shared" si="64"/>
        <v>10</v>
      </c>
      <c r="AJ578" s="14">
        <f t="shared" si="65"/>
        <v>32</v>
      </c>
      <c r="AK578" s="14">
        <f t="shared" si="66"/>
        <v>42</v>
      </c>
      <c r="AL578" s="14">
        <f t="shared" si="67"/>
        <v>54.54545454545454</v>
      </c>
      <c r="AM578" s="14">
        <f t="shared" si="68"/>
        <v>0</v>
      </c>
      <c r="AN578" s="7" t="s">
        <v>593</v>
      </c>
      <c r="AO578" s="7">
        <v>4</v>
      </c>
      <c r="AP578" s="7">
        <v>10</v>
      </c>
      <c r="AQ578" s="7">
        <f t="shared" si="69"/>
        <v>14</v>
      </c>
    </row>
    <row r="579" spans="1:43" s="7" customFormat="1" x14ac:dyDescent="0.25">
      <c r="A579" s="7">
        <v>578</v>
      </c>
      <c r="B579" s="7" t="s">
        <v>634</v>
      </c>
      <c r="C579" s="8">
        <f>VLOOKUP(B579,[1]Combined!$B$1:$K$640,10,0)</f>
        <v>8</v>
      </c>
      <c r="D579" s="8">
        <f>VLOOKUP(B579,[1]Combined!$B$1:$L$640,11,0)</f>
        <v>9</v>
      </c>
      <c r="E579" s="8">
        <f>VLOOKUP(B579,[1]Combined!$B$1:$N$640,13,0)</f>
        <v>0</v>
      </c>
      <c r="F579" s="8">
        <f>VLOOKUP(B579,[1]Combined!$B$1:$O$640,14,0)</f>
        <v>2</v>
      </c>
      <c r="G579" s="8">
        <f>VLOOKUP(B579,[1]Combined!$B$1:$P$640,15,0)</f>
        <v>2</v>
      </c>
      <c r="H579" s="8">
        <f>VLOOKUP(B579,[1]Combined!$B$1:$R$640,17,0)</f>
        <v>0</v>
      </c>
      <c r="I579" s="9">
        <f>VLOOKUP(B579,[2]Combined!C$1:L$640,10,0)</f>
        <v>10</v>
      </c>
      <c r="J579" s="9">
        <f>VLOOKUP(B579,[2]Combined!C$1:M$640,11,0)</f>
        <v>17</v>
      </c>
      <c r="K579" s="9">
        <f>VLOOKUP(B579,[2]Combined!C$1:O$640,13,0)</f>
        <v>0</v>
      </c>
      <c r="L579" s="9">
        <f>VLOOKUP(B579,[2]Combined!C$1:P$640,14,0)</f>
        <v>2</v>
      </c>
      <c r="M579" s="9">
        <f>VLOOKUP(B579,[2]Combined!C$1:Q$640,15,0)</f>
        <v>4</v>
      </c>
      <c r="N579" s="9">
        <f>VLOOKUP(B579,[2]Combined!C$1:S$640,17,0)</f>
        <v>0</v>
      </c>
      <c r="O579" s="10">
        <f>VLOOKUP(B579,[3]Combined!C$1:L$640,10,0)</f>
        <v>8</v>
      </c>
      <c r="P579" s="10">
        <f>VLOOKUP(B579,[3]Combined!C$1:M$640,11,0)</f>
        <v>17</v>
      </c>
      <c r="Q579" s="10">
        <v>4</v>
      </c>
      <c r="R579" s="10">
        <f>VLOOKUP(B579,[3]Combined!C$1:P$640,14,0)</f>
        <v>1</v>
      </c>
      <c r="S579" s="10">
        <f>VLOOKUP(B579,[3]Combined!C$1:Q$640,15,0)</f>
        <v>2</v>
      </c>
      <c r="T579" s="10">
        <f>VLOOKUP(B579,[3]Combined!C$1:S$640,17,0)</f>
        <v>0</v>
      </c>
      <c r="U579" s="11">
        <v>12</v>
      </c>
      <c r="V579" s="11">
        <v>17</v>
      </c>
      <c r="W579" s="11">
        <f>VLOOKUP(B579,[4]Combined!C$1:O$640,13,0)</f>
        <v>0</v>
      </c>
      <c r="X579" s="11">
        <v>3</v>
      </c>
      <c r="Y579" s="11">
        <v>4</v>
      </c>
      <c r="Z579" s="11">
        <f>VLOOKUP(B579,[4]Combined!C$1:S$640,17,0)</f>
        <v>0</v>
      </c>
      <c r="AA579" s="12">
        <v>2</v>
      </c>
      <c r="AB579" s="12">
        <v>6</v>
      </c>
      <c r="AC579" s="12">
        <f>VLOOKUP(B579,[5]Combined!C$1:O$640,13,0)</f>
        <v>0</v>
      </c>
      <c r="AD579" s="12">
        <v>1</v>
      </c>
      <c r="AE579" s="12">
        <v>1</v>
      </c>
      <c r="AF579" s="12">
        <f>VLOOKUP(B579,[5]Combined!C$1:S$640,17,0)</f>
        <v>0</v>
      </c>
      <c r="AG579" s="14">
        <f t="shared" si="63"/>
        <v>79</v>
      </c>
      <c r="AH579" s="14">
        <f t="shared" si="63"/>
        <v>4</v>
      </c>
      <c r="AI579" s="14">
        <f t="shared" si="64"/>
        <v>4</v>
      </c>
      <c r="AJ579" s="14">
        <f t="shared" si="65"/>
        <v>49</v>
      </c>
      <c r="AK579" s="14">
        <f t="shared" si="66"/>
        <v>53</v>
      </c>
      <c r="AL579" s="14">
        <f t="shared" si="67"/>
        <v>67.088607594936718</v>
      </c>
      <c r="AM579" s="14">
        <f t="shared" si="68"/>
        <v>1</v>
      </c>
      <c r="AN579" s="7" t="s">
        <v>595</v>
      </c>
      <c r="AO579" s="7">
        <v>4</v>
      </c>
      <c r="AP579" s="7">
        <v>3</v>
      </c>
      <c r="AQ579" s="7">
        <f t="shared" si="69"/>
        <v>8</v>
      </c>
    </row>
    <row r="580" spans="1:43" s="7" customFormat="1" x14ac:dyDescent="0.25">
      <c r="A580" s="7">
        <v>579</v>
      </c>
      <c r="B580" s="7" t="s">
        <v>635</v>
      </c>
      <c r="C580" s="8">
        <f>VLOOKUP(B580,[1]Combined!$B$1:$K$640,10,0)</f>
        <v>7</v>
      </c>
      <c r="D580" s="8">
        <f>VLOOKUP(B580,[1]Combined!$B$1:$L$640,11,0)</f>
        <v>9</v>
      </c>
      <c r="E580" s="8">
        <f>VLOOKUP(B580,[1]Combined!$B$1:$N$640,13,0)</f>
        <v>0</v>
      </c>
      <c r="F580" s="8">
        <f>VLOOKUP(B580,[1]Combined!$B$1:$O$640,14,0)</f>
        <v>2</v>
      </c>
      <c r="G580" s="8">
        <f>VLOOKUP(B580,[1]Combined!$B$1:$P$640,15,0)</f>
        <v>2</v>
      </c>
      <c r="H580" s="8">
        <f>VLOOKUP(B580,[1]Combined!$B$1:$R$640,17,0)</f>
        <v>0</v>
      </c>
      <c r="I580" s="9">
        <f>VLOOKUP(B580,[2]Combined!C$1:L$640,10,0)</f>
        <v>14</v>
      </c>
      <c r="J580" s="9">
        <f>VLOOKUP(B580,[2]Combined!C$1:M$640,11,0)</f>
        <v>17</v>
      </c>
      <c r="K580" s="9">
        <f>VLOOKUP(B580,[2]Combined!C$1:O$640,13,0)</f>
        <v>0</v>
      </c>
      <c r="L580" s="9">
        <f>VLOOKUP(B580,[2]Combined!C$1:P$640,14,0)</f>
        <v>4</v>
      </c>
      <c r="M580" s="9">
        <f>VLOOKUP(B580,[2]Combined!C$1:Q$640,15,0)</f>
        <v>4</v>
      </c>
      <c r="N580" s="9">
        <f>VLOOKUP(B580,[2]Combined!C$1:S$640,17,0)</f>
        <v>0</v>
      </c>
      <c r="O580" s="10">
        <f>VLOOKUP(B580,[3]Combined!C$1:L$640,10,0)</f>
        <v>13</v>
      </c>
      <c r="P580" s="10">
        <f>VLOOKUP(B580,[3]Combined!C$1:M$640,11,0)</f>
        <v>17</v>
      </c>
      <c r="Q580" s="10">
        <f>VLOOKUP(B580,[3]Combined!C$1:O$640,13,0)</f>
        <v>0</v>
      </c>
      <c r="R580" s="10">
        <f>VLOOKUP(B580,[3]Combined!C$1:P$640,14,0)</f>
        <v>4</v>
      </c>
      <c r="S580" s="10">
        <f>VLOOKUP(B580,[3]Combined!C$1:Q$640,15,0)</f>
        <v>4</v>
      </c>
      <c r="T580" s="10">
        <f>VLOOKUP(B580,[3]Combined!C$1:S$640,17,0)</f>
        <v>0</v>
      </c>
      <c r="U580" s="11">
        <v>11</v>
      </c>
      <c r="V580" s="11">
        <v>17</v>
      </c>
      <c r="W580" s="11">
        <f>VLOOKUP(B580,[4]Combined!C$1:O$640,13,0)</f>
        <v>0</v>
      </c>
      <c r="X580" s="11">
        <v>2</v>
      </c>
      <c r="Y580" s="11">
        <v>2</v>
      </c>
      <c r="Z580" s="11">
        <f>VLOOKUP(B580,[4]Combined!C$1:S$640,17,0)</f>
        <v>0</v>
      </c>
      <c r="AA580" s="12">
        <v>2</v>
      </c>
      <c r="AB580" s="12">
        <v>6</v>
      </c>
      <c r="AC580" s="12">
        <f>VLOOKUP(B580,[5]Combined!C$1:O$640,13,0)</f>
        <v>0</v>
      </c>
      <c r="AD580" s="12">
        <v>2</v>
      </c>
      <c r="AE580" s="12">
        <v>2</v>
      </c>
      <c r="AF580" s="12">
        <f>VLOOKUP(B580,[5]Combined!C$1:S$640,17,0)</f>
        <v>0</v>
      </c>
      <c r="AG580" s="14">
        <f t="shared" si="63"/>
        <v>80</v>
      </c>
      <c r="AH580" s="14">
        <f t="shared" si="63"/>
        <v>0</v>
      </c>
      <c r="AI580" s="14">
        <f t="shared" si="64"/>
        <v>0</v>
      </c>
      <c r="AJ580" s="14">
        <f t="shared" si="65"/>
        <v>61</v>
      </c>
      <c r="AK580" s="14">
        <f t="shared" si="66"/>
        <v>61</v>
      </c>
      <c r="AL580" s="14">
        <f t="shared" si="67"/>
        <v>76.25</v>
      </c>
      <c r="AM580" s="14">
        <f t="shared" si="68"/>
        <v>3</v>
      </c>
      <c r="AN580" s="7" t="s">
        <v>587</v>
      </c>
      <c r="AO580" s="7">
        <v>8</v>
      </c>
      <c r="AP580" s="7">
        <v>5</v>
      </c>
      <c r="AQ580" s="7">
        <f t="shared" si="69"/>
        <v>16</v>
      </c>
    </row>
    <row r="581" spans="1:43" s="7" customFormat="1" x14ac:dyDescent="0.25">
      <c r="A581" s="7">
        <v>580</v>
      </c>
      <c r="B581" s="7" t="s">
        <v>636</v>
      </c>
      <c r="C581" s="8">
        <f>VLOOKUP(B581,[1]Combined!$B$1:$K$640,10,0)</f>
        <v>7</v>
      </c>
      <c r="D581" s="8">
        <f>VLOOKUP(B581,[1]Combined!$B$1:$L$640,11,0)</f>
        <v>9</v>
      </c>
      <c r="E581" s="8">
        <f>VLOOKUP(B581,[1]Combined!$B$1:$N$640,13,0)</f>
        <v>0</v>
      </c>
      <c r="F581" s="8">
        <f>VLOOKUP(B581,[1]Combined!$B$1:$O$640,14,0)</f>
        <v>1</v>
      </c>
      <c r="G581" s="8">
        <f>VLOOKUP(B581,[1]Combined!$B$1:$P$640,15,0)</f>
        <v>1</v>
      </c>
      <c r="H581" s="8">
        <f>VLOOKUP(B581,[1]Combined!$B$1:$R$640,17,0)</f>
        <v>0</v>
      </c>
      <c r="I581" s="9">
        <f>VLOOKUP(B581,[2]Combined!C$1:L$640,10,0)</f>
        <v>4</v>
      </c>
      <c r="J581" s="9">
        <f>VLOOKUP(B581,[2]Combined!C$1:M$640,11,0)</f>
        <v>17</v>
      </c>
      <c r="K581" s="9">
        <f>VLOOKUP(B581,[2]Combined!C$1:O$640,13,0)</f>
        <v>0</v>
      </c>
      <c r="L581" s="9">
        <f>VLOOKUP(B581,[2]Combined!C$1:P$640,14,0)</f>
        <v>1</v>
      </c>
      <c r="M581" s="9">
        <f>VLOOKUP(B581,[2]Combined!C$1:Q$640,15,0)</f>
        <v>3</v>
      </c>
      <c r="N581" s="9">
        <f>VLOOKUP(B581,[2]Combined!C$1:S$640,17,0)</f>
        <v>0</v>
      </c>
      <c r="O581" s="10">
        <f>VLOOKUP(B581,[3]Combined!C$1:L$640,10,0)</f>
        <v>7</v>
      </c>
      <c r="P581" s="10">
        <f>VLOOKUP(B581,[3]Combined!C$1:M$640,11,0)</f>
        <v>17</v>
      </c>
      <c r="Q581" s="10">
        <v>3</v>
      </c>
      <c r="R581" s="10">
        <f>VLOOKUP(B581,[3]Combined!C$1:P$640,14,0)</f>
        <v>2</v>
      </c>
      <c r="S581" s="10">
        <f>VLOOKUP(B581,[3]Combined!C$1:Q$640,15,0)</f>
        <v>2</v>
      </c>
      <c r="T581" s="10">
        <f>VLOOKUP(B581,[3]Combined!C$1:S$640,17,0)</f>
        <v>0</v>
      </c>
      <c r="U581" s="11">
        <v>7</v>
      </c>
      <c r="V581" s="11">
        <v>17</v>
      </c>
      <c r="W581" s="11">
        <f>VLOOKUP(B581,[4]Combined!C$1:O$640,13,0)</f>
        <v>0</v>
      </c>
      <c r="X581" s="11">
        <v>3</v>
      </c>
      <c r="Y581" s="11">
        <v>4</v>
      </c>
      <c r="Z581" s="11">
        <f>VLOOKUP(B581,[4]Combined!C$1:S$640,17,0)</f>
        <v>0</v>
      </c>
      <c r="AA581" s="12">
        <v>1</v>
      </c>
      <c r="AB581" s="12">
        <v>6</v>
      </c>
      <c r="AC581" s="12">
        <f>VLOOKUP(B581,[5]Combined!C$1:O$640,13,0)</f>
        <v>0</v>
      </c>
      <c r="AD581" s="12">
        <v>1</v>
      </c>
      <c r="AE581" s="12">
        <v>1</v>
      </c>
      <c r="AF581" s="12">
        <f>VLOOKUP(B581,[5]Combined!C$1:S$640,17,0)</f>
        <v>0</v>
      </c>
      <c r="AG581" s="14">
        <f t="shared" si="63"/>
        <v>77</v>
      </c>
      <c r="AH581" s="14">
        <f t="shared" si="63"/>
        <v>3</v>
      </c>
      <c r="AI581" s="14">
        <f t="shared" si="64"/>
        <v>3</v>
      </c>
      <c r="AJ581" s="14">
        <f t="shared" si="65"/>
        <v>34</v>
      </c>
      <c r="AK581" s="14">
        <f t="shared" si="66"/>
        <v>37</v>
      </c>
      <c r="AL581" s="14">
        <f t="shared" si="67"/>
        <v>48.051948051948052</v>
      </c>
      <c r="AM581" s="14">
        <f t="shared" si="68"/>
        <v>0</v>
      </c>
      <c r="AN581" s="7" t="s">
        <v>589</v>
      </c>
      <c r="AO581" s="7">
        <v>5</v>
      </c>
      <c r="AP581" s="7">
        <v>3</v>
      </c>
      <c r="AQ581" s="7">
        <f t="shared" si="69"/>
        <v>8</v>
      </c>
    </row>
    <row r="582" spans="1:43" s="7" customFormat="1" x14ac:dyDescent="0.25">
      <c r="A582" s="7">
        <v>581</v>
      </c>
      <c r="B582" s="7" t="s">
        <v>637</v>
      </c>
      <c r="C582" s="8">
        <f>VLOOKUP(B582,[1]Combined!$B$1:$K$640,10,0)</f>
        <v>10</v>
      </c>
      <c r="D582" s="8">
        <f>VLOOKUP(B582,[1]Combined!$B$1:$L$640,11,0)</f>
        <v>10</v>
      </c>
      <c r="E582" s="8">
        <f>VLOOKUP(B582,[1]Combined!$B$1:$N$640,13,0)</f>
        <v>0</v>
      </c>
      <c r="F582" s="8">
        <f>VLOOKUP(B582,[1]Combined!$B$1:$O$640,14,0)</f>
        <v>2</v>
      </c>
      <c r="G582" s="8">
        <f>VLOOKUP(B582,[1]Combined!$B$1:$P$640,15,0)</f>
        <v>2</v>
      </c>
      <c r="H582" s="8">
        <f>VLOOKUP(B582,[1]Combined!$B$1:$R$640,17,0)</f>
        <v>0</v>
      </c>
      <c r="I582" s="9">
        <f>VLOOKUP(B582,[2]Combined!C$1:L$640,10,0)</f>
        <v>15</v>
      </c>
      <c r="J582" s="9">
        <f>VLOOKUP(B582,[2]Combined!C$1:M$640,11,0)</f>
        <v>17</v>
      </c>
      <c r="K582" s="9">
        <f>VLOOKUP(B582,[2]Combined!C$1:O$640,13,0)</f>
        <v>0</v>
      </c>
      <c r="L582" s="9">
        <f>VLOOKUP(B582,[2]Combined!C$1:P$640,14,0)</f>
        <v>1</v>
      </c>
      <c r="M582" s="9">
        <f>VLOOKUP(B582,[2]Combined!C$1:Q$640,15,0)</f>
        <v>2</v>
      </c>
      <c r="N582" s="9">
        <f>VLOOKUP(B582,[2]Combined!C$1:S$640,17,0)</f>
        <v>0</v>
      </c>
      <c r="O582" s="10">
        <f>VLOOKUP(B582,[3]Combined!C$1:L$640,10,0)</f>
        <v>13</v>
      </c>
      <c r="P582" s="10">
        <f>VLOOKUP(B582,[3]Combined!C$1:M$640,11,0)</f>
        <v>13</v>
      </c>
      <c r="Q582" s="10">
        <f>VLOOKUP(B582,[3]Combined!C$1:O$640,13,0)</f>
        <v>0</v>
      </c>
      <c r="R582" s="10">
        <f>VLOOKUP(B582,[3]Combined!C$1:P$640,14,0)</f>
        <v>4</v>
      </c>
      <c r="S582" s="10">
        <f>VLOOKUP(B582,[3]Combined!C$1:Q$640,15,0)</f>
        <v>4</v>
      </c>
      <c r="T582" s="10">
        <f>VLOOKUP(B582,[3]Combined!C$1:S$640,17,0)</f>
        <v>0</v>
      </c>
      <c r="U582" s="11">
        <v>14</v>
      </c>
      <c r="V582" s="11">
        <v>17</v>
      </c>
      <c r="W582" s="11">
        <f>VLOOKUP(B582,[4]Combined!C$1:O$640,13,0)</f>
        <v>0</v>
      </c>
      <c r="X582" s="11">
        <v>2</v>
      </c>
      <c r="Y582" s="11">
        <v>3</v>
      </c>
      <c r="Z582" s="11">
        <f>VLOOKUP(B582,[4]Combined!C$1:S$640,17,0)</f>
        <v>0</v>
      </c>
      <c r="AA582" s="12">
        <v>5</v>
      </c>
      <c r="AB582" s="12">
        <v>7</v>
      </c>
      <c r="AC582" s="12">
        <f>VLOOKUP(B582,[5]Combined!C$1:O$640,13,0)</f>
        <v>0</v>
      </c>
      <c r="AD582" s="12">
        <f>VLOOKUP(B582,[5]Combined!C$1:P$640,14,0)</f>
        <v>0</v>
      </c>
      <c r="AE582" s="12">
        <v>1</v>
      </c>
      <c r="AF582" s="12">
        <f>VLOOKUP(B582,[5]Combined!C$1:S$640,17,0)</f>
        <v>0</v>
      </c>
      <c r="AG582" s="14">
        <f t="shared" si="63"/>
        <v>76</v>
      </c>
      <c r="AH582" s="14">
        <f t="shared" si="63"/>
        <v>0</v>
      </c>
      <c r="AI582" s="14">
        <f t="shared" si="64"/>
        <v>0</v>
      </c>
      <c r="AJ582" s="14">
        <f t="shared" si="65"/>
        <v>66</v>
      </c>
      <c r="AK582" s="14">
        <f t="shared" si="66"/>
        <v>66</v>
      </c>
      <c r="AL582" s="14">
        <f t="shared" si="67"/>
        <v>86.842105263157904</v>
      </c>
      <c r="AM582" s="14">
        <f t="shared" si="68"/>
        <v>5</v>
      </c>
      <c r="AN582" s="7" t="s">
        <v>638</v>
      </c>
      <c r="AO582" s="7">
        <v>6</v>
      </c>
      <c r="AP582" s="7">
        <v>6</v>
      </c>
      <c r="AQ582" s="7">
        <f t="shared" si="69"/>
        <v>17</v>
      </c>
    </row>
    <row r="583" spans="1:43" s="7" customFormat="1" x14ac:dyDescent="0.25">
      <c r="A583" s="7">
        <v>582</v>
      </c>
      <c r="B583" s="7" t="s">
        <v>639</v>
      </c>
      <c r="C583" s="8">
        <f>VLOOKUP(B583,[1]Combined!$B$1:$K$640,10,0)</f>
        <v>9</v>
      </c>
      <c r="D583" s="8">
        <f>VLOOKUP(B583,[1]Combined!$B$1:$L$640,11,0)</f>
        <v>10</v>
      </c>
      <c r="E583" s="8">
        <f>VLOOKUP(B583,[1]Combined!$B$1:$N$640,13,0)</f>
        <v>0</v>
      </c>
      <c r="F583" s="8">
        <f>VLOOKUP(B583,[1]Combined!$B$1:$O$640,14,0)</f>
        <v>1</v>
      </c>
      <c r="G583" s="8">
        <f>VLOOKUP(B583,[1]Combined!$B$1:$P$640,15,0)</f>
        <v>2</v>
      </c>
      <c r="H583" s="8">
        <f>VLOOKUP(B583,[1]Combined!$B$1:$R$640,17,0)</f>
        <v>0</v>
      </c>
      <c r="I583" s="9">
        <f>VLOOKUP(B583,[2]Combined!C$1:L$640,10,0)</f>
        <v>5</v>
      </c>
      <c r="J583" s="9">
        <f>VLOOKUP(B583,[2]Combined!C$1:M$640,11,0)</f>
        <v>17</v>
      </c>
      <c r="K583" s="9">
        <f>VLOOKUP(B583,[2]Combined!C$1:O$640,13,0)</f>
        <v>0</v>
      </c>
      <c r="L583" s="9">
        <f>VLOOKUP(B583,[2]Combined!C$1:P$640,14,0)</f>
        <v>0</v>
      </c>
      <c r="M583" s="9">
        <f>VLOOKUP(B583,[2]Combined!C$1:Q$640,15,0)</f>
        <v>4</v>
      </c>
      <c r="N583" s="9">
        <f>VLOOKUP(B583,[2]Combined!C$1:S$640,17,0)</f>
        <v>0</v>
      </c>
      <c r="O583" s="10">
        <f>VLOOKUP(B583,[3]Combined!C$1:L$640,10,0)</f>
        <v>10</v>
      </c>
      <c r="P583" s="10">
        <f>VLOOKUP(B583,[3]Combined!C$1:M$640,11,0)</f>
        <v>13</v>
      </c>
      <c r="Q583" s="10">
        <f>VLOOKUP(B583,[3]Combined!C$1:O$640,13,0)</f>
        <v>5</v>
      </c>
      <c r="R583" s="10">
        <f>VLOOKUP(B583,[3]Combined!C$1:P$640,14,0)</f>
        <v>0</v>
      </c>
      <c r="S583" s="10">
        <f>VLOOKUP(B583,[3]Combined!C$1:Q$640,15,0)</f>
        <v>2</v>
      </c>
      <c r="T583" s="10">
        <f>VLOOKUP(B583,[3]Combined!C$1:S$640,17,0)</f>
        <v>0</v>
      </c>
      <c r="U583" s="11">
        <v>6</v>
      </c>
      <c r="V583" s="11">
        <v>17</v>
      </c>
      <c r="W583" s="11">
        <f>VLOOKUP(B583,[4]Combined!C$1:O$640,13,0)</f>
        <v>0</v>
      </c>
      <c r="X583" s="11">
        <v>2</v>
      </c>
      <c r="Y583" s="11">
        <v>3</v>
      </c>
      <c r="Z583" s="11">
        <f>VLOOKUP(B583,[4]Combined!C$1:S$640,17,0)</f>
        <v>0</v>
      </c>
      <c r="AA583" s="12">
        <v>4</v>
      </c>
      <c r="AB583" s="12">
        <v>7</v>
      </c>
      <c r="AC583" s="12">
        <f>VLOOKUP(B583,[5]Combined!C$1:O$640,13,0)</f>
        <v>0</v>
      </c>
      <c r="AD583" s="12">
        <v>1</v>
      </c>
      <c r="AE583" s="12">
        <v>1</v>
      </c>
      <c r="AF583" s="12">
        <f>VLOOKUP(B583,[5]Combined!C$1:S$640,17,0)</f>
        <v>0</v>
      </c>
      <c r="AG583" s="14">
        <f t="shared" si="63"/>
        <v>76</v>
      </c>
      <c r="AH583" s="14">
        <f t="shared" si="63"/>
        <v>5</v>
      </c>
      <c r="AI583" s="14">
        <f t="shared" si="64"/>
        <v>5</v>
      </c>
      <c r="AJ583" s="14">
        <f t="shared" si="65"/>
        <v>38</v>
      </c>
      <c r="AK583" s="14">
        <f t="shared" si="66"/>
        <v>43</v>
      </c>
      <c r="AL583" s="14">
        <f t="shared" si="67"/>
        <v>56.578947368421048</v>
      </c>
      <c r="AM583" s="14">
        <f t="shared" si="68"/>
        <v>0</v>
      </c>
      <c r="AN583" s="7" t="s">
        <v>640</v>
      </c>
      <c r="AO583" s="7">
        <v>5</v>
      </c>
      <c r="AP583" s="7">
        <v>9</v>
      </c>
      <c r="AQ583" s="7">
        <f t="shared" si="69"/>
        <v>14</v>
      </c>
    </row>
    <row r="584" spans="1:43" s="7" customFormat="1" x14ac:dyDescent="0.25">
      <c r="A584" s="7">
        <v>583</v>
      </c>
      <c r="B584" s="7" t="s">
        <v>641</v>
      </c>
      <c r="C584" s="8">
        <f>VLOOKUP(B584,[1]Combined!$B$1:$K$640,10,0)</f>
        <v>10</v>
      </c>
      <c r="D584" s="8">
        <f>VLOOKUP(B584,[1]Combined!$B$1:$L$640,11,0)</f>
        <v>10</v>
      </c>
      <c r="E584" s="8">
        <f>VLOOKUP(B584,[1]Combined!$B$1:$N$640,13,0)</f>
        <v>0</v>
      </c>
      <c r="F584" s="8">
        <f>VLOOKUP(B584,[1]Combined!$B$1:$O$640,14,0)</f>
        <v>2</v>
      </c>
      <c r="G584" s="8">
        <f>VLOOKUP(B584,[1]Combined!$B$1:$P$640,15,0)</f>
        <v>2</v>
      </c>
      <c r="H584" s="8">
        <f>VLOOKUP(B584,[1]Combined!$B$1:$R$640,17,0)</f>
        <v>0</v>
      </c>
      <c r="I584" s="9">
        <f>VLOOKUP(B584,[2]Combined!C$1:L$640,10,0)</f>
        <v>17</v>
      </c>
      <c r="J584" s="9">
        <f>VLOOKUP(B584,[2]Combined!C$1:M$640,11,0)</f>
        <v>17</v>
      </c>
      <c r="K584" s="9">
        <f>VLOOKUP(B584,[2]Combined!C$1:O$640,13,0)</f>
        <v>0</v>
      </c>
      <c r="L584" s="9">
        <f>VLOOKUP(B584,[2]Combined!C$1:P$640,14,0)</f>
        <v>3</v>
      </c>
      <c r="M584" s="9">
        <f>VLOOKUP(B584,[2]Combined!C$1:Q$640,15,0)</f>
        <v>3</v>
      </c>
      <c r="N584" s="9">
        <f>VLOOKUP(B584,[2]Combined!C$1:S$640,17,0)</f>
        <v>0</v>
      </c>
      <c r="O584" s="10">
        <f>VLOOKUP(B584,[3]Combined!C$1:L$640,10,0)</f>
        <v>18</v>
      </c>
      <c r="P584" s="10">
        <f>VLOOKUP(B584,[3]Combined!C$1:M$640,11,0)</f>
        <v>13</v>
      </c>
      <c r="Q584" s="10">
        <f>VLOOKUP(B584,[3]Combined!C$1:O$640,13,0)</f>
        <v>0</v>
      </c>
      <c r="R584" s="10">
        <f>VLOOKUP(B584,[3]Combined!C$1:P$640,14,0)</f>
        <v>1</v>
      </c>
      <c r="S584" s="10">
        <f>VLOOKUP(B584,[3]Combined!C$1:Q$640,15,0)</f>
        <v>1</v>
      </c>
      <c r="T584" s="10">
        <f>VLOOKUP(B584,[3]Combined!C$1:S$640,17,0)</f>
        <v>0</v>
      </c>
      <c r="U584" s="11">
        <v>15</v>
      </c>
      <c r="V584" s="11">
        <v>17</v>
      </c>
      <c r="W584" s="11">
        <f>VLOOKUP(B584,[4]Combined!C$1:O$640,13,0)</f>
        <v>0</v>
      </c>
      <c r="X584" s="11">
        <v>2</v>
      </c>
      <c r="Y584" s="11">
        <v>3</v>
      </c>
      <c r="Z584" s="11">
        <f>VLOOKUP(B584,[4]Combined!C$1:S$640,17,0)</f>
        <v>0</v>
      </c>
      <c r="AA584" s="12">
        <v>5</v>
      </c>
      <c r="AB584" s="12">
        <v>7</v>
      </c>
      <c r="AC584" s="12">
        <f>VLOOKUP(B584,[5]Combined!C$1:O$640,13,0)</f>
        <v>0</v>
      </c>
      <c r="AD584" s="12">
        <f>VLOOKUP(B584,[5]Combined!C$1:P$640,14,0)</f>
        <v>0</v>
      </c>
      <c r="AE584" s="12">
        <v>1</v>
      </c>
      <c r="AF584" s="12">
        <f>VLOOKUP(B584,[5]Combined!C$1:S$640,17,0)</f>
        <v>0</v>
      </c>
      <c r="AG584" s="14">
        <f t="shared" si="63"/>
        <v>74</v>
      </c>
      <c r="AH584" s="14">
        <f t="shared" si="63"/>
        <v>0</v>
      </c>
      <c r="AI584" s="14">
        <f t="shared" si="64"/>
        <v>0</v>
      </c>
      <c r="AJ584" s="14">
        <f t="shared" si="65"/>
        <v>73</v>
      </c>
      <c r="AK584" s="14">
        <f t="shared" si="66"/>
        <v>73</v>
      </c>
      <c r="AL584" s="14">
        <f t="shared" si="67"/>
        <v>98.648648648648646</v>
      </c>
      <c r="AM584" s="14">
        <f t="shared" si="68"/>
        <v>5</v>
      </c>
      <c r="AN584" s="7" t="s">
        <v>642</v>
      </c>
      <c r="AO584" s="7">
        <v>6</v>
      </c>
      <c r="AP584" s="7">
        <v>10</v>
      </c>
      <c r="AQ584" s="7">
        <f t="shared" si="69"/>
        <v>21</v>
      </c>
    </row>
    <row r="585" spans="1:43" s="7" customFormat="1" x14ac:dyDescent="0.25">
      <c r="A585" s="7">
        <v>584</v>
      </c>
      <c r="B585" s="7" t="s">
        <v>643</v>
      </c>
      <c r="C585" s="8">
        <f>VLOOKUP(B585,[1]Combined!$B$1:$K$640,10,0)</f>
        <v>7</v>
      </c>
      <c r="D585" s="8">
        <f>VLOOKUP(B585,[1]Combined!$B$1:$L$640,11,0)</f>
        <v>10</v>
      </c>
      <c r="E585" s="8">
        <f>VLOOKUP(B585,[1]Combined!$B$1:$N$640,13,0)</f>
        <v>0</v>
      </c>
      <c r="F585" s="8">
        <f>VLOOKUP(B585,[1]Combined!$B$1:$O$640,14,0)</f>
        <v>1</v>
      </c>
      <c r="G585" s="8">
        <f>VLOOKUP(B585,[1]Combined!$B$1:$P$640,15,0)</f>
        <v>2</v>
      </c>
      <c r="H585" s="8">
        <f>VLOOKUP(B585,[1]Combined!$B$1:$R$640,17,0)</f>
        <v>0</v>
      </c>
      <c r="I585" s="9">
        <f>VLOOKUP(B585,[2]Combined!C$1:L$640,10,0)</f>
        <v>16</v>
      </c>
      <c r="J585" s="9">
        <f>VLOOKUP(B585,[2]Combined!C$1:M$640,11,0)</f>
        <v>17</v>
      </c>
      <c r="K585" s="9">
        <f>VLOOKUP(B585,[2]Combined!C$1:O$640,13,0)</f>
        <v>0</v>
      </c>
      <c r="L585" s="9">
        <f>VLOOKUP(B585,[2]Combined!C$1:P$640,14,0)</f>
        <v>3</v>
      </c>
      <c r="M585" s="9">
        <f>VLOOKUP(B585,[2]Combined!C$1:Q$640,15,0)</f>
        <v>3</v>
      </c>
      <c r="N585" s="9">
        <f>VLOOKUP(B585,[2]Combined!C$1:S$640,17,0)</f>
        <v>0</v>
      </c>
      <c r="O585" s="10">
        <f>VLOOKUP(B585,[3]Combined!C$1:L$640,10,0)</f>
        <v>17</v>
      </c>
      <c r="P585" s="10">
        <f>VLOOKUP(B585,[3]Combined!C$1:M$640,11,0)</f>
        <v>13</v>
      </c>
      <c r="Q585" s="10">
        <f>VLOOKUP(B585,[3]Combined!C$1:O$640,13,0)</f>
        <v>0</v>
      </c>
      <c r="R585" s="10">
        <f>VLOOKUP(B585,[3]Combined!C$1:P$640,14,0)</f>
        <v>3</v>
      </c>
      <c r="S585" s="10">
        <f>VLOOKUP(B585,[3]Combined!C$1:Q$640,15,0)</f>
        <v>4</v>
      </c>
      <c r="T585" s="10">
        <f>VLOOKUP(B585,[3]Combined!C$1:S$640,17,0)</f>
        <v>0</v>
      </c>
      <c r="U585" s="11">
        <v>11</v>
      </c>
      <c r="V585" s="11">
        <v>17</v>
      </c>
      <c r="W585" s="11">
        <v>5</v>
      </c>
      <c r="X585" s="11">
        <f>VLOOKUP(B585,[4]Combined!C$1:P$640,14,0)</f>
        <v>0</v>
      </c>
      <c r="Y585" s="11">
        <f>VLOOKUP(B585,[4]Combined!C$1:Q$640,15,0)</f>
        <v>3</v>
      </c>
      <c r="Z585" s="11">
        <f>VLOOKUP(B585,[4]Combined!C$1:S$640,17,0)</f>
        <v>0</v>
      </c>
      <c r="AA585" s="12">
        <v>5</v>
      </c>
      <c r="AB585" s="12">
        <v>7</v>
      </c>
      <c r="AC585" s="12">
        <f>VLOOKUP(B585,[5]Combined!C$1:O$640,13,0)</f>
        <v>0</v>
      </c>
      <c r="AD585" s="12">
        <f>VLOOKUP(B585,[5]Combined!C$1:P$640,14,0)</f>
        <v>0</v>
      </c>
      <c r="AE585" s="12">
        <v>1</v>
      </c>
      <c r="AF585" s="12">
        <f>VLOOKUP(B585,[5]Combined!C$1:S$640,17,0)</f>
        <v>0</v>
      </c>
      <c r="AG585" s="14">
        <f t="shared" si="63"/>
        <v>77</v>
      </c>
      <c r="AH585" s="14">
        <f t="shared" si="63"/>
        <v>5</v>
      </c>
      <c r="AI585" s="14">
        <f t="shared" si="64"/>
        <v>5</v>
      </c>
      <c r="AJ585" s="14">
        <f t="shared" si="65"/>
        <v>63</v>
      </c>
      <c r="AK585" s="14">
        <f t="shared" si="66"/>
        <v>68</v>
      </c>
      <c r="AL585" s="14">
        <f t="shared" si="67"/>
        <v>88.311688311688314</v>
      </c>
      <c r="AM585" s="14">
        <f t="shared" si="68"/>
        <v>5</v>
      </c>
      <c r="AN585" s="7" t="s">
        <v>644</v>
      </c>
      <c r="AO585" s="7">
        <f>VLOOKUP(B585,[6]M!B$1:S$50,18,0)</f>
        <v>0</v>
      </c>
      <c r="AP585" s="7">
        <v>9</v>
      </c>
      <c r="AQ585" s="7">
        <f t="shared" si="69"/>
        <v>14</v>
      </c>
    </row>
    <row r="586" spans="1:43" s="7" customFormat="1" x14ac:dyDescent="0.25">
      <c r="A586" s="7">
        <v>585</v>
      </c>
      <c r="B586" s="7" t="s">
        <v>645</v>
      </c>
      <c r="C586" s="8">
        <f>VLOOKUP(B586,[1]Combined!$B$1:$K$640,10,0)</f>
        <v>10</v>
      </c>
      <c r="D586" s="8">
        <f>VLOOKUP(B586,[1]Combined!$B$1:$L$640,11,0)</f>
        <v>10</v>
      </c>
      <c r="E586" s="8">
        <f>VLOOKUP(B586,[1]Combined!$B$1:$N$640,13,0)</f>
        <v>0</v>
      </c>
      <c r="F586" s="8">
        <f>VLOOKUP(B586,[1]Combined!$B$1:$O$640,14,0)</f>
        <v>2</v>
      </c>
      <c r="G586" s="8">
        <f>VLOOKUP(B586,[1]Combined!$B$1:$P$640,15,0)</f>
        <v>2</v>
      </c>
      <c r="H586" s="8">
        <f>VLOOKUP(B586,[1]Combined!$B$1:$R$640,17,0)</f>
        <v>0</v>
      </c>
      <c r="I586" s="9">
        <f>VLOOKUP(B586,[2]Combined!C$1:L$640,10,0)</f>
        <v>17</v>
      </c>
      <c r="J586" s="9">
        <f>VLOOKUP(B586,[2]Combined!C$1:M$640,11,0)</f>
        <v>17</v>
      </c>
      <c r="K586" s="9">
        <f>VLOOKUP(B586,[2]Combined!C$1:O$640,13,0)</f>
        <v>0</v>
      </c>
      <c r="L586" s="9">
        <f>VLOOKUP(B586,[2]Combined!C$1:P$640,14,0)</f>
        <v>3</v>
      </c>
      <c r="M586" s="9">
        <f>VLOOKUP(B586,[2]Combined!C$1:Q$640,15,0)</f>
        <v>3</v>
      </c>
      <c r="N586" s="9">
        <f>VLOOKUP(B586,[2]Combined!C$1:S$640,17,0)</f>
        <v>0</v>
      </c>
      <c r="O586" s="10">
        <f>VLOOKUP(B586,[3]Combined!C$1:L$640,10,0)</f>
        <v>18</v>
      </c>
      <c r="P586" s="10">
        <f>VLOOKUP(B586,[3]Combined!C$1:M$640,11,0)</f>
        <v>13</v>
      </c>
      <c r="Q586" s="10">
        <f>VLOOKUP(B586,[3]Combined!C$1:O$640,13,0)</f>
        <v>0</v>
      </c>
      <c r="R586" s="10">
        <f>VLOOKUP(B586,[3]Combined!C$1:P$640,14,0)</f>
        <v>1</v>
      </c>
      <c r="S586" s="10">
        <f>VLOOKUP(B586,[3]Combined!C$1:Q$640,15,0)</f>
        <v>1</v>
      </c>
      <c r="T586" s="10">
        <f>VLOOKUP(B586,[3]Combined!C$1:S$640,17,0)</f>
        <v>0</v>
      </c>
      <c r="U586" s="11">
        <v>15</v>
      </c>
      <c r="V586" s="11">
        <v>17</v>
      </c>
      <c r="W586" s="11">
        <f>VLOOKUP(B586,[4]Combined!C$1:O$640,13,0)</f>
        <v>0</v>
      </c>
      <c r="X586" s="11">
        <f>VLOOKUP(B586,[4]Combined!C$1:P$640,14,0)</f>
        <v>4</v>
      </c>
      <c r="Y586" s="11">
        <f>VLOOKUP(B586,[4]Combined!C$1:Q$640,15,0)</f>
        <v>4</v>
      </c>
      <c r="Z586" s="11">
        <f>VLOOKUP(B586,[4]Combined!C$1:S$640,17,0)</f>
        <v>0</v>
      </c>
      <c r="AA586" s="12">
        <v>5</v>
      </c>
      <c r="AB586" s="12">
        <v>7</v>
      </c>
      <c r="AC586" s="12">
        <f>VLOOKUP(B586,[5]Combined!C$1:O$640,13,0)</f>
        <v>0</v>
      </c>
      <c r="AD586" s="12">
        <f>VLOOKUP(B586,[5]Combined!C$1:P$640,14,0)</f>
        <v>0</v>
      </c>
      <c r="AE586" s="12">
        <f>VLOOKUP(B586,[5]Combined!C$1:Q$640,15,0)</f>
        <v>0</v>
      </c>
      <c r="AF586" s="12">
        <f>VLOOKUP(B586,[5]Combined!C$1:S$640,17,0)</f>
        <v>0</v>
      </c>
      <c r="AG586" s="14">
        <f t="shared" si="63"/>
        <v>74</v>
      </c>
      <c r="AH586" s="14">
        <f t="shared" si="63"/>
        <v>0</v>
      </c>
      <c r="AI586" s="14">
        <f t="shared" si="64"/>
        <v>0</v>
      </c>
      <c r="AJ586" s="14">
        <f t="shared" si="65"/>
        <v>75</v>
      </c>
      <c r="AK586" s="14">
        <f t="shared" si="66"/>
        <v>74</v>
      </c>
      <c r="AL586" s="14">
        <f t="shared" si="67"/>
        <v>100</v>
      </c>
      <c r="AM586" s="14">
        <f t="shared" si="68"/>
        <v>5</v>
      </c>
      <c r="AN586" s="7" t="s">
        <v>646</v>
      </c>
      <c r="AO586" s="7">
        <f>VLOOKUP(B586,[6]M!B$1:S$50,18,0)</f>
        <v>10</v>
      </c>
      <c r="AP586" s="7">
        <v>10</v>
      </c>
      <c r="AQ586" s="7">
        <f t="shared" si="69"/>
        <v>25</v>
      </c>
    </row>
    <row r="587" spans="1:43" s="7" customFormat="1" x14ac:dyDescent="0.25">
      <c r="A587" s="7">
        <v>586</v>
      </c>
      <c r="B587" s="7" t="s">
        <v>647</v>
      </c>
      <c r="C587" s="8">
        <f>VLOOKUP(B587,[1]Combined!$B$1:$K$640,10,0)</f>
        <v>10</v>
      </c>
      <c r="D587" s="8">
        <f>VLOOKUP(B587,[1]Combined!$B$1:$L$640,11,0)</f>
        <v>10</v>
      </c>
      <c r="E587" s="8">
        <f>VLOOKUP(B587,[1]Combined!$B$1:$N$640,13,0)</f>
        <v>0</v>
      </c>
      <c r="F587" s="8">
        <f>VLOOKUP(B587,[1]Combined!$B$1:$O$640,14,0)</f>
        <v>2</v>
      </c>
      <c r="G587" s="8">
        <f>VLOOKUP(B587,[1]Combined!$B$1:$P$640,15,0)</f>
        <v>2</v>
      </c>
      <c r="H587" s="8">
        <f>VLOOKUP(B587,[1]Combined!$B$1:$R$640,17,0)</f>
        <v>0</v>
      </c>
      <c r="I587" s="9">
        <f>VLOOKUP(B587,[2]Combined!C$1:L$640,10,0)</f>
        <v>17</v>
      </c>
      <c r="J587" s="9">
        <f>VLOOKUP(B587,[2]Combined!C$1:M$640,11,0)</f>
        <v>17</v>
      </c>
      <c r="K587" s="9">
        <f>VLOOKUP(B587,[2]Combined!C$1:O$640,13,0)</f>
        <v>0</v>
      </c>
      <c r="L587" s="9">
        <f>VLOOKUP(B587,[2]Combined!C$1:P$640,14,0)</f>
        <v>1</v>
      </c>
      <c r="M587" s="9">
        <f>VLOOKUP(B587,[2]Combined!C$1:Q$640,15,0)</f>
        <v>2</v>
      </c>
      <c r="N587" s="9">
        <f>VLOOKUP(B587,[2]Combined!C$1:S$640,17,0)</f>
        <v>0</v>
      </c>
      <c r="O587" s="10">
        <f>VLOOKUP(B587,[3]Combined!C$1:L$640,10,0)</f>
        <v>18</v>
      </c>
      <c r="P587" s="10">
        <f>VLOOKUP(B587,[3]Combined!C$1:M$640,11,0)</f>
        <v>13</v>
      </c>
      <c r="Q587" s="10">
        <f>VLOOKUP(B587,[3]Combined!C$1:O$640,13,0)</f>
        <v>0</v>
      </c>
      <c r="R587" s="10">
        <f>VLOOKUP(B587,[3]Combined!C$1:P$640,14,0)</f>
        <v>3</v>
      </c>
      <c r="S587" s="10">
        <f>VLOOKUP(B587,[3]Combined!C$1:Q$640,15,0)</f>
        <v>4</v>
      </c>
      <c r="T587" s="10">
        <f>VLOOKUP(B587,[3]Combined!C$1:S$640,17,0)</f>
        <v>0</v>
      </c>
      <c r="U587" s="11">
        <v>15</v>
      </c>
      <c r="V587" s="11">
        <v>17</v>
      </c>
      <c r="W587" s="11">
        <f>VLOOKUP(B587,[4]Combined!C$1:O$640,13,0)</f>
        <v>0</v>
      </c>
      <c r="X587" s="11">
        <v>2</v>
      </c>
      <c r="Y587" s="11">
        <v>3</v>
      </c>
      <c r="Z587" s="11">
        <f>VLOOKUP(B587,[4]Combined!C$1:S$640,17,0)</f>
        <v>0</v>
      </c>
      <c r="AA587" s="12">
        <v>4</v>
      </c>
      <c r="AB587" s="12">
        <v>7</v>
      </c>
      <c r="AC587" s="12">
        <f>VLOOKUP(B587,[5]Combined!C$1:O$640,13,0)</f>
        <v>0</v>
      </c>
      <c r="AD587" s="12">
        <f>VLOOKUP(B587,[5]Combined!C$1:P$640,14,0)</f>
        <v>0</v>
      </c>
      <c r="AE587" s="12">
        <v>1</v>
      </c>
      <c r="AF587" s="12">
        <f>VLOOKUP(B587,[5]Combined!C$1:S$640,17,0)</f>
        <v>0</v>
      </c>
      <c r="AG587" s="14">
        <f t="shared" si="63"/>
        <v>76</v>
      </c>
      <c r="AH587" s="14">
        <f t="shared" si="63"/>
        <v>0</v>
      </c>
      <c r="AI587" s="14">
        <f t="shared" si="64"/>
        <v>0</v>
      </c>
      <c r="AJ587" s="14">
        <f t="shared" si="65"/>
        <v>72</v>
      </c>
      <c r="AK587" s="14">
        <f t="shared" si="66"/>
        <v>72</v>
      </c>
      <c r="AL587" s="14">
        <f t="shared" si="67"/>
        <v>94.73684210526315</v>
      </c>
      <c r="AM587" s="14">
        <f t="shared" si="68"/>
        <v>5</v>
      </c>
      <c r="AN587" s="7" t="s">
        <v>638</v>
      </c>
      <c r="AO587" s="7">
        <v>7</v>
      </c>
      <c r="AP587" s="7">
        <v>8</v>
      </c>
      <c r="AQ587" s="7">
        <f t="shared" si="69"/>
        <v>20</v>
      </c>
    </row>
    <row r="588" spans="1:43" s="7" customFormat="1" x14ac:dyDescent="0.25">
      <c r="A588" s="7">
        <v>587</v>
      </c>
      <c r="B588" s="7" t="s">
        <v>648</v>
      </c>
      <c r="C588" s="8">
        <f>VLOOKUP(B588,[1]Combined!$B$1:$K$640,10,0)</f>
        <v>10</v>
      </c>
      <c r="D588" s="8">
        <f>VLOOKUP(B588,[1]Combined!$B$1:$L$640,11,0)</f>
        <v>10</v>
      </c>
      <c r="E588" s="8">
        <f>VLOOKUP(B588,[1]Combined!$B$1:$N$640,13,0)</f>
        <v>0</v>
      </c>
      <c r="F588" s="8">
        <f>VLOOKUP(B588,[1]Combined!$B$1:$O$640,14,0)</f>
        <v>2</v>
      </c>
      <c r="G588" s="8">
        <f>VLOOKUP(B588,[1]Combined!$B$1:$P$640,15,0)</f>
        <v>2</v>
      </c>
      <c r="H588" s="8">
        <f>VLOOKUP(B588,[1]Combined!$B$1:$R$640,17,0)</f>
        <v>0</v>
      </c>
      <c r="I588" s="9">
        <f>VLOOKUP(B588,[2]Combined!C$1:L$640,10,0)</f>
        <v>17</v>
      </c>
      <c r="J588" s="9">
        <f>VLOOKUP(B588,[2]Combined!C$1:M$640,11,0)</f>
        <v>17</v>
      </c>
      <c r="K588" s="9">
        <f>VLOOKUP(B588,[2]Combined!C$1:O$640,13,0)</f>
        <v>0</v>
      </c>
      <c r="L588" s="9">
        <f>VLOOKUP(B588,[2]Combined!C$1:P$640,14,0)</f>
        <v>4</v>
      </c>
      <c r="M588" s="9">
        <f>VLOOKUP(B588,[2]Combined!C$1:Q$640,15,0)</f>
        <v>4</v>
      </c>
      <c r="N588" s="9">
        <f>VLOOKUP(B588,[2]Combined!C$1:S$640,17,0)</f>
        <v>0</v>
      </c>
      <c r="O588" s="10">
        <f>VLOOKUP(B588,[3]Combined!C$1:L$640,10,0)</f>
        <v>18</v>
      </c>
      <c r="P588" s="10">
        <f>VLOOKUP(B588,[3]Combined!C$1:M$640,11,0)</f>
        <v>13</v>
      </c>
      <c r="Q588" s="10">
        <f>VLOOKUP(B588,[3]Combined!C$1:O$640,13,0)</f>
        <v>0</v>
      </c>
      <c r="R588" s="10">
        <f>VLOOKUP(B588,[3]Combined!C$1:P$640,14,0)</f>
        <v>1</v>
      </c>
      <c r="S588" s="10">
        <f>VLOOKUP(B588,[3]Combined!C$1:Q$640,15,0)</f>
        <v>2</v>
      </c>
      <c r="T588" s="10">
        <f>VLOOKUP(B588,[3]Combined!C$1:S$640,17,0)</f>
        <v>0</v>
      </c>
      <c r="U588" s="11">
        <v>16</v>
      </c>
      <c r="V588" s="11">
        <v>17</v>
      </c>
      <c r="W588" s="11">
        <f>VLOOKUP(B588,[4]Combined!C$1:O$640,13,0)</f>
        <v>0</v>
      </c>
      <c r="X588" s="11">
        <v>3</v>
      </c>
      <c r="Y588" s="11">
        <v>3</v>
      </c>
      <c r="Z588" s="11">
        <f>VLOOKUP(B588,[4]Combined!C$1:S$640,17,0)</f>
        <v>0</v>
      </c>
      <c r="AA588" s="12">
        <v>4</v>
      </c>
      <c r="AB588" s="12">
        <v>7</v>
      </c>
      <c r="AC588" s="12">
        <f>VLOOKUP(B588,[5]Combined!C$1:O$640,13,0)</f>
        <v>0</v>
      </c>
      <c r="AD588" s="12">
        <v>1</v>
      </c>
      <c r="AE588" s="12">
        <v>1</v>
      </c>
      <c r="AF588" s="12">
        <f>VLOOKUP(B588,[5]Combined!C$1:S$640,17,0)</f>
        <v>0</v>
      </c>
      <c r="AG588" s="14">
        <f t="shared" si="63"/>
        <v>76</v>
      </c>
      <c r="AH588" s="14">
        <f t="shared" si="63"/>
        <v>0</v>
      </c>
      <c r="AI588" s="14">
        <f t="shared" si="64"/>
        <v>0</v>
      </c>
      <c r="AJ588" s="14">
        <f t="shared" si="65"/>
        <v>76</v>
      </c>
      <c r="AK588" s="14">
        <f t="shared" si="66"/>
        <v>76</v>
      </c>
      <c r="AL588" s="14">
        <f t="shared" si="67"/>
        <v>100</v>
      </c>
      <c r="AM588" s="14">
        <f t="shared" si="68"/>
        <v>5</v>
      </c>
      <c r="AN588" s="7" t="s">
        <v>640</v>
      </c>
      <c r="AO588" s="7">
        <f>VLOOKUP(B588,[6]M!B$1:S$50,18,0)</f>
        <v>0</v>
      </c>
      <c r="AP588" s="7">
        <v>10</v>
      </c>
      <c r="AQ588" s="7">
        <f t="shared" si="69"/>
        <v>15</v>
      </c>
    </row>
    <row r="589" spans="1:43" s="7" customFormat="1" x14ac:dyDescent="0.25">
      <c r="A589" s="7">
        <v>588</v>
      </c>
      <c r="B589" s="7" t="s">
        <v>649</v>
      </c>
      <c r="C589" s="8">
        <f>VLOOKUP(B589,[1]Combined!$B$1:$K$640,10,0)</f>
        <v>10</v>
      </c>
      <c r="D589" s="8">
        <f>VLOOKUP(B589,[1]Combined!$B$1:$L$640,11,0)</f>
        <v>10</v>
      </c>
      <c r="E589" s="8">
        <f>VLOOKUP(B589,[1]Combined!$B$1:$N$640,13,0)</f>
        <v>0</v>
      </c>
      <c r="F589" s="8">
        <f>VLOOKUP(B589,[1]Combined!$B$1:$O$640,14,0)</f>
        <v>1</v>
      </c>
      <c r="G589" s="8">
        <f>VLOOKUP(B589,[1]Combined!$B$1:$P$640,15,0)</f>
        <v>2</v>
      </c>
      <c r="H589" s="8">
        <f>VLOOKUP(B589,[1]Combined!$B$1:$R$640,17,0)</f>
        <v>0</v>
      </c>
      <c r="I589" s="9">
        <f>VLOOKUP(B589,[2]Combined!C$1:L$640,10,0)</f>
        <v>16</v>
      </c>
      <c r="J589" s="9">
        <f>VLOOKUP(B589,[2]Combined!C$1:M$640,11,0)</f>
        <v>17</v>
      </c>
      <c r="K589" s="9">
        <f>VLOOKUP(B589,[2]Combined!C$1:O$640,13,0)</f>
        <v>0</v>
      </c>
      <c r="L589" s="9">
        <f>VLOOKUP(B589,[2]Combined!C$1:P$640,14,0)</f>
        <v>1</v>
      </c>
      <c r="M589" s="9">
        <f>VLOOKUP(B589,[2]Combined!C$1:Q$640,15,0)</f>
        <v>3</v>
      </c>
      <c r="N589" s="9">
        <f>VLOOKUP(B589,[2]Combined!C$1:S$640,17,0)</f>
        <v>0</v>
      </c>
      <c r="O589" s="10">
        <f>VLOOKUP(B589,[3]Combined!C$1:L$640,10,0)</f>
        <v>17</v>
      </c>
      <c r="P589" s="10">
        <f>VLOOKUP(B589,[3]Combined!C$1:M$640,11,0)</f>
        <v>13</v>
      </c>
      <c r="Q589" s="10">
        <f>VLOOKUP(B589,[3]Combined!C$1:O$640,13,0)</f>
        <v>0</v>
      </c>
      <c r="R589" s="10">
        <f>VLOOKUP(B589,[3]Combined!C$1:P$640,14,0)</f>
        <v>0</v>
      </c>
      <c r="S589" s="10">
        <f>VLOOKUP(B589,[3]Combined!C$1:Q$640,15,0)</f>
        <v>1</v>
      </c>
      <c r="T589" s="10">
        <f>VLOOKUP(B589,[3]Combined!C$1:S$640,17,0)</f>
        <v>0</v>
      </c>
      <c r="U589" s="11">
        <v>9</v>
      </c>
      <c r="V589" s="11">
        <v>17</v>
      </c>
      <c r="W589" s="11">
        <f>VLOOKUP(B589,[4]Combined!C$1:O$640,13,0)</f>
        <v>0</v>
      </c>
      <c r="X589" s="11">
        <v>1</v>
      </c>
      <c r="Y589" s="11">
        <v>3</v>
      </c>
      <c r="Z589" s="11">
        <f>VLOOKUP(B589,[4]Combined!C$1:S$640,17,0)</f>
        <v>0</v>
      </c>
      <c r="AA589" s="12">
        <v>2</v>
      </c>
      <c r="AB589" s="12">
        <v>7</v>
      </c>
      <c r="AC589" s="12">
        <f>VLOOKUP(B589,[5]Combined!C$1:O$640,13,0)</f>
        <v>0</v>
      </c>
      <c r="AD589" s="12">
        <f>VLOOKUP(B589,[5]Combined!C$1:P$640,14,0)</f>
        <v>0</v>
      </c>
      <c r="AE589" s="12">
        <v>1</v>
      </c>
      <c r="AF589" s="12">
        <f>VLOOKUP(B589,[5]Combined!C$1:S$640,17,0)</f>
        <v>0</v>
      </c>
      <c r="AG589" s="14">
        <f t="shared" si="63"/>
        <v>74</v>
      </c>
      <c r="AH589" s="14">
        <f t="shared" si="63"/>
        <v>0</v>
      </c>
      <c r="AI589" s="14">
        <f t="shared" si="64"/>
        <v>0</v>
      </c>
      <c r="AJ589" s="14">
        <f t="shared" si="65"/>
        <v>57</v>
      </c>
      <c r="AK589" s="14">
        <f t="shared" si="66"/>
        <v>57</v>
      </c>
      <c r="AL589" s="14">
        <f t="shared" si="67"/>
        <v>77.027027027027032</v>
      </c>
      <c r="AM589" s="14">
        <f t="shared" si="68"/>
        <v>3</v>
      </c>
      <c r="AN589" s="7" t="s">
        <v>642</v>
      </c>
      <c r="AO589" s="7">
        <v>7</v>
      </c>
      <c r="AP589" s="7">
        <v>6</v>
      </c>
      <c r="AQ589" s="7">
        <f t="shared" si="69"/>
        <v>16</v>
      </c>
    </row>
    <row r="590" spans="1:43" s="7" customFormat="1" x14ac:dyDescent="0.25">
      <c r="A590" s="7">
        <v>589</v>
      </c>
      <c r="B590" s="7" t="s">
        <v>650</v>
      </c>
      <c r="C590" s="8">
        <f>VLOOKUP(B590,[1]Combined!$B$1:$K$640,10,0)</f>
        <v>10</v>
      </c>
      <c r="D590" s="8">
        <f>VLOOKUP(B590,[1]Combined!$B$1:$L$640,11,0)</f>
        <v>10</v>
      </c>
      <c r="E590" s="8">
        <f>VLOOKUP(B590,[1]Combined!$B$1:$N$640,13,0)</f>
        <v>0</v>
      </c>
      <c r="F590" s="8">
        <f>VLOOKUP(B590,[1]Combined!$B$1:$O$640,14,0)</f>
        <v>2</v>
      </c>
      <c r="G590" s="8">
        <f>VLOOKUP(B590,[1]Combined!$B$1:$P$640,15,0)</f>
        <v>2</v>
      </c>
      <c r="H590" s="8">
        <f>VLOOKUP(B590,[1]Combined!$B$1:$R$640,17,0)</f>
        <v>0</v>
      </c>
      <c r="I590" s="9">
        <f>VLOOKUP(B590,[2]Combined!C$1:L$640,10,0)</f>
        <v>12</v>
      </c>
      <c r="J590" s="9">
        <f>VLOOKUP(B590,[2]Combined!C$1:M$640,11,0)</f>
        <v>17</v>
      </c>
      <c r="K590" s="9">
        <f>VLOOKUP(B590,[2]Combined!C$1:O$640,13,0)</f>
        <v>0</v>
      </c>
      <c r="L590" s="9">
        <f>VLOOKUP(B590,[2]Combined!C$1:P$640,14,0)</f>
        <v>0</v>
      </c>
      <c r="M590" s="9">
        <f>VLOOKUP(B590,[2]Combined!C$1:Q$640,15,0)</f>
        <v>3</v>
      </c>
      <c r="N590" s="9">
        <f>VLOOKUP(B590,[2]Combined!C$1:S$640,17,0)</f>
        <v>0</v>
      </c>
      <c r="O590" s="10">
        <f>VLOOKUP(B590,[3]Combined!C$1:L$640,10,0)</f>
        <v>10</v>
      </c>
      <c r="P590" s="10">
        <f>VLOOKUP(B590,[3]Combined!C$1:M$640,11,0)</f>
        <v>13</v>
      </c>
      <c r="Q590" s="10">
        <f>VLOOKUP(B590,[3]Combined!C$1:O$640,13,0)</f>
        <v>0</v>
      </c>
      <c r="R590" s="10">
        <f>VLOOKUP(B590,[3]Combined!C$1:P$640,14,0)</f>
        <v>1</v>
      </c>
      <c r="S590" s="10">
        <f>VLOOKUP(B590,[3]Combined!C$1:Q$640,15,0)</f>
        <v>4</v>
      </c>
      <c r="T590" s="10">
        <f>VLOOKUP(B590,[3]Combined!C$1:S$640,17,0)</f>
        <v>0</v>
      </c>
      <c r="U590" s="11">
        <v>10</v>
      </c>
      <c r="V590" s="11">
        <v>17</v>
      </c>
      <c r="W590" s="11">
        <f>VLOOKUP(B590,[4]Combined!C$1:O$640,13,0)</f>
        <v>0</v>
      </c>
      <c r="X590" s="11">
        <f>VLOOKUP(B590,[4]Combined!C$1:P$640,14,0)</f>
        <v>1</v>
      </c>
      <c r="Y590" s="11">
        <f>VLOOKUP(B590,[4]Combined!C$1:Q$640,15,0)</f>
        <v>3</v>
      </c>
      <c r="Z590" s="11">
        <f>VLOOKUP(B590,[4]Combined!C$1:S$640,17,0)</f>
        <v>0</v>
      </c>
      <c r="AA590" s="12">
        <v>4</v>
      </c>
      <c r="AB590" s="12">
        <v>7</v>
      </c>
      <c r="AC590" s="12">
        <f>VLOOKUP(B590,[5]Combined!C$1:O$640,13,0)</f>
        <v>0</v>
      </c>
      <c r="AD590" s="12">
        <v>1</v>
      </c>
      <c r="AE590" s="12">
        <v>1</v>
      </c>
      <c r="AF590" s="12">
        <f>VLOOKUP(B590,[5]Combined!C$1:S$640,17,0)</f>
        <v>0</v>
      </c>
      <c r="AG590" s="14">
        <f t="shared" si="63"/>
        <v>77</v>
      </c>
      <c r="AH590" s="14">
        <f t="shared" si="63"/>
        <v>0</v>
      </c>
      <c r="AI590" s="14">
        <f t="shared" si="64"/>
        <v>0</v>
      </c>
      <c r="AJ590" s="14">
        <f t="shared" si="65"/>
        <v>51</v>
      </c>
      <c r="AK590" s="14">
        <f t="shared" si="66"/>
        <v>51</v>
      </c>
      <c r="AL590" s="14">
        <f t="shared" si="67"/>
        <v>66.233766233766232</v>
      </c>
      <c r="AM590" s="14">
        <f t="shared" si="68"/>
        <v>0</v>
      </c>
      <c r="AN590" s="7" t="s">
        <v>644</v>
      </c>
      <c r="AO590" s="7">
        <f>VLOOKUP(B590,[6]M!B$1:S$50,18,0)</f>
        <v>0</v>
      </c>
      <c r="AP590" s="7">
        <v>8</v>
      </c>
      <c r="AQ590" s="7">
        <f t="shared" si="69"/>
        <v>8</v>
      </c>
    </row>
    <row r="591" spans="1:43" s="7" customFormat="1" x14ac:dyDescent="0.25">
      <c r="A591" s="7">
        <v>590</v>
      </c>
      <c r="B591" s="7" t="s">
        <v>651</v>
      </c>
      <c r="C591" s="8">
        <f>VLOOKUP(B591,[1]Combined!$B$1:$K$640,10,0)</f>
        <v>10</v>
      </c>
      <c r="D591" s="8">
        <f>VLOOKUP(B591,[1]Combined!$B$1:$L$640,11,0)</f>
        <v>10</v>
      </c>
      <c r="E591" s="8">
        <f>VLOOKUP(B591,[1]Combined!$B$1:$N$640,13,0)</f>
        <v>0</v>
      </c>
      <c r="F591" s="8">
        <f>VLOOKUP(B591,[1]Combined!$B$1:$O$640,14,0)</f>
        <v>2</v>
      </c>
      <c r="G591" s="8">
        <f>VLOOKUP(B591,[1]Combined!$B$1:$P$640,15,0)</f>
        <v>2</v>
      </c>
      <c r="H591" s="8">
        <f>VLOOKUP(B591,[1]Combined!$B$1:$R$640,17,0)</f>
        <v>0</v>
      </c>
      <c r="I591" s="9">
        <f>VLOOKUP(B591,[2]Combined!C$1:L$640,10,0)</f>
        <v>13</v>
      </c>
      <c r="J591" s="9">
        <f>VLOOKUP(B591,[2]Combined!C$1:M$640,11,0)</f>
        <v>17</v>
      </c>
      <c r="K591" s="9">
        <f>VLOOKUP(B591,[2]Combined!C$1:O$640,13,0)</f>
        <v>0</v>
      </c>
      <c r="L591" s="9">
        <f>VLOOKUP(B591,[2]Combined!C$1:P$640,14,0)</f>
        <v>2</v>
      </c>
      <c r="M591" s="9">
        <f>VLOOKUP(B591,[2]Combined!C$1:Q$640,15,0)</f>
        <v>3</v>
      </c>
      <c r="N591" s="9">
        <f>VLOOKUP(B591,[2]Combined!C$1:S$640,17,0)</f>
        <v>0</v>
      </c>
      <c r="O591" s="10">
        <f>VLOOKUP(B591,[3]Combined!C$1:L$640,10,0)</f>
        <v>14</v>
      </c>
      <c r="P591" s="10">
        <f>VLOOKUP(B591,[3]Combined!C$1:M$640,11,0)</f>
        <v>13</v>
      </c>
      <c r="Q591" s="10">
        <f>VLOOKUP(B591,[3]Combined!C$1:O$640,13,0)</f>
        <v>0</v>
      </c>
      <c r="R591" s="10">
        <f>VLOOKUP(B591,[3]Combined!C$1:P$640,14,0)</f>
        <v>1</v>
      </c>
      <c r="S591" s="10">
        <f>VLOOKUP(B591,[3]Combined!C$1:Q$640,15,0)</f>
        <v>1</v>
      </c>
      <c r="T591" s="10">
        <f>VLOOKUP(B591,[3]Combined!C$1:S$640,17,0)</f>
        <v>0</v>
      </c>
      <c r="U591" s="11">
        <v>9</v>
      </c>
      <c r="V591" s="11">
        <v>17</v>
      </c>
      <c r="W591" s="11">
        <f>VLOOKUP(B591,[4]Combined!C$1:O$640,13,0)</f>
        <v>0</v>
      </c>
      <c r="X591" s="11">
        <f>VLOOKUP(B591,[4]Combined!C$1:P$640,14,0)</f>
        <v>4</v>
      </c>
      <c r="Y591" s="11">
        <f>VLOOKUP(B591,[4]Combined!C$1:Q$640,15,0)</f>
        <v>4</v>
      </c>
      <c r="Z591" s="11">
        <f>VLOOKUP(B591,[4]Combined!C$1:S$640,17,0)</f>
        <v>0</v>
      </c>
      <c r="AA591" s="12">
        <v>4</v>
      </c>
      <c r="AB591" s="12">
        <v>7</v>
      </c>
      <c r="AC591" s="12">
        <f>VLOOKUP(B591,[5]Combined!C$1:O$640,13,0)</f>
        <v>0</v>
      </c>
      <c r="AD591" s="12">
        <f>VLOOKUP(B591,[5]Combined!C$1:P$640,14,0)</f>
        <v>0</v>
      </c>
      <c r="AE591" s="12">
        <f>VLOOKUP(B591,[5]Combined!C$1:Q$640,15,0)</f>
        <v>0</v>
      </c>
      <c r="AF591" s="12">
        <f>VLOOKUP(B591,[5]Combined!C$1:S$640,17,0)</f>
        <v>0</v>
      </c>
      <c r="AG591" s="14">
        <f t="shared" si="63"/>
        <v>74</v>
      </c>
      <c r="AH591" s="14">
        <f t="shared" si="63"/>
        <v>0</v>
      </c>
      <c r="AI591" s="14">
        <f t="shared" si="64"/>
        <v>0</v>
      </c>
      <c r="AJ591" s="14">
        <f t="shared" si="65"/>
        <v>59</v>
      </c>
      <c r="AK591" s="14">
        <f t="shared" si="66"/>
        <v>59</v>
      </c>
      <c r="AL591" s="14">
        <f t="shared" si="67"/>
        <v>79.729729729729726</v>
      </c>
      <c r="AM591" s="14">
        <f t="shared" si="68"/>
        <v>3</v>
      </c>
      <c r="AN591" s="7" t="s">
        <v>646</v>
      </c>
      <c r="AO591" s="7">
        <f>VLOOKUP(B591,[6]M!B$1:S$50,18,0)</f>
        <v>8</v>
      </c>
      <c r="AP591" s="7">
        <v>4</v>
      </c>
      <c r="AQ591" s="7">
        <f t="shared" si="69"/>
        <v>15</v>
      </c>
    </row>
    <row r="592" spans="1:43" s="7" customFormat="1" x14ac:dyDescent="0.25">
      <c r="A592" s="7">
        <v>591</v>
      </c>
      <c r="B592" s="7" t="s">
        <v>652</v>
      </c>
      <c r="C592" s="8">
        <f>VLOOKUP(B592,[1]Combined!$B$1:$K$640,10,0)</f>
        <v>10</v>
      </c>
      <c r="D592" s="8">
        <f>VLOOKUP(B592,[1]Combined!$B$1:$L$640,11,0)</f>
        <v>10</v>
      </c>
      <c r="E592" s="8">
        <f>VLOOKUP(B592,[1]Combined!$B$1:$N$640,13,0)</f>
        <v>0</v>
      </c>
      <c r="F592" s="8">
        <f>VLOOKUP(B592,[1]Combined!$B$1:$O$640,14,0)</f>
        <v>2</v>
      </c>
      <c r="G592" s="8">
        <f>VLOOKUP(B592,[1]Combined!$B$1:$P$640,15,0)</f>
        <v>2</v>
      </c>
      <c r="H592" s="8">
        <f>VLOOKUP(B592,[1]Combined!$B$1:$R$640,17,0)</f>
        <v>0</v>
      </c>
      <c r="I592" s="9">
        <f>VLOOKUP(B592,[2]Combined!C$1:L$640,10,0)</f>
        <v>17</v>
      </c>
      <c r="J592" s="9">
        <f>VLOOKUP(B592,[2]Combined!C$1:M$640,11,0)</f>
        <v>17</v>
      </c>
      <c r="K592" s="9">
        <f>VLOOKUP(B592,[2]Combined!C$1:O$640,13,0)</f>
        <v>0</v>
      </c>
      <c r="L592" s="9">
        <f>VLOOKUP(B592,[2]Combined!C$1:P$640,14,0)</f>
        <v>1</v>
      </c>
      <c r="M592" s="9">
        <f>VLOOKUP(B592,[2]Combined!C$1:Q$640,15,0)</f>
        <v>2</v>
      </c>
      <c r="N592" s="9">
        <f>VLOOKUP(B592,[2]Combined!C$1:S$640,17,0)</f>
        <v>0</v>
      </c>
      <c r="O592" s="10">
        <f>VLOOKUP(B592,[3]Combined!C$1:L$640,10,0)</f>
        <v>14</v>
      </c>
      <c r="P592" s="10">
        <f>VLOOKUP(B592,[3]Combined!C$1:M$640,11,0)</f>
        <v>13</v>
      </c>
      <c r="Q592" s="10">
        <f>VLOOKUP(B592,[3]Combined!C$1:O$640,13,0)</f>
        <v>0</v>
      </c>
      <c r="R592" s="10">
        <f>VLOOKUP(B592,[3]Combined!C$1:P$640,14,0)</f>
        <v>2</v>
      </c>
      <c r="S592" s="10">
        <f>VLOOKUP(B592,[3]Combined!C$1:Q$640,15,0)</f>
        <v>4</v>
      </c>
      <c r="T592" s="10">
        <f>VLOOKUP(B592,[3]Combined!C$1:S$640,17,0)</f>
        <v>0</v>
      </c>
      <c r="U592" s="11">
        <v>9</v>
      </c>
      <c r="V592" s="11">
        <v>17</v>
      </c>
      <c r="W592" s="11">
        <f>VLOOKUP(B592,[4]Combined!C$1:O$640,13,0)</f>
        <v>0</v>
      </c>
      <c r="X592" s="11">
        <v>1</v>
      </c>
      <c r="Y592" s="11">
        <v>3</v>
      </c>
      <c r="Z592" s="11">
        <f>VLOOKUP(B592,[4]Combined!C$1:S$640,17,0)</f>
        <v>0</v>
      </c>
      <c r="AA592" s="12">
        <v>4</v>
      </c>
      <c r="AB592" s="12">
        <v>7</v>
      </c>
      <c r="AC592" s="12">
        <f>VLOOKUP(B592,[5]Combined!C$1:O$640,13,0)</f>
        <v>0</v>
      </c>
      <c r="AD592" s="12">
        <f>VLOOKUP(B592,[5]Combined!C$1:P$640,14,0)</f>
        <v>0</v>
      </c>
      <c r="AE592" s="12">
        <v>1</v>
      </c>
      <c r="AF592" s="12">
        <f>VLOOKUP(B592,[5]Combined!C$1:S$640,17,0)</f>
        <v>0</v>
      </c>
      <c r="AG592" s="14">
        <f t="shared" si="63"/>
        <v>76</v>
      </c>
      <c r="AH592" s="14">
        <f t="shared" si="63"/>
        <v>0</v>
      </c>
      <c r="AI592" s="14">
        <f t="shared" si="64"/>
        <v>0</v>
      </c>
      <c r="AJ592" s="14">
        <f t="shared" si="65"/>
        <v>60</v>
      </c>
      <c r="AK592" s="14">
        <f t="shared" si="66"/>
        <v>60</v>
      </c>
      <c r="AL592" s="14">
        <f t="shared" si="67"/>
        <v>78.94736842105263</v>
      </c>
      <c r="AM592" s="14">
        <f t="shared" si="68"/>
        <v>3</v>
      </c>
      <c r="AN592" s="7" t="s">
        <v>638</v>
      </c>
      <c r="AO592" s="7">
        <v>6</v>
      </c>
      <c r="AP592" s="7">
        <v>9</v>
      </c>
      <c r="AQ592" s="7">
        <f t="shared" si="69"/>
        <v>18</v>
      </c>
    </row>
    <row r="593" spans="1:43" s="7" customFormat="1" x14ac:dyDescent="0.25">
      <c r="A593" s="7">
        <v>592</v>
      </c>
      <c r="B593" s="7" t="s">
        <v>653</v>
      </c>
      <c r="C593" s="8">
        <f>VLOOKUP(B593,[1]Combined!$B$1:$K$640,10,0)</f>
        <v>10</v>
      </c>
      <c r="D593" s="8">
        <f>VLOOKUP(B593,[1]Combined!$B$1:$L$640,11,0)</f>
        <v>10</v>
      </c>
      <c r="E593" s="8">
        <f>VLOOKUP(B593,[1]Combined!$B$1:$N$640,13,0)</f>
        <v>0</v>
      </c>
      <c r="F593" s="8">
        <f>VLOOKUP(B593,[1]Combined!$B$1:$O$640,14,0)</f>
        <v>2</v>
      </c>
      <c r="G593" s="8">
        <f>VLOOKUP(B593,[1]Combined!$B$1:$P$640,15,0)</f>
        <v>2</v>
      </c>
      <c r="H593" s="8">
        <f>VLOOKUP(B593,[1]Combined!$B$1:$R$640,17,0)</f>
        <v>0</v>
      </c>
      <c r="I593" s="9">
        <f>VLOOKUP(B593,[2]Combined!C$1:L$640,10,0)</f>
        <v>17</v>
      </c>
      <c r="J593" s="9">
        <f>VLOOKUP(B593,[2]Combined!C$1:M$640,11,0)</f>
        <v>17</v>
      </c>
      <c r="K593" s="9">
        <f>VLOOKUP(B593,[2]Combined!C$1:O$640,13,0)</f>
        <v>0</v>
      </c>
      <c r="L593" s="9">
        <f>VLOOKUP(B593,[2]Combined!C$1:P$640,14,0)</f>
        <v>1</v>
      </c>
      <c r="M593" s="9">
        <f>VLOOKUP(B593,[2]Combined!C$1:Q$640,15,0)</f>
        <v>4</v>
      </c>
      <c r="N593" s="9">
        <f>VLOOKUP(B593,[2]Combined!C$1:S$640,17,0)</f>
        <v>0</v>
      </c>
      <c r="O593" s="10">
        <f>VLOOKUP(B593,[3]Combined!C$1:L$640,10,0)</f>
        <v>16</v>
      </c>
      <c r="P593" s="10">
        <f>VLOOKUP(B593,[3]Combined!C$1:M$640,11,0)</f>
        <v>13</v>
      </c>
      <c r="Q593" s="10">
        <f>VLOOKUP(B593,[3]Combined!C$1:O$640,13,0)</f>
        <v>0</v>
      </c>
      <c r="R593" s="10">
        <f>VLOOKUP(B593,[3]Combined!C$1:P$640,14,0)</f>
        <v>1</v>
      </c>
      <c r="S593" s="10">
        <f>VLOOKUP(B593,[3]Combined!C$1:Q$640,15,0)</f>
        <v>2</v>
      </c>
      <c r="T593" s="10">
        <f>VLOOKUP(B593,[3]Combined!C$1:S$640,17,0)</f>
        <v>0</v>
      </c>
      <c r="U593" s="11">
        <v>15</v>
      </c>
      <c r="V593" s="11">
        <v>17</v>
      </c>
      <c r="W593" s="11">
        <v>2</v>
      </c>
      <c r="X593" s="11">
        <v>2</v>
      </c>
      <c r="Y593" s="11">
        <v>3</v>
      </c>
      <c r="Z593" s="11">
        <f>VLOOKUP(B593,[4]Combined!C$1:S$640,17,0)</f>
        <v>0</v>
      </c>
      <c r="AA593" s="12">
        <v>4</v>
      </c>
      <c r="AB593" s="12">
        <v>7</v>
      </c>
      <c r="AC593" s="12">
        <f>VLOOKUP(B593,[5]Combined!C$1:O$640,13,0)</f>
        <v>0</v>
      </c>
      <c r="AD593" s="12">
        <v>1</v>
      </c>
      <c r="AE593" s="12">
        <v>1</v>
      </c>
      <c r="AF593" s="12">
        <f>VLOOKUP(B593,[5]Combined!C$1:S$640,17,0)</f>
        <v>0</v>
      </c>
      <c r="AG593" s="14">
        <f t="shared" si="63"/>
        <v>76</v>
      </c>
      <c r="AH593" s="14">
        <f t="shared" si="63"/>
        <v>2</v>
      </c>
      <c r="AI593" s="14">
        <f t="shared" si="64"/>
        <v>2</v>
      </c>
      <c r="AJ593" s="14">
        <f t="shared" si="65"/>
        <v>69</v>
      </c>
      <c r="AK593" s="14">
        <f t="shared" si="66"/>
        <v>71</v>
      </c>
      <c r="AL593" s="14">
        <f t="shared" si="67"/>
        <v>93.421052631578945</v>
      </c>
      <c r="AM593" s="14">
        <f t="shared" si="68"/>
        <v>5</v>
      </c>
      <c r="AN593" s="7" t="s">
        <v>640</v>
      </c>
      <c r="AO593" s="7">
        <f>VLOOKUP(B593,[6]M!B$1:S$50,18,0)</f>
        <v>0</v>
      </c>
      <c r="AP593" s="7">
        <v>9</v>
      </c>
      <c r="AQ593" s="7">
        <f t="shared" si="69"/>
        <v>14</v>
      </c>
    </row>
    <row r="594" spans="1:43" s="7" customFormat="1" x14ac:dyDescent="0.25">
      <c r="A594" s="7">
        <v>593</v>
      </c>
      <c r="B594" s="7" t="s">
        <v>654</v>
      </c>
      <c r="C594" s="8">
        <f>VLOOKUP(B594,[1]Combined!$B$1:$K$640,10,0)</f>
        <v>10</v>
      </c>
      <c r="D594" s="8">
        <f>VLOOKUP(B594,[1]Combined!$B$1:$L$640,11,0)</f>
        <v>10</v>
      </c>
      <c r="E594" s="8">
        <f>VLOOKUP(B594,[1]Combined!$B$1:$N$640,13,0)</f>
        <v>0</v>
      </c>
      <c r="F594" s="8">
        <f>VLOOKUP(B594,[1]Combined!$B$1:$O$640,14,0)</f>
        <v>2</v>
      </c>
      <c r="G594" s="8">
        <f>VLOOKUP(B594,[1]Combined!$B$1:$P$640,15,0)</f>
        <v>2</v>
      </c>
      <c r="H594" s="8">
        <f>VLOOKUP(B594,[1]Combined!$B$1:$R$640,17,0)</f>
        <v>0</v>
      </c>
      <c r="I594" s="9">
        <f>VLOOKUP(B594,[2]Combined!C$1:L$640,10,0)</f>
        <v>16</v>
      </c>
      <c r="J594" s="9">
        <f>VLOOKUP(B594,[2]Combined!C$1:M$640,11,0)</f>
        <v>17</v>
      </c>
      <c r="K594" s="9">
        <f>VLOOKUP(B594,[2]Combined!C$1:O$640,13,0)</f>
        <v>0</v>
      </c>
      <c r="L594" s="9">
        <f>VLOOKUP(B594,[2]Combined!C$1:P$640,14,0)</f>
        <v>2</v>
      </c>
      <c r="M594" s="9">
        <f>VLOOKUP(B594,[2]Combined!C$1:Q$640,15,0)</f>
        <v>3</v>
      </c>
      <c r="N594" s="9">
        <f>VLOOKUP(B594,[2]Combined!C$1:S$640,17,0)</f>
        <v>0</v>
      </c>
      <c r="O594" s="10">
        <f>VLOOKUP(B594,[3]Combined!C$1:L$640,10,0)</f>
        <v>14</v>
      </c>
      <c r="P594" s="10">
        <f>VLOOKUP(B594,[3]Combined!C$1:M$640,11,0)</f>
        <v>13</v>
      </c>
      <c r="Q594" s="10">
        <f>VLOOKUP(B594,[3]Combined!C$1:O$640,13,0)</f>
        <v>0</v>
      </c>
      <c r="R594" s="10">
        <f>VLOOKUP(B594,[3]Combined!C$1:P$640,14,0)</f>
        <v>1</v>
      </c>
      <c r="S594" s="10">
        <f>VLOOKUP(B594,[3]Combined!C$1:Q$640,15,0)</f>
        <v>1</v>
      </c>
      <c r="T594" s="10">
        <f>VLOOKUP(B594,[3]Combined!C$1:S$640,17,0)</f>
        <v>0</v>
      </c>
      <c r="U594" s="11">
        <v>15</v>
      </c>
      <c r="V594" s="11">
        <v>17</v>
      </c>
      <c r="W594" s="11">
        <f>VLOOKUP(B594,[4]Combined!C$1:O$640,13,0)</f>
        <v>0</v>
      </c>
      <c r="X594" s="11">
        <v>2</v>
      </c>
      <c r="Y594" s="11">
        <v>3</v>
      </c>
      <c r="Z594" s="11">
        <f>VLOOKUP(B594,[4]Combined!C$1:S$640,17,0)</f>
        <v>0</v>
      </c>
      <c r="AA594" s="12">
        <v>4</v>
      </c>
      <c r="AB594" s="12">
        <v>7</v>
      </c>
      <c r="AC594" s="12">
        <f>VLOOKUP(B594,[5]Combined!C$1:O$640,13,0)</f>
        <v>0</v>
      </c>
      <c r="AD594" s="12">
        <v>1</v>
      </c>
      <c r="AE594" s="12">
        <v>1</v>
      </c>
      <c r="AF594" s="12">
        <f>VLOOKUP(B594,[5]Combined!C$1:S$640,17,0)</f>
        <v>0</v>
      </c>
      <c r="AG594" s="14">
        <f t="shared" si="63"/>
        <v>74</v>
      </c>
      <c r="AH594" s="14">
        <f t="shared" si="63"/>
        <v>0</v>
      </c>
      <c r="AI594" s="14">
        <f t="shared" si="64"/>
        <v>0</v>
      </c>
      <c r="AJ594" s="14">
        <f t="shared" si="65"/>
        <v>67</v>
      </c>
      <c r="AK594" s="14">
        <f t="shared" si="66"/>
        <v>67</v>
      </c>
      <c r="AL594" s="14">
        <f t="shared" si="67"/>
        <v>90.540540540540533</v>
      </c>
      <c r="AM594" s="14">
        <f t="shared" si="68"/>
        <v>5</v>
      </c>
      <c r="AN594" s="7" t="s">
        <v>642</v>
      </c>
      <c r="AO594" s="7">
        <v>10</v>
      </c>
      <c r="AP594" s="7">
        <v>10</v>
      </c>
      <c r="AQ594" s="7">
        <f t="shared" si="69"/>
        <v>25</v>
      </c>
    </row>
    <row r="595" spans="1:43" s="7" customFormat="1" x14ac:dyDescent="0.25">
      <c r="A595" s="7">
        <v>594</v>
      </c>
      <c r="B595" s="7" t="s">
        <v>655</v>
      </c>
      <c r="C595" s="8">
        <f>VLOOKUP(B595,[1]Combined!$B$1:$K$640,10,0)</f>
        <v>10</v>
      </c>
      <c r="D595" s="8">
        <f>VLOOKUP(B595,[1]Combined!$B$1:$L$640,11,0)</f>
        <v>10</v>
      </c>
      <c r="E595" s="8">
        <f>VLOOKUP(B595,[1]Combined!$B$1:$N$640,13,0)</f>
        <v>0</v>
      </c>
      <c r="F595" s="8">
        <f>VLOOKUP(B595,[1]Combined!$B$1:$O$640,14,0)</f>
        <v>1</v>
      </c>
      <c r="G595" s="8">
        <f>VLOOKUP(B595,[1]Combined!$B$1:$P$640,15,0)</f>
        <v>2</v>
      </c>
      <c r="H595" s="8">
        <f>VLOOKUP(B595,[1]Combined!$B$1:$R$640,17,0)</f>
        <v>0</v>
      </c>
      <c r="I595" s="9">
        <f>VLOOKUP(B595,[2]Combined!C$1:L$640,10,0)</f>
        <v>15</v>
      </c>
      <c r="J595" s="9">
        <f>VLOOKUP(B595,[2]Combined!C$1:M$640,11,0)</f>
        <v>17</v>
      </c>
      <c r="K595" s="9">
        <f>VLOOKUP(B595,[2]Combined!C$1:O$640,13,0)</f>
        <v>0</v>
      </c>
      <c r="L595" s="9">
        <f>VLOOKUP(B595,[2]Combined!C$1:P$640,14,0)</f>
        <v>2</v>
      </c>
      <c r="M595" s="9">
        <f>VLOOKUP(B595,[2]Combined!C$1:Q$640,15,0)</f>
        <v>3</v>
      </c>
      <c r="N595" s="9">
        <f>VLOOKUP(B595,[2]Combined!C$1:S$640,17,0)</f>
        <v>0</v>
      </c>
      <c r="O595" s="10">
        <f>VLOOKUP(B595,[3]Combined!C$1:L$640,10,0)</f>
        <v>15</v>
      </c>
      <c r="P595" s="10">
        <f>VLOOKUP(B595,[3]Combined!C$1:M$640,11,0)</f>
        <v>13</v>
      </c>
      <c r="Q595" s="10">
        <f>VLOOKUP(B595,[3]Combined!C$1:O$640,13,0)</f>
        <v>0</v>
      </c>
      <c r="R595" s="10">
        <f>VLOOKUP(B595,[3]Combined!C$1:P$640,14,0)</f>
        <v>4</v>
      </c>
      <c r="S595" s="10">
        <f>VLOOKUP(B595,[3]Combined!C$1:Q$640,15,0)</f>
        <v>4</v>
      </c>
      <c r="T595" s="10">
        <f>VLOOKUP(B595,[3]Combined!C$1:S$640,17,0)</f>
        <v>0</v>
      </c>
      <c r="U595" s="11">
        <v>11</v>
      </c>
      <c r="V595" s="11">
        <v>17</v>
      </c>
      <c r="W595" s="11">
        <v>6</v>
      </c>
      <c r="X595" s="11">
        <f>VLOOKUP(B595,[4]Combined!C$1:P$640,14,0)</f>
        <v>1</v>
      </c>
      <c r="Y595" s="11">
        <f>VLOOKUP(B595,[4]Combined!C$1:Q$640,15,0)</f>
        <v>3</v>
      </c>
      <c r="Z595" s="11">
        <f>VLOOKUP(B595,[4]Combined!C$1:S$640,17,0)</f>
        <v>0</v>
      </c>
      <c r="AA595" s="12">
        <v>3</v>
      </c>
      <c r="AB595" s="12">
        <v>7</v>
      </c>
      <c r="AC595" s="12">
        <f>VLOOKUP(B595,[5]Combined!C$1:O$640,13,0)</f>
        <v>0</v>
      </c>
      <c r="AD595" s="12">
        <f>VLOOKUP(B595,[5]Combined!C$1:P$640,14,0)</f>
        <v>0</v>
      </c>
      <c r="AE595" s="12">
        <v>1</v>
      </c>
      <c r="AF595" s="12">
        <f>VLOOKUP(B595,[5]Combined!C$1:S$640,17,0)</f>
        <v>0</v>
      </c>
      <c r="AG595" s="14">
        <f t="shared" si="63"/>
        <v>77</v>
      </c>
      <c r="AH595" s="14">
        <f t="shared" si="63"/>
        <v>6</v>
      </c>
      <c r="AI595" s="14">
        <f t="shared" si="64"/>
        <v>6</v>
      </c>
      <c r="AJ595" s="14">
        <f t="shared" si="65"/>
        <v>62</v>
      </c>
      <c r="AK595" s="14">
        <f t="shared" si="66"/>
        <v>68</v>
      </c>
      <c r="AL595" s="14">
        <f t="shared" si="67"/>
        <v>88.311688311688314</v>
      </c>
      <c r="AM595" s="14">
        <f t="shared" si="68"/>
        <v>5</v>
      </c>
      <c r="AN595" s="7" t="s">
        <v>644</v>
      </c>
      <c r="AO595" s="7">
        <f>VLOOKUP(B595,[6]M!B$1:S$50,18,0)</f>
        <v>5</v>
      </c>
      <c r="AP595" s="7">
        <v>8</v>
      </c>
      <c r="AQ595" s="7">
        <f t="shared" si="69"/>
        <v>18</v>
      </c>
    </row>
    <row r="596" spans="1:43" s="7" customFormat="1" x14ac:dyDescent="0.25">
      <c r="A596" s="7">
        <v>595</v>
      </c>
      <c r="B596" s="7" t="s">
        <v>656</v>
      </c>
      <c r="C596" s="8">
        <f>VLOOKUP(B596,[1]Combined!$B$1:$K$640,10,0)</f>
        <v>8</v>
      </c>
      <c r="D596" s="8">
        <f>VLOOKUP(B596,[1]Combined!$B$1:$L$640,11,0)</f>
        <v>10</v>
      </c>
      <c r="E596" s="8">
        <f>VLOOKUP(B596,[1]Combined!$B$1:$N$640,13,0)</f>
        <v>0</v>
      </c>
      <c r="F596" s="8">
        <f>VLOOKUP(B596,[1]Combined!$B$1:$O$640,14,0)</f>
        <v>0</v>
      </c>
      <c r="G596" s="8">
        <f>VLOOKUP(B596,[1]Combined!$B$1:$P$640,15,0)</f>
        <v>2</v>
      </c>
      <c r="H596" s="8">
        <f>VLOOKUP(B596,[1]Combined!$B$1:$R$640,17,0)</f>
        <v>0</v>
      </c>
      <c r="I596" s="9">
        <f>VLOOKUP(B596,[2]Combined!C$1:L$640,10,0)</f>
        <v>13</v>
      </c>
      <c r="J596" s="9">
        <f>VLOOKUP(B596,[2]Combined!C$1:M$640,11,0)</f>
        <v>17</v>
      </c>
      <c r="K596" s="9">
        <f>VLOOKUP(B596,[2]Combined!C$1:O$640,13,0)</f>
        <v>0</v>
      </c>
      <c r="L596" s="9">
        <f>VLOOKUP(B596,[2]Combined!C$1:P$640,14,0)</f>
        <v>0</v>
      </c>
      <c r="M596" s="9">
        <f>VLOOKUP(B596,[2]Combined!C$1:Q$640,15,0)</f>
        <v>2</v>
      </c>
      <c r="N596" s="9">
        <f>VLOOKUP(B596,[2]Combined!C$1:S$640,17,0)</f>
        <v>0</v>
      </c>
      <c r="O596" s="10">
        <f>VLOOKUP(B596,[3]Combined!C$1:L$640,10,0)</f>
        <v>10</v>
      </c>
      <c r="P596" s="10">
        <f>VLOOKUP(B596,[3]Combined!C$1:M$640,11,0)</f>
        <v>13</v>
      </c>
      <c r="Q596" s="10">
        <f>VLOOKUP(B596,[3]Combined!C$1:O$640,13,0)</f>
        <v>0</v>
      </c>
      <c r="R596" s="10">
        <f>VLOOKUP(B596,[3]Combined!C$1:P$640,14,0)</f>
        <v>0</v>
      </c>
      <c r="S596" s="10">
        <f>VLOOKUP(B596,[3]Combined!C$1:Q$640,15,0)</f>
        <v>4</v>
      </c>
      <c r="T596" s="10">
        <f>VLOOKUP(B596,[3]Combined!C$1:S$640,17,0)</f>
        <v>0</v>
      </c>
      <c r="U596" s="11">
        <v>7</v>
      </c>
      <c r="V596" s="11">
        <v>17</v>
      </c>
      <c r="W596" s="11">
        <f>VLOOKUP(B596,[4]Combined!C$1:O$640,13,0)</f>
        <v>0</v>
      </c>
      <c r="X596" s="11">
        <f>VLOOKUP(B596,[4]Combined!C$1:P$640,14,0)</f>
        <v>0</v>
      </c>
      <c r="Y596" s="11">
        <v>3</v>
      </c>
      <c r="Z596" s="11">
        <f>VLOOKUP(B596,[4]Combined!C$1:S$640,17,0)</f>
        <v>0</v>
      </c>
      <c r="AA596" s="12">
        <v>1</v>
      </c>
      <c r="AB596" s="12">
        <v>7</v>
      </c>
      <c r="AC596" s="12">
        <f>VLOOKUP(B596,[5]Combined!C$1:O$640,13,0)</f>
        <v>0</v>
      </c>
      <c r="AD596" s="12">
        <f>VLOOKUP(B596,[5]Combined!C$1:P$640,14,0)</f>
        <v>0</v>
      </c>
      <c r="AE596" s="12">
        <v>1</v>
      </c>
      <c r="AF596" s="12">
        <f>VLOOKUP(B596,[5]Combined!C$1:S$640,17,0)</f>
        <v>0</v>
      </c>
      <c r="AG596" s="14">
        <f t="shared" si="63"/>
        <v>76</v>
      </c>
      <c r="AH596" s="14">
        <f t="shared" si="63"/>
        <v>0</v>
      </c>
      <c r="AI596" s="14">
        <f t="shared" si="64"/>
        <v>0</v>
      </c>
      <c r="AJ596" s="14">
        <f t="shared" si="65"/>
        <v>39</v>
      </c>
      <c r="AK596" s="14">
        <f t="shared" si="66"/>
        <v>39</v>
      </c>
      <c r="AL596" s="14">
        <f t="shared" si="67"/>
        <v>51.315789473684212</v>
      </c>
      <c r="AM596" s="14">
        <f t="shared" si="68"/>
        <v>0</v>
      </c>
      <c r="AN596" s="7" t="s">
        <v>638</v>
      </c>
      <c r="AO596" s="7">
        <v>0</v>
      </c>
      <c r="AP596" s="7">
        <v>8</v>
      </c>
      <c r="AQ596" s="7">
        <f t="shared" si="69"/>
        <v>8</v>
      </c>
    </row>
    <row r="597" spans="1:43" s="7" customFormat="1" x14ac:dyDescent="0.25">
      <c r="A597" s="7">
        <v>596</v>
      </c>
      <c r="B597" s="7" t="s">
        <v>657</v>
      </c>
      <c r="C597" s="8">
        <f>VLOOKUP(B597,[1]Combined!$B$1:$K$640,10,0)</f>
        <v>10</v>
      </c>
      <c r="D597" s="8">
        <f>VLOOKUP(B597,[1]Combined!$B$1:$L$640,11,0)</f>
        <v>10</v>
      </c>
      <c r="E597" s="8">
        <f>VLOOKUP(B597,[1]Combined!$B$1:$N$640,13,0)</f>
        <v>0</v>
      </c>
      <c r="F597" s="8">
        <f>VLOOKUP(B597,[1]Combined!$B$1:$O$640,14,0)</f>
        <v>2</v>
      </c>
      <c r="G597" s="8">
        <f>VLOOKUP(B597,[1]Combined!$B$1:$P$640,15,0)</f>
        <v>2</v>
      </c>
      <c r="H597" s="8">
        <f>VLOOKUP(B597,[1]Combined!$B$1:$R$640,17,0)</f>
        <v>0</v>
      </c>
      <c r="I597" s="9">
        <f>VLOOKUP(B597,[2]Combined!C$1:L$640,10,0)</f>
        <v>17</v>
      </c>
      <c r="J597" s="9">
        <f>VLOOKUP(B597,[2]Combined!C$1:M$640,11,0)</f>
        <v>17</v>
      </c>
      <c r="K597" s="9">
        <f>VLOOKUP(B597,[2]Combined!C$1:O$640,13,0)</f>
        <v>0</v>
      </c>
      <c r="L597" s="9">
        <f>VLOOKUP(B597,[2]Combined!C$1:P$640,14,0)</f>
        <v>1</v>
      </c>
      <c r="M597" s="9">
        <f>VLOOKUP(B597,[2]Combined!C$1:Q$640,15,0)</f>
        <v>4</v>
      </c>
      <c r="N597" s="9">
        <f>VLOOKUP(B597,[2]Combined!C$1:S$640,17,0)</f>
        <v>0</v>
      </c>
      <c r="O597" s="10">
        <f>VLOOKUP(B597,[3]Combined!C$1:L$640,10,0)</f>
        <v>15</v>
      </c>
      <c r="P597" s="10">
        <f>VLOOKUP(B597,[3]Combined!C$1:M$640,11,0)</f>
        <v>13</v>
      </c>
      <c r="Q597" s="10">
        <f>VLOOKUP(B597,[3]Combined!C$1:O$640,13,0)</f>
        <v>0</v>
      </c>
      <c r="R597" s="10">
        <f>VLOOKUP(B597,[3]Combined!C$1:P$640,14,0)</f>
        <v>0</v>
      </c>
      <c r="S597" s="10">
        <f>VLOOKUP(B597,[3]Combined!C$1:Q$640,15,0)</f>
        <v>2</v>
      </c>
      <c r="T597" s="10">
        <f>VLOOKUP(B597,[3]Combined!C$1:S$640,17,0)</f>
        <v>0</v>
      </c>
      <c r="U597" s="11">
        <v>16</v>
      </c>
      <c r="V597" s="11">
        <v>17</v>
      </c>
      <c r="W597" s="11">
        <f>VLOOKUP(B597,[4]Combined!C$1:O$640,13,0)</f>
        <v>0</v>
      </c>
      <c r="X597" s="11">
        <v>3</v>
      </c>
      <c r="Y597" s="11">
        <v>3</v>
      </c>
      <c r="Z597" s="11">
        <f>VLOOKUP(B597,[4]Combined!C$1:S$640,17,0)</f>
        <v>0</v>
      </c>
      <c r="AA597" s="12">
        <v>5</v>
      </c>
      <c r="AB597" s="12">
        <v>7</v>
      </c>
      <c r="AC597" s="12">
        <f>VLOOKUP(B597,[5]Combined!C$1:O$640,13,0)</f>
        <v>0</v>
      </c>
      <c r="AD597" s="12">
        <v>1</v>
      </c>
      <c r="AE597" s="12">
        <v>1</v>
      </c>
      <c r="AF597" s="12">
        <f>VLOOKUP(B597,[5]Combined!C$1:S$640,17,0)</f>
        <v>0</v>
      </c>
      <c r="AG597" s="14">
        <f t="shared" si="63"/>
        <v>76</v>
      </c>
      <c r="AH597" s="14">
        <f t="shared" si="63"/>
        <v>0</v>
      </c>
      <c r="AI597" s="14">
        <f t="shared" si="64"/>
        <v>0</v>
      </c>
      <c r="AJ597" s="14">
        <f t="shared" si="65"/>
        <v>70</v>
      </c>
      <c r="AK597" s="14">
        <f t="shared" si="66"/>
        <v>70</v>
      </c>
      <c r="AL597" s="14">
        <f t="shared" si="67"/>
        <v>92.10526315789474</v>
      </c>
      <c r="AM597" s="14">
        <f t="shared" si="68"/>
        <v>5</v>
      </c>
      <c r="AN597" s="7" t="s">
        <v>640</v>
      </c>
      <c r="AO597" s="7">
        <v>10</v>
      </c>
      <c r="AP597" s="7">
        <v>8</v>
      </c>
      <c r="AQ597" s="7">
        <f t="shared" si="69"/>
        <v>23</v>
      </c>
    </row>
    <row r="598" spans="1:43" s="7" customFormat="1" x14ac:dyDescent="0.25">
      <c r="A598" s="7">
        <v>597</v>
      </c>
      <c r="B598" s="7" t="s">
        <v>658</v>
      </c>
      <c r="C598" s="8">
        <f>VLOOKUP(B598,[1]Combined!$B$1:$K$640,10,0)</f>
        <v>10</v>
      </c>
      <c r="D598" s="8">
        <f>VLOOKUP(B598,[1]Combined!$B$1:$L$640,11,0)</f>
        <v>10</v>
      </c>
      <c r="E598" s="8">
        <f>VLOOKUP(B598,[1]Combined!$B$1:$N$640,13,0)</f>
        <v>0</v>
      </c>
      <c r="F598" s="8">
        <f>VLOOKUP(B598,[1]Combined!$B$1:$O$640,14,0)</f>
        <v>0</v>
      </c>
      <c r="G598" s="8">
        <f>VLOOKUP(B598,[1]Combined!$B$1:$P$640,15,0)</f>
        <v>2</v>
      </c>
      <c r="H598" s="8">
        <f>VLOOKUP(B598,[1]Combined!$B$1:$R$640,17,0)</f>
        <v>0</v>
      </c>
      <c r="I598" s="9">
        <f>VLOOKUP(B598,[2]Combined!C$1:L$640,10,0)</f>
        <v>16</v>
      </c>
      <c r="J598" s="9">
        <f>VLOOKUP(B598,[2]Combined!C$1:M$640,11,0)</f>
        <v>17</v>
      </c>
      <c r="K598" s="9">
        <f>VLOOKUP(B598,[2]Combined!C$1:O$640,13,0)</f>
        <v>0</v>
      </c>
      <c r="L598" s="9">
        <f>VLOOKUP(B598,[2]Combined!C$1:P$640,14,0)</f>
        <v>2</v>
      </c>
      <c r="M598" s="9">
        <f>VLOOKUP(B598,[2]Combined!C$1:Q$640,15,0)</f>
        <v>3</v>
      </c>
      <c r="N598" s="9">
        <f>VLOOKUP(B598,[2]Combined!C$1:S$640,17,0)</f>
        <v>0</v>
      </c>
      <c r="O598" s="10">
        <f>VLOOKUP(B598,[3]Combined!C$1:L$640,10,0)</f>
        <v>17</v>
      </c>
      <c r="P598" s="10">
        <f>VLOOKUP(B598,[3]Combined!C$1:M$640,11,0)</f>
        <v>13</v>
      </c>
      <c r="Q598" s="10">
        <f>VLOOKUP(B598,[3]Combined!C$1:O$640,13,0)</f>
        <v>0</v>
      </c>
      <c r="R598" s="10">
        <f>VLOOKUP(B598,[3]Combined!C$1:P$640,14,0)</f>
        <v>0</v>
      </c>
      <c r="S598" s="10">
        <f>VLOOKUP(B598,[3]Combined!C$1:Q$640,15,0)</f>
        <v>1</v>
      </c>
      <c r="T598" s="10">
        <f>VLOOKUP(B598,[3]Combined!C$1:S$640,17,0)</f>
        <v>0</v>
      </c>
      <c r="U598" s="11">
        <v>16</v>
      </c>
      <c r="V598" s="11">
        <v>17</v>
      </c>
      <c r="W598" s="11">
        <f>VLOOKUP(B598,[4]Combined!C$1:O$640,13,0)</f>
        <v>0</v>
      </c>
      <c r="X598" s="11">
        <v>2</v>
      </c>
      <c r="Y598" s="11">
        <v>3</v>
      </c>
      <c r="Z598" s="11">
        <f>VLOOKUP(B598,[4]Combined!C$1:S$640,17,0)</f>
        <v>0</v>
      </c>
      <c r="AA598" s="12">
        <v>4</v>
      </c>
      <c r="AB598" s="12">
        <v>7</v>
      </c>
      <c r="AC598" s="12">
        <f>VLOOKUP(B598,[5]Combined!C$1:O$640,13,0)</f>
        <v>0</v>
      </c>
      <c r="AD598" s="12">
        <f>VLOOKUP(B598,[5]Combined!C$1:P$640,14,0)</f>
        <v>0</v>
      </c>
      <c r="AE598" s="12">
        <v>1</v>
      </c>
      <c r="AF598" s="12">
        <f>VLOOKUP(B598,[5]Combined!C$1:S$640,17,0)</f>
        <v>0</v>
      </c>
      <c r="AG598" s="14">
        <f t="shared" si="63"/>
        <v>74</v>
      </c>
      <c r="AH598" s="14">
        <f t="shared" si="63"/>
        <v>0</v>
      </c>
      <c r="AI598" s="14">
        <f t="shared" si="64"/>
        <v>0</v>
      </c>
      <c r="AJ598" s="14">
        <f t="shared" si="65"/>
        <v>67</v>
      </c>
      <c r="AK598" s="14">
        <f t="shared" si="66"/>
        <v>67</v>
      </c>
      <c r="AL598" s="14">
        <f t="shared" si="67"/>
        <v>90.540540540540533</v>
      </c>
      <c r="AM598" s="14">
        <f t="shared" si="68"/>
        <v>5</v>
      </c>
      <c r="AN598" s="7" t="s">
        <v>642</v>
      </c>
      <c r="AO598" s="7">
        <v>6</v>
      </c>
      <c r="AP598" s="7">
        <v>9</v>
      </c>
      <c r="AQ598" s="7">
        <f t="shared" si="69"/>
        <v>20</v>
      </c>
    </row>
    <row r="599" spans="1:43" s="7" customFormat="1" x14ac:dyDescent="0.25">
      <c r="A599" s="7">
        <v>598</v>
      </c>
      <c r="B599" s="7" t="s">
        <v>659</v>
      </c>
      <c r="C599" s="8">
        <f>VLOOKUP(B599,[1]Combined!$B$1:$K$640,10,0)</f>
        <v>10</v>
      </c>
      <c r="D599" s="8">
        <f>VLOOKUP(B599,[1]Combined!$B$1:$L$640,11,0)</f>
        <v>10</v>
      </c>
      <c r="E599" s="8">
        <f>VLOOKUP(B599,[1]Combined!$B$1:$N$640,13,0)</f>
        <v>0</v>
      </c>
      <c r="F599" s="8">
        <f>VLOOKUP(B599,[1]Combined!$B$1:$O$640,14,0)</f>
        <v>2</v>
      </c>
      <c r="G599" s="8">
        <f>VLOOKUP(B599,[1]Combined!$B$1:$P$640,15,0)</f>
        <v>2</v>
      </c>
      <c r="H599" s="8">
        <f>VLOOKUP(B599,[1]Combined!$B$1:$R$640,17,0)</f>
        <v>0</v>
      </c>
      <c r="I599" s="9">
        <f>VLOOKUP(B599,[2]Combined!C$1:L$640,10,0)</f>
        <v>17</v>
      </c>
      <c r="J599" s="9">
        <f>VLOOKUP(B599,[2]Combined!C$1:M$640,11,0)</f>
        <v>17</v>
      </c>
      <c r="K599" s="9">
        <f>VLOOKUP(B599,[2]Combined!C$1:O$640,13,0)</f>
        <v>0</v>
      </c>
      <c r="L599" s="9">
        <f>VLOOKUP(B599,[2]Combined!C$1:P$640,14,0)</f>
        <v>2</v>
      </c>
      <c r="M599" s="9">
        <f>VLOOKUP(B599,[2]Combined!C$1:Q$640,15,0)</f>
        <v>3</v>
      </c>
      <c r="N599" s="9">
        <f>VLOOKUP(B599,[2]Combined!C$1:S$640,17,0)</f>
        <v>0</v>
      </c>
      <c r="O599" s="10">
        <f>VLOOKUP(B599,[3]Combined!C$1:L$640,10,0)</f>
        <v>18</v>
      </c>
      <c r="P599" s="10">
        <f>VLOOKUP(B599,[3]Combined!C$1:M$640,11,0)</f>
        <v>13</v>
      </c>
      <c r="Q599" s="10">
        <f>VLOOKUP(B599,[3]Combined!C$1:O$640,13,0)</f>
        <v>0</v>
      </c>
      <c r="R599" s="10">
        <f>VLOOKUP(B599,[3]Combined!C$1:P$640,14,0)</f>
        <v>3</v>
      </c>
      <c r="S599" s="10">
        <f>VLOOKUP(B599,[3]Combined!C$1:Q$640,15,0)</f>
        <v>4</v>
      </c>
      <c r="T599" s="10">
        <f>VLOOKUP(B599,[3]Combined!C$1:S$640,17,0)</f>
        <v>0</v>
      </c>
      <c r="U599" s="11">
        <v>16</v>
      </c>
      <c r="V599" s="11">
        <v>17</v>
      </c>
      <c r="W599" s="11">
        <f>VLOOKUP(B599,[4]Combined!C$1:O$640,13,0)</f>
        <v>0</v>
      </c>
      <c r="X599" s="11">
        <f>VLOOKUP(B599,[4]Combined!C$1:P$640,14,0)</f>
        <v>2</v>
      </c>
      <c r="Y599" s="11">
        <f>VLOOKUP(B599,[4]Combined!C$1:Q$640,15,0)</f>
        <v>3</v>
      </c>
      <c r="Z599" s="11">
        <f>VLOOKUP(B599,[4]Combined!C$1:S$640,17,0)</f>
        <v>0</v>
      </c>
      <c r="AA599" s="12">
        <v>5</v>
      </c>
      <c r="AB599" s="12">
        <v>7</v>
      </c>
      <c r="AC599" s="12">
        <f>VLOOKUP(B599,[5]Combined!C$1:O$640,13,0)</f>
        <v>0</v>
      </c>
      <c r="AD599" s="12">
        <f>VLOOKUP(B599,[5]Combined!C$1:P$640,14,0)</f>
        <v>0</v>
      </c>
      <c r="AE599" s="12">
        <v>1</v>
      </c>
      <c r="AF599" s="12">
        <f>VLOOKUP(B599,[5]Combined!C$1:S$640,17,0)</f>
        <v>0</v>
      </c>
      <c r="AG599" s="14">
        <f t="shared" si="63"/>
        <v>77</v>
      </c>
      <c r="AH599" s="14">
        <f t="shared" si="63"/>
        <v>0</v>
      </c>
      <c r="AI599" s="14">
        <f t="shared" si="64"/>
        <v>0</v>
      </c>
      <c r="AJ599" s="14">
        <f t="shared" si="65"/>
        <v>75</v>
      </c>
      <c r="AK599" s="14">
        <f t="shared" si="66"/>
        <v>75</v>
      </c>
      <c r="AL599" s="14">
        <f t="shared" si="67"/>
        <v>97.402597402597408</v>
      </c>
      <c r="AM599" s="14">
        <f t="shared" si="68"/>
        <v>5</v>
      </c>
      <c r="AN599" s="7" t="s">
        <v>644</v>
      </c>
      <c r="AO599" s="7">
        <f>VLOOKUP(B599,[6]M!B$1:S$50,18,0)</f>
        <v>6</v>
      </c>
      <c r="AP599" s="7">
        <v>9</v>
      </c>
      <c r="AQ599" s="7">
        <f t="shared" si="69"/>
        <v>20</v>
      </c>
    </row>
    <row r="600" spans="1:43" s="7" customFormat="1" x14ac:dyDescent="0.25">
      <c r="A600" s="7">
        <v>599</v>
      </c>
      <c r="B600" s="7" t="s">
        <v>660</v>
      </c>
      <c r="C600" s="8">
        <f>VLOOKUP(B600,[1]Combined!$B$1:$K$640,10,0)</f>
        <v>9</v>
      </c>
      <c r="D600" s="8">
        <f>VLOOKUP(B600,[1]Combined!$B$1:$L$640,11,0)</f>
        <v>10</v>
      </c>
      <c r="E600" s="8">
        <f>VLOOKUP(B600,[1]Combined!$B$1:$N$640,13,0)</f>
        <v>0</v>
      </c>
      <c r="F600" s="8">
        <f>VLOOKUP(B600,[1]Combined!$B$1:$O$640,14,0)</f>
        <v>2</v>
      </c>
      <c r="G600" s="8">
        <f>VLOOKUP(B600,[1]Combined!$B$1:$P$640,15,0)</f>
        <v>2</v>
      </c>
      <c r="H600" s="8">
        <f>VLOOKUP(B600,[1]Combined!$B$1:$R$640,17,0)</f>
        <v>0</v>
      </c>
      <c r="I600" s="9">
        <f>VLOOKUP(B600,[2]Combined!C$1:L$640,10,0)</f>
        <v>13</v>
      </c>
      <c r="J600" s="9">
        <f>VLOOKUP(B600,[2]Combined!C$1:M$640,11,0)</f>
        <v>17</v>
      </c>
      <c r="K600" s="9">
        <f>VLOOKUP(B600,[2]Combined!C$1:O$640,13,0)</f>
        <v>0</v>
      </c>
      <c r="L600" s="9">
        <f>VLOOKUP(B600,[2]Combined!C$1:P$640,14,0)</f>
        <v>2</v>
      </c>
      <c r="M600" s="9">
        <f>VLOOKUP(B600,[2]Combined!C$1:Q$640,15,0)</f>
        <v>3</v>
      </c>
      <c r="N600" s="9">
        <f>VLOOKUP(B600,[2]Combined!C$1:S$640,17,0)</f>
        <v>0</v>
      </c>
      <c r="O600" s="10">
        <f>VLOOKUP(B600,[3]Combined!C$1:L$640,10,0)</f>
        <v>15</v>
      </c>
      <c r="P600" s="10">
        <f>VLOOKUP(B600,[3]Combined!C$1:M$640,11,0)</f>
        <v>13</v>
      </c>
      <c r="Q600" s="10">
        <f>VLOOKUP(B600,[3]Combined!C$1:O$640,13,0)</f>
        <v>0</v>
      </c>
      <c r="R600" s="10">
        <f>VLOOKUP(B600,[3]Combined!C$1:P$640,14,0)</f>
        <v>1</v>
      </c>
      <c r="S600" s="10">
        <f>VLOOKUP(B600,[3]Combined!C$1:Q$640,15,0)</f>
        <v>1</v>
      </c>
      <c r="T600" s="10">
        <f>VLOOKUP(B600,[3]Combined!C$1:S$640,17,0)</f>
        <v>0</v>
      </c>
      <c r="U600" s="11">
        <v>12</v>
      </c>
      <c r="V600" s="11">
        <v>17</v>
      </c>
      <c r="W600" s="11">
        <f>VLOOKUP(B600,[4]Combined!C$1:O$640,13,0)</f>
        <v>0</v>
      </c>
      <c r="X600" s="11">
        <f>VLOOKUP(B600,[4]Combined!C$1:P$640,14,0)</f>
        <v>4</v>
      </c>
      <c r="Y600" s="11">
        <f>VLOOKUP(B600,[4]Combined!C$1:Q$640,15,0)</f>
        <v>4</v>
      </c>
      <c r="Z600" s="11">
        <f>VLOOKUP(B600,[4]Combined!C$1:S$640,17,0)</f>
        <v>0</v>
      </c>
      <c r="AA600" s="12">
        <v>4</v>
      </c>
      <c r="AB600" s="12">
        <v>7</v>
      </c>
      <c r="AC600" s="12">
        <f>VLOOKUP(B600,[5]Combined!C$1:O$640,13,0)</f>
        <v>0</v>
      </c>
      <c r="AD600" s="12">
        <f>VLOOKUP(B600,[5]Combined!C$1:P$640,14,0)</f>
        <v>0</v>
      </c>
      <c r="AE600" s="12">
        <f>VLOOKUP(B600,[5]Combined!C$1:Q$640,15,0)</f>
        <v>0</v>
      </c>
      <c r="AF600" s="12">
        <f>VLOOKUP(B600,[5]Combined!C$1:S$640,17,0)</f>
        <v>0</v>
      </c>
      <c r="AG600" s="14">
        <f t="shared" si="63"/>
        <v>74</v>
      </c>
      <c r="AH600" s="14">
        <f t="shared" si="63"/>
        <v>0</v>
      </c>
      <c r="AI600" s="14">
        <f t="shared" si="64"/>
        <v>0</v>
      </c>
      <c r="AJ600" s="14">
        <f t="shared" si="65"/>
        <v>62</v>
      </c>
      <c r="AK600" s="14">
        <f t="shared" si="66"/>
        <v>62</v>
      </c>
      <c r="AL600" s="14">
        <f t="shared" si="67"/>
        <v>83.78378378378379</v>
      </c>
      <c r="AM600" s="14">
        <f t="shared" si="68"/>
        <v>4</v>
      </c>
      <c r="AN600" s="7" t="s">
        <v>646</v>
      </c>
      <c r="AO600" s="7">
        <f>VLOOKUP(B600,[6]M!B$1:S$50,18,0)</f>
        <v>10</v>
      </c>
      <c r="AP600" s="7">
        <v>8</v>
      </c>
      <c r="AQ600" s="7">
        <f t="shared" si="69"/>
        <v>22</v>
      </c>
    </row>
    <row r="601" spans="1:43" s="7" customFormat="1" x14ac:dyDescent="0.25">
      <c r="A601" s="7">
        <v>600</v>
      </c>
      <c r="B601" s="7" t="s">
        <v>661</v>
      </c>
      <c r="C601" s="8">
        <f>VLOOKUP(B601,[1]Combined!$B$1:$K$640,10,0)</f>
        <v>8</v>
      </c>
      <c r="D601" s="8">
        <f>VLOOKUP(B601,[1]Combined!$B$1:$L$640,11,0)</f>
        <v>10</v>
      </c>
      <c r="E601" s="8">
        <f>VLOOKUP(B601,[1]Combined!$B$1:$N$640,13,0)</f>
        <v>0</v>
      </c>
      <c r="F601" s="8">
        <f>VLOOKUP(B601,[1]Combined!$B$1:$O$640,14,0)</f>
        <v>2</v>
      </c>
      <c r="G601" s="8">
        <f>VLOOKUP(B601,[1]Combined!$B$1:$P$640,15,0)</f>
        <v>2</v>
      </c>
      <c r="H601" s="8">
        <f>VLOOKUP(B601,[1]Combined!$B$1:$R$640,17,0)</f>
        <v>0</v>
      </c>
      <c r="I601" s="9">
        <f>VLOOKUP(B601,[2]Combined!C$1:L$640,10,0)</f>
        <v>16</v>
      </c>
      <c r="J601" s="9">
        <f>VLOOKUP(B601,[2]Combined!C$1:M$640,11,0)</f>
        <v>17</v>
      </c>
      <c r="K601" s="9">
        <f>VLOOKUP(B601,[2]Combined!C$1:O$640,13,0)</f>
        <v>0</v>
      </c>
      <c r="L601" s="9">
        <f>VLOOKUP(B601,[2]Combined!C$1:P$640,14,0)</f>
        <v>1</v>
      </c>
      <c r="M601" s="9">
        <f>VLOOKUP(B601,[2]Combined!C$1:Q$640,15,0)</f>
        <v>2</v>
      </c>
      <c r="N601" s="9">
        <f>VLOOKUP(B601,[2]Combined!C$1:S$640,17,0)</f>
        <v>0</v>
      </c>
      <c r="O601" s="10">
        <f>VLOOKUP(B601,[3]Combined!C$1:L$640,10,0)</f>
        <v>16</v>
      </c>
      <c r="P601" s="10">
        <f>VLOOKUP(B601,[3]Combined!C$1:M$640,11,0)</f>
        <v>13</v>
      </c>
      <c r="Q601" s="10">
        <f>VLOOKUP(B601,[3]Combined!C$1:O$640,13,0)</f>
        <v>0</v>
      </c>
      <c r="R601" s="10">
        <f>VLOOKUP(B601,[3]Combined!C$1:P$640,14,0)</f>
        <v>2</v>
      </c>
      <c r="S601" s="10">
        <f>VLOOKUP(B601,[3]Combined!C$1:Q$640,15,0)</f>
        <v>4</v>
      </c>
      <c r="T601" s="10">
        <f>VLOOKUP(B601,[3]Combined!C$1:S$640,17,0)</f>
        <v>0</v>
      </c>
      <c r="U601" s="11">
        <v>14</v>
      </c>
      <c r="V601" s="11">
        <v>17</v>
      </c>
      <c r="W601" s="11">
        <f>VLOOKUP(B601,[4]Combined!C$1:O$640,13,0)</f>
        <v>0</v>
      </c>
      <c r="X601" s="11">
        <v>1</v>
      </c>
      <c r="Y601" s="11">
        <v>3</v>
      </c>
      <c r="Z601" s="11">
        <f>VLOOKUP(B601,[4]Combined!C$1:S$640,17,0)</f>
        <v>0</v>
      </c>
      <c r="AA601" s="12">
        <v>4</v>
      </c>
      <c r="AB601" s="12">
        <v>7</v>
      </c>
      <c r="AC601" s="12">
        <f>VLOOKUP(B601,[5]Combined!C$1:O$640,13,0)</f>
        <v>0</v>
      </c>
      <c r="AD601" s="12">
        <f>VLOOKUP(B601,[5]Combined!C$1:P$640,14,0)</f>
        <v>0</v>
      </c>
      <c r="AE601" s="12">
        <v>1</v>
      </c>
      <c r="AF601" s="12">
        <f>VLOOKUP(B601,[5]Combined!C$1:S$640,17,0)</f>
        <v>0</v>
      </c>
      <c r="AG601" s="14">
        <f t="shared" si="63"/>
        <v>76</v>
      </c>
      <c r="AH601" s="14">
        <f t="shared" si="63"/>
        <v>0</v>
      </c>
      <c r="AI601" s="14">
        <f t="shared" si="64"/>
        <v>0</v>
      </c>
      <c r="AJ601" s="14">
        <f t="shared" si="65"/>
        <v>64</v>
      </c>
      <c r="AK601" s="14">
        <f t="shared" si="66"/>
        <v>64</v>
      </c>
      <c r="AL601" s="14">
        <f t="shared" si="67"/>
        <v>84.210526315789465</v>
      </c>
      <c r="AM601" s="14">
        <f t="shared" si="68"/>
        <v>4</v>
      </c>
      <c r="AN601" s="7" t="s">
        <v>638</v>
      </c>
      <c r="AO601" s="7">
        <v>5</v>
      </c>
      <c r="AP601" s="7">
        <v>10</v>
      </c>
      <c r="AQ601" s="7">
        <f t="shared" si="69"/>
        <v>19</v>
      </c>
    </row>
    <row r="602" spans="1:43" s="7" customFormat="1" x14ac:dyDescent="0.25">
      <c r="A602" s="7">
        <v>601</v>
      </c>
      <c r="B602" s="7" t="s">
        <v>662</v>
      </c>
      <c r="C602" s="8">
        <f>VLOOKUP(B602,[1]Combined!$B$1:$K$640,10,0)</f>
        <v>10</v>
      </c>
      <c r="D602" s="8">
        <f>VLOOKUP(B602,[1]Combined!$B$1:$L$640,11,0)</f>
        <v>10</v>
      </c>
      <c r="E602" s="8">
        <f>VLOOKUP(B602,[1]Combined!$B$1:$N$640,13,0)</f>
        <v>0</v>
      </c>
      <c r="F602" s="8">
        <f>VLOOKUP(B602,[1]Combined!$B$1:$O$640,14,0)</f>
        <v>2</v>
      </c>
      <c r="G602" s="8">
        <f>VLOOKUP(B602,[1]Combined!$B$1:$P$640,15,0)</f>
        <v>2</v>
      </c>
      <c r="H602" s="8">
        <f>VLOOKUP(B602,[1]Combined!$B$1:$R$640,17,0)</f>
        <v>0</v>
      </c>
      <c r="I602" s="9">
        <f>VLOOKUP(B602,[2]Combined!C$1:L$640,10,0)</f>
        <v>17</v>
      </c>
      <c r="J602" s="9">
        <f>VLOOKUP(B602,[2]Combined!C$1:M$640,11,0)</f>
        <v>17</v>
      </c>
      <c r="K602" s="9">
        <f>VLOOKUP(B602,[2]Combined!C$1:O$640,13,0)</f>
        <v>0</v>
      </c>
      <c r="L602" s="9">
        <f>VLOOKUP(B602,[2]Combined!C$1:P$640,14,0)</f>
        <v>1</v>
      </c>
      <c r="M602" s="9">
        <f>VLOOKUP(B602,[2]Combined!C$1:Q$640,15,0)</f>
        <v>4</v>
      </c>
      <c r="N602" s="9">
        <f>VLOOKUP(B602,[2]Combined!C$1:S$640,17,0)</f>
        <v>0</v>
      </c>
      <c r="O602" s="10">
        <f>VLOOKUP(B602,[3]Combined!C$1:L$640,10,0)</f>
        <v>18</v>
      </c>
      <c r="P602" s="10">
        <f>VLOOKUP(B602,[3]Combined!C$1:M$640,11,0)</f>
        <v>13</v>
      </c>
      <c r="Q602" s="10">
        <f>VLOOKUP(B602,[3]Combined!C$1:O$640,13,0)</f>
        <v>0</v>
      </c>
      <c r="R602" s="10">
        <f>VLOOKUP(B602,[3]Combined!C$1:P$640,14,0)</f>
        <v>1</v>
      </c>
      <c r="S602" s="10">
        <f>VLOOKUP(B602,[3]Combined!C$1:Q$640,15,0)</f>
        <v>2</v>
      </c>
      <c r="T602" s="10">
        <f>VLOOKUP(B602,[3]Combined!C$1:S$640,17,0)</f>
        <v>0</v>
      </c>
      <c r="U602" s="11">
        <v>16</v>
      </c>
      <c r="V602" s="11">
        <v>17</v>
      </c>
      <c r="W602" s="11">
        <f>VLOOKUP(B602,[4]Combined!C$1:O$640,13,0)</f>
        <v>0</v>
      </c>
      <c r="X602" s="11">
        <v>3</v>
      </c>
      <c r="Y602" s="11">
        <v>3</v>
      </c>
      <c r="Z602" s="11">
        <f>VLOOKUP(B602,[4]Combined!C$1:S$640,17,0)</f>
        <v>0</v>
      </c>
      <c r="AA602" s="12">
        <v>5</v>
      </c>
      <c r="AB602" s="12">
        <v>7</v>
      </c>
      <c r="AC602" s="12">
        <f>VLOOKUP(B602,[5]Combined!C$1:O$640,13,0)</f>
        <v>0</v>
      </c>
      <c r="AD602" s="12">
        <v>1</v>
      </c>
      <c r="AE602" s="12">
        <v>1</v>
      </c>
      <c r="AF602" s="12">
        <f>VLOOKUP(B602,[5]Combined!C$1:S$640,17,0)</f>
        <v>0</v>
      </c>
      <c r="AG602" s="14">
        <f t="shared" si="63"/>
        <v>76</v>
      </c>
      <c r="AH602" s="14">
        <f t="shared" si="63"/>
        <v>0</v>
      </c>
      <c r="AI602" s="14">
        <f t="shared" si="64"/>
        <v>0</v>
      </c>
      <c r="AJ602" s="14">
        <f t="shared" si="65"/>
        <v>74</v>
      </c>
      <c r="AK602" s="14">
        <f t="shared" si="66"/>
        <v>74</v>
      </c>
      <c r="AL602" s="14">
        <f t="shared" si="67"/>
        <v>97.368421052631575</v>
      </c>
      <c r="AM602" s="14">
        <f t="shared" si="68"/>
        <v>5</v>
      </c>
      <c r="AN602" s="7" t="s">
        <v>640</v>
      </c>
      <c r="AO602" s="7">
        <v>10</v>
      </c>
      <c r="AP602" s="7">
        <v>10</v>
      </c>
      <c r="AQ602" s="7">
        <f t="shared" si="69"/>
        <v>25</v>
      </c>
    </row>
    <row r="603" spans="1:43" s="7" customFormat="1" x14ac:dyDescent="0.25">
      <c r="A603" s="7">
        <v>602</v>
      </c>
      <c r="B603" s="7" t="s">
        <v>663</v>
      </c>
      <c r="C603" s="8">
        <f>VLOOKUP(B603,[1]Combined!$B$1:$K$640,10,0)</f>
        <v>10</v>
      </c>
      <c r="D603" s="8">
        <f>VLOOKUP(B603,[1]Combined!$B$1:$L$640,11,0)</f>
        <v>10</v>
      </c>
      <c r="E603" s="8">
        <f>VLOOKUP(B603,[1]Combined!$B$1:$N$640,13,0)</f>
        <v>0</v>
      </c>
      <c r="F603" s="8">
        <f>VLOOKUP(B603,[1]Combined!$B$1:$O$640,14,0)</f>
        <v>0</v>
      </c>
      <c r="G603" s="8">
        <f>VLOOKUP(B603,[1]Combined!$B$1:$P$640,15,0)</f>
        <v>2</v>
      </c>
      <c r="H603" s="8">
        <f>VLOOKUP(B603,[1]Combined!$B$1:$R$640,17,0)</f>
        <v>0</v>
      </c>
      <c r="I603" s="9">
        <f>VLOOKUP(B603,[2]Combined!C$1:L$640,10,0)</f>
        <v>17</v>
      </c>
      <c r="J603" s="9">
        <f>VLOOKUP(B603,[2]Combined!C$1:M$640,11,0)</f>
        <v>17</v>
      </c>
      <c r="K603" s="9">
        <f>VLOOKUP(B603,[2]Combined!C$1:O$640,13,0)</f>
        <v>0</v>
      </c>
      <c r="L603" s="9">
        <f>VLOOKUP(B603,[2]Combined!C$1:P$640,14,0)</f>
        <v>1</v>
      </c>
      <c r="M603" s="9">
        <f>VLOOKUP(B603,[2]Combined!C$1:Q$640,15,0)</f>
        <v>3</v>
      </c>
      <c r="N603" s="9">
        <f>VLOOKUP(B603,[2]Combined!C$1:S$640,17,0)</f>
        <v>0</v>
      </c>
      <c r="O603" s="10">
        <f>VLOOKUP(B603,[3]Combined!C$1:L$640,10,0)</f>
        <v>13</v>
      </c>
      <c r="P603" s="10">
        <f>VLOOKUP(B603,[3]Combined!C$1:M$640,11,0)</f>
        <v>13</v>
      </c>
      <c r="Q603" s="10">
        <f>VLOOKUP(B603,[3]Combined!C$1:O$640,13,0)</f>
        <v>0</v>
      </c>
      <c r="R603" s="10">
        <f>VLOOKUP(B603,[3]Combined!C$1:P$640,14,0)</f>
        <v>1</v>
      </c>
      <c r="S603" s="10">
        <f>VLOOKUP(B603,[3]Combined!C$1:Q$640,15,0)</f>
        <v>1</v>
      </c>
      <c r="T603" s="10">
        <f>VLOOKUP(B603,[3]Combined!C$1:S$640,17,0)</f>
        <v>0</v>
      </c>
      <c r="U603" s="11">
        <v>15</v>
      </c>
      <c r="V603" s="11">
        <v>17</v>
      </c>
      <c r="W603" s="11">
        <f>VLOOKUP(B603,[4]Combined!C$1:O$640,13,0)</f>
        <v>0</v>
      </c>
      <c r="X603" s="11">
        <v>1</v>
      </c>
      <c r="Y603" s="11">
        <v>3</v>
      </c>
      <c r="Z603" s="11">
        <f>VLOOKUP(B603,[4]Combined!C$1:S$640,17,0)</f>
        <v>0</v>
      </c>
      <c r="AA603" s="12">
        <v>4</v>
      </c>
      <c r="AB603" s="12">
        <v>7</v>
      </c>
      <c r="AC603" s="12">
        <f>VLOOKUP(B603,[5]Combined!C$1:O$640,13,0)</f>
        <v>0</v>
      </c>
      <c r="AD603" s="12">
        <f>VLOOKUP(B603,[5]Combined!C$1:P$640,14,0)</f>
        <v>0</v>
      </c>
      <c r="AE603" s="12">
        <v>1</v>
      </c>
      <c r="AF603" s="12">
        <f>VLOOKUP(B603,[5]Combined!C$1:S$640,17,0)</f>
        <v>0</v>
      </c>
      <c r="AG603" s="14">
        <f t="shared" si="63"/>
        <v>74</v>
      </c>
      <c r="AH603" s="14">
        <f t="shared" si="63"/>
        <v>0</v>
      </c>
      <c r="AI603" s="14">
        <f t="shared" si="64"/>
        <v>0</v>
      </c>
      <c r="AJ603" s="14">
        <f t="shared" si="65"/>
        <v>62</v>
      </c>
      <c r="AK603" s="14">
        <f t="shared" si="66"/>
        <v>62</v>
      </c>
      <c r="AL603" s="14">
        <f t="shared" si="67"/>
        <v>83.78378378378379</v>
      </c>
      <c r="AM603" s="14">
        <f t="shared" si="68"/>
        <v>4</v>
      </c>
      <c r="AN603" s="7" t="s">
        <v>642</v>
      </c>
      <c r="AO603" s="7">
        <v>6</v>
      </c>
      <c r="AP603" s="7">
        <v>5</v>
      </c>
      <c r="AQ603" s="7">
        <f t="shared" si="69"/>
        <v>15</v>
      </c>
    </row>
    <row r="604" spans="1:43" s="7" customFormat="1" x14ac:dyDescent="0.25">
      <c r="A604" s="7">
        <v>603</v>
      </c>
      <c r="B604" s="7" t="s">
        <v>664</v>
      </c>
      <c r="C604" s="8">
        <f>VLOOKUP(B604,[1]Combined!$B$1:$K$640,10,0)</f>
        <v>10</v>
      </c>
      <c r="D604" s="8">
        <f>VLOOKUP(B604,[1]Combined!$B$1:$L$640,11,0)</f>
        <v>10</v>
      </c>
      <c r="E604" s="8">
        <f>VLOOKUP(B604,[1]Combined!$B$1:$N$640,13,0)</f>
        <v>0</v>
      </c>
      <c r="F604" s="8">
        <f>VLOOKUP(B604,[1]Combined!$B$1:$O$640,14,0)</f>
        <v>2</v>
      </c>
      <c r="G604" s="8">
        <f>VLOOKUP(B604,[1]Combined!$B$1:$P$640,15,0)</f>
        <v>2</v>
      </c>
      <c r="H604" s="8">
        <f>VLOOKUP(B604,[1]Combined!$B$1:$R$640,17,0)</f>
        <v>0</v>
      </c>
      <c r="I604" s="9">
        <f>VLOOKUP(B604,[2]Combined!C$1:L$640,10,0)</f>
        <v>17</v>
      </c>
      <c r="J604" s="9">
        <f>VLOOKUP(B604,[2]Combined!C$1:M$640,11,0)</f>
        <v>17</v>
      </c>
      <c r="K604" s="9">
        <f>VLOOKUP(B604,[2]Combined!C$1:O$640,13,0)</f>
        <v>0</v>
      </c>
      <c r="L604" s="9">
        <f>VLOOKUP(B604,[2]Combined!C$1:P$640,14,0)</f>
        <v>3</v>
      </c>
      <c r="M604" s="9">
        <f>VLOOKUP(B604,[2]Combined!C$1:Q$640,15,0)</f>
        <v>3</v>
      </c>
      <c r="N604" s="9">
        <f>VLOOKUP(B604,[2]Combined!C$1:S$640,17,0)</f>
        <v>0</v>
      </c>
      <c r="O604" s="10">
        <f>VLOOKUP(B604,[3]Combined!C$1:L$640,10,0)</f>
        <v>15</v>
      </c>
      <c r="P604" s="10">
        <f>VLOOKUP(B604,[3]Combined!C$1:M$640,11,0)</f>
        <v>13</v>
      </c>
      <c r="Q604" s="10">
        <f>VLOOKUP(B604,[3]Combined!C$1:O$640,13,0)</f>
        <v>0</v>
      </c>
      <c r="R604" s="10">
        <f>VLOOKUP(B604,[3]Combined!C$1:P$640,14,0)</f>
        <v>2</v>
      </c>
      <c r="S604" s="10">
        <f>VLOOKUP(B604,[3]Combined!C$1:Q$640,15,0)</f>
        <v>4</v>
      </c>
      <c r="T604" s="10">
        <f>VLOOKUP(B604,[3]Combined!C$1:S$640,17,0)</f>
        <v>0</v>
      </c>
      <c r="U604" s="11">
        <v>14</v>
      </c>
      <c r="V604" s="11">
        <v>17</v>
      </c>
      <c r="W604" s="11">
        <f>VLOOKUP(B604,[4]Combined!C$1:O$640,13,0)</f>
        <v>0</v>
      </c>
      <c r="X604" s="11">
        <f>VLOOKUP(B604,[4]Combined!C$1:P$640,14,0)</f>
        <v>2</v>
      </c>
      <c r="Y604" s="11">
        <f>VLOOKUP(B604,[4]Combined!C$1:Q$640,15,0)</f>
        <v>3</v>
      </c>
      <c r="Z604" s="11">
        <f>VLOOKUP(B604,[4]Combined!C$1:S$640,17,0)</f>
        <v>0</v>
      </c>
      <c r="AA604" s="12">
        <v>5</v>
      </c>
      <c r="AB604" s="12">
        <v>7</v>
      </c>
      <c r="AC604" s="12">
        <f>VLOOKUP(B604,[5]Combined!C$1:O$640,13,0)</f>
        <v>0</v>
      </c>
      <c r="AD604" s="12">
        <v>1</v>
      </c>
      <c r="AE604" s="12">
        <v>1</v>
      </c>
      <c r="AF604" s="12">
        <f>VLOOKUP(B604,[5]Combined!C$1:S$640,17,0)</f>
        <v>0</v>
      </c>
      <c r="AG604" s="14">
        <f t="shared" si="63"/>
        <v>77</v>
      </c>
      <c r="AH604" s="14">
        <f t="shared" si="63"/>
        <v>0</v>
      </c>
      <c r="AI604" s="14">
        <f t="shared" si="64"/>
        <v>0</v>
      </c>
      <c r="AJ604" s="14">
        <f t="shared" si="65"/>
        <v>71</v>
      </c>
      <c r="AK604" s="14">
        <f t="shared" si="66"/>
        <v>71</v>
      </c>
      <c r="AL604" s="14">
        <f t="shared" si="67"/>
        <v>92.20779220779221</v>
      </c>
      <c r="AM604" s="14">
        <f t="shared" si="68"/>
        <v>5</v>
      </c>
      <c r="AN604" s="7" t="s">
        <v>644</v>
      </c>
      <c r="AO604" s="7">
        <f>VLOOKUP(B604,[6]M!B$1:S$50,18,0)</f>
        <v>4</v>
      </c>
      <c r="AP604" s="7">
        <v>10</v>
      </c>
      <c r="AQ604" s="7">
        <f t="shared" si="69"/>
        <v>19</v>
      </c>
    </row>
    <row r="605" spans="1:43" s="7" customFormat="1" x14ac:dyDescent="0.25">
      <c r="A605" s="7">
        <v>604</v>
      </c>
      <c r="B605" s="7" t="s">
        <v>665</v>
      </c>
      <c r="C605" s="8">
        <f>VLOOKUP(B605,[1]Combined!$B$1:$K$640,10,0)</f>
        <v>8</v>
      </c>
      <c r="D605" s="8">
        <f>VLOOKUP(B605,[1]Combined!$B$1:$L$640,11,0)</f>
        <v>10</v>
      </c>
      <c r="E605" s="8">
        <f>VLOOKUP(B605,[1]Combined!$B$1:$N$640,13,0)</f>
        <v>0</v>
      </c>
      <c r="F605" s="8">
        <f>VLOOKUP(B605,[1]Combined!$B$1:$O$640,14,0)</f>
        <v>2</v>
      </c>
      <c r="G605" s="8">
        <f>VLOOKUP(B605,[1]Combined!$B$1:$P$640,15,0)</f>
        <v>2</v>
      </c>
      <c r="H605" s="8">
        <f>VLOOKUP(B605,[1]Combined!$B$1:$R$640,17,0)</f>
        <v>0</v>
      </c>
      <c r="I605" s="9">
        <f>VLOOKUP(B605,[2]Combined!C$1:L$640,10,0)</f>
        <v>17</v>
      </c>
      <c r="J605" s="9">
        <f>VLOOKUP(B605,[2]Combined!C$1:M$640,11,0)</f>
        <v>17</v>
      </c>
      <c r="K605" s="9">
        <f>VLOOKUP(B605,[2]Combined!C$1:O$640,13,0)</f>
        <v>0</v>
      </c>
      <c r="L605" s="9">
        <f>VLOOKUP(B605,[2]Combined!C$1:P$640,14,0)</f>
        <v>2</v>
      </c>
      <c r="M605" s="9">
        <f>VLOOKUP(B605,[2]Combined!C$1:Q$640,15,0)</f>
        <v>3</v>
      </c>
      <c r="N605" s="9">
        <f>VLOOKUP(B605,[2]Combined!C$1:S$640,17,0)</f>
        <v>0</v>
      </c>
      <c r="O605" s="10">
        <f>VLOOKUP(B605,[3]Combined!C$1:L$640,10,0)</f>
        <v>18</v>
      </c>
      <c r="P605" s="10">
        <f>VLOOKUP(B605,[3]Combined!C$1:M$640,11,0)</f>
        <v>13</v>
      </c>
      <c r="Q605" s="10">
        <f>VLOOKUP(B605,[3]Combined!C$1:O$640,13,0)</f>
        <v>0</v>
      </c>
      <c r="R605" s="10">
        <f>VLOOKUP(B605,[3]Combined!C$1:P$640,14,0)</f>
        <v>1</v>
      </c>
      <c r="S605" s="10">
        <f>VLOOKUP(B605,[3]Combined!C$1:Q$640,15,0)</f>
        <v>1</v>
      </c>
      <c r="T605" s="10">
        <f>VLOOKUP(B605,[3]Combined!C$1:S$640,17,0)</f>
        <v>0</v>
      </c>
      <c r="U605" s="11">
        <v>15</v>
      </c>
      <c r="V605" s="11">
        <v>17</v>
      </c>
      <c r="W605" s="11">
        <f>VLOOKUP(B605,[4]Combined!C$1:O$640,13,0)</f>
        <v>0</v>
      </c>
      <c r="X605" s="11">
        <f>VLOOKUP(B605,[4]Combined!C$1:P$640,14,0)</f>
        <v>4</v>
      </c>
      <c r="Y605" s="11">
        <f>VLOOKUP(B605,[4]Combined!C$1:Q$640,15,0)</f>
        <v>4</v>
      </c>
      <c r="Z605" s="11">
        <f>VLOOKUP(B605,[4]Combined!C$1:S$640,17,0)</f>
        <v>0</v>
      </c>
      <c r="AA605" s="12">
        <v>6</v>
      </c>
      <c r="AB605" s="12">
        <v>7</v>
      </c>
      <c r="AC605" s="12">
        <f>VLOOKUP(B605,[5]Combined!C$1:O$640,13,0)</f>
        <v>0</v>
      </c>
      <c r="AD605" s="12">
        <f>VLOOKUP(B605,[5]Combined!C$1:P$640,14,0)</f>
        <v>0</v>
      </c>
      <c r="AE605" s="12">
        <f>VLOOKUP(B605,[5]Combined!C$1:Q$640,15,0)</f>
        <v>0</v>
      </c>
      <c r="AF605" s="12">
        <f>VLOOKUP(B605,[5]Combined!C$1:S$640,17,0)</f>
        <v>0</v>
      </c>
      <c r="AG605" s="14">
        <f t="shared" si="63"/>
        <v>74</v>
      </c>
      <c r="AH605" s="14">
        <f t="shared" si="63"/>
        <v>0</v>
      </c>
      <c r="AI605" s="14">
        <f t="shared" si="64"/>
        <v>0</v>
      </c>
      <c r="AJ605" s="14">
        <f t="shared" si="65"/>
        <v>73</v>
      </c>
      <c r="AK605" s="14">
        <f t="shared" si="66"/>
        <v>73</v>
      </c>
      <c r="AL605" s="14">
        <f t="shared" si="67"/>
        <v>98.648648648648646</v>
      </c>
      <c r="AM605" s="14">
        <f t="shared" si="68"/>
        <v>5</v>
      </c>
      <c r="AN605" s="7" t="s">
        <v>646</v>
      </c>
      <c r="AO605" s="7">
        <f>VLOOKUP(B605,[6]M!B$1:S$50,18,0)</f>
        <v>9</v>
      </c>
      <c r="AP605" s="7">
        <v>10</v>
      </c>
      <c r="AQ605" s="7">
        <f t="shared" si="69"/>
        <v>24</v>
      </c>
    </row>
    <row r="606" spans="1:43" s="7" customFormat="1" x14ac:dyDescent="0.25">
      <c r="A606" s="7">
        <v>605</v>
      </c>
      <c r="B606" s="7" t="s">
        <v>666</v>
      </c>
      <c r="C606" s="8">
        <f>VLOOKUP(B606,[1]Combined!$B$1:$K$640,10,0)</f>
        <v>10</v>
      </c>
      <c r="D606" s="8">
        <f>VLOOKUP(B606,[1]Combined!$B$1:$L$640,11,0)</f>
        <v>10</v>
      </c>
      <c r="E606" s="8">
        <f>VLOOKUP(B606,[1]Combined!$B$1:$N$640,13,0)</f>
        <v>0</v>
      </c>
      <c r="F606" s="8">
        <f>VLOOKUP(B606,[1]Combined!$B$1:$O$640,14,0)</f>
        <v>2</v>
      </c>
      <c r="G606" s="8">
        <f>VLOOKUP(B606,[1]Combined!$B$1:$P$640,15,0)</f>
        <v>2</v>
      </c>
      <c r="H606" s="8">
        <f>VLOOKUP(B606,[1]Combined!$B$1:$R$640,17,0)</f>
        <v>0</v>
      </c>
      <c r="I606" s="9">
        <f>VLOOKUP(B606,[2]Combined!C$1:L$640,10,0)</f>
        <v>12</v>
      </c>
      <c r="J606" s="9">
        <f>VLOOKUP(B606,[2]Combined!C$1:M$640,11,0)</f>
        <v>17</v>
      </c>
      <c r="K606" s="9">
        <f>VLOOKUP(B606,[2]Combined!C$1:O$640,13,0)</f>
        <v>0</v>
      </c>
      <c r="L606" s="9">
        <f>VLOOKUP(B606,[2]Combined!C$1:P$640,14,0)</f>
        <v>1</v>
      </c>
      <c r="M606" s="9">
        <f>VLOOKUP(B606,[2]Combined!C$1:Q$640,15,0)</f>
        <v>4</v>
      </c>
      <c r="N606" s="9">
        <f>VLOOKUP(B606,[2]Combined!C$1:S$640,17,0)</f>
        <v>0</v>
      </c>
      <c r="O606" s="10">
        <f>VLOOKUP(B606,[3]Combined!C$1:L$640,10,0)</f>
        <v>17</v>
      </c>
      <c r="P606" s="10">
        <f>VLOOKUP(B606,[3]Combined!C$1:M$640,11,0)</f>
        <v>13</v>
      </c>
      <c r="Q606" s="10">
        <f>VLOOKUP(B606,[3]Combined!C$1:O$640,13,0)</f>
        <v>0</v>
      </c>
      <c r="R606" s="10">
        <f>VLOOKUP(B606,[3]Combined!C$1:P$640,14,0)</f>
        <v>0</v>
      </c>
      <c r="S606" s="10">
        <f>VLOOKUP(B606,[3]Combined!C$1:Q$640,15,0)</f>
        <v>2</v>
      </c>
      <c r="T606" s="10">
        <f>VLOOKUP(B606,[3]Combined!C$1:S$640,17,0)</f>
        <v>0</v>
      </c>
      <c r="U606" s="11">
        <v>16</v>
      </c>
      <c r="V606" s="11">
        <v>17</v>
      </c>
      <c r="W606" s="11">
        <f>VLOOKUP(B606,[4]Combined!C$1:O$640,13,0)</f>
        <v>0</v>
      </c>
      <c r="X606" s="11">
        <v>3</v>
      </c>
      <c r="Y606" s="11">
        <v>3</v>
      </c>
      <c r="Z606" s="11">
        <f>VLOOKUP(B606,[4]Combined!C$1:S$640,17,0)</f>
        <v>0</v>
      </c>
      <c r="AA606" s="12">
        <v>4</v>
      </c>
      <c r="AB606" s="12">
        <v>7</v>
      </c>
      <c r="AC606" s="12">
        <f>VLOOKUP(B606,[5]Combined!C$1:O$640,13,0)</f>
        <v>0</v>
      </c>
      <c r="AD606" s="12">
        <v>1</v>
      </c>
      <c r="AE606" s="12">
        <v>1</v>
      </c>
      <c r="AF606" s="12">
        <f>VLOOKUP(B606,[5]Combined!C$1:S$640,17,0)</f>
        <v>0</v>
      </c>
      <c r="AG606" s="14">
        <f t="shared" si="63"/>
        <v>76</v>
      </c>
      <c r="AH606" s="14">
        <f t="shared" si="63"/>
        <v>0</v>
      </c>
      <c r="AI606" s="14">
        <f t="shared" si="64"/>
        <v>0</v>
      </c>
      <c r="AJ606" s="14">
        <f t="shared" si="65"/>
        <v>66</v>
      </c>
      <c r="AK606" s="14">
        <f t="shared" si="66"/>
        <v>66</v>
      </c>
      <c r="AL606" s="14">
        <f t="shared" si="67"/>
        <v>86.842105263157904</v>
      </c>
      <c r="AM606" s="14">
        <f t="shared" si="68"/>
        <v>5</v>
      </c>
      <c r="AN606" s="7" t="s">
        <v>640</v>
      </c>
      <c r="AO606" s="7">
        <v>8</v>
      </c>
      <c r="AP606" s="7">
        <v>10</v>
      </c>
      <c r="AQ606" s="7">
        <f t="shared" si="69"/>
        <v>23</v>
      </c>
    </row>
    <row r="607" spans="1:43" s="7" customFormat="1" x14ac:dyDescent="0.25">
      <c r="A607" s="7">
        <v>606</v>
      </c>
      <c r="B607" s="7" t="s">
        <v>667</v>
      </c>
      <c r="C607" s="8">
        <f>VLOOKUP(B607,[1]Combined!$B$1:$K$640,10,0)</f>
        <v>8</v>
      </c>
      <c r="D607" s="8">
        <f>VLOOKUP(B607,[1]Combined!$B$1:$L$640,11,0)</f>
        <v>10</v>
      </c>
      <c r="E607" s="8">
        <f>VLOOKUP(B607,[1]Combined!$B$1:$N$640,13,0)</f>
        <v>0</v>
      </c>
      <c r="F607" s="8">
        <f>VLOOKUP(B607,[1]Combined!$B$1:$O$640,14,0)</f>
        <v>2</v>
      </c>
      <c r="G607" s="8">
        <f>VLOOKUP(B607,[1]Combined!$B$1:$P$640,15,0)</f>
        <v>2</v>
      </c>
      <c r="H607" s="8">
        <f>VLOOKUP(B607,[1]Combined!$B$1:$R$640,17,0)</f>
        <v>0</v>
      </c>
      <c r="I607" s="9">
        <f>VLOOKUP(B607,[2]Combined!C$1:L$640,10,0)</f>
        <v>17</v>
      </c>
      <c r="J607" s="9">
        <f>VLOOKUP(B607,[2]Combined!C$1:M$640,11,0)</f>
        <v>17</v>
      </c>
      <c r="K607" s="9">
        <f>VLOOKUP(B607,[2]Combined!C$1:O$640,13,0)</f>
        <v>0</v>
      </c>
      <c r="L607" s="9">
        <f>VLOOKUP(B607,[2]Combined!C$1:P$640,14,0)</f>
        <v>2</v>
      </c>
      <c r="M607" s="9">
        <f>VLOOKUP(B607,[2]Combined!C$1:Q$640,15,0)</f>
        <v>3</v>
      </c>
      <c r="N607" s="9">
        <f>VLOOKUP(B607,[2]Combined!C$1:S$640,17,0)</f>
        <v>0</v>
      </c>
      <c r="O607" s="10">
        <f>VLOOKUP(B607,[3]Combined!C$1:L$640,10,0)</f>
        <v>19</v>
      </c>
      <c r="P607" s="10">
        <f>VLOOKUP(B607,[3]Combined!C$1:M$640,11,0)</f>
        <v>13</v>
      </c>
      <c r="Q607" s="10">
        <f>VLOOKUP(B607,[3]Combined!C$1:O$640,13,0)</f>
        <v>0</v>
      </c>
      <c r="R607" s="10">
        <f>VLOOKUP(B607,[3]Combined!C$1:P$640,14,0)</f>
        <v>1</v>
      </c>
      <c r="S607" s="10">
        <f>VLOOKUP(B607,[3]Combined!C$1:Q$640,15,0)</f>
        <v>1</v>
      </c>
      <c r="T607" s="10">
        <f>VLOOKUP(B607,[3]Combined!C$1:S$640,17,0)</f>
        <v>0</v>
      </c>
      <c r="U607" s="11">
        <v>17</v>
      </c>
      <c r="V607" s="11">
        <v>17</v>
      </c>
      <c r="W607" s="11">
        <f>VLOOKUP(B607,[4]Combined!C$1:O$640,13,0)</f>
        <v>0</v>
      </c>
      <c r="X607" s="11">
        <v>3</v>
      </c>
      <c r="Y607" s="11">
        <v>3</v>
      </c>
      <c r="Z607" s="11">
        <f>VLOOKUP(B607,[4]Combined!C$1:S$640,17,0)</f>
        <v>0</v>
      </c>
      <c r="AA607" s="12">
        <v>5</v>
      </c>
      <c r="AB607" s="12">
        <v>7</v>
      </c>
      <c r="AC607" s="12">
        <f>VLOOKUP(B607,[5]Combined!C$1:O$640,13,0)</f>
        <v>0</v>
      </c>
      <c r="AD607" s="12">
        <v>1</v>
      </c>
      <c r="AE607" s="12">
        <v>1</v>
      </c>
      <c r="AF607" s="12">
        <f>VLOOKUP(B607,[5]Combined!C$1:S$640,17,0)</f>
        <v>0</v>
      </c>
      <c r="AG607" s="14">
        <f t="shared" si="63"/>
        <v>74</v>
      </c>
      <c r="AH607" s="14">
        <f t="shared" si="63"/>
        <v>0</v>
      </c>
      <c r="AI607" s="14">
        <f t="shared" si="64"/>
        <v>0</v>
      </c>
      <c r="AJ607" s="14">
        <f t="shared" si="65"/>
        <v>75</v>
      </c>
      <c r="AK607" s="14">
        <f t="shared" si="66"/>
        <v>74</v>
      </c>
      <c r="AL607" s="14">
        <f t="shared" si="67"/>
        <v>100</v>
      </c>
      <c r="AM607" s="14">
        <f t="shared" si="68"/>
        <v>5</v>
      </c>
      <c r="AN607" s="7" t="s">
        <v>642</v>
      </c>
      <c r="AO607" s="7">
        <v>7</v>
      </c>
      <c r="AP607" s="7">
        <v>8</v>
      </c>
      <c r="AQ607" s="7">
        <f t="shared" si="69"/>
        <v>20</v>
      </c>
    </row>
    <row r="608" spans="1:43" s="7" customFormat="1" x14ac:dyDescent="0.25">
      <c r="A608" s="7">
        <v>607</v>
      </c>
      <c r="B608" s="7" t="s">
        <v>668</v>
      </c>
      <c r="C608" s="8">
        <f>VLOOKUP(B608,[1]Combined!$B$1:$K$640,10,0)</f>
        <v>9</v>
      </c>
      <c r="D608" s="8">
        <f>VLOOKUP(B608,[1]Combined!$B$1:$L$640,11,0)</f>
        <v>10</v>
      </c>
      <c r="E608" s="8">
        <f>VLOOKUP(B608,[1]Combined!$B$1:$N$640,13,0)</f>
        <v>0</v>
      </c>
      <c r="F608" s="8">
        <f>VLOOKUP(B608,[1]Combined!$B$1:$O$640,14,0)</f>
        <v>2</v>
      </c>
      <c r="G608" s="8">
        <f>VLOOKUP(B608,[1]Combined!$B$1:$P$640,15,0)</f>
        <v>2</v>
      </c>
      <c r="H608" s="8">
        <f>VLOOKUP(B608,[1]Combined!$B$1:$R$640,17,0)</f>
        <v>0</v>
      </c>
      <c r="I608" s="9">
        <f>VLOOKUP(B608,[2]Combined!C$1:L$640,10,0)</f>
        <v>14</v>
      </c>
      <c r="J608" s="9">
        <f>VLOOKUP(B608,[2]Combined!C$1:M$640,11,0)</f>
        <v>17</v>
      </c>
      <c r="K608" s="9">
        <f>VLOOKUP(B608,[2]Combined!C$1:O$640,13,0)</f>
        <v>0</v>
      </c>
      <c r="L608" s="9">
        <f>VLOOKUP(B608,[2]Combined!C$1:P$640,14,0)</f>
        <v>3</v>
      </c>
      <c r="M608" s="9">
        <f>VLOOKUP(B608,[2]Combined!C$1:Q$640,15,0)</f>
        <v>3</v>
      </c>
      <c r="N608" s="9">
        <f>VLOOKUP(B608,[2]Combined!C$1:S$640,17,0)</f>
        <v>0</v>
      </c>
      <c r="O608" s="10">
        <f>VLOOKUP(B608,[3]Combined!C$1:L$640,10,0)</f>
        <v>16</v>
      </c>
      <c r="P608" s="10">
        <f>VLOOKUP(B608,[3]Combined!C$1:M$640,11,0)</f>
        <v>13</v>
      </c>
      <c r="Q608" s="10">
        <f>VLOOKUP(B608,[3]Combined!C$1:O$640,13,0)</f>
        <v>0</v>
      </c>
      <c r="R608" s="10">
        <f>VLOOKUP(B608,[3]Combined!C$1:P$640,14,0)</f>
        <v>2</v>
      </c>
      <c r="S608" s="10">
        <f>VLOOKUP(B608,[3]Combined!C$1:Q$640,15,0)</f>
        <v>4</v>
      </c>
      <c r="T608" s="10">
        <f>VLOOKUP(B608,[3]Combined!C$1:S$640,17,0)</f>
        <v>0</v>
      </c>
      <c r="U608" s="11">
        <v>13</v>
      </c>
      <c r="V608" s="11">
        <v>17</v>
      </c>
      <c r="W608" s="11">
        <f>VLOOKUP(B608,[4]Combined!C$1:O$640,13,0)</f>
        <v>0</v>
      </c>
      <c r="X608" s="11">
        <f>VLOOKUP(B608,[4]Combined!C$1:P$640,14,0)</f>
        <v>1</v>
      </c>
      <c r="Y608" s="11">
        <f>VLOOKUP(B608,[4]Combined!C$1:Q$640,15,0)</f>
        <v>3</v>
      </c>
      <c r="Z608" s="11">
        <f>VLOOKUP(B608,[4]Combined!C$1:S$640,17,0)</f>
        <v>0</v>
      </c>
      <c r="AA608" s="12">
        <v>5</v>
      </c>
      <c r="AB608" s="12">
        <v>7</v>
      </c>
      <c r="AC608" s="12">
        <f>VLOOKUP(B608,[5]Combined!C$1:O$640,13,0)</f>
        <v>0</v>
      </c>
      <c r="AD608" s="12">
        <v>1</v>
      </c>
      <c r="AE608" s="12">
        <v>1</v>
      </c>
      <c r="AF608" s="12">
        <f>VLOOKUP(B608,[5]Combined!C$1:S$640,17,0)</f>
        <v>0</v>
      </c>
      <c r="AG608" s="14">
        <f t="shared" si="63"/>
        <v>77</v>
      </c>
      <c r="AH608" s="14">
        <f t="shared" si="63"/>
        <v>0</v>
      </c>
      <c r="AI608" s="14">
        <f t="shared" si="64"/>
        <v>0</v>
      </c>
      <c r="AJ608" s="14">
        <f t="shared" si="65"/>
        <v>66</v>
      </c>
      <c r="AK608" s="14">
        <f t="shared" si="66"/>
        <v>66</v>
      </c>
      <c r="AL608" s="14">
        <f t="shared" si="67"/>
        <v>85.714285714285708</v>
      </c>
      <c r="AM608" s="14">
        <f t="shared" si="68"/>
        <v>5</v>
      </c>
      <c r="AN608" s="7" t="s">
        <v>644</v>
      </c>
      <c r="AO608" s="7">
        <f>VLOOKUP(B608,[6]M!B$1:S$50,18,0)</f>
        <v>7</v>
      </c>
      <c r="AP608" s="7">
        <v>9</v>
      </c>
      <c r="AQ608" s="7">
        <f t="shared" si="69"/>
        <v>21</v>
      </c>
    </row>
    <row r="609" spans="1:43" s="7" customFormat="1" x14ac:dyDescent="0.25">
      <c r="A609" s="7">
        <v>608</v>
      </c>
      <c r="B609" s="7" t="s">
        <v>669</v>
      </c>
      <c r="C609" s="8">
        <f>VLOOKUP(B609,[1]Combined!$B$1:$K$640,10,0)</f>
        <v>10</v>
      </c>
      <c r="D609" s="8">
        <f>VLOOKUP(B609,[1]Combined!$B$1:$L$640,11,0)</f>
        <v>10</v>
      </c>
      <c r="E609" s="8">
        <f>VLOOKUP(B609,[1]Combined!$B$1:$N$640,13,0)</f>
        <v>0</v>
      </c>
      <c r="F609" s="8">
        <f>VLOOKUP(B609,[1]Combined!$B$1:$O$640,14,0)</f>
        <v>2</v>
      </c>
      <c r="G609" s="8">
        <f>VLOOKUP(B609,[1]Combined!$B$1:$P$640,15,0)</f>
        <v>2</v>
      </c>
      <c r="H609" s="8">
        <f>VLOOKUP(B609,[1]Combined!$B$1:$R$640,17,0)</f>
        <v>0</v>
      </c>
      <c r="I609" s="9">
        <f>VLOOKUP(B609,[2]Combined!C$1:L$640,10,0)</f>
        <v>17</v>
      </c>
      <c r="J609" s="9">
        <f>VLOOKUP(B609,[2]Combined!C$1:M$640,11,0)</f>
        <v>17</v>
      </c>
      <c r="K609" s="9">
        <f>VLOOKUP(B609,[2]Combined!C$1:O$640,13,0)</f>
        <v>0</v>
      </c>
      <c r="L609" s="9">
        <f>VLOOKUP(B609,[2]Combined!C$1:P$640,14,0)</f>
        <v>2</v>
      </c>
      <c r="M609" s="9">
        <f>VLOOKUP(B609,[2]Combined!C$1:Q$640,15,0)</f>
        <v>3</v>
      </c>
      <c r="N609" s="9">
        <f>VLOOKUP(B609,[2]Combined!C$1:S$640,17,0)</f>
        <v>0</v>
      </c>
      <c r="O609" s="10">
        <f>VLOOKUP(B609,[3]Combined!C$1:L$640,10,0)</f>
        <v>15</v>
      </c>
      <c r="P609" s="10">
        <f>VLOOKUP(B609,[3]Combined!C$1:M$640,11,0)</f>
        <v>13</v>
      </c>
      <c r="Q609" s="10">
        <f>VLOOKUP(B609,[3]Combined!C$1:O$640,13,0)</f>
        <v>0</v>
      </c>
      <c r="R609" s="10">
        <f>VLOOKUP(B609,[3]Combined!C$1:P$640,14,0)</f>
        <v>1</v>
      </c>
      <c r="S609" s="10">
        <f>VLOOKUP(B609,[3]Combined!C$1:Q$640,15,0)</f>
        <v>1</v>
      </c>
      <c r="T609" s="10">
        <f>VLOOKUP(B609,[3]Combined!C$1:S$640,17,0)</f>
        <v>0</v>
      </c>
      <c r="U609" s="11">
        <v>7</v>
      </c>
      <c r="V609" s="11">
        <v>17</v>
      </c>
      <c r="W609" s="11">
        <f>VLOOKUP(B609,[4]Combined!C$1:O$640,13,0)</f>
        <v>0</v>
      </c>
      <c r="X609" s="11">
        <f>VLOOKUP(B609,[4]Combined!C$1:P$640,14,0)</f>
        <v>3</v>
      </c>
      <c r="Y609" s="11">
        <f>VLOOKUP(B609,[4]Combined!C$1:Q$640,15,0)</f>
        <v>4</v>
      </c>
      <c r="Z609" s="11">
        <f>VLOOKUP(B609,[4]Combined!C$1:S$640,17,0)</f>
        <v>0</v>
      </c>
      <c r="AA609" s="12">
        <v>4</v>
      </c>
      <c r="AB609" s="12">
        <v>7</v>
      </c>
      <c r="AC609" s="12">
        <f>VLOOKUP(B609,[5]Combined!C$1:O$640,13,0)</f>
        <v>0</v>
      </c>
      <c r="AD609" s="12">
        <f>VLOOKUP(B609,[5]Combined!C$1:P$640,14,0)</f>
        <v>0</v>
      </c>
      <c r="AE609" s="12">
        <f>VLOOKUP(B609,[5]Combined!C$1:Q$640,15,0)</f>
        <v>0</v>
      </c>
      <c r="AF609" s="12">
        <f>VLOOKUP(B609,[5]Combined!C$1:S$640,17,0)</f>
        <v>0</v>
      </c>
      <c r="AG609" s="14">
        <f t="shared" si="63"/>
        <v>74</v>
      </c>
      <c r="AH609" s="14">
        <f t="shared" si="63"/>
        <v>0</v>
      </c>
      <c r="AI609" s="14">
        <f t="shared" si="64"/>
        <v>0</v>
      </c>
      <c r="AJ609" s="14">
        <f t="shared" si="65"/>
        <v>61</v>
      </c>
      <c r="AK609" s="14">
        <f t="shared" si="66"/>
        <v>61</v>
      </c>
      <c r="AL609" s="14">
        <f t="shared" si="67"/>
        <v>82.432432432432435</v>
      </c>
      <c r="AM609" s="14">
        <f t="shared" si="68"/>
        <v>4</v>
      </c>
      <c r="AN609" s="7" t="s">
        <v>646</v>
      </c>
      <c r="AO609" s="7">
        <f>VLOOKUP(B609,[6]M!B$1:S$50,18,0)</f>
        <v>8</v>
      </c>
      <c r="AP609" s="7">
        <v>9</v>
      </c>
      <c r="AQ609" s="7">
        <f t="shared" si="69"/>
        <v>21</v>
      </c>
    </row>
    <row r="610" spans="1:43" s="7" customFormat="1" x14ac:dyDescent="0.25">
      <c r="A610" s="7">
        <v>609</v>
      </c>
      <c r="B610" s="7" t="s">
        <v>670</v>
      </c>
      <c r="C610" s="8">
        <f>VLOOKUP(B610,[1]Combined!$B$1:$K$640,10,0)</f>
        <v>8</v>
      </c>
      <c r="D610" s="8">
        <f>VLOOKUP(B610,[1]Combined!$B$1:$L$640,11,0)</f>
        <v>10</v>
      </c>
      <c r="E610" s="8">
        <f>VLOOKUP(B610,[1]Combined!$B$1:$N$640,13,0)</f>
        <v>0</v>
      </c>
      <c r="F610" s="8">
        <f>VLOOKUP(B610,[1]Combined!$B$1:$O$640,14,0)</f>
        <v>1</v>
      </c>
      <c r="G610" s="8">
        <f>VLOOKUP(B610,[1]Combined!$B$1:$P$640,15,0)</f>
        <v>2</v>
      </c>
      <c r="H610" s="8">
        <f>VLOOKUP(B610,[1]Combined!$B$1:$R$640,17,0)</f>
        <v>0</v>
      </c>
      <c r="I610" s="9">
        <f>VLOOKUP(B610,[2]Combined!C$1:L$640,10,0)</f>
        <v>12</v>
      </c>
      <c r="J610" s="9">
        <f>VLOOKUP(B610,[2]Combined!C$1:M$640,11,0)</f>
        <v>17</v>
      </c>
      <c r="K610" s="9">
        <f>VLOOKUP(B610,[2]Combined!C$1:O$640,13,0)</f>
        <v>0</v>
      </c>
      <c r="L610" s="9">
        <f>VLOOKUP(B610,[2]Combined!C$1:P$640,14,0)</f>
        <v>0</v>
      </c>
      <c r="M610" s="9">
        <f>VLOOKUP(B610,[2]Combined!C$1:Q$640,15,0)</f>
        <v>2</v>
      </c>
      <c r="N610" s="9">
        <f>VLOOKUP(B610,[2]Combined!C$1:S$640,17,0)</f>
        <v>0</v>
      </c>
      <c r="O610" s="10">
        <f>VLOOKUP(B610,[3]Combined!C$1:L$640,10,0)</f>
        <v>7</v>
      </c>
      <c r="P610" s="10">
        <f>VLOOKUP(B610,[3]Combined!C$1:M$640,11,0)</f>
        <v>13</v>
      </c>
      <c r="Q610" s="10">
        <f>VLOOKUP(B610,[3]Combined!C$1:O$640,13,0)</f>
        <v>0</v>
      </c>
      <c r="R610" s="10">
        <f>VLOOKUP(B610,[3]Combined!C$1:P$640,14,0)</f>
        <v>0</v>
      </c>
      <c r="S610" s="10">
        <f>VLOOKUP(B610,[3]Combined!C$1:Q$640,15,0)</f>
        <v>4</v>
      </c>
      <c r="T610" s="10">
        <f>VLOOKUP(B610,[3]Combined!C$1:S$640,17,0)</f>
        <v>0</v>
      </c>
      <c r="U610" s="11">
        <f>VLOOKUP(B610,[4]Combined!C$1:L$640,10,0)</f>
        <v>0</v>
      </c>
      <c r="V610" s="11">
        <v>17</v>
      </c>
      <c r="W610" s="11">
        <f>VLOOKUP(B610,[4]Combined!C$1:O$640,13,0)</f>
        <v>0</v>
      </c>
      <c r="X610" s="11">
        <f>VLOOKUP(B610,[4]Combined!C$1:P$640,14,0)</f>
        <v>0</v>
      </c>
      <c r="Y610" s="11">
        <v>3</v>
      </c>
      <c r="Z610" s="11">
        <f>VLOOKUP(B610,[4]Combined!C$1:S$640,17,0)</f>
        <v>0</v>
      </c>
      <c r="AA610" s="12">
        <v>1</v>
      </c>
      <c r="AB610" s="12">
        <v>7</v>
      </c>
      <c r="AC610" s="12">
        <f>VLOOKUP(B610,[5]Combined!C$1:O$640,13,0)</f>
        <v>0</v>
      </c>
      <c r="AD610" s="12">
        <f>VLOOKUP(B610,[5]Combined!C$1:P$640,14,0)</f>
        <v>0</v>
      </c>
      <c r="AE610" s="12">
        <v>1</v>
      </c>
      <c r="AF610" s="12">
        <f>VLOOKUP(B610,[5]Combined!C$1:S$640,17,0)</f>
        <v>0</v>
      </c>
      <c r="AG610" s="14">
        <f t="shared" si="63"/>
        <v>76</v>
      </c>
      <c r="AH610" s="14">
        <f t="shared" si="63"/>
        <v>0</v>
      </c>
      <c r="AI610" s="14">
        <f t="shared" si="64"/>
        <v>0</v>
      </c>
      <c r="AJ610" s="14">
        <f t="shared" si="65"/>
        <v>29</v>
      </c>
      <c r="AK610" s="14">
        <f t="shared" si="66"/>
        <v>29</v>
      </c>
      <c r="AL610" s="14">
        <f t="shared" si="67"/>
        <v>38.15789473684211</v>
      </c>
      <c r="AM610" s="14">
        <f t="shared" si="68"/>
        <v>0</v>
      </c>
      <c r="AN610" s="7" t="s">
        <v>638</v>
      </c>
      <c r="AO610" s="7">
        <f>VLOOKUP(B610,[6]M!B$1:S$50,18,0)</f>
        <v>0</v>
      </c>
      <c r="AP610" s="18">
        <v>0</v>
      </c>
      <c r="AQ610" s="7">
        <f t="shared" si="69"/>
        <v>0</v>
      </c>
    </row>
    <row r="611" spans="1:43" s="7" customFormat="1" x14ac:dyDescent="0.25">
      <c r="A611" s="7">
        <v>610</v>
      </c>
      <c r="B611" s="7" t="s">
        <v>671</v>
      </c>
      <c r="C611" s="8">
        <f>VLOOKUP(B611,[1]Combined!$B$1:$K$640,10,0)</f>
        <v>7</v>
      </c>
      <c r="D611" s="8">
        <f>VLOOKUP(B611,[1]Combined!$B$1:$L$640,11,0)</f>
        <v>10</v>
      </c>
      <c r="E611" s="8">
        <f>VLOOKUP(B611,[1]Combined!$B$1:$N$640,13,0)</f>
        <v>0</v>
      </c>
      <c r="F611" s="8">
        <f>VLOOKUP(B611,[1]Combined!$B$1:$O$640,14,0)</f>
        <v>2</v>
      </c>
      <c r="G611" s="8">
        <f>VLOOKUP(B611,[1]Combined!$B$1:$P$640,15,0)</f>
        <v>2</v>
      </c>
      <c r="H611" s="8">
        <f>VLOOKUP(B611,[1]Combined!$B$1:$R$640,17,0)</f>
        <v>0</v>
      </c>
      <c r="I611" s="9">
        <f>VLOOKUP(B611,[2]Combined!C$1:L$640,10,0)</f>
        <v>14</v>
      </c>
      <c r="J611" s="9">
        <f>VLOOKUP(B611,[2]Combined!C$1:M$640,11,0)</f>
        <v>17</v>
      </c>
      <c r="K611" s="9">
        <f>VLOOKUP(B611,[2]Combined!C$1:O$640,13,0)</f>
        <v>0</v>
      </c>
      <c r="L611" s="9">
        <f>VLOOKUP(B611,[2]Combined!C$1:P$640,14,0)</f>
        <v>1</v>
      </c>
      <c r="M611" s="9">
        <f>VLOOKUP(B611,[2]Combined!C$1:Q$640,15,0)</f>
        <v>4</v>
      </c>
      <c r="N611" s="9">
        <f>VLOOKUP(B611,[2]Combined!C$1:S$640,17,0)</f>
        <v>0</v>
      </c>
      <c r="O611" s="10">
        <f>VLOOKUP(B611,[3]Combined!C$1:L$640,10,0)</f>
        <v>17</v>
      </c>
      <c r="P611" s="10">
        <f>VLOOKUP(B611,[3]Combined!C$1:M$640,11,0)</f>
        <v>13</v>
      </c>
      <c r="Q611" s="10">
        <f>VLOOKUP(B611,[3]Combined!C$1:O$640,13,0)</f>
        <v>0</v>
      </c>
      <c r="R611" s="10">
        <f>VLOOKUP(B611,[3]Combined!C$1:P$640,14,0)</f>
        <v>0</v>
      </c>
      <c r="S611" s="10">
        <f>VLOOKUP(B611,[3]Combined!C$1:Q$640,15,0)</f>
        <v>2</v>
      </c>
      <c r="T611" s="10">
        <f>VLOOKUP(B611,[3]Combined!C$1:S$640,17,0)</f>
        <v>0</v>
      </c>
      <c r="U611" s="11">
        <v>12</v>
      </c>
      <c r="V611" s="11">
        <v>17</v>
      </c>
      <c r="W611" s="11">
        <f>VLOOKUP(B611,[4]Combined!C$1:O$640,13,0)</f>
        <v>0</v>
      </c>
      <c r="X611" s="11">
        <v>3</v>
      </c>
      <c r="Y611" s="11">
        <v>3</v>
      </c>
      <c r="Z611" s="11">
        <f>VLOOKUP(B611,[4]Combined!C$1:S$640,17,0)</f>
        <v>0</v>
      </c>
      <c r="AA611" s="12">
        <v>4</v>
      </c>
      <c r="AB611" s="12">
        <v>7</v>
      </c>
      <c r="AC611" s="12">
        <f>VLOOKUP(B611,[5]Combined!C$1:O$640,13,0)</f>
        <v>0</v>
      </c>
      <c r="AD611" s="12">
        <v>1</v>
      </c>
      <c r="AE611" s="12">
        <v>1</v>
      </c>
      <c r="AF611" s="12">
        <f>VLOOKUP(B611,[5]Combined!C$1:S$640,17,0)</f>
        <v>0</v>
      </c>
      <c r="AG611" s="14">
        <f t="shared" si="63"/>
        <v>76</v>
      </c>
      <c r="AH611" s="14">
        <f t="shared" si="63"/>
        <v>0</v>
      </c>
      <c r="AI611" s="14">
        <f t="shared" si="64"/>
        <v>0</v>
      </c>
      <c r="AJ611" s="14">
        <f t="shared" si="65"/>
        <v>61</v>
      </c>
      <c r="AK611" s="14">
        <f t="shared" si="66"/>
        <v>61</v>
      </c>
      <c r="AL611" s="14">
        <f t="shared" si="67"/>
        <v>80.26315789473685</v>
      </c>
      <c r="AM611" s="14">
        <f t="shared" si="68"/>
        <v>4</v>
      </c>
      <c r="AN611" s="7" t="s">
        <v>640</v>
      </c>
      <c r="AO611" s="7">
        <v>10</v>
      </c>
      <c r="AP611" s="7">
        <v>9</v>
      </c>
      <c r="AQ611" s="7">
        <f t="shared" si="69"/>
        <v>23</v>
      </c>
    </row>
    <row r="612" spans="1:43" s="7" customFormat="1" x14ac:dyDescent="0.25">
      <c r="A612" s="7">
        <v>611</v>
      </c>
      <c r="B612" s="7" t="s">
        <v>672</v>
      </c>
      <c r="C612" s="8">
        <f>VLOOKUP(B612,[1]Combined!$B$1:$K$640,10,0)</f>
        <v>10</v>
      </c>
      <c r="D612" s="8">
        <f>VLOOKUP(B612,[1]Combined!$B$1:$L$640,11,0)</f>
        <v>10</v>
      </c>
      <c r="E612" s="8">
        <f>VLOOKUP(B612,[1]Combined!$B$1:$N$640,13,0)</f>
        <v>0</v>
      </c>
      <c r="F612" s="8">
        <f>VLOOKUP(B612,[1]Combined!$B$1:$O$640,14,0)</f>
        <v>2</v>
      </c>
      <c r="G612" s="8">
        <f>VLOOKUP(B612,[1]Combined!$B$1:$P$640,15,0)</f>
        <v>2</v>
      </c>
      <c r="H612" s="8">
        <f>VLOOKUP(B612,[1]Combined!$B$1:$R$640,17,0)</f>
        <v>0</v>
      </c>
      <c r="I612" s="9">
        <f>VLOOKUP(B612,[2]Combined!C$1:L$640,10,0)</f>
        <v>17</v>
      </c>
      <c r="J612" s="9">
        <f>VLOOKUP(B612,[2]Combined!C$1:M$640,11,0)</f>
        <v>17</v>
      </c>
      <c r="K612" s="9">
        <f>VLOOKUP(B612,[2]Combined!C$1:O$640,13,0)</f>
        <v>0</v>
      </c>
      <c r="L612" s="9">
        <f>VLOOKUP(B612,[2]Combined!C$1:P$640,14,0)</f>
        <v>0</v>
      </c>
      <c r="M612" s="9">
        <f>VLOOKUP(B612,[2]Combined!C$1:Q$640,15,0)</f>
        <v>3</v>
      </c>
      <c r="N612" s="9">
        <f>VLOOKUP(B612,[2]Combined!C$1:S$640,17,0)</f>
        <v>0</v>
      </c>
      <c r="O612" s="10">
        <f>VLOOKUP(B612,[3]Combined!C$1:L$640,10,0)</f>
        <v>17</v>
      </c>
      <c r="P612" s="10">
        <f>VLOOKUP(B612,[3]Combined!C$1:M$640,11,0)</f>
        <v>13</v>
      </c>
      <c r="Q612" s="10">
        <f>VLOOKUP(B612,[3]Combined!C$1:O$640,13,0)</f>
        <v>0</v>
      </c>
      <c r="R612" s="10">
        <f>VLOOKUP(B612,[3]Combined!C$1:P$640,14,0)</f>
        <v>0</v>
      </c>
      <c r="S612" s="10">
        <f>VLOOKUP(B612,[3]Combined!C$1:Q$640,15,0)</f>
        <v>1</v>
      </c>
      <c r="T612" s="10">
        <f>VLOOKUP(B612,[3]Combined!C$1:S$640,17,0)</f>
        <v>0</v>
      </c>
      <c r="U612" s="11">
        <v>14</v>
      </c>
      <c r="V612" s="11">
        <v>17</v>
      </c>
      <c r="W612" s="11">
        <f>VLOOKUP(B612,[4]Combined!C$1:O$640,13,0)</f>
        <v>0</v>
      </c>
      <c r="X612" s="11">
        <v>1</v>
      </c>
      <c r="Y612" s="11">
        <v>3</v>
      </c>
      <c r="Z612" s="11">
        <f>VLOOKUP(B612,[4]Combined!C$1:S$640,17,0)</f>
        <v>0</v>
      </c>
      <c r="AA612" s="12">
        <v>5</v>
      </c>
      <c r="AB612" s="12">
        <v>7</v>
      </c>
      <c r="AC612" s="12">
        <f>VLOOKUP(B612,[5]Combined!C$1:O$640,13,0)</f>
        <v>0</v>
      </c>
      <c r="AD612" s="12">
        <v>0</v>
      </c>
      <c r="AE612" s="12">
        <v>1</v>
      </c>
      <c r="AF612" s="12">
        <f>VLOOKUP(B612,[5]Combined!C$1:S$640,17,0)</f>
        <v>0</v>
      </c>
      <c r="AG612" s="14">
        <f t="shared" si="63"/>
        <v>74</v>
      </c>
      <c r="AH612" s="14">
        <f t="shared" si="63"/>
        <v>0</v>
      </c>
      <c r="AI612" s="14">
        <f t="shared" si="64"/>
        <v>0</v>
      </c>
      <c r="AJ612" s="14">
        <f t="shared" si="65"/>
        <v>66</v>
      </c>
      <c r="AK612" s="14">
        <f t="shared" si="66"/>
        <v>66</v>
      </c>
      <c r="AL612" s="14">
        <f t="shared" si="67"/>
        <v>89.189189189189193</v>
      </c>
      <c r="AM612" s="14">
        <f t="shared" si="68"/>
        <v>5</v>
      </c>
      <c r="AN612" s="7" t="s">
        <v>642</v>
      </c>
      <c r="AO612" s="7">
        <v>7</v>
      </c>
      <c r="AP612" s="7">
        <v>10</v>
      </c>
      <c r="AQ612" s="7">
        <f t="shared" si="69"/>
        <v>22</v>
      </c>
    </row>
    <row r="613" spans="1:43" s="7" customFormat="1" x14ac:dyDescent="0.25">
      <c r="A613" s="7">
        <v>612</v>
      </c>
      <c r="B613" s="7" t="s">
        <v>673</v>
      </c>
      <c r="C613" s="8">
        <f>VLOOKUP(B613,[1]Combined!$B$1:$K$640,10,0)</f>
        <v>10</v>
      </c>
      <c r="D613" s="8">
        <f>VLOOKUP(B613,[1]Combined!$B$1:$L$640,11,0)</f>
        <v>10</v>
      </c>
      <c r="E613" s="8">
        <f>VLOOKUP(B613,[1]Combined!$B$1:$N$640,13,0)</f>
        <v>0</v>
      </c>
      <c r="F613" s="8">
        <f>VLOOKUP(B613,[1]Combined!$B$1:$O$640,14,0)</f>
        <v>2</v>
      </c>
      <c r="G613" s="8">
        <f>VLOOKUP(B613,[1]Combined!$B$1:$P$640,15,0)</f>
        <v>2</v>
      </c>
      <c r="H613" s="8">
        <f>VLOOKUP(B613,[1]Combined!$B$1:$R$640,17,0)</f>
        <v>0</v>
      </c>
      <c r="I613" s="9">
        <f>VLOOKUP(B613,[2]Combined!C$1:L$640,10,0)</f>
        <v>17</v>
      </c>
      <c r="J613" s="9">
        <f>VLOOKUP(B613,[2]Combined!C$1:M$640,11,0)</f>
        <v>17</v>
      </c>
      <c r="K613" s="9">
        <f>VLOOKUP(B613,[2]Combined!C$1:O$640,13,0)</f>
        <v>0</v>
      </c>
      <c r="L613" s="9">
        <f>VLOOKUP(B613,[2]Combined!C$1:P$640,14,0)</f>
        <v>3</v>
      </c>
      <c r="M613" s="9">
        <f>VLOOKUP(B613,[2]Combined!C$1:Q$640,15,0)</f>
        <v>3</v>
      </c>
      <c r="N613" s="9">
        <f>VLOOKUP(B613,[2]Combined!C$1:S$640,17,0)</f>
        <v>0</v>
      </c>
      <c r="O613" s="10">
        <f>VLOOKUP(B613,[3]Combined!C$1:L$640,10,0)</f>
        <v>18</v>
      </c>
      <c r="P613" s="10">
        <f>VLOOKUP(B613,[3]Combined!C$1:M$640,11,0)</f>
        <v>13</v>
      </c>
      <c r="Q613" s="10">
        <f>VLOOKUP(B613,[3]Combined!C$1:O$640,13,0)</f>
        <v>0</v>
      </c>
      <c r="R613" s="10">
        <f>VLOOKUP(B613,[3]Combined!C$1:P$640,14,0)</f>
        <v>3</v>
      </c>
      <c r="S613" s="10">
        <f>VLOOKUP(B613,[3]Combined!C$1:Q$640,15,0)</f>
        <v>4</v>
      </c>
      <c r="T613" s="10">
        <f>VLOOKUP(B613,[3]Combined!C$1:S$640,17,0)</f>
        <v>0</v>
      </c>
      <c r="U613" s="11">
        <v>16</v>
      </c>
      <c r="V613" s="11">
        <v>17</v>
      </c>
      <c r="W613" s="11">
        <v>1</v>
      </c>
      <c r="X613" s="11">
        <f>VLOOKUP(B613,[4]Combined!C$1:P$640,14,0)</f>
        <v>1</v>
      </c>
      <c r="Y613" s="11">
        <f>VLOOKUP(B613,[4]Combined!C$1:Q$640,15,0)</f>
        <v>3</v>
      </c>
      <c r="Z613" s="11">
        <f>VLOOKUP(B613,[4]Combined!C$1:S$640,17,0)</f>
        <v>0</v>
      </c>
      <c r="AA613" s="12">
        <v>5</v>
      </c>
      <c r="AB613" s="12">
        <v>7</v>
      </c>
      <c r="AC613" s="12">
        <f>VLOOKUP(B613,[5]Combined!C$1:O$640,13,0)</f>
        <v>0</v>
      </c>
      <c r="AD613" s="12">
        <f>VLOOKUP(B613,[5]Combined!C$1:P$640,14,0)</f>
        <v>0</v>
      </c>
      <c r="AE613" s="12">
        <v>1</v>
      </c>
      <c r="AF613" s="12">
        <f>VLOOKUP(B613,[5]Combined!C$1:S$640,17,0)</f>
        <v>0</v>
      </c>
      <c r="AG613" s="14">
        <f t="shared" si="63"/>
        <v>77</v>
      </c>
      <c r="AH613" s="14">
        <f t="shared" si="63"/>
        <v>1</v>
      </c>
      <c r="AI613" s="14">
        <f t="shared" si="64"/>
        <v>1</v>
      </c>
      <c r="AJ613" s="14">
        <f t="shared" si="65"/>
        <v>75</v>
      </c>
      <c r="AK613" s="14">
        <f t="shared" si="66"/>
        <v>76</v>
      </c>
      <c r="AL613" s="14">
        <f t="shared" si="67"/>
        <v>98.701298701298697</v>
      </c>
      <c r="AM613" s="14">
        <f t="shared" si="68"/>
        <v>5</v>
      </c>
      <c r="AN613" s="7" t="s">
        <v>644</v>
      </c>
      <c r="AO613" s="7">
        <f>VLOOKUP(B613,[6]M!B$1:S$50,18,0)</f>
        <v>10</v>
      </c>
      <c r="AP613" s="7">
        <v>10</v>
      </c>
      <c r="AQ613" s="7">
        <f t="shared" si="69"/>
        <v>25</v>
      </c>
    </row>
    <row r="614" spans="1:43" s="7" customFormat="1" x14ac:dyDescent="0.25">
      <c r="A614" s="7">
        <v>613</v>
      </c>
      <c r="B614" s="7" t="s">
        <v>674</v>
      </c>
      <c r="C614" s="8">
        <f>VLOOKUP(B614,[1]Combined!$B$1:$K$640,10,0)</f>
        <v>10</v>
      </c>
      <c r="D614" s="8">
        <f>VLOOKUP(B614,[1]Combined!$B$1:$L$640,11,0)</f>
        <v>10</v>
      </c>
      <c r="E614" s="8">
        <f>VLOOKUP(B614,[1]Combined!$B$1:$N$640,13,0)</f>
        <v>0</v>
      </c>
      <c r="F614" s="8">
        <f>VLOOKUP(B614,[1]Combined!$B$1:$O$640,14,0)</f>
        <v>2</v>
      </c>
      <c r="G614" s="8">
        <f>VLOOKUP(B614,[1]Combined!$B$1:$P$640,15,0)</f>
        <v>2</v>
      </c>
      <c r="H614" s="8">
        <f>VLOOKUP(B614,[1]Combined!$B$1:$R$640,17,0)</f>
        <v>0</v>
      </c>
      <c r="I614" s="9">
        <f>VLOOKUP(B614,[2]Combined!C$1:L$640,10,0)</f>
        <v>12</v>
      </c>
      <c r="J614" s="9">
        <f>VLOOKUP(B614,[2]Combined!C$1:M$640,11,0)</f>
        <v>17</v>
      </c>
      <c r="K614" s="9">
        <f>VLOOKUP(B614,[2]Combined!C$1:O$640,13,0)</f>
        <v>0</v>
      </c>
      <c r="L614" s="9">
        <f>VLOOKUP(B614,[2]Combined!C$1:P$640,14,0)</f>
        <v>1</v>
      </c>
      <c r="M614" s="9">
        <f>VLOOKUP(B614,[2]Combined!C$1:Q$640,15,0)</f>
        <v>3</v>
      </c>
      <c r="N614" s="9">
        <f>VLOOKUP(B614,[2]Combined!C$1:S$640,17,0)</f>
        <v>0</v>
      </c>
      <c r="O614" s="10">
        <f>VLOOKUP(B614,[3]Combined!C$1:L$640,10,0)</f>
        <v>17</v>
      </c>
      <c r="P614" s="10">
        <f>VLOOKUP(B614,[3]Combined!C$1:M$640,11,0)</f>
        <v>13</v>
      </c>
      <c r="Q614" s="10">
        <f>VLOOKUP(B614,[3]Combined!C$1:O$640,13,0)</f>
        <v>0</v>
      </c>
      <c r="R614" s="10">
        <f>VLOOKUP(B614,[3]Combined!C$1:P$640,14,0)</f>
        <v>1</v>
      </c>
      <c r="S614" s="10">
        <f>VLOOKUP(B614,[3]Combined!C$1:Q$640,15,0)</f>
        <v>1</v>
      </c>
      <c r="T614" s="10">
        <f>VLOOKUP(B614,[3]Combined!C$1:S$640,17,0)</f>
        <v>0</v>
      </c>
      <c r="U614" s="11">
        <v>16</v>
      </c>
      <c r="V614" s="11">
        <v>17</v>
      </c>
      <c r="W614" s="11">
        <v>1</v>
      </c>
      <c r="X614" s="11">
        <f>VLOOKUP(B614,[4]Combined!C$1:P$640,14,0)</f>
        <v>4</v>
      </c>
      <c r="Y614" s="11">
        <f>VLOOKUP(B614,[4]Combined!C$1:Q$640,15,0)</f>
        <v>4</v>
      </c>
      <c r="Z614" s="11">
        <f>VLOOKUP(B614,[4]Combined!C$1:S$640,17,0)</f>
        <v>0</v>
      </c>
      <c r="AA614" s="12">
        <v>4</v>
      </c>
      <c r="AB614" s="12">
        <v>7</v>
      </c>
      <c r="AC614" s="12">
        <f>VLOOKUP(B614,[5]Combined!C$1:O$640,13,0)</f>
        <v>0</v>
      </c>
      <c r="AD614" s="12">
        <f>VLOOKUP(B614,[5]Combined!C$1:P$640,14,0)</f>
        <v>0</v>
      </c>
      <c r="AE614" s="12">
        <f>VLOOKUP(B614,[5]Combined!C$1:Q$640,15,0)</f>
        <v>0</v>
      </c>
      <c r="AF614" s="12">
        <f>VLOOKUP(B614,[5]Combined!C$1:S$640,17,0)</f>
        <v>0</v>
      </c>
      <c r="AG614" s="14">
        <f t="shared" si="63"/>
        <v>74</v>
      </c>
      <c r="AH614" s="14">
        <f t="shared" si="63"/>
        <v>1</v>
      </c>
      <c r="AI614" s="14">
        <f t="shared" si="64"/>
        <v>1</v>
      </c>
      <c r="AJ614" s="14">
        <f t="shared" si="65"/>
        <v>67</v>
      </c>
      <c r="AK614" s="14">
        <f t="shared" si="66"/>
        <v>68</v>
      </c>
      <c r="AL614" s="14">
        <f t="shared" si="67"/>
        <v>91.891891891891902</v>
      </c>
      <c r="AM614" s="14">
        <f t="shared" si="68"/>
        <v>5</v>
      </c>
      <c r="AN614" s="7" t="s">
        <v>646</v>
      </c>
      <c r="AO614" s="7">
        <f>VLOOKUP(B614,[6]M!B$1:S$50,18,0)</f>
        <v>10</v>
      </c>
      <c r="AP614" s="7">
        <v>10</v>
      </c>
      <c r="AQ614" s="7">
        <f t="shared" si="69"/>
        <v>25</v>
      </c>
    </row>
    <row r="615" spans="1:43" s="7" customFormat="1" x14ac:dyDescent="0.25">
      <c r="A615" s="7">
        <v>614</v>
      </c>
      <c r="B615" s="7" t="s">
        <v>675</v>
      </c>
      <c r="C615" s="8">
        <f>VLOOKUP(B615,[1]Combined!$B$1:$K$640,10,0)</f>
        <v>10</v>
      </c>
      <c r="D615" s="8">
        <f>VLOOKUP(B615,[1]Combined!$B$1:$L$640,11,0)</f>
        <v>10</v>
      </c>
      <c r="E615" s="8">
        <f>VLOOKUP(B615,[1]Combined!$B$1:$N$640,13,0)</f>
        <v>0</v>
      </c>
      <c r="F615" s="8">
        <f>VLOOKUP(B615,[1]Combined!$B$1:$O$640,14,0)</f>
        <v>2</v>
      </c>
      <c r="G615" s="8">
        <f>VLOOKUP(B615,[1]Combined!$B$1:$P$640,15,0)</f>
        <v>2</v>
      </c>
      <c r="H615" s="8">
        <f>VLOOKUP(B615,[1]Combined!$B$1:$R$640,17,0)</f>
        <v>0</v>
      </c>
      <c r="I615" s="9">
        <f>VLOOKUP(B615,[2]Combined!C$1:L$640,10,0)</f>
        <v>15</v>
      </c>
      <c r="J615" s="9">
        <f>VLOOKUP(B615,[2]Combined!C$1:M$640,11,0)</f>
        <v>17</v>
      </c>
      <c r="K615" s="9">
        <f>VLOOKUP(B615,[2]Combined!C$1:O$640,13,0)</f>
        <v>0</v>
      </c>
      <c r="L615" s="9">
        <f>VLOOKUP(B615,[2]Combined!C$1:P$640,14,0)</f>
        <v>1</v>
      </c>
      <c r="M615" s="9">
        <f>VLOOKUP(B615,[2]Combined!C$1:Q$640,15,0)</f>
        <v>2</v>
      </c>
      <c r="N615" s="9">
        <f>VLOOKUP(B615,[2]Combined!C$1:S$640,17,0)</f>
        <v>0</v>
      </c>
      <c r="O615" s="10">
        <f>VLOOKUP(B615,[3]Combined!C$1:L$640,10,0)</f>
        <v>13</v>
      </c>
      <c r="P615" s="10">
        <f>VLOOKUP(B615,[3]Combined!C$1:M$640,11,0)</f>
        <v>13</v>
      </c>
      <c r="Q615" s="10">
        <f>VLOOKUP(B615,[3]Combined!C$1:O$640,13,0)</f>
        <v>0</v>
      </c>
      <c r="R615" s="10">
        <f>VLOOKUP(B615,[3]Combined!C$1:P$640,14,0)</f>
        <v>3</v>
      </c>
      <c r="S615" s="10">
        <f>VLOOKUP(B615,[3]Combined!C$1:Q$640,15,0)</f>
        <v>4</v>
      </c>
      <c r="T615" s="10">
        <f>VLOOKUP(B615,[3]Combined!C$1:S$640,17,0)</f>
        <v>0</v>
      </c>
      <c r="U615" s="11">
        <v>16</v>
      </c>
      <c r="V615" s="11">
        <v>17</v>
      </c>
      <c r="W615" s="11">
        <v>1</v>
      </c>
      <c r="X615" s="11">
        <v>2</v>
      </c>
      <c r="Y615" s="11">
        <v>3</v>
      </c>
      <c r="Z615" s="11">
        <f>VLOOKUP(B615,[4]Combined!C$1:S$640,17,0)</f>
        <v>0</v>
      </c>
      <c r="AA615" s="12">
        <v>5</v>
      </c>
      <c r="AB615" s="12">
        <v>7</v>
      </c>
      <c r="AC615" s="12">
        <f>VLOOKUP(B615,[5]Combined!C$1:O$640,13,0)</f>
        <v>0</v>
      </c>
      <c r="AD615" s="12">
        <f>VLOOKUP(B615,[5]Combined!C$1:P$640,14,0)</f>
        <v>0</v>
      </c>
      <c r="AE615" s="12">
        <v>1</v>
      </c>
      <c r="AF615" s="12">
        <f>VLOOKUP(B615,[5]Combined!C$1:S$640,17,0)</f>
        <v>0</v>
      </c>
      <c r="AG615" s="14">
        <f t="shared" si="63"/>
        <v>76</v>
      </c>
      <c r="AH615" s="14">
        <f t="shared" si="63"/>
        <v>1</v>
      </c>
      <c r="AI615" s="14">
        <f t="shared" si="64"/>
        <v>1</v>
      </c>
      <c r="AJ615" s="14">
        <f t="shared" si="65"/>
        <v>67</v>
      </c>
      <c r="AK615" s="14">
        <f t="shared" si="66"/>
        <v>68</v>
      </c>
      <c r="AL615" s="14">
        <f t="shared" si="67"/>
        <v>89.473684210526315</v>
      </c>
      <c r="AM615" s="14">
        <f t="shared" si="68"/>
        <v>5</v>
      </c>
      <c r="AN615" s="7" t="s">
        <v>638</v>
      </c>
      <c r="AO615" s="7">
        <v>4</v>
      </c>
      <c r="AP615" s="7">
        <v>4</v>
      </c>
      <c r="AQ615" s="7">
        <f t="shared" si="69"/>
        <v>13</v>
      </c>
    </row>
    <row r="616" spans="1:43" s="7" customFormat="1" x14ac:dyDescent="0.25">
      <c r="A616" s="7">
        <v>615</v>
      </c>
      <c r="B616" s="7" t="s">
        <v>676</v>
      </c>
      <c r="C616" s="8">
        <f>VLOOKUP(B616,[1]Combined!$B$1:$K$640,10,0)</f>
        <v>10</v>
      </c>
      <c r="D616" s="8">
        <f>VLOOKUP(B616,[1]Combined!$B$1:$L$640,11,0)</f>
        <v>10</v>
      </c>
      <c r="E616" s="8">
        <f>VLOOKUP(B616,[1]Combined!$B$1:$N$640,13,0)</f>
        <v>0</v>
      </c>
      <c r="F616" s="8">
        <f>VLOOKUP(B616,[1]Combined!$B$1:$O$640,14,0)</f>
        <v>2</v>
      </c>
      <c r="G616" s="8">
        <f>VLOOKUP(B616,[1]Combined!$B$1:$P$640,15,0)</f>
        <v>2</v>
      </c>
      <c r="H616" s="8">
        <f>VLOOKUP(B616,[1]Combined!$B$1:$R$640,17,0)</f>
        <v>0</v>
      </c>
      <c r="I616" s="9">
        <f>VLOOKUP(B616,[2]Combined!C$1:L$640,10,0)</f>
        <v>12</v>
      </c>
      <c r="J616" s="9">
        <f>VLOOKUP(B616,[2]Combined!C$1:M$640,11,0)</f>
        <v>17</v>
      </c>
      <c r="K616" s="9">
        <f>VLOOKUP(B616,[2]Combined!C$1:O$640,13,0)</f>
        <v>0</v>
      </c>
      <c r="L616" s="9">
        <f>VLOOKUP(B616,[2]Combined!C$1:P$640,14,0)</f>
        <v>0</v>
      </c>
      <c r="M616" s="9">
        <f>VLOOKUP(B616,[2]Combined!C$1:Q$640,15,0)</f>
        <v>4</v>
      </c>
      <c r="N616" s="9">
        <f>VLOOKUP(B616,[2]Combined!C$1:S$640,17,0)</f>
        <v>0</v>
      </c>
      <c r="O616" s="10">
        <f>VLOOKUP(B616,[3]Combined!C$1:L$640,10,0)</f>
        <v>10</v>
      </c>
      <c r="P616" s="10">
        <f>VLOOKUP(B616,[3]Combined!C$1:M$640,11,0)</f>
        <v>13</v>
      </c>
      <c r="Q616" s="10">
        <f>VLOOKUP(B616,[3]Combined!C$1:O$640,13,0)</f>
        <v>5</v>
      </c>
      <c r="R616" s="10">
        <f>VLOOKUP(B616,[3]Combined!C$1:P$640,14,0)</f>
        <v>0</v>
      </c>
      <c r="S616" s="10">
        <f>VLOOKUP(B616,[3]Combined!C$1:Q$640,15,0)</f>
        <v>2</v>
      </c>
      <c r="T616" s="10">
        <f>VLOOKUP(B616,[3]Combined!C$1:S$640,17,0)</f>
        <v>0</v>
      </c>
      <c r="U616" s="11">
        <v>7</v>
      </c>
      <c r="V616" s="11">
        <v>17</v>
      </c>
      <c r="W616" s="11">
        <v>5</v>
      </c>
      <c r="X616" s="11">
        <v>2</v>
      </c>
      <c r="Y616" s="11">
        <v>3</v>
      </c>
      <c r="Z616" s="11">
        <v>1</v>
      </c>
      <c r="AA616" s="12">
        <v>4</v>
      </c>
      <c r="AB616" s="12">
        <v>7</v>
      </c>
      <c r="AC616" s="12">
        <f>VLOOKUP(B616,[5]Combined!C$1:O$640,13,0)</f>
        <v>0</v>
      </c>
      <c r="AD616" s="12">
        <v>1</v>
      </c>
      <c r="AE616" s="12">
        <v>1</v>
      </c>
      <c r="AF616" s="12">
        <f>VLOOKUP(B616,[5]Combined!C$1:S$640,17,0)</f>
        <v>0</v>
      </c>
      <c r="AG616" s="14">
        <f t="shared" si="63"/>
        <v>76</v>
      </c>
      <c r="AH616" s="14">
        <f t="shared" si="63"/>
        <v>11</v>
      </c>
      <c r="AI616" s="14">
        <f t="shared" si="64"/>
        <v>11</v>
      </c>
      <c r="AJ616" s="14">
        <f t="shared" si="65"/>
        <v>48</v>
      </c>
      <c r="AK616" s="14">
        <f t="shared" si="66"/>
        <v>59</v>
      </c>
      <c r="AL616" s="14">
        <f t="shared" si="67"/>
        <v>77.631578947368425</v>
      </c>
      <c r="AM616" s="14">
        <f t="shared" si="68"/>
        <v>3</v>
      </c>
      <c r="AN616" s="7" t="s">
        <v>640</v>
      </c>
      <c r="AO616" s="7">
        <v>10</v>
      </c>
      <c r="AP616" s="7">
        <v>8</v>
      </c>
      <c r="AQ616" s="7">
        <f t="shared" si="69"/>
        <v>21</v>
      </c>
    </row>
    <row r="617" spans="1:43" s="7" customFormat="1" x14ac:dyDescent="0.25">
      <c r="A617" s="7">
        <v>616</v>
      </c>
      <c r="B617" s="7" t="s">
        <v>677</v>
      </c>
      <c r="C617" s="8">
        <f>VLOOKUP(B617,[1]Combined!$B$1:$K$640,10,0)</f>
        <v>10</v>
      </c>
      <c r="D617" s="8">
        <f>VLOOKUP(B617,[1]Combined!$B$1:$L$640,11,0)</f>
        <v>10</v>
      </c>
      <c r="E617" s="8">
        <f>VLOOKUP(B617,[1]Combined!$B$1:$N$640,13,0)</f>
        <v>0</v>
      </c>
      <c r="F617" s="8">
        <f>VLOOKUP(B617,[1]Combined!$B$1:$O$640,14,0)</f>
        <v>2</v>
      </c>
      <c r="G617" s="8">
        <f>VLOOKUP(B617,[1]Combined!$B$1:$P$640,15,0)</f>
        <v>2</v>
      </c>
      <c r="H617" s="8">
        <f>VLOOKUP(B617,[1]Combined!$B$1:$R$640,17,0)</f>
        <v>0</v>
      </c>
      <c r="I617" s="9">
        <f>VLOOKUP(B617,[2]Combined!C$1:L$640,10,0)</f>
        <v>17</v>
      </c>
      <c r="J617" s="9">
        <f>VLOOKUP(B617,[2]Combined!C$1:M$640,11,0)</f>
        <v>17</v>
      </c>
      <c r="K617" s="9">
        <f>VLOOKUP(B617,[2]Combined!C$1:O$640,13,0)</f>
        <v>0</v>
      </c>
      <c r="L617" s="9">
        <f>VLOOKUP(B617,[2]Combined!C$1:P$640,14,0)</f>
        <v>3</v>
      </c>
      <c r="M617" s="9">
        <f>VLOOKUP(B617,[2]Combined!C$1:Q$640,15,0)</f>
        <v>3</v>
      </c>
      <c r="N617" s="9">
        <f>VLOOKUP(B617,[2]Combined!C$1:S$640,17,0)</f>
        <v>0</v>
      </c>
      <c r="O617" s="10">
        <f>VLOOKUP(B617,[3]Combined!C$1:L$640,10,0)</f>
        <v>18</v>
      </c>
      <c r="P617" s="10">
        <f>VLOOKUP(B617,[3]Combined!C$1:M$640,11,0)</f>
        <v>13</v>
      </c>
      <c r="Q617" s="10">
        <f>VLOOKUP(B617,[3]Combined!C$1:O$640,13,0)</f>
        <v>0</v>
      </c>
      <c r="R617" s="10">
        <f>VLOOKUP(B617,[3]Combined!C$1:P$640,14,0)</f>
        <v>1</v>
      </c>
      <c r="S617" s="10">
        <f>VLOOKUP(B617,[3]Combined!C$1:Q$640,15,0)</f>
        <v>1</v>
      </c>
      <c r="T617" s="10">
        <f>VLOOKUP(B617,[3]Combined!C$1:S$640,17,0)</f>
        <v>0</v>
      </c>
      <c r="U617" s="11">
        <v>15</v>
      </c>
      <c r="V617" s="11">
        <v>17</v>
      </c>
      <c r="W617" s="11">
        <f>VLOOKUP(B617,[4]Combined!C$1:O$640,13,0)</f>
        <v>0</v>
      </c>
      <c r="X617" s="11">
        <v>3</v>
      </c>
      <c r="Y617" s="11">
        <v>3</v>
      </c>
      <c r="Z617" s="11">
        <f>VLOOKUP(B617,[4]Combined!C$1:S$640,17,0)</f>
        <v>0</v>
      </c>
      <c r="AA617" s="12">
        <v>5</v>
      </c>
      <c r="AB617" s="12">
        <v>7</v>
      </c>
      <c r="AC617" s="12">
        <f>VLOOKUP(B617,[5]Combined!C$1:O$640,13,0)</f>
        <v>0</v>
      </c>
      <c r="AD617" s="12">
        <v>1</v>
      </c>
      <c r="AE617" s="12">
        <v>1</v>
      </c>
      <c r="AF617" s="12">
        <f>VLOOKUP(B617,[5]Combined!C$1:S$640,17,0)</f>
        <v>0</v>
      </c>
      <c r="AG617" s="14">
        <f t="shared" si="63"/>
        <v>74</v>
      </c>
      <c r="AH617" s="14">
        <f t="shared" si="63"/>
        <v>0</v>
      </c>
      <c r="AI617" s="14">
        <f t="shared" si="64"/>
        <v>0</v>
      </c>
      <c r="AJ617" s="14">
        <f t="shared" si="65"/>
        <v>75</v>
      </c>
      <c r="AK617" s="14">
        <f t="shared" si="66"/>
        <v>74</v>
      </c>
      <c r="AL617" s="14">
        <f t="shared" si="67"/>
        <v>100</v>
      </c>
      <c r="AM617" s="14">
        <f t="shared" si="68"/>
        <v>5</v>
      </c>
      <c r="AN617" s="7" t="s">
        <v>642</v>
      </c>
      <c r="AO617" s="7">
        <v>8</v>
      </c>
      <c r="AP617" s="7">
        <v>9</v>
      </c>
      <c r="AQ617" s="7">
        <f t="shared" si="69"/>
        <v>22</v>
      </c>
    </row>
    <row r="618" spans="1:43" s="7" customFormat="1" x14ac:dyDescent="0.25">
      <c r="A618" s="7">
        <v>617</v>
      </c>
      <c r="B618" s="7" t="s">
        <v>678</v>
      </c>
      <c r="C618" s="8">
        <f>VLOOKUP(B618,[1]Combined!$B$1:$K$640,10,0)</f>
        <v>6</v>
      </c>
      <c r="D618" s="8">
        <f>VLOOKUP(B618,[1]Combined!$B$1:$L$640,11,0)</f>
        <v>10</v>
      </c>
      <c r="E618" s="8">
        <f>VLOOKUP(B618,[1]Combined!$B$1:$N$640,13,0)</f>
        <v>0</v>
      </c>
      <c r="F618" s="8">
        <f>VLOOKUP(B618,[1]Combined!$B$1:$O$640,14,0)</f>
        <v>1</v>
      </c>
      <c r="G618" s="8">
        <f>VLOOKUP(B618,[1]Combined!$B$1:$P$640,15,0)</f>
        <v>2</v>
      </c>
      <c r="H618" s="8">
        <f>VLOOKUP(B618,[1]Combined!$B$1:$R$640,17,0)</f>
        <v>0</v>
      </c>
      <c r="I618" s="9">
        <f>VLOOKUP(B618,[2]Combined!C$1:L$640,10,0)</f>
        <v>12</v>
      </c>
      <c r="J618" s="9">
        <f>VLOOKUP(B618,[2]Combined!C$1:M$640,11,0)</f>
        <v>17</v>
      </c>
      <c r="K618" s="9">
        <f>VLOOKUP(B618,[2]Combined!C$1:O$640,13,0)</f>
        <v>0</v>
      </c>
      <c r="L618" s="9">
        <f>VLOOKUP(B618,[2]Combined!C$1:P$640,14,0)</f>
        <v>0</v>
      </c>
      <c r="M618" s="9">
        <f>VLOOKUP(B618,[2]Combined!C$1:Q$640,15,0)</f>
        <v>3</v>
      </c>
      <c r="N618" s="9">
        <f>VLOOKUP(B618,[2]Combined!C$1:S$640,17,0)</f>
        <v>0</v>
      </c>
      <c r="O618" s="10">
        <f>VLOOKUP(B618,[3]Combined!C$1:L$640,10,0)</f>
        <v>9</v>
      </c>
      <c r="P618" s="10">
        <f>VLOOKUP(B618,[3]Combined!C$1:M$640,11,0)</f>
        <v>13</v>
      </c>
      <c r="Q618" s="10">
        <f>VLOOKUP(B618,[3]Combined!C$1:O$640,13,0)</f>
        <v>0</v>
      </c>
      <c r="R618" s="10">
        <f>VLOOKUP(B618,[3]Combined!C$1:P$640,14,0)</f>
        <v>0</v>
      </c>
      <c r="S618" s="10">
        <f>VLOOKUP(B618,[3]Combined!C$1:Q$640,15,0)</f>
        <v>4</v>
      </c>
      <c r="T618" s="10">
        <f>VLOOKUP(B618,[3]Combined!C$1:S$640,17,0)</f>
        <v>0</v>
      </c>
      <c r="U618" s="11">
        <v>11</v>
      </c>
      <c r="V618" s="11">
        <v>17</v>
      </c>
      <c r="W618" s="11">
        <f>VLOOKUP(B618,[4]Combined!C$1:O$640,13,0)</f>
        <v>0</v>
      </c>
      <c r="X618" s="11">
        <f>VLOOKUP(B618,[4]Combined!C$1:P$640,14,0)</f>
        <v>0</v>
      </c>
      <c r="Y618" s="11">
        <f>VLOOKUP(B618,[4]Combined!C$1:Q$640,15,0)</f>
        <v>3</v>
      </c>
      <c r="Z618" s="11">
        <f>VLOOKUP(B618,[4]Combined!C$1:S$640,17,0)</f>
        <v>0</v>
      </c>
      <c r="AA618" s="12">
        <v>4</v>
      </c>
      <c r="AB618" s="12">
        <v>7</v>
      </c>
      <c r="AC618" s="12">
        <f>VLOOKUP(B618,[5]Combined!C$1:O$640,13,0)</f>
        <v>0</v>
      </c>
      <c r="AD618" s="12">
        <f>VLOOKUP(B618,[5]Combined!C$1:P$640,14,0)</f>
        <v>0</v>
      </c>
      <c r="AE618" s="12">
        <v>1</v>
      </c>
      <c r="AF618" s="12">
        <f>VLOOKUP(B618,[5]Combined!C$1:S$640,17,0)</f>
        <v>0</v>
      </c>
      <c r="AG618" s="14">
        <f t="shared" si="63"/>
        <v>77</v>
      </c>
      <c r="AH618" s="14">
        <f t="shared" si="63"/>
        <v>0</v>
      </c>
      <c r="AI618" s="14">
        <f t="shared" si="64"/>
        <v>0</v>
      </c>
      <c r="AJ618" s="14">
        <f t="shared" si="65"/>
        <v>43</v>
      </c>
      <c r="AK618" s="14">
        <f t="shared" si="66"/>
        <v>43</v>
      </c>
      <c r="AL618" s="14">
        <f t="shared" si="67"/>
        <v>55.844155844155843</v>
      </c>
      <c r="AM618" s="14">
        <f t="shared" si="68"/>
        <v>0</v>
      </c>
      <c r="AN618" s="7" t="s">
        <v>644</v>
      </c>
      <c r="AO618" s="7">
        <f>VLOOKUP(B618,[6]M!B$1:S$50,18,0)</f>
        <v>0</v>
      </c>
      <c r="AP618" s="7">
        <v>6</v>
      </c>
      <c r="AQ618" s="7">
        <f t="shared" si="69"/>
        <v>6</v>
      </c>
    </row>
    <row r="619" spans="1:43" s="7" customFormat="1" x14ac:dyDescent="0.25">
      <c r="A619" s="7">
        <v>618</v>
      </c>
      <c r="B619" s="7" t="s">
        <v>679</v>
      </c>
      <c r="C619" s="8">
        <f>VLOOKUP(B619,[1]Combined!$B$1:$K$640,10,0)</f>
        <v>10</v>
      </c>
      <c r="D619" s="8">
        <f>VLOOKUP(B619,[1]Combined!$B$1:$L$640,11,0)</f>
        <v>10</v>
      </c>
      <c r="E619" s="8">
        <f>VLOOKUP(B619,[1]Combined!$B$1:$N$640,13,0)</f>
        <v>0</v>
      </c>
      <c r="F619" s="8">
        <f>VLOOKUP(B619,[1]Combined!$B$1:$O$640,14,0)</f>
        <v>2</v>
      </c>
      <c r="G619" s="8">
        <f>VLOOKUP(B619,[1]Combined!$B$1:$P$640,15,0)</f>
        <v>2</v>
      </c>
      <c r="H619" s="8">
        <f>VLOOKUP(B619,[1]Combined!$B$1:$R$640,17,0)</f>
        <v>0</v>
      </c>
      <c r="I619" s="9">
        <f>VLOOKUP(B619,[2]Combined!C$1:L$640,10,0)</f>
        <v>17</v>
      </c>
      <c r="J619" s="9">
        <f>VLOOKUP(B619,[2]Combined!C$1:M$640,11,0)</f>
        <v>17</v>
      </c>
      <c r="K619" s="9">
        <f>VLOOKUP(B619,[2]Combined!C$1:O$640,13,0)</f>
        <v>0</v>
      </c>
      <c r="L619" s="9">
        <f>VLOOKUP(B619,[2]Combined!C$1:P$640,14,0)</f>
        <v>3</v>
      </c>
      <c r="M619" s="9">
        <f>VLOOKUP(B619,[2]Combined!C$1:Q$640,15,0)</f>
        <v>3</v>
      </c>
      <c r="N619" s="9">
        <f>VLOOKUP(B619,[2]Combined!C$1:S$640,17,0)</f>
        <v>0</v>
      </c>
      <c r="O619" s="10">
        <f>VLOOKUP(B619,[3]Combined!C$1:L$640,10,0)</f>
        <v>15</v>
      </c>
      <c r="P619" s="10">
        <f>VLOOKUP(B619,[3]Combined!C$1:M$640,11,0)</f>
        <v>13</v>
      </c>
      <c r="Q619" s="10">
        <f>VLOOKUP(B619,[3]Combined!C$1:O$640,13,0)</f>
        <v>0</v>
      </c>
      <c r="R619" s="10">
        <f>VLOOKUP(B619,[3]Combined!C$1:P$640,14,0)</f>
        <v>1</v>
      </c>
      <c r="S619" s="10">
        <f>VLOOKUP(B619,[3]Combined!C$1:Q$640,15,0)</f>
        <v>1</v>
      </c>
      <c r="T619" s="10">
        <f>VLOOKUP(B619,[3]Combined!C$1:S$640,17,0)</f>
        <v>0</v>
      </c>
      <c r="U619" s="11">
        <v>14</v>
      </c>
      <c r="V619" s="11">
        <v>17</v>
      </c>
      <c r="W619" s="11">
        <f>VLOOKUP(B619,[4]Combined!C$1:O$640,13,0)</f>
        <v>0</v>
      </c>
      <c r="X619" s="11">
        <f>VLOOKUP(B619,[4]Combined!C$1:P$640,14,0)</f>
        <v>3</v>
      </c>
      <c r="Y619" s="11">
        <f>VLOOKUP(B619,[4]Combined!C$1:Q$640,15,0)</f>
        <v>4</v>
      </c>
      <c r="Z619" s="11">
        <f>VLOOKUP(B619,[4]Combined!C$1:S$640,17,0)</f>
        <v>0</v>
      </c>
      <c r="AA619" s="12">
        <v>4</v>
      </c>
      <c r="AB619" s="12">
        <v>7</v>
      </c>
      <c r="AC619" s="12">
        <f>VLOOKUP(B619,[5]Combined!C$1:O$640,13,0)</f>
        <v>0</v>
      </c>
      <c r="AD619" s="12">
        <f>VLOOKUP(B619,[5]Combined!C$1:P$640,14,0)</f>
        <v>0</v>
      </c>
      <c r="AE619" s="12">
        <f>VLOOKUP(B619,[5]Combined!C$1:Q$640,15,0)</f>
        <v>0</v>
      </c>
      <c r="AF619" s="12">
        <f>VLOOKUP(B619,[5]Combined!C$1:S$640,17,0)</f>
        <v>0</v>
      </c>
      <c r="AG619" s="14">
        <f t="shared" si="63"/>
        <v>74</v>
      </c>
      <c r="AH619" s="14">
        <f t="shared" si="63"/>
        <v>0</v>
      </c>
      <c r="AI619" s="14">
        <f t="shared" si="64"/>
        <v>0</v>
      </c>
      <c r="AJ619" s="14">
        <f t="shared" si="65"/>
        <v>69</v>
      </c>
      <c r="AK619" s="14">
        <f t="shared" si="66"/>
        <v>69</v>
      </c>
      <c r="AL619" s="14">
        <f t="shared" si="67"/>
        <v>93.243243243243242</v>
      </c>
      <c r="AM619" s="14">
        <f t="shared" si="68"/>
        <v>5</v>
      </c>
      <c r="AN619" s="7" t="s">
        <v>646</v>
      </c>
      <c r="AO619" s="7">
        <f>VLOOKUP(B619,[6]M!B$1:S$50,18,0)</f>
        <v>9</v>
      </c>
      <c r="AP619" s="7">
        <v>10</v>
      </c>
      <c r="AQ619" s="7">
        <f t="shared" si="69"/>
        <v>24</v>
      </c>
    </row>
    <row r="620" spans="1:43" s="7" customFormat="1" x14ac:dyDescent="0.25">
      <c r="A620" s="7">
        <v>619</v>
      </c>
      <c r="B620" s="7" t="s">
        <v>680</v>
      </c>
      <c r="C620" s="8">
        <f>VLOOKUP(B620,[1]Combined!$B$1:$K$640,10,0)</f>
        <v>10</v>
      </c>
      <c r="D620" s="8">
        <f>VLOOKUP(B620,[1]Combined!$B$1:$L$640,11,0)</f>
        <v>10</v>
      </c>
      <c r="E620" s="8">
        <f>VLOOKUP(B620,[1]Combined!$B$1:$N$640,13,0)</f>
        <v>0</v>
      </c>
      <c r="F620" s="8">
        <f>VLOOKUP(B620,[1]Combined!$B$1:$O$640,14,0)</f>
        <v>2</v>
      </c>
      <c r="G620" s="8">
        <f>VLOOKUP(B620,[1]Combined!$B$1:$P$640,15,0)</f>
        <v>2</v>
      </c>
      <c r="H620" s="8">
        <f>VLOOKUP(B620,[1]Combined!$B$1:$R$640,17,0)</f>
        <v>0</v>
      </c>
      <c r="I620" s="9">
        <f>VLOOKUP(B620,[2]Combined!C$1:L$640,10,0)</f>
        <v>16</v>
      </c>
      <c r="J620" s="9">
        <f>VLOOKUP(B620,[2]Combined!C$1:M$640,11,0)</f>
        <v>17</v>
      </c>
      <c r="K620" s="9">
        <f>VLOOKUP(B620,[2]Combined!C$1:O$640,13,0)</f>
        <v>0</v>
      </c>
      <c r="L620" s="9">
        <f>VLOOKUP(B620,[2]Combined!C$1:P$640,14,0)</f>
        <v>1</v>
      </c>
      <c r="M620" s="9">
        <f>VLOOKUP(B620,[2]Combined!C$1:Q$640,15,0)</f>
        <v>2</v>
      </c>
      <c r="N620" s="9">
        <f>VLOOKUP(B620,[2]Combined!C$1:S$640,17,0)</f>
        <v>0</v>
      </c>
      <c r="O620" s="10">
        <f>VLOOKUP(B620,[3]Combined!C$1:L$640,10,0)</f>
        <v>17</v>
      </c>
      <c r="P620" s="10">
        <f>VLOOKUP(B620,[3]Combined!C$1:M$640,11,0)</f>
        <v>13</v>
      </c>
      <c r="Q620" s="10">
        <f>VLOOKUP(B620,[3]Combined!C$1:O$640,13,0)</f>
        <v>0</v>
      </c>
      <c r="R620" s="10">
        <f>VLOOKUP(B620,[3]Combined!C$1:P$640,14,0)</f>
        <v>3</v>
      </c>
      <c r="S620" s="10">
        <f>VLOOKUP(B620,[3]Combined!C$1:Q$640,15,0)</f>
        <v>4</v>
      </c>
      <c r="T620" s="10">
        <f>VLOOKUP(B620,[3]Combined!C$1:S$640,17,0)</f>
        <v>0</v>
      </c>
      <c r="U620" s="11">
        <v>14</v>
      </c>
      <c r="V620" s="11">
        <v>17</v>
      </c>
      <c r="W620" s="11">
        <f>VLOOKUP(B620,[4]Combined!C$1:O$640,13,0)</f>
        <v>0</v>
      </c>
      <c r="X620" s="11">
        <v>1</v>
      </c>
      <c r="Y620" s="11">
        <v>3</v>
      </c>
      <c r="Z620" s="11">
        <f>VLOOKUP(B620,[4]Combined!C$1:S$640,17,0)</f>
        <v>0</v>
      </c>
      <c r="AA620" s="12">
        <v>5</v>
      </c>
      <c r="AB620" s="12">
        <v>7</v>
      </c>
      <c r="AC620" s="12">
        <f>VLOOKUP(B620,[5]Combined!C$1:O$640,13,0)</f>
        <v>0</v>
      </c>
      <c r="AD620" s="12">
        <v>1</v>
      </c>
      <c r="AE620" s="12">
        <v>1</v>
      </c>
      <c r="AF620" s="12">
        <f>VLOOKUP(B620,[5]Combined!C$1:S$640,17,0)</f>
        <v>0</v>
      </c>
      <c r="AG620" s="14">
        <f t="shared" si="63"/>
        <v>76</v>
      </c>
      <c r="AH620" s="14">
        <f t="shared" si="63"/>
        <v>0</v>
      </c>
      <c r="AI620" s="14">
        <f t="shared" si="64"/>
        <v>0</v>
      </c>
      <c r="AJ620" s="14">
        <f t="shared" si="65"/>
        <v>70</v>
      </c>
      <c r="AK620" s="14">
        <f t="shared" si="66"/>
        <v>70</v>
      </c>
      <c r="AL620" s="14">
        <f t="shared" si="67"/>
        <v>92.10526315789474</v>
      </c>
      <c r="AM620" s="14">
        <f t="shared" si="68"/>
        <v>5</v>
      </c>
      <c r="AN620" s="7" t="s">
        <v>638</v>
      </c>
      <c r="AO620" s="7">
        <v>6</v>
      </c>
      <c r="AP620" s="7">
        <v>9</v>
      </c>
      <c r="AQ620" s="7">
        <f t="shared" si="69"/>
        <v>20</v>
      </c>
    </row>
    <row r="621" spans="1:43" s="7" customFormat="1" x14ac:dyDescent="0.25">
      <c r="A621" s="7">
        <v>620</v>
      </c>
      <c r="B621" s="7" t="s">
        <v>681</v>
      </c>
      <c r="C621" s="8">
        <f>VLOOKUP(B621,[1]Combined!$B$1:$K$640,10,0)</f>
        <v>10</v>
      </c>
      <c r="D621" s="8">
        <f>VLOOKUP(B621,[1]Combined!$B$1:$L$640,11,0)</f>
        <v>10</v>
      </c>
      <c r="E621" s="8">
        <f>VLOOKUP(B621,[1]Combined!$B$1:$N$640,13,0)</f>
        <v>0</v>
      </c>
      <c r="F621" s="8">
        <f>VLOOKUP(B621,[1]Combined!$B$1:$O$640,14,0)</f>
        <v>2</v>
      </c>
      <c r="G621" s="8">
        <f>VLOOKUP(B621,[1]Combined!$B$1:$P$640,15,0)</f>
        <v>2</v>
      </c>
      <c r="H621" s="8">
        <f>VLOOKUP(B621,[1]Combined!$B$1:$R$640,17,0)</f>
        <v>0</v>
      </c>
      <c r="I621" s="9">
        <f>VLOOKUP(B621,[2]Combined!C$1:L$640,10,0)</f>
        <v>17</v>
      </c>
      <c r="J621" s="9">
        <f>VLOOKUP(B621,[2]Combined!C$1:M$640,11,0)</f>
        <v>17</v>
      </c>
      <c r="K621" s="9">
        <f>VLOOKUP(B621,[2]Combined!C$1:O$640,13,0)</f>
        <v>0</v>
      </c>
      <c r="L621" s="9">
        <f>VLOOKUP(B621,[2]Combined!C$1:P$640,14,0)</f>
        <v>1</v>
      </c>
      <c r="M621" s="9">
        <f>VLOOKUP(B621,[2]Combined!C$1:Q$640,15,0)</f>
        <v>4</v>
      </c>
      <c r="N621" s="9">
        <f>VLOOKUP(B621,[2]Combined!C$1:S$640,17,0)</f>
        <v>0</v>
      </c>
      <c r="O621" s="10">
        <f>VLOOKUP(B621,[3]Combined!C$1:L$640,10,0)</f>
        <v>17</v>
      </c>
      <c r="P621" s="10">
        <f>VLOOKUP(B621,[3]Combined!C$1:M$640,11,0)</f>
        <v>13</v>
      </c>
      <c r="Q621" s="10">
        <f>VLOOKUP(B621,[3]Combined!C$1:O$640,13,0)</f>
        <v>0</v>
      </c>
      <c r="R621" s="10">
        <f>VLOOKUP(B621,[3]Combined!C$1:P$640,14,0)</f>
        <v>1</v>
      </c>
      <c r="S621" s="10">
        <f>VLOOKUP(B621,[3]Combined!C$1:Q$640,15,0)</f>
        <v>2</v>
      </c>
      <c r="T621" s="10">
        <f>VLOOKUP(B621,[3]Combined!C$1:S$640,17,0)</f>
        <v>0</v>
      </c>
      <c r="U621" s="11">
        <v>17</v>
      </c>
      <c r="V621" s="11">
        <v>17</v>
      </c>
      <c r="W621" s="11">
        <f>VLOOKUP(B621,[4]Combined!C$1:O$640,13,0)</f>
        <v>0</v>
      </c>
      <c r="X621" s="11">
        <v>2</v>
      </c>
      <c r="Y621" s="11">
        <v>3</v>
      </c>
      <c r="Z621" s="11">
        <f>VLOOKUP(B621,[4]Combined!C$1:S$640,17,0)</f>
        <v>0</v>
      </c>
      <c r="AA621" s="12">
        <v>4</v>
      </c>
      <c r="AB621" s="12">
        <v>7</v>
      </c>
      <c r="AC621" s="12">
        <f>VLOOKUP(B621,[5]Combined!C$1:O$640,13,0)</f>
        <v>0</v>
      </c>
      <c r="AD621" s="12">
        <v>1</v>
      </c>
      <c r="AE621" s="12">
        <v>1</v>
      </c>
      <c r="AF621" s="12">
        <f>VLOOKUP(B621,[5]Combined!C$1:S$640,17,0)</f>
        <v>0</v>
      </c>
      <c r="AG621" s="14">
        <f t="shared" si="63"/>
        <v>76</v>
      </c>
      <c r="AH621" s="14">
        <f t="shared" si="63"/>
        <v>0</v>
      </c>
      <c r="AI621" s="14">
        <f t="shared" si="64"/>
        <v>0</v>
      </c>
      <c r="AJ621" s="14">
        <f t="shared" si="65"/>
        <v>72</v>
      </c>
      <c r="AK621" s="14">
        <f t="shared" si="66"/>
        <v>72</v>
      </c>
      <c r="AL621" s="14">
        <f t="shared" si="67"/>
        <v>94.73684210526315</v>
      </c>
      <c r="AM621" s="14">
        <f t="shared" si="68"/>
        <v>5</v>
      </c>
      <c r="AN621" s="7" t="s">
        <v>640</v>
      </c>
      <c r="AO621" s="7">
        <v>8</v>
      </c>
      <c r="AP621" s="7">
        <v>6</v>
      </c>
      <c r="AQ621" s="7">
        <f t="shared" si="69"/>
        <v>19</v>
      </c>
    </row>
    <row r="622" spans="1:43" s="7" customFormat="1" x14ac:dyDescent="0.25">
      <c r="A622" s="7">
        <v>621</v>
      </c>
      <c r="B622" s="7" t="s">
        <v>682</v>
      </c>
      <c r="C622" s="8">
        <f>VLOOKUP(B622,[1]Combined!$B$1:$K$640,10,0)</f>
        <v>10</v>
      </c>
      <c r="D622" s="8">
        <f>VLOOKUP(B622,[1]Combined!$B$1:$L$640,11,0)</f>
        <v>10</v>
      </c>
      <c r="E622" s="8">
        <f>VLOOKUP(B622,[1]Combined!$B$1:$N$640,13,0)</f>
        <v>0</v>
      </c>
      <c r="F622" s="8">
        <f>VLOOKUP(B622,[1]Combined!$B$1:$O$640,14,0)</f>
        <v>2</v>
      </c>
      <c r="G622" s="8">
        <f>VLOOKUP(B622,[1]Combined!$B$1:$P$640,15,0)</f>
        <v>2</v>
      </c>
      <c r="H622" s="8">
        <f>VLOOKUP(B622,[1]Combined!$B$1:$R$640,17,0)</f>
        <v>0</v>
      </c>
      <c r="I622" s="9">
        <f>VLOOKUP(B622,[2]Combined!C$1:L$640,10,0)</f>
        <v>17</v>
      </c>
      <c r="J622" s="9">
        <f>VLOOKUP(B622,[2]Combined!C$1:M$640,11,0)</f>
        <v>17</v>
      </c>
      <c r="K622" s="9">
        <f>VLOOKUP(B622,[2]Combined!C$1:O$640,13,0)</f>
        <v>0</v>
      </c>
      <c r="L622" s="9">
        <f>VLOOKUP(B622,[2]Combined!C$1:P$640,14,0)</f>
        <v>3</v>
      </c>
      <c r="M622" s="9">
        <f>VLOOKUP(B622,[2]Combined!C$1:Q$640,15,0)</f>
        <v>3</v>
      </c>
      <c r="N622" s="9">
        <f>VLOOKUP(B622,[2]Combined!C$1:S$640,17,0)</f>
        <v>0</v>
      </c>
      <c r="O622" s="10">
        <f>VLOOKUP(B622,[3]Combined!C$1:L$640,10,0)</f>
        <v>16</v>
      </c>
      <c r="P622" s="10">
        <f>VLOOKUP(B622,[3]Combined!C$1:M$640,11,0)</f>
        <v>13</v>
      </c>
      <c r="Q622" s="10">
        <f>VLOOKUP(B622,[3]Combined!C$1:O$640,13,0)</f>
        <v>0</v>
      </c>
      <c r="R622" s="10">
        <f>VLOOKUP(B622,[3]Combined!C$1:P$640,14,0)</f>
        <v>1</v>
      </c>
      <c r="S622" s="10">
        <f>VLOOKUP(B622,[3]Combined!C$1:Q$640,15,0)</f>
        <v>1</v>
      </c>
      <c r="T622" s="10">
        <f>VLOOKUP(B622,[3]Combined!C$1:S$640,17,0)</f>
        <v>0</v>
      </c>
      <c r="U622" s="11">
        <v>15</v>
      </c>
      <c r="V622" s="11">
        <v>17</v>
      </c>
      <c r="W622" s="11">
        <f>VLOOKUP(B622,[4]Combined!C$1:O$640,13,0)</f>
        <v>0</v>
      </c>
      <c r="X622" s="11">
        <v>1</v>
      </c>
      <c r="Y622" s="11">
        <v>3</v>
      </c>
      <c r="Z622" s="11">
        <f>VLOOKUP(B622,[4]Combined!C$1:S$640,17,0)</f>
        <v>0</v>
      </c>
      <c r="AA622" s="12">
        <v>5</v>
      </c>
      <c r="AB622" s="12">
        <v>7</v>
      </c>
      <c r="AC622" s="12">
        <f>VLOOKUP(B622,[5]Combined!C$1:O$640,13,0)</f>
        <v>0</v>
      </c>
      <c r="AD622" s="12">
        <f>VLOOKUP(B622,[5]Combined!C$1:P$640,14,0)</f>
        <v>0</v>
      </c>
      <c r="AE622" s="12">
        <v>1</v>
      </c>
      <c r="AF622" s="12">
        <f>VLOOKUP(B622,[5]Combined!C$1:S$640,17,0)</f>
        <v>0</v>
      </c>
      <c r="AG622" s="14">
        <f t="shared" si="63"/>
        <v>74</v>
      </c>
      <c r="AH622" s="14">
        <f t="shared" si="63"/>
        <v>0</v>
      </c>
      <c r="AI622" s="14">
        <f t="shared" si="64"/>
        <v>0</v>
      </c>
      <c r="AJ622" s="14">
        <f t="shared" si="65"/>
        <v>70</v>
      </c>
      <c r="AK622" s="14">
        <f t="shared" si="66"/>
        <v>70</v>
      </c>
      <c r="AL622" s="14">
        <f t="shared" si="67"/>
        <v>94.594594594594597</v>
      </c>
      <c r="AM622" s="14">
        <f t="shared" si="68"/>
        <v>5</v>
      </c>
      <c r="AN622" s="7" t="s">
        <v>642</v>
      </c>
      <c r="AO622" s="7">
        <v>6</v>
      </c>
      <c r="AP622" s="7">
        <v>7</v>
      </c>
      <c r="AQ622" s="7">
        <f t="shared" si="69"/>
        <v>18</v>
      </c>
    </row>
    <row r="623" spans="1:43" s="7" customFormat="1" x14ac:dyDescent="0.25">
      <c r="A623" s="7">
        <v>622</v>
      </c>
      <c r="B623" s="7" t="s">
        <v>683</v>
      </c>
      <c r="C623" s="8">
        <f>VLOOKUP(B623,[1]Combined!$B$1:$K$640,10,0)</f>
        <v>10</v>
      </c>
      <c r="D623" s="8">
        <f>VLOOKUP(B623,[1]Combined!$B$1:$L$640,11,0)</f>
        <v>10</v>
      </c>
      <c r="E623" s="8">
        <f>VLOOKUP(B623,[1]Combined!$B$1:$N$640,13,0)</f>
        <v>0</v>
      </c>
      <c r="F623" s="8">
        <f>VLOOKUP(B623,[1]Combined!$B$1:$O$640,14,0)</f>
        <v>2</v>
      </c>
      <c r="G623" s="8">
        <f>VLOOKUP(B623,[1]Combined!$B$1:$P$640,15,0)</f>
        <v>2</v>
      </c>
      <c r="H623" s="8">
        <f>VLOOKUP(B623,[1]Combined!$B$1:$R$640,17,0)</f>
        <v>0</v>
      </c>
      <c r="I623" s="9">
        <f>VLOOKUP(B623,[2]Combined!C$1:L$640,10,0)</f>
        <v>17</v>
      </c>
      <c r="J623" s="9">
        <f>VLOOKUP(B623,[2]Combined!C$1:M$640,11,0)</f>
        <v>17</v>
      </c>
      <c r="K623" s="9">
        <f>VLOOKUP(B623,[2]Combined!C$1:O$640,13,0)</f>
        <v>0</v>
      </c>
      <c r="L623" s="9">
        <f>VLOOKUP(B623,[2]Combined!C$1:P$640,14,0)</f>
        <v>3</v>
      </c>
      <c r="M623" s="9">
        <f>VLOOKUP(B623,[2]Combined!C$1:Q$640,15,0)</f>
        <v>3</v>
      </c>
      <c r="N623" s="9">
        <f>VLOOKUP(B623,[2]Combined!C$1:S$640,17,0)</f>
        <v>0</v>
      </c>
      <c r="O623" s="10">
        <f>VLOOKUP(B623,[3]Combined!C$1:L$640,10,0)</f>
        <v>17</v>
      </c>
      <c r="P623" s="10">
        <f>VLOOKUP(B623,[3]Combined!C$1:M$640,11,0)</f>
        <v>13</v>
      </c>
      <c r="Q623" s="10">
        <f>VLOOKUP(B623,[3]Combined!C$1:O$640,13,0)</f>
        <v>0</v>
      </c>
      <c r="R623" s="10">
        <f>VLOOKUP(B623,[3]Combined!C$1:P$640,14,0)</f>
        <v>3</v>
      </c>
      <c r="S623" s="10">
        <f>VLOOKUP(B623,[3]Combined!C$1:Q$640,15,0)</f>
        <v>4</v>
      </c>
      <c r="T623" s="10">
        <f>VLOOKUP(B623,[3]Combined!C$1:S$640,17,0)</f>
        <v>0</v>
      </c>
      <c r="U623" s="11">
        <v>11</v>
      </c>
      <c r="V623" s="11">
        <v>17</v>
      </c>
      <c r="W623" s="11">
        <v>5</v>
      </c>
      <c r="X623" s="11">
        <f>VLOOKUP(B623,[4]Combined!C$1:P$640,14,0)</f>
        <v>1</v>
      </c>
      <c r="Y623" s="11">
        <f>VLOOKUP(B623,[4]Combined!C$1:Q$640,15,0)</f>
        <v>3</v>
      </c>
      <c r="Z623" s="11">
        <f>VLOOKUP(B623,[4]Combined!C$1:S$640,17,0)</f>
        <v>1</v>
      </c>
      <c r="AA623" s="12">
        <v>4</v>
      </c>
      <c r="AB623" s="12">
        <v>7</v>
      </c>
      <c r="AC623" s="12">
        <f>VLOOKUP(B623,[5]Combined!C$1:O$640,13,0)</f>
        <v>0</v>
      </c>
      <c r="AD623" s="12">
        <v>1</v>
      </c>
      <c r="AE623" s="12">
        <v>1</v>
      </c>
      <c r="AF623" s="12">
        <f>VLOOKUP(B623,[5]Combined!C$1:S$640,17,0)</f>
        <v>0</v>
      </c>
      <c r="AG623" s="14">
        <f t="shared" si="63"/>
        <v>77</v>
      </c>
      <c r="AH623" s="14">
        <f t="shared" si="63"/>
        <v>6</v>
      </c>
      <c r="AI623" s="14">
        <f t="shared" si="64"/>
        <v>6</v>
      </c>
      <c r="AJ623" s="14">
        <f t="shared" si="65"/>
        <v>69</v>
      </c>
      <c r="AK623" s="14">
        <f t="shared" si="66"/>
        <v>75</v>
      </c>
      <c r="AL623" s="14">
        <f t="shared" si="67"/>
        <v>97.402597402597408</v>
      </c>
      <c r="AM623" s="14">
        <f t="shared" si="68"/>
        <v>5</v>
      </c>
      <c r="AN623" s="7" t="s">
        <v>644</v>
      </c>
      <c r="AO623" s="7">
        <f>VLOOKUP(B623,[6]M!B$1:S$50,18,0)</f>
        <v>10</v>
      </c>
      <c r="AP623" s="7">
        <v>10</v>
      </c>
      <c r="AQ623" s="7">
        <f t="shared" si="69"/>
        <v>25</v>
      </c>
    </row>
    <row r="624" spans="1:43" s="7" customFormat="1" x14ac:dyDescent="0.25">
      <c r="A624" s="7">
        <v>623</v>
      </c>
      <c r="B624" s="7" t="s">
        <v>684</v>
      </c>
      <c r="C624" s="8">
        <f>VLOOKUP(B624,[1]Combined!$B$1:$K$640,10,0)</f>
        <v>10</v>
      </c>
      <c r="D624" s="8">
        <f>VLOOKUP(B624,[1]Combined!$B$1:$L$640,11,0)</f>
        <v>10</v>
      </c>
      <c r="E624" s="8">
        <f>VLOOKUP(B624,[1]Combined!$B$1:$N$640,13,0)</f>
        <v>0</v>
      </c>
      <c r="F624" s="8">
        <f>VLOOKUP(B624,[1]Combined!$B$1:$O$640,14,0)</f>
        <v>2</v>
      </c>
      <c r="G624" s="8">
        <f>VLOOKUP(B624,[1]Combined!$B$1:$P$640,15,0)</f>
        <v>2</v>
      </c>
      <c r="H624" s="8">
        <f>VLOOKUP(B624,[1]Combined!$B$1:$R$640,17,0)</f>
        <v>0</v>
      </c>
      <c r="I624" s="9">
        <f>VLOOKUP(B624,[2]Combined!C$1:L$640,10,0)</f>
        <v>16</v>
      </c>
      <c r="J624" s="9">
        <f>VLOOKUP(B624,[2]Combined!C$1:M$640,11,0)</f>
        <v>17</v>
      </c>
      <c r="K624" s="9">
        <f>VLOOKUP(B624,[2]Combined!C$1:O$640,13,0)</f>
        <v>0</v>
      </c>
      <c r="L624" s="9">
        <f>VLOOKUP(B624,[2]Combined!C$1:P$640,14,0)</f>
        <v>3</v>
      </c>
      <c r="M624" s="9">
        <f>VLOOKUP(B624,[2]Combined!C$1:Q$640,15,0)</f>
        <v>3</v>
      </c>
      <c r="N624" s="9">
        <f>VLOOKUP(B624,[2]Combined!C$1:S$640,17,0)</f>
        <v>0</v>
      </c>
      <c r="O624" s="10">
        <f>VLOOKUP(B624,[3]Combined!C$1:L$640,10,0)</f>
        <v>11</v>
      </c>
      <c r="P624" s="10">
        <f>VLOOKUP(B624,[3]Combined!C$1:M$640,11,0)</f>
        <v>13</v>
      </c>
      <c r="Q624" s="10">
        <f>VLOOKUP(B624,[3]Combined!C$1:O$640,13,0)</f>
        <v>0</v>
      </c>
      <c r="R624" s="10">
        <f>VLOOKUP(B624,[3]Combined!C$1:P$640,14,0)</f>
        <v>1</v>
      </c>
      <c r="S624" s="10">
        <f>VLOOKUP(B624,[3]Combined!C$1:Q$640,15,0)</f>
        <v>1</v>
      </c>
      <c r="T624" s="10">
        <f>VLOOKUP(B624,[3]Combined!C$1:S$640,17,0)</f>
        <v>0</v>
      </c>
      <c r="U624" s="11">
        <v>15</v>
      </c>
      <c r="V624" s="11">
        <v>17</v>
      </c>
      <c r="W624" s="11">
        <f>VLOOKUP(B624,[4]Combined!C$1:O$640,13,0)</f>
        <v>0</v>
      </c>
      <c r="X624" s="11">
        <f>VLOOKUP(B624,[4]Combined!C$1:P$640,14,0)</f>
        <v>4</v>
      </c>
      <c r="Y624" s="11">
        <f>VLOOKUP(B624,[4]Combined!C$1:Q$640,15,0)</f>
        <v>4</v>
      </c>
      <c r="Z624" s="11">
        <f>VLOOKUP(B624,[4]Combined!C$1:S$640,17,0)</f>
        <v>0</v>
      </c>
      <c r="AA624" s="12">
        <v>4</v>
      </c>
      <c r="AB624" s="12">
        <v>7</v>
      </c>
      <c r="AC624" s="12">
        <f>VLOOKUP(B624,[5]Combined!C$1:O$640,13,0)</f>
        <v>0</v>
      </c>
      <c r="AD624" s="12">
        <f>VLOOKUP(B624,[5]Combined!C$1:P$640,14,0)</f>
        <v>0</v>
      </c>
      <c r="AE624" s="12">
        <f>VLOOKUP(B624,[5]Combined!C$1:Q$640,15,0)</f>
        <v>0</v>
      </c>
      <c r="AF624" s="12">
        <f>VLOOKUP(B624,[5]Combined!C$1:S$640,17,0)</f>
        <v>0</v>
      </c>
      <c r="AG624" s="14">
        <f t="shared" si="63"/>
        <v>74</v>
      </c>
      <c r="AH624" s="14">
        <f t="shared" si="63"/>
        <v>0</v>
      </c>
      <c r="AI624" s="14">
        <f t="shared" si="64"/>
        <v>0</v>
      </c>
      <c r="AJ624" s="14">
        <f t="shared" si="65"/>
        <v>66</v>
      </c>
      <c r="AK624" s="14">
        <f t="shared" si="66"/>
        <v>66</v>
      </c>
      <c r="AL624" s="14">
        <f t="shared" si="67"/>
        <v>89.189189189189193</v>
      </c>
      <c r="AM624" s="14">
        <f t="shared" si="68"/>
        <v>5</v>
      </c>
      <c r="AN624" s="7" t="s">
        <v>646</v>
      </c>
      <c r="AO624" s="7">
        <f>VLOOKUP(B624,[6]M!B$1:S$50,18,0)</f>
        <v>8</v>
      </c>
      <c r="AP624" s="7">
        <v>9</v>
      </c>
      <c r="AQ624" s="7">
        <f t="shared" si="69"/>
        <v>22</v>
      </c>
    </row>
    <row r="625" spans="1:43" s="7" customFormat="1" x14ac:dyDescent="0.25">
      <c r="A625" s="7">
        <v>624</v>
      </c>
      <c r="B625" s="7" t="s">
        <v>685</v>
      </c>
      <c r="C625" s="8">
        <f>VLOOKUP(B625,[1]Combined!$B$1:$K$640,10,0)</f>
        <v>10</v>
      </c>
      <c r="D625" s="8">
        <f>VLOOKUP(B625,[1]Combined!$B$1:$L$640,11,0)</f>
        <v>10</v>
      </c>
      <c r="E625" s="8">
        <f>VLOOKUP(B625,[1]Combined!$B$1:$N$640,13,0)</f>
        <v>0</v>
      </c>
      <c r="F625" s="8">
        <f>VLOOKUP(B625,[1]Combined!$B$1:$O$640,14,0)</f>
        <v>2</v>
      </c>
      <c r="G625" s="8">
        <f>VLOOKUP(B625,[1]Combined!$B$1:$P$640,15,0)</f>
        <v>2</v>
      </c>
      <c r="H625" s="8">
        <f>VLOOKUP(B625,[1]Combined!$B$1:$R$640,17,0)</f>
        <v>0</v>
      </c>
      <c r="I625" s="9">
        <f>VLOOKUP(B625,[2]Combined!C$1:L$640,10,0)</f>
        <v>17</v>
      </c>
      <c r="J625" s="9">
        <f>VLOOKUP(B625,[2]Combined!C$1:M$640,11,0)</f>
        <v>17</v>
      </c>
      <c r="K625" s="9">
        <f>VLOOKUP(B625,[2]Combined!C$1:O$640,13,0)</f>
        <v>0</v>
      </c>
      <c r="L625" s="9">
        <f>VLOOKUP(B625,[2]Combined!C$1:P$640,14,0)</f>
        <v>2</v>
      </c>
      <c r="M625" s="9">
        <f>VLOOKUP(B625,[2]Combined!C$1:Q$640,15,0)</f>
        <v>2</v>
      </c>
      <c r="N625" s="9">
        <f>VLOOKUP(B625,[2]Combined!C$1:S$640,17,0)</f>
        <v>0</v>
      </c>
      <c r="O625" s="10">
        <f>VLOOKUP(B625,[3]Combined!C$1:L$640,10,0)</f>
        <v>18</v>
      </c>
      <c r="P625" s="10">
        <f>VLOOKUP(B625,[3]Combined!C$1:M$640,11,0)</f>
        <v>13</v>
      </c>
      <c r="Q625" s="10">
        <f>VLOOKUP(B625,[3]Combined!C$1:O$640,13,0)</f>
        <v>0</v>
      </c>
      <c r="R625" s="10">
        <f>VLOOKUP(B625,[3]Combined!C$1:P$640,14,0)</f>
        <v>4</v>
      </c>
      <c r="S625" s="10">
        <f>VLOOKUP(B625,[3]Combined!C$1:Q$640,15,0)</f>
        <v>4</v>
      </c>
      <c r="T625" s="10">
        <f>VLOOKUP(B625,[3]Combined!C$1:S$640,17,0)</f>
        <v>0</v>
      </c>
      <c r="U625" s="11">
        <v>15</v>
      </c>
      <c r="V625" s="11">
        <v>17</v>
      </c>
      <c r="W625" s="11">
        <f>VLOOKUP(B625,[4]Combined!C$1:O$640,13,0)</f>
        <v>0</v>
      </c>
      <c r="X625" s="11">
        <v>2</v>
      </c>
      <c r="Y625" s="11">
        <v>3</v>
      </c>
      <c r="Z625" s="11">
        <f>VLOOKUP(B625,[4]Combined!C$1:S$640,17,0)</f>
        <v>0</v>
      </c>
      <c r="AA625" s="12">
        <v>4</v>
      </c>
      <c r="AB625" s="12">
        <v>7</v>
      </c>
      <c r="AC625" s="12">
        <f>VLOOKUP(B625,[5]Combined!C$1:O$640,13,0)</f>
        <v>0</v>
      </c>
      <c r="AD625" s="12">
        <f>VLOOKUP(B625,[5]Combined!C$1:P$640,14,0)</f>
        <v>0</v>
      </c>
      <c r="AE625" s="12">
        <v>1</v>
      </c>
      <c r="AF625" s="12">
        <f>VLOOKUP(B625,[5]Combined!C$1:S$640,17,0)</f>
        <v>0</v>
      </c>
      <c r="AG625" s="14">
        <f t="shared" si="63"/>
        <v>76</v>
      </c>
      <c r="AH625" s="14">
        <f t="shared" si="63"/>
        <v>0</v>
      </c>
      <c r="AI625" s="14">
        <f t="shared" si="64"/>
        <v>0</v>
      </c>
      <c r="AJ625" s="14">
        <f t="shared" si="65"/>
        <v>74</v>
      </c>
      <c r="AK625" s="14">
        <f t="shared" si="66"/>
        <v>74</v>
      </c>
      <c r="AL625" s="14">
        <f t="shared" si="67"/>
        <v>97.368421052631575</v>
      </c>
      <c r="AM625" s="14">
        <f t="shared" si="68"/>
        <v>5</v>
      </c>
      <c r="AN625" s="7" t="s">
        <v>638</v>
      </c>
      <c r="AO625" s="7">
        <v>6</v>
      </c>
      <c r="AP625" s="7">
        <v>9</v>
      </c>
      <c r="AQ625" s="7">
        <f t="shared" si="69"/>
        <v>20</v>
      </c>
    </row>
    <row r="626" spans="1:43" s="7" customFormat="1" x14ac:dyDescent="0.25">
      <c r="A626" s="7">
        <v>625</v>
      </c>
      <c r="B626" s="7" t="s">
        <v>686</v>
      </c>
      <c r="C626" s="8">
        <f>VLOOKUP(B626,[1]Combined!$B$1:$K$640,10,0)</f>
        <v>10</v>
      </c>
      <c r="D626" s="8">
        <f>VLOOKUP(B626,[1]Combined!$B$1:$L$640,11,0)</f>
        <v>10</v>
      </c>
      <c r="E626" s="8">
        <f>VLOOKUP(B626,[1]Combined!$B$1:$N$640,13,0)</f>
        <v>0</v>
      </c>
      <c r="F626" s="8">
        <f>VLOOKUP(B626,[1]Combined!$B$1:$O$640,14,0)</f>
        <v>1</v>
      </c>
      <c r="G626" s="8">
        <f>VLOOKUP(B626,[1]Combined!$B$1:$P$640,15,0)</f>
        <v>2</v>
      </c>
      <c r="H626" s="8">
        <f>VLOOKUP(B626,[1]Combined!$B$1:$R$640,17,0)</f>
        <v>0</v>
      </c>
      <c r="I626" s="9">
        <f>VLOOKUP(B626,[2]Combined!C$1:L$640,10,0)</f>
        <v>17</v>
      </c>
      <c r="J626" s="9">
        <f>VLOOKUP(B626,[2]Combined!C$1:M$640,11,0)</f>
        <v>17</v>
      </c>
      <c r="K626" s="9">
        <f>VLOOKUP(B626,[2]Combined!C$1:O$640,13,0)</f>
        <v>0</v>
      </c>
      <c r="L626" s="9">
        <f>VLOOKUP(B626,[2]Combined!C$1:P$640,14,0)</f>
        <v>1</v>
      </c>
      <c r="M626" s="9">
        <f>VLOOKUP(B626,[2]Combined!C$1:Q$640,15,0)</f>
        <v>4</v>
      </c>
      <c r="N626" s="9">
        <f>VLOOKUP(B626,[2]Combined!C$1:S$640,17,0)</f>
        <v>0</v>
      </c>
      <c r="O626" s="10">
        <f>VLOOKUP(B626,[3]Combined!C$1:L$640,10,0)</f>
        <v>15</v>
      </c>
      <c r="P626" s="10">
        <f>VLOOKUP(B626,[3]Combined!C$1:M$640,11,0)</f>
        <v>13</v>
      </c>
      <c r="Q626" s="10">
        <f>VLOOKUP(B626,[3]Combined!C$1:O$640,13,0)</f>
        <v>0</v>
      </c>
      <c r="R626" s="10">
        <f>VLOOKUP(B626,[3]Combined!C$1:P$640,14,0)</f>
        <v>0</v>
      </c>
      <c r="S626" s="10">
        <f>VLOOKUP(B626,[3]Combined!C$1:Q$640,15,0)</f>
        <v>2</v>
      </c>
      <c r="T626" s="10">
        <f>VLOOKUP(B626,[3]Combined!C$1:S$640,17,0)</f>
        <v>0</v>
      </c>
      <c r="U626" s="11">
        <v>12</v>
      </c>
      <c r="V626" s="11">
        <v>17</v>
      </c>
      <c r="W626" s="11">
        <f>VLOOKUP(B626,[4]Combined!C$1:O$640,13,0)</f>
        <v>0</v>
      </c>
      <c r="X626" s="11">
        <v>3</v>
      </c>
      <c r="Y626" s="11">
        <v>3</v>
      </c>
      <c r="Z626" s="11">
        <f>VLOOKUP(B626,[4]Combined!C$1:S$640,17,0)</f>
        <v>0</v>
      </c>
      <c r="AA626" s="12">
        <v>5</v>
      </c>
      <c r="AB626" s="12">
        <v>7</v>
      </c>
      <c r="AC626" s="12">
        <f>VLOOKUP(B626,[5]Combined!C$1:O$640,13,0)</f>
        <v>0</v>
      </c>
      <c r="AD626" s="12">
        <v>1</v>
      </c>
      <c r="AE626" s="12">
        <v>1</v>
      </c>
      <c r="AF626" s="12">
        <f>VLOOKUP(B626,[5]Combined!C$1:S$640,17,0)</f>
        <v>0</v>
      </c>
      <c r="AG626" s="14">
        <f t="shared" si="63"/>
        <v>76</v>
      </c>
      <c r="AH626" s="14">
        <f t="shared" si="63"/>
        <v>0</v>
      </c>
      <c r="AI626" s="14">
        <f t="shared" si="64"/>
        <v>0</v>
      </c>
      <c r="AJ626" s="14">
        <f t="shared" si="65"/>
        <v>65</v>
      </c>
      <c r="AK626" s="14">
        <f t="shared" si="66"/>
        <v>65</v>
      </c>
      <c r="AL626" s="14">
        <f t="shared" si="67"/>
        <v>85.526315789473685</v>
      </c>
      <c r="AM626" s="14">
        <f t="shared" si="68"/>
        <v>5</v>
      </c>
      <c r="AN626" s="7" t="s">
        <v>640</v>
      </c>
      <c r="AO626" s="7">
        <v>5</v>
      </c>
      <c r="AP626" s="7">
        <v>8</v>
      </c>
      <c r="AQ626" s="7">
        <f t="shared" si="69"/>
        <v>18</v>
      </c>
    </row>
    <row r="627" spans="1:43" s="7" customFormat="1" x14ac:dyDescent="0.25">
      <c r="A627" s="7">
        <v>626</v>
      </c>
      <c r="B627" s="7" t="s">
        <v>687</v>
      </c>
      <c r="C627" s="8">
        <f>VLOOKUP(B627,[1]Combined!$B$1:$K$640,10,0)</f>
        <v>10</v>
      </c>
      <c r="D627" s="8">
        <f>VLOOKUP(B627,[1]Combined!$B$1:$L$640,11,0)</f>
        <v>10</v>
      </c>
      <c r="E627" s="8">
        <f>VLOOKUP(B627,[1]Combined!$B$1:$N$640,13,0)</f>
        <v>0</v>
      </c>
      <c r="F627" s="8">
        <f>VLOOKUP(B627,[1]Combined!$B$1:$O$640,14,0)</f>
        <v>1</v>
      </c>
      <c r="G627" s="8">
        <f>VLOOKUP(B627,[1]Combined!$B$1:$P$640,15,0)</f>
        <v>2</v>
      </c>
      <c r="H627" s="8">
        <f>VLOOKUP(B627,[1]Combined!$B$1:$R$640,17,0)</f>
        <v>0</v>
      </c>
      <c r="I627" s="9">
        <f>VLOOKUP(B627,[2]Combined!C$1:L$640,10,0)</f>
        <v>16</v>
      </c>
      <c r="J627" s="9">
        <f>VLOOKUP(B627,[2]Combined!C$1:M$640,11,0)</f>
        <v>17</v>
      </c>
      <c r="K627" s="9">
        <f>VLOOKUP(B627,[2]Combined!C$1:O$640,13,0)</f>
        <v>0</v>
      </c>
      <c r="L627" s="9">
        <f>VLOOKUP(B627,[2]Combined!C$1:P$640,14,0)</f>
        <v>1</v>
      </c>
      <c r="M627" s="9">
        <f>VLOOKUP(B627,[2]Combined!C$1:Q$640,15,0)</f>
        <v>3</v>
      </c>
      <c r="N627" s="9">
        <f>VLOOKUP(B627,[2]Combined!C$1:S$640,17,0)</f>
        <v>0</v>
      </c>
      <c r="O627" s="10">
        <f>VLOOKUP(B627,[3]Combined!C$1:L$640,10,0)</f>
        <v>15</v>
      </c>
      <c r="P627" s="10">
        <f>VLOOKUP(B627,[3]Combined!C$1:M$640,11,0)</f>
        <v>13</v>
      </c>
      <c r="Q627" s="10">
        <f>VLOOKUP(B627,[3]Combined!C$1:O$640,13,0)</f>
        <v>0</v>
      </c>
      <c r="R627" s="10">
        <f>VLOOKUP(B627,[3]Combined!C$1:P$640,14,0)</f>
        <v>0</v>
      </c>
      <c r="S627" s="10">
        <f>VLOOKUP(B627,[3]Combined!C$1:Q$640,15,0)</f>
        <v>1</v>
      </c>
      <c r="T627" s="10">
        <f>VLOOKUP(B627,[3]Combined!C$1:S$640,17,0)</f>
        <v>0</v>
      </c>
      <c r="U627" s="11">
        <v>15</v>
      </c>
      <c r="V627" s="11">
        <v>17</v>
      </c>
      <c r="W627" s="11">
        <f>VLOOKUP(B627,[4]Combined!C$1:O$640,13,0)</f>
        <v>0</v>
      </c>
      <c r="X627" s="11">
        <v>2</v>
      </c>
      <c r="Y627" s="11">
        <v>3</v>
      </c>
      <c r="Z627" s="11">
        <f>VLOOKUP(B627,[4]Combined!C$1:S$640,17,0)</f>
        <v>0</v>
      </c>
      <c r="AA627" s="12">
        <v>3</v>
      </c>
      <c r="AB627" s="12">
        <v>7</v>
      </c>
      <c r="AC627" s="12">
        <f>VLOOKUP(B627,[5]Combined!C$1:O$640,13,0)</f>
        <v>0</v>
      </c>
      <c r="AD627" s="12">
        <f>VLOOKUP(B627,[5]Combined!C$1:P$640,14,0)</f>
        <v>0</v>
      </c>
      <c r="AE627" s="12">
        <v>1</v>
      </c>
      <c r="AF627" s="12">
        <f>VLOOKUP(B627,[5]Combined!C$1:S$640,17,0)</f>
        <v>0</v>
      </c>
      <c r="AG627" s="14">
        <f t="shared" si="63"/>
        <v>74</v>
      </c>
      <c r="AH627" s="14">
        <f t="shared" si="63"/>
        <v>0</v>
      </c>
      <c r="AI627" s="14">
        <f t="shared" si="64"/>
        <v>0</v>
      </c>
      <c r="AJ627" s="14">
        <f t="shared" si="65"/>
        <v>63</v>
      </c>
      <c r="AK627" s="14">
        <f t="shared" si="66"/>
        <v>63</v>
      </c>
      <c r="AL627" s="14">
        <f t="shared" si="67"/>
        <v>85.13513513513513</v>
      </c>
      <c r="AM627" s="14">
        <f t="shared" si="68"/>
        <v>5</v>
      </c>
      <c r="AN627" s="7" t="s">
        <v>642</v>
      </c>
      <c r="AO627" s="7">
        <v>7</v>
      </c>
      <c r="AP627" s="7">
        <v>9</v>
      </c>
      <c r="AQ627" s="7">
        <f t="shared" si="69"/>
        <v>21</v>
      </c>
    </row>
    <row r="628" spans="1:43" s="7" customFormat="1" x14ac:dyDescent="0.25">
      <c r="A628" s="7">
        <v>627</v>
      </c>
      <c r="B628" s="7" t="s">
        <v>688</v>
      </c>
      <c r="C628" s="8">
        <f>VLOOKUP(B628,[1]Combined!$B$1:$K$640,10,0)</f>
        <v>6</v>
      </c>
      <c r="D628" s="8">
        <f>VLOOKUP(B628,[1]Combined!$B$1:$L$640,11,0)</f>
        <v>10</v>
      </c>
      <c r="E628" s="8">
        <f>VLOOKUP(B628,[1]Combined!$B$1:$N$640,13,0)</f>
        <v>0</v>
      </c>
      <c r="F628" s="8">
        <f>VLOOKUP(B628,[1]Combined!$B$1:$O$640,14,0)</f>
        <v>0</v>
      </c>
      <c r="G628" s="8">
        <f>VLOOKUP(B628,[1]Combined!$B$1:$P$640,15,0)</f>
        <v>2</v>
      </c>
      <c r="H628" s="8">
        <f>VLOOKUP(B628,[1]Combined!$B$1:$R$640,17,0)</f>
        <v>0</v>
      </c>
      <c r="I628" s="9">
        <f>VLOOKUP(B628,[2]Combined!C$1:L$640,10,0)</f>
        <v>13</v>
      </c>
      <c r="J628" s="9">
        <f>VLOOKUP(B628,[2]Combined!C$1:M$640,11,0)</f>
        <v>17</v>
      </c>
      <c r="K628" s="9">
        <f>VLOOKUP(B628,[2]Combined!C$1:O$640,13,0)</f>
        <v>0</v>
      </c>
      <c r="L628" s="9">
        <f>VLOOKUP(B628,[2]Combined!C$1:P$640,14,0)</f>
        <v>3</v>
      </c>
      <c r="M628" s="9">
        <f>VLOOKUP(B628,[2]Combined!C$1:Q$640,15,0)</f>
        <v>3</v>
      </c>
      <c r="N628" s="9">
        <f>VLOOKUP(B628,[2]Combined!C$1:S$640,17,0)</f>
        <v>0</v>
      </c>
      <c r="O628" s="10">
        <f>VLOOKUP(B628,[3]Combined!C$1:L$640,10,0)</f>
        <v>15</v>
      </c>
      <c r="P628" s="10">
        <f>VLOOKUP(B628,[3]Combined!C$1:M$640,11,0)</f>
        <v>13</v>
      </c>
      <c r="Q628" s="10">
        <f>VLOOKUP(B628,[3]Combined!C$1:O$640,13,0)</f>
        <v>0</v>
      </c>
      <c r="R628" s="10">
        <f>VLOOKUP(B628,[3]Combined!C$1:P$640,14,0)</f>
        <v>3</v>
      </c>
      <c r="S628" s="10">
        <f>VLOOKUP(B628,[3]Combined!C$1:Q$640,15,0)</f>
        <v>4</v>
      </c>
      <c r="T628" s="10">
        <f>VLOOKUP(B628,[3]Combined!C$1:S$640,17,0)</f>
        <v>0</v>
      </c>
      <c r="U628" s="11">
        <v>11</v>
      </c>
      <c r="V628" s="11">
        <v>17</v>
      </c>
      <c r="W628" s="11">
        <f>VLOOKUP(B628,[4]Combined!C$1:O$640,13,0)</f>
        <v>0</v>
      </c>
      <c r="X628" s="11">
        <f>VLOOKUP(B628,[4]Combined!C$1:P$640,14,0)</f>
        <v>1</v>
      </c>
      <c r="Y628" s="11">
        <f>VLOOKUP(B628,[4]Combined!C$1:Q$640,15,0)</f>
        <v>3</v>
      </c>
      <c r="Z628" s="11">
        <f>VLOOKUP(B628,[4]Combined!C$1:S$640,17,0)</f>
        <v>0</v>
      </c>
      <c r="AA628" s="12">
        <v>4</v>
      </c>
      <c r="AB628" s="12">
        <v>7</v>
      </c>
      <c r="AC628" s="12">
        <f>VLOOKUP(B628,[5]Combined!C$1:O$640,13,0)</f>
        <v>0</v>
      </c>
      <c r="AD628" s="12">
        <f>VLOOKUP(B628,[5]Combined!C$1:P$640,14,0)</f>
        <v>0</v>
      </c>
      <c r="AE628" s="12">
        <v>1</v>
      </c>
      <c r="AF628" s="12">
        <f>VLOOKUP(B628,[5]Combined!C$1:S$640,17,0)</f>
        <v>0</v>
      </c>
      <c r="AG628" s="14">
        <f t="shared" si="63"/>
        <v>77</v>
      </c>
      <c r="AH628" s="14">
        <f t="shared" si="63"/>
        <v>0</v>
      </c>
      <c r="AI628" s="14">
        <f t="shared" si="64"/>
        <v>0</v>
      </c>
      <c r="AJ628" s="14">
        <f t="shared" si="65"/>
        <v>56</v>
      </c>
      <c r="AK628" s="14">
        <f t="shared" si="66"/>
        <v>56</v>
      </c>
      <c r="AL628" s="14">
        <f t="shared" si="67"/>
        <v>72.727272727272734</v>
      </c>
      <c r="AM628" s="14">
        <f t="shared" si="68"/>
        <v>2</v>
      </c>
      <c r="AN628" s="7" t="s">
        <v>644</v>
      </c>
      <c r="AO628" s="7">
        <f>VLOOKUP(B628,[6]M!B$1:S$50,18,0)</f>
        <v>3</v>
      </c>
      <c r="AP628" s="7">
        <v>7</v>
      </c>
      <c r="AQ628" s="7">
        <f t="shared" si="69"/>
        <v>12</v>
      </c>
    </row>
    <row r="629" spans="1:43" s="7" customFormat="1" x14ac:dyDescent="0.25">
      <c r="C629" s="8"/>
      <c r="D629" s="8"/>
      <c r="E629" s="8"/>
      <c r="F629" s="8"/>
      <c r="G629" s="8"/>
      <c r="H629" s="8"/>
      <c r="I629" s="9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1"/>
      <c r="V629" s="11"/>
      <c r="W629" s="11"/>
      <c r="X629" s="11"/>
      <c r="Y629" s="11"/>
      <c r="Z629" s="11"/>
      <c r="AA629" s="12"/>
      <c r="AB629" s="12"/>
      <c r="AC629" s="12"/>
      <c r="AD629" s="12"/>
      <c r="AE629" s="12"/>
      <c r="AF629" s="12"/>
      <c r="AG629" s="14"/>
      <c r="AH629" s="14"/>
      <c r="AI629" s="14"/>
      <c r="AJ629" s="14"/>
      <c r="AK629" s="14"/>
      <c r="AL629" s="14"/>
      <c r="AM629" s="14"/>
    </row>
    <row r="631" spans="1:43" ht="60" x14ac:dyDescent="0.25">
      <c r="B631" s="18"/>
      <c r="C631" s="19" t="s">
        <v>731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Q628"/>
  <sheetViews>
    <sheetView workbookViewId="0">
      <selection activeCell="A2" sqref="A2:A628"/>
    </sheetView>
  </sheetViews>
  <sheetFormatPr defaultRowHeight="15" x14ac:dyDescent="0.25"/>
  <cols>
    <col min="1" max="2" width="9.140625" style="7"/>
    <col min="3" max="8" width="9.140625" style="8" customWidth="1"/>
    <col min="9" max="14" width="9.140625" style="9" customWidth="1"/>
    <col min="15" max="20" width="9.140625" style="10" customWidth="1"/>
    <col min="21" max="26" width="9.140625" style="11" customWidth="1"/>
    <col min="27" max="32" width="9.140625" style="12" customWidth="1"/>
    <col min="33" max="39" width="9.140625" style="14" customWidth="1"/>
    <col min="40" max="41" width="9.140625" style="7" customWidth="1"/>
    <col min="42" max="16384" width="9.140625" style="7"/>
  </cols>
  <sheetData>
    <row r="1" spans="1:43" s="1" customFormat="1" ht="105" x14ac:dyDescent="0.25">
      <c r="A1" s="1" t="s">
        <v>0</v>
      </c>
      <c r="B1" s="1" t="s">
        <v>1</v>
      </c>
      <c r="C1" s="2" t="s">
        <v>689</v>
      </c>
      <c r="D1" s="2" t="s">
        <v>690</v>
      </c>
      <c r="E1" s="2" t="s">
        <v>691</v>
      </c>
      <c r="F1" s="2" t="s">
        <v>692</v>
      </c>
      <c r="G1" s="2" t="s">
        <v>693</v>
      </c>
      <c r="H1" s="2" t="s">
        <v>694</v>
      </c>
      <c r="I1" s="3" t="s">
        <v>696</v>
      </c>
      <c r="J1" s="3" t="s">
        <v>697</v>
      </c>
      <c r="K1" s="3" t="s">
        <v>698</v>
      </c>
      <c r="L1" s="3" t="s">
        <v>699</v>
      </c>
      <c r="M1" s="3" t="s">
        <v>700</v>
      </c>
      <c r="N1" s="3" t="s">
        <v>701</v>
      </c>
      <c r="O1" s="4" t="s">
        <v>702</v>
      </c>
      <c r="P1" s="4" t="s">
        <v>703</v>
      </c>
      <c r="Q1" s="4" t="s">
        <v>704</v>
      </c>
      <c r="R1" s="4" t="s">
        <v>705</v>
      </c>
      <c r="S1" s="4" t="s">
        <v>706</v>
      </c>
      <c r="T1" s="4" t="s">
        <v>707</v>
      </c>
      <c r="U1" s="5" t="s">
        <v>708</v>
      </c>
      <c r="V1" s="5" t="s">
        <v>709</v>
      </c>
      <c r="W1" s="5" t="s">
        <v>710</v>
      </c>
      <c r="X1" s="5" t="s">
        <v>711</v>
      </c>
      <c r="Y1" s="5" t="s">
        <v>712</v>
      </c>
      <c r="Z1" s="5" t="s">
        <v>713</v>
      </c>
      <c r="AA1" s="6" t="s">
        <v>714</v>
      </c>
      <c r="AB1" s="6" t="s">
        <v>715</v>
      </c>
      <c r="AC1" s="6" t="s">
        <v>716</v>
      </c>
      <c r="AD1" s="6" t="s">
        <v>717</v>
      </c>
      <c r="AE1" s="6" t="s">
        <v>718</v>
      </c>
      <c r="AF1" s="6" t="s">
        <v>719</v>
      </c>
      <c r="AG1" s="13" t="s">
        <v>720</v>
      </c>
      <c r="AH1" s="13" t="s">
        <v>721</v>
      </c>
      <c r="AI1" s="13" t="s">
        <v>722</v>
      </c>
      <c r="AJ1" s="13" t="s">
        <v>723</v>
      </c>
      <c r="AK1" s="13" t="s">
        <v>724</v>
      </c>
      <c r="AL1" s="13" t="s">
        <v>725</v>
      </c>
      <c r="AM1" s="13" t="s">
        <v>726</v>
      </c>
      <c r="AN1" s="1" t="s">
        <v>695</v>
      </c>
      <c r="AO1" s="1" t="s">
        <v>727</v>
      </c>
      <c r="AP1" s="1" t="s">
        <v>728</v>
      </c>
      <c r="AQ1" s="1" t="s">
        <v>729</v>
      </c>
    </row>
    <row r="2" spans="1:43" x14ac:dyDescent="0.25">
      <c r="A2" s="7">
        <v>1</v>
      </c>
      <c r="B2" s="7" t="s">
        <v>2</v>
      </c>
      <c r="C2" s="8">
        <f>VLOOKUP(B2,[1]Combined!$B$1:$S$640,18,0)</f>
        <v>7</v>
      </c>
      <c r="D2" s="8">
        <f>VLOOKUP(B2,[1]Combined!$B$1:$T$640,19,0)</f>
        <v>8</v>
      </c>
      <c r="E2" s="8">
        <f>VLOOKUP(B2,[1]Combined!$B$1:$V$640,21,0)</f>
        <v>0</v>
      </c>
      <c r="F2" s="8">
        <f>VLOOKUP(B2,[1]Combined!$B$1:$W$640,22,0)</f>
        <v>0</v>
      </c>
      <c r="G2" s="8">
        <f>VLOOKUP(B2,[1]Combined!$B$1:$X$640,23,0)</f>
        <v>0</v>
      </c>
      <c r="H2" s="8">
        <f>VLOOKUP(B2,[1]Combined!$B$1:$Z$640,25,0)</f>
        <v>0</v>
      </c>
      <c r="I2" s="9">
        <f>VLOOKUP(B2,[2]Combined!C$1:T$640,18,0)</f>
        <v>13</v>
      </c>
      <c r="J2" s="9">
        <f>VLOOKUP(B2,[2]Combined!C$1:U$640,19,0)</f>
        <v>21</v>
      </c>
      <c r="K2" s="9">
        <f>VLOOKUP(B2,[2]Combined!C$1:W$640,21,0)</f>
        <v>0</v>
      </c>
      <c r="L2" s="9">
        <f>VLOOKUP(B2,[2]Combined!C$1:X$640,22,0)</f>
        <v>0</v>
      </c>
      <c r="M2" s="9">
        <f>VLOOKUP(B2,[2]Combined!C$1:Y$640,23,0)</f>
        <v>5</v>
      </c>
      <c r="N2" s="9">
        <f>VLOOKUP(B2,[2]Combined!C$1:AA$640,25,0)</f>
        <v>0</v>
      </c>
      <c r="O2" s="10">
        <f>VLOOKUP(B2,[3]Combined!C$1:T$640,18,0)</f>
        <v>7</v>
      </c>
      <c r="P2" s="10">
        <f>VLOOKUP(B2,[3]Combined!C$1:U$640,19,0)</f>
        <v>20</v>
      </c>
      <c r="Q2" s="10">
        <f>VLOOKUP(B2,[3]Combined!C$1:W$640,21,0)</f>
        <v>0</v>
      </c>
      <c r="R2" s="10">
        <f>VLOOKUP(B2,[3]Combined!C$1:X$640,22,0)</f>
        <v>0</v>
      </c>
      <c r="S2" s="10">
        <f>VLOOKUP(B2,[3]Combined!C$1:Y$640,23,0)</f>
        <v>1</v>
      </c>
      <c r="T2" s="10">
        <f>VLOOKUP(B2,[3]Combined!C$1:AA$640,25,0)</f>
        <v>0</v>
      </c>
      <c r="U2" s="11">
        <v>12</v>
      </c>
      <c r="V2" s="11">
        <v>15</v>
      </c>
      <c r="W2" s="11">
        <f>VLOOKUP(B2,[4]Combined!C$1:W$640,21,0)</f>
        <v>0</v>
      </c>
      <c r="X2" s="11">
        <f>VLOOKUP(B2,[4]Combined!C$1:X$640,22,0)</f>
        <v>0</v>
      </c>
      <c r="Y2" s="11">
        <f>VLOOKUP(B2,[4]Combined!C$1:Y$640,23,0)</f>
        <v>2</v>
      </c>
      <c r="Z2" s="11">
        <f>VLOOKUP(B2,[4]Combined!C$1:AA$640,25,0)</f>
        <v>0</v>
      </c>
      <c r="AA2" s="12">
        <f>VLOOKUP(B2,[5]Combined!C$1:T$640,18,0)</f>
        <v>0</v>
      </c>
      <c r="AB2" s="12">
        <f>VLOOKUP(B2,[5]Combined!C$1:U$640,19,0)</f>
        <v>0</v>
      </c>
      <c r="AC2" s="12">
        <f>VLOOKUP(B2,[5]Combined!C$1:W$640,21,0)</f>
        <v>0</v>
      </c>
      <c r="AD2" s="12">
        <v>1</v>
      </c>
      <c r="AE2" s="12">
        <v>1</v>
      </c>
      <c r="AF2" s="12">
        <f>VLOOKUP(B2,[5]Combined!C$1:AA$640,25,0)</f>
        <v>0</v>
      </c>
      <c r="AG2" s="14">
        <f>SUM(D2,G2,J2,M2,P2,S2,V2,Y2,AB2,AE2)</f>
        <v>73</v>
      </c>
      <c r="AH2" s="14">
        <f>SUM(E2,H2,K2,N2,Q2,T2,W2,Z2,AC2,AF2)</f>
        <v>0</v>
      </c>
      <c r="AI2" s="14">
        <f>FLOOR(IF(AH2&lt;(1/3*(AG2)),AH2,(1/3*(AG2))),1)</f>
        <v>0</v>
      </c>
      <c r="AJ2" s="14">
        <f>SUM(C2,F2,I2,L2,O2,R2,U2,X2,AA2,AD2)</f>
        <v>40</v>
      </c>
      <c r="AK2" s="14">
        <f>IF(SUM(AJ2,AI2)&gt;AG2,AG2,SUM(AJ2,AI2))</f>
        <v>40</v>
      </c>
      <c r="AL2" s="14">
        <f>(AK2/AG2)*100</f>
        <v>54.794520547945204</v>
      </c>
      <c r="AM2" s="14">
        <f>IF(AL2&gt;=85,5,(IF(AND(AL2&gt;=80,AL2&lt;85),4,(IF(AND(AL2&gt;=75,AL2&lt;80),3,(IF(AND(AL2&gt;=70,AL2&lt;75),2,(IF(AND(AL2&gt;67,AL2&lt;70),1,0)))))))))</f>
        <v>0</v>
      </c>
      <c r="AN2" s="7" t="s">
        <v>3</v>
      </c>
      <c r="AO2" s="7">
        <f>VLOOKUP(B2,[6]A!B$1:AC$51,28,0)</f>
        <v>6</v>
      </c>
      <c r="AP2" s="7">
        <v>8</v>
      </c>
      <c r="AQ2" s="7">
        <f>SUM(AM2,AO2,AP2)</f>
        <v>14</v>
      </c>
    </row>
    <row r="3" spans="1:43" x14ac:dyDescent="0.25">
      <c r="A3" s="7">
        <v>2</v>
      </c>
      <c r="B3" s="7" t="s">
        <v>4</v>
      </c>
      <c r="C3" s="8">
        <f>VLOOKUP(B3,[1]Combined!$B$1:$S$640,18,0)</f>
        <v>8</v>
      </c>
      <c r="D3" s="8">
        <f>VLOOKUP(B3,[1]Combined!$B$1:$T$640,19,0)</f>
        <v>8</v>
      </c>
      <c r="E3" s="8">
        <f>VLOOKUP(B3,[1]Combined!$B$1:$V$640,21,0)</f>
        <v>0</v>
      </c>
      <c r="F3" s="8">
        <f>VLOOKUP(B3,[1]Combined!$B$1:$W$640,22,0)</f>
        <v>0</v>
      </c>
      <c r="G3" s="8">
        <f>VLOOKUP(B3,[1]Combined!$B$1:$X$640,23,0)</f>
        <v>0</v>
      </c>
      <c r="H3" s="8">
        <f>VLOOKUP(B3,[1]Combined!$B$1:$Z$640,25,0)</f>
        <v>0</v>
      </c>
      <c r="I3" s="9">
        <f>VLOOKUP(B3,[2]Combined!C$1:T$640,18,0)</f>
        <v>21</v>
      </c>
      <c r="J3" s="9">
        <f>VLOOKUP(B3,[2]Combined!C$1:U$640,19,0)</f>
        <v>21</v>
      </c>
      <c r="K3" s="9">
        <f>VLOOKUP(B3,[2]Combined!C$1:W$640,21,0)</f>
        <v>0</v>
      </c>
      <c r="L3" s="9">
        <f>VLOOKUP(B3,[2]Combined!C$1:X$640,22,0)</f>
        <v>5</v>
      </c>
      <c r="M3" s="9">
        <f>VLOOKUP(B3,[2]Combined!C$1:Y$640,23,0)</f>
        <v>6</v>
      </c>
      <c r="N3" s="9">
        <f>VLOOKUP(B3,[2]Combined!C$1:AA$640,25,0)</f>
        <v>0</v>
      </c>
      <c r="O3" s="10">
        <f>VLOOKUP(B3,[3]Combined!C$1:T$640,18,0)</f>
        <v>15</v>
      </c>
      <c r="P3" s="10">
        <f>VLOOKUP(B3,[3]Combined!C$1:U$640,19,0)</f>
        <v>20</v>
      </c>
      <c r="Q3" s="10">
        <f>VLOOKUP(B3,[3]Combined!C$1:W$640,21,0)</f>
        <v>2</v>
      </c>
      <c r="R3" s="10">
        <f>VLOOKUP(B3,[3]Combined!C$1:X$640,22,0)</f>
        <v>4</v>
      </c>
      <c r="S3" s="10">
        <f>VLOOKUP(B3,[3]Combined!C$1:Y$640,23,0)</f>
        <v>4</v>
      </c>
      <c r="T3" s="10">
        <f>VLOOKUP(B3,[3]Combined!C$1:AA$640,25,0)</f>
        <v>0</v>
      </c>
      <c r="U3" s="11">
        <v>14</v>
      </c>
      <c r="V3" s="11">
        <v>15</v>
      </c>
      <c r="W3" s="11">
        <f>VLOOKUP(B3,[4]Combined!C$1:W$640,21,0)</f>
        <v>0</v>
      </c>
      <c r="X3" s="11">
        <f>VLOOKUP(B3,[4]Combined!C$1:X$640,22,0)</f>
        <v>3</v>
      </c>
      <c r="Y3" s="11">
        <f>VLOOKUP(B3,[4]Combined!C$1:Y$640,23,0)</f>
        <v>3</v>
      </c>
      <c r="Z3" s="11">
        <f>VLOOKUP(B3,[4]Combined!C$1:AA$640,25,0)</f>
        <v>0</v>
      </c>
      <c r="AA3" s="12">
        <f>VLOOKUP(B3,[5]Combined!C$1:T$640,18,0)</f>
        <v>0</v>
      </c>
      <c r="AB3" s="12">
        <f>VLOOKUP(B3,[5]Combined!C$1:U$640,19,0)</f>
        <v>0</v>
      </c>
      <c r="AC3" s="12">
        <f>VLOOKUP(B3,[5]Combined!C$1:W$640,21,0)</f>
        <v>0</v>
      </c>
      <c r="AD3" s="12">
        <v>1</v>
      </c>
      <c r="AE3" s="12">
        <v>1</v>
      </c>
      <c r="AF3" s="12">
        <f>VLOOKUP(B3,[5]Combined!C$1:AA$640,25,0)</f>
        <v>0</v>
      </c>
      <c r="AG3" s="14">
        <f t="shared" ref="AG3:AG64" si="0">SUM(D3,G3,J3,M3,P3,S3,V3,Y3,AB3,AE3)</f>
        <v>78</v>
      </c>
      <c r="AH3" s="14">
        <f t="shared" ref="AH3:AH64" si="1">SUM(E3,H3,K3,N3,Q3,T3,W3,Z3,AC3,AF3)</f>
        <v>2</v>
      </c>
      <c r="AI3" s="14">
        <f t="shared" ref="AI3:AI64" si="2">FLOOR(IF(AH3&lt;(1/3*(AG3)),AH3,(1/3*(AG3))),1)</f>
        <v>2</v>
      </c>
      <c r="AJ3" s="14">
        <f t="shared" ref="AJ3:AJ64" si="3">SUM(C3,F3,I3,L3,O3,R3,U3,X3,AA3,AD3)</f>
        <v>71</v>
      </c>
      <c r="AK3" s="14">
        <f t="shared" ref="AK3:AK64" si="4">IF(SUM(AJ3,AI3)&gt;AG3,AG3,SUM(AJ3,AI3))</f>
        <v>73</v>
      </c>
      <c r="AL3" s="14">
        <f t="shared" ref="AL3:AL64" si="5">(AK3/AG3)*100</f>
        <v>93.589743589743591</v>
      </c>
      <c r="AM3" s="14">
        <f t="shared" ref="AM3:AM64" si="6">IF(AL3&gt;=85,5,(IF(AND(AL3&gt;=80,AL3&lt;85),4,(IF(AND(AL3&gt;=75,AL3&lt;80),3,(IF(AND(AL3&gt;=70,AL3&lt;75),2,(IF(AND(AL3&gt;67,AL3&lt;70),1,0)))))))))</f>
        <v>5</v>
      </c>
      <c r="AN3" s="7" t="s">
        <v>5</v>
      </c>
      <c r="AO3" s="7">
        <f>VLOOKUP(B3,[6]A!B$1:AC$51,28,0)</f>
        <v>9</v>
      </c>
      <c r="AP3" s="7">
        <v>8</v>
      </c>
      <c r="AQ3" s="7">
        <f t="shared" ref="AQ3:AQ64" si="7">SUM(AM3,AO3,AP3)</f>
        <v>22</v>
      </c>
    </row>
    <row r="4" spans="1:43" x14ac:dyDescent="0.25">
      <c r="A4" s="7">
        <v>3</v>
      </c>
      <c r="B4" s="7" t="s">
        <v>6</v>
      </c>
      <c r="C4" s="8">
        <f>VLOOKUP(B4,[1]Combined!$B$1:$S$640,18,0)</f>
        <v>8</v>
      </c>
      <c r="D4" s="8">
        <f>VLOOKUP(B4,[1]Combined!$B$1:$T$640,19,0)</f>
        <v>8</v>
      </c>
      <c r="E4" s="8">
        <f>VLOOKUP(B4,[1]Combined!$B$1:$V$640,21,0)</f>
        <v>0</v>
      </c>
      <c r="F4" s="8">
        <f>VLOOKUP(B4,[1]Combined!$B$1:$W$640,22,0)</f>
        <v>0</v>
      </c>
      <c r="G4" s="8">
        <f>VLOOKUP(B4,[1]Combined!$B$1:$X$640,23,0)</f>
        <v>0</v>
      </c>
      <c r="H4" s="8">
        <f>VLOOKUP(B4,[1]Combined!$B$1:$Z$640,25,0)</f>
        <v>0</v>
      </c>
      <c r="I4" s="9">
        <f>VLOOKUP(B4,[2]Combined!C$1:T$640,18,0)</f>
        <v>19</v>
      </c>
      <c r="J4" s="9">
        <f>VLOOKUP(B4,[2]Combined!C$1:U$640,19,0)</f>
        <v>21</v>
      </c>
      <c r="K4" s="9">
        <f>VLOOKUP(B4,[2]Combined!C$1:W$640,21,0)</f>
        <v>0</v>
      </c>
      <c r="L4" s="9">
        <f>VLOOKUP(B4,[2]Combined!C$1:X$640,22,0)</f>
        <v>3</v>
      </c>
      <c r="M4" s="9">
        <f>VLOOKUP(B4,[2]Combined!C$1:Y$640,23,0)</f>
        <v>6</v>
      </c>
      <c r="N4" s="9">
        <f>VLOOKUP(B4,[2]Combined!C$1:AA$640,25,0)</f>
        <v>0</v>
      </c>
      <c r="O4" s="10">
        <f>VLOOKUP(B4,[3]Combined!C$1:T$640,18,0)</f>
        <v>15</v>
      </c>
      <c r="P4" s="10">
        <f>VLOOKUP(B4,[3]Combined!C$1:U$640,19,0)</f>
        <v>20</v>
      </c>
      <c r="Q4" s="10">
        <f>VLOOKUP(B4,[3]Combined!C$1:W$640,21,0)</f>
        <v>0</v>
      </c>
      <c r="R4" s="10">
        <f>VLOOKUP(B4,[3]Combined!C$1:X$640,22,0)</f>
        <v>3</v>
      </c>
      <c r="S4" s="10">
        <f>VLOOKUP(B4,[3]Combined!C$1:Y$640,23,0)</f>
        <v>3</v>
      </c>
      <c r="T4" s="10">
        <f>VLOOKUP(B4,[3]Combined!C$1:AA$640,25,0)</f>
        <v>0</v>
      </c>
      <c r="U4" s="11">
        <v>8</v>
      </c>
      <c r="V4" s="11">
        <v>15</v>
      </c>
      <c r="W4" s="11">
        <f>VLOOKUP(B4,[4]Combined!C$1:W$640,21,0)</f>
        <v>0</v>
      </c>
      <c r="X4" s="11">
        <f>VLOOKUP(B4,[4]Combined!C$1:X$640,22,0)</f>
        <v>3</v>
      </c>
      <c r="Y4" s="11">
        <f>VLOOKUP(B4,[4]Combined!C$1:Y$640,23,0)</f>
        <v>4</v>
      </c>
      <c r="Z4" s="11">
        <f>VLOOKUP(B4,[4]Combined!C$1:AA$640,25,0)</f>
        <v>0</v>
      </c>
      <c r="AA4" s="12">
        <f>VLOOKUP(B4,[5]Combined!C$1:T$640,18,0)</f>
        <v>0</v>
      </c>
      <c r="AB4" s="12">
        <f>VLOOKUP(B4,[5]Combined!C$1:U$640,19,0)</f>
        <v>0</v>
      </c>
      <c r="AC4" s="12">
        <f>VLOOKUP(B4,[5]Combined!C$1:W$640,21,0)</f>
        <v>0</v>
      </c>
      <c r="AD4" s="12">
        <v>1</v>
      </c>
      <c r="AE4" s="12">
        <v>1</v>
      </c>
      <c r="AF4" s="12">
        <f>VLOOKUP(B4,[5]Combined!C$1:AA$640,25,0)</f>
        <v>0</v>
      </c>
      <c r="AG4" s="14">
        <f t="shared" si="0"/>
        <v>78</v>
      </c>
      <c r="AH4" s="14">
        <f t="shared" si="1"/>
        <v>0</v>
      </c>
      <c r="AI4" s="14">
        <f t="shared" si="2"/>
        <v>0</v>
      </c>
      <c r="AJ4" s="14">
        <f t="shared" si="3"/>
        <v>60</v>
      </c>
      <c r="AK4" s="14">
        <f t="shared" si="4"/>
        <v>60</v>
      </c>
      <c r="AL4" s="14">
        <f t="shared" si="5"/>
        <v>76.923076923076934</v>
      </c>
      <c r="AM4" s="14">
        <f t="shared" si="6"/>
        <v>3</v>
      </c>
      <c r="AN4" s="7" t="s">
        <v>7</v>
      </c>
      <c r="AO4" s="7">
        <f>VLOOKUP(B4,[6]A!B$1:AC$51,28,0)</f>
        <v>8</v>
      </c>
      <c r="AP4" s="7">
        <v>8</v>
      </c>
      <c r="AQ4" s="7">
        <f t="shared" si="7"/>
        <v>19</v>
      </c>
    </row>
    <row r="5" spans="1:43" x14ac:dyDescent="0.25">
      <c r="A5" s="7">
        <v>4</v>
      </c>
      <c r="B5" s="7" t="s">
        <v>8</v>
      </c>
      <c r="C5" s="8">
        <f>VLOOKUP(B5,[1]Combined!$B$1:$S$640,18,0)</f>
        <v>8</v>
      </c>
      <c r="D5" s="8">
        <f>VLOOKUP(B5,[1]Combined!$B$1:$T$640,19,0)</f>
        <v>8</v>
      </c>
      <c r="E5" s="8">
        <f>VLOOKUP(B5,[1]Combined!$B$1:$V$640,21,0)</f>
        <v>0</v>
      </c>
      <c r="F5" s="8">
        <f>VLOOKUP(B5,[1]Combined!$B$1:$W$640,22,0)</f>
        <v>0</v>
      </c>
      <c r="G5" s="8">
        <f>VLOOKUP(B5,[1]Combined!$B$1:$X$640,23,0)</f>
        <v>0</v>
      </c>
      <c r="H5" s="8">
        <f>VLOOKUP(B5,[1]Combined!$B$1:$Z$640,25,0)</f>
        <v>0</v>
      </c>
      <c r="I5" s="9">
        <f>VLOOKUP(B5,[2]Combined!C$1:T$640,18,0)</f>
        <v>17</v>
      </c>
      <c r="J5" s="9">
        <f>VLOOKUP(B5,[2]Combined!C$1:U$640,19,0)</f>
        <v>21</v>
      </c>
      <c r="K5" s="9">
        <f>VLOOKUP(B5,[2]Combined!C$1:W$640,21,0)</f>
        <v>0</v>
      </c>
      <c r="L5" s="9">
        <f>VLOOKUP(B5,[2]Combined!C$1:X$640,22,0)</f>
        <v>3</v>
      </c>
      <c r="M5" s="9">
        <f>VLOOKUP(B5,[2]Combined!C$1:Y$640,23,0)</f>
        <v>6</v>
      </c>
      <c r="N5" s="9">
        <f>VLOOKUP(B5,[2]Combined!C$1:AA$640,25,0)</f>
        <v>0</v>
      </c>
      <c r="O5" s="10">
        <f>VLOOKUP(B5,[3]Combined!C$1:T$640,18,0)</f>
        <v>9</v>
      </c>
      <c r="P5" s="10">
        <f>VLOOKUP(B5,[3]Combined!C$1:U$640,19,0)</f>
        <v>20</v>
      </c>
      <c r="Q5" s="10">
        <f>VLOOKUP(B5,[3]Combined!C$1:W$640,21,0)</f>
        <v>7</v>
      </c>
      <c r="R5" s="10">
        <f>VLOOKUP(B5,[3]Combined!C$1:X$640,22,0)</f>
        <v>3</v>
      </c>
      <c r="S5" s="10">
        <f>VLOOKUP(B5,[3]Combined!C$1:Y$640,23,0)</f>
        <v>3</v>
      </c>
      <c r="T5" s="10">
        <f>VLOOKUP(B5,[3]Combined!C$1:AA$640,25,0)</f>
        <v>0</v>
      </c>
      <c r="U5" s="11">
        <v>12</v>
      </c>
      <c r="V5" s="11">
        <v>15</v>
      </c>
      <c r="W5" s="11">
        <f>VLOOKUP(B5,[4]Combined!C$1:W$640,21,0)</f>
        <v>0</v>
      </c>
      <c r="X5" s="11">
        <f>VLOOKUP(B5,[4]Combined!C$1:X$640,22,0)</f>
        <v>2</v>
      </c>
      <c r="Y5" s="11">
        <f>VLOOKUP(B5,[4]Combined!C$1:Y$640,23,0)</f>
        <v>2</v>
      </c>
      <c r="Z5" s="11">
        <f>VLOOKUP(B5,[4]Combined!C$1:AA$640,25,0)</f>
        <v>0</v>
      </c>
      <c r="AA5" s="12">
        <f>VLOOKUP(B5,[5]Combined!C$1:T$640,18,0)</f>
        <v>0</v>
      </c>
      <c r="AB5" s="12">
        <f>VLOOKUP(B5,[5]Combined!C$1:U$640,19,0)</f>
        <v>0</v>
      </c>
      <c r="AC5" s="12">
        <f>VLOOKUP(B5,[5]Combined!C$1:W$640,21,0)</f>
        <v>0</v>
      </c>
      <c r="AD5" s="12">
        <v>1</v>
      </c>
      <c r="AE5" s="12">
        <v>1</v>
      </c>
      <c r="AF5" s="12">
        <f>VLOOKUP(B5,[5]Combined!C$1:AA$640,25,0)</f>
        <v>0</v>
      </c>
      <c r="AG5" s="14">
        <f t="shared" si="0"/>
        <v>76</v>
      </c>
      <c r="AH5" s="14">
        <f t="shared" si="1"/>
        <v>7</v>
      </c>
      <c r="AI5" s="14">
        <f t="shared" si="2"/>
        <v>7</v>
      </c>
      <c r="AJ5" s="14">
        <f t="shared" si="3"/>
        <v>55</v>
      </c>
      <c r="AK5" s="14">
        <f t="shared" si="4"/>
        <v>62</v>
      </c>
      <c r="AL5" s="14">
        <f t="shared" si="5"/>
        <v>81.578947368421055</v>
      </c>
      <c r="AM5" s="14">
        <f t="shared" si="6"/>
        <v>4</v>
      </c>
      <c r="AN5" s="7" t="s">
        <v>9</v>
      </c>
      <c r="AO5" s="7">
        <f>VLOOKUP(B5,[6]A!B$1:AC$51,28,0)</f>
        <v>8</v>
      </c>
      <c r="AP5" s="7">
        <v>9</v>
      </c>
      <c r="AQ5" s="7">
        <f t="shared" si="7"/>
        <v>21</v>
      </c>
    </row>
    <row r="6" spans="1:43" x14ac:dyDescent="0.25">
      <c r="A6" s="7">
        <v>5</v>
      </c>
      <c r="B6" s="7" t="s">
        <v>10</v>
      </c>
      <c r="C6" s="8">
        <f>VLOOKUP(B6,[1]Combined!$B$1:$S$640,18,0)</f>
        <v>8</v>
      </c>
      <c r="D6" s="8">
        <f>VLOOKUP(B6,[1]Combined!$B$1:$T$640,19,0)</f>
        <v>8</v>
      </c>
      <c r="E6" s="8">
        <f>VLOOKUP(B6,[1]Combined!$B$1:$V$640,21,0)</f>
        <v>0</v>
      </c>
      <c r="F6" s="8">
        <f>VLOOKUP(B6,[1]Combined!$B$1:$W$640,22,0)</f>
        <v>0</v>
      </c>
      <c r="G6" s="8">
        <f>VLOOKUP(B6,[1]Combined!$B$1:$X$640,23,0)</f>
        <v>0</v>
      </c>
      <c r="H6" s="8">
        <f>VLOOKUP(B6,[1]Combined!$B$1:$Z$640,25,0)</f>
        <v>0</v>
      </c>
      <c r="I6" s="9">
        <f>VLOOKUP(B6,[2]Combined!C$1:T$640,18,0)</f>
        <v>18</v>
      </c>
      <c r="J6" s="9">
        <f>VLOOKUP(B6,[2]Combined!C$1:U$640,19,0)</f>
        <v>21</v>
      </c>
      <c r="K6" s="9">
        <f>VLOOKUP(B6,[2]Combined!C$1:W$640,21,0)</f>
        <v>0</v>
      </c>
      <c r="L6" s="9">
        <f>VLOOKUP(B6,[2]Combined!C$1:X$640,22,0)</f>
        <v>2</v>
      </c>
      <c r="M6" s="9">
        <f>VLOOKUP(B6,[2]Combined!C$1:Y$640,23,0)</f>
        <v>2</v>
      </c>
      <c r="N6" s="9">
        <f>VLOOKUP(B6,[2]Combined!C$1:AA$640,25,0)</f>
        <v>0</v>
      </c>
      <c r="O6" s="10">
        <f>VLOOKUP(B6,[3]Combined!C$1:T$640,18,0)</f>
        <v>15</v>
      </c>
      <c r="P6" s="10">
        <f>VLOOKUP(B6,[3]Combined!C$1:U$640,19,0)</f>
        <v>20</v>
      </c>
      <c r="Q6" s="10">
        <f>VLOOKUP(B6,[3]Combined!C$1:W$640,21,0)</f>
        <v>0</v>
      </c>
      <c r="R6" s="10">
        <f>VLOOKUP(B6,[3]Combined!C$1:X$640,22,0)</f>
        <v>2</v>
      </c>
      <c r="S6" s="10">
        <f>VLOOKUP(B6,[3]Combined!C$1:Y$640,23,0)</f>
        <v>2</v>
      </c>
      <c r="T6" s="10">
        <f>VLOOKUP(B6,[3]Combined!C$1:AA$640,25,0)</f>
        <v>0</v>
      </c>
      <c r="U6" s="11">
        <v>11</v>
      </c>
      <c r="V6" s="11">
        <v>15</v>
      </c>
      <c r="W6" s="11">
        <f>VLOOKUP(B6,[4]Combined!C$1:W$640,21,0)</f>
        <v>0</v>
      </c>
      <c r="X6" s="11">
        <f>VLOOKUP(B6,[4]Combined!C$1:X$640,22,0)</f>
        <v>4</v>
      </c>
      <c r="Y6" s="11">
        <f>VLOOKUP(B6,[4]Combined!C$1:Y$640,23,0)</f>
        <v>4</v>
      </c>
      <c r="Z6" s="11">
        <f>VLOOKUP(B6,[4]Combined!C$1:AA$640,25,0)</f>
        <v>0</v>
      </c>
      <c r="AA6" s="12">
        <f>VLOOKUP(B6,[5]Combined!C$1:T$640,18,0)</f>
        <v>0</v>
      </c>
      <c r="AB6" s="12">
        <f>VLOOKUP(B6,[5]Combined!C$1:U$640,19,0)</f>
        <v>0</v>
      </c>
      <c r="AC6" s="12">
        <f>VLOOKUP(B6,[5]Combined!C$1:W$640,21,0)</f>
        <v>0</v>
      </c>
      <c r="AD6" s="12">
        <v>1</v>
      </c>
      <c r="AE6" s="12">
        <v>1</v>
      </c>
      <c r="AF6" s="12">
        <f>VLOOKUP(B6,[5]Combined!C$1:AA$640,25,0)</f>
        <v>0</v>
      </c>
      <c r="AG6" s="14">
        <f t="shared" si="0"/>
        <v>73</v>
      </c>
      <c r="AH6" s="14">
        <f t="shared" si="1"/>
        <v>0</v>
      </c>
      <c r="AI6" s="14">
        <f t="shared" si="2"/>
        <v>0</v>
      </c>
      <c r="AJ6" s="14">
        <f t="shared" si="3"/>
        <v>61</v>
      </c>
      <c r="AK6" s="14">
        <f t="shared" si="4"/>
        <v>61</v>
      </c>
      <c r="AL6" s="14">
        <f t="shared" si="5"/>
        <v>83.561643835616437</v>
      </c>
      <c r="AM6" s="14">
        <f t="shared" si="6"/>
        <v>4</v>
      </c>
      <c r="AN6" s="7" t="s">
        <v>11</v>
      </c>
      <c r="AO6" s="7">
        <f>VLOOKUP(B6,[6]A!B$1:AC$51,28,0)</f>
        <v>8</v>
      </c>
      <c r="AP6" s="7">
        <v>8</v>
      </c>
      <c r="AQ6" s="7">
        <f t="shared" si="7"/>
        <v>20</v>
      </c>
    </row>
    <row r="7" spans="1:43" x14ac:dyDescent="0.25">
      <c r="A7" s="7">
        <v>6</v>
      </c>
      <c r="B7" s="7" t="s">
        <v>12</v>
      </c>
      <c r="C7" s="8">
        <f>VLOOKUP(B7,[1]Combined!$B$1:$S$640,18,0)</f>
        <v>8</v>
      </c>
      <c r="D7" s="8">
        <f>VLOOKUP(B7,[1]Combined!$B$1:$T$640,19,0)</f>
        <v>8</v>
      </c>
      <c r="E7" s="8">
        <f>VLOOKUP(B7,[1]Combined!$B$1:$V$640,21,0)</f>
        <v>0</v>
      </c>
      <c r="F7" s="8">
        <f>VLOOKUP(B7,[1]Combined!$B$1:$W$640,22,0)</f>
        <v>0</v>
      </c>
      <c r="G7" s="8">
        <f>VLOOKUP(B7,[1]Combined!$B$1:$X$640,23,0)</f>
        <v>0</v>
      </c>
      <c r="H7" s="8">
        <f>VLOOKUP(B7,[1]Combined!$B$1:$Z$640,25,0)</f>
        <v>0</v>
      </c>
      <c r="I7" s="9">
        <f>VLOOKUP(B7,[2]Combined!C$1:T$640,18,0)</f>
        <v>20</v>
      </c>
      <c r="J7" s="9">
        <f>VLOOKUP(B7,[2]Combined!C$1:U$640,19,0)</f>
        <v>21</v>
      </c>
      <c r="K7" s="9">
        <f>VLOOKUP(B7,[2]Combined!C$1:W$640,21,0)</f>
        <v>0</v>
      </c>
      <c r="L7" s="9">
        <f>VLOOKUP(B7,[2]Combined!C$1:X$640,22,0)</f>
        <v>5</v>
      </c>
      <c r="M7" s="9">
        <f>VLOOKUP(B7,[2]Combined!C$1:Y$640,23,0)</f>
        <v>5</v>
      </c>
      <c r="N7" s="9">
        <f>VLOOKUP(B7,[2]Combined!C$1:AA$640,25,0)</f>
        <v>0</v>
      </c>
      <c r="O7" s="10">
        <f>VLOOKUP(B7,[3]Combined!C$1:T$640,18,0)</f>
        <v>14</v>
      </c>
      <c r="P7" s="10">
        <f>VLOOKUP(B7,[3]Combined!C$1:U$640,19,0)</f>
        <v>20</v>
      </c>
      <c r="Q7" s="10">
        <f>VLOOKUP(B7,[3]Combined!C$1:W$640,21,0)</f>
        <v>0</v>
      </c>
      <c r="R7" s="10">
        <f>VLOOKUP(B7,[3]Combined!C$1:X$640,22,0)</f>
        <v>1</v>
      </c>
      <c r="S7" s="10">
        <f>VLOOKUP(B7,[3]Combined!C$1:Y$640,23,0)</f>
        <v>1</v>
      </c>
      <c r="T7" s="10">
        <f>VLOOKUP(B7,[3]Combined!C$1:AA$640,25,0)</f>
        <v>0</v>
      </c>
      <c r="U7" s="11">
        <v>13</v>
      </c>
      <c r="V7" s="11">
        <v>15</v>
      </c>
      <c r="W7" s="11">
        <f>VLOOKUP(B7,[4]Combined!C$1:W$640,21,0)</f>
        <v>0</v>
      </c>
      <c r="X7" s="11">
        <f>VLOOKUP(B7,[4]Combined!C$1:X$640,22,0)</f>
        <v>2</v>
      </c>
      <c r="Y7" s="11">
        <f>VLOOKUP(B7,[4]Combined!C$1:Y$640,23,0)</f>
        <v>2</v>
      </c>
      <c r="Z7" s="11">
        <f>VLOOKUP(B7,[4]Combined!C$1:AA$640,25,0)</f>
        <v>0</v>
      </c>
      <c r="AA7" s="12">
        <f>VLOOKUP(B7,[5]Combined!C$1:T$640,18,0)</f>
        <v>0</v>
      </c>
      <c r="AB7" s="12">
        <f>VLOOKUP(B7,[5]Combined!C$1:U$640,19,0)</f>
        <v>0</v>
      </c>
      <c r="AC7" s="12">
        <f>VLOOKUP(B7,[5]Combined!C$1:W$640,21,0)</f>
        <v>0</v>
      </c>
      <c r="AD7" s="12">
        <v>1</v>
      </c>
      <c r="AE7" s="12">
        <v>1</v>
      </c>
      <c r="AF7" s="12">
        <f>VLOOKUP(B7,[5]Combined!C$1:AA$640,25,0)</f>
        <v>0</v>
      </c>
      <c r="AG7" s="14">
        <f t="shared" si="0"/>
        <v>73</v>
      </c>
      <c r="AH7" s="14">
        <f t="shared" si="1"/>
        <v>0</v>
      </c>
      <c r="AI7" s="14">
        <f t="shared" si="2"/>
        <v>0</v>
      </c>
      <c r="AJ7" s="14">
        <f t="shared" si="3"/>
        <v>64</v>
      </c>
      <c r="AK7" s="14">
        <f t="shared" si="4"/>
        <v>64</v>
      </c>
      <c r="AL7" s="14">
        <f t="shared" si="5"/>
        <v>87.671232876712324</v>
      </c>
      <c r="AM7" s="14">
        <f t="shared" si="6"/>
        <v>5</v>
      </c>
      <c r="AN7" s="7" t="s">
        <v>3</v>
      </c>
      <c r="AO7" s="7">
        <f>VLOOKUP(B7,[6]A!B$1:AC$51,28,0)</f>
        <v>8</v>
      </c>
      <c r="AP7" s="7">
        <v>10</v>
      </c>
      <c r="AQ7" s="7">
        <f t="shared" si="7"/>
        <v>23</v>
      </c>
    </row>
    <row r="8" spans="1:43" x14ac:dyDescent="0.25">
      <c r="A8" s="7">
        <v>7</v>
      </c>
      <c r="B8" s="7" t="s">
        <v>13</v>
      </c>
      <c r="C8" s="8">
        <f>VLOOKUP(B8,[1]Combined!$B$1:$S$640,18,0)</f>
        <v>8</v>
      </c>
      <c r="D8" s="8">
        <f>VLOOKUP(B8,[1]Combined!$B$1:$T$640,19,0)</f>
        <v>8</v>
      </c>
      <c r="E8" s="8">
        <f>VLOOKUP(B8,[1]Combined!$B$1:$V$640,21,0)</f>
        <v>0</v>
      </c>
      <c r="F8" s="8">
        <f>VLOOKUP(B8,[1]Combined!$B$1:$W$640,22,0)</f>
        <v>0</v>
      </c>
      <c r="G8" s="8">
        <f>VLOOKUP(B8,[1]Combined!$B$1:$X$640,23,0)</f>
        <v>0</v>
      </c>
      <c r="H8" s="8">
        <f>VLOOKUP(B8,[1]Combined!$B$1:$Z$640,25,0)</f>
        <v>0</v>
      </c>
      <c r="I8" s="9">
        <f>VLOOKUP(B8,[2]Combined!C$1:T$640,18,0)</f>
        <v>21</v>
      </c>
      <c r="J8" s="9">
        <f>VLOOKUP(B8,[2]Combined!C$1:U$640,19,0)</f>
        <v>21</v>
      </c>
      <c r="K8" s="9">
        <f>VLOOKUP(B8,[2]Combined!C$1:W$640,21,0)</f>
        <v>0</v>
      </c>
      <c r="L8" s="9">
        <f>VLOOKUP(B8,[2]Combined!C$1:X$640,22,0)</f>
        <v>6</v>
      </c>
      <c r="M8" s="9">
        <f>VLOOKUP(B8,[2]Combined!C$1:Y$640,23,0)</f>
        <v>6</v>
      </c>
      <c r="N8" s="9">
        <f>VLOOKUP(B8,[2]Combined!C$1:AA$640,25,0)</f>
        <v>0</v>
      </c>
      <c r="O8" s="10">
        <f>VLOOKUP(B8,[3]Combined!C$1:T$640,18,0)</f>
        <v>17</v>
      </c>
      <c r="P8" s="10">
        <f>VLOOKUP(B8,[3]Combined!C$1:U$640,19,0)</f>
        <v>20</v>
      </c>
      <c r="Q8" s="10">
        <f>VLOOKUP(B8,[3]Combined!C$1:W$640,21,0)</f>
        <v>0</v>
      </c>
      <c r="R8" s="10">
        <f>VLOOKUP(B8,[3]Combined!C$1:X$640,22,0)</f>
        <v>4</v>
      </c>
      <c r="S8" s="10">
        <f>VLOOKUP(B8,[3]Combined!C$1:Y$640,23,0)</f>
        <v>4</v>
      </c>
      <c r="T8" s="10">
        <f>VLOOKUP(B8,[3]Combined!C$1:AA$640,25,0)</f>
        <v>0</v>
      </c>
      <c r="U8" s="11">
        <v>15</v>
      </c>
      <c r="V8" s="11">
        <v>15</v>
      </c>
      <c r="W8" s="11">
        <f>VLOOKUP(B8,[4]Combined!C$1:W$640,21,0)</f>
        <v>0</v>
      </c>
      <c r="X8" s="11">
        <f>VLOOKUP(B8,[4]Combined!C$1:X$640,22,0)</f>
        <v>3</v>
      </c>
      <c r="Y8" s="11">
        <f>VLOOKUP(B8,[4]Combined!C$1:Y$640,23,0)</f>
        <v>3</v>
      </c>
      <c r="Z8" s="11">
        <f>VLOOKUP(B8,[4]Combined!C$1:AA$640,25,0)</f>
        <v>0</v>
      </c>
      <c r="AA8" s="12">
        <f>VLOOKUP(B8,[5]Combined!C$1:T$640,18,0)</f>
        <v>0</v>
      </c>
      <c r="AB8" s="12">
        <f>VLOOKUP(B8,[5]Combined!C$1:U$640,19,0)</f>
        <v>0</v>
      </c>
      <c r="AC8" s="12">
        <f>VLOOKUP(B8,[5]Combined!C$1:W$640,21,0)</f>
        <v>0</v>
      </c>
      <c r="AD8" s="12">
        <v>1</v>
      </c>
      <c r="AE8" s="12">
        <v>1</v>
      </c>
      <c r="AF8" s="12">
        <f>VLOOKUP(B8,[5]Combined!C$1:AA$640,25,0)</f>
        <v>0</v>
      </c>
      <c r="AG8" s="14">
        <f t="shared" si="0"/>
        <v>78</v>
      </c>
      <c r="AH8" s="14">
        <f t="shared" si="1"/>
        <v>0</v>
      </c>
      <c r="AI8" s="14">
        <f t="shared" si="2"/>
        <v>0</v>
      </c>
      <c r="AJ8" s="14">
        <f t="shared" si="3"/>
        <v>75</v>
      </c>
      <c r="AK8" s="14">
        <f t="shared" si="4"/>
        <v>75</v>
      </c>
      <c r="AL8" s="14">
        <f t="shared" si="5"/>
        <v>96.15384615384616</v>
      </c>
      <c r="AM8" s="14">
        <f t="shared" si="6"/>
        <v>5</v>
      </c>
      <c r="AN8" s="7" t="s">
        <v>5</v>
      </c>
      <c r="AO8" s="7">
        <f>VLOOKUP(B8,[6]A!B$1:AC$51,28,0)</f>
        <v>9</v>
      </c>
      <c r="AP8" s="7">
        <v>9</v>
      </c>
      <c r="AQ8" s="7">
        <f t="shared" si="7"/>
        <v>23</v>
      </c>
    </row>
    <row r="9" spans="1:43" x14ac:dyDescent="0.25">
      <c r="A9" s="7">
        <v>8</v>
      </c>
      <c r="B9" s="7" t="s">
        <v>14</v>
      </c>
      <c r="C9" s="8">
        <f>VLOOKUP(B9,[1]Combined!$B$1:$S$640,18,0)</f>
        <v>7</v>
      </c>
      <c r="D9" s="8">
        <f>VLOOKUP(B9,[1]Combined!$B$1:$T$640,19,0)</f>
        <v>8</v>
      </c>
      <c r="E9" s="8">
        <f>VLOOKUP(B9,[1]Combined!$B$1:$V$640,21,0)</f>
        <v>0</v>
      </c>
      <c r="F9" s="8">
        <f>VLOOKUP(B9,[1]Combined!$B$1:$W$640,22,0)</f>
        <v>0</v>
      </c>
      <c r="G9" s="8">
        <f>VLOOKUP(B9,[1]Combined!$B$1:$X$640,23,0)</f>
        <v>0</v>
      </c>
      <c r="H9" s="8">
        <f>VLOOKUP(B9,[1]Combined!$B$1:$Z$640,25,0)</f>
        <v>0</v>
      </c>
      <c r="I9" s="9">
        <f>VLOOKUP(B9,[2]Combined!C$1:T$640,18,0)</f>
        <v>20</v>
      </c>
      <c r="J9" s="9">
        <f>VLOOKUP(B9,[2]Combined!C$1:U$640,19,0)</f>
        <v>21</v>
      </c>
      <c r="K9" s="9">
        <f>VLOOKUP(B9,[2]Combined!C$1:W$640,21,0)</f>
        <v>0</v>
      </c>
      <c r="L9" s="9">
        <f>VLOOKUP(B9,[2]Combined!C$1:X$640,22,0)</f>
        <v>6</v>
      </c>
      <c r="M9" s="9">
        <f>VLOOKUP(B9,[2]Combined!C$1:Y$640,23,0)</f>
        <v>6</v>
      </c>
      <c r="N9" s="9">
        <f>VLOOKUP(B9,[2]Combined!C$1:AA$640,25,0)</f>
        <v>0</v>
      </c>
      <c r="O9" s="10">
        <f>VLOOKUP(B9,[3]Combined!C$1:T$640,18,0)</f>
        <v>15</v>
      </c>
      <c r="P9" s="10">
        <f>VLOOKUP(B9,[3]Combined!C$1:U$640,19,0)</f>
        <v>20</v>
      </c>
      <c r="Q9" s="10">
        <f>VLOOKUP(B9,[3]Combined!C$1:W$640,21,0)</f>
        <v>0</v>
      </c>
      <c r="R9" s="10">
        <f>VLOOKUP(B9,[3]Combined!C$1:X$640,22,0)</f>
        <v>3</v>
      </c>
      <c r="S9" s="10">
        <f>VLOOKUP(B9,[3]Combined!C$1:Y$640,23,0)</f>
        <v>3</v>
      </c>
      <c r="T9" s="10">
        <f>VLOOKUP(B9,[3]Combined!C$1:AA$640,25,0)</f>
        <v>0</v>
      </c>
      <c r="U9" s="11">
        <v>9</v>
      </c>
      <c r="V9" s="11">
        <v>15</v>
      </c>
      <c r="W9" s="11">
        <f>VLOOKUP(B9,[4]Combined!C$1:W$640,21,0)</f>
        <v>0</v>
      </c>
      <c r="X9" s="11">
        <f>VLOOKUP(B9,[4]Combined!C$1:X$640,22,0)</f>
        <v>4</v>
      </c>
      <c r="Y9" s="11">
        <f>VLOOKUP(B9,[4]Combined!C$1:Y$640,23,0)</f>
        <v>4</v>
      </c>
      <c r="Z9" s="11">
        <f>VLOOKUP(B9,[4]Combined!C$1:AA$640,25,0)</f>
        <v>0</v>
      </c>
      <c r="AA9" s="12">
        <f>VLOOKUP(B9,[5]Combined!C$1:T$640,18,0)</f>
        <v>0</v>
      </c>
      <c r="AB9" s="12">
        <f>VLOOKUP(B9,[5]Combined!C$1:U$640,19,0)</f>
        <v>0</v>
      </c>
      <c r="AC9" s="12">
        <f>VLOOKUP(B9,[5]Combined!C$1:W$640,21,0)</f>
        <v>0</v>
      </c>
      <c r="AD9" s="12">
        <v>1</v>
      </c>
      <c r="AE9" s="12">
        <v>1</v>
      </c>
      <c r="AF9" s="12">
        <f>VLOOKUP(B9,[5]Combined!C$1:AA$640,25,0)</f>
        <v>0</v>
      </c>
      <c r="AG9" s="14">
        <f t="shared" si="0"/>
        <v>78</v>
      </c>
      <c r="AH9" s="14">
        <f t="shared" si="1"/>
        <v>0</v>
      </c>
      <c r="AI9" s="14">
        <f t="shared" si="2"/>
        <v>0</v>
      </c>
      <c r="AJ9" s="14">
        <f t="shared" si="3"/>
        <v>65</v>
      </c>
      <c r="AK9" s="14">
        <f t="shared" si="4"/>
        <v>65</v>
      </c>
      <c r="AL9" s="14">
        <f t="shared" si="5"/>
        <v>83.333333333333343</v>
      </c>
      <c r="AM9" s="14">
        <f t="shared" si="6"/>
        <v>4</v>
      </c>
      <c r="AN9" s="7" t="s">
        <v>7</v>
      </c>
      <c r="AO9" s="7">
        <f>VLOOKUP(B9,[6]A!B$1:AC$51,28,0)</f>
        <v>9</v>
      </c>
      <c r="AP9" s="7">
        <v>0</v>
      </c>
      <c r="AQ9" s="7">
        <f t="shared" si="7"/>
        <v>13</v>
      </c>
    </row>
    <row r="10" spans="1:43" x14ac:dyDescent="0.25">
      <c r="A10" s="7">
        <v>9</v>
      </c>
      <c r="B10" s="7" t="s">
        <v>15</v>
      </c>
      <c r="C10" s="8">
        <f>VLOOKUP(B10,[1]Combined!$B$1:$S$640,18,0)</f>
        <v>7</v>
      </c>
      <c r="D10" s="8">
        <f>VLOOKUP(B10,[1]Combined!$B$1:$T$640,19,0)</f>
        <v>8</v>
      </c>
      <c r="E10" s="8">
        <f>VLOOKUP(B10,[1]Combined!$B$1:$V$640,21,0)</f>
        <v>0</v>
      </c>
      <c r="F10" s="8">
        <f>VLOOKUP(B10,[1]Combined!$B$1:$W$640,22,0)</f>
        <v>0</v>
      </c>
      <c r="G10" s="8">
        <f>VLOOKUP(B10,[1]Combined!$B$1:$X$640,23,0)</f>
        <v>0</v>
      </c>
      <c r="H10" s="8">
        <f>VLOOKUP(B10,[1]Combined!$B$1:$Z$640,25,0)</f>
        <v>0</v>
      </c>
      <c r="I10" s="9">
        <f>VLOOKUP(B10,[2]Combined!C$1:T$640,18,0)</f>
        <v>18</v>
      </c>
      <c r="J10" s="9">
        <f>VLOOKUP(B10,[2]Combined!C$1:U$640,19,0)</f>
        <v>21</v>
      </c>
      <c r="K10" s="9">
        <f>VLOOKUP(B10,[2]Combined!C$1:W$640,21,0)</f>
        <v>0</v>
      </c>
      <c r="L10" s="9">
        <f>VLOOKUP(B10,[2]Combined!C$1:X$640,22,0)</f>
        <v>6</v>
      </c>
      <c r="M10" s="9">
        <f>VLOOKUP(B10,[2]Combined!C$1:Y$640,23,0)</f>
        <v>6</v>
      </c>
      <c r="N10" s="9">
        <f>VLOOKUP(B10,[2]Combined!C$1:AA$640,25,0)</f>
        <v>0</v>
      </c>
      <c r="O10" s="10">
        <f>VLOOKUP(B10,[3]Combined!C$1:T$640,18,0)</f>
        <v>9</v>
      </c>
      <c r="P10" s="10">
        <f>VLOOKUP(B10,[3]Combined!C$1:U$640,19,0)</f>
        <v>20</v>
      </c>
      <c r="Q10" s="10">
        <f>VLOOKUP(B10,[3]Combined!C$1:W$640,21,0)</f>
        <v>6</v>
      </c>
      <c r="R10" s="10">
        <f>VLOOKUP(B10,[3]Combined!C$1:X$640,22,0)</f>
        <v>2</v>
      </c>
      <c r="S10" s="10">
        <f>VLOOKUP(B10,[3]Combined!C$1:Y$640,23,0)</f>
        <v>3</v>
      </c>
      <c r="T10" s="10">
        <f>VLOOKUP(B10,[3]Combined!C$1:AA$640,25,0)</f>
        <v>0</v>
      </c>
      <c r="U10" s="11">
        <v>12</v>
      </c>
      <c r="V10" s="11">
        <v>15</v>
      </c>
      <c r="W10" s="11">
        <f>VLOOKUP(B10,[4]Combined!C$1:W$640,21,0)</f>
        <v>0</v>
      </c>
      <c r="X10" s="11">
        <f>VLOOKUP(B10,[4]Combined!C$1:X$640,22,0)</f>
        <v>2</v>
      </c>
      <c r="Y10" s="11">
        <f>VLOOKUP(B10,[4]Combined!C$1:Y$640,23,0)</f>
        <v>2</v>
      </c>
      <c r="Z10" s="11">
        <f>VLOOKUP(B10,[4]Combined!C$1:AA$640,25,0)</f>
        <v>0</v>
      </c>
      <c r="AA10" s="12">
        <f>VLOOKUP(B10,[5]Combined!C$1:T$640,18,0)</f>
        <v>0</v>
      </c>
      <c r="AB10" s="12">
        <f>VLOOKUP(B10,[5]Combined!C$1:U$640,19,0)</f>
        <v>0</v>
      </c>
      <c r="AC10" s="12">
        <f>VLOOKUP(B10,[5]Combined!C$1:W$640,21,0)</f>
        <v>0</v>
      </c>
      <c r="AD10" s="12">
        <v>1</v>
      </c>
      <c r="AE10" s="12">
        <v>1</v>
      </c>
      <c r="AF10" s="12">
        <f>VLOOKUP(B10,[5]Combined!C$1:AA$640,25,0)</f>
        <v>0</v>
      </c>
      <c r="AG10" s="14">
        <f t="shared" si="0"/>
        <v>76</v>
      </c>
      <c r="AH10" s="14">
        <f t="shared" si="1"/>
        <v>6</v>
      </c>
      <c r="AI10" s="14">
        <f t="shared" si="2"/>
        <v>6</v>
      </c>
      <c r="AJ10" s="14">
        <f t="shared" si="3"/>
        <v>57</v>
      </c>
      <c r="AK10" s="14">
        <f t="shared" si="4"/>
        <v>63</v>
      </c>
      <c r="AL10" s="14">
        <f t="shared" si="5"/>
        <v>82.89473684210526</v>
      </c>
      <c r="AM10" s="14">
        <f t="shared" si="6"/>
        <v>4</v>
      </c>
      <c r="AN10" s="7" t="s">
        <v>9</v>
      </c>
      <c r="AO10" s="7">
        <f>VLOOKUP(B10,[6]A!B$1:AC$51,28,0)</f>
        <v>8</v>
      </c>
      <c r="AP10" s="7">
        <v>9</v>
      </c>
      <c r="AQ10" s="7">
        <f t="shared" si="7"/>
        <v>21</v>
      </c>
    </row>
    <row r="11" spans="1:43" x14ac:dyDescent="0.25">
      <c r="A11" s="7">
        <v>10</v>
      </c>
      <c r="B11" s="7" t="s">
        <v>16</v>
      </c>
      <c r="C11" s="8">
        <f>VLOOKUP(B11,[1]Combined!$B$1:$S$640,18,0)</f>
        <v>7</v>
      </c>
      <c r="D11" s="8">
        <f>VLOOKUP(B11,[1]Combined!$B$1:$T$640,19,0)</f>
        <v>8</v>
      </c>
      <c r="E11" s="8">
        <f>VLOOKUP(B11,[1]Combined!$B$1:$V$640,21,0)</f>
        <v>0</v>
      </c>
      <c r="F11" s="8">
        <f>VLOOKUP(B11,[1]Combined!$B$1:$W$640,22,0)</f>
        <v>0</v>
      </c>
      <c r="G11" s="8">
        <f>VLOOKUP(B11,[1]Combined!$B$1:$X$640,23,0)</f>
        <v>0</v>
      </c>
      <c r="H11" s="8">
        <f>VLOOKUP(B11,[1]Combined!$B$1:$Z$640,25,0)</f>
        <v>0</v>
      </c>
      <c r="I11" s="9">
        <f>VLOOKUP(B11,[2]Combined!C$1:T$640,18,0)</f>
        <v>19</v>
      </c>
      <c r="J11" s="9">
        <f>VLOOKUP(B11,[2]Combined!C$1:U$640,19,0)</f>
        <v>21</v>
      </c>
      <c r="K11" s="9">
        <f>VLOOKUP(B11,[2]Combined!C$1:W$640,21,0)</f>
        <v>0</v>
      </c>
      <c r="L11" s="9">
        <f>VLOOKUP(B11,[2]Combined!C$1:X$640,22,0)</f>
        <v>2</v>
      </c>
      <c r="M11" s="9">
        <f>VLOOKUP(B11,[2]Combined!C$1:Y$640,23,0)</f>
        <v>2</v>
      </c>
      <c r="N11" s="9">
        <f>VLOOKUP(B11,[2]Combined!C$1:AA$640,25,0)</f>
        <v>0</v>
      </c>
      <c r="O11" s="10">
        <f>VLOOKUP(B11,[3]Combined!C$1:T$640,18,0)</f>
        <v>15</v>
      </c>
      <c r="P11" s="10">
        <f>VLOOKUP(B11,[3]Combined!C$1:U$640,19,0)</f>
        <v>20</v>
      </c>
      <c r="Q11" s="10">
        <f>VLOOKUP(B11,[3]Combined!C$1:W$640,21,0)</f>
        <v>0</v>
      </c>
      <c r="R11" s="10">
        <f>VLOOKUP(B11,[3]Combined!C$1:X$640,22,0)</f>
        <v>2</v>
      </c>
      <c r="S11" s="10">
        <f>VLOOKUP(B11,[3]Combined!C$1:Y$640,23,0)</f>
        <v>2</v>
      </c>
      <c r="T11" s="10">
        <f>VLOOKUP(B11,[3]Combined!C$1:AA$640,25,0)</f>
        <v>0</v>
      </c>
      <c r="U11" s="11">
        <v>13</v>
      </c>
      <c r="V11" s="11">
        <v>15</v>
      </c>
      <c r="W11" s="11">
        <f>VLOOKUP(B11,[4]Combined!C$1:W$640,21,0)</f>
        <v>0</v>
      </c>
      <c r="X11" s="11">
        <f>VLOOKUP(B11,[4]Combined!C$1:X$640,22,0)</f>
        <v>4</v>
      </c>
      <c r="Y11" s="11">
        <f>VLOOKUP(B11,[4]Combined!C$1:Y$640,23,0)</f>
        <v>4</v>
      </c>
      <c r="Z11" s="11">
        <f>VLOOKUP(B11,[4]Combined!C$1:AA$640,25,0)</f>
        <v>0</v>
      </c>
      <c r="AA11" s="12">
        <f>VLOOKUP(B11,[5]Combined!C$1:T$640,18,0)</f>
        <v>0</v>
      </c>
      <c r="AB11" s="12">
        <f>VLOOKUP(B11,[5]Combined!C$1:U$640,19,0)</f>
        <v>0</v>
      </c>
      <c r="AC11" s="12">
        <f>VLOOKUP(B11,[5]Combined!C$1:W$640,21,0)</f>
        <v>0</v>
      </c>
      <c r="AD11" s="12">
        <v>1</v>
      </c>
      <c r="AE11" s="12">
        <v>1</v>
      </c>
      <c r="AF11" s="12">
        <f>VLOOKUP(B11,[5]Combined!C$1:AA$640,25,0)</f>
        <v>0</v>
      </c>
      <c r="AG11" s="14">
        <f t="shared" si="0"/>
        <v>73</v>
      </c>
      <c r="AH11" s="14">
        <f t="shared" si="1"/>
        <v>0</v>
      </c>
      <c r="AI11" s="14">
        <f t="shared" si="2"/>
        <v>0</v>
      </c>
      <c r="AJ11" s="14">
        <f t="shared" si="3"/>
        <v>63</v>
      </c>
      <c r="AK11" s="14">
        <f t="shared" si="4"/>
        <v>63</v>
      </c>
      <c r="AL11" s="14">
        <f t="shared" si="5"/>
        <v>86.301369863013704</v>
      </c>
      <c r="AM11" s="14">
        <f t="shared" si="6"/>
        <v>5</v>
      </c>
      <c r="AN11" s="7" t="s">
        <v>11</v>
      </c>
      <c r="AO11" s="7">
        <f>VLOOKUP(B11,[6]A!B$1:AC$51,28,0)</f>
        <v>8</v>
      </c>
      <c r="AP11" s="7">
        <v>8</v>
      </c>
      <c r="AQ11" s="7">
        <f t="shared" si="7"/>
        <v>21</v>
      </c>
    </row>
    <row r="12" spans="1:43" x14ac:dyDescent="0.25">
      <c r="A12" s="7">
        <v>11</v>
      </c>
      <c r="B12" s="7" t="s">
        <v>17</v>
      </c>
      <c r="C12" s="8">
        <f>VLOOKUP(B12,[1]Combined!$B$1:$S$640,18,0)</f>
        <v>8</v>
      </c>
      <c r="D12" s="8">
        <f>VLOOKUP(B12,[1]Combined!$B$1:$T$640,19,0)</f>
        <v>8</v>
      </c>
      <c r="E12" s="8">
        <f>VLOOKUP(B12,[1]Combined!$B$1:$V$640,21,0)</f>
        <v>0</v>
      </c>
      <c r="F12" s="8">
        <f>VLOOKUP(B12,[1]Combined!$B$1:$W$640,22,0)</f>
        <v>0</v>
      </c>
      <c r="G12" s="8">
        <f>VLOOKUP(B12,[1]Combined!$B$1:$X$640,23,0)</f>
        <v>0</v>
      </c>
      <c r="H12" s="8">
        <f>VLOOKUP(B12,[1]Combined!$B$1:$Z$640,25,0)</f>
        <v>0</v>
      </c>
      <c r="I12" s="9">
        <f>VLOOKUP(B12,[2]Combined!C$1:T$640,18,0)</f>
        <v>20</v>
      </c>
      <c r="J12" s="9">
        <f>VLOOKUP(B12,[2]Combined!C$1:U$640,19,0)</f>
        <v>21</v>
      </c>
      <c r="K12" s="9">
        <f>VLOOKUP(B12,[2]Combined!C$1:W$640,21,0)</f>
        <v>0</v>
      </c>
      <c r="L12" s="9">
        <f>VLOOKUP(B12,[2]Combined!C$1:X$640,22,0)</f>
        <v>5</v>
      </c>
      <c r="M12" s="9">
        <f>VLOOKUP(B12,[2]Combined!C$1:Y$640,23,0)</f>
        <v>5</v>
      </c>
      <c r="N12" s="9">
        <f>VLOOKUP(B12,[2]Combined!C$1:AA$640,25,0)</f>
        <v>0</v>
      </c>
      <c r="O12" s="10">
        <f>VLOOKUP(B12,[3]Combined!C$1:T$640,18,0)</f>
        <v>13</v>
      </c>
      <c r="P12" s="10">
        <f>VLOOKUP(B12,[3]Combined!C$1:U$640,19,0)</f>
        <v>20</v>
      </c>
      <c r="Q12" s="10">
        <f>VLOOKUP(B12,[3]Combined!C$1:W$640,21,0)</f>
        <v>0</v>
      </c>
      <c r="R12" s="10">
        <f>VLOOKUP(B12,[3]Combined!C$1:X$640,22,0)</f>
        <v>1</v>
      </c>
      <c r="S12" s="10">
        <f>VLOOKUP(B12,[3]Combined!C$1:Y$640,23,0)</f>
        <v>1</v>
      </c>
      <c r="T12" s="10">
        <f>VLOOKUP(B12,[3]Combined!C$1:AA$640,25,0)</f>
        <v>0</v>
      </c>
      <c r="U12" s="11">
        <v>12</v>
      </c>
      <c r="V12" s="11">
        <v>15</v>
      </c>
      <c r="W12" s="11">
        <f>VLOOKUP(B12,[4]Combined!C$1:W$640,21,0)</f>
        <v>0</v>
      </c>
      <c r="X12" s="11">
        <f>VLOOKUP(B12,[4]Combined!C$1:X$640,22,0)</f>
        <v>2</v>
      </c>
      <c r="Y12" s="11">
        <f>VLOOKUP(B12,[4]Combined!C$1:Y$640,23,0)</f>
        <v>2</v>
      </c>
      <c r="Z12" s="11">
        <f>VLOOKUP(B12,[4]Combined!C$1:AA$640,25,0)</f>
        <v>0</v>
      </c>
      <c r="AA12" s="12">
        <f>VLOOKUP(B12,[5]Combined!C$1:T$640,18,0)</f>
        <v>0</v>
      </c>
      <c r="AB12" s="12">
        <f>VLOOKUP(B12,[5]Combined!C$1:U$640,19,0)</f>
        <v>0</v>
      </c>
      <c r="AC12" s="12">
        <f>VLOOKUP(B12,[5]Combined!C$1:W$640,21,0)</f>
        <v>0</v>
      </c>
      <c r="AD12" s="12">
        <v>1</v>
      </c>
      <c r="AE12" s="12">
        <v>1</v>
      </c>
      <c r="AF12" s="12">
        <f>VLOOKUP(B12,[5]Combined!C$1:AA$640,25,0)</f>
        <v>0</v>
      </c>
      <c r="AG12" s="14">
        <f t="shared" si="0"/>
        <v>73</v>
      </c>
      <c r="AH12" s="14">
        <f t="shared" si="1"/>
        <v>0</v>
      </c>
      <c r="AI12" s="14">
        <f t="shared" si="2"/>
        <v>0</v>
      </c>
      <c r="AJ12" s="14">
        <f t="shared" si="3"/>
        <v>62</v>
      </c>
      <c r="AK12" s="14">
        <f t="shared" si="4"/>
        <v>62</v>
      </c>
      <c r="AL12" s="14">
        <f t="shared" si="5"/>
        <v>84.93150684931507</v>
      </c>
      <c r="AM12" s="14">
        <f t="shared" si="6"/>
        <v>4</v>
      </c>
      <c r="AN12" s="7" t="s">
        <v>3</v>
      </c>
      <c r="AO12" s="7">
        <f>VLOOKUP(B12,[6]A!B$1:AC$51,28,0)</f>
        <v>9</v>
      </c>
      <c r="AP12" s="7">
        <v>9</v>
      </c>
      <c r="AQ12" s="7">
        <f t="shared" si="7"/>
        <v>22</v>
      </c>
    </row>
    <row r="13" spans="1:43" x14ac:dyDescent="0.25">
      <c r="A13" s="7">
        <v>12</v>
      </c>
      <c r="B13" s="7" t="s">
        <v>18</v>
      </c>
      <c r="C13" s="8">
        <f>VLOOKUP(B13,[1]Combined!$B$1:$S$640,18,0)</f>
        <v>8</v>
      </c>
      <c r="D13" s="8">
        <f>VLOOKUP(B13,[1]Combined!$B$1:$T$640,19,0)</f>
        <v>8</v>
      </c>
      <c r="E13" s="8">
        <f>VLOOKUP(B13,[1]Combined!$B$1:$V$640,21,0)</f>
        <v>0</v>
      </c>
      <c r="F13" s="8">
        <f>VLOOKUP(B13,[1]Combined!$B$1:$W$640,22,0)</f>
        <v>0</v>
      </c>
      <c r="G13" s="8">
        <f>VLOOKUP(B13,[1]Combined!$B$1:$X$640,23,0)</f>
        <v>0</v>
      </c>
      <c r="H13" s="8">
        <f>VLOOKUP(B13,[1]Combined!$B$1:$Z$640,25,0)</f>
        <v>0</v>
      </c>
      <c r="I13" s="9">
        <f>VLOOKUP(B13,[2]Combined!C$1:T$640,18,0)</f>
        <v>21</v>
      </c>
      <c r="J13" s="9">
        <f>VLOOKUP(B13,[2]Combined!C$1:U$640,19,0)</f>
        <v>21</v>
      </c>
      <c r="K13" s="9">
        <f>VLOOKUP(B13,[2]Combined!C$1:W$640,21,0)</f>
        <v>0</v>
      </c>
      <c r="L13" s="9">
        <f>VLOOKUP(B13,[2]Combined!C$1:X$640,22,0)</f>
        <v>6</v>
      </c>
      <c r="M13" s="9">
        <f>VLOOKUP(B13,[2]Combined!C$1:Y$640,23,0)</f>
        <v>6</v>
      </c>
      <c r="N13" s="9">
        <f>VLOOKUP(B13,[2]Combined!C$1:AA$640,25,0)</f>
        <v>0</v>
      </c>
      <c r="O13" s="10">
        <f>VLOOKUP(B13,[3]Combined!C$1:T$640,18,0)</f>
        <v>9</v>
      </c>
      <c r="P13" s="10">
        <f>VLOOKUP(B13,[3]Combined!C$1:U$640,19,0)</f>
        <v>20</v>
      </c>
      <c r="Q13" s="10">
        <f>VLOOKUP(B13,[3]Combined!C$1:W$640,21,0)</f>
        <v>5</v>
      </c>
      <c r="R13" s="10">
        <f>VLOOKUP(B13,[3]Combined!C$1:X$640,22,0)</f>
        <v>4</v>
      </c>
      <c r="S13" s="10">
        <f>VLOOKUP(B13,[3]Combined!C$1:Y$640,23,0)</f>
        <v>4</v>
      </c>
      <c r="T13" s="10">
        <f>VLOOKUP(B13,[3]Combined!C$1:AA$640,25,0)</f>
        <v>0</v>
      </c>
      <c r="U13" s="11">
        <v>13</v>
      </c>
      <c r="V13" s="11">
        <v>15</v>
      </c>
      <c r="W13" s="11">
        <f>VLOOKUP(B13,[4]Combined!C$1:W$640,21,0)</f>
        <v>0</v>
      </c>
      <c r="X13" s="11">
        <f>VLOOKUP(B13,[4]Combined!C$1:X$640,22,0)</f>
        <v>3</v>
      </c>
      <c r="Y13" s="11">
        <f>VLOOKUP(B13,[4]Combined!C$1:Y$640,23,0)</f>
        <v>3</v>
      </c>
      <c r="Z13" s="11">
        <f>VLOOKUP(B13,[4]Combined!C$1:AA$640,25,0)</f>
        <v>0</v>
      </c>
      <c r="AA13" s="12">
        <f>VLOOKUP(B13,[5]Combined!C$1:T$640,18,0)</f>
        <v>0</v>
      </c>
      <c r="AB13" s="12">
        <f>VLOOKUP(B13,[5]Combined!C$1:U$640,19,0)</f>
        <v>0</v>
      </c>
      <c r="AC13" s="12">
        <f>VLOOKUP(B13,[5]Combined!C$1:W$640,21,0)</f>
        <v>0</v>
      </c>
      <c r="AD13" s="12">
        <v>1</v>
      </c>
      <c r="AE13" s="12">
        <v>1</v>
      </c>
      <c r="AF13" s="12">
        <f>VLOOKUP(B13,[5]Combined!C$1:AA$640,25,0)</f>
        <v>0</v>
      </c>
      <c r="AG13" s="14">
        <f t="shared" si="0"/>
        <v>78</v>
      </c>
      <c r="AH13" s="14">
        <f t="shared" si="1"/>
        <v>5</v>
      </c>
      <c r="AI13" s="14">
        <f t="shared" si="2"/>
        <v>5</v>
      </c>
      <c r="AJ13" s="14">
        <f t="shared" si="3"/>
        <v>65</v>
      </c>
      <c r="AK13" s="14">
        <f t="shared" si="4"/>
        <v>70</v>
      </c>
      <c r="AL13" s="14">
        <f t="shared" si="5"/>
        <v>89.743589743589752</v>
      </c>
      <c r="AM13" s="14">
        <f t="shared" si="6"/>
        <v>5</v>
      </c>
      <c r="AN13" s="7" t="s">
        <v>5</v>
      </c>
      <c r="AO13" s="7">
        <f>VLOOKUP(B13,[6]A!B$1:AC$51,28,0)</f>
        <v>9</v>
      </c>
      <c r="AP13" s="7">
        <v>9</v>
      </c>
      <c r="AQ13" s="7">
        <f t="shared" si="7"/>
        <v>23</v>
      </c>
    </row>
    <row r="14" spans="1:43" x14ac:dyDescent="0.25">
      <c r="A14" s="7">
        <v>13</v>
      </c>
      <c r="B14" s="7" t="s">
        <v>19</v>
      </c>
      <c r="C14" s="8">
        <f>VLOOKUP(B14,[1]Combined!$B$1:$S$640,18,0)</f>
        <v>6</v>
      </c>
      <c r="D14" s="8">
        <f>VLOOKUP(B14,[1]Combined!$B$1:$T$640,19,0)</f>
        <v>8</v>
      </c>
      <c r="E14" s="8">
        <f>VLOOKUP(B14,[1]Combined!$B$1:$V$640,21,0)</f>
        <v>0</v>
      </c>
      <c r="F14" s="8">
        <f>VLOOKUP(B14,[1]Combined!$B$1:$W$640,22,0)</f>
        <v>0</v>
      </c>
      <c r="G14" s="8">
        <f>VLOOKUP(B14,[1]Combined!$B$1:$X$640,23,0)</f>
        <v>0</v>
      </c>
      <c r="H14" s="8">
        <f>VLOOKUP(B14,[1]Combined!$B$1:$Z$640,25,0)</f>
        <v>0</v>
      </c>
      <c r="I14" s="9">
        <f>VLOOKUP(B14,[2]Combined!C$1:T$640,18,0)</f>
        <v>17</v>
      </c>
      <c r="J14" s="9">
        <f>VLOOKUP(B14,[2]Combined!C$1:U$640,19,0)</f>
        <v>21</v>
      </c>
      <c r="K14" s="9">
        <f>VLOOKUP(B14,[2]Combined!C$1:W$640,21,0)</f>
        <v>0</v>
      </c>
      <c r="L14" s="9">
        <f>VLOOKUP(B14,[2]Combined!C$1:X$640,22,0)</f>
        <v>3</v>
      </c>
      <c r="M14" s="9">
        <f>VLOOKUP(B14,[2]Combined!C$1:Y$640,23,0)</f>
        <v>6</v>
      </c>
      <c r="N14" s="9">
        <f>VLOOKUP(B14,[2]Combined!C$1:AA$640,25,0)</f>
        <v>0</v>
      </c>
      <c r="O14" s="10">
        <f>VLOOKUP(B14,[3]Combined!C$1:T$640,18,0)</f>
        <v>13</v>
      </c>
      <c r="P14" s="10">
        <f>VLOOKUP(B14,[3]Combined!C$1:U$640,19,0)</f>
        <v>20</v>
      </c>
      <c r="Q14" s="10">
        <f>VLOOKUP(B14,[3]Combined!C$1:W$640,21,0)</f>
        <v>0</v>
      </c>
      <c r="R14" s="10">
        <f>VLOOKUP(B14,[3]Combined!C$1:X$640,22,0)</f>
        <v>2</v>
      </c>
      <c r="S14" s="10">
        <f>VLOOKUP(B14,[3]Combined!C$1:Y$640,23,0)</f>
        <v>3</v>
      </c>
      <c r="T14" s="10">
        <f>VLOOKUP(B14,[3]Combined!C$1:AA$640,25,0)</f>
        <v>0</v>
      </c>
      <c r="U14" s="11">
        <v>12</v>
      </c>
      <c r="V14" s="11">
        <v>15</v>
      </c>
      <c r="W14" s="11">
        <f>VLOOKUP(B14,[4]Combined!C$1:W$640,21,0)</f>
        <v>0</v>
      </c>
      <c r="X14" s="11">
        <f>VLOOKUP(B14,[4]Combined!C$1:X$640,22,0)</f>
        <v>3</v>
      </c>
      <c r="Y14" s="11">
        <f>VLOOKUP(B14,[4]Combined!C$1:Y$640,23,0)</f>
        <v>4</v>
      </c>
      <c r="Z14" s="11">
        <f>VLOOKUP(B14,[4]Combined!C$1:AA$640,25,0)</f>
        <v>0</v>
      </c>
      <c r="AA14" s="12">
        <f>VLOOKUP(B14,[5]Combined!C$1:T$640,18,0)</f>
        <v>0</v>
      </c>
      <c r="AB14" s="12">
        <f>VLOOKUP(B14,[5]Combined!C$1:U$640,19,0)</f>
        <v>0</v>
      </c>
      <c r="AC14" s="12">
        <f>VLOOKUP(B14,[5]Combined!C$1:W$640,21,0)</f>
        <v>0</v>
      </c>
      <c r="AD14" s="12">
        <v>1</v>
      </c>
      <c r="AE14" s="12">
        <v>1</v>
      </c>
      <c r="AF14" s="12">
        <f>VLOOKUP(B14,[5]Combined!C$1:AA$640,25,0)</f>
        <v>0</v>
      </c>
      <c r="AG14" s="14">
        <f t="shared" si="0"/>
        <v>78</v>
      </c>
      <c r="AH14" s="14">
        <f t="shared" si="1"/>
        <v>0</v>
      </c>
      <c r="AI14" s="14">
        <f t="shared" si="2"/>
        <v>0</v>
      </c>
      <c r="AJ14" s="14">
        <f t="shared" si="3"/>
        <v>57</v>
      </c>
      <c r="AK14" s="14">
        <f t="shared" si="4"/>
        <v>57</v>
      </c>
      <c r="AL14" s="14">
        <f t="shared" si="5"/>
        <v>73.076923076923066</v>
      </c>
      <c r="AM14" s="14">
        <f t="shared" si="6"/>
        <v>2</v>
      </c>
      <c r="AN14" s="7" t="s">
        <v>7</v>
      </c>
      <c r="AO14" s="7">
        <f>VLOOKUP(B14,[6]A!B$1:AC$51,28,0)</f>
        <v>8</v>
      </c>
      <c r="AP14" s="7">
        <v>6</v>
      </c>
      <c r="AQ14" s="7">
        <f t="shared" si="7"/>
        <v>16</v>
      </c>
    </row>
    <row r="15" spans="1:43" x14ac:dyDescent="0.25">
      <c r="A15" s="7">
        <v>14</v>
      </c>
      <c r="B15" s="7" t="s">
        <v>20</v>
      </c>
      <c r="C15" s="8">
        <f>VLOOKUP(B15,[1]Combined!$B$1:$S$640,18,0)</f>
        <v>8</v>
      </c>
      <c r="D15" s="8">
        <f>VLOOKUP(B15,[1]Combined!$B$1:$T$640,19,0)</f>
        <v>8</v>
      </c>
      <c r="E15" s="8">
        <f>VLOOKUP(B15,[1]Combined!$B$1:$V$640,21,0)</f>
        <v>0</v>
      </c>
      <c r="F15" s="8">
        <f>VLOOKUP(B15,[1]Combined!$B$1:$W$640,22,0)</f>
        <v>0</v>
      </c>
      <c r="G15" s="8">
        <f>VLOOKUP(B15,[1]Combined!$B$1:$X$640,23,0)</f>
        <v>0</v>
      </c>
      <c r="H15" s="8">
        <f>VLOOKUP(B15,[1]Combined!$B$1:$Z$640,25,0)</f>
        <v>0</v>
      </c>
      <c r="I15" s="9">
        <f>VLOOKUP(B15,[2]Combined!C$1:T$640,18,0)</f>
        <v>21</v>
      </c>
      <c r="J15" s="9">
        <f>VLOOKUP(B15,[2]Combined!C$1:U$640,19,0)</f>
        <v>21</v>
      </c>
      <c r="K15" s="9">
        <f>VLOOKUP(B15,[2]Combined!C$1:W$640,21,0)</f>
        <v>0</v>
      </c>
      <c r="L15" s="9">
        <f>VLOOKUP(B15,[2]Combined!C$1:X$640,22,0)</f>
        <v>6</v>
      </c>
      <c r="M15" s="9">
        <f>VLOOKUP(B15,[2]Combined!C$1:Y$640,23,0)</f>
        <v>6</v>
      </c>
      <c r="N15" s="9">
        <f>VLOOKUP(B15,[2]Combined!C$1:AA$640,25,0)</f>
        <v>0</v>
      </c>
      <c r="O15" s="10">
        <f>VLOOKUP(B15,[3]Combined!C$1:T$640,18,0)</f>
        <v>20</v>
      </c>
      <c r="P15" s="10">
        <f>VLOOKUP(B15,[3]Combined!C$1:U$640,19,0)</f>
        <v>20</v>
      </c>
      <c r="Q15" s="10">
        <f>VLOOKUP(B15,[3]Combined!C$1:W$640,21,0)</f>
        <v>0</v>
      </c>
      <c r="R15" s="10">
        <f>VLOOKUP(B15,[3]Combined!C$1:X$640,22,0)</f>
        <v>3</v>
      </c>
      <c r="S15" s="10">
        <f>VLOOKUP(B15,[3]Combined!C$1:Y$640,23,0)</f>
        <v>3</v>
      </c>
      <c r="T15" s="10">
        <f>VLOOKUP(B15,[3]Combined!C$1:AA$640,25,0)</f>
        <v>0</v>
      </c>
      <c r="U15" s="11">
        <v>15</v>
      </c>
      <c r="V15" s="11">
        <v>15</v>
      </c>
      <c r="W15" s="11">
        <f>VLOOKUP(B15,[4]Combined!C$1:W$640,21,0)</f>
        <v>0</v>
      </c>
      <c r="X15" s="11">
        <f>VLOOKUP(B15,[4]Combined!C$1:X$640,22,0)</f>
        <v>2</v>
      </c>
      <c r="Y15" s="11">
        <f>VLOOKUP(B15,[4]Combined!C$1:Y$640,23,0)</f>
        <v>2</v>
      </c>
      <c r="Z15" s="11">
        <f>VLOOKUP(B15,[4]Combined!C$1:AA$640,25,0)</f>
        <v>0</v>
      </c>
      <c r="AA15" s="12">
        <f>VLOOKUP(B15,[5]Combined!C$1:T$640,18,0)</f>
        <v>0</v>
      </c>
      <c r="AB15" s="12">
        <f>VLOOKUP(B15,[5]Combined!C$1:U$640,19,0)</f>
        <v>0</v>
      </c>
      <c r="AC15" s="12">
        <f>VLOOKUP(B15,[5]Combined!C$1:W$640,21,0)</f>
        <v>0</v>
      </c>
      <c r="AD15" s="12">
        <v>1</v>
      </c>
      <c r="AE15" s="12">
        <v>1</v>
      </c>
      <c r="AF15" s="12">
        <f>VLOOKUP(B15,[5]Combined!C$1:AA$640,25,0)</f>
        <v>0</v>
      </c>
      <c r="AG15" s="14">
        <f t="shared" si="0"/>
        <v>76</v>
      </c>
      <c r="AH15" s="14">
        <f t="shared" si="1"/>
        <v>0</v>
      </c>
      <c r="AI15" s="14">
        <f t="shared" si="2"/>
        <v>0</v>
      </c>
      <c r="AJ15" s="14">
        <f t="shared" si="3"/>
        <v>76</v>
      </c>
      <c r="AK15" s="14">
        <f t="shared" si="4"/>
        <v>76</v>
      </c>
      <c r="AL15" s="14">
        <f t="shared" si="5"/>
        <v>100</v>
      </c>
      <c r="AM15" s="14">
        <f t="shared" si="6"/>
        <v>5</v>
      </c>
      <c r="AN15" s="7" t="s">
        <v>9</v>
      </c>
      <c r="AO15" s="7">
        <f>VLOOKUP(B15,[6]A!B$1:AC$51,28,0)</f>
        <v>9</v>
      </c>
      <c r="AP15" s="7">
        <v>7</v>
      </c>
      <c r="AQ15" s="7">
        <f t="shared" si="7"/>
        <v>21</v>
      </c>
    </row>
    <row r="16" spans="1:43" x14ac:dyDescent="0.25">
      <c r="A16" s="7">
        <v>15</v>
      </c>
      <c r="B16" s="7" t="s">
        <v>21</v>
      </c>
      <c r="C16" s="8">
        <f>VLOOKUP(B16,[1]Combined!$B$1:$S$640,18,0)</f>
        <v>8</v>
      </c>
      <c r="D16" s="8">
        <f>VLOOKUP(B16,[1]Combined!$B$1:$T$640,19,0)</f>
        <v>8</v>
      </c>
      <c r="E16" s="8">
        <f>VLOOKUP(B16,[1]Combined!$B$1:$V$640,21,0)</f>
        <v>0</v>
      </c>
      <c r="F16" s="8">
        <f>VLOOKUP(B16,[1]Combined!$B$1:$W$640,22,0)</f>
        <v>0</v>
      </c>
      <c r="G16" s="8">
        <f>VLOOKUP(B16,[1]Combined!$B$1:$X$640,23,0)</f>
        <v>0</v>
      </c>
      <c r="H16" s="8">
        <f>VLOOKUP(B16,[1]Combined!$B$1:$Z$640,25,0)</f>
        <v>0</v>
      </c>
      <c r="I16" s="9">
        <f>VLOOKUP(B16,[2]Combined!C$1:T$640,18,0)</f>
        <v>20</v>
      </c>
      <c r="J16" s="9">
        <f>VLOOKUP(B16,[2]Combined!C$1:U$640,19,0)</f>
        <v>21</v>
      </c>
      <c r="K16" s="9">
        <f>VLOOKUP(B16,[2]Combined!C$1:W$640,21,0)</f>
        <v>0</v>
      </c>
      <c r="L16" s="9">
        <f>VLOOKUP(B16,[2]Combined!C$1:X$640,22,0)</f>
        <v>1</v>
      </c>
      <c r="M16" s="9">
        <f>VLOOKUP(B16,[2]Combined!C$1:Y$640,23,0)</f>
        <v>2</v>
      </c>
      <c r="N16" s="9">
        <f>VLOOKUP(B16,[2]Combined!C$1:AA$640,25,0)</f>
        <v>0</v>
      </c>
      <c r="O16" s="10">
        <f>VLOOKUP(B16,[3]Combined!C$1:T$640,18,0)</f>
        <v>14</v>
      </c>
      <c r="P16" s="10">
        <f>VLOOKUP(B16,[3]Combined!C$1:U$640,19,0)</f>
        <v>20</v>
      </c>
      <c r="Q16" s="10">
        <f>VLOOKUP(B16,[3]Combined!C$1:W$640,21,0)</f>
        <v>0</v>
      </c>
      <c r="R16" s="10">
        <f>VLOOKUP(B16,[3]Combined!C$1:X$640,22,0)</f>
        <v>2</v>
      </c>
      <c r="S16" s="10">
        <f>VLOOKUP(B16,[3]Combined!C$1:Y$640,23,0)</f>
        <v>2</v>
      </c>
      <c r="T16" s="10">
        <f>VLOOKUP(B16,[3]Combined!C$1:AA$640,25,0)</f>
        <v>0</v>
      </c>
      <c r="U16" s="11">
        <v>13</v>
      </c>
      <c r="V16" s="11">
        <v>15</v>
      </c>
      <c r="W16" s="11">
        <f>VLOOKUP(B16,[4]Combined!C$1:W$640,21,0)</f>
        <v>0</v>
      </c>
      <c r="X16" s="11">
        <f>VLOOKUP(B16,[4]Combined!C$1:X$640,22,0)</f>
        <v>3</v>
      </c>
      <c r="Y16" s="11">
        <f>VLOOKUP(B16,[4]Combined!C$1:Y$640,23,0)</f>
        <v>4</v>
      </c>
      <c r="Z16" s="11">
        <f>VLOOKUP(B16,[4]Combined!C$1:AA$640,25,0)</f>
        <v>0</v>
      </c>
      <c r="AA16" s="12">
        <f>VLOOKUP(B16,[5]Combined!C$1:T$640,18,0)</f>
        <v>0</v>
      </c>
      <c r="AB16" s="12">
        <f>VLOOKUP(B16,[5]Combined!C$1:U$640,19,0)</f>
        <v>0</v>
      </c>
      <c r="AC16" s="12">
        <f>VLOOKUP(B16,[5]Combined!C$1:W$640,21,0)</f>
        <v>0</v>
      </c>
      <c r="AD16" s="12">
        <v>1</v>
      </c>
      <c r="AE16" s="12">
        <v>1</v>
      </c>
      <c r="AF16" s="12">
        <f>VLOOKUP(B16,[5]Combined!C$1:AA$640,25,0)</f>
        <v>0</v>
      </c>
      <c r="AG16" s="14">
        <f t="shared" si="0"/>
        <v>73</v>
      </c>
      <c r="AH16" s="14">
        <f t="shared" si="1"/>
        <v>0</v>
      </c>
      <c r="AI16" s="14">
        <f t="shared" si="2"/>
        <v>0</v>
      </c>
      <c r="AJ16" s="14">
        <f t="shared" si="3"/>
        <v>62</v>
      </c>
      <c r="AK16" s="14">
        <f t="shared" si="4"/>
        <v>62</v>
      </c>
      <c r="AL16" s="14">
        <f t="shared" si="5"/>
        <v>84.93150684931507</v>
      </c>
      <c r="AM16" s="14">
        <f t="shared" si="6"/>
        <v>4</v>
      </c>
      <c r="AN16" s="7" t="s">
        <v>11</v>
      </c>
      <c r="AO16" s="7">
        <f>VLOOKUP(B16,[6]A!B$1:AC$51,28,0)</f>
        <v>8</v>
      </c>
      <c r="AP16" s="7">
        <v>8</v>
      </c>
      <c r="AQ16" s="7">
        <f t="shared" si="7"/>
        <v>20</v>
      </c>
    </row>
    <row r="17" spans="1:43" x14ac:dyDescent="0.25">
      <c r="A17" s="7">
        <v>16</v>
      </c>
      <c r="B17" s="7" t="s">
        <v>22</v>
      </c>
      <c r="C17" s="8">
        <f>VLOOKUP(B17,[1]Combined!$B$1:$S$640,18,0)</f>
        <v>8</v>
      </c>
      <c r="D17" s="8">
        <f>VLOOKUP(B17,[1]Combined!$B$1:$T$640,19,0)</f>
        <v>8</v>
      </c>
      <c r="E17" s="8">
        <f>VLOOKUP(B17,[1]Combined!$B$1:$V$640,21,0)</f>
        <v>0</v>
      </c>
      <c r="F17" s="8">
        <f>VLOOKUP(B17,[1]Combined!$B$1:$W$640,22,0)</f>
        <v>0</v>
      </c>
      <c r="G17" s="8">
        <f>VLOOKUP(B17,[1]Combined!$B$1:$X$640,23,0)</f>
        <v>0</v>
      </c>
      <c r="H17" s="8">
        <f>VLOOKUP(B17,[1]Combined!$B$1:$Z$640,25,0)</f>
        <v>0</v>
      </c>
      <c r="I17" s="9">
        <f>VLOOKUP(B17,[2]Combined!C$1:T$640,18,0)</f>
        <v>19</v>
      </c>
      <c r="J17" s="9">
        <f>VLOOKUP(B17,[2]Combined!C$1:U$640,19,0)</f>
        <v>21</v>
      </c>
      <c r="K17" s="9">
        <f>VLOOKUP(B17,[2]Combined!C$1:W$640,21,0)</f>
        <v>0</v>
      </c>
      <c r="L17" s="9">
        <f>VLOOKUP(B17,[2]Combined!C$1:X$640,22,0)</f>
        <v>4</v>
      </c>
      <c r="M17" s="9">
        <f>VLOOKUP(B17,[2]Combined!C$1:Y$640,23,0)</f>
        <v>5</v>
      </c>
      <c r="N17" s="9">
        <f>VLOOKUP(B17,[2]Combined!C$1:AA$640,25,0)</f>
        <v>0</v>
      </c>
      <c r="O17" s="10">
        <f>VLOOKUP(B17,[3]Combined!C$1:T$640,18,0)</f>
        <v>11</v>
      </c>
      <c r="P17" s="10">
        <f>VLOOKUP(B17,[3]Combined!C$1:U$640,19,0)</f>
        <v>20</v>
      </c>
      <c r="Q17" s="10">
        <f>VLOOKUP(B17,[3]Combined!C$1:W$640,21,0)</f>
        <v>0</v>
      </c>
      <c r="R17" s="10">
        <f>VLOOKUP(B17,[3]Combined!C$1:X$640,22,0)</f>
        <v>1</v>
      </c>
      <c r="S17" s="10">
        <f>VLOOKUP(B17,[3]Combined!C$1:Y$640,23,0)</f>
        <v>1</v>
      </c>
      <c r="T17" s="10">
        <f>VLOOKUP(B17,[3]Combined!C$1:AA$640,25,0)</f>
        <v>0</v>
      </c>
      <c r="U17" s="11">
        <v>13</v>
      </c>
      <c r="V17" s="11">
        <v>15</v>
      </c>
      <c r="W17" s="11">
        <v>1</v>
      </c>
      <c r="X17" s="11">
        <f>VLOOKUP(B17,[4]Combined!C$1:X$640,22,0)</f>
        <v>2</v>
      </c>
      <c r="Y17" s="11">
        <f>VLOOKUP(B17,[4]Combined!C$1:Y$640,23,0)</f>
        <v>2</v>
      </c>
      <c r="Z17" s="11">
        <f>VLOOKUP(B17,[4]Combined!C$1:AA$640,25,0)</f>
        <v>0</v>
      </c>
      <c r="AA17" s="12">
        <f>VLOOKUP(B17,[5]Combined!C$1:T$640,18,0)</f>
        <v>0</v>
      </c>
      <c r="AB17" s="12">
        <f>VLOOKUP(B17,[5]Combined!C$1:U$640,19,0)</f>
        <v>0</v>
      </c>
      <c r="AC17" s="12">
        <f>VLOOKUP(B17,[5]Combined!C$1:W$640,21,0)</f>
        <v>0</v>
      </c>
      <c r="AD17" s="12">
        <v>1</v>
      </c>
      <c r="AE17" s="12">
        <v>1</v>
      </c>
      <c r="AF17" s="12">
        <f>VLOOKUP(B17,[5]Combined!C$1:AA$640,25,0)</f>
        <v>0</v>
      </c>
      <c r="AG17" s="14">
        <f t="shared" si="0"/>
        <v>73</v>
      </c>
      <c r="AH17" s="14">
        <f t="shared" si="1"/>
        <v>1</v>
      </c>
      <c r="AI17" s="14">
        <f t="shared" si="2"/>
        <v>1</v>
      </c>
      <c r="AJ17" s="14">
        <f t="shared" si="3"/>
        <v>59</v>
      </c>
      <c r="AK17" s="14">
        <f t="shared" si="4"/>
        <v>60</v>
      </c>
      <c r="AL17" s="14">
        <f t="shared" si="5"/>
        <v>82.191780821917803</v>
      </c>
      <c r="AM17" s="14">
        <f t="shared" si="6"/>
        <v>4</v>
      </c>
      <c r="AN17" s="7" t="s">
        <v>3</v>
      </c>
      <c r="AO17" s="7">
        <f>VLOOKUP(B17,[6]A!B$1:AC$51,28,0)</f>
        <v>6</v>
      </c>
      <c r="AP17" s="7">
        <v>9</v>
      </c>
      <c r="AQ17" s="7">
        <f t="shared" si="7"/>
        <v>19</v>
      </c>
    </row>
    <row r="18" spans="1:43" x14ac:dyDescent="0.25">
      <c r="A18" s="7">
        <v>17</v>
      </c>
      <c r="B18" s="7" t="s">
        <v>23</v>
      </c>
      <c r="C18" s="8">
        <f>VLOOKUP(B18,[1]Combined!$B$1:$S$640,18,0)</f>
        <v>8</v>
      </c>
      <c r="D18" s="8">
        <f>VLOOKUP(B18,[1]Combined!$B$1:$T$640,19,0)</f>
        <v>8</v>
      </c>
      <c r="E18" s="8">
        <f>VLOOKUP(B18,[1]Combined!$B$1:$V$640,21,0)</f>
        <v>0</v>
      </c>
      <c r="F18" s="8">
        <f>VLOOKUP(B18,[1]Combined!$B$1:$W$640,22,0)</f>
        <v>0</v>
      </c>
      <c r="G18" s="8">
        <f>VLOOKUP(B18,[1]Combined!$B$1:$X$640,23,0)</f>
        <v>0</v>
      </c>
      <c r="H18" s="8">
        <f>VLOOKUP(B18,[1]Combined!$B$1:$Z$640,25,0)</f>
        <v>0</v>
      </c>
      <c r="I18" s="9">
        <f>VLOOKUP(B18,[2]Combined!C$1:T$640,18,0)</f>
        <v>19</v>
      </c>
      <c r="J18" s="9">
        <f>VLOOKUP(B18,[2]Combined!C$1:U$640,19,0)</f>
        <v>21</v>
      </c>
      <c r="K18" s="9">
        <f>VLOOKUP(B18,[2]Combined!C$1:W$640,21,0)</f>
        <v>0</v>
      </c>
      <c r="L18" s="9">
        <f>VLOOKUP(B18,[2]Combined!C$1:X$640,22,0)</f>
        <v>6</v>
      </c>
      <c r="M18" s="9">
        <f>VLOOKUP(B18,[2]Combined!C$1:Y$640,23,0)</f>
        <v>6</v>
      </c>
      <c r="N18" s="9">
        <f>VLOOKUP(B18,[2]Combined!C$1:AA$640,25,0)</f>
        <v>0</v>
      </c>
      <c r="O18" s="10">
        <f>VLOOKUP(B18,[3]Combined!C$1:T$640,18,0)</f>
        <v>15</v>
      </c>
      <c r="P18" s="10">
        <f>VLOOKUP(B18,[3]Combined!C$1:U$640,19,0)</f>
        <v>20</v>
      </c>
      <c r="Q18" s="10">
        <f>VLOOKUP(B18,[3]Combined!C$1:W$640,21,0)</f>
        <v>0</v>
      </c>
      <c r="R18" s="10">
        <f>VLOOKUP(B18,[3]Combined!C$1:X$640,22,0)</f>
        <v>4</v>
      </c>
      <c r="S18" s="10">
        <f>VLOOKUP(B18,[3]Combined!C$1:Y$640,23,0)</f>
        <v>4</v>
      </c>
      <c r="T18" s="10">
        <f>VLOOKUP(B18,[3]Combined!C$1:AA$640,25,0)</f>
        <v>0</v>
      </c>
      <c r="U18" s="11">
        <v>13</v>
      </c>
      <c r="V18" s="11">
        <v>15</v>
      </c>
      <c r="W18" s="11">
        <v>1</v>
      </c>
      <c r="X18" s="11">
        <f>VLOOKUP(B18,[4]Combined!C$1:X$640,22,0)</f>
        <v>3</v>
      </c>
      <c r="Y18" s="11">
        <f>VLOOKUP(B18,[4]Combined!C$1:Y$640,23,0)</f>
        <v>3</v>
      </c>
      <c r="Z18" s="11">
        <f>VLOOKUP(B18,[4]Combined!C$1:AA$640,25,0)</f>
        <v>0</v>
      </c>
      <c r="AA18" s="12">
        <f>VLOOKUP(B18,[5]Combined!C$1:T$640,18,0)</f>
        <v>0</v>
      </c>
      <c r="AB18" s="12">
        <f>VLOOKUP(B18,[5]Combined!C$1:U$640,19,0)</f>
        <v>0</v>
      </c>
      <c r="AC18" s="12">
        <f>VLOOKUP(B18,[5]Combined!C$1:W$640,21,0)</f>
        <v>0</v>
      </c>
      <c r="AD18" s="12">
        <v>1</v>
      </c>
      <c r="AE18" s="12">
        <v>1</v>
      </c>
      <c r="AF18" s="12">
        <f>VLOOKUP(B18,[5]Combined!C$1:AA$640,25,0)</f>
        <v>0</v>
      </c>
      <c r="AG18" s="14">
        <f t="shared" si="0"/>
        <v>78</v>
      </c>
      <c r="AH18" s="14">
        <f t="shared" si="1"/>
        <v>1</v>
      </c>
      <c r="AI18" s="14">
        <f t="shared" si="2"/>
        <v>1</v>
      </c>
      <c r="AJ18" s="14">
        <f t="shared" si="3"/>
        <v>69</v>
      </c>
      <c r="AK18" s="14">
        <f t="shared" si="4"/>
        <v>70</v>
      </c>
      <c r="AL18" s="14">
        <f t="shared" si="5"/>
        <v>89.743589743589752</v>
      </c>
      <c r="AM18" s="14">
        <f t="shared" si="6"/>
        <v>5</v>
      </c>
      <c r="AN18" s="7" t="s">
        <v>5</v>
      </c>
      <c r="AO18" s="7">
        <f>VLOOKUP(B18,[6]A!B$1:AC$51,28,0)</f>
        <v>8</v>
      </c>
      <c r="AP18" s="7">
        <v>10</v>
      </c>
      <c r="AQ18" s="7">
        <f t="shared" si="7"/>
        <v>23</v>
      </c>
    </row>
    <row r="19" spans="1:43" x14ac:dyDescent="0.25">
      <c r="A19" s="7">
        <v>18</v>
      </c>
      <c r="B19" s="7" t="s">
        <v>24</v>
      </c>
      <c r="C19" s="8">
        <f>VLOOKUP(B19,[1]Combined!$B$1:$S$640,18,0)</f>
        <v>8</v>
      </c>
      <c r="D19" s="8">
        <f>VLOOKUP(B19,[1]Combined!$B$1:$T$640,19,0)</f>
        <v>8</v>
      </c>
      <c r="E19" s="8">
        <f>VLOOKUP(B19,[1]Combined!$B$1:$V$640,21,0)</f>
        <v>0</v>
      </c>
      <c r="F19" s="8">
        <f>VLOOKUP(B19,[1]Combined!$B$1:$W$640,22,0)</f>
        <v>0</v>
      </c>
      <c r="G19" s="8">
        <f>VLOOKUP(B19,[1]Combined!$B$1:$X$640,23,0)</f>
        <v>0</v>
      </c>
      <c r="H19" s="8">
        <f>VLOOKUP(B19,[1]Combined!$B$1:$Z$640,25,0)</f>
        <v>0</v>
      </c>
      <c r="I19" s="9">
        <f>VLOOKUP(B19,[2]Combined!C$1:T$640,18,0)</f>
        <v>16</v>
      </c>
      <c r="J19" s="9">
        <f>VLOOKUP(B19,[2]Combined!C$1:U$640,19,0)</f>
        <v>21</v>
      </c>
      <c r="K19" s="9">
        <f>VLOOKUP(B19,[2]Combined!C$1:W$640,21,0)</f>
        <v>0</v>
      </c>
      <c r="L19" s="9">
        <f>VLOOKUP(B19,[2]Combined!C$1:X$640,22,0)</f>
        <v>3</v>
      </c>
      <c r="M19" s="9">
        <f>VLOOKUP(B19,[2]Combined!C$1:Y$640,23,0)</f>
        <v>6</v>
      </c>
      <c r="N19" s="9">
        <f>VLOOKUP(B19,[2]Combined!C$1:AA$640,25,0)</f>
        <v>0</v>
      </c>
      <c r="O19" s="10">
        <f>VLOOKUP(B19,[3]Combined!C$1:T$640,18,0)</f>
        <v>14</v>
      </c>
      <c r="P19" s="10">
        <f>VLOOKUP(B19,[3]Combined!C$1:U$640,19,0)</f>
        <v>20</v>
      </c>
      <c r="Q19" s="10">
        <f>VLOOKUP(B19,[3]Combined!C$1:W$640,21,0)</f>
        <v>0</v>
      </c>
      <c r="R19" s="10">
        <f>VLOOKUP(B19,[3]Combined!C$1:X$640,22,0)</f>
        <v>2</v>
      </c>
      <c r="S19" s="10">
        <f>VLOOKUP(B19,[3]Combined!C$1:Y$640,23,0)</f>
        <v>3</v>
      </c>
      <c r="T19" s="10">
        <f>VLOOKUP(B19,[3]Combined!C$1:AA$640,25,0)</f>
        <v>0</v>
      </c>
      <c r="U19" s="11">
        <v>13</v>
      </c>
      <c r="V19" s="11">
        <v>15</v>
      </c>
      <c r="W19" s="11">
        <v>1</v>
      </c>
      <c r="X19" s="11">
        <f>VLOOKUP(B19,[4]Combined!C$1:X$640,22,0)</f>
        <v>3</v>
      </c>
      <c r="Y19" s="11">
        <f>VLOOKUP(B19,[4]Combined!C$1:Y$640,23,0)</f>
        <v>4</v>
      </c>
      <c r="Z19" s="11">
        <f>VLOOKUP(B19,[4]Combined!C$1:AA$640,25,0)</f>
        <v>0</v>
      </c>
      <c r="AA19" s="12">
        <f>VLOOKUP(B19,[5]Combined!C$1:T$640,18,0)</f>
        <v>0</v>
      </c>
      <c r="AB19" s="12">
        <f>VLOOKUP(B19,[5]Combined!C$1:U$640,19,0)</f>
        <v>0</v>
      </c>
      <c r="AC19" s="12">
        <f>VLOOKUP(B19,[5]Combined!C$1:W$640,21,0)</f>
        <v>0</v>
      </c>
      <c r="AD19" s="12">
        <v>1</v>
      </c>
      <c r="AE19" s="12">
        <v>1</v>
      </c>
      <c r="AF19" s="12">
        <f>VLOOKUP(B19,[5]Combined!C$1:AA$640,25,0)</f>
        <v>0</v>
      </c>
      <c r="AG19" s="14">
        <f t="shared" si="0"/>
        <v>78</v>
      </c>
      <c r="AH19" s="14">
        <f t="shared" si="1"/>
        <v>1</v>
      </c>
      <c r="AI19" s="14">
        <f t="shared" si="2"/>
        <v>1</v>
      </c>
      <c r="AJ19" s="14">
        <f t="shared" si="3"/>
        <v>60</v>
      </c>
      <c r="AK19" s="14">
        <f t="shared" si="4"/>
        <v>61</v>
      </c>
      <c r="AL19" s="14">
        <f t="shared" si="5"/>
        <v>78.205128205128204</v>
      </c>
      <c r="AM19" s="14">
        <f t="shared" si="6"/>
        <v>3</v>
      </c>
      <c r="AN19" s="7" t="s">
        <v>7</v>
      </c>
      <c r="AO19" s="7">
        <f>VLOOKUP(B19,[6]A!B$1:AC$51,28,0)</f>
        <v>8</v>
      </c>
      <c r="AP19" s="7">
        <v>10</v>
      </c>
      <c r="AQ19" s="7">
        <f t="shared" si="7"/>
        <v>21</v>
      </c>
    </row>
    <row r="20" spans="1:43" x14ac:dyDescent="0.25">
      <c r="A20" s="7">
        <v>19</v>
      </c>
      <c r="B20" s="7" t="s">
        <v>25</v>
      </c>
      <c r="C20" s="8">
        <f>VLOOKUP(B20,[1]Combined!$B$1:$S$640,18,0)</f>
        <v>8</v>
      </c>
      <c r="D20" s="8">
        <f>VLOOKUP(B20,[1]Combined!$B$1:$T$640,19,0)</f>
        <v>8</v>
      </c>
      <c r="E20" s="8">
        <f>VLOOKUP(B20,[1]Combined!$B$1:$V$640,21,0)</f>
        <v>0</v>
      </c>
      <c r="F20" s="8">
        <f>VLOOKUP(B20,[1]Combined!$B$1:$W$640,22,0)</f>
        <v>0</v>
      </c>
      <c r="G20" s="8">
        <f>VLOOKUP(B20,[1]Combined!$B$1:$X$640,23,0)</f>
        <v>0</v>
      </c>
      <c r="H20" s="8">
        <f>VLOOKUP(B20,[1]Combined!$B$1:$Z$640,25,0)</f>
        <v>0</v>
      </c>
      <c r="I20" s="9">
        <f>VLOOKUP(B20,[2]Combined!C$1:T$640,18,0)</f>
        <v>21</v>
      </c>
      <c r="J20" s="9">
        <f>VLOOKUP(B20,[2]Combined!C$1:U$640,19,0)</f>
        <v>21</v>
      </c>
      <c r="K20" s="9">
        <f>VLOOKUP(B20,[2]Combined!C$1:W$640,21,0)</f>
        <v>0</v>
      </c>
      <c r="L20" s="9">
        <f>VLOOKUP(B20,[2]Combined!C$1:X$640,22,0)</f>
        <v>6</v>
      </c>
      <c r="M20" s="9">
        <f>VLOOKUP(B20,[2]Combined!C$1:Y$640,23,0)</f>
        <v>6</v>
      </c>
      <c r="N20" s="9">
        <f>VLOOKUP(B20,[2]Combined!C$1:AA$640,25,0)</f>
        <v>0</v>
      </c>
      <c r="O20" s="10">
        <f>VLOOKUP(B20,[3]Combined!C$1:T$640,18,0)</f>
        <v>18</v>
      </c>
      <c r="P20" s="10">
        <f>VLOOKUP(B20,[3]Combined!C$1:U$640,19,0)</f>
        <v>20</v>
      </c>
      <c r="Q20" s="10">
        <f>VLOOKUP(B20,[3]Combined!C$1:W$640,21,0)</f>
        <v>0</v>
      </c>
      <c r="R20" s="10">
        <f>VLOOKUP(B20,[3]Combined!C$1:X$640,22,0)</f>
        <v>3</v>
      </c>
      <c r="S20" s="10">
        <f>VLOOKUP(B20,[3]Combined!C$1:Y$640,23,0)</f>
        <v>3</v>
      </c>
      <c r="T20" s="10">
        <f>VLOOKUP(B20,[3]Combined!C$1:AA$640,25,0)</f>
        <v>0</v>
      </c>
      <c r="U20" s="11">
        <v>14</v>
      </c>
      <c r="V20" s="11">
        <v>15</v>
      </c>
      <c r="W20" s="11">
        <f>VLOOKUP(B20,[4]Combined!C$1:W$640,21,0)</f>
        <v>0</v>
      </c>
      <c r="X20" s="11">
        <f>VLOOKUP(B20,[4]Combined!C$1:X$640,22,0)</f>
        <v>2</v>
      </c>
      <c r="Y20" s="11">
        <f>VLOOKUP(B20,[4]Combined!C$1:Y$640,23,0)</f>
        <v>2</v>
      </c>
      <c r="Z20" s="11">
        <f>VLOOKUP(B20,[4]Combined!C$1:AA$640,25,0)</f>
        <v>0</v>
      </c>
      <c r="AA20" s="12">
        <f>VLOOKUP(B20,[5]Combined!C$1:T$640,18,0)</f>
        <v>0</v>
      </c>
      <c r="AB20" s="12">
        <f>VLOOKUP(B20,[5]Combined!C$1:U$640,19,0)</f>
        <v>0</v>
      </c>
      <c r="AC20" s="12">
        <f>VLOOKUP(B20,[5]Combined!C$1:W$640,21,0)</f>
        <v>0</v>
      </c>
      <c r="AD20" s="12">
        <v>1</v>
      </c>
      <c r="AE20" s="12">
        <v>1</v>
      </c>
      <c r="AF20" s="12">
        <f>VLOOKUP(B20,[5]Combined!C$1:AA$640,25,0)</f>
        <v>0</v>
      </c>
      <c r="AG20" s="14">
        <f t="shared" si="0"/>
        <v>76</v>
      </c>
      <c r="AH20" s="14">
        <f t="shared" si="1"/>
        <v>0</v>
      </c>
      <c r="AI20" s="14">
        <f t="shared" si="2"/>
        <v>0</v>
      </c>
      <c r="AJ20" s="14">
        <f t="shared" si="3"/>
        <v>73</v>
      </c>
      <c r="AK20" s="14">
        <f t="shared" si="4"/>
        <v>73</v>
      </c>
      <c r="AL20" s="14">
        <f t="shared" si="5"/>
        <v>96.05263157894737</v>
      </c>
      <c r="AM20" s="14">
        <f t="shared" si="6"/>
        <v>5</v>
      </c>
      <c r="AN20" s="7" t="s">
        <v>9</v>
      </c>
      <c r="AO20" s="7">
        <f>VLOOKUP(B20,[6]A!B$1:AC$51,28,0)</f>
        <v>9</v>
      </c>
      <c r="AP20" s="7">
        <v>10</v>
      </c>
      <c r="AQ20" s="7">
        <f t="shared" si="7"/>
        <v>24</v>
      </c>
    </row>
    <row r="21" spans="1:43" x14ac:dyDescent="0.25">
      <c r="A21" s="7">
        <v>20</v>
      </c>
      <c r="B21" s="7" t="s">
        <v>26</v>
      </c>
      <c r="C21" s="8">
        <f>VLOOKUP(B21,[1]Combined!$B$1:$S$640,18,0)</f>
        <v>7</v>
      </c>
      <c r="D21" s="8">
        <f>VLOOKUP(B21,[1]Combined!$B$1:$T$640,19,0)</f>
        <v>8</v>
      </c>
      <c r="E21" s="8">
        <f>VLOOKUP(B21,[1]Combined!$B$1:$V$640,21,0)</f>
        <v>0</v>
      </c>
      <c r="F21" s="8">
        <f>VLOOKUP(B21,[1]Combined!$B$1:$W$640,22,0)</f>
        <v>0</v>
      </c>
      <c r="G21" s="8">
        <f>VLOOKUP(B21,[1]Combined!$B$1:$X$640,23,0)</f>
        <v>0</v>
      </c>
      <c r="H21" s="8">
        <f>VLOOKUP(B21,[1]Combined!$B$1:$Z$640,25,0)</f>
        <v>0</v>
      </c>
      <c r="I21" s="9">
        <f>VLOOKUP(B21,[2]Combined!C$1:T$640,18,0)</f>
        <v>21</v>
      </c>
      <c r="J21" s="9">
        <f>VLOOKUP(B21,[2]Combined!C$1:U$640,19,0)</f>
        <v>21</v>
      </c>
      <c r="K21" s="9">
        <f>VLOOKUP(B21,[2]Combined!C$1:W$640,21,0)</f>
        <v>0</v>
      </c>
      <c r="L21" s="9">
        <f>VLOOKUP(B21,[2]Combined!C$1:X$640,22,0)</f>
        <v>0</v>
      </c>
      <c r="M21" s="9">
        <f>VLOOKUP(B21,[2]Combined!C$1:Y$640,23,0)</f>
        <v>2</v>
      </c>
      <c r="N21" s="9">
        <f>VLOOKUP(B21,[2]Combined!C$1:AA$640,25,0)</f>
        <v>0</v>
      </c>
      <c r="O21" s="10">
        <f>VLOOKUP(B21,[3]Combined!C$1:T$640,18,0)</f>
        <v>17</v>
      </c>
      <c r="P21" s="10">
        <f>VLOOKUP(B21,[3]Combined!C$1:U$640,19,0)</f>
        <v>20</v>
      </c>
      <c r="Q21" s="10">
        <f>VLOOKUP(B21,[3]Combined!C$1:W$640,21,0)</f>
        <v>0</v>
      </c>
      <c r="R21" s="10">
        <f>VLOOKUP(B21,[3]Combined!C$1:X$640,22,0)</f>
        <v>2</v>
      </c>
      <c r="S21" s="10">
        <f>VLOOKUP(B21,[3]Combined!C$1:Y$640,23,0)</f>
        <v>2</v>
      </c>
      <c r="T21" s="10">
        <f>VLOOKUP(B21,[3]Combined!C$1:AA$640,25,0)</f>
        <v>0</v>
      </c>
      <c r="U21" s="11">
        <v>13</v>
      </c>
      <c r="V21" s="11">
        <v>15</v>
      </c>
      <c r="W21" s="11">
        <v>2</v>
      </c>
      <c r="X21" s="11">
        <f>VLOOKUP(B21,[4]Combined!C$1:X$640,22,0)</f>
        <v>4</v>
      </c>
      <c r="Y21" s="11">
        <f>VLOOKUP(B21,[4]Combined!C$1:Y$640,23,0)</f>
        <v>4</v>
      </c>
      <c r="Z21" s="11">
        <f>VLOOKUP(B21,[4]Combined!C$1:AA$640,25,0)</f>
        <v>0</v>
      </c>
      <c r="AA21" s="12">
        <f>VLOOKUP(B21,[5]Combined!C$1:T$640,18,0)</f>
        <v>0</v>
      </c>
      <c r="AB21" s="12">
        <f>VLOOKUP(B21,[5]Combined!C$1:U$640,19,0)</f>
        <v>0</v>
      </c>
      <c r="AC21" s="12">
        <f>VLOOKUP(B21,[5]Combined!C$1:W$640,21,0)</f>
        <v>0</v>
      </c>
      <c r="AD21" s="12">
        <v>1</v>
      </c>
      <c r="AE21" s="12">
        <v>1</v>
      </c>
      <c r="AF21" s="12">
        <f>VLOOKUP(B21,[5]Combined!C$1:AA$640,25,0)</f>
        <v>0</v>
      </c>
      <c r="AG21" s="14">
        <f t="shared" si="0"/>
        <v>73</v>
      </c>
      <c r="AH21" s="14">
        <f t="shared" si="1"/>
        <v>2</v>
      </c>
      <c r="AI21" s="14">
        <f t="shared" si="2"/>
        <v>2</v>
      </c>
      <c r="AJ21" s="14">
        <f t="shared" si="3"/>
        <v>65</v>
      </c>
      <c r="AK21" s="14">
        <f t="shared" si="4"/>
        <v>67</v>
      </c>
      <c r="AL21" s="14">
        <f t="shared" si="5"/>
        <v>91.780821917808225</v>
      </c>
      <c r="AM21" s="14">
        <f t="shared" si="6"/>
        <v>5</v>
      </c>
      <c r="AN21" s="7" t="s">
        <v>11</v>
      </c>
      <c r="AO21" s="7">
        <f>VLOOKUP(B21,[6]A!B$1:AC$51,28,0)</f>
        <v>8</v>
      </c>
      <c r="AP21" s="7">
        <v>9</v>
      </c>
      <c r="AQ21" s="7">
        <f t="shared" si="7"/>
        <v>22</v>
      </c>
    </row>
    <row r="22" spans="1:43" x14ac:dyDescent="0.25">
      <c r="A22" s="7">
        <v>21</v>
      </c>
      <c r="B22" s="7" t="s">
        <v>27</v>
      </c>
      <c r="C22" s="8">
        <f>VLOOKUP(B22,[1]Combined!$B$1:$S$640,18,0)</f>
        <v>8</v>
      </c>
      <c r="D22" s="8">
        <f>VLOOKUP(B22,[1]Combined!$B$1:$T$640,19,0)</f>
        <v>8</v>
      </c>
      <c r="E22" s="8">
        <f>VLOOKUP(B22,[1]Combined!$B$1:$V$640,21,0)</f>
        <v>0</v>
      </c>
      <c r="F22" s="8">
        <f>VLOOKUP(B22,[1]Combined!$B$1:$W$640,22,0)</f>
        <v>0</v>
      </c>
      <c r="G22" s="8">
        <f>VLOOKUP(B22,[1]Combined!$B$1:$X$640,23,0)</f>
        <v>0</v>
      </c>
      <c r="H22" s="8">
        <f>VLOOKUP(B22,[1]Combined!$B$1:$Z$640,25,0)</f>
        <v>0</v>
      </c>
      <c r="I22" s="9">
        <f>VLOOKUP(B22,[2]Combined!C$1:T$640,18,0)</f>
        <v>21</v>
      </c>
      <c r="J22" s="9">
        <f>VLOOKUP(B22,[2]Combined!C$1:U$640,19,0)</f>
        <v>21</v>
      </c>
      <c r="K22" s="9">
        <f>VLOOKUP(B22,[2]Combined!C$1:W$640,21,0)</f>
        <v>0</v>
      </c>
      <c r="L22" s="9">
        <f>VLOOKUP(B22,[2]Combined!C$1:X$640,22,0)</f>
        <v>4</v>
      </c>
      <c r="M22" s="9">
        <f>VLOOKUP(B22,[2]Combined!C$1:Y$640,23,0)</f>
        <v>5</v>
      </c>
      <c r="N22" s="9">
        <f>VLOOKUP(B22,[2]Combined!C$1:AA$640,25,0)</f>
        <v>0</v>
      </c>
      <c r="O22" s="10">
        <f>VLOOKUP(B22,[3]Combined!C$1:T$640,18,0)</f>
        <v>19</v>
      </c>
      <c r="P22" s="10">
        <f>VLOOKUP(B22,[3]Combined!C$1:U$640,19,0)</f>
        <v>20</v>
      </c>
      <c r="Q22" s="10">
        <f>VLOOKUP(B22,[3]Combined!C$1:W$640,21,0)</f>
        <v>0</v>
      </c>
      <c r="R22" s="10">
        <f>VLOOKUP(B22,[3]Combined!C$1:X$640,22,0)</f>
        <v>1</v>
      </c>
      <c r="S22" s="10">
        <f>VLOOKUP(B22,[3]Combined!C$1:Y$640,23,0)</f>
        <v>1</v>
      </c>
      <c r="T22" s="10">
        <f>VLOOKUP(B22,[3]Combined!C$1:AA$640,25,0)</f>
        <v>0</v>
      </c>
      <c r="U22" s="11">
        <v>15</v>
      </c>
      <c r="V22" s="11">
        <v>15</v>
      </c>
      <c r="W22" s="11">
        <v>0</v>
      </c>
      <c r="X22" s="11">
        <f>VLOOKUP(B22,[4]Combined!C$1:X$640,22,0)</f>
        <v>2</v>
      </c>
      <c r="Y22" s="11">
        <f>VLOOKUP(B22,[4]Combined!C$1:Y$640,23,0)</f>
        <v>2</v>
      </c>
      <c r="Z22" s="11">
        <f>VLOOKUP(B22,[4]Combined!C$1:AA$640,25,0)</f>
        <v>0</v>
      </c>
      <c r="AA22" s="12">
        <f>VLOOKUP(B22,[5]Combined!C$1:T$640,18,0)</f>
        <v>0</v>
      </c>
      <c r="AB22" s="12">
        <f>VLOOKUP(B22,[5]Combined!C$1:U$640,19,0)</f>
        <v>0</v>
      </c>
      <c r="AC22" s="12">
        <f>VLOOKUP(B22,[5]Combined!C$1:W$640,21,0)</f>
        <v>0</v>
      </c>
      <c r="AD22" s="12">
        <v>1</v>
      </c>
      <c r="AE22" s="12">
        <v>1</v>
      </c>
      <c r="AF22" s="12">
        <f>VLOOKUP(B22,[5]Combined!C$1:AA$640,25,0)</f>
        <v>0</v>
      </c>
      <c r="AG22" s="14">
        <f t="shared" si="0"/>
        <v>73</v>
      </c>
      <c r="AH22" s="14">
        <f t="shared" si="1"/>
        <v>0</v>
      </c>
      <c r="AI22" s="14">
        <f t="shared" si="2"/>
        <v>0</v>
      </c>
      <c r="AJ22" s="14">
        <f t="shared" si="3"/>
        <v>71</v>
      </c>
      <c r="AK22" s="14">
        <f t="shared" si="4"/>
        <v>71</v>
      </c>
      <c r="AL22" s="14">
        <f t="shared" si="5"/>
        <v>97.260273972602747</v>
      </c>
      <c r="AM22" s="14">
        <f t="shared" si="6"/>
        <v>5</v>
      </c>
      <c r="AN22" s="7" t="s">
        <v>3</v>
      </c>
      <c r="AO22" s="7">
        <f>VLOOKUP(B22,[6]A!B$1:AC$51,28,0)</f>
        <v>8</v>
      </c>
      <c r="AP22" s="7">
        <v>9</v>
      </c>
      <c r="AQ22" s="7">
        <f t="shared" si="7"/>
        <v>22</v>
      </c>
    </row>
    <row r="23" spans="1:43" x14ac:dyDescent="0.25">
      <c r="A23" s="7">
        <v>22</v>
      </c>
      <c r="B23" s="7" t="s">
        <v>28</v>
      </c>
      <c r="C23" s="8">
        <f>VLOOKUP(B23,[1]Combined!$B$1:$S$640,18,0)</f>
        <v>8</v>
      </c>
      <c r="D23" s="8">
        <f>VLOOKUP(B23,[1]Combined!$B$1:$T$640,19,0)</f>
        <v>8</v>
      </c>
      <c r="E23" s="8">
        <f>VLOOKUP(B23,[1]Combined!$B$1:$V$640,21,0)</f>
        <v>0</v>
      </c>
      <c r="F23" s="8">
        <f>VLOOKUP(B23,[1]Combined!$B$1:$W$640,22,0)</f>
        <v>0</v>
      </c>
      <c r="G23" s="8">
        <f>VLOOKUP(B23,[1]Combined!$B$1:$X$640,23,0)</f>
        <v>0</v>
      </c>
      <c r="H23" s="8">
        <f>VLOOKUP(B23,[1]Combined!$B$1:$Z$640,25,0)</f>
        <v>0</v>
      </c>
      <c r="I23" s="9">
        <f>VLOOKUP(B23,[2]Combined!C$1:T$640,18,0)</f>
        <v>18</v>
      </c>
      <c r="J23" s="9">
        <f>VLOOKUP(B23,[2]Combined!C$1:U$640,19,0)</f>
        <v>21</v>
      </c>
      <c r="K23" s="9">
        <f>VLOOKUP(B23,[2]Combined!C$1:W$640,21,0)</f>
        <v>0</v>
      </c>
      <c r="L23" s="9">
        <f>VLOOKUP(B23,[2]Combined!C$1:X$640,22,0)</f>
        <v>6</v>
      </c>
      <c r="M23" s="9">
        <f>VLOOKUP(B23,[2]Combined!C$1:Y$640,23,0)</f>
        <v>6</v>
      </c>
      <c r="N23" s="9">
        <f>VLOOKUP(B23,[2]Combined!C$1:AA$640,25,0)</f>
        <v>0</v>
      </c>
      <c r="O23" s="10">
        <f>VLOOKUP(B23,[3]Combined!C$1:T$640,18,0)</f>
        <v>13</v>
      </c>
      <c r="P23" s="10">
        <f>VLOOKUP(B23,[3]Combined!C$1:U$640,19,0)</f>
        <v>20</v>
      </c>
      <c r="Q23" s="10">
        <f>VLOOKUP(B23,[3]Combined!C$1:W$640,21,0)</f>
        <v>0</v>
      </c>
      <c r="R23" s="10">
        <f>VLOOKUP(B23,[3]Combined!C$1:X$640,22,0)</f>
        <v>3</v>
      </c>
      <c r="S23" s="10">
        <f>VLOOKUP(B23,[3]Combined!C$1:Y$640,23,0)</f>
        <v>3</v>
      </c>
      <c r="T23" s="10">
        <f>VLOOKUP(B23,[3]Combined!C$1:AA$640,25,0)</f>
        <v>0</v>
      </c>
      <c r="U23" s="11">
        <v>12</v>
      </c>
      <c r="V23" s="11">
        <v>15</v>
      </c>
      <c r="W23" s="11">
        <f>VLOOKUP(B23,[4]Combined!C$1:W$640,21,0)</f>
        <v>0</v>
      </c>
      <c r="X23" s="11">
        <f>VLOOKUP(B23,[4]Combined!C$1:X$640,22,0)</f>
        <v>4</v>
      </c>
      <c r="Y23" s="11">
        <f>VLOOKUP(B23,[4]Combined!C$1:Y$640,23,0)</f>
        <v>4</v>
      </c>
      <c r="Z23" s="11">
        <f>VLOOKUP(B23,[4]Combined!C$1:AA$640,25,0)</f>
        <v>0</v>
      </c>
      <c r="AA23" s="12">
        <f>VLOOKUP(B23,[5]Combined!C$1:T$640,18,0)</f>
        <v>0</v>
      </c>
      <c r="AB23" s="12">
        <f>VLOOKUP(B23,[5]Combined!C$1:U$640,19,0)</f>
        <v>0</v>
      </c>
      <c r="AC23" s="12">
        <f>VLOOKUP(B23,[5]Combined!C$1:W$640,21,0)</f>
        <v>0</v>
      </c>
      <c r="AD23" s="12">
        <v>1</v>
      </c>
      <c r="AE23" s="12">
        <v>1</v>
      </c>
      <c r="AF23" s="12">
        <f>VLOOKUP(B23,[5]Combined!C$1:AA$640,25,0)</f>
        <v>0</v>
      </c>
      <c r="AG23" s="14">
        <f t="shared" si="0"/>
        <v>78</v>
      </c>
      <c r="AH23" s="14">
        <f t="shared" si="1"/>
        <v>0</v>
      </c>
      <c r="AI23" s="14">
        <f t="shared" si="2"/>
        <v>0</v>
      </c>
      <c r="AJ23" s="14">
        <f t="shared" si="3"/>
        <v>65</v>
      </c>
      <c r="AK23" s="14">
        <f t="shared" si="4"/>
        <v>65</v>
      </c>
      <c r="AL23" s="14">
        <f t="shared" si="5"/>
        <v>83.333333333333343</v>
      </c>
      <c r="AM23" s="14">
        <f t="shared" si="6"/>
        <v>4</v>
      </c>
      <c r="AN23" s="7" t="s">
        <v>7</v>
      </c>
      <c r="AO23" s="7">
        <f>VLOOKUP(B23,[6]A!B$1:AC$51,28,0)</f>
        <v>9</v>
      </c>
      <c r="AP23" s="7">
        <v>8</v>
      </c>
      <c r="AQ23" s="7">
        <f t="shared" si="7"/>
        <v>21</v>
      </c>
    </row>
    <row r="24" spans="1:43" x14ac:dyDescent="0.25">
      <c r="A24" s="7">
        <v>23</v>
      </c>
      <c r="B24" s="7" t="s">
        <v>29</v>
      </c>
      <c r="C24" s="8">
        <f>VLOOKUP(B24,[1]Combined!$B$1:$S$640,18,0)</f>
        <v>8</v>
      </c>
      <c r="D24" s="8">
        <f>VLOOKUP(B24,[1]Combined!$B$1:$T$640,19,0)</f>
        <v>8</v>
      </c>
      <c r="E24" s="8">
        <f>VLOOKUP(B24,[1]Combined!$B$1:$V$640,21,0)</f>
        <v>0</v>
      </c>
      <c r="F24" s="8">
        <f>VLOOKUP(B24,[1]Combined!$B$1:$W$640,22,0)</f>
        <v>0</v>
      </c>
      <c r="G24" s="8">
        <f>VLOOKUP(B24,[1]Combined!$B$1:$X$640,23,0)</f>
        <v>0</v>
      </c>
      <c r="H24" s="8">
        <f>VLOOKUP(B24,[1]Combined!$B$1:$Z$640,25,0)</f>
        <v>0</v>
      </c>
      <c r="I24" s="9">
        <f>VLOOKUP(B24,[2]Combined!C$1:T$640,18,0)</f>
        <v>20</v>
      </c>
      <c r="J24" s="9">
        <f>VLOOKUP(B24,[2]Combined!C$1:U$640,19,0)</f>
        <v>21</v>
      </c>
      <c r="K24" s="9">
        <f>VLOOKUP(B24,[2]Combined!C$1:W$640,21,0)</f>
        <v>0</v>
      </c>
      <c r="L24" s="9">
        <f>VLOOKUP(B24,[2]Combined!C$1:X$640,22,0)</f>
        <v>5</v>
      </c>
      <c r="M24" s="9">
        <f>VLOOKUP(B24,[2]Combined!C$1:Y$640,23,0)</f>
        <v>6</v>
      </c>
      <c r="N24" s="9">
        <f>VLOOKUP(B24,[2]Combined!C$1:AA$640,25,0)</f>
        <v>0</v>
      </c>
      <c r="O24" s="10">
        <f>VLOOKUP(B24,[3]Combined!C$1:T$640,18,0)</f>
        <v>14</v>
      </c>
      <c r="P24" s="10">
        <f>VLOOKUP(B24,[3]Combined!C$1:U$640,19,0)</f>
        <v>20</v>
      </c>
      <c r="Q24" s="10">
        <f>VLOOKUP(B24,[3]Combined!C$1:W$640,21,0)</f>
        <v>0</v>
      </c>
      <c r="R24" s="10">
        <f>VLOOKUP(B24,[3]Combined!C$1:X$640,22,0)</f>
        <v>3</v>
      </c>
      <c r="S24" s="10">
        <f>VLOOKUP(B24,[3]Combined!C$1:Y$640,23,0)</f>
        <v>3</v>
      </c>
      <c r="T24" s="10">
        <f>VLOOKUP(B24,[3]Combined!C$1:AA$640,25,0)</f>
        <v>0</v>
      </c>
      <c r="U24" s="11">
        <v>14</v>
      </c>
      <c r="V24" s="11">
        <v>15</v>
      </c>
      <c r="W24" s="11">
        <f>VLOOKUP(B24,[4]Combined!C$1:W$640,21,0)</f>
        <v>0</v>
      </c>
      <c r="X24" s="11">
        <f>VLOOKUP(B24,[4]Combined!C$1:X$640,22,0)</f>
        <v>2</v>
      </c>
      <c r="Y24" s="11">
        <f>VLOOKUP(B24,[4]Combined!C$1:Y$640,23,0)</f>
        <v>2</v>
      </c>
      <c r="Z24" s="11">
        <f>VLOOKUP(B24,[4]Combined!C$1:AA$640,25,0)</f>
        <v>0</v>
      </c>
      <c r="AA24" s="12">
        <f>VLOOKUP(B24,[5]Combined!C$1:T$640,18,0)</f>
        <v>0</v>
      </c>
      <c r="AB24" s="12">
        <f>VLOOKUP(B24,[5]Combined!C$1:U$640,19,0)</f>
        <v>0</v>
      </c>
      <c r="AC24" s="12">
        <f>VLOOKUP(B24,[5]Combined!C$1:W$640,21,0)</f>
        <v>0</v>
      </c>
      <c r="AD24" s="12">
        <v>1</v>
      </c>
      <c r="AE24" s="12">
        <v>1</v>
      </c>
      <c r="AF24" s="12">
        <f>VLOOKUP(B24,[5]Combined!C$1:AA$640,25,0)</f>
        <v>0</v>
      </c>
      <c r="AG24" s="14">
        <f t="shared" si="0"/>
        <v>76</v>
      </c>
      <c r="AH24" s="14">
        <f t="shared" si="1"/>
        <v>0</v>
      </c>
      <c r="AI24" s="14">
        <f t="shared" si="2"/>
        <v>0</v>
      </c>
      <c r="AJ24" s="14">
        <f t="shared" si="3"/>
        <v>67</v>
      </c>
      <c r="AK24" s="14">
        <f t="shared" si="4"/>
        <v>67</v>
      </c>
      <c r="AL24" s="14">
        <f t="shared" si="5"/>
        <v>88.157894736842096</v>
      </c>
      <c r="AM24" s="14">
        <f t="shared" si="6"/>
        <v>5</v>
      </c>
      <c r="AN24" s="7" t="s">
        <v>9</v>
      </c>
      <c r="AO24" s="7">
        <f>VLOOKUP(B24,[6]A!B$1:AC$51,28,0)</f>
        <v>8</v>
      </c>
      <c r="AP24" s="7">
        <v>10</v>
      </c>
      <c r="AQ24" s="7">
        <f t="shared" si="7"/>
        <v>23</v>
      </c>
    </row>
    <row r="25" spans="1:43" x14ac:dyDescent="0.25">
      <c r="A25" s="7">
        <v>24</v>
      </c>
      <c r="B25" s="7" t="s">
        <v>30</v>
      </c>
      <c r="C25" s="8">
        <f>VLOOKUP(B25,[1]Combined!$B$1:$S$640,18,0)</f>
        <v>7</v>
      </c>
      <c r="D25" s="8">
        <f>VLOOKUP(B25,[1]Combined!$B$1:$T$640,19,0)</f>
        <v>8</v>
      </c>
      <c r="E25" s="8">
        <f>VLOOKUP(B25,[1]Combined!$B$1:$V$640,21,0)</f>
        <v>0</v>
      </c>
      <c r="F25" s="8">
        <f>VLOOKUP(B25,[1]Combined!$B$1:$W$640,22,0)</f>
        <v>0</v>
      </c>
      <c r="G25" s="8">
        <f>VLOOKUP(B25,[1]Combined!$B$1:$X$640,23,0)</f>
        <v>0</v>
      </c>
      <c r="H25" s="8">
        <f>VLOOKUP(B25,[1]Combined!$B$1:$Z$640,25,0)</f>
        <v>0</v>
      </c>
      <c r="I25" s="9">
        <f>VLOOKUP(B25,[2]Combined!C$1:T$640,18,0)</f>
        <v>21</v>
      </c>
      <c r="J25" s="9">
        <f>VLOOKUP(B25,[2]Combined!C$1:U$640,19,0)</f>
        <v>21</v>
      </c>
      <c r="K25" s="9">
        <f>VLOOKUP(B25,[2]Combined!C$1:W$640,21,0)</f>
        <v>0</v>
      </c>
      <c r="L25" s="9">
        <f>VLOOKUP(B25,[2]Combined!C$1:X$640,22,0)</f>
        <v>2</v>
      </c>
      <c r="M25" s="9">
        <f>VLOOKUP(B25,[2]Combined!C$1:Y$640,23,0)</f>
        <v>2</v>
      </c>
      <c r="N25" s="9">
        <f>VLOOKUP(B25,[2]Combined!C$1:AA$640,25,0)</f>
        <v>0</v>
      </c>
      <c r="O25" s="10">
        <f>VLOOKUP(B25,[3]Combined!C$1:T$640,18,0)</f>
        <v>16</v>
      </c>
      <c r="P25" s="10">
        <f>VLOOKUP(B25,[3]Combined!C$1:U$640,19,0)</f>
        <v>20</v>
      </c>
      <c r="Q25" s="10">
        <f>VLOOKUP(B25,[3]Combined!C$1:W$640,21,0)</f>
        <v>0</v>
      </c>
      <c r="R25" s="10">
        <f>VLOOKUP(B25,[3]Combined!C$1:X$640,22,0)</f>
        <v>2</v>
      </c>
      <c r="S25" s="10">
        <f>VLOOKUP(B25,[3]Combined!C$1:Y$640,23,0)</f>
        <v>2</v>
      </c>
      <c r="T25" s="10">
        <f>VLOOKUP(B25,[3]Combined!C$1:AA$640,25,0)</f>
        <v>0</v>
      </c>
      <c r="U25" s="11">
        <v>12</v>
      </c>
      <c r="V25" s="11">
        <v>15</v>
      </c>
      <c r="W25" s="11">
        <f>VLOOKUP(B25,[4]Combined!C$1:W$640,21,0)</f>
        <v>0</v>
      </c>
      <c r="X25" s="11">
        <f>VLOOKUP(B25,[4]Combined!C$1:X$640,22,0)</f>
        <v>3</v>
      </c>
      <c r="Y25" s="11">
        <f>VLOOKUP(B25,[4]Combined!C$1:Y$640,23,0)</f>
        <v>4</v>
      </c>
      <c r="Z25" s="11">
        <f>VLOOKUP(B25,[4]Combined!C$1:AA$640,25,0)</f>
        <v>0</v>
      </c>
      <c r="AA25" s="12">
        <f>VLOOKUP(B25,[5]Combined!C$1:T$640,18,0)</f>
        <v>0</v>
      </c>
      <c r="AB25" s="12">
        <f>VLOOKUP(B25,[5]Combined!C$1:U$640,19,0)</f>
        <v>0</v>
      </c>
      <c r="AC25" s="12">
        <f>VLOOKUP(B25,[5]Combined!C$1:W$640,21,0)</f>
        <v>0</v>
      </c>
      <c r="AD25" s="12">
        <v>1</v>
      </c>
      <c r="AE25" s="12">
        <v>1</v>
      </c>
      <c r="AF25" s="12">
        <f>VLOOKUP(B25,[5]Combined!C$1:AA$640,25,0)</f>
        <v>0</v>
      </c>
      <c r="AG25" s="14">
        <f t="shared" si="0"/>
        <v>73</v>
      </c>
      <c r="AH25" s="14">
        <f t="shared" si="1"/>
        <v>0</v>
      </c>
      <c r="AI25" s="14">
        <f t="shared" si="2"/>
        <v>0</v>
      </c>
      <c r="AJ25" s="14">
        <f t="shared" si="3"/>
        <v>64</v>
      </c>
      <c r="AK25" s="14">
        <f t="shared" si="4"/>
        <v>64</v>
      </c>
      <c r="AL25" s="14">
        <f t="shared" si="5"/>
        <v>87.671232876712324</v>
      </c>
      <c r="AM25" s="14">
        <f t="shared" si="6"/>
        <v>5</v>
      </c>
      <c r="AN25" s="7" t="s">
        <v>11</v>
      </c>
      <c r="AO25" s="7">
        <f>VLOOKUP(B25,[6]A!B$1:AC$51,28,0)</f>
        <v>8</v>
      </c>
      <c r="AP25" s="7">
        <v>8</v>
      </c>
      <c r="AQ25" s="7">
        <f t="shared" si="7"/>
        <v>21</v>
      </c>
    </row>
    <row r="26" spans="1:43" x14ac:dyDescent="0.25">
      <c r="A26" s="7">
        <v>25</v>
      </c>
      <c r="B26" s="7" t="s">
        <v>31</v>
      </c>
      <c r="C26" s="8">
        <f>VLOOKUP(B26,[1]Combined!$B$1:$S$640,18,0)</f>
        <v>8</v>
      </c>
      <c r="D26" s="8">
        <f>VLOOKUP(B26,[1]Combined!$B$1:$T$640,19,0)</f>
        <v>8</v>
      </c>
      <c r="E26" s="8">
        <f>VLOOKUP(B26,[1]Combined!$B$1:$V$640,21,0)</f>
        <v>0</v>
      </c>
      <c r="F26" s="8">
        <f>VLOOKUP(B26,[1]Combined!$B$1:$W$640,22,0)</f>
        <v>0</v>
      </c>
      <c r="G26" s="8">
        <f>VLOOKUP(B26,[1]Combined!$B$1:$X$640,23,0)</f>
        <v>0</v>
      </c>
      <c r="H26" s="8">
        <f>VLOOKUP(B26,[1]Combined!$B$1:$Z$640,25,0)</f>
        <v>0</v>
      </c>
      <c r="I26" s="9">
        <f>VLOOKUP(B26,[2]Combined!C$1:T$640,18,0)</f>
        <v>19</v>
      </c>
      <c r="J26" s="9">
        <f>VLOOKUP(B26,[2]Combined!C$1:U$640,19,0)</f>
        <v>21</v>
      </c>
      <c r="K26" s="9">
        <f>VLOOKUP(B26,[2]Combined!C$1:W$640,21,0)</f>
        <v>0</v>
      </c>
      <c r="L26" s="9">
        <f>VLOOKUP(B26,[2]Combined!C$1:X$640,22,0)</f>
        <v>5</v>
      </c>
      <c r="M26" s="9">
        <f>VLOOKUP(B26,[2]Combined!C$1:Y$640,23,0)</f>
        <v>5</v>
      </c>
      <c r="N26" s="9">
        <f>VLOOKUP(B26,[2]Combined!C$1:AA$640,25,0)</f>
        <v>0</v>
      </c>
      <c r="O26" s="10">
        <f>VLOOKUP(B26,[3]Combined!C$1:T$640,18,0)</f>
        <v>19</v>
      </c>
      <c r="P26" s="10">
        <f>VLOOKUP(B26,[3]Combined!C$1:U$640,19,0)</f>
        <v>20</v>
      </c>
      <c r="Q26" s="10">
        <f>VLOOKUP(B26,[3]Combined!C$1:W$640,21,0)</f>
        <v>0</v>
      </c>
      <c r="R26" s="10">
        <f>VLOOKUP(B26,[3]Combined!C$1:X$640,22,0)</f>
        <v>1</v>
      </c>
      <c r="S26" s="10">
        <f>VLOOKUP(B26,[3]Combined!C$1:Y$640,23,0)</f>
        <v>1</v>
      </c>
      <c r="T26" s="10">
        <f>VLOOKUP(B26,[3]Combined!C$1:AA$640,25,0)</f>
        <v>0</v>
      </c>
      <c r="U26" s="11">
        <v>14</v>
      </c>
      <c r="V26" s="11">
        <v>15</v>
      </c>
      <c r="W26" s="11">
        <f>VLOOKUP(B26,[4]Combined!C$1:W$640,21,0)</f>
        <v>0</v>
      </c>
      <c r="X26" s="11">
        <f>VLOOKUP(B26,[4]Combined!C$1:X$640,22,0)</f>
        <v>2</v>
      </c>
      <c r="Y26" s="11">
        <f>VLOOKUP(B26,[4]Combined!C$1:Y$640,23,0)</f>
        <v>2</v>
      </c>
      <c r="Z26" s="11">
        <f>VLOOKUP(B26,[4]Combined!C$1:AA$640,25,0)</f>
        <v>0</v>
      </c>
      <c r="AA26" s="12">
        <f>VLOOKUP(B26,[5]Combined!C$1:T$640,18,0)</f>
        <v>0</v>
      </c>
      <c r="AB26" s="12">
        <f>VLOOKUP(B26,[5]Combined!C$1:U$640,19,0)</f>
        <v>0</v>
      </c>
      <c r="AC26" s="12">
        <f>VLOOKUP(B26,[5]Combined!C$1:W$640,21,0)</f>
        <v>0</v>
      </c>
      <c r="AD26" s="12">
        <v>1</v>
      </c>
      <c r="AE26" s="12">
        <v>1</v>
      </c>
      <c r="AF26" s="12">
        <f>VLOOKUP(B26,[5]Combined!C$1:AA$640,25,0)</f>
        <v>0</v>
      </c>
      <c r="AG26" s="14">
        <f t="shared" si="0"/>
        <v>73</v>
      </c>
      <c r="AH26" s="14">
        <f t="shared" si="1"/>
        <v>0</v>
      </c>
      <c r="AI26" s="14">
        <f t="shared" si="2"/>
        <v>0</v>
      </c>
      <c r="AJ26" s="14">
        <f t="shared" si="3"/>
        <v>69</v>
      </c>
      <c r="AK26" s="14">
        <f t="shared" si="4"/>
        <v>69</v>
      </c>
      <c r="AL26" s="14">
        <f t="shared" si="5"/>
        <v>94.520547945205479</v>
      </c>
      <c r="AM26" s="14">
        <f t="shared" si="6"/>
        <v>5</v>
      </c>
      <c r="AN26" s="7" t="s">
        <v>3</v>
      </c>
      <c r="AO26" s="7">
        <f>VLOOKUP(B26,[6]A!B$1:AC$51,28,0)</f>
        <v>8</v>
      </c>
      <c r="AP26" s="7">
        <v>9</v>
      </c>
      <c r="AQ26" s="7">
        <f t="shared" si="7"/>
        <v>22</v>
      </c>
    </row>
    <row r="27" spans="1:43" x14ac:dyDescent="0.25">
      <c r="A27" s="7">
        <v>26</v>
      </c>
      <c r="B27" s="7" t="s">
        <v>32</v>
      </c>
      <c r="C27" s="8">
        <f>VLOOKUP(B27,[1]Combined!$B$1:$S$640,18,0)</f>
        <v>7</v>
      </c>
      <c r="D27" s="8">
        <f>VLOOKUP(B27,[1]Combined!$B$1:$T$640,19,0)</f>
        <v>8</v>
      </c>
      <c r="E27" s="8">
        <f>VLOOKUP(B27,[1]Combined!$B$1:$V$640,21,0)</f>
        <v>0</v>
      </c>
      <c r="F27" s="8">
        <f>VLOOKUP(B27,[1]Combined!$B$1:$W$640,22,0)</f>
        <v>0</v>
      </c>
      <c r="G27" s="8">
        <f>VLOOKUP(B27,[1]Combined!$B$1:$X$640,23,0)</f>
        <v>0</v>
      </c>
      <c r="H27" s="8">
        <f>VLOOKUP(B27,[1]Combined!$B$1:$Z$640,25,0)</f>
        <v>0</v>
      </c>
      <c r="I27" s="9">
        <f>VLOOKUP(B27,[2]Combined!C$1:T$640,18,0)</f>
        <v>14</v>
      </c>
      <c r="J27" s="9">
        <f>VLOOKUP(B27,[2]Combined!C$1:U$640,19,0)</f>
        <v>21</v>
      </c>
      <c r="K27" s="9">
        <f>VLOOKUP(B27,[2]Combined!C$1:W$640,21,0)</f>
        <v>2</v>
      </c>
      <c r="L27" s="9">
        <f>VLOOKUP(B27,[2]Combined!C$1:X$640,22,0)</f>
        <v>6</v>
      </c>
      <c r="M27" s="9">
        <f>VLOOKUP(B27,[2]Combined!C$1:Y$640,23,0)</f>
        <v>6</v>
      </c>
      <c r="N27" s="9">
        <f>VLOOKUP(B27,[2]Combined!C$1:AA$640,25,0)</f>
        <v>0</v>
      </c>
      <c r="O27" s="10">
        <f>VLOOKUP(B27,[3]Combined!C$1:T$640,18,0)</f>
        <v>15</v>
      </c>
      <c r="P27" s="10">
        <f>VLOOKUP(B27,[3]Combined!C$1:U$640,19,0)</f>
        <v>20</v>
      </c>
      <c r="Q27" s="10">
        <f>VLOOKUP(B27,[3]Combined!C$1:W$640,21,0)</f>
        <v>1</v>
      </c>
      <c r="R27" s="10">
        <f>VLOOKUP(B27,[3]Combined!C$1:X$640,22,0)</f>
        <v>4</v>
      </c>
      <c r="S27" s="10">
        <f>VLOOKUP(B27,[3]Combined!C$1:Y$640,23,0)</f>
        <v>4</v>
      </c>
      <c r="T27" s="10">
        <f>VLOOKUP(B27,[3]Combined!C$1:AA$640,25,0)</f>
        <v>0</v>
      </c>
      <c r="U27" s="11">
        <v>13</v>
      </c>
      <c r="V27" s="11">
        <v>15</v>
      </c>
      <c r="W27" s="11">
        <v>1</v>
      </c>
      <c r="X27" s="11">
        <f>VLOOKUP(B27,[4]Combined!C$1:X$640,22,0)</f>
        <v>3</v>
      </c>
      <c r="Y27" s="11">
        <f>VLOOKUP(B27,[4]Combined!C$1:Y$640,23,0)</f>
        <v>3</v>
      </c>
      <c r="Z27" s="11">
        <f>VLOOKUP(B27,[4]Combined!C$1:AA$640,25,0)</f>
        <v>0</v>
      </c>
      <c r="AA27" s="12">
        <f>VLOOKUP(B27,[5]Combined!C$1:T$640,18,0)</f>
        <v>0</v>
      </c>
      <c r="AB27" s="12">
        <f>VLOOKUP(B27,[5]Combined!C$1:U$640,19,0)</f>
        <v>0</v>
      </c>
      <c r="AC27" s="12">
        <f>VLOOKUP(B27,[5]Combined!C$1:W$640,21,0)</f>
        <v>0</v>
      </c>
      <c r="AD27" s="12">
        <v>1</v>
      </c>
      <c r="AE27" s="12">
        <v>1</v>
      </c>
      <c r="AF27" s="12">
        <f>VLOOKUP(B27,[5]Combined!C$1:AA$640,25,0)</f>
        <v>0</v>
      </c>
      <c r="AG27" s="14">
        <f t="shared" si="0"/>
        <v>78</v>
      </c>
      <c r="AH27" s="14">
        <f t="shared" si="1"/>
        <v>4</v>
      </c>
      <c r="AI27" s="14">
        <f t="shared" si="2"/>
        <v>4</v>
      </c>
      <c r="AJ27" s="14">
        <f t="shared" si="3"/>
        <v>63</v>
      </c>
      <c r="AK27" s="14">
        <f t="shared" si="4"/>
        <v>67</v>
      </c>
      <c r="AL27" s="14">
        <f t="shared" si="5"/>
        <v>85.897435897435898</v>
      </c>
      <c r="AM27" s="14">
        <f t="shared" si="6"/>
        <v>5</v>
      </c>
      <c r="AN27" s="7" t="s">
        <v>5</v>
      </c>
      <c r="AO27" s="7">
        <f>VLOOKUP(B27,[6]A!B$1:AC$51,28,0)</f>
        <v>9</v>
      </c>
      <c r="AP27" s="7">
        <v>9</v>
      </c>
      <c r="AQ27" s="7">
        <f t="shared" si="7"/>
        <v>23</v>
      </c>
    </row>
    <row r="28" spans="1:43" x14ac:dyDescent="0.25">
      <c r="A28" s="7">
        <v>27</v>
      </c>
      <c r="B28" s="7" t="s">
        <v>33</v>
      </c>
      <c r="C28" s="8">
        <f>VLOOKUP(B28,[1]Combined!$B$1:$S$640,18,0)</f>
        <v>8</v>
      </c>
      <c r="D28" s="8">
        <f>VLOOKUP(B28,[1]Combined!$B$1:$T$640,19,0)</f>
        <v>8</v>
      </c>
      <c r="E28" s="8">
        <f>VLOOKUP(B28,[1]Combined!$B$1:$V$640,21,0)</f>
        <v>0</v>
      </c>
      <c r="F28" s="8">
        <f>VLOOKUP(B28,[1]Combined!$B$1:$W$640,22,0)</f>
        <v>0</v>
      </c>
      <c r="G28" s="8">
        <f>VLOOKUP(B28,[1]Combined!$B$1:$X$640,23,0)</f>
        <v>0</v>
      </c>
      <c r="H28" s="8">
        <f>VLOOKUP(B28,[1]Combined!$B$1:$Z$640,25,0)</f>
        <v>0</v>
      </c>
      <c r="I28" s="9">
        <f>VLOOKUP(B28,[2]Combined!C$1:T$640,18,0)</f>
        <v>16</v>
      </c>
      <c r="J28" s="9">
        <f>VLOOKUP(B28,[2]Combined!C$1:U$640,19,0)</f>
        <v>21</v>
      </c>
      <c r="K28" s="9">
        <f>VLOOKUP(B28,[2]Combined!C$1:W$640,21,0)</f>
        <v>0</v>
      </c>
      <c r="L28" s="9">
        <f>VLOOKUP(B28,[2]Combined!C$1:X$640,22,0)</f>
        <v>5</v>
      </c>
      <c r="M28" s="9">
        <f>VLOOKUP(B28,[2]Combined!C$1:Y$640,23,0)</f>
        <v>6</v>
      </c>
      <c r="N28" s="9">
        <f>VLOOKUP(B28,[2]Combined!C$1:AA$640,25,0)</f>
        <v>0</v>
      </c>
      <c r="O28" s="10">
        <f>VLOOKUP(B28,[3]Combined!C$1:T$640,18,0)</f>
        <v>20</v>
      </c>
      <c r="P28" s="10">
        <f>VLOOKUP(B28,[3]Combined!C$1:U$640,19,0)</f>
        <v>20</v>
      </c>
      <c r="Q28" s="10">
        <f>VLOOKUP(B28,[3]Combined!C$1:W$640,21,0)</f>
        <v>0</v>
      </c>
      <c r="R28" s="10">
        <f>VLOOKUP(B28,[3]Combined!C$1:X$640,22,0)</f>
        <v>3</v>
      </c>
      <c r="S28" s="10">
        <f>VLOOKUP(B28,[3]Combined!C$1:Y$640,23,0)</f>
        <v>3</v>
      </c>
      <c r="T28" s="10">
        <f>VLOOKUP(B28,[3]Combined!C$1:AA$640,25,0)</f>
        <v>0</v>
      </c>
      <c r="U28" s="11">
        <v>13</v>
      </c>
      <c r="V28" s="11">
        <v>15</v>
      </c>
      <c r="W28" s="11">
        <f>VLOOKUP(B28,[4]Combined!C$1:W$640,21,0)</f>
        <v>0</v>
      </c>
      <c r="X28" s="11">
        <f>VLOOKUP(B28,[4]Combined!C$1:X$640,22,0)</f>
        <v>3</v>
      </c>
      <c r="Y28" s="11">
        <f>VLOOKUP(B28,[4]Combined!C$1:Y$640,23,0)</f>
        <v>4</v>
      </c>
      <c r="Z28" s="11">
        <f>VLOOKUP(B28,[4]Combined!C$1:AA$640,25,0)</f>
        <v>0</v>
      </c>
      <c r="AA28" s="12">
        <f>VLOOKUP(B28,[5]Combined!C$1:T$640,18,0)</f>
        <v>0</v>
      </c>
      <c r="AB28" s="12">
        <f>VLOOKUP(B28,[5]Combined!C$1:U$640,19,0)</f>
        <v>0</v>
      </c>
      <c r="AC28" s="12">
        <f>VLOOKUP(B28,[5]Combined!C$1:W$640,21,0)</f>
        <v>0</v>
      </c>
      <c r="AD28" s="12">
        <v>1</v>
      </c>
      <c r="AE28" s="12">
        <v>1</v>
      </c>
      <c r="AF28" s="12">
        <f>VLOOKUP(B28,[5]Combined!C$1:AA$640,25,0)</f>
        <v>0</v>
      </c>
      <c r="AG28" s="14">
        <f t="shared" si="0"/>
        <v>78</v>
      </c>
      <c r="AH28" s="14">
        <f t="shared" si="1"/>
        <v>0</v>
      </c>
      <c r="AI28" s="14">
        <f t="shared" si="2"/>
        <v>0</v>
      </c>
      <c r="AJ28" s="14">
        <f t="shared" si="3"/>
        <v>69</v>
      </c>
      <c r="AK28" s="14">
        <f t="shared" si="4"/>
        <v>69</v>
      </c>
      <c r="AL28" s="14">
        <f t="shared" si="5"/>
        <v>88.461538461538453</v>
      </c>
      <c r="AM28" s="14">
        <f t="shared" si="6"/>
        <v>5</v>
      </c>
      <c r="AN28" s="7" t="s">
        <v>7</v>
      </c>
      <c r="AO28" s="7">
        <f>VLOOKUP(B28,[6]A!B$1:AC$51,28,0)</f>
        <v>8</v>
      </c>
      <c r="AP28" s="7">
        <v>6</v>
      </c>
      <c r="AQ28" s="7">
        <f t="shared" si="7"/>
        <v>19</v>
      </c>
    </row>
    <row r="29" spans="1:43" x14ac:dyDescent="0.25">
      <c r="A29" s="7">
        <v>28</v>
      </c>
      <c r="B29" s="7" t="s">
        <v>34</v>
      </c>
      <c r="C29" s="8">
        <f>VLOOKUP(B29,[1]Combined!$B$1:$S$640,18,0)</f>
        <v>8</v>
      </c>
      <c r="D29" s="8">
        <f>VLOOKUP(B29,[1]Combined!$B$1:$T$640,19,0)</f>
        <v>8</v>
      </c>
      <c r="E29" s="8">
        <f>VLOOKUP(B29,[1]Combined!$B$1:$V$640,21,0)</f>
        <v>0</v>
      </c>
      <c r="F29" s="8">
        <f>VLOOKUP(B29,[1]Combined!$B$1:$W$640,22,0)</f>
        <v>0</v>
      </c>
      <c r="G29" s="8">
        <f>VLOOKUP(B29,[1]Combined!$B$1:$X$640,23,0)</f>
        <v>0</v>
      </c>
      <c r="H29" s="8">
        <f>VLOOKUP(B29,[1]Combined!$B$1:$Z$640,25,0)</f>
        <v>0</v>
      </c>
      <c r="I29" s="9">
        <f>VLOOKUP(B29,[2]Combined!C$1:T$640,18,0)</f>
        <v>20</v>
      </c>
      <c r="J29" s="9">
        <f>VLOOKUP(B29,[2]Combined!C$1:U$640,19,0)</f>
        <v>21</v>
      </c>
      <c r="K29" s="9">
        <f>VLOOKUP(B29,[2]Combined!C$1:W$640,21,0)</f>
        <v>0</v>
      </c>
      <c r="L29" s="9">
        <f>VLOOKUP(B29,[2]Combined!C$1:X$640,22,0)</f>
        <v>6</v>
      </c>
      <c r="M29" s="9">
        <f>VLOOKUP(B29,[2]Combined!C$1:Y$640,23,0)</f>
        <v>6</v>
      </c>
      <c r="N29" s="9">
        <f>VLOOKUP(B29,[2]Combined!C$1:AA$640,25,0)</f>
        <v>0</v>
      </c>
      <c r="O29" s="10">
        <f>VLOOKUP(B29,[3]Combined!C$1:T$640,18,0)</f>
        <v>15</v>
      </c>
      <c r="P29" s="10">
        <f>VLOOKUP(B29,[3]Combined!C$1:U$640,19,0)</f>
        <v>20</v>
      </c>
      <c r="Q29" s="10">
        <f>VLOOKUP(B29,[3]Combined!C$1:W$640,21,0)</f>
        <v>0</v>
      </c>
      <c r="R29" s="10">
        <f>VLOOKUP(B29,[3]Combined!C$1:X$640,22,0)</f>
        <v>3</v>
      </c>
      <c r="S29" s="10">
        <f>VLOOKUP(B29,[3]Combined!C$1:Y$640,23,0)</f>
        <v>3</v>
      </c>
      <c r="T29" s="10">
        <f>VLOOKUP(B29,[3]Combined!C$1:AA$640,25,0)</f>
        <v>0</v>
      </c>
      <c r="U29" s="11">
        <v>15</v>
      </c>
      <c r="V29" s="11">
        <v>15</v>
      </c>
      <c r="W29" s="11">
        <f>VLOOKUP(B29,[4]Combined!C$1:W$640,21,0)</f>
        <v>0</v>
      </c>
      <c r="X29" s="11">
        <f>VLOOKUP(B29,[4]Combined!C$1:X$640,22,0)</f>
        <v>2</v>
      </c>
      <c r="Y29" s="11">
        <f>VLOOKUP(B29,[4]Combined!C$1:Y$640,23,0)</f>
        <v>2</v>
      </c>
      <c r="Z29" s="11">
        <f>VLOOKUP(B29,[4]Combined!C$1:AA$640,25,0)</f>
        <v>0</v>
      </c>
      <c r="AA29" s="12">
        <f>VLOOKUP(B29,[5]Combined!C$1:T$640,18,0)</f>
        <v>0</v>
      </c>
      <c r="AB29" s="12">
        <f>VLOOKUP(B29,[5]Combined!C$1:U$640,19,0)</f>
        <v>0</v>
      </c>
      <c r="AC29" s="12">
        <f>VLOOKUP(B29,[5]Combined!C$1:W$640,21,0)</f>
        <v>0</v>
      </c>
      <c r="AD29" s="12">
        <v>1</v>
      </c>
      <c r="AE29" s="12">
        <v>1</v>
      </c>
      <c r="AF29" s="12">
        <f>VLOOKUP(B29,[5]Combined!C$1:AA$640,25,0)</f>
        <v>0</v>
      </c>
      <c r="AG29" s="14">
        <f t="shared" si="0"/>
        <v>76</v>
      </c>
      <c r="AH29" s="14">
        <f t="shared" si="1"/>
        <v>0</v>
      </c>
      <c r="AI29" s="14">
        <f t="shared" si="2"/>
        <v>0</v>
      </c>
      <c r="AJ29" s="14">
        <f t="shared" si="3"/>
        <v>70</v>
      </c>
      <c r="AK29" s="14">
        <f t="shared" si="4"/>
        <v>70</v>
      </c>
      <c r="AL29" s="14">
        <f t="shared" si="5"/>
        <v>92.10526315789474</v>
      </c>
      <c r="AM29" s="14">
        <f t="shared" si="6"/>
        <v>5</v>
      </c>
      <c r="AN29" s="7" t="s">
        <v>9</v>
      </c>
      <c r="AO29" s="7">
        <f>VLOOKUP(B29,[6]A!B$1:AC$51,28,0)</f>
        <v>8</v>
      </c>
      <c r="AP29" s="7">
        <v>10</v>
      </c>
      <c r="AQ29" s="7">
        <f t="shared" si="7"/>
        <v>23</v>
      </c>
    </row>
    <row r="30" spans="1:43" x14ac:dyDescent="0.25">
      <c r="A30" s="7">
        <v>29</v>
      </c>
      <c r="B30" s="7" t="s">
        <v>35</v>
      </c>
      <c r="C30" s="8">
        <f>VLOOKUP(B30,[1]Combined!$B$1:$S$640,18,0)</f>
        <v>8</v>
      </c>
      <c r="D30" s="8">
        <f>VLOOKUP(B30,[1]Combined!$B$1:$T$640,19,0)</f>
        <v>8</v>
      </c>
      <c r="E30" s="8">
        <f>VLOOKUP(B30,[1]Combined!$B$1:$V$640,21,0)</f>
        <v>0</v>
      </c>
      <c r="F30" s="8">
        <f>VLOOKUP(B30,[1]Combined!$B$1:$W$640,22,0)</f>
        <v>0</v>
      </c>
      <c r="G30" s="8">
        <f>VLOOKUP(B30,[1]Combined!$B$1:$X$640,23,0)</f>
        <v>0</v>
      </c>
      <c r="H30" s="8">
        <f>VLOOKUP(B30,[1]Combined!$B$1:$Z$640,25,0)</f>
        <v>0</v>
      </c>
      <c r="I30" s="9">
        <f>VLOOKUP(B30,[2]Combined!C$1:T$640,18,0)</f>
        <v>21</v>
      </c>
      <c r="J30" s="9">
        <f>VLOOKUP(B30,[2]Combined!C$1:U$640,19,0)</f>
        <v>21</v>
      </c>
      <c r="K30" s="9">
        <f>VLOOKUP(B30,[2]Combined!C$1:W$640,21,0)</f>
        <v>0</v>
      </c>
      <c r="L30" s="9">
        <f>VLOOKUP(B30,[2]Combined!C$1:X$640,22,0)</f>
        <v>2</v>
      </c>
      <c r="M30" s="9">
        <f>VLOOKUP(B30,[2]Combined!C$1:Y$640,23,0)</f>
        <v>2</v>
      </c>
      <c r="N30" s="9">
        <f>VLOOKUP(B30,[2]Combined!C$1:AA$640,25,0)</f>
        <v>0</v>
      </c>
      <c r="O30" s="10">
        <f>VLOOKUP(B30,[3]Combined!C$1:T$640,18,0)</f>
        <v>20</v>
      </c>
      <c r="P30" s="10">
        <f>VLOOKUP(B30,[3]Combined!C$1:U$640,19,0)</f>
        <v>20</v>
      </c>
      <c r="Q30" s="10">
        <f>VLOOKUP(B30,[3]Combined!C$1:W$640,21,0)</f>
        <v>0</v>
      </c>
      <c r="R30" s="10">
        <f>VLOOKUP(B30,[3]Combined!C$1:X$640,22,0)</f>
        <v>2</v>
      </c>
      <c r="S30" s="10">
        <f>VLOOKUP(B30,[3]Combined!C$1:Y$640,23,0)</f>
        <v>2</v>
      </c>
      <c r="T30" s="10">
        <f>VLOOKUP(B30,[3]Combined!C$1:AA$640,25,0)</f>
        <v>0</v>
      </c>
      <c r="U30" s="11">
        <v>15</v>
      </c>
      <c r="V30" s="11">
        <v>15</v>
      </c>
      <c r="W30" s="11">
        <f>VLOOKUP(B30,[4]Combined!C$1:W$640,21,0)</f>
        <v>0</v>
      </c>
      <c r="X30" s="11">
        <f>VLOOKUP(B30,[4]Combined!C$1:X$640,22,0)</f>
        <v>3</v>
      </c>
      <c r="Y30" s="11">
        <f>VLOOKUP(B30,[4]Combined!C$1:Y$640,23,0)</f>
        <v>4</v>
      </c>
      <c r="Z30" s="11">
        <f>VLOOKUP(B30,[4]Combined!C$1:AA$640,25,0)</f>
        <v>0</v>
      </c>
      <c r="AA30" s="12">
        <f>VLOOKUP(B30,[5]Combined!C$1:T$640,18,0)</f>
        <v>0</v>
      </c>
      <c r="AB30" s="12">
        <f>VLOOKUP(B30,[5]Combined!C$1:U$640,19,0)</f>
        <v>0</v>
      </c>
      <c r="AC30" s="12">
        <f>VLOOKUP(B30,[5]Combined!C$1:W$640,21,0)</f>
        <v>0</v>
      </c>
      <c r="AD30" s="12">
        <v>1</v>
      </c>
      <c r="AE30" s="12">
        <v>1</v>
      </c>
      <c r="AF30" s="12">
        <f>VLOOKUP(B30,[5]Combined!C$1:AA$640,25,0)</f>
        <v>0</v>
      </c>
      <c r="AG30" s="14">
        <f t="shared" si="0"/>
        <v>73</v>
      </c>
      <c r="AH30" s="14">
        <f t="shared" si="1"/>
        <v>0</v>
      </c>
      <c r="AI30" s="14">
        <f t="shared" si="2"/>
        <v>0</v>
      </c>
      <c r="AJ30" s="14">
        <f t="shared" si="3"/>
        <v>72</v>
      </c>
      <c r="AK30" s="14">
        <f t="shared" si="4"/>
        <v>72</v>
      </c>
      <c r="AL30" s="14">
        <f t="shared" si="5"/>
        <v>98.630136986301366</v>
      </c>
      <c r="AM30" s="14">
        <f t="shared" si="6"/>
        <v>5</v>
      </c>
      <c r="AN30" s="7" t="s">
        <v>11</v>
      </c>
      <c r="AO30" s="7">
        <f>VLOOKUP(B30,[6]A!B$1:AC$51,28,0)</f>
        <v>8</v>
      </c>
      <c r="AP30" s="7">
        <v>10</v>
      </c>
      <c r="AQ30" s="7">
        <f t="shared" si="7"/>
        <v>23</v>
      </c>
    </row>
    <row r="31" spans="1:43" x14ac:dyDescent="0.25">
      <c r="A31" s="7">
        <v>30</v>
      </c>
      <c r="B31" s="7" t="s">
        <v>36</v>
      </c>
      <c r="C31" s="8">
        <f>VLOOKUP(B31,[1]Combined!$B$1:$S$640,18,0)</f>
        <v>7</v>
      </c>
      <c r="D31" s="8">
        <f>VLOOKUP(B31,[1]Combined!$B$1:$T$640,19,0)</f>
        <v>8</v>
      </c>
      <c r="E31" s="8">
        <f>VLOOKUP(B31,[1]Combined!$B$1:$V$640,21,0)</f>
        <v>0</v>
      </c>
      <c r="F31" s="8">
        <f>VLOOKUP(B31,[1]Combined!$B$1:$W$640,22,0)</f>
        <v>0</v>
      </c>
      <c r="G31" s="8">
        <f>VLOOKUP(B31,[1]Combined!$B$1:$X$640,23,0)</f>
        <v>0</v>
      </c>
      <c r="H31" s="8">
        <f>VLOOKUP(B31,[1]Combined!$B$1:$Z$640,25,0)</f>
        <v>0</v>
      </c>
      <c r="I31" s="9">
        <f>VLOOKUP(B31,[2]Combined!C$1:T$640,18,0)</f>
        <v>19</v>
      </c>
      <c r="J31" s="9">
        <f>VLOOKUP(B31,[2]Combined!C$1:U$640,19,0)</f>
        <v>21</v>
      </c>
      <c r="K31" s="9">
        <f>VLOOKUP(B31,[2]Combined!C$1:W$640,21,0)</f>
        <v>0</v>
      </c>
      <c r="L31" s="9">
        <f>VLOOKUP(B31,[2]Combined!C$1:X$640,22,0)</f>
        <v>4</v>
      </c>
      <c r="M31" s="9">
        <f>VLOOKUP(B31,[2]Combined!C$1:Y$640,23,0)</f>
        <v>5</v>
      </c>
      <c r="N31" s="9">
        <f>VLOOKUP(B31,[2]Combined!C$1:AA$640,25,0)</f>
        <v>0</v>
      </c>
      <c r="O31" s="10">
        <f>VLOOKUP(B31,[3]Combined!C$1:T$640,18,0)</f>
        <v>14</v>
      </c>
      <c r="P31" s="10">
        <f>VLOOKUP(B31,[3]Combined!C$1:U$640,19,0)</f>
        <v>20</v>
      </c>
      <c r="Q31" s="10">
        <f>VLOOKUP(B31,[3]Combined!C$1:W$640,21,0)</f>
        <v>0</v>
      </c>
      <c r="R31" s="10">
        <f>VLOOKUP(B31,[3]Combined!C$1:X$640,22,0)</f>
        <v>1</v>
      </c>
      <c r="S31" s="10">
        <f>VLOOKUP(B31,[3]Combined!C$1:Y$640,23,0)</f>
        <v>1</v>
      </c>
      <c r="T31" s="10">
        <f>VLOOKUP(B31,[3]Combined!C$1:AA$640,25,0)</f>
        <v>0</v>
      </c>
      <c r="U31" s="11">
        <v>15</v>
      </c>
      <c r="V31" s="11">
        <v>15</v>
      </c>
      <c r="W31" s="11">
        <f>VLOOKUP(B31,[4]Combined!C$1:W$640,21,0)</f>
        <v>0</v>
      </c>
      <c r="X31" s="11">
        <f>VLOOKUP(B31,[4]Combined!C$1:X$640,22,0)</f>
        <v>2</v>
      </c>
      <c r="Y31" s="11">
        <f>VLOOKUP(B31,[4]Combined!C$1:Y$640,23,0)</f>
        <v>2</v>
      </c>
      <c r="Z31" s="11">
        <f>VLOOKUP(B31,[4]Combined!C$1:AA$640,25,0)</f>
        <v>0</v>
      </c>
      <c r="AA31" s="12">
        <f>VLOOKUP(B31,[5]Combined!C$1:T$640,18,0)</f>
        <v>0</v>
      </c>
      <c r="AB31" s="12">
        <f>VLOOKUP(B31,[5]Combined!C$1:U$640,19,0)</f>
        <v>0</v>
      </c>
      <c r="AC31" s="12">
        <f>VLOOKUP(B31,[5]Combined!C$1:W$640,21,0)</f>
        <v>0</v>
      </c>
      <c r="AD31" s="12">
        <v>1</v>
      </c>
      <c r="AE31" s="12">
        <v>1</v>
      </c>
      <c r="AF31" s="12">
        <f>VLOOKUP(B31,[5]Combined!C$1:AA$640,25,0)</f>
        <v>0</v>
      </c>
      <c r="AG31" s="14">
        <f t="shared" si="0"/>
        <v>73</v>
      </c>
      <c r="AH31" s="14">
        <f t="shared" si="1"/>
        <v>0</v>
      </c>
      <c r="AI31" s="14">
        <f t="shared" si="2"/>
        <v>0</v>
      </c>
      <c r="AJ31" s="14">
        <f t="shared" si="3"/>
        <v>63</v>
      </c>
      <c r="AK31" s="14">
        <f t="shared" si="4"/>
        <v>63</v>
      </c>
      <c r="AL31" s="14">
        <f t="shared" si="5"/>
        <v>86.301369863013704</v>
      </c>
      <c r="AM31" s="14">
        <f t="shared" si="6"/>
        <v>5</v>
      </c>
      <c r="AN31" s="7" t="s">
        <v>3</v>
      </c>
      <c r="AO31" s="7">
        <f>VLOOKUP(B31,[6]A!B$1:AC$51,28,0)</f>
        <v>9</v>
      </c>
      <c r="AP31" s="7">
        <v>7</v>
      </c>
      <c r="AQ31" s="7">
        <f t="shared" si="7"/>
        <v>21</v>
      </c>
    </row>
    <row r="32" spans="1:43" x14ac:dyDescent="0.25">
      <c r="A32" s="7">
        <v>31</v>
      </c>
      <c r="B32" s="7" t="s">
        <v>37</v>
      </c>
      <c r="C32" s="8">
        <f>VLOOKUP(B32,[1]Combined!$B$1:$S$640,18,0)</f>
        <v>8</v>
      </c>
      <c r="D32" s="8">
        <f>VLOOKUP(B32,[1]Combined!$B$1:$T$640,19,0)</f>
        <v>8</v>
      </c>
      <c r="E32" s="8">
        <f>VLOOKUP(B32,[1]Combined!$B$1:$V$640,21,0)</f>
        <v>0</v>
      </c>
      <c r="F32" s="8">
        <f>VLOOKUP(B32,[1]Combined!$B$1:$W$640,22,0)</f>
        <v>0</v>
      </c>
      <c r="G32" s="8">
        <f>VLOOKUP(B32,[1]Combined!$B$1:$X$640,23,0)</f>
        <v>0</v>
      </c>
      <c r="H32" s="8">
        <f>VLOOKUP(B32,[1]Combined!$B$1:$Z$640,25,0)</f>
        <v>0</v>
      </c>
      <c r="I32" s="9">
        <f>VLOOKUP(B32,[2]Combined!C$1:T$640,18,0)</f>
        <v>21</v>
      </c>
      <c r="J32" s="9">
        <f>VLOOKUP(B32,[2]Combined!C$1:U$640,19,0)</f>
        <v>21</v>
      </c>
      <c r="K32" s="9">
        <f>VLOOKUP(B32,[2]Combined!C$1:W$640,21,0)</f>
        <v>0</v>
      </c>
      <c r="L32" s="9">
        <f>VLOOKUP(B32,[2]Combined!C$1:X$640,22,0)</f>
        <v>6</v>
      </c>
      <c r="M32" s="9">
        <f>VLOOKUP(B32,[2]Combined!C$1:Y$640,23,0)</f>
        <v>6</v>
      </c>
      <c r="N32" s="9">
        <f>VLOOKUP(B32,[2]Combined!C$1:AA$640,25,0)</f>
        <v>0</v>
      </c>
      <c r="O32" s="10">
        <f>VLOOKUP(B32,[3]Combined!C$1:T$640,18,0)</f>
        <v>18</v>
      </c>
      <c r="P32" s="10">
        <f>VLOOKUP(B32,[3]Combined!C$1:U$640,19,0)</f>
        <v>20</v>
      </c>
      <c r="Q32" s="10">
        <f>VLOOKUP(B32,[3]Combined!C$1:W$640,21,0)</f>
        <v>1</v>
      </c>
      <c r="R32" s="10">
        <f>VLOOKUP(B32,[3]Combined!C$1:X$640,22,0)</f>
        <v>4</v>
      </c>
      <c r="S32" s="10">
        <f>VLOOKUP(B32,[3]Combined!C$1:Y$640,23,0)</f>
        <v>4</v>
      </c>
      <c r="T32" s="10">
        <f>VLOOKUP(B32,[3]Combined!C$1:AA$640,25,0)</f>
        <v>0</v>
      </c>
      <c r="U32" s="11">
        <v>14</v>
      </c>
      <c r="V32" s="11">
        <v>15</v>
      </c>
      <c r="W32" s="11">
        <f>VLOOKUP(B32,[4]Combined!C$1:W$640,21,0)</f>
        <v>0</v>
      </c>
      <c r="X32" s="11">
        <f>VLOOKUP(B32,[4]Combined!C$1:X$640,22,0)</f>
        <v>3</v>
      </c>
      <c r="Y32" s="11">
        <f>VLOOKUP(B32,[4]Combined!C$1:Y$640,23,0)</f>
        <v>3</v>
      </c>
      <c r="Z32" s="11">
        <f>VLOOKUP(B32,[4]Combined!C$1:AA$640,25,0)</f>
        <v>0</v>
      </c>
      <c r="AA32" s="12">
        <f>VLOOKUP(B32,[5]Combined!C$1:T$640,18,0)</f>
        <v>0</v>
      </c>
      <c r="AB32" s="12">
        <f>VLOOKUP(B32,[5]Combined!C$1:U$640,19,0)</f>
        <v>0</v>
      </c>
      <c r="AC32" s="12">
        <f>VLOOKUP(B32,[5]Combined!C$1:W$640,21,0)</f>
        <v>0</v>
      </c>
      <c r="AD32" s="12">
        <v>1</v>
      </c>
      <c r="AE32" s="12">
        <v>1</v>
      </c>
      <c r="AF32" s="12">
        <f>VLOOKUP(B32,[5]Combined!C$1:AA$640,25,0)</f>
        <v>0</v>
      </c>
      <c r="AG32" s="14">
        <f t="shared" si="0"/>
        <v>78</v>
      </c>
      <c r="AH32" s="14">
        <f t="shared" si="1"/>
        <v>1</v>
      </c>
      <c r="AI32" s="14">
        <f t="shared" si="2"/>
        <v>1</v>
      </c>
      <c r="AJ32" s="14">
        <f t="shared" si="3"/>
        <v>75</v>
      </c>
      <c r="AK32" s="14">
        <f t="shared" si="4"/>
        <v>76</v>
      </c>
      <c r="AL32" s="14">
        <f t="shared" si="5"/>
        <v>97.435897435897431</v>
      </c>
      <c r="AM32" s="14">
        <f t="shared" si="6"/>
        <v>5</v>
      </c>
      <c r="AN32" s="7" t="s">
        <v>5</v>
      </c>
      <c r="AO32" s="7">
        <f>VLOOKUP(B32,[6]A!B$1:AC$51,28,0)</f>
        <v>8</v>
      </c>
      <c r="AP32" s="7">
        <v>9</v>
      </c>
      <c r="AQ32" s="7">
        <f t="shared" si="7"/>
        <v>22</v>
      </c>
    </row>
    <row r="33" spans="1:43" x14ac:dyDescent="0.25">
      <c r="A33" s="7">
        <v>32</v>
      </c>
      <c r="B33" s="7" t="s">
        <v>38</v>
      </c>
      <c r="C33" s="8">
        <f>VLOOKUP(B33,[1]Combined!$B$1:$S$640,18,0)</f>
        <v>8</v>
      </c>
      <c r="D33" s="8">
        <f>VLOOKUP(B33,[1]Combined!$B$1:$T$640,19,0)</f>
        <v>8</v>
      </c>
      <c r="E33" s="8">
        <f>VLOOKUP(B33,[1]Combined!$B$1:$V$640,21,0)</f>
        <v>0</v>
      </c>
      <c r="F33" s="8">
        <f>VLOOKUP(B33,[1]Combined!$B$1:$W$640,22,0)</f>
        <v>0</v>
      </c>
      <c r="G33" s="8">
        <f>VLOOKUP(B33,[1]Combined!$B$1:$X$640,23,0)</f>
        <v>0</v>
      </c>
      <c r="H33" s="8">
        <f>VLOOKUP(B33,[1]Combined!$B$1:$Z$640,25,0)</f>
        <v>0</v>
      </c>
      <c r="I33" s="9">
        <f>VLOOKUP(B33,[2]Combined!C$1:T$640,18,0)</f>
        <v>21</v>
      </c>
      <c r="J33" s="9">
        <f>VLOOKUP(B33,[2]Combined!C$1:U$640,19,0)</f>
        <v>21</v>
      </c>
      <c r="K33" s="9">
        <f>VLOOKUP(B33,[2]Combined!C$1:W$640,21,0)</f>
        <v>0</v>
      </c>
      <c r="L33" s="9">
        <f>VLOOKUP(B33,[2]Combined!C$1:X$640,22,0)</f>
        <v>6</v>
      </c>
      <c r="M33" s="9">
        <f>VLOOKUP(B33,[2]Combined!C$1:Y$640,23,0)</f>
        <v>6</v>
      </c>
      <c r="N33" s="9">
        <f>VLOOKUP(B33,[2]Combined!C$1:AA$640,25,0)</f>
        <v>0</v>
      </c>
      <c r="O33" s="10">
        <f>VLOOKUP(B33,[3]Combined!C$1:T$640,18,0)</f>
        <v>18</v>
      </c>
      <c r="P33" s="10">
        <f>VLOOKUP(B33,[3]Combined!C$1:U$640,19,0)</f>
        <v>20</v>
      </c>
      <c r="Q33" s="10">
        <f>VLOOKUP(B33,[3]Combined!C$1:W$640,21,0)</f>
        <v>1</v>
      </c>
      <c r="R33" s="10">
        <f>VLOOKUP(B33,[3]Combined!C$1:X$640,22,0)</f>
        <v>3</v>
      </c>
      <c r="S33" s="10">
        <f>VLOOKUP(B33,[3]Combined!C$1:Y$640,23,0)</f>
        <v>3</v>
      </c>
      <c r="T33" s="10">
        <f>VLOOKUP(B33,[3]Combined!C$1:AA$640,25,0)</f>
        <v>0</v>
      </c>
      <c r="U33" s="11">
        <v>14</v>
      </c>
      <c r="V33" s="11">
        <v>15</v>
      </c>
      <c r="W33" s="11">
        <f>VLOOKUP(B33,[4]Combined!C$1:W$640,21,0)</f>
        <v>0</v>
      </c>
      <c r="X33" s="11">
        <f>VLOOKUP(B33,[4]Combined!C$1:X$640,22,0)</f>
        <v>3</v>
      </c>
      <c r="Y33" s="11">
        <f>VLOOKUP(B33,[4]Combined!C$1:Y$640,23,0)</f>
        <v>4</v>
      </c>
      <c r="Z33" s="11">
        <f>VLOOKUP(B33,[4]Combined!C$1:AA$640,25,0)</f>
        <v>0</v>
      </c>
      <c r="AA33" s="12">
        <f>VLOOKUP(B33,[5]Combined!C$1:T$640,18,0)</f>
        <v>0</v>
      </c>
      <c r="AB33" s="12">
        <f>VLOOKUP(B33,[5]Combined!C$1:U$640,19,0)</f>
        <v>0</v>
      </c>
      <c r="AC33" s="12">
        <f>VLOOKUP(B33,[5]Combined!C$1:W$640,21,0)</f>
        <v>0</v>
      </c>
      <c r="AD33" s="12">
        <v>1</v>
      </c>
      <c r="AE33" s="12">
        <v>1</v>
      </c>
      <c r="AF33" s="12">
        <f>VLOOKUP(B33,[5]Combined!C$1:AA$640,25,0)</f>
        <v>0</v>
      </c>
      <c r="AG33" s="14">
        <f t="shared" si="0"/>
        <v>78</v>
      </c>
      <c r="AH33" s="14">
        <f t="shared" si="1"/>
        <v>1</v>
      </c>
      <c r="AI33" s="14">
        <f t="shared" si="2"/>
        <v>1</v>
      </c>
      <c r="AJ33" s="14">
        <f t="shared" si="3"/>
        <v>74</v>
      </c>
      <c r="AK33" s="14">
        <f t="shared" si="4"/>
        <v>75</v>
      </c>
      <c r="AL33" s="14">
        <f t="shared" si="5"/>
        <v>96.15384615384616</v>
      </c>
      <c r="AM33" s="14">
        <f t="shared" si="6"/>
        <v>5</v>
      </c>
      <c r="AN33" s="7" t="s">
        <v>7</v>
      </c>
      <c r="AO33" s="7">
        <f>VLOOKUP(B33,[6]A!B$1:AC$51,28,0)</f>
        <v>8</v>
      </c>
      <c r="AP33" s="7">
        <v>10</v>
      </c>
      <c r="AQ33" s="7">
        <f t="shared" si="7"/>
        <v>23</v>
      </c>
    </row>
    <row r="34" spans="1:43" x14ac:dyDescent="0.25">
      <c r="A34" s="7">
        <v>33</v>
      </c>
      <c r="B34" s="7" t="s">
        <v>39</v>
      </c>
      <c r="C34" s="8">
        <f>VLOOKUP(B34,[1]Combined!$B$1:$S$640,18,0)</f>
        <v>8</v>
      </c>
      <c r="D34" s="8">
        <f>VLOOKUP(B34,[1]Combined!$B$1:$T$640,19,0)</f>
        <v>8</v>
      </c>
      <c r="E34" s="8">
        <f>VLOOKUP(B34,[1]Combined!$B$1:$V$640,21,0)</f>
        <v>0</v>
      </c>
      <c r="F34" s="8">
        <f>VLOOKUP(B34,[1]Combined!$B$1:$W$640,22,0)</f>
        <v>0</v>
      </c>
      <c r="G34" s="8">
        <f>VLOOKUP(B34,[1]Combined!$B$1:$X$640,23,0)</f>
        <v>0</v>
      </c>
      <c r="H34" s="8">
        <f>VLOOKUP(B34,[1]Combined!$B$1:$Z$640,25,0)</f>
        <v>0</v>
      </c>
      <c r="I34" s="9">
        <f>VLOOKUP(B34,[2]Combined!C$1:T$640,18,0)</f>
        <v>19</v>
      </c>
      <c r="J34" s="9">
        <f>VLOOKUP(B34,[2]Combined!C$1:U$640,19,0)</f>
        <v>21</v>
      </c>
      <c r="K34" s="9">
        <f>VLOOKUP(B34,[2]Combined!C$1:W$640,21,0)</f>
        <v>0</v>
      </c>
      <c r="L34" s="9">
        <f>VLOOKUP(B34,[2]Combined!C$1:X$640,22,0)</f>
        <v>5</v>
      </c>
      <c r="M34" s="9">
        <f>VLOOKUP(B34,[2]Combined!C$1:Y$640,23,0)</f>
        <v>6</v>
      </c>
      <c r="N34" s="9">
        <f>VLOOKUP(B34,[2]Combined!C$1:AA$640,25,0)</f>
        <v>0</v>
      </c>
      <c r="O34" s="10">
        <f>VLOOKUP(B34,[3]Combined!C$1:T$640,18,0)</f>
        <v>10</v>
      </c>
      <c r="P34" s="10">
        <f>VLOOKUP(B34,[3]Combined!C$1:U$640,19,0)</f>
        <v>20</v>
      </c>
      <c r="Q34" s="10">
        <f>VLOOKUP(B34,[3]Combined!C$1:W$640,21,0)</f>
        <v>9</v>
      </c>
      <c r="R34" s="10">
        <f>VLOOKUP(B34,[3]Combined!C$1:X$640,22,0)</f>
        <v>2</v>
      </c>
      <c r="S34" s="10">
        <f>VLOOKUP(B34,[3]Combined!C$1:Y$640,23,0)</f>
        <v>3</v>
      </c>
      <c r="T34" s="10">
        <f>VLOOKUP(B34,[3]Combined!C$1:AA$640,25,0)</f>
        <v>0</v>
      </c>
      <c r="U34" s="11">
        <v>15</v>
      </c>
      <c r="V34" s="11">
        <v>15</v>
      </c>
      <c r="W34" s="11">
        <f>VLOOKUP(B34,[4]Combined!C$1:W$640,21,0)</f>
        <v>0</v>
      </c>
      <c r="X34" s="11">
        <f>VLOOKUP(B34,[4]Combined!C$1:X$640,22,0)</f>
        <v>2</v>
      </c>
      <c r="Y34" s="11">
        <f>VLOOKUP(B34,[4]Combined!C$1:Y$640,23,0)</f>
        <v>2</v>
      </c>
      <c r="Z34" s="11">
        <f>VLOOKUP(B34,[4]Combined!C$1:AA$640,25,0)</f>
        <v>0</v>
      </c>
      <c r="AA34" s="12">
        <f>VLOOKUP(B34,[5]Combined!C$1:T$640,18,0)</f>
        <v>0</v>
      </c>
      <c r="AB34" s="12">
        <f>VLOOKUP(B34,[5]Combined!C$1:U$640,19,0)</f>
        <v>0</v>
      </c>
      <c r="AC34" s="12">
        <f>VLOOKUP(B34,[5]Combined!C$1:W$640,21,0)</f>
        <v>0</v>
      </c>
      <c r="AD34" s="12">
        <v>1</v>
      </c>
      <c r="AE34" s="12">
        <v>1</v>
      </c>
      <c r="AF34" s="12">
        <f>VLOOKUP(B34,[5]Combined!C$1:AA$640,25,0)</f>
        <v>0</v>
      </c>
      <c r="AG34" s="14">
        <f t="shared" si="0"/>
        <v>76</v>
      </c>
      <c r="AH34" s="14">
        <f t="shared" si="1"/>
        <v>9</v>
      </c>
      <c r="AI34" s="14">
        <f t="shared" si="2"/>
        <v>9</v>
      </c>
      <c r="AJ34" s="14">
        <f t="shared" si="3"/>
        <v>62</v>
      </c>
      <c r="AK34" s="14">
        <f t="shared" si="4"/>
        <v>71</v>
      </c>
      <c r="AL34" s="14">
        <f t="shared" si="5"/>
        <v>93.421052631578945</v>
      </c>
      <c r="AM34" s="14">
        <f t="shared" si="6"/>
        <v>5</v>
      </c>
      <c r="AN34" s="7" t="s">
        <v>9</v>
      </c>
      <c r="AO34" s="7">
        <f>VLOOKUP(B34,[6]A!B$1:AC$51,28,0)</f>
        <v>8</v>
      </c>
      <c r="AP34" s="7">
        <v>10</v>
      </c>
      <c r="AQ34" s="7">
        <f t="shared" si="7"/>
        <v>23</v>
      </c>
    </row>
    <row r="35" spans="1:43" x14ac:dyDescent="0.25">
      <c r="A35" s="7">
        <v>34</v>
      </c>
      <c r="B35" s="7" t="s">
        <v>40</v>
      </c>
      <c r="C35" s="8">
        <f>VLOOKUP(B35,[1]Combined!$B$1:$S$640,18,0)</f>
        <v>8</v>
      </c>
      <c r="D35" s="8">
        <f>VLOOKUP(B35,[1]Combined!$B$1:$T$640,19,0)</f>
        <v>8</v>
      </c>
      <c r="E35" s="8">
        <f>VLOOKUP(B35,[1]Combined!$B$1:$V$640,21,0)</f>
        <v>0</v>
      </c>
      <c r="F35" s="8">
        <f>VLOOKUP(B35,[1]Combined!$B$1:$W$640,22,0)</f>
        <v>0</v>
      </c>
      <c r="G35" s="8">
        <f>VLOOKUP(B35,[1]Combined!$B$1:$X$640,23,0)</f>
        <v>0</v>
      </c>
      <c r="H35" s="8">
        <f>VLOOKUP(B35,[1]Combined!$B$1:$Z$640,25,0)</f>
        <v>0</v>
      </c>
      <c r="I35" s="9">
        <f>VLOOKUP(B35,[2]Combined!C$1:T$640,18,0)</f>
        <v>20</v>
      </c>
      <c r="J35" s="9">
        <f>VLOOKUP(B35,[2]Combined!C$1:U$640,19,0)</f>
        <v>21</v>
      </c>
      <c r="K35" s="9">
        <f>VLOOKUP(B35,[2]Combined!C$1:W$640,21,0)</f>
        <v>0</v>
      </c>
      <c r="L35" s="9">
        <f>VLOOKUP(B35,[2]Combined!C$1:X$640,22,0)</f>
        <v>2</v>
      </c>
      <c r="M35" s="9">
        <f>VLOOKUP(B35,[2]Combined!C$1:Y$640,23,0)</f>
        <v>2</v>
      </c>
      <c r="N35" s="9">
        <f>VLOOKUP(B35,[2]Combined!C$1:AA$640,25,0)</f>
        <v>0</v>
      </c>
      <c r="O35" s="10">
        <f>VLOOKUP(B35,[3]Combined!C$1:T$640,18,0)</f>
        <v>13</v>
      </c>
      <c r="P35" s="10">
        <f>VLOOKUP(B35,[3]Combined!C$1:U$640,19,0)</f>
        <v>20</v>
      </c>
      <c r="Q35" s="10">
        <f>VLOOKUP(B35,[3]Combined!C$1:W$640,21,0)</f>
        <v>3</v>
      </c>
      <c r="R35" s="10">
        <f>VLOOKUP(B35,[3]Combined!C$1:X$640,22,0)</f>
        <v>2</v>
      </c>
      <c r="S35" s="10">
        <f>VLOOKUP(B35,[3]Combined!C$1:Y$640,23,0)</f>
        <v>2</v>
      </c>
      <c r="T35" s="10">
        <f>VLOOKUP(B35,[3]Combined!C$1:AA$640,25,0)</f>
        <v>0</v>
      </c>
      <c r="U35" s="11">
        <v>14</v>
      </c>
      <c r="V35" s="11">
        <v>15</v>
      </c>
      <c r="W35" s="11">
        <f>VLOOKUP(B35,[4]Combined!C$1:W$640,21,0)</f>
        <v>0</v>
      </c>
      <c r="X35" s="11">
        <f>VLOOKUP(B35,[4]Combined!C$1:X$640,22,0)</f>
        <v>4</v>
      </c>
      <c r="Y35" s="11">
        <f>VLOOKUP(B35,[4]Combined!C$1:Y$640,23,0)</f>
        <v>4</v>
      </c>
      <c r="Z35" s="11">
        <f>VLOOKUP(B35,[4]Combined!C$1:AA$640,25,0)</f>
        <v>0</v>
      </c>
      <c r="AA35" s="12">
        <f>VLOOKUP(B35,[5]Combined!C$1:T$640,18,0)</f>
        <v>0</v>
      </c>
      <c r="AB35" s="12">
        <f>VLOOKUP(B35,[5]Combined!C$1:U$640,19,0)</f>
        <v>0</v>
      </c>
      <c r="AC35" s="12">
        <f>VLOOKUP(B35,[5]Combined!C$1:W$640,21,0)</f>
        <v>0</v>
      </c>
      <c r="AD35" s="12">
        <v>1</v>
      </c>
      <c r="AE35" s="12">
        <v>1</v>
      </c>
      <c r="AF35" s="12">
        <f>VLOOKUP(B35,[5]Combined!C$1:AA$640,25,0)</f>
        <v>0</v>
      </c>
      <c r="AG35" s="14">
        <f t="shared" si="0"/>
        <v>73</v>
      </c>
      <c r="AH35" s="14">
        <f t="shared" si="1"/>
        <v>3</v>
      </c>
      <c r="AI35" s="14">
        <f t="shared" si="2"/>
        <v>3</v>
      </c>
      <c r="AJ35" s="14">
        <f t="shared" si="3"/>
        <v>64</v>
      </c>
      <c r="AK35" s="14">
        <f t="shared" si="4"/>
        <v>67</v>
      </c>
      <c r="AL35" s="14">
        <f t="shared" si="5"/>
        <v>91.780821917808225</v>
      </c>
      <c r="AM35" s="14">
        <f t="shared" si="6"/>
        <v>5</v>
      </c>
      <c r="AN35" s="7" t="s">
        <v>11</v>
      </c>
      <c r="AO35" s="7">
        <f>VLOOKUP(B35,[6]A!B$1:AC$51,28,0)</f>
        <v>8</v>
      </c>
      <c r="AP35" s="7">
        <v>10</v>
      </c>
      <c r="AQ35" s="7">
        <f t="shared" si="7"/>
        <v>23</v>
      </c>
    </row>
    <row r="36" spans="1:43" x14ac:dyDescent="0.25">
      <c r="A36" s="7">
        <v>35</v>
      </c>
      <c r="B36" s="7" t="s">
        <v>41</v>
      </c>
      <c r="C36" s="8">
        <f>VLOOKUP(B36,[1]Combined!$B$1:$S$640,18,0)</f>
        <v>8</v>
      </c>
      <c r="D36" s="8">
        <f>VLOOKUP(B36,[1]Combined!$B$1:$T$640,19,0)</f>
        <v>8</v>
      </c>
      <c r="E36" s="8">
        <f>VLOOKUP(B36,[1]Combined!$B$1:$V$640,21,0)</f>
        <v>0</v>
      </c>
      <c r="F36" s="8">
        <f>VLOOKUP(B36,[1]Combined!$B$1:$W$640,22,0)</f>
        <v>0</v>
      </c>
      <c r="G36" s="8">
        <f>VLOOKUP(B36,[1]Combined!$B$1:$X$640,23,0)</f>
        <v>0</v>
      </c>
      <c r="H36" s="8">
        <f>VLOOKUP(B36,[1]Combined!$B$1:$Z$640,25,0)</f>
        <v>0</v>
      </c>
      <c r="I36" s="9">
        <f>VLOOKUP(B36,[2]Combined!C$1:T$640,18,0)</f>
        <v>19</v>
      </c>
      <c r="J36" s="9">
        <f>VLOOKUP(B36,[2]Combined!C$1:U$640,19,0)</f>
        <v>21</v>
      </c>
      <c r="K36" s="9">
        <f>VLOOKUP(B36,[2]Combined!C$1:W$640,21,0)</f>
        <v>0</v>
      </c>
      <c r="L36" s="9">
        <f>VLOOKUP(B36,[2]Combined!C$1:X$640,22,0)</f>
        <v>5</v>
      </c>
      <c r="M36" s="9">
        <f>VLOOKUP(B36,[2]Combined!C$1:Y$640,23,0)</f>
        <v>5</v>
      </c>
      <c r="N36" s="9">
        <f>VLOOKUP(B36,[2]Combined!C$1:AA$640,25,0)</f>
        <v>0</v>
      </c>
      <c r="O36" s="10">
        <f>VLOOKUP(B36,[3]Combined!C$1:T$640,18,0)</f>
        <v>15</v>
      </c>
      <c r="P36" s="10">
        <f>VLOOKUP(B36,[3]Combined!C$1:U$640,19,0)</f>
        <v>20</v>
      </c>
      <c r="Q36" s="10">
        <f>VLOOKUP(B36,[3]Combined!C$1:W$640,21,0)</f>
        <v>4</v>
      </c>
      <c r="R36" s="10">
        <f>VLOOKUP(B36,[3]Combined!C$1:X$640,22,0)</f>
        <v>1</v>
      </c>
      <c r="S36" s="10">
        <f>VLOOKUP(B36,[3]Combined!C$1:Y$640,23,0)</f>
        <v>1</v>
      </c>
      <c r="T36" s="10">
        <f>VLOOKUP(B36,[3]Combined!C$1:AA$640,25,0)</f>
        <v>0</v>
      </c>
      <c r="U36" s="11">
        <v>15</v>
      </c>
      <c r="V36" s="11">
        <v>15</v>
      </c>
      <c r="W36" s="11">
        <f>VLOOKUP(B36,[4]Combined!C$1:W$640,21,0)</f>
        <v>0</v>
      </c>
      <c r="X36" s="11">
        <f>VLOOKUP(B36,[4]Combined!C$1:X$640,22,0)</f>
        <v>2</v>
      </c>
      <c r="Y36" s="11">
        <f>VLOOKUP(B36,[4]Combined!C$1:Y$640,23,0)</f>
        <v>2</v>
      </c>
      <c r="Z36" s="11">
        <f>VLOOKUP(B36,[4]Combined!C$1:AA$640,25,0)</f>
        <v>0</v>
      </c>
      <c r="AA36" s="12">
        <f>VLOOKUP(B36,[5]Combined!C$1:T$640,18,0)</f>
        <v>0</v>
      </c>
      <c r="AB36" s="12">
        <f>VLOOKUP(B36,[5]Combined!C$1:U$640,19,0)</f>
        <v>0</v>
      </c>
      <c r="AC36" s="12">
        <f>VLOOKUP(B36,[5]Combined!C$1:W$640,21,0)</f>
        <v>0</v>
      </c>
      <c r="AD36" s="12">
        <v>1</v>
      </c>
      <c r="AE36" s="12">
        <v>1</v>
      </c>
      <c r="AF36" s="12">
        <f>VLOOKUP(B36,[5]Combined!C$1:AA$640,25,0)</f>
        <v>0</v>
      </c>
      <c r="AG36" s="14">
        <f t="shared" si="0"/>
        <v>73</v>
      </c>
      <c r="AH36" s="14">
        <f t="shared" si="1"/>
        <v>4</v>
      </c>
      <c r="AI36" s="14">
        <f t="shared" si="2"/>
        <v>4</v>
      </c>
      <c r="AJ36" s="14">
        <f t="shared" si="3"/>
        <v>66</v>
      </c>
      <c r="AK36" s="14">
        <f t="shared" si="4"/>
        <v>70</v>
      </c>
      <c r="AL36" s="14">
        <f t="shared" si="5"/>
        <v>95.890410958904098</v>
      </c>
      <c r="AM36" s="14">
        <f t="shared" si="6"/>
        <v>5</v>
      </c>
      <c r="AN36" s="7" t="s">
        <v>3</v>
      </c>
      <c r="AO36" s="7">
        <f>VLOOKUP(B36,[6]A!B$1:AC$51,28,0)</f>
        <v>9</v>
      </c>
      <c r="AP36" s="7">
        <v>10</v>
      </c>
      <c r="AQ36" s="7">
        <f t="shared" si="7"/>
        <v>24</v>
      </c>
    </row>
    <row r="37" spans="1:43" x14ac:dyDescent="0.25">
      <c r="A37" s="7">
        <v>36</v>
      </c>
      <c r="B37" s="7" t="s">
        <v>42</v>
      </c>
      <c r="C37" s="8">
        <f>VLOOKUP(B37,[1]Combined!$B$1:$S$640,18,0)</f>
        <v>7</v>
      </c>
      <c r="D37" s="8">
        <f>VLOOKUP(B37,[1]Combined!$B$1:$T$640,19,0)</f>
        <v>8</v>
      </c>
      <c r="E37" s="8">
        <f>VLOOKUP(B37,[1]Combined!$B$1:$V$640,21,0)</f>
        <v>0</v>
      </c>
      <c r="F37" s="8">
        <f>VLOOKUP(B37,[1]Combined!$B$1:$W$640,22,0)</f>
        <v>0</v>
      </c>
      <c r="G37" s="8">
        <f>VLOOKUP(B37,[1]Combined!$B$1:$X$640,23,0)</f>
        <v>0</v>
      </c>
      <c r="H37" s="8">
        <f>VLOOKUP(B37,[1]Combined!$B$1:$Z$640,25,0)</f>
        <v>0</v>
      </c>
      <c r="I37" s="9">
        <f>VLOOKUP(B37,[2]Combined!C$1:T$640,18,0)</f>
        <v>16</v>
      </c>
      <c r="J37" s="9">
        <f>VLOOKUP(B37,[2]Combined!C$1:U$640,19,0)</f>
        <v>21</v>
      </c>
      <c r="K37" s="9">
        <f>VLOOKUP(B37,[2]Combined!C$1:W$640,21,0)</f>
        <v>0</v>
      </c>
      <c r="L37" s="9">
        <f>VLOOKUP(B37,[2]Combined!C$1:X$640,22,0)</f>
        <v>6</v>
      </c>
      <c r="M37" s="9">
        <f>VLOOKUP(B37,[2]Combined!C$1:Y$640,23,0)</f>
        <v>6</v>
      </c>
      <c r="N37" s="9">
        <f>VLOOKUP(B37,[2]Combined!C$1:AA$640,25,0)</f>
        <v>0</v>
      </c>
      <c r="O37" s="10">
        <f>VLOOKUP(B37,[3]Combined!C$1:T$640,18,0)</f>
        <v>14</v>
      </c>
      <c r="P37" s="10">
        <f>VLOOKUP(B37,[3]Combined!C$1:U$640,19,0)</f>
        <v>20</v>
      </c>
      <c r="Q37" s="10">
        <f>VLOOKUP(B37,[3]Combined!C$1:W$640,21,0)</f>
        <v>0</v>
      </c>
      <c r="R37" s="10">
        <f>VLOOKUP(B37,[3]Combined!C$1:X$640,22,0)</f>
        <v>4</v>
      </c>
      <c r="S37" s="10">
        <f>VLOOKUP(B37,[3]Combined!C$1:Y$640,23,0)</f>
        <v>4</v>
      </c>
      <c r="T37" s="10">
        <f>VLOOKUP(B37,[3]Combined!C$1:AA$640,25,0)</f>
        <v>0</v>
      </c>
      <c r="U37" s="11">
        <v>13</v>
      </c>
      <c r="V37" s="11">
        <v>15</v>
      </c>
      <c r="W37" s="11">
        <f>VLOOKUP(B37,[4]Combined!C$1:W$640,21,0)</f>
        <v>0</v>
      </c>
      <c r="X37" s="11">
        <f>VLOOKUP(B37,[4]Combined!C$1:X$640,22,0)</f>
        <v>2</v>
      </c>
      <c r="Y37" s="11">
        <f>VLOOKUP(B37,[4]Combined!C$1:Y$640,23,0)</f>
        <v>3</v>
      </c>
      <c r="Z37" s="11">
        <f>VLOOKUP(B37,[4]Combined!C$1:AA$640,25,0)</f>
        <v>0</v>
      </c>
      <c r="AA37" s="12">
        <f>VLOOKUP(B37,[5]Combined!C$1:T$640,18,0)</f>
        <v>0</v>
      </c>
      <c r="AB37" s="12">
        <f>VLOOKUP(B37,[5]Combined!C$1:U$640,19,0)</f>
        <v>0</v>
      </c>
      <c r="AC37" s="12">
        <f>VLOOKUP(B37,[5]Combined!C$1:W$640,21,0)</f>
        <v>0</v>
      </c>
      <c r="AD37" s="12">
        <v>1</v>
      </c>
      <c r="AE37" s="12">
        <f>VLOOKUP(B37,[5]Combined!C$1:Y$640,23,0)</f>
        <v>0</v>
      </c>
      <c r="AF37" s="12">
        <f>VLOOKUP(B37,[5]Combined!C$1:AA$640,25,0)</f>
        <v>0</v>
      </c>
      <c r="AG37" s="14">
        <f t="shared" si="0"/>
        <v>77</v>
      </c>
      <c r="AH37" s="14">
        <f t="shared" si="1"/>
        <v>0</v>
      </c>
      <c r="AI37" s="14">
        <f t="shared" si="2"/>
        <v>0</v>
      </c>
      <c r="AJ37" s="14">
        <f t="shared" si="3"/>
        <v>63</v>
      </c>
      <c r="AK37" s="14">
        <f t="shared" si="4"/>
        <v>63</v>
      </c>
      <c r="AL37" s="14">
        <f t="shared" si="5"/>
        <v>81.818181818181827</v>
      </c>
      <c r="AM37" s="14">
        <f t="shared" si="6"/>
        <v>4</v>
      </c>
      <c r="AN37" s="7" t="s">
        <v>5</v>
      </c>
      <c r="AO37" s="7">
        <f>VLOOKUP(B37,[6]A!B$1:AC$51,28,0)</f>
        <v>9</v>
      </c>
      <c r="AP37" s="7">
        <v>9</v>
      </c>
      <c r="AQ37" s="7">
        <f t="shared" si="7"/>
        <v>22</v>
      </c>
    </row>
    <row r="38" spans="1:43" x14ac:dyDescent="0.25">
      <c r="A38" s="7">
        <v>37</v>
      </c>
      <c r="B38" s="7" t="s">
        <v>43</v>
      </c>
      <c r="C38" s="8">
        <f>VLOOKUP(B38,[1]Combined!$B$1:$S$640,18,0)</f>
        <v>4</v>
      </c>
      <c r="D38" s="8">
        <f>VLOOKUP(B38,[1]Combined!$B$1:$T$640,19,0)</f>
        <v>8</v>
      </c>
      <c r="E38" s="8">
        <f>VLOOKUP(B38,[1]Combined!$B$1:$V$640,21,0)</f>
        <v>0</v>
      </c>
      <c r="F38" s="8">
        <f>VLOOKUP(B38,[1]Combined!$B$1:$W$640,22,0)</f>
        <v>0</v>
      </c>
      <c r="G38" s="8">
        <f>VLOOKUP(B38,[1]Combined!$B$1:$X$640,23,0)</f>
        <v>0</v>
      </c>
      <c r="H38" s="8">
        <f>VLOOKUP(B38,[1]Combined!$B$1:$Z$640,25,0)</f>
        <v>0</v>
      </c>
      <c r="I38" s="9">
        <f>VLOOKUP(B38,[2]Combined!C$1:T$640,18,0)</f>
        <v>13</v>
      </c>
      <c r="J38" s="9">
        <f>VLOOKUP(B38,[2]Combined!C$1:U$640,19,0)</f>
        <v>21</v>
      </c>
      <c r="K38" s="9">
        <f>VLOOKUP(B38,[2]Combined!C$1:W$640,21,0)</f>
        <v>0</v>
      </c>
      <c r="L38" s="9">
        <f>VLOOKUP(B38,[2]Combined!C$1:X$640,22,0)</f>
        <v>4</v>
      </c>
      <c r="M38" s="9">
        <f>VLOOKUP(B38,[2]Combined!C$1:Y$640,23,0)</f>
        <v>6</v>
      </c>
      <c r="N38" s="9">
        <f>VLOOKUP(B38,[2]Combined!C$1:AA$640,25,0)</f>
        <v>0</v>
      </c>
      <c r="O38" s="10">
        <f>VLOOKUP(B38,[3]Combined!C$1:T$640,18,0)</f>
        <v>19</v>
      </c>
      <c r="P38" s="10">
        <f>VLOOKUP(B38,[3]Combined!C$1:U$640,19,0)</f>
        <v>20</v>
      </c>
      <c r="Q38" s="10">
        <f>VLOOKUP(B38,[3]Combined!C$1:W$640,21,0)</f>
        <v>0</v>
      </c>
      <c r="R38" s="10">
        <f>VLOOKUP(B38,[3]Combined!C$1:X$640,22,0)</f>
        <v>3</v>
      </c>
      <c r="S38" s="10">
        <f>VLOOKUP(B38,[3]Combined!C$1:Y$640,23,0)</f>
        <v>3</v>
      </c>
      <c r="T38" s="10">
        <f>VLOOKUP(B38,[3]Combined!C$1:AA$640,25,0)</f>
        <v>0</v>
      </c>
      <c r="U38" s="11">
        <v>14</v>
      </c>
      <c r="V38" s="11">
        <v>15</v>
      </c>
      <c r="W38" s="11">
        <f>VLOOKUP(B38,[4]Combined!C$1:W$640,21,0)</f>
        <v>0</v>
      </c>
      <c r="X38" s="11">
        <f>VLOOKUP(B38,[4]Combined!C$1:X$640,22,0)</f>
        <v>2</v>
      </c>
      <c r="Y38" s="11">
        <f>VLOOKUP(B38,[4]Combined!C$1:Y$640,23,0)</f>
        <v>2</v>
      </c>
      <c r="Z38" s="11">
        <f>VLOOKUP(B38,[4]Combined!C$1:AA$640,25,0)</f>
        <v>0</v>
      </c>
      <c r="AA38" s="12">
        <f>VLOOKUP(B38,[5]Combined!C$1:T$640,18,0)</f>
        <v>0</v>
      </c>
      <c r="AB38" s="12">
        <f>VLOOKUP(B38,[5]Combined!C$1:U$640,19,0)</f>
        <v>0</v>
      </c>
      <c r="AC38" s="12">
        <f>VLOOKUP(B38,[5]Combined!C$1:W$640,21,0)</f>
        <v>0</v>
      </c>
      <c r="AD38" s="12">
        <v>1</v>
      </c>
      <c r="AE38" s="12">
        <v>1</v>
      </c>
      <c r="AF38" s="12">
        <f>VLOOKUP(B38,[5]Combined!C$1:AA$640,25,0)</f>
        <v>0</v>
      </c>
      <c r="AG38" s="14">
        <f t="shared" si="0"/>
        <v>76</v>
      </c>
      <c r="AH38" s="14">
        <f t="shared" si="1"/>
        <v>0</v>
      </c>
      <c r="AI38" s="14">
        <f t="shared" si="2"/>
        <v>0</v>
      </c>
      <c r="AJ38" s="14">
        <f t="shared" si="3"/>
        <v>60</v>
      </c>
      <c r="AK38" s="14">
        <f t="shared" si="4"/>
        <v>60</v>
      </c>
      <c r="AL38" s="14">
        <f t="shared" si="5"/>
        <v>78.94736842105263</v>
      </c>
      <c r="AM38" s="14">
        <f t="shared" si="6"/>
        <v>3</v>
      </c>
      <c r="AN38" s="7" t="s">
        <v>9</v>
      </c>
      <c r="AO38" s="7">
        <f>VLOOKUP(B38,[6]A!B$1:AC$51,28,0)</f>
        <v>8</v>
      </c>
      <c r="AP38" s="7">
        <v>6</v>
      </c>
      <c r="AQ38" s="7">
        <f t="shared" si="7"/>
        <v>17</v>
      </c>
    </row>
    <row r="39" spans="1:43" x14ac:dyDescent="0.25">
      <c r="A39" s="7">
        <v>38</v>
      </c>
      <c r="B39" s="7" t="s">
        <v>44</v>
      </c>
      <c r="C39" s="8">
        <f>VLOOKUP(B39,[1]Combined!$B$1:$S$640,18,0)</f>
        <v>3</v>
      </c>
      <c r="D39" s="8">
        <f>VLOOKUP(B39,[1]Combined!$B$1:$T$640,19,0)</f>
        <v>8</v>
      </c>
      <c r="E39" s="8">
        <f>VLOOKUP(B39,[1]Combined!$B$1:$V$640,21,0)</f>
        <v>0</v>
      </c>
      <c r="F39" s="8">
        <f>VLOOKUP(B39,[1]Combined!$B$1:$W$640,22,0)</f>
        <v>0</v>
      </c>
      <c r="G39" s="8">
        <f>VLOOKUP(B39,[1]Combined!$B$1:$X$640,23,0)</f>
        <v>0</v>
      </c>
      <c r="H39" s="8">
        <f>VLOOKUP(B39,[1]Combined!$B$1:$Z$640,25,0)</f>
        <v>0</v>
      </c>
      <c r="I39" s="9">
        <f>VLOOKUP(B39,[2]Combined!C$1:T$640,18,0)</f>
        <v>18</v>
      </c>
      <c r="J39" s="9">
        <f>VLOOKUP(B39,[2]Combined!C$1:U$640,19,0)</f>
        <v>21</v>
      </c>
      <c r="K39" s="9">
        <f>VLOOKUP(B39,[2]Combined!C$1:W$640,21,0)</f>
        <v>0</v>
      </c>
      <c r="L39" s="9">
        <f>VLOOKUP(B39,[2]Combined!C$1:X$640,22,0)</f>
        <v>0</v>
      </c>
      <c r="M39" s="9">
        <f>VLOOKUP(B39,[2]Combined!C$1:Y$640,23,0)</f>
        <v>2</v>
      </c>
      <c r="N39" s="9">
        <f>VLOOKUP(B39,[2]Combined!C$1:AA$640,25,0)</f>
        <v>0</v>
      </c>
      <c r="O39" s="10">
        <f>VLOOKUP(B39,[3]Combined!C$1:T$640,18,0)</f>
        <v>16</v>
      </c>
      <c r="P39" s="10">
        <f>VLOOKUP(B39,[3]Combined!C$1:U$640,19,0)</f>
        <v>20</v>
      </c>
      <c r="Q39" s="10">
        <f>VLOOKUP(B39,[3]Combined!C$1:W$640,21,0)</f>
        <v>0</v>
      </c>
      <c r="R39" s="10">
        <f>VLOOKUP(B39,[3]Combined!C$1:X$640,22,0)</f>
        <v>2</v>
      </c>
      <c r="S39" s="10">
        <f>VLOOKUP(B39,[3]Combined!C$1:Y$640,23,0)</f>
        <v>2</v>
      </c>
      <c r="T39" s="10">
        <f>VLOOKUP(B39,[3]Combined!C$1:AA$640,25,0)</f>
        <v>0</v>
      </c>
      <c r="U39" s="11">
        <v>13</v>
      </c>
      <c r="V39" s="11">
        <v>15</v>
      </c>
      <c r="W39" s="11">
        <f>VLOOKUP(B39,[4]Combined!C$1:W$640,21,0)</f>
        <v>0</v>
      </c>
      <c r="X39" s="11">
        <f>VLOOKUP(B39,[4]Combined!C$1:X$640,22,0)</f>
        <v>4</v>
      </c>
      <c r="Y39" s="11">
        <f>VLOOKUP(B39,[4]Combined!C$1:Y$640,23,0)</f>
        <v>4</v>
      </c>
      <c r="Z39" s="11">
        <f>VLOOKUP(B39,[4]Combined!C$1:AA$640,25,0)</f>
        <v>0</v>
      </c>
      <c r="AA39" s="12">
        <f>VLOOKUP(B39,[5]Combined!C$1:T$640,18,0)</f>
        <v>0</v>
      </c>
      <c r="AB39" s="12">
        <f>VLOOKUP(B39,[5]Combined!C$1:U$640,19,0)</f>
        <v>0</v>
      </c>
      <c r="AC39" s="12">
        <f>VLOOKUP(B39,[5]Combined!C$1:W$640,21,0)</f>
        <v>0</v>
      </c>
      <c r="AD39" s="12">
        <v>1</v>
      </c>
      <c r="AE39" s="12">
        <v>1</v>
      </c>
      <c r="AF39" s="12">
        <f>VLOOKUP(B39,[5]Combined!C$1:AA$640,25,0)</f>
        <v>0</v>
      </c>
      <c r="AG39" s="14">
        <f t="shared" si="0"/>
        <v>73</v>
      </c>
      <c r="AH39" s="14">
        <f t="shared" si="1"/>
        <v>0</v>
      </c>
      <c r="AI39" s="14">
        <f t="shared" si="2"/>
        <v>0</v>
      </c>
      <c r="AJ39" s="14">
        <f t="shared" si="3"/>
        <v>57</v>
      </c>
      <c r="AK39" s="14">
        <f t="shared" si="4"/>
        <v>57</v>
      </c>
      <c r="AL39" s="14">
        <f t="shared" si="5"/>
        <v>78.082191780821915</v>
      </c>
      <c r="AM39" s="14">
        <f t="shared" si="6"/>
        <v>3</v>
      </c>
      <c r="AN39" s="7" t="s">
        <v>11</v>
      </c>
      <c r="AO39" s="7">
        <f>VLOOKUP(B39,[6]A!B$1:AC$51,28,0)</f>
        <v>8</v>
      </c>
      <c r="AP39" s="7">
        <v>6</v>
      </c>
      <c r="AQ39" s="7">
        <f t="shared" si="7"/>
        <v>17</v>
      </c>
    </row>
    <row r="40" spans="1:43" x14ac:dyDescent="0.25">
      <c r="A40" s="7">
        <v>39</v>
      </c>
      <c r="B40" s="7" t="s">
        <v>45</v>
      </c>
      <c r="C40" s="8">
        <f>VLOOKUP(B40,[1]Combined!$B$1:$S$640,18,0)</f>
        <v>8</v>
      </c>
      <c r="D40" s="8">
        <f>VLOOKUP(B40,[1]Combined!$B$1:$T$640,19,0)</f>
        <v>8</v>
      </c>
      <c r="E40" s="8">
        <f>VLOOKUP(B40,[1]Combined!$B$1:$V$640,21,0)</f>
        <v>0</v>
      </c>
      <c r="F40" s="8">
        <f>VLOOKUP(B40,[1]Combined!$B$1:$W$640,22,0)</f>
        <v>0</v>
      </c>
      <c r="G40" s="8">
        <f>VLOOKUP(B40,[1]Combined!$B$1:$X$640,23,0)</f>
        <v>0</v>
      </c>
      <c r="H40" s="8">
        <f>VLOOKUP(B40,[1]Combined!$B$1:$Z$640,25,0)</f>
        <v>0</v>
      </c>
      <c r="I40" s="9">
        <f>VLOOKUP(B40,[2]Combined!C$1:T$640,18,0)</f>
        <v>16</v>
      </c>
      <c r="J40" s="9">
        <f>VLOOKUP(B40,[2]Combined!C$1:U$640,19,0)</f>
        <v>21</v>
      </c>
      <c r="K40" s="9">
        <f>VLOOKUP(B40,[2]Combined!C$1:W$640,21,0)</f>
        <v>0</v>
      </c>
      <c r="L40" s="9">
        <f>VLOOKUP(B40,[2]Combined!C$1:X$640,22,0)</f>
        <v>4</v>
      </c>
      <c r="M40" s="9">
        <f>VLOOKUP(B40,[2]Combined!C$1:Y$640,23,0)</f>
        <v>5</v>
      </c>
      <c r="N40" s="9">
        <f>VLOOKUP(B40,[2]Combined!C$1:AA$640,25,0)</f>
        <v>0</v>
      </c>
      <c r="O40" s="10">
        <f>VLOOKUP(B40,[3]Combined!C$1:T$640,18,0)</f>
        <v>14</v>
      </c>
      <c r="P40" s="10">
        <f>VLOOKUP(B40,[3]Combined!C$1:U$640,19,0)</f>
        <v>20</v>
      </c>
      <c r="Q40" s="10">
        <f>VLOOKUP(B40,[3]Combined!C$1:W$640,21,0)</f>
        <v>0</v>
      </c>
      <c r="R40" s="10">
        <f>VLOOKUP(B40,[3]Combined!C$1:X$640,22,0)</f>
        <v>1</v>
      </c>
      <c r="S40" s="10">
        <f>VLOOKUP(B40,[3]Combined!C$1:Y$640,23,0)</f>
        <v>1</v>
      </c>
      <c r="T40" s="10">
        <f>VLOOKUP(B40,[3]Combined!C$1:AA$640,25,0)</f>
        <v>0</v>
      </c>
      <c r="U40" s="11">
        <v>15</v>
      </c>
      <c r="V40" s="11">
        <v>15</v>
      </c>
      <c r="W40" s="11">
        <f>VLOOKUP(B40,[4]Combined!C$1:W$640,21,0)</f>
        <v>0</v>
      </c>
      <c r="X40" s="11">
        <f>VLOOKUP(B40,[4]Combined!C$1:X$640,22,0)</f>
        <v>2</v>
      </c>
      <c r="Y40" s="11">
        <f>VLOOKUP(B40,[4]Combined!C$1:Y$640,23,0)</f>
        <v>2</v>
      </c>
      <c r="Z40" s="11">
        <f>VLOOKUP(B40,[4]Combined!C$1:AA$640,25,0)</f>
        <v>0</v>
      </c>
      <c r="AA40" s="12">
        <f>VLOOKUP(B40,[5]Combined!C$1:T$640,18,0)</f>
        <v>0</v>
      </c>
      <c r="AB40" s="12">
        <f>VLOOKUP(B40,[5]Combined!C$1:U$640,19,0)</f>
        <v>0</v>
      </c>
      <c r="AC40" s="12">
        <f>VLOOKUP(B40,[5]Combined!C$1:W$640,21,0)</f>
        <v>0</v>
      </c>
      <c r="AD40" s="12">
        <v>1</v>
      </c>
      <c r="AE40" s="12">
        <v>1</v>
      </c>
      <c r="AF40" s="12">
        <f>VLOOKUP(B40,[5]Combined!C$1:AA$640,25,0)</f>
        <v>0</v>
      </c>
      <c r="AG40" s="14">
        <f t="shared" si="0"/>
        <v>73</v>
      </c>
      <c r="AH40" s="14">
        <f t="shared" si="1"/>
        <v>0</v>
      </c>
      <c r="AI40" s="14">
        <f t="shared" si="2"/>
        <v>0</v>
      </c>
      <c r="AJ40" s="14">
        <f t="shared" si="3"/>
        <v>61</v>
      </c>
      <c r="AK40" s="14">
        <f t="shared" si="4"/>
        <v>61</v>
      </c>
      <c r="AL40" s="14">
        <f t="shared" si="5"/>
        <v>83.561643835616437</v>
      </c>
      <c r="AM40" s="14">
        <f t="shared" si="6"/>
        <v>4</v>
      </c>
      <c r="AN40" s="7" t="s">
        <v>3</v>
      </c>
      <c r="AO40" s="7">
        <f>VLOOKUP(B40,[6]A!B$1:AC$51,28,0)</f>
        <v>9</v>
      </c>
      <c r="AP40" s="7">
        <v>8</v>
      </c>
      <c r="AQ40" s="7">
        <f t="shared" si="7"/>
        <v>21</v>
      </c>
    </row>
    <row r="41" spans="1:43" x14ac:dyDescent="0.25">
      <c r="A41" s="7">
        <v>40</v>
      </c>
      <c r="B41" s="7" t="s">
        <v>46</v>
      </c>
      <c r="C41" s="8">
        <f>VLOOKUP(B41,[1]Combined!$B$1:$S$640,18,0)</f>
        <v>8</v>
      </c>
      <c r="D41" s="8">
        <f>VLOOKUP(B41,[1]Combined!$B$1:$T$640,19,0)</f>
        <v>8</v>
      </c>
      <c r="E41" s="8">
        <f>VLOOKUP(B41,[1]Combined!$B$1:$V$640,21,0)</f>
        <v>0</v>
      </c>
      <c r="F41" s="8">
        <f>VLOOKUP(B41,[1]Combined!$B$1:$W$640,22,0)</f>
        <v>0</v>
      </c>
      <c r="G41" s="8">
        <f>VLOOKUP(B41,[1]Combined!$B$1:$X$640,23,0)</f>
        <v>0</v>
      </c>
      <c r="H41" s="8">
        <f>VLOOKUP(B41,[1]Combined!$B$1:$Z$640,25,0)</f>
        <v>0</v>
      </c>
      <c r="I41" s="9">
        <f>VLOOKUP(B41,[2]Combined!C$1:T$640,18,0)</f>
        <v>19</v>
      </c>
      <c r="J41" s="9">
        <f>VLOOKUP(B41,[2]Combined!C$1:U$640,19,0)</f>
        <v>21</v>
      </c>
      <c r="K41" s="9">
        <f>VLOOKUP(B41,[2]Combined!C$1:W$640,21,0)</f>
        <v>0</v>
      </c>
      <c r="L41" s="9">
        <f>VLOOKUP(B41,[2]Combined!C$1:X$640,22,0)</f>
        <v>6</v>
      </c>
      <c r="M41" s="9">
        <f>VLOOKUP(B41,[2]Combined!C$1:Y$640,23,0)</f>
        <v>6</v>
      </c>
      <c r="N41" s="9">
        <f>VLOOKUP(B41,[2]Combined!C$1:AA$640,25,0)</f>
        <v>0</v>
      </c>
      <c r="O41" s="10">
        <f>VLOOKUP(B41,[3]Combined!C$1:T$640,18,0)</f>
        <v>14</v>
      </c>
      <c r="P41" s="10">
        <f>VLOOKUP(B41,[3]Combined!C$1:U$640,19,0)</f>
        <v>20</v>
      </c>
      <c r="Q41" s="10">
        <f>VLOOKUP(B41,[3]Combined!C$1:W$640,21,0)</f>
        <v>0</v>
      </c>
      <c r="R41" s="10">
        <f>VLOOKUP(B41,[3]Combined!C$1:X$640,22,0)</f>
        <v>3</v>
      </c>
      <c r="S41" s="10">
        <f>VLOOKUP(B41,[3]Combined!C$1:Y$640,23,0)</f>
        <v>4</v>
      </c>
      <c r="T41" s="10">
        <f>VLOOKUP(B41,[3]Combined!C$1:AA$640,25,0)</f>
        <v>0</v>
      </c>
      <c r="U41" s="11">
        <v>12</v>
      </c>
      <c r="V41" s="11">
        <v>15</v>
      </c>
      <c r="W41" s="11">
        <f>VLOOKUP(B41,[4]Combined!C$1:W$640,21,0)</f>
        <v>0</v>
      </c>
      <c r="X41" s="11">
        <f>VLOOKUP(B41,[4]Combined!C$1:X$640,22,0)</f>
        <v>2</v>
      </c>
      <c r="Y41" s="11">
        <f>VLOOKUP(B41,[4]Combined!C$1:Y$640,23,0)</f>
        <v>3</v>
      </c>
      <c r="Z41" s="11">
        <f>VLOOKUP(B41,[4]Combined!C$1:AA$640,25,0)</f>
        <v>0</v>
      </c>
      <c r="AA41" s="12">
        <f>VLOOKUP(B41,[5]Combined!C$1:T$640,18,0)</f>
        <v>0</v>
      </c>
      <c r="AB41" s="12">
        <f>VLOOKUP(B41,[5]Combined!C$1:U$640,19,0)</f>
        <v>0</v>
      </c>
      <c r="AC41" s="12">
        <f>VLOOKUP(B41,[5]Combined!C$1:W$640,21,0)</f>
        <v>0</v>
      </c>
      <c r="AD41" s="12">
        <v>1</v>
      </c>
      <c r="AE41" s="12">
        <v>1</v>
      </c>
      <c r="AF41" s="12">
        <f>VLOOKUP(B41,[5]Combined!C$1:AA$640,25,0)</f>
        <v>0</v>
      </c>
      <c r="AG41" s="14">
        <f t="shared" si="0"/>
        <v>78</v>
      </c>
      <c r="AH41" s="14">
        <f t="shared" si="1"/>
        <v>0</v>
      </c>
      <c r="AI41" s="14">
        <f t="shared" si="2"/>
        <v>0</v>
      </c>
      <c r="AJ41" s="14">
        <f t="shared" si="3"/>
        <v>65</v>
      </c>
      <c r="AK41" s="14">
        <f t="shared" si="4"/>
        <v>65</v>
      </c>
      <c r="AL41" s="14">
        <f t="shared" si="5"/>
        <v>83.333333333333343</v>
      </c>
      <c r="AM41" s="14">
        <f t="shared" si="6"/>
        <v>4</v>
      </c>
      <c r="AN41" s="7" t="s">
        <v>5</v>
      </c>
      <c r="AO41" s="7">
        <f>VLOOKUP(B41,[6]A!B$1:AC$51,28,0)</f>
        <v>8</v>
      </c>
      <c r="AP41" s="7">
        <v>6</v>
      </c>
      <c r="AQ41" s="7">
        <f t="shared" si="7"/>
        <v>18</v>
      </c>
    </row>
    <row r="42" spans="1:43" x14ac:dyDescent="0.25">
      <c r="A42" s="7">
        <v>41</v>
      </c>
      <c r="B42" s="7" t="s">
        <v>47</v>
      </c>
      <c r="C42" s="8">
        <f>VLOOKUP(B42,[1]Combined!$B$1:$S$640,18,0)</f>
        <v>8</v>
      </c>
      <c r="D42" s="8">
        <f>VLOOKUP(B42,[1]Combined!$B$1:$T$640,19,0)</f>
        <v>8</v>
      </c>
      <c r="E42" s="8">
        <f>VLOOKUP(B42,[1]Combined!$B$1:$V$640,21,0)</f>
        <v>0</v>
      </c>
      <c r="F42" s="8">
        <f>VLOOKUP(B42,[1]Combined!$B$1:$W$640,22,0)</f>
        <v>0</v>
      </c>
      <c r="G42" s="8">
        <f>VLOOKUP(B42,[1]Combined!$B$1:$X$640,23,0)</f>
        <v>0</v>
      </c>
      <c r="H42" s="8">
        <f>VLOOKUP(B42,[1]Combined!$B$1:$Z$640,25,0)</f>
        <v>0</v>
      </c>
      <c r="I42" s="9">
        <f>VLOOKUP(B42,[2]Combined!C$1:T$640,18,0)</f>
        <v>17</v>
      </c>
      <c r="J42" s="9">
        <f>VLOOKUP(B42,[2]Combined!C$1:U$640,19,0)</f>
        <v>21</v>
      </c>
      <c r="K42" s="9">
        <f>VLOOKUP(B42,[2]Combined!C$1:W$640,21,0)</f>
        <v>0</v>
      </c>
      <c r="L42" s="9">
        <f>VLOOKUP(B42,[2]Combined!C$1:X$640,22,0)</f>
        <v>4</v>
      </c>
      <c r="M42" s="9">
        <f>VLOOKUP(B42,[2]Combined!C$1:Y$640,23,0)</f>
        <v>6</v>
      </c>
      <c r="N42" s="9">
        <f>VLOOKUP(B42,[2]Combined!C$1:AA$640,25,0)</f>
        <v>0</v>
      </c>
      <c r="O42" s="10">
        <f>VLOOKUP(B42,[3]Combined!C$1:T$640,18,0)</f>
        <v>15</v>
      </c>
      <c r="P42" s="10">
        <f>VLOOKUP(B42,[3]Combined!C$1:U$640,19,0)</f>
        <v>20</v>
      </c>
      <c r="Q42" s="10">
        <f>VLOOKUP(B42,[3]Combined!C$1:W$640,21,0)</f>
        <v>0</v>
      </c>
      <c r="R42" s="10">
        <f>VLOOKUP(B42,[3]Combined!C$1:X$640,22,0)</f>
        <v>1</v>
      </c>
      <c r="S42" s="10">
        <f>VLOOKUP(B42,[3]Combined!C$1:Y$640,23,0)</f>
        <v>3</v>
      </c>
      <c r="T42" s="10">
        <f>VLOOKUP(B42,[3]Combined!C$1:AA$640,25,0)</f>
        <v>0</v>
      </c>
      <c r="U42" s="11">
        <v>15</v>
      </c>
      <c r="V42" s="11">
        <v>15</v>
      </c>
      <c r="W42" s="11">
        <f>VLOOKUP(B42,[4]Combined!C$1:W$640,21,0)</f>
        <v>0</v>
      </c>
      <c r="X42" s="11">
        <f>VLOOKUP(B42,[4]Combined!C$1:X$640,22,0)</f>
        <v>2</v>
      </c>
      <c r="Y42" s="11">
        <f>VLOOKUP(B42,[4]Combined!C$1:Y$640,23,0)</f>
        <v>4</v>
      </c>
      <c r="Z42" s="11">
        <f>VLOOKUP(B42,[4]Combined!C$1:AA$640,25,0)</f>
        <v>0</v>
      </c>
      <c r="AA42" s="12">
        <f>VLOOKUP(B42,[5]Combined!C$1:T$640,18,0)</f>
        <v>0</v>
      </c>
      <c r="AB42" s="12">
        <f>VLOOKUP(B42,[5]Combined!C$1:U$640,19,0)</f>
        <v>0</v>
      </c>
      <c r="AC42" s="12">
        <f>VLOOKUP(B42,[5]Combined!C$1:W$640,21,0)</f>
        <v>0</v>
      </c>
      <c r="AD42" s="12">
        <v>1</v>
      </c>
      <c r="AE42" s="12">
        <v>1</v>
      </c>
      <c r="AF42" s="12">
        <f>VLOOKUP(B42,[5]Combined!C$1:AA$640,25,0)</f>
        <v>0</v>
      </c>
      <c r="AG42" s="14">
        <f t="shared" si="0"/>
        <v>78</v>
      </c>
      <c r="AH42" s="14">
        <f t="shared" si="1"/>
        <v>0</v>
      </c>
      <c r="AI42" s="14">
        <f t="shared" si="2"/>
        <v>0</v>
      </c>
      <c r="AJ42" s="14">
        <f t="shared" si="3"/>
        <v>63</v>
      </c>
      <c r="AK42" s="14">
        <f t="shared" si="4"/>
        <v>63</v>
      </c>
      <c r="AL42" s="14">
        <f t="shared" si="5"/>
        <v>80.769230769230774</v>
      </c>
      <c r="AM42" s="14">
        <f t="shared" si="6"/>
        <v>4</v>
      </c>
      <c r="AN42" s="7" t="s">
        <v>7</v>
      </c>
      <c r="AO42" s="7">
        <f>VLOOKUP(B42,[6]A!B$1:AC$51,28,0)</f>
        <v>7</v>
      </c>
      <c r="AP42" s="7">
        <v>6</v>
      </c>
      <c r="AQ42" s="7">
        <f t="shared" si="7"/>
        <v>17</v>
      </c>
    </row>
    <row r="43" spans="1:43" x14ac:dyDescent="0.25">
      <c r="A43" s="7">
        <v>42</v>
      </c>
      <c r="B43" s="7" t="s">
        <v>48</v>
      </c>
      <c r="C43" s="8">
        <f>VLOOKUP(B43,[1]Combined!$B$1:$S$640,18,0)</f>
        <v>6</v>
      </c>
      <c r="D43" s="8">
        <f>VLOOKUP(B43,[1]Combined!$B$1:$T$640,19,0)</f>
        <v>8</v>
      </c>
      <c r="E43" s="8">
        <f>VLOOKUP(B43,[1]Combined!$B$1:$V$640,21,0)</f>
        <v>0</v>
      </c>
      <c r="F43" s="8">
        <f>VLOOKUP(B43,[1]Combined!$B$1:$W$640,22,0)</f>
        <v>0</v>
      </c>
      <c r="G43" s="8">
        <f>VLOOKUP(B43,[1]Combined!$B$1:$X$640,23,0)</f>
        <v>0</v>
      </c>
      <c r="H43" s="8">
        <f>VLOOKUP(B43,[1]Combined!$B$1:$Z$640,25,0)</f>
        <v>0</v>
      </c>
      <c r="I43" s="9">
        <f>VLOOKUP(B43,[2]Combined!C$1:T$640,18,0)</f>
        <v>21</v>
      </c>
      <c r="J43" s="9">
        <f>VLOOKUP(B43,[2]Combined!C$1:U$640,19,0)</f>
        <v>21</v>
      </c>
      <c r="K43" s="9">
        <f>VLOOKUP(B43,[2]Combined!C$1:W$640,21,0)</f>
        <v>0</v>
      </c>
      <c r="L43" s="9">
        <f>VLOOKUP(B43,[2]Combined!C$1:X$640,22,0)</f>
        <v>5</v>
      </c>
      <c r="M43" s="9">
        <f>VLOOKUP(B43,[2]Combined!C$1:Y$640,23,0)</f>
        <v>6</v>
      </c>
      <c r="N43" s="9">
        <f>VLOOKUP(B43,[2]Combined!C$1:AA$640,25,0)</f>
        <v>0</v>
      </c>
      <c r="O43" s="10">
        <f>VLOOKUP(B43,[3]Combined!C$1:T$640,18,0)</f>
        <v>13</v>
      </c>
      <c r="P43" s="10">
        <f>VLOOKUP(B43,[3]Combined!C$1:U$640,19,0)</f>
        <v>20</v>
      </c>
      <c r="Q43" s="10">
        <f>VLOOKUP(B43,[3]Combined!C$1:W$640,21,0)</f>
        <v>0</v>
      </c>
      <c r="R43" s="10">
        <f>VLOOKUP(B43,[3]Combined!C$1:X$640,22,0)</f>
        <v>3</v>
      </c>
      <c r="S43" s="10">
        <f>VLOOKUP(B43,[3]Combined!C$1:Y$640,23,0)</f>
        <v>3</v>
      </c>
      <c r="T43" s="10">
        <f>VLOOKUP(B43,[3]Combined!C$1:AA$640,25,0)</f>
        <v>0</v>
      </c>
      <c r="U43" s="11">
        <v>14</v>
      </c>
      <c r="V43" s="11">
        <v>15</v>
      </c>
      <c r="W43" s="11">
        <f>VLOOKUP(B43,[4]Combined!C$1:W$640,21,0)</f>
        <v>0</v>
      </c>
      <c r="X43" s="11">
        <f>VLOOKUP(B43,[4]Combined!C$1:X$640,22,0)</f>
        <v>2</v>
      </c>
      <c r="Y43" s="11">
        <f>VLOOKUP(B43,[4]Combined!C$1:Y$640,23,0)</f>
        <v>2</v>
      </c>
      <c r="Z43" s="11">
        <f>VLOOKUP(B43,[4]Combined!C$1:AA$640,25,0)</f>
        <v>0</v>
      </c>
      <c r="AA43" s="12">
        <f>VLOOKUP(B43,[5]Combined!C$1:T$640,18,0)</f>
        <v>0</v>
      </c>
      <c r="AB43" s="12">
        <f>VLOOKUP(B43,[5]Combined!C$1:U$640,19,0)</f>
        <v>0</v>
      </c>
      <c r="AC43" s="12">
        <f>VLOOKUP(B43,[5]Combined!C$1:W$640,21,0)</f>
        <v>0</v>
      </c>
      <c r="AD43" s="12">
        <v>1</v>
      </c>
      <c r="AE43" s="12">
        <v>1</v>
      </c>
      <c r="AF43" s="12">
        <f>VLOOKUP(B43,[5]Combined!C$1:AA$640,25,0)</f>
        <v>0</v>
      </c>
      <c r="AG43" s="14">
        <f t="shared" si="0"/>
        <v>76</v>
      </c>
      <c r="AH43" s="14">
        <f t="shared" si="1"/>
        <v>0</v>
      </c>
      <c r="AI43" s="14">
        <f t="shared" si="2"/>
        <v>0</v>
      </c>
      <c r="AJ43" s="14">
        <f t="shared" si="3"/>
        <v>65</v>
      </c>
      <c r="AK43" s="14">
        <f t="shared" si="4"/>
        <v>65</v>
      </c>
      <c r="AL43" s="14">
        <f t="shared" si="5"/>
        <v>85.526315789473685</v>
      </c>
      <c r="AM43" s="14">
        <f t="shared" si="6"/>
        <v>5</v>
      </c>
      <c r="AN43" s="7" t="s">
        <v>9</v>
      </c>
      <c r="AO43" s="7">
        <f>VLOOKUP(B43,[6]A!B$1:AC$51,28,0)</f>
        <v>8</v>
      </c>
      <c r="AP43" s="7">
        <v>6</v>
      </c>
      <c r="AQ43" s="7">
        <f t="shared" si="7"/>
        <v>19</v>
      </c>
    </row>
    <row r="44" spans="1:43" x14ac:dyDescent="0.25">
      <c r="A44" s="7">
        <v>43</v>
      </c>
      <c r="B44" s="7" t="s">
        <v>49</v>
      </c>
      <c r="C44" s="8">
        <f>VLOOKUP(B44,[1]Combined!$B$1:$S$640,18,0)</f>
        <v>6</v>
      </c>
      <c r="D44" s="8">
        <f>VLOOKUP(B44,[1]Combined!$B$1:$T$640,19,0)</f>
        <v>8</v>
      </c>
      <c r="E44" s="8">
        <f>VLOOKUP(B44,[1]Combined!$B$1:$V$640,21,0)</f>
        <v>0</v>
      </c>
      <c r="F44" s="8">
        <f>VLOOKUP(B44,[1]Combined!$B$1:$W$640,22,0)</f>
        <v>0</v>
      </c>
      <c r="G44" s="8">
        <f>VLOOKUP(B44,[1]Combined!$B$1:$X$640,23,0)</f>
        <v>0</v>
      </c>
      <c r="H44" s="8">
        <f>VLOOKUP(B44,[1]Combined!$B$1:$Z$640,25,0)</f>
        <v>0</v>
      </c>
      <c r="I44" s="9">
        <f>VLOOKUP(B44,[2]Combined!C$1:T$640,18,0)</f>
        <v>13</v>
      </c>
      <c r="J44" s="9">
        <f>VLOOKUP(B44,[2]Combined!C$1:U$640,19,0)</f>
        <v>21</v>
      </c>
      <c r="K44" s="9">
        <f>VLOOKUP(B44,[2]Combined!C$1:W$640,21,0)</f>
        <v>0</v>
      </c>
      <c r="L44" s="9">
        <f>VLOOKUP(B44,[2]Combined!C$1:X$640,22,0)</f>
        <v>0</v>
      </c>
      <c r="M44" s="9">
        <f>VLOOKUP(B44,[2]Combined!C$1:Y$640,23,0)</f>
        <v>2</v>
      </c>
      <c r="N44" s="9">
        <f>VLOOKUP(B44,[2]Combined!C$1:AA$640,25,0)</f>
        <v>0</v>
      </c>
      <c r="O44" s="10">
        <f>VLOOKUP(B44,[3]Combined!C$1:T$640,18,0)</f>
        <v>12</v>
      </c>
      <c r="P44" s="10">
        <f>VLOOKUP(B44,[3]Combined!C$1:U$640,19,0)</f>
        <v>20</v>
      </c>
      <c r="Q44" s="10">
        <f>VLOOKUP(B44,[3]Combined!C$1:W$640,21,0)</f>
        <v>0</v>
      </c>
      <c r="R44" s="10">
        <f>VLOOKUP(B44,[3]Combined!C$1:X$640,22,0)</f>
        <v>1</v>
      </c>
      <c r="S44" s="10">
        <f>VLOOKUP(B44,[3]Combined!C$1:Y$640,23,0)</f>
        <v>2</v>
      </c>
      <c r="T44" s="10">
        <f>VLOOKUP(B44,[3]Combined!C$1:AA$640,25,0)</f>
        <v>0</v>
      </c>
      <c r="U44" s="11">
        <v>11</v>
      </c>
      <c r="V44" s="11">
        <v>15</v>
      </c>
      <c r="W44" s="11">
        <f>VLOOKUP(B44,[4]Combined!C$1:W$640,21,0)</f>
        <v>0</v>
      </c>
      <c r="X44" s="11">
        <f>VLOOKUP(B44,[4]Combined!C$1:X$640,22,0)</f>
        <v>1</v>
      </c>
      <c r="Y44" s="11">
        <f>VLOOKUP(B44,[4]Combined!C$1:Y$640,23,0)</f>
        <v>4</v>
      </c>
      <c r="Z44" s="11">
        <f>VLOOKUP(B44,[4]Combined!C$1:AA$640,25,0)</f>
        <v>0</v>
      </c>
      <c r="AA44" s="12">
        <f>VLOOKUP(B44,[5]Combined!C$1:T$640,18,0)</f>
        <v>0</v>
      </c>
      <c r="AB44" s="12">
        <f>VLOOKUP(B44,[5]Combined!C$1:U$640,19,0)</f>
        <v>0</v>
      </c>
      <c r="AC44" s="12">
        <f>VLOOKUP(B44,[5]Combined!C$1:W$640,21,0)</f>
        <v>0</v>
      </c>
      <c r="AD44" s="12">
        <v>1</v>
      </c>
      <c r="AE44" s="12">
        <v>1</v>
      </c>
      <c r="AF44" s="12">
        <f>VLOOKUP(B44,[5]Combined!C$1:AA$640,25,0)</f>
        <v>0</v>
      </c>
      <c r="AG44" s="14">
        <f t="shared" si="0"/>
        <v>73</v>
      </c>
      <c r="AH44" s="14">
        <f t="shared" si="1"/>
        <v>0</v>
      </c>
      <c r="AI44" s="14">
        <f t="shared" si="2"/>
        <v>0</v>
      </c>
      <c r="AJ44" s="14">
        <f t="shared" si="3"/>
        <v>45</v>
      </c>
      <c r="AK44" s="14">
        <f t="shared" si="4"/>
        <v>45</v>
      </c>
      <c r="AL44" s="14">
        <f t="shared" si="5"/>
        <v>61.643835616438359</v>
      </c>
      <c r="AM44" s="14">
        <f t="shared" si="6"/>
        <v>0</v>
      </c>
      <c r="AN44" s="7" t="s">
        <v>11</v>
      </c>
      <c r="AO44" s="7">
        <f>VLOOKUP(B44,[6]A!B$1:AC$51,28,0)</f>
        <v>7</v>
      </c>
      <c r="AP44" s="7">
        <v>8</v>
      </c>
      <c r="AQ44" s="7">
        <f t="shared" si="7"/>
        <v>15</v>
      </c>
    </row>
    <row r="45" spans="1:43" x14ac:dyDescent="0.25">
      <c r="A45" s="7">
        <v>44</v>
      </c>
      <c r="B45" s="7" t="s">
        <v>50</v>
      </c>
      <c r="C45" s="8">
        <f>VLOOKUP(B45,[1]Combined!$B$1:$S$640,18,0)</f>
        <v>3</v>
      </c>
      <c r="D45" s="8">
        <f>VLOOKUP(B45,[1]Combined!$B$1:$T$640,19,0)</f>
        <v>5</v>
      </c>
      <c r="E45" s="8">
        <f>VLOOKUP(B45,[1]Combined!$B$1:$V$640,21,0)</f>
        <v>0</v>
      </c>
      <c r="F45" s="8">
        <f>VLOOKUP(B45,[1]Combined!$B$1:$W$640,22,0)</f>
        <v>0</v>
      </c>
      <c r="G45" s="8">
        <f>VLOOKUP(B45,[1]Combined!$B$1:$X$640,23,0)</f>
        <v>0</v>
      </c>
      <c r="H45" s="8">
        <f>VLOOKUP(B45,[1]Combined!$B$1:$Z$640,25,0)</f>
        <v>0</v>
      </c>
      <c r="I45" s="9">
        <f>VLOOKUP(B45,[2]Combined!C$1:T$640,18,0)</f>
        <v>20</v>
      </c>
      <c r="J45" s="9">
        <f>VLOOKUP(B45,[2]Combined!C$1:U$640,19,0)</f>
        <v>21</v>
      </c>
      <c r="K45" s="9">
        <f>VLOOKUP(B45,[2]Combined!C$1:W$640,21,0)</f>
        <v>0</v>
      </c>
      <c r="L45" s="9">
        <f>VLOOKUP(B45,[2]Combined!C$1:X$640,22,0)</f>
        <v>4</v>
      </c>
      <c r="M45" s="9">
        <f>VLOOKUP(B45,[2]Combined!C$1:Y$640,23,0)</f>
        <v>5</v>
      </c>
      <c r="N45" s="9">
        <f>VLOOKUP(B45,[2]Combined!C$1:AA$640,25,0)</f>
        <v>0</v>
      </c>
      <c r="O45" s="10">
        <f>VLOOKUP(B45,[3]Combined!C$1:T$640,18,0)</f>
        <v>17</v>
      </c>
      <c r="P45" s="10">
        <f>VLOOKUP(B45,[3]Combined!C$1:U$640,19,0)</f>
        <v>20</v>
      </c>
      <c r="Q45" s="10">
        <f>VLOOKUP(B45,[3]Combined!C$1:W$640,21,0)</f>
        <v>2</v>
      </c>
      <c r="R45" s="10">
        <f>VLOOKUP(B45,[3]Combined!C$1:X$640,22,0)</f>
        <v>1</v>
      </c>
      <c r="S45" s="10">
        <f>VLOOKUP(B45,[3]Combined!C$1:Y$640,23,0)</f>
        <v>1</v>
      </c>
      <c r="T45" s="10">
        <f>VLOOKUP(B45,[3]Combined!C$1:AA$640,25,0)</f>
        <v>0</v>
      </c>
      <c r="U45" s="11">
        <v>13</v>
      </c>
      <c r="V45" s="11">
        <v>15</v>
      </c>
      <c r="W45" s="11">
        <v>2</v>
      </c>
      <c r="X45" s="11">
        <f>VLOOKUP(B45,[4]Combined!C$1:X$640,22,0)</f>
        <v>2</v>
      </c>
      <c r="Y45" s="11">
        <f>VLOOKUP(B45,[4]Combined!C$1:Y$640,23,0)</f>
        <v>2</v>
      </c>
      <c r="Z45" s="11">
        <f>VLOOKUP(B45,[4]Combined!C$1:AA$640,25,0)</f>
        <v>0</v>
      </c>
      <c r="AA45" s="12">
        <f>VLOOKUP(B45,[5]Combined!C$1:T$640,18,0)</f>
        <v>0</v>
      </c>
      <c r="AB45" s="12">
        <f>VLOOKUP(B45,[5]Combined!C$1:U$640,19,0)</f>
        <v>0</v>
      </c>
      <c r="AC45" s="12">
        <f>VLOOKUP(B45,[5]Combined!C$1:W$640,21,0)</f>
        <v>0</v>
      </c>
      <c r="AD45" s="12">
        <v>1</v>
      </c>
      <c r="AE45" s="12">
        <v>1</v>
      </c>
      <c r="AF45" s="12">
        <f>VLOOKUP(B45,[5]Combined!C$1:AA$640,25,0)</f>
        <v>0</v>
      </c>
      <c r="AG45" s="14">
        <f t="shared" si="0"/>
        <v>70</v>
      </c>
      <c r="AH45" s="14">
        <f t="shared" si="1"/>
        <v>4</v>
      </c>
      <c r="AI45" s="14">
        <f t="shared" si="2"/>
        <v>4</v>
      </c>
      <c r="AJ45" s="14">
        <f t="shared" si="3"/>
        <v>61</v>
      </c>
      <c r="AK45" s="14">
        <f t="shared" si="4"/>
        <v>65</v>
      </c>
      <c r="AL45" s="14">
        <f t="shared" si="5"/>
        <v>92.857142857142861</v>
      </c>
      <c r="AM45" s="14">
        <f t="shared" si="6"/>
        <v>5</v>
      </c>
      <c r="AN45" s="7" t="s">
        <v>3</v>
      </c>
      <c r="AO45" s="7">
        <f>VLOOKUP(B45,[6]A!B$1:AC$51,28,0)</f>
        <v>8</v>
      </c>
      <c r="AP45" s="7">
        <v>10</v>
      </c>
      <c r="AQ45" s="7">
        <f t="shared" si="7"/>
        <v>23</v>
      </c>
    </row>
    <row r="46" spans="1:43" x14ac:dyDescent="0.25">
      <c r="A46" s="7">
        <v>45</v>
      </c>
      <c r="B46" s="7" t="s">
        <v>51</v>
      </c>
      <c r="C46" s="8">
        <f>VLOOKUP(B46,[1]Combined!$B$1:$S$640,18,0)</f>
        <v>3</v>
      </c>
      <c r="D46" s="8">
        <f>VLOOKUP(B46,[1]Combined!$B$1:$T$640,19,0)</f>
        <v>3</v>
      </c>
      <c r="E46" s="8">
        <f>VLOOKUP(B46,[1]Combined!$B$1:$V$640,21,0)</f>
        <v>0</v>
      </c>
      <c r="F46" s="8">
        <f>VLOOKUP(B46,[1]Combined!$B$1:$W$640,22,0)</f>
        <v>0</v>
      </c>
      <c r="G46" s="8">
        <f>VLOOKUP(B46,[1]Combined!$B$1:$X$640,23,0)</f>
        <v>0</v>
      </c>
      <c r="H46" s="8">
        <f>VLOOKUP(B46,[1]Combined!$B$1:$Z$640,25,0)</f>
        <v>0</v>
      </c>
      <c r="I46" s="9">
        <f>VLOOKUP(B46,[2]Combined!C$1:T$640,18,0)</f>
        <v>21</v>
      </c>
      <c r="J46" s="9">
        <f>VLOOKUP(B46,[2]Combined!C$1:U$640,19,0)</f>
        <v>21</v>
      </c>
      <c r="K46" s="9">
        <f>VLOOKUP(B46,[2]Combined!C$1:W$640,21,0)</f>
        <v>0</v>
      </c>
      <c r="L46" s="9">
        <f>VLOOKUP(B46,[2]Combined!C$1:X$640,22,0)</f>
        <v>1</v>
      </c>
      <c r="M46" s="9">
        <f>VLOOKUP(B46,[2]Combined!C$1:Y$640,23,0)</f>
        <v>2</v>
      </c>
      <c r="N46" s="9">
        <f>VLOOKUP(B46,[2]Combined!C$1:AA$640,25,0)</f>
        <v>0</v>
      </c>
      <c r="O46" s="10">
        <f>VLOOKUP(B46,[3]Combined!C$1:T$640,18,0)</f>
        <v>19</v>
      </c>
      <c r="P46" s="10">
        <f>VLOOKUP(B46,[3]Combined!C$1:U$640,19,0)</f>
        <v>20</v>
      </c>
      <c r="Q46" s="10">
        <f>VLOOKUP(B46,[3]Combined!C$1:W$640,21,0)</f>
        <v>0</v>
      </c>
      <c r="R46" s="10">
        <f>VLOOKUP(B46,[3]Combined!C$1:X$640,22,0)</f>
        <v>2</v>
      </c>
      <c r="S46" s="10">
        <f>VLOOKUP(B46,[3]Combined!C$1:Y$640,23,0)</f>
        <v>2</v>
      </c>
      <c r="T46" s="10">
        <f>VLOOKUP(B46,[3]Combined!C$1:AA$640,25,0)</f>
        <v>0</v>
      </c>
      <c r="U46" s="11">
        <v>15</v>
      </c>
      <c r="V46" s="11">
        <v>15</v>
      </c>
      <c r="W46" s="11">
        <f>VLOOKUP(B46,[4]Combined!C$1:W$640,21,0)</f>
        <v>0</v>
      </c>
      <c r="X46" s="11">
        <f>VLOOKUP(B46,[4]Combined!C$1:X$640,22,0)</f>
        <v>4</v>
      </c>
      <c r="Y46" s="11">
        <f>VLOOKUP(B46,[4]Combined!C$1:Y$640,23,0)</f>
        <v>4</v>
      </c>
      <c r="Z46" s="11">
        <f>VLOOKUP(B46,[4]Combined!C$1:AA$640,25,0)</f>
        <v>0</v>
      </c>
      <c r="AA46" s="12">
        <f>VLOOKUP(B46,[5]Combined!C$1:T$640,18,0)</f>
        <v>0</v>
      </c>
      <c r="AB46" s="12">
        <f>VLOOKUP(B46,[5]Combined!C$1:U$640,19,0)</f>
        <v>0</v>
      </c>
      <c r="AC46" s="12">
        <f>VLOOKUP(B46,[5]Combined!C$1:W$640,21,0)</f>
        <v>0</v>
      </c>
      <c r="AD46" s="12">
        <v>1</v>
      </c>
      <c r="AE46" s="12">
        <v>1</v>
      </c>
      <c r="AF46" s="12">
        <f>VLOOKUP(B46,[5]Combined!C$1:AA$640,25,0)</f>
        <v>0</v>
      </c>
      <c r="AG46" s="14">
        <f t="shared" si="0"/>
        <v>68</v>
      </c>
      <c r="AH46" s="14">
        <f t="shared" si="1"/>
        <v>0</v>
      </c>
      <c r="AI46" s="14">
        <f t="shared" si="2"/>
        <v>0</v>
      </c>
      <c r="AJ46" s="14">
        <f t="shared" si="3"/>
        <v>66</v>
      </c>
      <c r="AK46" s="14">
        <f t="shared" si="4"/>
        <v>66</v>
      </c>
      <c r="AL46" s="14">
        <f t="shared" si="5"/>
        <v>97.058823529411768</v>
      </c>
      <c r="AM46" s="14">
        <f t="shared" si="6"/>
        <v>5</v>
      </c>
      <c r="AN46" s="7" t="s">
        <v>11</v>
      </c>
      <c r="AO46" s="7">
        <f>VLOOKUP(B46,[6]A!B$1:AC$51,28,0)</f>
        <v>9</v>
      </c>
      <c r="AP46" s="7">
        <v>8</v>
      </c>
      <c r="AQ46" s="7">
        <f t="shared" si="7"/>
        <v>22</v>
      </c>
    </row>
    <row r="47" spans="1:43" x14ac:dyDescent="0.25">
      <c r="A47" s="7">
        <v>46</v>
      </c>
      <c r="B47" s="7" t="s">
        <v>52</v>
      </c>
      <c r="C47" s="8">
        <f>VLOOKUP(B47,[1]Combined!$B$1:$S$640,18,0)</f>
        <v>0</v>
      </c>
      <c r="D47" s="8">
        <f>VLOOKUP(B47,[1]Combined!$B$1:$T$640,19,0)</f>
        <v>0</v>
      </c>
      <c r="E47" s="8">
        <f>VLOOKUP(B47,[1]Combined!$B$1:$V$640,21,0)</f>
        <v>0</v>
      </c>
      <c r="F47" s="8">
        <f>VLOOKUP(B47,[1]Combined!$B$1:$W$640,22,0)</f>
        <v>0</v>
      </c>
      <c r="G47" s="8">
        <f>VLOOKUP(B47,[1]Combined!$B$1:$X$640,23,0)</f>
        <v>0</v>
      </c>
      <c r="H47" s="8">
        <f>VLOOKUP(B47,[1]Combined!$B$1:$Z$640,25,0)</f>
        <v>0</v>
      </c>
      <c r="I47" s="9">
        <f>VLOOKUP(B47,[2]Combined!C$1:T$640,18,0)</f>
        <v>19</v>
      </c>
      <c r="J47" s="9">
        <f>VLOOKUP(B47,[2]Combined!C$1:U$640,19,0)</f>
        <v>19</v>
      </c>
      <c r="K47" s="9">
        <f>VLOOKUP(B47,[2]Combined!C$1:W$640,21,0)</f>
        <v>0</v>
      </c>
      <c r="L47" s="9">
        <f>VLOOKUP(B47,[2]Combined!C$1:X$640,22,0)</f>
        <v>1</v>
      </c>
      <c r="M47" s="9">
        <f>VLOOKUP(B47,[2]Combined!C$1:Y$640,23,0)</f>
        <v>2</v>
      </c>
      <c r="N47" s="9">
        <f>VLOOKUP(B47,[2]Combined!C$1:AA$640,25,0)</f>
        <v>0</v>
      </c>
      <c r="O47" s="10">
        <f>VLOOKUP(B47,[3]Combined!C$1:T$640,18,0)</f>
        <v>19</v>
      </c>
      <c r="P47" s="10">
        <f>VLOOKUP(B47,[3]Combined!C$1:U$640,19,0)</f>
        <v>20</v>
      </c>
      <c r="Q47" s="10">
        <f>VLOOKUP(B47,[3]Combined!C$1:W$640,21,0)</f>
        <v>0</v>
      </c>
      <c r="R47" s="10">
        <f>VLOOKUP(B47,[3]Combined!C$1:X$640,22,0)</f>
        <v>2</v>
      </c>
      <c r="S47" s="10">
        <f>VLOOKUP(B47,[3]Combined!C$1:Y$640,23,0)</f>
        <v>2</v>
      </c>
      <c r="T47" s="10">
        <f>VLOOKUP(B47,[3]Combined!C$1:AA$640,25,0)</f>
        <v>0</v>
      </c>
      <c r="U47" s="11">
        <v>15</v>
      </c>
      <c r="V47" s="11">
        <v>15</v>
      </c>
      <c r="W47" s="11">
        <f>VLOOKUP(B47,[4]Combined!C$1:W$640,21,0)</f>
        <v>0</v>
      </c>
      <c r="X47" s="11">
        <f>VLOOKUP(B47,[4]Combined!C$1:X$640,22,0)</f>
        <v>4</v>
      </c>
      <c r="Y47" s="11">
        <f>VLOOKUP(B47,[4]Combined!C$1:Y$640,23,0)</f>
        <v>4</v>
      </c>
      <c r="Z47" s="11">
        <f>VLOOKUP(B47,[4]Combined!C$1:AA$640,25,0)</f>
        <v>0</v>
      </c>
      <c r="AA47" s="12">
        <f>VLOOKUP(B47,[5]Combined!C$1:T$640,18,0)</f>
        <v>0</v>
      </c>
      <c r="AB47" s="12">
        <f>VLOOKUP(B47,[5]Combined!C$1:U$640,19,0)</f>
        <v>0</v>
      </c>
      <c r="AC47" s="12">
        <f>VLOOKUP(B47,[5]Combined!C$1:W$640,21,0)</f>
        <v>0</v>
      </c>
      <c r="AD47" s="12">
        <v>1</v>
      </c>
      <c r="AE47" s="12">
        <v>1</v>
      </c>
      <c r="AF47" s="12">
        <f>VLOOKUP(B47,[5]Combined!C$1:AA$640,25,0)</f>
        <v>0</v>
      </c>
      <c r="AG47" s="14">
        <f t="shared" si="0"/>
        <v>63</v>
      </c>
      <c r="AH47" s="14">
        <f t="shared" si="1"/>
        <v>0</v>
      </c>
      <c r="AI47" s="14">
        <f t="shared" si="2"/>
        <v>0</v>
      </c>
      <c r="AJ47" s="14">
        <f t="shared" si="3"/>
        <v>61</v>
      </c>
      <c r="AK47" s="14">
        <f t="shared" si="4"/>
        <v>61</v>
      </c>
      <c r="AL47" s="14">
        <f t="shared" si="5"/>
        <v>96.825396825396822</v>
      </c>
      <c r="AM47" s="14">
        <f t="shared" si="6"/>
        <v>5</v>
      </c>
      <c r="AN47" s="7" t="s">
        <v>11</v>
      </c>
      <c r="AO47" s="7">
        <f>VLOOKUP(B47,[6]A!B$1:AC$51,28,0)</f>
        <v>9</v>
      </c>
      <c r="AP47" s="7">
        <v>9</v>
      </c>
      <c r="AQ47" s="7">
        <f t="shared" si="7"/>
        <v>23</v>
      </c>
    </row>
    <row r="48" spans="1:43" x14ac:dyDescent="0.25">
      <c r="A48" s="7">
        <v>47</v>
      </c>
      <c r="B48" s="7" t="s">
        <v>53</v>
      </c>
      <c r="C48" s="8">
        <f>VLOOKUP(B48,[1]Combined!$B$1:$S$640,18,0)</f>
        <v>0</v>
      </c>
      <c r="D48" s="8">
        <f>VLOOKUP(B48,[1]Combined!$B$1:$T$640,19,0)</f>
        <v>0</v>
      </c>
      <c r="E48" s="8">
        <f>VLOOKUP(B48,[1]Combined!$B$1:$V$640,21,0)</f>
        <v>0</v>
      </c>
      <c r="F48" s="8">
        <f>VLOOKUP(B48,[1]Combined!$B$1:$W$640,22,0)</f>
        <v>0</v>
      </c>
      <c r="G48" s="8">
        <f>VLOOKUP(B48,[1]Combined!$B$1:$X$640,23,0)</f>
        <v>0</v>
      </c>
      <c r="H48" s="8">
        <f>VLOOKUP(B48,[1]Combined!$B$1:$Z$640,25,0)</f>
        <v>0</v>
      </c>
      <c r="I48" s="9">
        <f>VLOOKUP(B48,[2]Combined!C$1:T$640,18,0)</f>
        <v>12</v>
      </c>
      <c r="J48" s="9">
        <f>VLOOKUP(B48,[2]Combined!C$1:U$640,19,0)</f>
        <v>12</v>
      </c>
      <c r="K48" s="9">
        <f>VLOOKUP(B48,[2]Combined!C$1:W$640,21,0)</f>
        <v>0</v>
      </c>
      <c r="L48" s="9">
        <f>VLOOKUP(B48,[2]Combined!C$1:X$640,22,0)</f>
        <v>2</v>
      </c>
      <c r="M48" s="9">
        <f>VLOOKUP(B48,[2]Combined!C$1:Y$640,23,0)</f>
        <v>6</v>
      </c>
      <c r="N48" s="9">
        <f>VLOOKUP(B48,[2]Combined!C$1:AA$640,25,0)</f>
        <v>0</v>
      </c>
      <c r="O48" s="10">
        <f>VLOOKUP(B48,[3]Combined!C$1:T$640,18,0)</f>
        <v>19</v>
      </c>
      <c r="P48" s="10">
        <f>VLOOKUP(B48,[3]Combined!C$1:U$640,19,0)</f>
        <v>20</v>
      </c>
      <c r="Q48" s="10">
        <f>VLOOKUP(B48,[3]Combined!C$1:W$640,21,0)</f>
        <v>0</v>
      </c>
      <c r="R48" s="10">
        <f>VLOOKUP(B48,[3]Combined!C$1:X$640,22,0)</f>
        <v>4</v>
      </c>
      <c r="S48" s="10">
        <f>VLOOKUP(B48,[3]Combined!C$1:Y$640,23,0)</f>
        <v>4</v>
      </c>
      <c r="T48" s="10">
        <f>VLOOKUP(B48,[3]Combined!C$1:AA$640,25,0)</f>
        <v>0</v>
      </c>
      <c r="U48" s="11">
        <v>15</v>
      </c>
      <c r="V48" s="11">
        <v>15</v>
      </c>
      <c r="W48" s="11">
        <f>VLOOKUP(B48,[4]Combined!C$1:W$640,21,0)</f>
        <v>0</v>
      </c>
      <c r="X48" s="11">
        <f>VLOOKUP(B48,[4]Combined!C$1:X$640,22,0)</f>
        <v>3</v>
      </c>
      <c r="Y48" s="11">
        <f>VLOOKUP(B48,[4]Combined!C$1:Y$640,23,0)</f>
        <v>3</v>
      </c>
      <c r="Z48" s="11">
        <f>VLOOKUP(B48,[4]Combined!C$1:AA$640,25,0)</f>
        <v>0</v>
      </c>
      <c r="AA48" s="12">
        <f>VLOOKUP(B48,[5]Combined!C$1:T$640,18,0)</f>
        <v>0</v>
      </c>
      <c r="AB48" s="12">
        <f>VLOOKUP(B48,[5]Combined!C$1:U$640,19,0)</f>
        <v>0</v>
      </c>
      <c r="AC48" s="12">
        <f>VLOOKUP(B48,[5]Combined!C$1:W$640,21,0)</f>
        <v>0</v>
      </c>
      <c r="AD48" s="12">
        <v>1</v>
      </c>
      <c r="AE48" s="12">
        <v>1</v>
      </c>
      <c r="AF48" s="12">
        <f>VLOOKUP(B48,[5]Combined!C$1:AA$640,25,0)</f>
        <v>0</v>
      </c>
      <c r="AG48" s="14">
        <f t="shared" si="0"/>
        <v>61</v>
      </c>
      <c r="AH48" s="14">
        <f t="shared" si="1"/>
        <v>0</v>
      </c>
      <c r="AI48" s="14">
        <f t="shared" si="2"/>
        <v>0</v>
      </c>
      <c r="AJ48" s="14">
        <f t="shared" si="3"/>
        <v>56</v>
      </c>
      <c r="AK48" s="14">
        <f t="shared" si="4"/>
        <v>56</v>
      </c>
      <c r="AL48" s="14">
        <f t="shared" si="5"/>
        <v>91.803278688524586</v>
      </c>
      <c r="AM48" s="14">
        <f t="shared" si="6"/>
        <v>5</v>
      </c>
      <c r="AN48" s="7" t="s">
        <v>5</v>
      </c>
      <c r="AO48" s="7">
        <f>VLOOKUP(B48,[6]A!B$1:AC$51,28,0)</f>
        <v>8</v>
      </c>
      <c r="AP48" s="7">
        <v>10</v>
      </c>
      <c r="AQ48" s="7">
        <f t="shared" si="7"/>
        <v>23</v>
      </c>
    </row>
    <row r="49" spans="1:43" x14ac:dyDescent="0.25">
      <c r="A49" s="7">
        <v>48</v>
      </c>
      <c r="B49" s="7" t="s">
        <v>54</v>
      </c>
      <c r="C49" s="8">
        <f>VLOOKUP(B49,[1]Combined!$B$1:$S$640,18,0)</f>
        <v>0</v>
      </c>
      <c r="D49" s="8">
        <f>VLOOKUP(B49,[1]Combined!$B$1:$T$640,19,0)</f>
        <v>0</v>
      </c>
      <c r="E49" s="8">
        <f>VLOOKUP(B49,[1]Combined!$B$1:$V$640,21,0)</f>
        <v>0</v>
      </c>
      <c r="F49" s="8">
        <f>VLOOKUP(B49,[1]Combined!$B$1:$W$640,22,0)</f>
        <v>0</v>
      </c>
      <c r="G49" s="8">
        <f>VLOOKUP(B49,[1]Combined!$B$1:$X$640,23,0)</f>
        <v>0</v>
      </c>
      <c r="H49" s="8">
        <f>VLOOKUP(B49,[1]Combined!$B$1:$Z$640,25,0)</f>
        <v>0</v>
      </c>
      <c r="I49" s="9">
        <f>VLOOKUP(B49,[2]Combined!C$1:T$640,18,0)</f>
        <v>11</v>
      </c>
      <c r="J49" s="9">
        <f>VLOOKUP(B49,[2]Combined!C$1:U$640,19,0)</f>
        <v>12</v>
      </c>
      <c r="K49" s="9">
        <f>VLOOKUP(B49,[2]Combined!C$1:W$640,21,0)</f>
        <v>0</v>
      </c>
      <c r="L49" s="9">
        <f>VLOOKUP(B49,[2]Combined!C$1:X$640,22,0)</f>
        <v>2</v>
      </c>
      <c r="M49" s="9">
        <f>VLOOKUP(B49,[2]Combined!C$1:Y$640,23,0)</f>
        <v>6</v>
      </c>
      <c r="N49" s="9">
        <f>VLOOKUP(B49,[2]Combined!C$1:AA$640,25,0)</f>
        <v>0</v>
      </c>
      <c r="O49" s="10">
        <f>VLOOKUP(B49,[3]Combined!C$1:T$640,18,0)</f>
        <v>17</v>
      </c>
      <c r="P49" s="10">
        <f>VLOOKUP(B49,[3]Combined!C$1:U$640,19,0)</f>
        <v>20</v>
      </c>
      <c r="Q49" s="10">
        <f>VLOOKUP(B49,[3]Combined!C$1:W$640,21,0)</f>
        <v>0</v>
      </c>
      <c r="R49" s="10">
        <f>VLOOKUP(B49,[3]Combined!C$1:X$640,22,0)</f>
        <v>4</v>
      </c>
      <c r="S49" s="10">
        <f>VLOOKUP(B49,[3]Combined!C$1:Y$640,23,0)</f>
        <v>4</v>
      </c>
      <c r="T49" s="10">
        <f>VLOOKUP(B49,[3]Combined!C$1:AA$640,25,0)</f>
        <v>0</v>
      </c>
      <c r="U49" s="11">
        <v>14</v>
      </c>
      <c r="V49" s="11">
        <v>15</v>
      </c>
      <c r="W49" s="11">
        <f>VLOOKUP(B49,[4]Combined!C$1:W$640,21,0)</f>
        <v>0</v>
      </c>
      <c r="X49" s="11">
        <f>VLOOKUP(B49,[4]Combined!C$1:X$640,22,0)</f>
        <v>3</v>
      </c>
      <c r="Y49" s="11">
        <f>VLOOKUP(B49,[4]Combined!C$1:Y$640,23,0)</f>
        <v>3</v>
      </c>
      <c r="Z49" s="11">
        <f>VLOOKUP(B49,[4]Combined!C$1:AA$640,25,0)</f>
        <v>0</v>
      </c>
      <c r="AA49" s="12">
        <f>VLOOKUP(B49,[5]Combined!C$1:T$640,18,0)</f>
        <v>0</v>
      </c>
      <c r="AB49" s="12">
        <f>VLOOKUP(B49,[5]Combined!C$1:U$640,19,0)</f>
        <v>0</v>
      </c>
      <c r="AC49" s="12">
        <f>VLOOKUP(B49,[5]Combined!C$1:W$640,21,0)</f>
        <v>0</v>
      </c>
      <c r="AD49" s="12">
        <v>1</v>
      </c>
      <c r="AE49" s="12">
        <v>1</v>
      </c>
      <c r="AF49" s="12">
        <f>VLOOKUP(B49,[5]Combined!C$1:AA$640,25,0)</f>
        <v>0</v>
      </c>
      <c r="AG49" s="14">
        <f t="shared" si="0"/>
        <v>61</v>
      </c>
      <c r="AH49" s="14">
        <f t="shared" si="1"/>
        <v>0</v>
      </c>
      <c r="AI49" s="14">
        <f t="shared" si="2"/>
        <v>0</v>
      </c>
      <c r="AJ49" s="14">
        <f t="shared" si="3"/>
        <v>52</v>
      </c>
      <c r="AK49" s="14">
        <f t="shared" si="4"/>
        <v>52</v>
      </c>
      <c r="AL49" s="14">
        <f t="shared" si="5"/>
        <v>85.245901639344254</v>
      </c>
      <c r="AM49" s="14">
        <f t="shared" si="6"/>
        <v>5</v>
      </c>
      <c r="AN49" s="7" t="s">
        <v>5</v>
      </c>
      <c r="AO49" s="7">
        <f>VLOOKUP(B49,[6]A!B$1:AC$51,28,0)</f>
        <v>9</v>
      </c>
      <c r="AP49" s="7">
        <v>9</v>
      </c>
      <c r="AQ49" s="7">
        <f t="shared" si="7"/>
        <v>23</v>
      </c>
    </row>
    <row r="50" spans="1:43" x14ac:dyDescent="0.25">
      <c r="A50" s="7">
        <v>49</v>
      </c>
      <c r="B50" s="7" t="s">
        <v>55</v>
      </c>
      <c r="C50" s="8">
        <f>VLOOKUP(B50,[1]Combined!$B$1:$S$640,18,0)</f>
        <v>10</v>
      </c>
      <c r="D50" s="8">
        <f>VLOOKUP(B50,[1]Combined!$B$1:$T$640,19,0)</f>
        <v>10</v>
      </c>
      <c r="E50" s="8">
        <f>VLOOKUP(B50,[1]Combined!$B$1:$V$640,21,0)</f>
        <v>0</v>
      </c>
      <c r="F50" s="8">
        <f>VLOOKUP(B50,[1]Combined!$B$1:$W$640,22,0)</f>
        <v>1</v>
      </c>
      <c r="G50" s="8">
        <f>VLOOKUP(B50,[1]Combined!$B$1:$X$640,23,0)</f>
        <v>1</v>
      </c>
      <c r="H50" s="8">
        <f>VLOOKUP(B50,[1]Combined!$B$1:$Z$640,25,0)</f>
        <v>0</v>
      </c>
      <c r="I50" s="9">
        <f>VLOOKUP(B50,[2]Combined!C$1:T$640,18,0)</f>
        <v>21</v>
      </c>
      <c r="J50" s="9">
        <f>VLOOKUP(B50,[2]Combined!C$1:U$640,19,0)</f>
        <v>21</v>
      </c>
      <c r="K50" s="9">
        <f>VLOOKUP(B50,[2]Combined!C$1:W$640,21,0)</f>
        <v>0</v>
      </c>
      <c r="L50" s="9">
        <f>VLOOKUP(B50,[2]Combined!C$1:X$640,22,0)</f>
        <v>1</v>
      </c>
      <c r="M50" s="9">
        <f>VLOOKUP(B50,[2]Combined!C$1:Y$640,23,0)</f>
        <v>3</v>
      </c>
      <c r="N50" s="9">
        <f>VLOOKUP(B50,[2]Combined!C$1:AA$640,25,0)</f>
        <v>0</v>
      </c>
      <c r="O50" s="10">
        <f>VLOOKUP(B50,[3]Combined!C$1:T$640,18,0)</f>
        <v>18</v>
      </c>
      <c r="P50" s="10">
        <f>VLOOKUP(B50,[3]Combined!C$1:U$640,19,0)</f>
        <v>19</v>
      </c>
      <c r="Q50" s="10">
        <f>VLOOKUP(B50,[3]Combined!C$1:W$640,21,0)</f>
        <v>0</v>
      </c>
      <c r="R50" s="10">
        <f>VLOOKUP(B50,[3]Combined!C$1:X$640,22,0)</f>
        <v>1</v>
      </c>
      <c r="S50" s="10">
        <f>VLOOKUP(B50,[3]Combined!C$1:Y$640,23,0)</f>
        <v>1</v>
      </c>
      <c r="T50" s="10">
        <f>VLOOKUP(B50,[3]Combined!C$1:AA$640,25,0)</f>
        <v>0</v>
      </c>
      <c r="U50" s="11">
        <f>VLOOKUP(B50,[4]Combined!C$1:T$640,18,0)</f>
        <v>13</v>
      </c>
      <c r="V50" s="11">
        <f>VLOOKUP(B50,[4]Combined!C$1:U$640,19,0)</f>
        <v>14</v>
      </c>
      <c r="W50" s="11">
        <f>VLOOKUP(B50,[4]Combined!C$1:W$640,21,0)</f>
        <v>0</v>
      </c>
      <c r="X50" s="11">
        <f>VLOOKUP(B50,[4]Combined!C$1:X$640,22,0)</f>
        <v>4</v>
      </c>
      <c r="Y50" s="11">
        <f>VLOOKUP(B50,[4]Combined!C$1:Y$640,23,0)</f>
        <v>4</v>
      </c>
      <c r="Z50" s="11">
        <f>VLOOKUP(B50,[4]Combined!C$1:AA$640,25,0)</f>
        <v>0</v>
      </c>
      <c r="AA50" s="12">
        <f>VLOOKUP(B50,[5]Combined!C$1:T$640,18,0)</f>
        <v>0</v>
      </c>
      <c r="AB50" s="12">
        <f>VLOOKUP(B50,[5]Combined!C$1:U$640,19,0)</f>
        <v>0</v>
      </c>
      <c r="AC50" s="12">
        <f>VLOOKUP(B50,[5]Combined!C$1:W$640,21,0)</f>
        <v>0</v>
      </c>
      <c r="AD50" s="12">
        <f>VLOOKUP(B50,[5]Combined!C$1:X$640,22,0)</f>
        <v>0</v>
      </c>
      <c r="AE50" s="12">
        <f>VLOOKUP(B50,[5]Combined!C$1:Y$640,23,0)</f>
        <v>0</v>
      </c>
      <c r="AF50" s="12">
        <f>VLOOKUP(B50,[5]Combined!C$1:AA$640,25,0)</f>
        <v>0</v>
      </c>
      <c r="AG50" s="14">
        <f t="shared" si="0"/>
        <v>73</v>
      </c>
      <c r="AH50" s="14">
        <f t="shared" si="1"/>
        <v>0</v>
      </c>
      <c r="AI50" s="14">
        <f t="shared" si="2"/>
        <v>0</v>
      </c>
      <c r="AJ50" s="14">
        <f t="shared" si="3"/>
        <v>69</v>
      </c>
      <c r="AK50" s="14">
        <f t="shared" si="4"/>
        <v>69</v>
      </c>
      <c r="AL50" s="14">
        <f t="shared" si="5"/>
        <v>94.520547945205479</v>
      </c>
      <c r="AM50" s="14">
        <f t="shared" si="6"/>
        <v>5</v>
      </c>
      <c r="AN50" s="7" t="s">
        <v>56</v>
      </c>
      <c r="AO50" s="7">
        <v>10</v>
      </c>
      <c r="AP50" s="7">
        <v>9</v>
      </c>
      <c r="AQ50" s="7">
        <f t="shared" si="7"/>
        <v>24</v>
      </c>
    </row>
    <row r="51" spans="1:43" x14ac:dyDescent="0.25">
      <c r="A51" s="7">
        <v>50</v>
      </c>
      <c r="B51" s="7" t="s">
        <v>57</v>
      </c>
      <c r="C51" s="8">
        <f>VLOOKUP(B51,[1]Combined!$B$1:$S$640,18,0)</f>
        <v>10</v>
      </c>
      <c r="D51" s="8">
        <f>VLOOKUP(B51,[1]Combined!$B$1:$T$640,19,0)</f>
        <v>10</v>
      </c>
      <c r="E51" s="8">
        <f>VLOOKUP(B51,[1]Combined!$B$1:$V$640,21,0)</f>
        <v>0</v>
      </c>
      <c r="F51" s="8">
        <f>VLOOKUP(B51,[1]Combined!$B$1:$W$640,22,0)</f>
        <v>1</v>
      </c>
      <c r="G51" s="8">
        <f>VLOOKUP(B51,[1]Combined!$B$1:$X$640,23,0)</f>
        <v>2</v>
      </c>
      <c r="H51" s="8">
        <f>VLOOKUP(B51,[1]Combined!$B$1:$Z$640,25,0)</f>
        <v>0</v>
      </c>
      <c r="I51" s="9">
        <f>VLOOKUP(B51,[2]Combined!C$1:T$640,18,0)</f>
        <v>21</v>
      </c>
      <c r="J51" s="9">
        <f>VLOOKUP(B51,[2]Combined!C$1:U$640,19,0)</f>
        <v>21</v>
      </c>
      <c r="K51" s="9">
        <f>VLOOKUP(B51,[2]Combined!C$1:W$640,21,0)</f>
        <v>0</v>
      </c>
      <c r="L51" s="9">
        <f>VLOOKUP(B51,[2]Combined!C$1:X$640,22,0)</f>
        <v>3</v>
      </c>
      <c r="M51" s="9">
        <f>VLOOKUP(B51,[2]Combined!C$1:Y$640,23,0)</f>
        <v>3</v>
      </c>
      <c r="N51" s="9">
        <f>VLOOKUP(B51,[2]Combined!C$1:AA$640,25,0)</f>
        <v>0</v>
      </c>
      <c r="O51" s="10">
        <f>VLOOKUP(B51,[3]Combined!C$1:T$640,18,0)</f>
        <v>18</v>
      </c>
      <c r="P51" s="10">
        <f>VLOOKUP(B51,[3]Combined!C$1:U$640,19,0)</f>
        <v>19</v>
      </c>
      <c r="Q51" s="10">
        <f>VLOOKUP(B51,[3]Combined!C$1:W$640,21,0)</f>
        <v>0</v>
      </c>
      <c r="R51" s="10">
        <f>VLOOKUP(B51,[3]Combined!C$1:X$640,22,0)</f>
        <v>3</v>
      </c>
      <c r="S51" s="10">
        <f>VLOOKUP(B51,[3]Combined!C$1:Y$640,23,0)</f>
        <v>4</v>
      </c>
      <c r="T51" s="10">
        <f>VLOOKUP(B51,[3]Combined!C$1:AA$640,25,0)</f>
        <v>0</v>
      </c>
      <c r="U51" s="11">
        <f>VLOOKUP(B51,[4]Combined!C$1:T$640,18,0)</f>
        <v>14</v>
      </c>
      <c r="V51" s="11">
        <f>VLOOKUP(B51,[4]Combined!C$1:U$640,19,0)</f>
        <v>14</v>
      </c>
      <c r="W51" s="11">
        <f>VLOOKUP(B51,[4]Combined!C$1:W$640,21,0)</f>
        <v>0</v>
      </c>
      <c r="X51" s="11">
        <f>VLOOKUP(B51,[4]Combined!C$1:X$640,22,0)</f>
        <v>2</v>
      </c>
      <c r="Y51" s="11">
        <f>VLOOKUP(B51,[4]Combined!C$1:Y$640,23,0)</f>
        <v>2</v>
      </c>
      <c r="Z51" s="11">
        <f>VLOOKUP(B51,[4]Combined!C$1:AA$640,25,0)</f>
        <v>0</v>
      </c>
      <c r="AA51" s="12">
        <f>VLOOKUP(B51,[5]Combined!C$1:T$640,18,0)</f>
        <v>0</v>
      </c>
      <c r="AB51" s="12">
        <f>VLOOKUP(B51,[5]Combined!C$1:U$640,19,0)</f>
        <v>0</v>
      </c>
      <c r="AC51" s="12">
        <f>VLOOKUP(B51,[5]Combined!C$1:W$640,21,0)</f>
        <v>0</v>
      </c>
      <c r="AD51" s="12">
        <v>1</v>
      </c>
      <c r="AE51" s="12">
        <v>1</v>
      </c>
      <c r="AF51" s="12">
        <f>VLOOKUP(B51,[5]Combined!C$1:AA$640,25,0)</f>
        <v>0</v>
      </c>
      <c r="AG51" s="14">
        <f t="shared" si="0"/>
        <v>76</v>
      </c>
      <c r="AH51" s="14">
        <f t="shared" si="1"/>
        <v>0</v>
      </c>
      <c r="AI51" s="14">
        <f t="shared" si="2"/>
        <v>0</v>
      </c>
      <c r="AJ51" s="14">
        <f t="shared" si="3"/>
        <v>73</v>
      </c>
      <c r="AK51" s="14">
        <f t="shared" si="4"/>
        <v>73</v>
      </c>
      <c r="AL51" s="14">
        <f t="shared" si="5"/>
        <v>96.05263157894737</v>
      </c>
      <c r="AM51" s="14">
        <f t="shared" si="6"/>
        <v>5</v>
      </c>
      <c r="AN51" s="7" t="s">
        <v>58</v>
      </c>
      <c r="AO51" s="7">
        <v>8</v>
      </c>
      <c r="AP51" s="7">
        <f>VLOOKUP(B51,[6]B!B$1:Y$52,24,0)</f>
        <v>6</v>
      </c>
      <c r="AQ51" s="7">
        <f t="shared" si="7"/>
        <v>19</v>
      </c>
    </row>
    <row r="52" spans="1:43" x14ac:dyDescent="0.25">
      <c r="A52" s="7">
        <v>51</v>
      </c>
      <c r="B52" s="7" t="s">
        <v>59</v>
      </c>
      <c r="C52" s="8">
        <f>VLOOKUP(B52,[1]Combined!$B$1:$S$640,18,0)</f>
        <v>10</v>
      </c>
      <c r="D52" s="8">
        <f>VLOOKUP(B52,[1]Combined!$B$1:$T$640,19,0)</f>
        <v>10</v>
      </c>
      <c r="E52" s="8">
        <f>VLOOKUP(B52,[1]Combined!$B$1:$V$640,21,0)</f>
        <v>0</v>
      </c>
      <c r="F52" s="8">
        <f>VLOOKUP(B52,[1]Combined!$B$1:$W$640,22,0)</f>
        <v>2</v>
      </c>
      <c r="G52" s="8">
        <f>VLOOKUP(B52,[1]Combined!$B$1:$X$640,23,0)</f>
        <v>2</v>
      </c>
      <c r="H52" s="8">
        <f>VLOOKUP(B52,[1]Combined!$B$1:$Z$640,25,0)</f>
        <v>0</v>
      </c>
      <c r="I52" s="9">
        <f>VLOOKUP(B52,[2]Combined!C$1:T$640,18,0)</f>
        <v>20</v>
      </c>
      <c r="J52" s="9">
        <f>VLOOKUP(B52,[2]Combined!C$1:U$640,19,0)</f>
        <v>21</v>
      </c>
      <c r="K52" s="9">
        <f>VLOOKUP(B52,[2]Combined!C$1:W$640,21,0)</f>
        <v>0</v>
      </c>
      <c r="L52" s="9">
        <f>VLOOKUP(B52,[2]Combined!C$1:X$640,22,0)</f>
        <v>3</v>
      </c>
      <c r="M52" s="9">
        <f>VLOOKUP(B52,[2]Combined!C$1:Y$640,23,0)</f>
        <v>4</v>
      </c>
      <c r="N52" s="9">
        <f>VLOOKUP(B52,[2]Combined!C$1:AA$640,25,0)</f>
        <v>0</v>
      </c>
      <c r="O52" s="10">
        <f>VLOOKUP(B52,[3]Combined!C$1:T$640,18,0)</f>
        <v>18</v>
      </c>
      <c r="P52" s="10">
        <f>VLOOKUP(B52,[3]Combined!C$1:U$640,19,0)</f>
        <v>19</v>
      </c>
      <c r="Q52" s="10">
        <f>VLOOKUP(B52,[3]Combined!C$1:W$640,21,0)</f>
        <v>0</v>
      </c>
      <c r="R52" s="10">
        <f>VLOOKUP(B52,[3]Combined!C$1:X$640,22,0)</f>
        <v>3</v>
      </c>
      <c r="S52" s="10">
        <f>VLOOKUP(B52,[3]Combined!C$1:Y$640,23,0)</f>
        <v>3</v>
      </c>
      <c r="T52" s="10">
        <f>VLOOKUP(B52,[3]Combined!C$1:AA$640,25,0)</f>
        <v>0</v>
      </c>
      <c r="U52" s="11">
        <f>VLOOKUP(B52,[4]Combined!C$1:T$640,18,0)</f>
        <v>10</v>
      </c>
      <c r="V52" s="11">
        <f>VLOOKUP(B52,[4]Combined!C$1:U$640,19,0)</f>
        <v>14</v>
      </c>
      <c r="W52" s="11">
        <f>VLOOKUP(B52,[4]Combined!C$1:W$640,21,0)</f>
        <v>0</v>
      </c>
      <c r="X52" s="11">
        <f>VLOOKUP(B52,[4]Combined!C$1:X$640,22,0)</f>
        <v>1</v>
      </c>
      <c r="Y52" s="11">
        <f>VLOOKUP(B52,[4]Combined!C$1:Y$640,23,0)</f>
        <v>3</v>
      </c>
      <c r="Z52" s="11">
        <f>VLOOKUP(B52,[4]Combined!C$1:AA$640,25,0)</f>
        <v>0</v>
      </c>
      <c r="AA52" s="12">
        <f>VLOOKUP(B52,[5]Combined!C$1:T$640,18,0)</f>
        <v>0</v>
      </c>
      <c r="AB52" s="12">
        <f>VLOOKUP(B52,[5]Combined!C$1:U$640,19,0)</f>
        <v>0</v>
      </c>
      <c r="AC52" s="12">
        <f>VLOOKUP(B52,[5]Combined!C$1:W$640,21,0)</f>
        <v>0</v>
      </c>
      <c r="AD52" s="12">
        <f>VLOOKUP(B52,[5]Combined!C$1:X$640,22,0)</f>
        <v>0</v>
      </c>
      <c r="AE52" s="12">
        <f>VLOOKUP(B52,[5]Combined!C$1:Y$640,23,0)</f>
        <v>0</v>
      </c>
      <c r="AF52" s="12">
        <f>VLOOKUP(B52,[5]Combined!C$1:AA$640,25,0)</f>
        <v>0</v>
      </c>
      <c r="AG52" s="14">
        <f t="shared" si="0"/>
        <v>76</v>
      </c>
      <c r="AH52" s="14">
        <f t="shared" si="1"/>
        <v>0</v>
      </c>
      <c r="AI52" s="14">
        <f t="shared" si="2"/>
        <v>0</v>
      </c>
      <c r="AJ52" s="14">
        <f t="shared" si="3"/>
        <v>67</v>
      </c>
      <c r="AK52" s="14">
        <f t="shared" si="4"/>
        <v>67</v>
      </c>
      <c r="AL52" s="14">
        <f t="shared" si="5"/>
        <v>88.157894736842096</v>
      </c>
      <c r="AM52" s="14">
        <f t="shared" si="6"/>
        <v>5</v>
      </c>
      <c r="AN52" s="7" t="s">
        <v>60</v>
      </c>
      <c r="AO52" s="7">
        <v>9</v>
      </c>
      <c r="AP52" s="7">
        <f>VLOOKUP(B52,[6]B!B$1:Y$52,24,0)</f>
        <v>9</v>
      </c>
      <c r="AQ52" s="7">
        <f t="shared" si="7"/>
        <v>23</v>
      </c>
    </row>
    <row r="53" spans="1:43" x14ac:dyDescent="0.25">
      <c r="A53" s="7">
        <v>52</v>
      </c>
      <c r="B53" s="7" t="s">
        <v>61</v>
      </c>
      <c r="C53" s="8">
        <f>VLOOKUP(B53,[1]Combined!$B$1:$S$640,18,0)</f>
        <v>10</v>
      </c>
      <c r="D53" s="8">
        <f>VLOOKUP(B53,[1]Combined!$B$1:$T$640,19,0)</f>
        <v>10</v>
      </c>
      <c r="E53" s="8">
        <f>VLOOKUP(B53,[1]Combined!$B$1:$V$640,21,0)</f>
        <v>0</v>
      </c>
      <c r="F53" s="8">
        <f>VLOOKUP(B53,[1]Combined!$B$1:$W$640,22,0)</f>
        <v>2</v>
      </c>
      <c r="G53" s="8">
        <f>VLOOKUP(B53,[1]Combined!$B$1:$X$640,23,0)</f>
        <v>2</v>
      </c>
      <c r="H53" s="8">
        <f>VLOOKUP(B53,[1]Combined!$B$1:$Z$640,25,0)</f>
        <v>0</v>
      </c>
      <c r="I53" s="9">
        <f>VLOOKUP(B53,[2]Combined!C$1:T$640,18,0)</f>
        <v>21</v>
      </c>
      <c r="J53" s="9">
        <f>VLOOKUP(B53,[2]Combined!C$1:U$640,19,0)</f>
        <v>21</v>
      </c>
      <c r="K53" s="9">
        <f>VLOOKUP(B53,[2]Combined!C$1:W$640,21,0)</f>
        <v>0</v>
      </c>
      <c r="L53" s="9">
        <f>VLOOKUP(B53,[2]Combined!C$1:X$640,22,0)</f>
        <v>4</v>
      </c>
      <c r="M53" s="9">
        <f>VLOOKUP(B53,[2]Combined!C$1:Y$640,23,0)</f>
        <v>4</v>
      </c>
      <c r="N53" s="9">
        <f>VLOOKUP(B53,[2]Combined!C$1:AA$640,25,0)</f>
        <v>0</v>
      </c>
      <c r="O53" s="10">
        <f>VLOOKUP(B53,[3]Combined!C$1:T$640,18,0)</f>
        <v>18</v>
      </c>
      <c r="P53" s="10">
        <f>VLOOKUP(B53,[3]Combined!C$1:U$640,19,0)</f>
        <v>19</v>
      </c>
      <c r="Q53" s="10">
        <f>VLOOKUP(B53,[3]Combined!C$1:W$640,21,0)</f>
        <v>0</v>
      </c>
      <c r="R53" s="10">
        <f>VLOOKUP(B53,[3]Combined!C$1:X$640,22,0)</f>
        <v>4</v>
      </c>
      <c r="S53" s="10">
        <f>VLOOKUP(B53,[3]Combined!C$1:Y$640,23,0)</f>
        <v>5</v>
      </c>
      <c r="T53" s="10">
        <f>VLOOKUP(B53,[3]Combined!C$1:AA$640,25,0)</f>
        <v>0</v>
      </c>
      <c r="U53" s="11">
        <f>VLOOKUP(B53,[4]Combined!C$1:T$640,18,0)</f>
        <v>13</v>
      </c>
      <c r="V53" s="11">
        <f>VLOOKUP(B53,[4]Combined!C$1:U$640,19,0)</f>
        <v>14</v>
      </c>
      <c r="W53" s="11">
        <f>VLOOKUP(B53,[4]Combined!C$1:W$640,21,0)</f>
        <v>0</v>
      </c>
      <c r="X53" s="11">
        <f>VLOOKUP(B53,[4]Combined!C$1:X$640,22,0)</f>
        <v>3</v>
      </c>
      <c r="Y53" s="11">
        <f>VLOOKUP(B53,[4]Combined!C$1:Y$640,23,0)</f>
        <v>3</v>
      </c>
      <c r="Z53" s="11">
        <f>VLOOKUP(B53,[4]Combined!C$1:AA$640,25,0)</f>
        <v>0</v>
      </c>
      <c r="AA53" s="12">
        <f>VLOOKUP(B53,[5]Combined!C$1:T$640,18,0)</f>
        <v>0</v>
      </c>
      <c r="AB53" s="12">
        <f>VLOOKUP(B53,[5]Combined!C$1:U$640,19,0)</f>
        <v>0</v>
      </c>
      <c r="AC53" s="12">
        <f>VLOOKUP(B53,[5]Combined!C$1:W$640,21,0)</f>
        <v>0</v>
      </c>
      <c r="AD53" s="12">
        <f>VLOOKUP(B53,[5]Combined!C$1:X$640,22,0)</f>
        <v>0</v>
      </c>
      <c r="AE53" s="12">
        <f>VLOOKUP(B53,[5]Combined!C$1:Y$640,23,0)</f>
        <v>0</v>
      </c>
      <c r="AF53" s="12">
        <f>VLOOKUP(B53,[5]Combined!C$1:AA$640,25,0)</f>
        <v>0</v>
      </c>
      <c r="AG53" s="14">
        <f t="shared" si="0"/>
        <v>78</v>
      </c>
      <c r="AH53" s="14">
        <f t="shared" si="1"/>
        <v>0</v>
      </c>
      <c r="AI53" s="14">
        <f t="shared" si="2"/>
        <v>0</v>
      </c>
      <c r="AJ53" s="14">
        <f t="shared" si="3"/>
        <v>75</v>
      </c>
      <c r="AK53" s="14">
        <f t="shared" si="4"/>
        <v>75</v>
      </c>
      <c r="AL53" s="14">
        <f t="shared" si="5"/>
        <v>96.15384615384616</v>
      </c>
      <c r="AM53" s="14">
        <f t="shared" si="6"/>
        <v>5</v>
      </c>
      <c r="AN53" s="7" t="s">
        <v>62</v>
      </c>
      <c r="AO53" s="7">
        <v>8</v>
      </c>
      <c r="AP53" s="7">
        <f>VLOOKUP(B53,[6]B!B$1:Y$52,24,0)</f>
        <v>2</v>
      </c>
      <c r="AQ53" s="7">
        <f t="shared" si="7"/>
        <v>15</v>
      </c>
    </row>
    <row r="54" spans="1:43" x14ac:dyDescent="0.25">
      <c r="A54" s="7">
        <v>53</v>
      </c>
      <c r="B54" s="7" t="s">
        <v>63</v>
      </c>
      <c r="C54" s="8">
        <f>VLOOKUP(B54,[1]Combined!$B$1:$S$640,18,0)</f>
        <v>10</v>
      </c>
      <c r="D54" s="8">
        <f>VLOOKUP(B54,[1]Combined!$B$1:$T$640,19,0)</f>
        <v>10</v>
      </c>
      <c r="E54" s="8">
        <f>VLOOKUP(B54,[1]Combined!$B$1:$V$640,21,0)</f>
        <v>0</v>
      </c>
      <c r="F54" s="8">
        <f>VLOOKUP(B54,[1]Combined!$B$1:$W$640,22,0)</f>
        <v>2</v>
      </c>
      <c r="G54" s="8">
        <f>VLOOKUP(B54,[1]Combined!$B$1:$X$640,23,0)</f>
        <v>2</v>
      </c>
      <c r="H54" s="8">
        <f>VLOOKUP(B54,[1]Combined!$B$1:$Z$640,25,0)</f>
        <v>0</v>
      </c>
      <c r="I54" s="9">
        <f>VLOOKUP(B54,[2]Combined!C$1:T$640,18,0)</f>
        <v>16</v>
      </c>
      <c r="J54" s="9">
        <f>VLOOKUP(B54,[2]Combined!C$1:U$640,19,0)</f>
        <v>21</v>
      </c>
      <c r="K54" s="9">
        <f>VLOOKUP(B54,[2]Combined!C$1:W$640,21,0)</f>
        <v>0</v>
      </c>
      <c r="L54" s="9">
        <f>VLOOKUP(B54,[2]Combined!C$1:X$640,22,0)</f>
        <v>4</v>
      </c>
      <c r="M54" s="9">
        <f>VLOOKUP(B54,[2]Combined!C$1:Y$640,23,0)</f>
        <v>5</v>
      </c>
      <c r="N54" s="9">
        <f>VLOOKUP(B54,[2]Combined!C$1:AA$640,25,0)</f>
        <v>0</v>
      </c>
      <c r="O54" s="10">
        <f>VLOOKUP(B54,[3]Combined!C$1:T$640,18,0)</f>
        <v>17</v>
      </c>
      <c r="P54" s="10">
        <f>VLOOKUP(B54,[3]Combined!C$1:U$640,19,0)</f>
        <v>19</v>
      </c>
      <c r="Q54" s="10">
        <f>VLOOKUP(B54,[3]Combined!C$1:W$640,21,0)</f>
        <v>1</v>
      </c>
      <c r="R54" s="10">
        <f>VLOOKUP(B54,[3]Combined!C$1:X$640,22,0)</f>
        <v>3</v>
      </c>
      <c r="S54" s="10">
        <f>VLOOKUP(B54,[3]Combined!C$1:Y$640,23,0)</f>
        <v>4</v>
      </c>
      <c r="T54" s="10">
        <f>VLOOKUP(B54,[3]Combined!C$1:AA$640,25,0)</f>
        <v>0</v>
      </c>
      <c r="U54" s="11">
        <f>VLOOKUP(B54,[4]Combined!C$1:T$640,18,0)</f>
        <v>13</v>
      </c>
      <c r="V54" s="11">
        <f>VLOOKUP(B54,[4]Combined!C$1:U$640,19,0)</f>
        <v>14</v>
      </c>
      <c r="W54" s="11">
        <f>VLOOKUP(B54,[4]Combined!C$1:W$640,21,0)</f>
        <v>0</v>
      </c>
      <c r="X54" s="11">
        <f>VLOOKUP(B54,[4]Combined!C$1:X$640,22,0)</f>
        <v>3</v>
      </c>
      <c r="Y54" s="11">
        <f>VLOOKUP(B54,[4]Combined!C$1:Y$640,23,0)</f>
        <v>3</v>
      </c>
      <c r="Z54" s="11">
        <f>VLOOKUP(B54,[4]Combined!C$1:AA$640,25,0)</f>
        <v>0</v>
      </c>
      <c r="AA54" s="12">
        <f>VLOOKUP(B54,[5]Combined!C$1:T$640,18,0)</f>
        <v>0</v>
      </c>
      <c r="AB54" s="12">
        <f>VLOOKUP(B54,[5]Combined!C$1:U$640,19,0)</f>
        <v>0</v>
      </c>
      <c r="AC54" s="12">
        <f>VLOOKUP(B54,[5]Combined!C$1:W$640,21,0)</f>
        <v>0</v>
      </c>
      <c r="AD54" s="12">
        <f>VLOOKUP(B54,[5]Combined!C$1:X$640,22,0)</f>
        <v>0</v>
      </c>
      <c r="AE54" s="12">
        <f>VLOOKUP(B54,[5]Combined!C$1:Y$640,23,0)</f>
        <v>0</v>
      </c>
      <c r="AF54" s="12">
        <f>VLOOKUP(B54,[5]Combined!C$1:AA$640,25,0)</f>
        <v>0</v>
      </c>
      <c r="AG54" s="14">
        <f t="shared" si="0"/>
        <v>78</v>
      </c>
      <c r="AH54" s="14">
        <f t="shared" si="1"/>
        <v>1</v>
      </c>
      <c r="AI54" s="14">
        <f t="shared" si="2"/>
        <v>1</v>
      </c>
      <c r="AJ54" s="14">
        <f t="shared" si="3"/>
        <v>68</v>
      </c>
      <c r="AK54" s="14">
        <f t="shared" si="4"/>
        <v>69</v>
      </c>
      <c r="AL54" s="14">
        <f t="shared" si="5"/>
        <v>88.461538461538453</v>
      </c>
      <c r="AM54" s="14">
        <f t="shared" si="6"/>
        <v>5</v>
      </c>
      <c r="AN54" s="7" t="s">
        <v>64</v>
      </c>
      <c r="AO54" s="7">
        <v>10</v>
      </c>
      <c r="AP54" s="7">
        <f>VLOOKUP(B54,[6]B!B$1:Y$52,24,0)</f>
        <v>10</v>
      </c>
      <c r="AQ54" s="7">
        <f t="shared" si="7"/>
        <v>25</v>
      </c>
    </row>
    <row r="55" spans="1:43" x14ac:dyDescent="0.25">
      <c r="A55" s="7">
        <v>54</v>
      </c>
      <c r="B55" s="7" t="s">
        <v>65</v>
      </c>
      <c r="C55" s="8">
        <f>VLOOKUP(B55,[1]Combined!$B$1:$S$640,18,0)</f>
        <v>10</v>
      </c>
      <c r="D55" s="8">
        <f>VLOOKUP(B55,[1]Combined!$B$1:$T$640,19,0)</f>
        <v>10</v>
      </c>
      <c r="E55" s="8">
        <f>VLOOKUP(B55,[1]Combined!$B$1:$V$640,21,0)</f>
        <v>0</v>
      </c>
      <c r="F55" s="8">
        <f>VLOOKUP(B55,[1]Combined!$B$1:$W$640,22,0)</f>
        <v>1</v>
      </c>
      <c r="G55" s="8">
        <f>VLOOKUP(B55,[1]Combined!$B$1:$X$640,23,0)</f>
        <v>1</v>
      </c>
      <c r="H55" s="8">
        <f>VLOOKUP(B55,[1]Combined!$B$1:$Z$640,25,0)</f>
        <v>0</v>
      </c>
      <c r="I55" s="9">
        <f>VLOOKUP(B55,[2]Combined!C$1:T$640,18,0)</f>
        <v>21</v>
      </c>
      <c r="J55" s="9">
        <f>VLOOKUP(B55,[2]Combined!C$1:U$640,19,0)</f>
        <v>21</v>
      </c>
      <c r="K55" s="9">
        <f>VLOOKUP(B55,[2]Combined!C$1:W$640,21,0)</f>
        <v>0</v>
      </c>
      <c r="L55" s="9">
        <f>VLOOKUP(B55,[2]Combined!C$1:X$640,22,0)</f>
        <v>3</v>
      </c>
      <c r="M55" s="9">
        <f>VLOOKUP(B55,[2]Combined!C$1:Y$640,23,0)</f>
        <v>3</v>
      </c>
      <c r="N55" s="9">
        <f>VLOOKUP(B55,[2]Combined!C$1:AA$640,25,0)</f>
        <v>0</v>
      </c>
      <c r="O55" s="10">
        <f>VLOOKUP(B55,[3]Combined!C$1:T$640,18,0)</f>
        <v>17</v>
      </c>
      <c r="P55" s="10">
        <f>VLOOKUP(B55,[3]Combined!C$1:U$640,19,0)</f>
        <v>19</v>
      </c>
      <c r="Q55" s="10">
        <f>VLOOKUP(B55,[3]Combined!C$1:W$640,21,0)</f>
        <v>0</v>
      </c>
      <c r="R55" s="10">
        <f>VLOOKUP(B55,[3]Combined!C$1:X$640,22,0)</f>
        <v>1</v>
      </c>
      <c r="S55" s="10">
        <f>VLOOKUP(B55,[3]Combined!C$1:Y$640,23,0)</f>
        <v>1</v>
      </c>
      <c r="T55" s="10">
        <f>VLOOKUP(B55,[3]Combined!C$1:AA$640,25,0)</f>
        <v>0</v>
      </c>
      <c r="U55" s="11">
        <f>VLOOKUP(B55,[4]Combined!C$1:T$640,18,0)</f>
        <v>12</v>
      </c>
      <c r="V55" s="11">
        <f>VLOOKUP(B55,[4]Combined!C$1:U$640,19,0)</f>
        <v>14</v>
      </c>
      <c r="W55" s="11">
        <f>VLOOKUP(B55,[4]Combined!C$1:W$640,21,0)</f>
        <v>0</v>
      </c>
      <c r="X55" s="11">
        <f>VLOOKUP(B55,[4]Combined!C$1:X$640,22,0)</f>
        <v>2</v>
      </c>
      <c r="Y55" s="11">
        <f>VLOOKUP(B55,[4]Combined!C$1:Y$640,23,0)</f>
        <v>4</v>
      </c>
      <c r="Z55" s="11">
        <f>VLOOKUP(B55,[4]Combined!C$1:AA$640,25,0)</f>
        <v>0</v>
      </c>
      <c r="AA55" s="12">
        <f>VLOOKUP(B55,[5]Combined!C$1:T$640,18,0)</f>
        <v>0</v>
      </c>
      <c r="AB55" s="12">
        <f>VLOOKUP(B55,[5]Combined!C$1:U$640,19,0)</f>
        <v>0</v>
      </c>
      <c r="AC55" s="12">
        <f>VLOOKUP(B55,[5]Combined!C$1:W$640,21,0)</f>
        <v>0</v>
      </c>
      <c r="AD55" s="12">
        <f>VLOOKUP(B55,[5]Combined!C$1:X$640,22,0)</f>
        <v>0</v>
      </c>
      <c r="AE55" s="12">
        <f>VLOOKUP(B55,[5]Combined!C$1:Y$640,23,0)</f>
        <v>0</v>
      </c>
      <c r="AF55" s="12">
        <f>VLOOKUP(B55,[5]Combined!C$1:AA$640,25,0)</f>
        <v>0</v>
      </c>
      <c r="AG55" s="14">
        <f t="shared" si="0"/>
        <v>73</v>
      </c>
      <c r="AH55" s="14">
        <f t="shared" si="1"/>
        <v>0</v>
      </c>
      <c r="AI55" s="14">
        <f t="shared" si="2"/>
        <v>0</v>
      </c>
      <c r="AJ55" s="14">
        <f t="shared" si="3"/>
        <v>67</v>
      </c>
      <c r="AK55" s="14">
        <f t="shared" si="4"/>
        <v>67</v>
      </c>
      <c r="AL55" s="14">
        <f t="shared" si="5"/>
        <v>91.780821917808225</v>
      </c>
      <c r="AM55" s="14">
        <f t="shared" si="6"/>
        <v>5</v>
      </c>
      <c r="AN55" s="7" t="s">
        <v>56</v>
      </c>
      <c r="AO55" s="7">
        <v>9</v>
      </c>
      <c r="AP55" s="7">
        <f>VLOOKUP(B55,[6]B!B$1:Y$52,24,0)</f>
        <v>9</v>
      </c>
      <c r="AQ55" s="7">
        <f t="shared" si="7"/>
        <v>23</v>
      </c>
    </row>
    <row r="56" spans="1:43" x14ac:dyDescent="0.25">
      <c r="A56" s="7">
        <v>55</v>
      </c>
      <c r="B56" s="7" t="s">
        <v>66</v>
      </c>
      <c r="C56" s="8">
        <f>VLOOKUP(B56,[1]Combined!$B$1:$S$640,18,0)</f>
        <v>10</v>
      </c>
      <c r="D56" s="8">
        <f>VLOOKUP(B56,[1]Combined!$B$1:$T$640,19,0)</f>
        <v>10</v>
      </c>
      <c r="E56" s="8">
        <f>VLOOKUP(B56,[1]Combined!$B$1:$V$640,21,0)</f>
        <v>0</v>
      </c>
      <c r="F56" s="8">
        <f>VLOOKUP(B56,[1]Combined!$B$1:$W$640,22,0)</f>
        <v>2</v>
      </c>
      <c r="G56" s="8">
        <f>VLOOKUP(B56,[1]Combined!$B$1:$X$640,23,0)</f>
        <v>2</v>
      </c>
      <c r="H56" s="8">
        <f>VLOOKUP(B56,[1]Combined!$B$1:$Z$640,25,0)</f>
        <v>0</v>
      </c>
      <c r="I56" s="9">
        <f>VLOOKUP(B56,[2]Combined!C$1:T$640,18,0)</f>
        <v>21</v>
      </c>
      <c r="J56" s="9">
        <f>VLOOKUP(B56,[2]Combined!C$1:U$640,19,0)</f>
        <v>21</v>
      </c>
      <c r="K56" s="9">
        <f>VLOOKUP(B56,[2]Combined!C$1:W$640,21,0)</f>
        <v>0</v>
      </c>
      <c r="L56" s="9">
        <f>VLOOKUP(B56,[2]Combined!C$1:X$640,22,0)</f>
        <v>3</v>
      </c>
      <c r="M56" s="9">
        <f>VLOOKUP(B56,[2]Combined!C$1:Y$640,23,0)</f>
        <v>3</v>
      </c>
      <c r="N56" s="9">
        <f>VLOOKUP(B56,[2]Combined!C$1:AA$640,25,0)</f>
        <v>0</v>
      </c>
      <c r="O56" s="10">
        <f>VLOOKUP(B56,[3]Combined!C$1:T$640,18,0)</f>
        <v>17</v>
      </c>
      <c r="P56" s="10">
        <f>VLOOKUP(B56,[3]Combined!C$1:U$640,19,0)</f>
        <v>19</v>
      </c>
      <c r="Q56" s="10">
        <f>VLOOKUP(B56,[3]Combined!C$1:W$640,21,0)</f>
        <v>0</v>
      </c>
      <c r="R56" s="10">
        <f>VLOOKUP(B56,[3]Combined!C$1:X$640,22,0)</f>
        <v>2</v>
      </c>
      <c r="S56" s="10">
        <f>VLOOKUP(B56,[3]Combined!C$1:Y$640,23,0)</f>
        <v>4</v>
      </c>
      <c r="T56" s="10">
        <f>VLOOKUP(B56,[3]Combined!C$1:AA$640,25,0)</f>
        <v>0</v>
      </c>
      <c r="U56" s="11">
        <f>VLOOKUP(B56,[4]Combined!C$1:T$640,18,0)</f>
        <v>9</v>
      </c>
      <c r="V56" s="11">
        <f>VLOOKUP(B56,[4]Combined!C$1:U$640,19,0)</f>
        <v>14</v>
      </c>
      <c r="W56" s="11">
        <f>VLOOKUP(B56,[4]Combined!C$1:W$640,21,0)</f>
        <v>0</v>
      </c>
      <c r="X56" s="11">
        <f>VLOOKUP(B56,[4]Combined!C$1:X$640,22,0)</f>
        <v>0</v>
      </c>
      <c r="Y56" s="11">
        <f>VLOOKUP(B56,[4]Combined!C$1:Y$640,23,0)</f>
        <v>2</v>
      </c>
      <c r="Z56" s="11">
        <f>VLOOKUP(B56,[4]Combined!C$1:AA$640,25,0)</f>
        <v>0</v>
      </c>
      <c r="AA56" s="12">
        <f>VLOOKUP(B56,[5]Combined!C$1:T$640,18,0)</f>
        <v>0</v>
      </c>
      <c r="AB56" s="12">
        <f>VLOOKUP(B56,[5]Combined!C$1:U$640,19,0)</f>
        <v>0</v>
      </c>
      <c r="AC56" s="12">
        <f>VLOOKUP(B56,[5]Combined!C$1:W$640,21,0)</f>
        <v>0</v>
      </c>
      <c r="AD56" s="12">
        <v>1</v>
      </c>
      <c r="AE56" s="12">
        <v>1</v>
      </c>
      <c r="AF56" s="12">
        <f>VLOOKUP(B56,[5]Combined!C$1:AA$640,25,0)</f>
        <v>0</v>
      </c>
      <c r="AG56" s="14">
        <f t="shared" si="0"/>
        <v>76</v>
      </c>
      <c r="AH56" s="14">
        <f t="shared" si="1"/>
        <v>0</v>
      </c>
      <c r="AI56" s="14">
        <f t="shared" si="2"/>
        <v>0</v>
      </c>
      <c r="AJ56" s="14">
        <f t="shared" si="3"/>
        <v>65</v>
      </c>
      <c r="AK56" s="14">
        <f t="shared" si="4"/>
        <v>65</v>
      </c>
      <c r="AL56" s="14">
        <f t="shared" si="5"/>
        <v>85.526315789473685</v>
      </c>
      <c r="AM56" s="14">
        <f t="shared" si="6"/>
        <v>5</v>
      </c>
      <c r="AN56" s="7" t="s">
        <v>58</v>
      </c>
      <c r="AO56" s="7">
        <v>9</v>
      </c>
      <c r="AP56" s="7">
        <f>VLOOKUP(B56,[6]B!B$1:Y$52,24,0)</f>
        <v>7</v>
      </c>
      <c r="AQ56" s="7">
        <f t="shared" si="7"/>
        <v>21</v>
      </c>
    </row>
    <row r="57" spans="1:43" x14ac:dyDescent="0.25">
      <c r="A57" s="7">
        <v>56</v>
      </c>
      <c r="B57" s="7" t="s">
        <v>67</v>
      </c>
      <c r="C57" s="8">
        <f>VLOOKUP(B57,[1]Combined!$B$1:$S$640,18,0)</f>
        <v>10</v>
      </c>
      <c r="D57" s="8">
        <f>VLOOKUP(B57,[1]Combined!$B$1:$T$640,19,0)</f>
        <v>10</v>
      </c>
      <c r="E57" s="8">
        <f>VLOOKUP(B57,[1]Combined!$B$1:$V$640,21,0)</f>
        <v>0</v>
      </c>
      <c r="F57" s="8">
        <f>VLOOKUP(B57,[1]Combined!$B$1:$W$640,22,0)</f>
        <v>2</v>
      </c>
      <c r="G57" s="8">
        <f>VLOOKUP(B57,[1]Combined!$B$1:$X$640,23,0)</f>
        <v>2</v>
      </c>
      <c r="H57" s="8">
        <f>VLOOKUP(B57,[1]Combined!$B$1:$Z$640,25,0)</f>
        <v>0</v>
      </c>
      <c r="I57" s="9">
        <f>VLOOKUP(B57,[2]Combined!C$1:T$640,18,0)</f>
        <v>21</v>
      </c>
      <c r="J57" s="9">
        <f>VLOOKUP(B57,[2]Combined!C$1:U$640,19,0)</f>
        <v>21</v>
      </c>
      <c r="K57" s="9">
        <f>VLOOKUP(B57,[2]Combined!C$1:W$640,21,0)</f>
        <v>0</v>
      </c>
      <c r="L57" s="9">
        <f>VLOOKUP(B57,[2]Combined!C$1:X$640,22,0)</f>
        <v>3</v>
      </c>
      <c r="M57" s="9">
        <f>VLOOKUP(B57,[2]Combined!C$1:Y$640,23,0)</f>
        <v>4</v>
      </c>
      <c r="N57" s="9">
        <f>VLOOKUP(B57,[2]Combined!C$1:AA$640,25,0)</f>
        <v>0</v>
      </c>
      <c r="O57" s="10">
        <f>VLOOKUP(B57,[3]Combined!C$1:T$640,18,0)</f>
        <v>16</v>
      </c>
      <c r="P57" s="10">
        <f>VLOOKUP(B57,[3]Combined!C$1:U$640,19,0)</f>
        <v>19</v>
      </c>
      <c r="Q57" s="10">
        <f>VLOOKUP(B57,[3]Combined!C$1:W$640,21,0)</f>
        <v>0</v>
      </c>
      <c r="R57" s="10">
        <f>VLOOKUP(B57,[3]Combined!C$1:X$640,22,0)</f>
        <v>2</v>
      </c>
      <c r="S57" s="10">
        <f>VLOOKUP(B57,[3]Combined!C$1:Y$640,23,0)</f>
        <v>3</v>
      </c>
      <c r="T57" s="10">
        <f>VLOOKUP(B57,[3]Combined!C$1:AA$640,25,0)</f>
        <v>0</v>
      </c>
      <c r="U57" s="11">
        <f>VLOOKUP(B57,[4]Combined!C$1:T$640,18,0)</f>
        <v>13</v>
      </c>
      <c r="V57" s="11">
        <f>VLOOKUP(B57,[4]Combined!C$1:U$640,19,0)</f>
        <v>14</v>
      </c>
      <c r="W57" s="11">
        <f>VLOOKUP(B57,[4]Combined!C$1:W$640,21,0)</f>
        <v>0</v>
      </c>
      <c r="X57" s="11">
        <f>VLOOKUP(B57,[4]Combined!C$1:X$640,22,0)</f>
        <v>2</v>
      </c>
      <c r="Y57" s="11">
        <f>VLOOKUP(B57,[4]Combined!C$1:Y$640,23,0)</f>
        <v>3</v>
      </c>
      <c r="Z57" s="11">
        <f>VLOOKUP(B57,[4]Combined!C$1:AA$640,25,0)</f>
        <v>0</v>
      </c>
      <c r="AA57" s="12">
        <f>VLOOKUP(B57,[5]Combined!C$1:T$640,18,0)</f>
        <v>0</v>
      </c>
      <c r="AB57" s="12">
        <f>VLOOKUP(B57,[5]Combined!C$1:U$640,19,0)</f>
        <v>0</v>
      </c>
      <c r="AC57" s="12">
        <f>VLOOKUP(B57,[5]Combined!C$1:W$640,21,0)</f>
        <v>0</v>
      </c>
      <c r="AD57" s="12">
        <f>VLOOKUP(B57,[5]Combined!C$1:X$640,22,0)</f>
        <v>0</v>
      </c>
      <c r="AE57" s="12">
        <f>VLOOKUP(B57,[5]Combined!C$1:Y$640,23,0)</f>
        <v>0</v>
      </c>
      <c r="AF57" s="12">
        <f>VLOOKUP(B57,[5]Combined!C$1:AA$640,25,0)</f>
        <v>0</v>
      </c>
      <c r="AG57" s="14">
        <f t="shared" si="0"/>
        <v>76</v>
      </c>
      <c r="AH57" s="14">
        <f t="shared" si="1"/>
        <v>0</v>
      </c>
      <c r="AI57" s="14">
        <f t="shared" si="2"/>
        <v>0</v>
      </c>
      <c r="AJ57" s="14">
        <f t="shared" si="3"/>
        <v>69</v>
      </c>
      <c r="AK57" s="14">
        <f t="shared" si="4"/>
        <v>69</v>
      </c>
      <c r="AL57" s="14">
        <f t="shared" si="5"/>
        <v>90.789473684210535</v>
      </c>
      <c r="AM57" s="14">
        <f t="shared" si="6"/>
        <v>5</v>
      </c>
      <c r="AN57" s="7" t="s">
        <v>60</v>
      </c>
      <c r="AO57" s="7">
        <v>10</v>
      </c>
      <c r="AP57" s="7">
        <f>VLOOKUP(B57,[6]B!B$1:Y$52,24,0)</f>
        <v>8</v>
      </c>
      <c r="AQ57" s="7">
        <f t="shared" si="7"/>
        <v>23</v>
      </c>
    </row>
    <row r="58" spans="1:43" x14ac:dyDescent="0.25">
      <c r="A58" s="7">
        <v>57</v>
      </c>
      <c r="B58" s="7" t="s">
        <v>68</v>
      </c>
      <c r="C58" s="8">
        <f>VLOOKUP(B58,[1]Combined!$B$1:$S$640,18,0)</f>
        <v>10</v>
      </c>
      <c r="D58" s="8">
        <f>VLOOKUP(B58,[1]Combined!$B$1:$T$640,19,0)</f>
        <v>10</v>
      </c>
      <c r="E58" s="8">
        <f>VLOOKUP(B58,[1]Combined!$B$1:$V$640,21,0)</f>
        <v>0</v>
      </c>
      <c r="F58" s="8">
        <f>VLOOKUP(B58,[1]Combined!$B$1:$W$640,22,0)</f>
        <v>2</v>
      </c>
      <c r="G58" s="8">
        <f>VLOOKUP(B58,[1]Combined!$B$1:$X$640,23,0)</f>
        <v>2</v>
      </c>
      <c r="H58" s="8">
        <f>VLOOKUP(B58,[1]Combined!$B$1:$Z$640,25,0)</f>
        <v>0</v>
      </c>
      <c r="I58" s="9">
        <f>VLOOKUP(B58,[2]Combined!C$1:T$640,18,0)</f>
        <v>19</v>
      </c>
      <c r="J58" s="9">
        <f>VLOOKUP(B58,[2]Combined!C$1:U$640,19,0)</f>
        <v>21</v>
      </c>
      <c r="K58" s="9">
        <f>VLOOKUP(B58,[2]Combined!C$1:W$640,21,0)</f>
        <v>0</v>
      </c>
      <c r="L58" s="9">
        <f>VLOOKUP(B58,[2]Combined!C$1:X$640,22,0)</f>
        <v>3</v>
      </c>
      <c r="M58" s="9">
        <f>VLOOKUP(B58,[2]Combined!C$1:Y$640,23,0)</f>
        <v>4</v>
      </c>
      <c r="N58" s="9">
        <f>VLOOKUP(B58,[2]Combined!C$1:AA$640,25,0)</f>
        <v>0</v>
      </c>
      <c r="O58" s="10">
        <f>VLOOKUP(B58,[3]Combined!C$1:T$640,18,0)</f>
        <v>17</v>
      </c>
      <c r="P58" s="10">
        <f>VLOOKUP(B58,[3]Combined!C$1:U$640,19,0)</f>
        <v>19</v>
      </c>
      <c r="Q58" s="10">
        <f>VLOOKUP(B58,[3]Combined!C$1:W$640,21,0)</f>
        <v>0</v>
      </c>
      <c r="R58" s="10">
        <f>VLOOKUP(B58,[3]Combined!C$1:X$640,22,0)</f>
        <v>2</v>
      </c>
      <c r="S58" s="10">
        <f>VLOOKUP(B58,[3]Combined!C$1:Y$640,23,0)</f>
        <v>5</v>
      </c>
      <c r="T58" s="10">
        <f>VLOOKUP(B58,[3]Combined!C$1:AA$640,25,0)</f>
        <v>0</v>
      </c>
      <c r="U58" s="11">
        <f>VLOOKUP(B58,[4]Combined!C$1:T$640,18,0)</f>
        <v>11</v>
      </c>
      <c r="V58" s="11">
        <f>VLOOKUP(B58,[4]Combined!C$1:U$640,19,0)</f>
        <v>14</v>
      </c>
      <c r="W58" s="11">
        <f>VLOOKUP(B58,[4]Combined!C$1:W$640,21,0)</f>
        <v>0</v>
      </c>
      <c r="X58" s="11">
        <f>VLOOKUP(B58,[4]Combined!C$1:X$640,22,0)</f>
        <v>3</v>
      </c>
      <c r="Y58" s="11">
        <f>VLOOKUP(B58,[4]Combined!C$1:Y$640,23,0)</f>
        <v>3</v>
      </c>
      <c r="Z58" s="11">
        <f>VLOOKUP(B58,[4]Combined!C$1:AA$640,25,0)</f>
        <v>0</v>
      </c>
      <c r="AA58" s="12">
        <f>VLOOKUP(B58,[5]Combined!C$1:T$640,18,0)</f>
        <v>0</v>
      </c>
      <c r="AB58" s="12">
        <f>VLOOKUP(B58,[5]Combined!C$1:U$640,19,0)</f>
        <v>0</v>
      </c>
      <c r="AC58" s="12">
        <f>VLOOKUP(B58,[5]Combined!C$1:W$640,21,0)</f>
        <v>0</v>
      </c>
      <c r="AD58" s="12">
        <f>VLOOKUP(B58,[5]Combined!C$1:X$640,22,0)</f>
        <v>0</v>
      </c>
      <c r="AE58" s="12">
        <f>VLOOKUP(B58,[5]Combined!C$1:Y$640,23,0)</f>
        <v>0</v>
      </c>
      <c r="AF58" s="12">
        <f>VLOOKUP(B58,[5]Combined!C$1:AA$640,25,0)</f>
        <v>0</v>
      </c>
      <c r="AG58" s="14">
        <f t="shared" si="0"/>
        <v>78</v>
      </c>
      <c r="AH58" s="14">
        <f t="shared" si="1"/>
        <v>0</v>
      </c>
      <c r="AI58" s="14">
        <f t="shared" si="2"/>
        <v>0</v>
      </c>
      <c r="AJ58" s="14">
        <f t="shared" si="3"/>
        <v>67</v>
      </c>
      <c r="AK58" s="14">
        <f t="shared" si="4"/>
        <v>67</v>
      </c>
      <c r="AL58" s="14">
        <f t="shared" si="5"/>
        <v>85.897435897435898</v>
      </c>
      <c r="AM58" s="14">
        <f t="shared" si="6"/>
        <v>5</v>
      </c>
      <c r="AN58" s="7" t="s">
        <v>62</v>
      </c>
      <c r="AO58" s="7">
        <v>10</v>
      </c>
      <c r="AP58" s="7">
        <f>VLOOKUP(B58,[6]B!B$1:Y$52,24,0)</f>
        <v>6</v>
      </c>
      <c r="AQ58" s="7">
        <f t="shared" si="7"/>
        <v>21</v>
      </c>
    </row>
    <row r="59" spans="1:43" x14ac:dyDescent="0.25">
      <c r="A59" s="7">
        <v>58</v>
      </c>
      <c r="B59" s="7" t="s">
        <v>69</v>
      </c>
      <c r="C59" s="8">
        <f>VLOOKUP(B59,[1]Combined!$B$1:$S$640,18,0)</f>
        <v>10</v>
      </c>
      <c r="D59" s="8">
        <f>VLOOKUP(B59,[1]Combined!$B$1:$T$640,19,0)</f>
        <v>10</v>
      </c>
      <c r="E59" s="8">
        <f>VLOOKUP(B59,[1]Combined!$B$1:$V$640,21,0)</f>
        <v>0</v>
      </c>
      <c r="F59" s="8">
        <f>VLOOKUP(B59,[1]Combined!$B$1:$W$640,22,0)</f>
        <v>2</v>
      </c>
      <c r="G59" s="8">
        <f>VLOOKUP(B59,[1]Combined!$B$1:$X$640,23,0)</f>
        <v>2</v>
      </c>
      <c r="H59" s="8">
        <f>VLOOKUP(B59,[1]Combined!$B$1:$Z$640,25,0)</f>
        <v>0</v>
      </c>
      <c r="I59" s="9">
        <f>VLOOKUP(B59,[2]Combined!C$1:T$640,18,0)</f>
        <v>21</v>
      </c>
      <c r="J59" s="9">
        <f>VLOOKUP(B59,[2]Combined!C$1:U$640,19,0)</f>
        <v>21</v>
      </c>
      <c r="K59" s="9">
        <f>VLOOKUP(B59,[2]Combined!C$1:W$640,21,0)</f>
        <v>0</v>
      </c>
      <c r="L59" s="9">
        <f>VLOOKUP(B59,[2]Combined!C$1:X$640,22,0)</f>
        <v>5</v>
      </c>
      <c r="M59" s="9">
        <f>VLOOKUP(B59,[2]Combined!C$1:Y$640,23,0)</f>
        <v>5</v>
      </c>
      <c r="N59" s="9">
        <f>VLOOKUP(B59,[2]Combined!C$1:AA$640,25,0)</f>
        <v>0</v>
      </c>
      <c r="O59" s="10">
        <f>VLOOKUP(B59,[3]Combined!C$1:T$640,18,0)</f>
        <v>18</v>
      </c>
      <c r="P59" s="10">
        <f>VLOOKUP(B59,[3]Combined!C$1:U$640,19,0)</f>
        <v>19</v>
      </c>
      <c r="Q59" s="10">
        <f>VLOOKUP(B59,[3]Combined!C$1:W$640,21,0)</f>
        <v>0</v>
      </c>
      <c r="R59" s="10">
        <f>VLOOKUP(B59,[3]Combined!C$1:X$640,22,0)</f>
        <v>3</v>
      </c>
      <c r="S59" s="10">
        <f>VLOOKUP(B59,[3]Combined!C$1:Y$640,23,0)</f>
        <v>4</v>
      </c>
      <c r="T59" s="10">
        <f>VLOOKUP(B59,[3]Combined!C$1:AA$640,25,0)</f>
        <v>0</v>
      </c>
      <c r="U59" s="11">
        <f>VLOOKUP(B59,[4]Combined!C$1:T$640,18,0)</f>
        <v>13</v>
      </c>
      <c r="V59" s="11">
        <f>VLOOKUP(B59,[4]Combined!C$1:U$640,19,0)</f>
        <v>14</v>
      </c>
      <c r="W59" s="11">
        <f>VLOOKUP(B59,[4]Combined!C$1:W$640,21,0)</f>
        <v>0</v>
      </c>
      <c r="X59" s="11">
        <f>VLOOKUP(B59,[4]Combined!C$1:X$640,22,0)</f>
        <v>3</v>
      </c>
      <c r="Y59" s="11">
        <f>VLOOKUP(B59,[4]Combined!C$1:Y$640,23,0)</f>
        <v>3</v>
      </c>
      <c r="Z59" s="11">
        <f>VLOOKUP(B59,[4]Combined!C$1:AA$640,25,0)</f>
        <v>0</v>
      </c>
      <c r="AA59" s="12">
        <f>VLOOKUP(B59,[5]Combined!C$1:T$640,18,0)</f>
        <v>0</v>
      </c>
      <c r="AB59" s="12">
        <f>VLOOKUP(B59,[5]Combined!C$1:U$640,19,0)</f>
        <v>0</v>
      </c>
      <c r="AC59" s="12">
        <f>VLOOKUP(B59,[5]Combined!C$1:W$640,21,0)</f>
        <v>0</v>
      </c>
      <c r="AD59" s="12">
        <f>VLOOKUP(B59,[5]Combined!C$1:X$640,22,0)</f>
        <v>0</v>
      </c>
      <c r="AE59" s="12">
        <f>VLOOKUP(B59,[5]Combined!C$1:Y$640,23,0)</f>
        <v>0</v>
      </c>
      <c r="AF59" s="12">
        <f>VLOOKUP(B59,[5]Combined!C$1:AA$640,25,0)</f>
        <v>0</v>
      </c>
      <c r="AG59" s="14">
        <f t="shared" si="0"/>
        <v>78</v>
      </c>
      <c r="AH59" s="14">
        <f t="shared" si="1"/>
        <v>0</v>
      </c>
      <c r="AI59" s="14">
        <f t="shared" si="2"/>
        <v>0</v>
      </c>
      <c r="AJ59" s="14">
        <f t="shared" si="3"/>
        <v>75</v>
      </c>
      <c r="AK59" s="14">
        <f t="shared" si="4"/>
        <v>75</v>
      </c>
      <c r="AL59" s="14">
        <f t="shared" si="5"/>
        <v>96.15384615384616</v>
      </c>
      <c r="AM59" s="14">
        <f t="shared" si="6"/>
        <v>5</v>
      </c>
      <c r="AN59" s="7" t="s">
        <v>64</v>
      </c>
      <c r="AO59" s="7">
        <v>10</v>
      </c>
      <c r="AP59" s="7">
        <f>VLOOKUP(B59,[6]B!B$1:Y$52,24,0)</f>
        <v>8</v>
      </c>
      <c r="AQ59" s="7">
        <f t="shared" si="7"/>
        <v>23</v>
      </c>
    </row>
    <row r="60" spans="1:43" x14ac:dyDescent="0.25">
      <c r="A60" s="7">
        <v>59</v>
      </c>
      <c r="B60" s="7" t="s">
        <v>70</v>
      </c>
      <c r="C60" s="8">
        <f>VLOOKUP(B60,[1]Combined!$B$1:$S$640,18,0)</f>
        <v>10</v>
      </c>
      <c r="D60" s="8">
        <f>VLOOKUP(B60,[1]Combined!$B$1:$T$640,19,0)</f>
        <v>10</v>
      </c>
      <c r="E60" s="8">
        <f>VLOOKUP(B60,[1]Combined!$B$1:$V$640,21,0)</f>
        <v>0</v>
      </c>
      <c r="F60" s="8">
        <f>VLOOKUP(B60,[1]Combined!$B$1:$W$640,22,0)</f>
        <v>1</v>
      </c>
      <c r="G60" s="8">
        <f>VLOOKUP(B60,[1]Combined!$B$1:$X$640,23,0)</f>
        <v>1</v>
      </c>
      <c r="H60" s="8">
        <f>VLOOKUP(B60,[1]Combined!$B$1:$Z$640,25,0)</f>
        <v>0</v>
      </c>
      <c r="I60" s="9">
        <f>VLOOKUP(B60,[2]Combined!C$1:T$640,18,0)</f>
        <v>21</v>
      </c>
      <c r="J60" s="9">
        <f>VLOOKUP(B60,[2]Combined!C$1:U$640,19,0)</f>
        <v>21</v>
      </c>
      <c r="K60" s="9">
        <f>VLOOKUP(B60,[2]Combined!C$1:W$640,21,0)</f>
        <v>0</v>
      </c>
      <c r="L60" s="9">
        <f>VLOOKUP(B60,[2]Combined!C$1:X$640,22,0)</f>
        <v>1</v>
      </c>
      <c r="M60" s="9">
        <f>VLOOKUP(B60,[2]Combined!C$1:Y$640,23,0)</f>
        <v>3</v>
      </c>
      <c r="N60" s="9">
        <f>VLOOKUP(B60,[2]Combined!C$1:AA$640,25,0)</f>
        <v>0</v>
      </c>
      <c r="O60" s="10">
        <f>VLOOKUP(B60,[3]Combined!C$1:T$640,18,0)</f>
        <v>16</v>
      </c>
      <c r="P60" s="10">
        <f>VLOOKUP(B60,[3]Combined!C$1:U$640,19,0)</f>
        <v>19</v>
      </c>
      <c r="Q60" s="10">
        <f>VLOOKUP(B60,[3]Combined!C$1:W$640,21,0)</f>
        <v>0</v>
      </c>
      <c r="R60" s="10">
        <f>VLOOKUP(B60,[3]Combined!C$1:X$640,22,0)</f>
        <v>1</v>
      </c>
      <c r="S60" s="10">
        <f>VLOOKUP(B60,[3]Combined!C$1:Y$640,23,0)</f>
        <v>1</v>
      </c>
      <c r="T60" s="10">
        <f>VLOOKUP(B60,[3]Combined!C$1:AA$640,25,0)</f>
        <v>0</v>
      </c>
      <c r="U60" s="11">
        <f>VLOOKUP(B60,[4]Combined!C$1:T$640,18,0)</f>
        <v>10</v>
      </c>
      <c r="V60" s="11">
        <f>VLOOKUP(B60,[4]Combined!C$1:U$640,19,0)</f>
        <v>14</v>
      </c>
      <c r="W60" s="11">
        <f>VLOOKUP(B60,[4]Combined!C$1:W$640,21,0)</f>
        <v>0</v>
      </c>
      <c r="X60" s="11">
        <f>VLOOKUP(B60,[4]Combined!C$1:X$640,22,0)</f>
        <v>1</v>
      </c>
      <c r="Y60" s="11">
        <f>VLOOKUP(B60,[4]Combined!C$1:Y$640,23,0)</f>
        <v>4</v>
      </c>
      <c r="Z60" s="11">
        <f>VLOOKUP(B60,[4]Combined!C$1:AA$640,25,0)</f>
        <v>0</v>
      </c>
      <c r="AA60" s="12">
        <f>VLOOKUP(B60,[5]Combined!C$1:T$640,18,0)</f>
        <v>0</v>
      </c>
      <c r="AB60" s="12">
        <f>VLOOKUP(B60,[5]Combined!C$1:U$640,19,0)</f>
        <v>0</v>
      </c>
      <c r="AC60" s="12">
        <f>VLOOKUP(B60,[5]Combined!C$1:W$640,21,0)</f>
        <v>0</v>
      </c>
      <c r="AD60" s="12">
        <f>VLOOKUP(B60,[5]Combined!C$1:X$640,22,0)</f>
        <v>0</v>
      </c>
      <c r="AE60" s="12">
        <f>VLOOKUP(B60,[5]Combined!C$1:Y$640,23,0)</f>
        <v>0</v>
      </c>
      <c r="AF60" s="12">
        <f>VLOOKUP(B60,[5]Combined!C$1:AA$640,25,0)</f>
        <v>0</v>
      </c>
      <c r="AG60" s="14">
        <f t="shared" si="0"/>
        <v>73</v>
      </c>
      <c r="AH60" s="14">
        <f t="shared" si="1"/>
        <v>0</v>
      </c>
      <c r="AI60" s="14">
        <f t="shared" si="2"/>
        <v>0</v>
      </c>
      <c r="AJ60" s="14">
        <f t="shared" si="3"/>
        <v>61</v>
      </c>
      <c r="AK60" s="14">
        <f t="shared" si="4"/>
        <v>61</v>
      </c>
      <c r="AL60" s="14">
        <f t="shared" si="5"/>
        <v>83.561643835616437</v>
      </c>
      <c r="AM60" s="14">
        <f t="shared" si="6"/>
        <v>4</v>
      </c>
      <c r="AN60" s="7" t="s">
        <v>56</v>
      </c>
      <c r="AO60" s="7">
        <v>5</v>
      </c>
      <c r="AP60" s="7">
        <f>VLOOKUP(B60,[6]B!B$1:Y$52,24,0)</f>
        <v>4</v>
      </c>
      <c r="AQ60" s="7">
        <f t="shared" si="7"/>
        <v>13</v>
      </c>
    </row>
    <row r="61" spans="1:43" x14ac:dyDescent="0.25">
      <c r="A61" s="7">
        <v>60</v>
      </c>
      <c r="B61" s="7" t="s">
        <v>71</v>
      </c>
      <c r="C61" s="8">
        <f>VLOOKUP(B61,[1]Combined!$B$1:$S$640,18,0)</f>
        <v>10</v>
      </c>
      <c r="D61" s="8">
        <f>VLOOKUP(B61,[1]Combined!$B$1:$T$640,19,0)</f>
        <v>10</v>
      </c>
      <c r="E61" s="8">
        <f>VLOOKUP(B61,[1]Combined!$B$1:$V$640,21,0)</f>
        <v>0</v>
      </c>
      <c r="F61" s="8">
        <f>VLOOKUP(B61,[1]Combined!$B$1:$W$640,22,0)</f>
        <v>2</v>
      </c>
      <c r="G61" s="8">
        <f>VLOOKUP(B61,[1]Combined!$B$1:$X$640,23,0)</f>
        <v>2</v>
      </c>
      <c r="H61" s="8">
        <f>VLOOKUP(B61,[1]Combined!$B$1:$Z$640,25,0)</f>
        <v>0</v>
      </c>
      <c r="I61" s="9">
        <f>VLOOKUP(B61,[2]Combined!C$1:T$640,18,0)</f>
        <v>21</v>
      </c>
      <c r="J61" s="9">
        <f>VLOOKUP(B61,[2]Combined!C$1:U$640,19,0)</f>
        <v>21</v>
      </c>
      <c r="K61" s="9">
        <f>VLOOKUP(B61,[2]Combined!C$1:W$640,21,0)</f>
        <v>0</v>
      </c>
      <c r="L61" s="9">
        <f>VLOOKUP(B61,[2]Combined!C$1:X$640,22,0)</f>
        <v>3</v>
      </c>
      <c r="M61" s="9">
        <f>VLOOKUP(B61,[2]Combined!C$1:Y$640,23,0)</f>
        <v>3</v>
      </c>
      <c r="N61" s="9">
        <f>VLOOKUP(B61,[2]Combined!C$1:AA$640,25,0)</f>
        <v>0</v>
      </c>
      <c r="O61" s="10">
        <f>VLOOKUP(B61,[3]Combined!C$1:T$640,18,0)</f>
        <v>18</v>
      </c>
      <c r="P61" s="10">
        <f>VLOOKUP(B61,[3]Combined!C$1:U$640,19,0)</f>
        <v>19</v>
      </c>
      <c r="Q61" s="10">
        <f>VLOOKUP(B61,[3]Combined!C$1:W$640,21,0)</f>
        <v>0</v>
      </c>
      <c r="R61" s="10">
        <f>VLOOKUP(B61,[3]Combined!C$1:X$640,22,0)</f>
        <v>4</v>
      </c>
      <c r="S61" s="10">
        <f>VLOOKUP(B61,[3]Combined!C$1:Y$640,23,0)</f>
        <v>4</v>
      </c>
      <c r="T61" s="10">
        <f>VLOOKUP(B61,[3]Combined!C$1:AA$640,25,0)</f>
        <v>0</v>
      </c>
      <c r="U61" s="11">
        <f>VLOOKUP(B61,[4]Combined!C$1:T$640,18,0)</f>
        <v>13</v>
      </c>
      <c r="V61" s="11">
        <f>VLOOKUP(B61,[4]Combined!C$1:U$640,19,0)</f>
        <v>14</v>
      </c>
      <c r="W61" s="11">
        <f>VLOOKUP(B61,[4]Combined!C$1:W$640,21,0)</f>
        <v>0</v>
      </c>
      <c r="X61" s="11">
        <f>VLOOKUP(B61,[4]Combined!C$1:X$640,22,0)</f>
        <v>1</v>
      </c>
      <c r="Y61" s="11">
        <f>VLOOKUP(B61,[4]Combined!C$1:Y$640,23,0)</f>
        <v>2</v>
      </c>
      <c r="Z61" s="11">
        <f>VLOOKUP(B61,[4]Combined!C$1:AA$640,25,0)</f>
        <v>0</v>
      </c>
      <c r="AA61" s="12">
        <f>VLOOKUP(B61,[5]Combined!C$1:T$640,18,0)</f>
        <v>0</v>
      </c>
      <c r="AB61" s="12">
        <f>VLOOKUP(B61,[5]Combined!C$1:U$640,19,0)</f>
        <v>0</v>
      </c>
      <c r="AC61" s="12">
        <f>VLOOKUP(B61,[5]Combined!C$1:W$640,21,0)</f>
        <v>0</v>
      </c>
      <c r="AD61" s="12">
        <v>1</v>
      </c>
      <c r="AE61" s="12">
        <v>1</v>
      </c>
      <c r="AF61" s="12">
        <f>VLOOKUP(B61,[5]Combined!C$1:AA$640,25,0)</f>
        <v>0</v>
      </c>
      <c r="AG61" s="14">
        <f t="shared" si="0"/>
        <v>76</v>
      </c>
      <c r="AH61" s="14">
        <f t="shared" si="1"/>
        <v>0</v>
      </c>
      <c r="AI61" s="14">
        <f t="shared" si="2"/>
        <v>0</v>
      </c>
      <c r="AJ61" s="14">
        <f t="shared" si="3"/>
        <v>73</v>
      </c>
      <c r="AK61" s="14">
        <f t="shared" si="4"/>
        <v>73</v>
      </c>
      <c r="AL61" s="14">
        <f t="shared" si="5"/>
        <v>96.05263157894737</v>
      </c>
      <c r="AM61" s="14">
        <f t="shared" si="6"/>
        <v>5</v>
      </c>
      <c r="AN61" s="7" t="s">
        <v>58</v>
      </c>
      <c r="AO61" s="7">
        <v>9</v>
      </c>
      <c r="AP61" s="7">
        <f>VLOOKUP(B61,[6]B!B$1:Y$52,24,0)</f>
        <v>9</v>
      </c>
      <c r="AQ61" s="7">
        <f t="shared" si="7"/>
        <v>23</v>
      </c>
    </row>
    <row r="62" spans="1:43" x14ac:dyDescent="0.25">
      <c r="A62" s="7">
        <v>61</v>
      </c>
      <c r="B62" s="7" t="s">
        <v>72</v>
      </c>
      <c r="C62" s="8">
        <f>VLOOKUP(B62,[1]Combined!$B$1:$S$640,18,0)</f>
        <v>10</v>
      </c>
      <c r="D62" s="8">
        <f>VLOOKUP(B62,[1]Combined!$B$1:$T$640,19,0)</f>
        <v>10</v>
      </c>
      <c r="E62" s="8">
        <f>VLOOKUP(B62,[1]Combined!$B$1:$V$640,21,0)</f>
        <v>0</v>
      </c>
      <c r="F62" s="8">
        <f>VLOOKUP(B62,[1]Combined!$B$1:$W$640,22,0)</f>
        <v>2</v>
      </c>
      <c r="G62" s="8">
        <f>VLOOKUP(B62,[1]Combined!$B$1:$X$640,23,0)</f>
        <v>2</v>
      </c>
      <c r="H62" s="8">
        <f>VLOOKUP(B62,[1]Combined!$B$1:$Z$640,25,0)</f>
        <v>0</v>
      </c>
      <c r="I62" s="9">
        <f>VLOOKUP(B62,[2]Combined!C$1:T$640,18,0)</f>
        <v>18</v>
      </c>
      <c r="J62" s="9">
        <f>VLOOKUP(B62,[2]Combined!C$1:U$640,19,0)</f>
        <v>21</v>
      </c>
      <c r="K62" s="9">
        <f>VLOOKUP(B62,[2]Combined!C$1:W$640,21,0)</f>
        <v>0</v>
      </c>
      <c r="L62" s="9">
        <f>VLOOKUP(B62,[2]Combined!C$1:X$640,22,0)</f>
        <v>4</v>
      </c>
      <c r="M62" s="9">
        <f>VLOOKUP(B62,[2]Combined!C$1:Y$640,23,0)</f>
        <v>4</v>
      </c>
      <c r="N62" s="9">
        <f>VLOOKUP(B62,[2]Combined!C$1:AA$640,25,0)</f>
        <v>0</v>
      </c>
      <c r="O62" s="10">
        <f>VLOOKUP(B62,[3]Combined!C$1:T$640,18,0)</f>
        <v>11</v>
      </c>
      <c r="P62" s="10">
        <f>VLOOKUP(B62,[3]Combined!C$1:U$640,19,0)</f>
        <v>19</v>
      </c>
      <c r="Q62" s="10">
        <f>VLOOKUP(B62,[3]Combined!C$1:W$640,21,0)</f>
        <v>0</v>
      </c>
      <c r="R62" s="10">
        <f>VLOOKUP(B62,[3]Combined!C$1:X$640,22,0)</f>
        <v>2</v>
      </c>
      <c r="S62" s="10">
        <f>VLOOKUP(B62,[3]Combined!C$1:Y$640,23,0)</f>
        <v>3</v>
      </c>
      <c r="T62" s="10">
        <f>VLOOKUP(B62,[3]Combined!C$1:AA$640,25,0)</f>
        <v>0</v>
      </c>
      <c r="U62" s="11">
        <f>VLOOKUP(B62,[4]Combined!C$1:T$640,18,0)</f>
        <v>7</v>
      </c>
      <c r="V62" s="11">
        <f>VLOOKUP(B62,[4]Combined!C$1:U$640,19,0)</f>
        <v>14</v>
      </c>
      <c r="W62" s="11">
        <f>VLOOKUP(B62,[4]Combined!C$1:W$640,21,0)</f>
        <v>5</v>
      </c>
      <c r="X62" s="11">
        <f>VLOOKUP(B62,[4]Combined!C$1:X$640,22,0)</f>
        <v>1</v>
      </c>
      <c r="Y62" s="11">
        <f>VLOOKUP(B62,[4]Combined!C$1:Y$640,23,0)</f>
        <v>3</v>
      </c>
      <c r="Z62" s="11">
        <f>VLOOKUP(B62,[4]Combined!C$1:AA$640,25,0)</f>
        <v>1</v>
      </c>
      <c r="AA62" s="12">
        <f>VLOOKUP(B62,[5]Combined!C$1:T$640,18,0)</f>
        <v>0</v>
      </c>
      <c r="AB62" s="12">
        <f>VLOOKUP(B62,[5]Combined!C$1:U$640,19,0)</f>
        <v>0</v>
      </c>
      <c r="AC62" s="12">
        <f>VLOOKUP(B62,[5]Combined!C$1:W$640,21,0)</f>
        <v>0</v>
      </c>
      <c r="AD62" s="12">
        <f>VLOOKUP(B62,[5]Combined!C$1:X$640,22,0)</f>
        <v>0</v>
      </c>
      <c r="AE62" s="12">
        <f>VLOOKUP(B62,[5]Combined!C$1:Y$640,23,0)</f>
        <v>0</v>
      </c>
      <c r="AF62" s="12">
        <f>VLOOKUP(B62,[5]Combined!C$1:AA$640,25,0)</f>
        <v>0</v>
      </c>
      <c r="AG62" s="14">
        <f t="shared" si="0"/>
        <v>76</v>
      </c>
      <c r="AH62" s="14">
        <f t="shared" si="1"/>
        <v>6</v>
      </c>
      <c r="AI62" s="14">
        <f t="shared" si="2"/>
        <v>6</v>
      </c>
      <c r="AJ62" s="14">
        <f t="shared" si="3"/>
        <v>55</v>
      </c>
      <c r="AK62" s="14">
        <f t="shared" si="4"/>
        <v>61</v>
      </c>
      <c r="AL62" s="14">
        <f t="shared" si="5"/>
        <v>80.26315789473685</v>
      </c>
      <c r="AM62" s="14">
        <f t="shared" si="6"/>
        <v>4</v>
      </c>
      <c r="AN62" s="7" t="s">
        <v>60</v>
      </c>
      <c r="AO62" s="7">
        <f>VLOOKUP(B63,[6]B!B$1:AE$52,30,0)</f>
        <v>10</v>
      </c>
      <c r="AP62" s="7">
        <f>VLOOKUP(B62,[6]B!B$1:Y$52,24,0)</f>
        <v>6</v>
      </c>
      <c r="AQ62" s="7">
        <f t="shared" si="7"/>
        <v>20</v>
      </c>
    </row>
    <row r="63" spans="1:43" x14ac:dyDescent="0.25">
      <c r="A63" s="7">
        <v>62</v>
      </c>
      <c r="B63" s="7" t="s">
        <v>73</v>
      </c>
      <c r="C63" s="8">
        <f>VLOOKUP(B63,[1]Combined!$B$1:$S$640,18,0)</f>
        <v>9</v>
      </c>
      <c r="D63" s="8">
        <f>VLOOKUP(B63,[1]Combined!$B$1:$T$640,19,0)</f>
        <v>10</v>
      </c>
      <c r="E63" s="8">
        <f>VLOOKUP(B63,[1]Combined!$B$1:$V$640,21,0)</f>
        <v>0</v>
      </c>
      <c r="F63" s="8">
        <f>VLOOKUP(B63,[1]Combined!$B$1:$W$640,22,0)</f>
        <v>2</v>
      </c>
      <c r="G63" s="8">
        <f>VLOOKUP(B63,[1]Combined!$B$1:$X$640,23,0)</f>
        <v>2</v>
      </c>
      <c r="H63" s="8">
        <f>VLOOKUP(B63,[1]Combined!$B$1:$Z$640,25,0)</f>
        <v>0</v>
      </c>
      <c r="I63" s="9">
        <f>VLOOKUP(B63,[2]Combined!C$1:T$640,18,0)</f>
        <v>20</v>
      </c>
      <c r="J63" s="9">
        <f>VLOOKUP(B63,[2]Combined!C$1:U$640,19,0)</f>
        <v>21</v>
      </c>
      <c r="K63" s="9">
        <f>VLOOKUP(B63,[2]Combined!C$1:W$640,21,0)</f>
        <v>0</v>
      </c>
      <c r="L63" s="9">
        <f>VLOOKUP(B63,[2]Combined!C$1:X$640,22,0)</f>
        <v>4</v>
      </c>
      <c r="M63" s="9">
        <f>VLOOKUP(B63,[2]Combined!C$1:Y$640,23,0)</f>
        <v>4</v>
      </c>
      <c r="N63" s="9">
        <f>VLOOKUP(B63,[2]Combined!C$1:AA$640,25,0)</f>
        <v>0</v>
      </c>
      <c r="O63" s="10">
        <f>VLOOKUP(B63,[3]Combined!C$1:T$640,18,0)</f>
        <v>15</v>
      </c>
      <c r="P63" s="10">
        <f>VLOOKUP(B63,[3]Combined!C$1:U$640,19,0)</f>
        <v>19</v>
      </c>
      <c r="Q63" s="10">
        <f>VLOOKUP(B63,[3]Combined!C$1:W$640,21,0)</f>
        <v>2</v>
      </c>
      <c r="R63" s="10">
        <f>VLOOKUP(B63,[3]Combined!C$1:X$640,22,0)</f>
        <v>3</v>
      </c>
      <c r="S63" s="10">
        <f>VLOOKUP(B63,[3]Combined!C$1:Y$640,23,0)</f>
        <v>5</v>
      </c>
      <c r="T63" s="10">
        <f>VLOOKUP(B63,[3]Combined!C$1:AA$640,25,0)</f>
        <v>0</v>
      </c>
      <c r="U63" s="11">
        <f>VLOOKUP(B63,[4]Combined!C$1:T$640,18,0)</f>
        <v>8</v>
      </c>
      <c r="V63" s="11">
        <f>VLOOKUP(B63,[4]Combined!C$1:U$640,19,0)</f>
        <v>14</v>
      </c>
      <c r="W63" s="11">
        <f>VLOOKUP(B63,[4]Combined!C$1:W$640,21,0)</f>
        <v>5</v>
      </c>
      <c r="X63" s="11">
        <f>VLOOKUP(B63,[4]Combined!C$1:X$640,22,0)</f>
        <v>2</v>
      </c>
      <c r="Y63" s="11">
        <f>VLOOKUP(B63,[4]Combined!C$1:Y$640,23,0)</f>
        <v>3</v>
      </c>
      <c r="Z63" s="11">
        <f>VLOOKUP(B63,[4]Combined!C$1:AA$640,25,0)</f>
        <v>1</v>
      </c>
      <c r="AA63" s="12">
        <f>VLOOKUP(B63,[5]Combined!C$1:T$640,18,0)</f>
        <v>0</v>
      </c>
      <c r="AB63" s="12">
        <f>VLOOKUP(B63,[5]Combined!C$1:U$640,19,0)</f>
        <v>0</v>
      </c>
      <c r="AC63" s="12">
        <f>VLOOKUP(B63,[5]Combined!C$1:W$640,21,0)</f>
        <v>0</v>
      </c>
      <c r="AD63" s="12">
        <f>VLOOKUP(B63,[5]Combined!C$1:X$640,22,0)</f>
        <v>0</v>
      </c>
      <c r="AE63" s="12">
        <f>VLOOKUP(B63,[5]Combined!C$1:Y$640,23,0)</f>
        <v>0</v>
      </c>
      <c r="AF63" s="12">
        <f>VLOOKUP(B63,[5]Combined!C$1:AA$640,25,0)</f>
        <v>0</v>
      </c>
      <c r="AG63" s="14">
        <f t="shared" si="0"/>
        <v>78</v>
      </c>
      <c r="AH63" s="14">
        <f t="shared" si="1"/>
        <v>8</v>
      </c>
      <c r="AI63" s="14">
        <f t="shared" si="2"/>
        <v>8</v>
      </c>
      <c r="AJ63" s="14">
        <f t="shared" si="3"/>
        <v>63</v>
      </c>
      <c r="AK63" s="14">
        <f t="shared" si="4"/>
        <v>71</v>
      </c>
      <c r="AL63" s="14">
        <f t="shared" si="5"/>
        <v>91.025641025641022</v>
      </c>
      <c r="AM63" s="14">
        <f t="shared" si="6"/>
        <v>5</v>
      </c>
      <c r="AN63" s="7" t="s">
        <v>62</v>
      </c>
      <c r="AO63" s="7">
        <v>10</v>
      </c>
      <c r="AP63" s="7">
        <f>VLOOKUP(B63,[6]B!B$1:Y$52,24,0)</f>
        <v>7</v>
      </c>
      <c r="AQ63" s="7">
        <f t="shared" si="7"/>
        <v>22</v>
      </c>
    </row>
    <row r="64" spans="1:43" x14ac:dyDescent="0.25">
      <c r="A64" s="7">
        <v>63</v>
      </c>
      <c r="B64" s="7" t="s">
        <v>74</v>
      </c>
      <c r="C64" s="8">
        <f>VLOOKUP(B64,[1]Combined!$B$1:$S$640,18,0)</f>
        <v>9</v>
      </c>
      <c r="D64" s="8">
        <f>VLOOKUP(B64,[1]Combined!$B$1:$T$640,19,0)</f>
        <v>10</v>
      </c>
      <c r="E64" s="8">
        <f>VLOOKUP(B64,[1]Combined!$B$1:$V$640,21,0)</f>
        <v>0</v>
      </c>
      <c r="F64" s="8">
        <f>VLOOKUP(B64,[1]Combined!$B$1:$W$640,22,0)</f>
        <v>2</v>
      </c>
      <c r="G64" s="8">
        <f>VLOOKUP(B64,[1]Combined!$B$1:$X$640,23,0)</f>
        <v>2</v>
      </c>
      <c r="H64" s="8">
        <f>VLOOKUP(B64,[1]Combined!$B$1:$Z$640,25,0)</f>
        <v>0</v>
      </c>
      <c r="I64" s="9">
        <f>VLOOKUP(B64,[2]Combined!C$1:T$640,18,0)</f>
        <v>18</v>
      </c>
      <c r="J64" s="9">
        <f>VLOOKUP(B64,[2]Combined!C$1:U$640,19,0)</f>
        <v>21</v>
      </c>
      <c r="K64" s="9">
        <f>VLOOKUP(B64,[2]Combined!C$1:W$640,21,0)</f>
        <v>0</v>
      </c>
      <c r="L64" s="9">
        <f>VLOOKUP(B64,[2]Combined!C$1:X$640,22,0)</f>
        <v>4</v>
      </c>
      <c r="M64" s="9">
        <f>VLOOKUP(B64,[2]Combined!C$1:Y$640,23,0)</f>
        <v>5</v>
      </c>
      <c r="N64" s="9">
        <f>VLOOKUP(B64,[2]Combined!C$1:AA$640,25,0)</f>
        <v>0</v>
      </c>
      <c r="O64" s="10">
        <f>VLOOKUP(B64,[3]Combined!C$1:T$640,18,0)</f>
        <v>15</v>
      </c>
      <c r="P64" s="10">
        <f>VLOOKUP(B64,[3]Combined!C$1:U$640,19,0)</f>
        <v>19</v>
      </c>
      <c r="Q64" s="10">
        <f>VLOOKUP(B64,[3]Combined!C$1:W$640,21,0)</f>
        <v>0</v>
      </c>
      <c r="R64" s="10">
        <f>VLOOKUP(B64,[3]Combined!C$1:X$640,22,0)</f>
        <v>3</v>
      </c>
      <c r="S64" s="10">
        <f>VLOOKUP(B64,[3]Combined!C$1:Y$640,23,0)</f>
        <v>4</v>
      </c>
      <c r="T64" s="10">
        <f>VLOOKUP(B64,[3]Combined!C$1:AA$640,25,0)</f>
        <v>0</v>
      </c>
      <c r="U64" s="11">
        <f>VLOOKUP(B64,[4]Combined!C$1:T$640,18,0)</f>
        <v>9</v>
      </c>
      <c r="V64" s="11">
        <f>VLOOKUP(B64,[4]Combined!C$1:U$640,19,0)</f>
        <v>14</v>
      </c>
      <c r="W64" s="11">
        <f>VLOOKUP(B64,[4]Combined!C$1:W$640,21,0)</f>
        <v>0</v>
      </c>
      <c r="X64" s="11">
        <f>VLOOKUP(B64,[4]Combined!C$1:X$640,22,0)</f>
        <v>3</v>
      </c>
      <c r="Y64" s="11">
        <f>VLOOKUP(B64,[4]Combined!C$1:Y$640,23,0)</f>
        <v>3</v>
      </c>
      <c r="Z64" s="11">
        <f>VLOOKUP(B64,[4]Combined!C$1:AA$640,25,0)</f>
        <v>0</v>
      </c>
      <c r="AA64" s="12">
        <f>VLOOKUP(B64,[5]Combined!C$1:T$640,18,0)</f>
        <v>0</v>
      </c>
      <c r="AB64" s="12">
        <f>VLOOKUP(B64,[5]Combined!C$1:U$640,19,0)</f>
        <v>0</v>
      </c>
      <c r="AC64" s="12">
        <f>VLOOKUP(B64,[5]Combined!C$1:W$640,21,0)</f>
        <v>0</v>
      </c>
      <c r="AD64" s="12">
        <f>VLOOKUP(B64,[5]Combined!C$1:X$640,22,0)</f>
        <v>0</v>
      </c>
      <c r="AE64" s="12">
        <f>VLOOKUP(B64,[5]Combined!C$1:Y$640,23,0)</f>
        <v>0</v>
      </c>
      <c r="AF64" s="12">
        <f>VLOOKUP(B64,[5]Combined!C$1:AA$640,25,0)</f>
        <v>0</v>
      </c>
      <c r="AG64" s="14">
        <f t="shared" si="0"/>
        <v>78</v>
      </c>
      <c r="AH64" s="14">
        <f t="shared" si="1"/>
        <v>0</v>
      </c>
      <c r="AI64" s="14">
        <f t="shared" si="2"/>
        <v>0</v>
      </c>
      <c r="AJ64" s="14">
        <f t="shared" si="3"/>
        <v>63</v>
      </c>
      <c r="AK64" s="14">
        <f t="shared" si="4"/>
        <v>63</v>
      </c>
      <c r="AL64" s="14">
        <f t="shared" si="5"/>
        <v>80.769230769230774</v>
      </c>
      <c r="AM64" s="14">
        <f t="shared" si="6"/>
        <v>4</v>
      </c>
      <c r="AN64" s="7" t="s">
        <v>64</v>
      </c>
      <c r="AO64" s="7">
        <v>10</v>
      </c>
      <c r="AP64" s="7">
        <f>VLOOKUP(B64,[6]B!B$1:Y$52,24,0)</f>
        <v>9</v>
      </c>
      <c r="AQ64" s="7">
        <f t="shared" si="7"/>
        <v>23</v>
      </c>
    </row>
    <row r="65" spans="1:43" x14ac:dyDescent="0.25">
      <c r="A65" s="7">
        <v>64</v>
      </c>
      <c r="B65" s="7" t="s">
        <v>75</v>
      </c>
      <c r="C65" s="8">
        <f>VLOOKUP(B65,[1]Combined!$B$1:$S$640,18,0)</f>
        <v>7</v>
      </c>
      <c r="D65" s="8">
        <f>VLOOKUP(B65,[1]Combined!$B$1:$T$640,19,0)</f>
        <v>10</v>
      </c>
      <c r="E65" s="8">
        <f>VLOOKUP(B65,[1]Combined!$B$1:$V$640,21,0)</f>
        <v>0</v>
      </c>
      <c r="F65" s="8">
        <f>VLOOKUP(B65,[1]Combined!$B$1:$W$640,22,0)</f>
        <v>1</v>
      </c>
      <c r="G65" s="8">
        <f>VLOOKUP(B65,[1]Combined!$B$1:$X$640,23,0)</f>
        <v>1</v>
      </c>
      <c r="H65" s="8">
        <f>VLOOKUP(B65,[1]Combined!$B$1:$Z$640,25,0)</f>
        <v>0</v>
      </c>
      <c r="I65" s="9">
        <f>VLOOKUP(B65,[2]Combined!C$1:T$640,18,0)</f>
        <v>16</v>
      </c>
      <c r="J65" s="9">
        <f>VLOOKUP(B65,[2]Combined!C$1:U$640,19,0)</f>
        <v>21</v>
      </c>
      <c r="K65" s="9">
        <f>VLOOKUP(B65,[2]Combined!C$1:W$640,21,0)</f>
        <v>0</v>
      </c>
      <c r="L65" s="9">
        <f>VLOOKUP(B65,[2]Combined!C$1:X$640,22,0)</f>
        <v>1</v>
      </c>
      <c r="M65" s="9">
        <f>VLOOKUP(B65,[2]Combined!C$1:Y$640,23,0)</f>
        <v>3</v>
      </c>
      <c r="N65" s="9">
        <f>VLOOKUP(B65,[2]Combined!C$1:AA$640,25,0)</f>
        <v>0</v>
      </c>
      <c r="O65" s="10">
        <f>VLOOKUP(B65,[3]Combined!C$1:T$640,18,0)</f>
        <v>12</v>
      </c>
      <c r="P65" s="10">
        <f>VLOOKUP(B65,[3]Combined!C$1:U$640,19,0)</f>
        <v>19</v>
      </c>
      <c r="Q65" s="10">
        <f>VLOOKUP(B65,[3]Combined!C$1:W$640,21,0)</f>
        <v>4</v>
      </c>
      <c r="R65" s="10">
        <f>VLOOKUP(B65,[3]Combined!C$1:X$640,22,0)</f>
        <v>1</v>
      </c>
      <c r="S65" s="10">
        <f>VLOOKUP(B65,[3]Combined!C$1:Y$640,23,0)</f>
        <v>1</v>
      </c>
      <c r="T65" s="10">
        <f>VLOOKUP(B65,[3]Combined!C$1:AA$640,25,0)</f>
        <v>0</v>
      </c>
      <c r="U65" s="11">
        <f>VLOOKUP(B65,[4]Combined!C$1:T$640,18,0)</f>
        <v>9</v>
      </c>
      <c r="V65" s="11">
        <f>VLOOKUP(B65,[4]Combined!C$1:U$640,19,0)</f>
        <v>14</v>
      </c>
      <c r="W65" s="11">
        <f>VLOOKUP(B65,[4]Combined!C$1:W$640,21,0)</f>
        <v>0</v>
      </c>
      <c r="X65" s="11">
        <f>VLOOKUP(B65,[4]Combined!C$1:X$640,22,0)</f>
        <v>2</v>
      </c>
      <c r="Y65" s="11">
        <f>VLOOKUP(B65,[4]Combined!C$1:Y$640,23,0)</f>
        <v>4</v>
      </c>
      <c r="Z65" s="11">
        <f>VLOOKUP(B65,[4]Combined!C$1:AA$640,25,0)</f>
        <v>0</v>
      </c>
      <c r="AA65" s="12">
        <f>VLOOKUP(B65,[5]Combined!C$1:T$640,18,0)</f>
        <v>0</v>
      </c>
      <c r="AB65" s="12">
        <f>VLOOKUP(B65,[5]Combined!C$1:U$640,19,0)</f>
        <v>0</v>
      </c>
      <c r="AC65" s="12">
        <f>VLOOKUP(B65,[5]Combined!C$1:W$640,21,0)</f>
        <v>0</v>
      </c>
      <c r="AD65" s="12">
        <f>VLOOKUP(B65,[5]Combined!C$1:X$640,22,0)</f>
        <v>0</v>
      </c>
      <c r="AE65" s="12">
        <f>VLOOKUP(B65,[5]Combined!C$1:Y$640,23,0)</f>
        <v>0</v>
      </c>
      <c r="AF65" s="12">
        <f>VLOOKUP(B65,[5]Combined!C$1:AA$640,25,0)</f>
        <v>0</v>
      </c>
      <c r="AG65" s="14">
        <f t="shared" ref="AG65:AG127" si="8">SUM(D65,G65,J65,M65,P65,S65,V65,Y65,AB65,AE65)</f>
        <v>73</v>
      </c>
      <c r="AH65" s="14">
        <f t="shared" ref="AH65:AH127" si="9">SUM(E65,H65,K65,N65,Q65,T65,W65,Z65,AC65,AF65)</f>
        <v>4</v>
      </c>
      <c r="AI65" s="14">
        <f t="shared" ref="AI65:AI127" si="10">FLOOR(IF(AH65&lt;(1/3*(AG65)),AH65,(1/3*(AG65))),1)</f>
        <v>4</v>
      </c>
      <c r="AJ65" s="14">
        <f t="shared" ref="AJ65:AJ127" si="11">SUM(C65,F65,I65,L65,O65,R65,U65,X65,AA65,AD65)</f>
        <v>49</v>
      </c>
      <c r="AK65" s="14">
        <f t="shared" ref="AK65:AK127" si="12">IF(SUM(AJ65,AI65)&gt;AG65,AG65,SUM(AJ65,AI65))</f>
        <v>53</v>
      </c>
      <c r="AL65" s="14">
        <f t="shared" ref="AL65:AL127" si="13">(AK65/AG65)*100</f>
        <v>72.602739726027394</v>
      </c>
      <c r="AM65" s="14">
        <f t="shared" ref="AM65:AM127" si="14">IF(AL65&gt;=85,5,(IF(AND(AL65&gt;=80,AL65&lt;85),4,(IF(AND(AL65&gt;=75,AL65&lt;80),3,(IF(AND(AL65&gt;=70,AL65&lt;75),2,(IF(AND(AL65&gt;67,AL65&lt;70),1,0)))))))))</f>
        <v>2</v>
      </c>
      <c r="AN65" s="7" t="s">
        <v>56</v>
      </c>
      <c r="AO65" s="7">
        <v>6</v>
      </c>
      <c r="AP65" s="7">
        <f>VLOOKUP(B65,[6]B!B$1:Y$52,24,0)</f>
        <v>7</v>
      </c>
      <c r="AQ65" s="7">
        <f t="shared" ref="AQ65:AQ127" si="15">SUM(AM65,AO65,AP65)</f>
        <v>15</v>
      </c>
    </row>
    <row r="66" spans="1:43" x14ac:dyDescent="0.25">
      <c r="A66" s="7">
        <v>65</v>
      </c>
      <c r="B66" s="7" t="s">
        <v>76</v>
      </c>
      <c r="C66" s="8">
        <f>VLOOKUP(B66,[1]Combined!$B$1:$S$640,18,0)</f>
        <v>6</v>
      </c>
      <c r="D66" s="8">
        <f>VLOOKUP(B66,[1]Combined!$B$1:$T$640,19,0)</f>
        <v>10</v>
      </c>
      <c r="E66" s="8">
        <f>VLOOKUP(B66,[1]Combined!$B$1:$V$640,21,0)</f>
        <v>0</v>
      </c>
      <c r="F66" s="8">
        <f>VLOOKUP(B66,[1]Combined!$B$1:$W$640,22,0)</f>
        <v>2</v>
      </c>
      <c r="G66" s="8">
        <f>VLOOKUP(B66,[1]Combined!$B$1:$X$640,23,0)</f>
        <v>2</v>
      </c>
      <c r="H66" s="8">
        <f>VLOOKUP(B66,[1]Combined!$B$1:$Z$640,25,0)</f>
        <v>0</v>
      </c>
      <c r="I66" s="9">
        <f>VLOOKUP(B66,[2]Combined!C$1:T$640,18,0)</f>
        <v>10</v>
      </c>
      <c r="J66" s="9">
        <f>VLOOKUP(B66,[2]Combined!C$1:U$640,19,0)</f>
        <v>21</v>
      </c>
      <c r="K66" s="9">
        <f>VLOOKUP(B66,[2]Combined!C$1:W$640,21,0)</f>
        <v>0</v>
      </c>
      <c r="L66" s="9">
        <f>VLOOKUP(B66,[2]Combined!C$1:X$640,22,0)</f>
        <v>3</v>
      </c>
      <c r="M66" s="9">
        <f>VLOOKUP(B66,[2]Combined!C$1:Y$640,23,0)</f>
        <v>3</v>
      </c>
      <c r="N66" s="9">
        <f>VLOOKUP(B66,[2]Combined!C$1:AA$640,25,0)</f>
        <v>0</v>
      </c>
      <c r="O66" s="10">
        <f>VLOOKUP(B66,[3]Combined!C$1:T$640,18,0)</f>
        <v>2</v>
      </c>
      <c r="P66" s="10">
        <f>VLOOKUP(B66,[3]Combined!C$1:U$640,19,0)</f>
        <v>19</v>
      </c>
      <c r="Q66" s="10">
        <f>VLOOKUP(B66,[3]Combined!C$1:W$640,21,0)</f>
        <v>0</v>
      </c>
      <c r="R66" s="10">
        <f>VLOOKUP(B66,[3]Combined!C$1:X$640,22,0)</f>
        <v>2</v>
      </c>
      <c r="S66" s="10">
        <f>VLOOKUP(B66,[3]Combined!C$1:Y$640,23,0)</f>
        <v>4</v>
      </c>
      <c r="T66" s="10">
        <f>VLOOKUP(B66,[3]Combined!C$1:AA$640,25,0)</f>
        <v>0</v>
      </c>
      <c r="U66" s="11">
        <f>VLOOKUP(B66,[4]Combined!C$1:T$640,18,0)</f>
        <v>6</v>
      </c>
      <c r="V66" s="11">
        <f>VLOOKUP(B66,[4]Combined!C$1:U$640,19,0)</f>
        <v>14</v>
      </c>
      <c r="W66" s="11">
        <f>VLOOKUP(B66,[4]Combined!C$1:W$640,21,0)</f>
        <v>0</v>
      </c>
      <c r="X66" s="11">
        <f>VLOOKUP(B66,[4]Combined!C$1:X$640,22,0)</f>
        <v>2</v>
      </c>
      <c r="Y66" s="11">
        <f>VLOOKUP(B66,[4]Combined!C$1:Y$640,23,0)</f>
        <v>2</v>
      </c>
      <c r="Z66" s="11">
        <f>VLOOKUP(B66,[4]Combined!C$1:AA$640,25,0)</f>
        <v>0</v>
      </c>
      <c r="AA66" s="12">
        <f>VLOOKUP(B66,[5]Combined!C$1:T$640,18,0)</f>
        <v>0</v>
      </c>
      <c r="AB66" s="12">
        <f>VLOOKUP(B66,[5]Combined!C$1:U$640,19,0)</f>
        <v>0</v>
      </c>
      <c r="AC66" s="12">
        <f>VLOOKUP(B66,[5]Combined!C$1:W$640,21,0)</f>
        <v>0</v>
      </c>
      <c r="AD66" s="12">
        <v>1</v>
      </c>
      <c r="AE66" s="12">
        <v>1</v>
      </c>
      <c r="AF66" s="12">
        <f>VLOOKUP(B66,[5]Combined!C$1:AA$640,25,0)</f>
        <v>0</v>
      </c>
      <c r="AG66" s="14">
        <f t="shared" si="8"/>
        <v>76</v>
      </c>
      <c r="AH66" s="14">
        <f t="shared" si="9"/>
        <v>0</v>
      </c>
      <c r="AI66" s="14">
        <f t="shared" si="10"/>
        <v>0</v>
      </c>
      <c r="AJ66" s="14">
        <f t="shared" si="11"/>
        <v>34</v>
      </c>
      <c r="AK66" s="14">
        <f t="shared" si="12"/>
        <v>34</v>
      </c>
      <c r="AL66" s="14">
        <f t="shared" si="13"/>
        <v>44.736842105263158</v>
      </c>
      <c r="AM66" s="14">
        <f t="shared" si="14"/>
        <v>0</v>
      </c>
      <c r="AN66" s="7" t="s">
        <v>58</v>
      </c>
      <c r="AO66" s="7">
        <v>8</v>
      </c>
      <c r="AP66" s="7">
        <f>VLOOKUP(B66,[6]B!B$1:Y$52,24,0)</f>
        <v>7</v>
      </c>
      <c r="AQ66" s="7">
        <f t="shared" si="15"/>
        <v>15</v>
      </c>
    </row>
    <row r="67" spans="1:43" x14ac:dyDescent="0.25">
      <c r="A67" s="7">
        <v>66</v>
      </c>
      <c r="B67" s="7" t="s">
        <v>77</v>
      </c>
      <c r="C67" s="8">
        <f>VLOOKUP(B67,[1]Combined!$B$1:$S$640,18,0)</f>
        <v>10</v>
      </c>
      <c r="D67" s="8">
        <f>VLOOKUP(B67,[1]Combined!$B$1:$T$640,19,0)</f>
        <v>10</v>
      </c>
      <c r="E67" s="8">
        <f>VLOOKUP(B67,[1]Combined!$B$1:$V$640,21,0)</f>
        <v>0</v>
      </c>
      <c r="F67" s="8">
        <f>VLOOKUP(B67,[1]Combined!$B$1:$W$640,22,0)</f>
        <v>2</v>
      </c>
      <c r="G67" s="8">
        <f>VLOOKUP(B67,[1]Combined!$B$1:$X$640,23,0)</f>
        <v>2</v>
      </c>
      <c r="H67" s="8">
        <f>VLOOKUP(B67,[1]Combined!$B$1:$Z$640,25,0)</f>
        <v>0</v>
      </c>
      <c r="I67" s="9">
        <f>VLOOKUP(B67,[2]Combined!C$1:T$640,18,0)</f>
        <v>19</v>
      </c>
      <c r="J67" s="9">
        <f>VLOOKUP(B67,[2]Combined!C$1:U$640,19,0)</f>
        <v>21</v>
      </c>
      <c r="K67" s="9">
        <f>VLOOKUP(B67,[2]Combined!C$1:W$640,21,0)</f>
        <v>0</v>
      </c>
      <c r="L67" s="9">
        <f>VLOOKUP(B67,[2]Combined!C$1:X$640,22,0)</f>
        <v>4</v>
      </c>
      <c r="M67" s="9">
        <f>VLOOKUP(B67,[2]Combined!C$1:Y$640,23,0)</f>
        <v>4</v>
      </c>
      <c r="N67" s="9">
        <f>VLOOKUP(B67,[2]Combined!C$1:AA$640,25,0)</f>
        <v>0</v>
      </c>
      <c r="O67" s="10">
        <f>VLOOKUP(B67,[3]Combined!C$1:T$640,18,0)</f>
        <v>18</v>
      </c>
      <c r="P67" s="10">
        <f>VLOOKUP(B67,[3]Combined!C$1:U$640,19,0)</f>
        <v>19</v>
      </c>
      <c r="Q67" s="10">
        <f>VLOOKUP(B67,[3]Combined!C$1:W$640,21,0)</f>
        <v>0</v>
      </c>
      <c r="R67" s="10">
        <f>VLOOKUP(B67,[3]Combined!C$1:X$640,22,0)</f>
        <v>3</v>
      </c>
      <c r="S67" s="10">
        <f>VLOOKUP(B67,[3]Combined!C$1:Y$640,23,0)</f>
        <v>3</v>
      </c>
      <c r="T67" s="10">
        <f>VLOOKUP(B67,[3]Combined!C$1:AA$640,25,0)</f>
        <v>0</v>
      </c>
      <c r="U67" s="11">
        <f>VLOOKUP(B67,[4]Combined!C$1:T$640,18,0)</f>
        <v>13</v>
      </c>
      <c r="V67" s="11">
        <f>VLOOKUP(B67,[4]Combined!C$1:U$640,19,0)</f>
        <v>14</v>
      </c>
      <c r="W67" s="11">
        <f>VLOOKUP(B67,[4]Combined!C$1:W$640,21,0)</f>
        <v>0</v>
      </c>
      <c r="X67" s="11">
        <f>VLOOKUP(B67,[4]Combined!C$1:X$640,22,0)</f>
        <v>2</v>
      </c>
      <c r="Y67" s="11">
        <f>VLOOKUP(B67,[4]Combined!C$1:Y$640,23,0)</f>
        <v>3</v>
      </c>
      <c r="Z67" s="11">
        <f>VLOOKUP(B67,[4]Combined!C$1:AA$640,25,0)</f>
        <v>0</v>
      </c>
      <c r="AA67" s="12">
        <f>VLOOKUP(B67,[5]Combined!C$1:T$640,18,0)</f>
        <v>0</v>
      </c>
      <c r="AB67" s="12">
        <f>VLOOKUP(B67,[5]Combined!C$1:U$640,19,0)</f>
        <v>0</v>
      </c>
      <c r="AC67" s="12">
        <f>VLOOKUP(B67,[5]Combined!C$1:W$640,21,0)</f>
        <v>0</v>
      </c>
      <c r="AD67" s="12">
        <f>VLOOKUP(B67,[5]Combined!C$1:X$640,22,0)</f>
        <v>0</v>
      </c>
      <c r="AE67" s="12">
        <f>VLOOKUP(B67,[5]Combined!C$1:Y$640,23,0)</f>
        <v>0</v>
      </c>
      <c r="AF67" s="12">
        <f>VLOOKUP(B67,[5]Combined!C$1:AA$640,25,0)</f>
        <v>0</v>
      </c>
      <c r="AG67" s="14">
        <f t="shared" si="8"/>
        <v>76</v>
      </c>
      <c r="AH67" s="14">
        <f t="shared" si="9"/>
        <v>0</v>
      </c>
      <c r="AI67" s="14">
        <f t="shared" si="10"/>
        <v>0</v>
      </c>
      <c r="AJ67" s="14">
        <f t="shared" si="11"/>
        <v>71</v>
      </c>
      <c r="AK67" s="14">
        <f t="shared" si="12"/>
        <v>71</v>
      </c>
      <c r="AL67" s="14">
        <f t="shared" si="13"/>
        <v>93.421052631578945</v>
      </c>
      <c r="AM67" s="14">
        <f t="shared" si="14"/>
        <v>5</v>
      </c>
      <c r="AN67" s="7" t="s">
        <v>60</v>
      </c>
      <c r="AO67" s="7">
        <f>VLOOKUP(B68,[6]B!B$1:AE$52,30,0)</f>
        <v>10</v>
      </c>
      <c r="AP67" s="7">
        <f>VLOOKUP(B67,[6]B!B$1:Y$52,24,0)</f>
        <v>9</v>
      </c>
      <c r="AQ67" s="7">
        <f t="shared" si="15"/>
        <v>24</v>
      </c>
    </row>
    <row r="68" spans="1:43" x14ac:dyDescent="0.25">
      <c r="A68" s="7">
        <v>67</v>
      </c>
      <c r="B68" s="7" t="s">
        <v>78</v>
      </c>
      <c r="C68" s="8">
        <f>VLOOKUP(B68,[1]Combined!$B$1:$S$640,18,0)</f>
        <v>10</v>
      </c>
      <c r="D68" s="8">
        <f>VLOOKUP(B68,[1]Combined!$B$1:$T$640,19,0)</f>
        <v>10</v>
      </c>
      <c r="E68" s="8">
        <f>VLOOKUP(B68,[1]Combined!$B$1:$V$640,21,0)</f>
        <v>0</v>
      </c>
      <c r="F68" s="8">
        <f>VLOOKUP(B68,[1]Combined!$B$1:$W$640,22,0)</f>
        <v>0</v>
      </c>
      <c r="G68" s="8">
        <f>VLOOKUP(B68,[1]Combined!$B$1:$X$640,23,0)</f>
        <v>2</v>
      </c>
      <c r="H68" s="8">
        <f>VLOOKUP(B68,[1]Combined!$B$1:$Z$640,25,0)</f>
        <v>0</v>
      </c>
      <c r="I68" s="9">
        <f>VLOOKUP(B68,[2]Combined!C$1:T$640,18,0)</f>
        <v>10</v>
      </c>
      <c r="J68" s="9">
        <f>VLOOKUP(B68,[2]Combined!C$1:U$640,19,0)</f>
        <v>21</v>
      </c>
      <c r="K68" s="9">
        <f>VLOOKUP(B68,[2]Combined!C$1:W$640,21,0)</f>
        <v>0</v>
      </c>
      <c r="L68" s="9">
        <f>VLOOKUP(B68,[2]Combined!C$1:X$640,22,0)</f>
        <v>3</v>
      </c>
      <c r="M68" s="9">
        <f>VLOOKUP(B68,[2]Combined!C$1:Y$640,23,0)</f>
        <v>4</v>
      </c>
      <c r="N68" s="9">
        <f>VLOOKUP(B68,[2]Combined!C$1:AA$640,25,0)</f>
        <v>0</v>
      </c>
      <c r="O68" s="10">
        <f>VLOOKUP(B68,[3]Combined!C$1:T$640,18,0)</f>
        <v>18</v>
      </c>
      <c r="P68" s="10">
        <f>VLOOKUP(B68,[3]Combined!C$1:U$640,19,0)</f>
        <v>19</v>
      </c>
      <c r="Q68" s="10">
        <f>VLOOKUP(B68,[3]Combined!C$1:W$640,21,0)</f>
        <v>0</v>
      </c>
      <c r="R68" s="10">
        <f>VLOOKUP(B68,[3]Combined!C$1:X$640,22,0)</f>
        <v>3</v>
      </c>
      <c r="S68" s="10">
        <f>VLOOKUP(B68,[3]Combined!C$1:Y$640,23,0)</f>
        <v>5</v>
      </c>
      <c r="T68" s="10">
        <f>VLOOKUP(B68,[3]Combined!C$1:AA$640,25,0)</f>
        <v>0</v>
      </c>
      <c r="U68" s="11">
        <f>VLOOKUP(B68,[4]Combined!C$1:T$640,18,0)</f>
        <v>13</v>
      </c>
      <c r="V68" s="11">
        <f>VLOOKUP(B68,[4]Combined!C$1:U$640,19,0)</f>
        <v>14</v>
      </c>
      <c r="W68" s="11">
        <f>VLOOKUP(B68,[4]Combined!C$1:W$640,21,0)</f>
        <v>0</v>
      </c>
      <c r="X68" s="11">
        <f>VLOOKUP(B68,[4]Combined!C$1:X$640,22,0)</f>
        <v>3</v>
      </c>
      <c r="Y68" s="11">
        <f>VLOOKUP(B68,[4]Combined!C$1:Y$640,23,0)</f>
        <v>3</v>
      </c>
      <c r="Z68" s="11">
        <f>VLOOKUP(B68,[4]Combined!C$1:AA$640,25,0)</f>
        <v>0</v>
      </c>
      <c r="AA68" s="12">
        <f>VLOOKUP(B68,[5]Combined!C$1:T$640,18,0)</f>
        <v>0</v>
      </c>
      <c r="AB68" s="12">
        <f>VLOOKUP(B68,[5]Combined!C$1:U$640,19,0)</f>
        <v>0</v>
      </c>
      <c r="AC68" s="12">
        <f>VLOOKUP(B68,[5]Combined!C$1:W$640,21,0)</f>
        <v>0</v>
      </c>
      <c r="AD68" s="12">
        <f>VLOOKUP(B68,[5]Combined!C$1:X$640,22,0)</f>
        <v>0</v>
      </c>
      <c r="AE68" s="12">
        <f>VLOOKUP(B68,[5]Combined!C$1:Y$640,23,0)</f>
        <v>0</v>
      </c>
      <c r="AF68" s="12">
        <f>VLOOKUP(B68,[5]Combined!C$1:AA$640,25,0)</f>
        <v>0</v>
      </c>
      <c r="AG68" s="14">
        <f t="shared" si="8"/>
        <v>78</v>
      </c>
      <c r="AH68" s="14">
        <f t="shared" si="9"/>
        <v>0</v>
      </c>
      <c r="AI68" s="14">
        <f t="shared" si="10"/>
        <v>0</v>
      </c>
      <c r="AJ68" s="14">
        <f t="shared" si="11"/>
        <v>60</v>
      </c>
      <c r="AK68" s="14">
        <f t="shared" si="12"/>
        <v>60</v>
      </c>
      <c r="AL68" s="14">
        <f t="shared" si="13"/>
        <v>76.923076923076934</v>
      </c>
      <c r="AM68" s="14">
        <f t="shared" si="14"/>
        <v>3</v>
      </c>
      <c r="AN68" s="7" t="s">
        <v>62</v>
      </c>
      <c r="AO68" s="7">
        <v>10</v>
      </c>
      <c r="AP68" s="7">
        <f>VLOOKUP(B68,[6]B!B$1:Y$52,24,0)</f>
        <v>9</v>
      </c>
      <c r="AQ68" s="7">
        <f t="shared" si="15"/>
        <v>22</v>
      </c>
    </row>
    <row r="69" spans="1:43" x14ac:dyDescent="0.25">
      <c r="A69" s="7">
        <v>68</v>
      </c>
      <c r="B69" s="7" t="s">
        <v>79</v>
      </c>
      <c r="C69" s="8">
        <f>VLOOKUP(B69,[1]Combined!$B$1:$S$640,18,0)</f>
        <v>10</v>
      </c>
      <c r="D69" s="8">
        <f>VLOOKUP(B69,[1]Combined!$B$1:$T$640,19,0)</f>
        <v>10</v>
      </c>
      <c r="E69" s="8">
        <f>VLOOKUP(B69,[1]Combined!$B$1:$V$640,21,0)</f>
        <v>0</v>
      </c>
      <c r="F69" s="8">
        <f>VLOOKUP(B69,[1]Combined!$B$1:$W$640,22,0)</f>
        <v>2</v>
      </c>
      <c r="G69" s="8">
        <f>VLOOKUP(B69,[1]Combined!$B$1:$X$640,23,0)</f>
        <v>2</v>
      </c>
      <c r="H69" s="8">
        <f>VLOOKUP(B69,[1]Combined!$B$1:$Z$640,25,0)</f>
        <v>0</v>
      </c>
      <c r="I69" s="9">
        <f>VLOOKUP(B69,[2]Combined!C$1:T$640,18,0)</f>
        <v>21</v>
      </c>
      <c r="J69" s="9">
        <f>VLOOKUP(B69,[2]Combined!C$1:U$640,19,0)</f>
        <v>21</v>
      </c>
      <c r="K69" s="9">
        <f>VLOOKUP(B69,[2]Combined!C$1:W$640,21,0)</f>
        <v>0</v>
      </c>
      <c r="L69" s="9">
        <f>VLOOKUP(B69,[2]Combined!C$1:X$640,22,0)</f>
        <v>5</v>
      </c>
      <c r="M69" s="9">
        <f>VLOOKUP(B69,[2]Combined!C$1:Y$640,23,0)</f>
        <v>5</v>
      </c>
      <c r="N69" s="9">
        <f>VLOOKUP(B69,[2]Combined!C$1:AA$640,25,0)</f>
        <v>0</v>
      </c>
      <c r="O69" s="10">
        <f>VLOOKUP(B69,[3]Combined!C$1:T$640,18,0)</f>
        <v>18</v>
      </c>
      <c r="P69" s="10">
        <f>VLOOKUP(B69,[3]Combined!C$1:U$640,19,0)</f>
        <v>19</v>
      </c>
      <c r="Q69" s="10">
        <f>VLOOKUP(B69,[3]Combined!C$1:W$640,21,0)</f>
        <v>0</v>
      </c>
      <c r="R69" s="10">
        <f>VLOOKUP(B69,[3]Combined!C$1:X$640,22,0)</f>
        <v>3</v>
      </c>
      <c r="S69" s="10">
        <f>VLOOKUP(B69,[3]Combined!C$1:Y$640,23,0)</f>
        <v>4</v>
      </c>
      <c r="T69" s="10">
        <f>VLOOKUP(B69,[3]Combined!C$1:AA$640,25,0)</f>
        <v>0</v>
      </c>
      <c r="U69" s="11">
        <f>VLOOKUP(B69,[4]Combined!C$1:T$640,18,0)</f>
        <v>12</v>
      </c>
      <c r="V69" s="11">
        <f>VLOOKUP(B69,[4]Combined!C$1:U$640,19,0)</f>
        <v>14</v>
      </c>
      <c r="W69" s="11">
        <f>VLOOKUP(B69,[4]Combined!C$1:W$640,21,0)</f>
        <v>0</v>
      </c>
      <c r="X69" s="11">
        <f>VLOOKUP(B69,[4]Combined!C$1:X$640,22,0)</f>
        <v>3</v>
      </c>
      <c r="Y69" s="11">
        <f>VLOOKUP(B69,[4]Combined!C$1:Y$640,23,0)</f>
        <v>3</v>
      </c>
      <c r="Z69" s="11">
        <f>VLOOKUP(B69,[4]Combined!C$1:AA$640,25,0)</f>
        <v>0</v>
      </c>
      <c r="AA69" s="12">
        <f>VLOOKUP(B69,[5]Combined!C$1:T$640,18,0)</f>
        <v>0</v>
      </c>
      <c r="AB69" s="12">
        <f>VLOOKUP(B69,[5]Combined!C$1:U$640,19,0)</f>
        <v>0</v>
      </c>
      <c r="AC69" s="12">
        <f>VLOOKUP(B69,[5]Combined!C$1:W$640,21,0)</f>
        <v>0</v>
      </c>
      <c r="AD69" s="12">
        <f>VLOOKUP(B69,[5]Combined!C$1:X$640,22,0)</f>
        <v>0</v>
      </c>
      <c r="AE69" s="12">
        <f>VLOOKUP(B69,[5]Combined!C$1:Y$640,23,0)</f>
        <v>0</v>
      </c>
      <c r="AF69" s="12">
        <f>VLOOKUP(B69,[5]Combined!C$1:AA$640,25,0)</f>
        <v>0</v>
      </c>
      <c r="AG69" s="14">
        <f t="shared" si="8"/>
        <v>78</v>
      </c>
      <c r="AH69" s="14">
        <f t="shared" si="9"/>
        <v>0</v>
      </c>
      <c r="AI69" s="14">
        <f t="shared" si="10"/>
        <v>0</v>
      </c>
      <c r="AJ69" s="14">
        <f t="shared" si="11"/>
        <v>74</v>
      </c>
      <c r="AK69" s="14">
        <f t="shared" si="12"/>
        <v>74</v>
      </c>
      <c r="AL69" s="14">
        <f t="shared" si="13"/>
        <v>94.871794871794862</v>
      </c>
      <c r="AM69" s="14">
        <f t="shared" si="14"/>
        <v>5</v>
      </c>
      <c r="AN69" s="7" t="s">
        <v>64</v>
      </c>
      <c r="AO69" s="7">
        <v>10</v>
      </c>
      <c r="AP69" s="7">
        <f>VLOOKUP(B69,[6]B!B$1:Y$52,24,0)</f>
        <v>10</v>
      </c>
      <c r="AQ69" s="7">
        <f t="shared" si="15"/>
        <v>25</v>
      </c>
    </row>
    <row r="70" spans="1:43" x14ac:dyDescent="0.25">
      <c r="A70" s="7">
        <v>69</v>
      </c>
      <c r="B70" s="7" t="s">
        <v>80</v>
      </c>
      <c r="C70" s="8">
        <f>VLOOKUP(B70,[1]Combined!$B$1:$S$640,18,0)</f>
        <v>9</v>
      </c>
      <c r="D70" s="8">
        <f>VLOOKUP(B70,[1]Combined!$B$1:$T$640,19,0)</f>
        <v>10</v>
      </c>
      <c r="E70" s="8">
        <f>VLOOKUP(B70,[1]Combined!$B$1:$V$640,21,0)</f>
        <v>0</v>
      </c>
      <c r="F70" s="8">
        <f>VLOOKUP(B70,[1]Combined!$B$1:$W$640,22,0)</f>
        <v>1</v>
      </c>
      <c r="G70" s="8">
        <f>VLOOKUP(B70,[1]Combined!$B$1:$X$640,23,0)</f>
        <v>1</v>
      </c>
      <c r="H70" s="8">
        <f>VLOOKUP(B70,[1]Combined!$B$1:$Z$640,25,0)</f>
        <v>0</v>
      </c>
      <c r="I70" s="9">
        <f>VLOOKUP(B70,[2]Combined!C$1:T$640,18,0)</f>
        <v>14</v>
      </c>
      <c r="J70" s="9">
        <f>VLOOKUP(B70,[2]Combined!C$1:U$640,19,0)</f>
        <v>21</v>
      </c>
      <c r="K70" s="9">
        <f>VLOOKUP(B70,[2]Combined!C$1:W$640,21,0)</f>
        <v>0</v>
      </c>
      <c r="L70" s="9">
        <f>VLOOKUP(B70,[2]Combined!C$1:X$640,22,0)</f>
        <v>2</v>
      </c>
      <c r="M70" s="9">
        <f>VLOOKUP(B70,[2]Combined!C$1:Y$640,23,0)</f>
        <v>3</v>
      </c>
      <c r="N70" s="9">
        <f>VLOOKUP(B70,[2]Combined!C$1:AA$640,25,0)</f>
        <v>0</v>
      </c>
      <c r="O70" s="10">
        <f>VLOOKUP(B70,[3]Combined!C$1:T$640,18,0)</f>
        <v>8</v>
      </c>
      <c r="P70" s="10">
        <f>VLOOKUP(B70,[3]Combined!C$1:U$640,19,0)</f>
        <v>19</v>
      </c>
      <c r="Q70" s="10">
        <f>VLOOKUP(B70,[3]Combined!C$1:W$640,21,0)</f>
        <v>0</v>
      </c>
      <c r="R70" s="10">
        <f>VLOOKUP(B70,[3]Combined!C$1:X$640,22,0)</f>
        <v>1</v>
      </c>
      <c r="S70" s="10">
        <f>VLOOKUP(B70,[3]Combined!C$1:Y$640,23,0)</f>
        <v>1</v>
      </c>
      <c r="T70" s="10">
        <f>VLOOKUP(B70,[3]Combined!C$1:AA$640,25,0)</f>
        <v>0</v>
      </c>
      <c r="U70" s="11">
        <f>VLOOKUP(B70,[4]Combined!C$1:T$640,18,0)</f>
        <v>6</v>
      </c>
      <c r="V70" s="11">
        <f>VLOOKUP(B70,[4]Combined!C$1:U$640,19,0)</f>
        <v>14</v>
      </c>
      <c r="W70" s="11">
        <f>VLOOKUP(B70,[4]Combined!C$1:W$640,21,0)</f>
        <v>0</v>
      </c>
      <c r="X70" s="11">
        <f>VLOOKUP(B70,[4]Combined!C$1:X$640,22,0)</f>
        <v>3</v>
      </c>
      <c r="Y70" s="11">
        <f>VLOOKUP(B70,[4]Combined!C$1:Y$640,23,0)</f>
        <v>4</v>
      </c>
      <c r="Z70" s="11">
        <f>VLOOKUP(B70,[4]Combined!C$1:AA$640,25,0)</f>
        <v>0</v>
      </c>
      <c r="AA70" s="12">
        <f>VLOOKUP(B70,[5]Combined!C$1:T$640,18,0)</f>
        <v>0</v>
      </c>
      <c r="AB70" s="12">
        <f>VLOOKUP(B70,[5]Combined!C$1:U$640,19,0)</f>
        <v>0</v>
      </c>
      <c r="AC70" s="12">
        <f>VLOOKUP(B70,[5]Combined!C$1:W$640,21,0)</f>
        <v>0</v>
      </c>
      <c r="AD70" s="12">
        <f>VLOOKUP(B70,[5]Combined!C$1:X$640,22,0)</f>
        <v>0</v>
      </c>
      <c r="AE70" s="12">
        <f>VLOOKUP(B70,[5]Combined!C$1:Y$640,23,0)</f>
        <v>0</v>
      </c>
      <c r="AF70" s="12">
        <f>VLOOKUP(B70,[5]Combined!C$1:AA$640,25,0)</f>
        <v>0</v>
      </c>
      <c r="AG70" s="14">
        <f t="shared" si="8"/>
        <v>73</v>
      </c>
      <c r="AH70" s="14">
        <f t="shared" si="9"/>
        <v>0</v>
      </c>
      <c r="AI70" s="14">
        <f t="shared" si="10"/>
        <v>0</v>
      </c>
      <c r="AJ70" s="14">
        <f t="shared" si="11"/>
        <v>44</v>
      </c>
      <c r="AK70" s="14">
        <f t="shared" si="12"/>
        <v>44</v>
      </c>
      <c r="AL70" s="14">
        <f t="shared" si="13"/>
        <v>60.273972602739725</v>
      </c>
      <c r="AM70" s="14">
        <f t="shared" si="14"/>
        <v>0</v>
      </c>
      <c r="AN70" s="7" t="s">
        <v>56</v>
      </c>
      <c r="AO70" s="7">
        <v>8</v>
      </c>
      <c r="AP70" s="7">
        <f>VLOOKUP(B70,[6]B!B$1:Y$52,24,0)</f>
        <v>7</v>
      </c>
      <c r="AQ70" s="7">
        <f t="shared" si="15"/>
        <v>15</v>
      </c>
    </row>
    <row r="71" spans="1:43" x14ac:dyDescent="0.25">
      <c r="A71" s="7">
        <v>70</v>
      </c>
      <c r="B71" s="7" t="s">
        <v>81</v>
      </c>
      <c r="C71" s="8">
        <f>VLOOKUP(B71,[1]Combined!$B$1:$S$640,18,0)</f>
        <v>10</v>
      </c>
      <c r="D71" s="8">
        <f>VLOOKUP(B71,[1]Combined!$B$1:$T$640,19,0)</f>
        <v>10</v>
      </c>
      <c r="E71" s="8">
        <f>VLOOKUP(B71,[1]Combined!$B$1:$V$640,21,0)</f>
        <v>0</v>
      </c>
      <c r="F71" s="8">
        <f>VLOOKUP(B71,[1]Combined!$B$1:$W$640,22,0)</f>
        <v>2</v>
      </c>
      <c r="G71" s="8">
        <f>VLOOKUP(B71,[1]Combined!$B$1:$X$640,23,0)</f>
        <v>2</v>
      </c>
      <c r="H71" s="8">
        <f>VLOOKUP(B71,[1]Combined!$B$1:$Z$640,25,0)</f>
        <v>0</v>
      </c>
      <c r="I71" s="9">
        <f>VLOOKUP(B71,[2]Combined!C$1:T$640,18,0)</f>
        <v>21</v>
      </c>
      <c r="J71" s="9">
        <f>VLOOKUP(B71,[2]Combined!C$1:U$640,19,0)</f>
        <v>21</v>
      </c>
      <c r="K71" s="9">
        <f>VLOOKUP(B71,[2]Combined!C$1:W$640,21,0)</f>
        <v>0</v>
      </c>
      <c r="L71" s="9">
        <f>VLOOKUP(B71,[2]Combined!C$1:X$640,22,0)</f>
        <v>3</v>
      </c>
      <c r="M71" s="9">
        <f>VLOOKUP(B71,[2]Combined!C$1:Y$640,23,0)</f>
        <v>3</v>
      </c>
      <c r="N71" s="9">
        <f>VLOOKUP(B71,[2]Combined!C$1:AA$640,25,0)</f>
        <v>0</v>
      </c>
      <c r="O71" s="10">
        <f>VLOOKUP(B71,[3]Combined!C$1:T$640,18,0)</f>
        <v>18</v>
      </c>
      <c r="P71" s="10">
        <f>VLOOKUP(B71,[3]Combined!C$1:U$640,19,0)</f>
        <v>19</v>
      </c>
      <c r="Q71" s="10">
        <f>VLOOKUP(B71,[3]Combined!C$1:W$640,21,0)</f>
        <v>0</v>
      </c>
      <c r="R71" s="10">
        <f>VLOOKUP(B71,[3]Combined!C$1:X$640,22,0)</f>
        <v>4</v>
      </c>
      <c r="S71" s="10">
        <f>VLOOKUP(B71,[3]Combined!C$1:Y$640,23,0)</f>
        <v>4</v>
      </c>
      <c r="T71" s="10">
        <f>VLOOKUP(B71,[3]Combined!C$1:AA$640,25,0)</f>
        <v>0</v>
      </c>
      <c r="U71" s="11">
        <f>VLOOKUP(B71,[4]Combined!C$1:T$640,18,0)</f>
        <v>13</v>
      </c>
      <c r="V71" s="11">
        <f>VLOOKUP(B71,[4]Combined!C$1:U$640,19,0)</f>
        <v>14</v>
      </c>
      <c r="W71" s="11">
        <f>VLOOKUP(B71,[4]Combined!C$1:W$640,21,0)</f>
        <v>0</v>
      </c>
      <c r="X71" s="11">
        <f>VLOOKUP(B71,[4]Combined!C$1:X$640,22,0)</f>
        <v>2</v>
      </c>
      <c r="Y71" s="11">
        <f>VLOOKUP(B71,[4]Combined!C$1:Y$640,23,0)</f>
        <v>2</v>
      </c>
      <c r="Z71" s="11">
        <f>VLOOKUP(B71,[4]Combined!C$1:AA$640,25,0)</f>
        <v>0</v>
      </c>
      <c r="AA71" s="12">
        <f>VLOOKUP(B71,[5]Combined!C$1:T$640,18,0)</f>
        <v>0</v>
      </c>
      <c r="AB71" s="12">
        <f>VLOOKUP(B71,[5]Combined!C$1:U$640,19,0)</f>
        <v>0</v>
      </c>
      <c r="AC71" s="12">
        <f>VLOOKUP(B71,[5]Combined!C$1:W$640,21,0)</f>
        <v>0</v>
      </c>
      <c r="AD71" s="12">
        <v>1</v>
      </c>
      <c r="AE71" s="12">
        <v>1</v>
      </c>
      <c r="AF71" s="12">
        <f>VLOOKUP(B71,[5]Combined!C$1:AA$640,25,0)</f>
        <v>0</v>
      </c>
      <c r="AG71" s="14">
        <f t="shared" si="8"/>
        <v>76</v>
      </c>
      <c r="AH71" s="14">
        <f t="shared" si="9"/>
        <v>0</v>
      </c>
      <c r="AI71" s="14">
        <f t="shared" si="10"/>
        <v>0</v>
      </c>
      <c r="AJ71" s="14">
        <f t="shared" si="11"/>
        <v>74</v>
      </c>
      <c r="AK71" s="14">
        <f t="shared" si="12"/>
        <v>74</v>
      </c>
      <c r="AL71" s="14">
        <f t="shared" si="13"/>
        <v>97.368421052631575</v>
      </c>
      <c r="AM71" s="14">
        <f t="shared" si="14"/>
        <v>5</v>
      </c>
      <c r="AN71" s="7" t="s">
        <v>58</v>
      </c>
      <c r="AO71" s="7">
        <v>6</v>
      </c>
      <c r="AP71" s="7">
        <f>VLOOKUP(B71,[6]B!B$1:Y$52,24,0)</f>
        <v>5</v>
      </c>
      <c r="AQ71" s="7">
        <f t="shared" si="15"/>
        <v>16</v>
      </c>
    </row>
    <row r="72" spans="1:43" x14ac:dyDescent="0.25">
      <c r="A72" s="7">
        <v>71</v>
      </c>
      <c r="B72" s="7" t="s">
        <v>82</v>
      </c>
      <c r="C72" s="8">
        <f>VLOOKUP(B72,[1]Combined!$B$1:$S$640,18,0)</f>
        <v>10</v>
      </c>
      <c r="D72" s="8">
        <f>VLOOKUP(B72,[1]Combined!$B$1:$T$640,19,0)</f>
        <v>10</v>
      </c>
      <c r="E72" s="8">
        <f>VLOOKUP(B72,[1]Combined!$B$1:$V$640,21,0)</f>
        <v>0</v>
      </c>
      <c r="F72" s="8">
        <f>VLOOKUP(B72,[1]Combined!$B$1:$W$640,22,0)</f>
        <v>2</v>
      </c>
      <c r="G72" s="8">
        <f>VLOOKUP(B72,[1]Combined!$B$1:$X$640,23,0)</f>
        <v>2</v>
      </c>
      <c r="H72" s="8">
        <f>VLOOKUP(B72,[1]Combined!$B$1:$Z$640,25,0)</f>
        <v>0</v>
      </c>
      <c r="I72" s="9">
        <f>VLOOKUP(B72,[2]Combined!C$1:T$640,18,0)</f>
        <v>21</v>
      </c>
      <c r="J72" s="9">
        <f>VLOOKUP(B72,[2]Combined!C$1:U$640,19,0)</f>
        <v>21</v>
      </c>
      <c r="K72" s="9">
        <f>VLOOKUP(B72,[2]Combined!C$1:W$640,21,0)</f>
        <v>0</v>
      </c>
      <c r="L72" s="9">
        <f>VLOOKUP(B72,[2]Combined!C$1:X$640,22,0)</f>
        <v>4</v>
      </c>
      <c r="M72" s="9">
        <f>VLOOKUP(B72,[2]Combined!C$1:Y$640,23,0)</f>
        <v>4</v>
      </c>
      <c r="N72" s="9">
        <f>VLOOKUP(B72,[2]Combined!C$1:AA$640,25,0)</f>
        <v>0</v>
      </c>
      <c r="O72" s="10">
        <f>VLOOKUP(B72,[3]Combined!C$1:T$640,18,0)</f>
        <v>18</v>
      </c>
      <c r="P72" s="10">
        <f>VLOOKUP(B72,[3]Combined!C$1:U$640,19,0)</f>
        <v>19</v>
      </c>
      <c r="Q72" s="10">
        <f>VLOOKUP(B72,[3]Combined!C$1:W$640,21,0)</f>
        <v>0</v>
      </c>
      <c r="R72" s="10">
        <f>VLOOKUP(B72,[3]Combined!C$1:X$640,22,0)</f>
        <v>3</v>
      </c>
      <c r="S72" s="10">
        <f>VLOOKUP(B72,[3]Combined!C$1:Y$640,23,0)</f>
        <v>3</v>
      </c>
      <c r="T72" s="10">
        <f>VLOOKUP(B72,[3]Combined!C$1:AA$640,25,0)</f>
        <v>0</v>
      </c>
      <c r="U72" s="11">
        <f>VLOOKUP(B72,[4]Combined!C$1:T$640,18,0)</f>
        <v>12</v>
      </c>
      <c r="V72" s="11">
        <f>VLOOKUP(B72,[4]Combined!C$1:U$640,19,0)</f>
        <v>14</v>
      </c>
      <c r="W72" s="11">
        <f>VLOOKUP(B72,[4]Combined!C$1:W$640,21,0)</f>
        <v>0</v>
      </c>
      <c r="X72" s="11">
        <f>VLOOKUP(B72,[4]Combined!C$1:X$640,22,0)</f>
        <v>2</v>
      </c>
      <c r="Y72" s="11">
        <f>VLOOKUP(B72,[4]Combined!C$1:Y$640,23,0)</f>
        <v>3</v>
      </c>
      <c r="Z72" s="11">
        <f>VLOOKUP(B72,[4]Combined!C$1:AA$640,25,0)</f>
        <v>0</v>
      </c>
      <c r="AA72" s="12">
        <f>VLOOKUP(B72,[5]Combined!C$1:T$640,18,0)</f>
        <v>0</v>
      </c>
      <c r="AB72" s="12">
        <f>VLOOKUP(B72,[5]Combined!C$1:U$640,19,0)</f>
        <v>0</v>
      </c>
      <c r="AC72" s="12">
        <f>VLOOKUP(B72,[5]Combined!C$1:W$640,21,0)</f>
        <v>0</v>
      </c>
      <c r="AD72" s="12">
        <f>VLOOKUP(B72,[5]Combined!C$1:X$640,22,0)</f>
        <v>0</v>
      </c>
      <c r="AE72" s="12">
        <f>VLOOKUP(B72,[5]Combined!C$1:Y$640,23,0)</f>
        <v>0</v>
      </c>
      <c r="AF72" s="12">
        <f>VLOOKUP(B72,[5]Combined!C$1:AA$640,25,0)</f>
        <v>0</v>
      </c>
      <c r="AG72" s="14">
        <f t="shared" si="8"/>
        <v>76</v>
      </c>
      <c r="AH72" s="14">
        <f t="shared" si="9"/>
        <v>0</v>
      </c>
      <c r="AI72" s="14">
        <f t="shared" si="10"/>
        <v>0</v>
      </c>
      <c r="AJ72" s="14">
        <f t="shared" si="11"/>
        <v>72</v>
      </c>
      <c r="AK72" s="14">
        <f t="shared" si="12"/>
        <v>72</v>
      </c>
      <c r="AL72" s="14">
        <f t="shared" si="13"/>
        <v>94.73684210526315</v>
      </c>
      <c r="AM72" s="14">
        <f t="shared" si="14"/>
        <v>5</v>
      </c>
      <c r="AN72" s="7" t="s">
        <v>60</v>
      </c>
      <c r="AO72" s="7">
        <v>9</v>
      </c>
      <c r="AP72" s="7">
        <f>VLOOKUP(B72,[6]B!B$1:Y$52,24,0)</f>
        <v>7</v>
      </c>
      <c r="AQ72" s="7">
        <f t="shared" si="15"/>
        <v>21</v>
      </c>
    </row>
    <row r="73" spans="1:43" x14ac:dyDescent="0.25">
      <c r="A73" s="7">
        <v>72</v>
      </c>
      <c r="B73" s="7" t="s">
        <v>83</v>
      </c>
      <c r="C73" s="8">
        <f>VLOOKUP(B73,[1]Combined!$B$1:$S$640,18,0)</f>
        <v>9</v>
      </c>
      <c r="D73" s="8">
        <f>VLOOKUP(B73,[1]Combined!$B$1:$T$640,19,0)</f>
        <v>10</v>
      </c>
      <c r="E73" s="8">
        <f>VLOOKUP(B73,[1]Combined!$B$1:$V$640,21,0)</f>
        <v>0</v>
      </c>
      <c r="F73" s="8">
        <f>VLOOKUP(B73,[1]Combined!$B$1:$W$640,22,0)</f>
        <v>2</v>
      </c>
      <c r="G73" s="8">
        <f>VLOOKUP(B73,[1]Combined!$B$1:$X$640,23,0)</f>
        <v>2</v>
      </c>
      <c r="H73" s="8">
        <f>VLOOKUP(B73,[1]Combined!$B$1:$Z$640,25,0)</f>
        <v>0</v>
      </c>
      <c r="I73" s="9">
        <f>VLOOKUP(B73,[2]Combined!C$1:T$640,18,0)</f>
        <v>17</v>
      </c>
      <c r="J73" s="9">
        <f>VLOOKUP(B73,[2]Combined!C$1:U$640,19,0)</f>
        <v>21</v>
      </c>
      <c r="K73" s="9">
        <f>VLOOKUP(B73,[2]Combined!C$1:W$640,21,0)</f>
        <v>0</v>
      </c>
      <c r="L73" s="9">
        <f>VLOOKUP(B73,[2]Combined!C$1:X$640,22,0)</f>
        <v>4</v>
      </c>
      <c r="M73" s="9">
        <f>VLOOKUP(B73,[2]Combined!C$1:Y$640,23,0)</f>
        <v>4</v>
      </c>
      <c r="N73" s="9">
        <f>VLOOKUP(B73,[2]Combined!C$1:AA$640,25,0)</f>
        <v>0</v>
      </c>
      <c r="O73" s="10">
        <f>VLOOKUP(B73,[3]Combined!C$1:T$640,18,0)</f>
        <v>16</v>
      </c>
      <c r="P73" s="10">
        <f>VLOOKUP(B73,[3]Combined!C$1:U$640,19,0)</f>
        <v>19</v>
      </c>
      <c r="Q73" s="10">
        <f>VLOOKUP(B73,[3]Combined!C$1:W$640,21,0)</f>
        <v>0</v>
      </c>
      <c r="R73" s="10">
        <f>VLOOKUP(B73,[3]Combined!C$1:X$640,22,0)</f>
        <v>3</v>
      </c>
      <c r="S73" s="10">
        <f>VLOOKUP(B73,[3]Combined!C$1:Y$640,23,0)</f>
        <v>5</v>
      </c>
      <c r="T73" s="10">
        <f>VLOOKUP(B73,[3]Combined!C$1:AA$640,25,0)</f>
        <v>0</v>
      </c>
      <c r="U73" s="11">
        <f>VLOOKUP(B73,[4]Combined!C$1:T$640,18,0)</f>
        <v>13</v>
      </c>
      <c r="V73" s="11">
        <f>VLOOKUP(B73,[4]Combined!C$1:U$640,19,0)</f>
        <v>14</v>
      </c>
      <c r="W73" s="11">
        <f>VLOOKUP(B73,[4]Combined!C$1:W$640,21,0)</f>
        <v>0</v>
      </c>
      <c r="X73" s="11">
        <f>VLOOKUP(B73,[4]Combined!C$1:X$640,22,0)</f>
        <v>3</v>
      </c>
      <c r="Y73" s="11">
        <f>VLOOKUP(B73,[4]Combined!C$1:Y$640,23,0)</f>
        <v>3</v>
      </c>
      <c r="Z73" s="11">
        <f>VLOOKUP(B73,[4]Combined!C$1:AA$640,25,0)</f>
        <v>0</v>
      </c>
      <c r="AA73" s="12">
        <f>VLOOKUP(B73,[5]Combined!C$1:T$640,18,0)</f>
        <v>0</v>
      </c>
      <c r="AB73" s="12">
        <f>VLOOKUP(B73,[5]Combined!C$1:U$640,19,0)</f>
        <v>0</v>
      </c>
      <c r="AC73" s="12">
        <f>VLOOKUP(B73,[5]Combined!C$1:W$640,21,0)</f>
        <v>0</v>
      </c>
      <c r="AD73" s="12">
        <f>VLOOKUP(B73,[5]Combined!C$1:X$640,22,0)</f>
        <v>0</v>
      </c>
      <c r="AE73" s="12">
        <f>VLOOKUP(B73,[5]Combined!C$1:Y$640,23,0)</f>
        <v>0</v>
      </c>
      <c r="AF73" s="12">
        <f>VLOOKUP(B73,[5]Combined!C$1:AA$640,25,0)</f>
        <v>0</v>
      </c>
      <c r="AG73" s="14">
        <f t="shared" si="8"/>
        <v>78</v>
      </c>
      <c r="AH73" s="14">
        <f t="shared" si="9"/>
        <v>0</v>
      </c>
      <c r="AI73" s="14">
        <f t="shared" si="10"/>
        <v>0</v>
      </c>
      <c r="AJ73" s="14">
        <f t="shared" si="11"/>
        <v>67</v>
      </c>
      <c r="AK73" s="14">
        <f t="shared" si="12"/>
        <v>67</v>
      </c>
      <c r="AL73" s="14">
        <f t="shared" si="13"/>
        <v>85.897435897435898</v>
      </c>
      <c r="AM73" s="14">
        <f t="shared" si="14"/>
        <v>5</v>
      </c>
      <c r="AN73" s="7" t="s">
        <v>62</v>
      </c>
      <c r="AO73" s="7">
        <v>10</v>
      </c>
      <c r="AP73" s="7">
        <f>VLOOKUP(B73,[6]B!B$1:Y$52,24,0)</f>
        <v>10</v>
      </c>
      <c r="AQ73" s="7">
        <f t="shared" si="15"/>
        <v>25</v>
      </c>
    </row>
    <row r="74" spans="1:43" x14ac:dyDescent="0.25">
      <c r="A74" s="7">
        <v>73</v>
      </c>
      <c r="B74" s="7" t="s">
        <v>84</v>
      </c>
      <c r="C74" s="8">
        <f>VLOOKUP(B74,[1]Combined!$B$1:$S$640,18,0)</f>
        <v>9</v>
      </c>
      <c r="D74" s="8">
        <f>VLOOKUP(B74,[1]Combined!$B$1:$T$640,19,0)</f>
        <v>10</v>
      </c>
      <c r="E74" s="8">
        <f>VLOOKUP(B74,[1]Combined!$B$1:$V$640,21,0)</f>
        <v>0</v>
      </c>
      <c r="F74" s="8">
        <f>VLOOKUP(B74,[1]Combined!$B$1:$W$640,22,0)</f>
        <v>2</v>
      </c>
      <c r="G74" s="8">
        <f>VLOOKUP(B74,[1]Combined!$B$1:$X$640,23,0)</f>
        <v>2</v>
      </c>
      <c r="H74" s="8">
        <f>VLOOKUP(B74,[1]Combined!$B$1:$Z$640,25,0)</f>
        <v>0</v>
      </c>
      <c r="I74" s="9">
        <f>VLOOKUP(B74,[2]Combined!C$1:T$640,18,0)</f>
        <v>18</v>
      </c>
      <c r="J74" s="9">
        <f>VLOOKUP(B74,[2]Combined!C$1:U$640,19,0)</f>
        <v>21</v>
      </c>
      <c r="K74" s="9">
        <f>VLOOKUP(B74,[2]Combined!C$1:W$640,21,0)</f>
        <v>0</v>
      </c>
      <c r="L74" s="9">
        <f>VLOOKUP(B74,[2]Combined!C$1:X$640,22,0)</f>
        <v>5</v>
      </c>
      <c r="M74" s="9">
        <f>VLOOKUP(B74,[2]Combined!C$1:Y$640,23,0)</f>
        <v>5</v>
      </c>
      <c r="N74" s="9">
        <f>VLOOKUP(B74,[2]Combined!C$1:AA$640,25,0)</f>
        <v>0</v>
      </c>
      <c r="O74" s="10">
        <f>VLOOKUP(B74,[3]Combined!C$1:T$640,18,0)</f>
        <v>16</v>
      </c>
      <c r="P74" s="10">
        <f>VLOOKUP(B74,[3]Combined!C$1:U$640,19,0)</f>
        <v>19</v>
      </c>
      <c r="Q74" s="10">
        <f>VLOOKUP(B74,[3]Combined!C$1:W$640,21,0)</f>
        <v>0</v>
      </c>
      <c r="R74" s="10">
        <f>VLOOKUP(B74,[3]Combined!C$1:X$640,22,0)</f>
        <v>3</v>
      </c>
      <c r="S74" s="10">
        <f>VLOOKUP(B74,[3]Combined!C$1:Y$640,23,0)</f>
        <v>4</v>
      </c>
      <c r="T74" s="10">
        <f>VLOOKUP(B74,[3]Combined!C$1:AA$640,25,0)</f>
        <v>0</v>
      </c>
      <c r="U74" s="11">
        <f>VLOOKUP(B74,[4]Combined!C$1:T$640,18,0)</f>
        <v>13</v>
      </c>
      <c r="V74" s="11">
        <f>VLOOKUP(B74,[4]Combined!C$1:U$640,19,0)</f>
        <v>14</v>
      </c>
      <c r="W74" s="11">
        <f>VLOOKUP(B74,[4]Combined!C$1:W$640,21,0)</f>
        <v>0</v>
      </c>
      <c r="X74" s="11">
        <f>VLOOKUP(B74,[4]Combined!C$1:X$640,22,0)</f>
        <v>3</v>
      </c>
      <c r="Y74" s="11">
        <f>VLOOKUP(B74,[4]Combined!C$1:Y$640,23,0)</f>
        <v>3</v>
      </c>
      <c r="Z74" s="11">
        <f>VLOOKUP(B74,[4]Combined!C$1:AA$640,25,0)</f>
        <v>0</v>
      </c>
      <c r="AA74" s="12">
        <f>VLOOKUP(B74,[5]Combined!C$1:T$640,18,0)</f>
        <v>0</v>
      </c>
      <c r="AB74" s="12">
        <f>VLOOKUP(B74,[5]Combined!C$1:U$640,19,0)</f>
        <v>0</v>
      </c>
      <c r="AC74" s="12">
        <f>VLOOKUP(B74,[5]Combined!C$1:W$640,21,0)</f>
        <v>0</v>
      </c>
      <c r="AD74" s="12">
        <f>VLOOKUP(B74,[5]Combined!C$1:X$640,22,0)</f>
        <v>0</v>
      </c>
      <c r="AE74" s="12">
        <f>VLOOKUP(B74,[5]Combined!C$1:Y$640,23,0)</f>
        <v>0</v>
      </c>
      <c r="AF74" s="12">
        <f>VLOOKUP(B74,[5]Combined!C$1:AA$640,25,0)</f>
        <v>0</v>
      </c>
      <c r="AG74" s="14">
        <f t="shared" si="8"/>
        <v>78</v>
      </c>
      <c r="AH74" s="14">
        <f t="shared" si="9"/>
        <v>0</v>
      </c>
      <c r="AI74" s="14">
        <f t="shared" si="10"/>
        <v>0</v>
      </c>
      <c r="AJ74" s="14">
        <f t="shared" si="11"/>
        <v>69</v>
      </c>
      <c r="AK74" s="14">
        <f t="shared" si="12"/>
        <v>69</v>
      </c>
      <c r="AL74" s="14">
        <f t="shared" si="13"/>
        <v>88.461538461538453</v>
      </c>
      <c r="AM74" s="14">
        <f t="shared" si="14"/>
        <v>5</v>
      </c>
      <c r="AN74" s="7" t="s">
        <v>64</v>
      </c>
      <c r="AO74" s="7">
        <v>10</v>
      </c>
      <c r="AP74" s="7">
        <f>VLOOKUP(B74,[6]B!B$1:Y$52,24,0)</f>
        <v>8</v>
      </c>
      <c r="AQ74" s="7">
        <f t="shared" si="15"/>
        <v>23</v>
      </c>
    </row>
    <row r="75" spans="1:43" x14ac:dyDescent="0.25">
      <c r="A75" s="7">
        <v>74</v>
      </c>
      <c r="B75" s="7" t="s">
        <v>85</v>
      </c>
      <c r="C75" s="8">
        <f>VLOOKUP(B75,[1]Combined!$B$1:$S$640,18,0)</f>
        <v>9</v>
      </c>
      <c r="D75" s="8">
        <f>VLOOKUP(B75,[1]Combined!$B$1:$T$640,19,0)</f>
        <v>10</v>
      </c>
      <c r="E75" s="8">
        <f>VLOOKUP(B75,[1]Combined!$B$1:$V$640,21,0)</f>
        <v>0</v>
      </c>
      <c r="F75" s="8">
        <f>VLOOKUP(B75,[1]Combined!$B$1:$W$640,22,0)</f>
        <v>1</v>
      </c>
      <c r="G75" s="8">
        <f>VLOOKUP(B75,[1]Combined!$B$1:$X$640,23,0)</f>
        <v>1</v>
      </c>
      <c r="H75" s="8">
        <f>VLOOKUP(B75,[1]Combined!$B$1:$Z$640,25,0)</f>
        <v>0</v>
      </c>
      <c r="I75" s="9">
        <f>VLOOKUP(B75,[2]Combined!C$1:T$640,18,0)</f>
        <v>21</v>
      </c>
      <c r="J75" s="9">
        <f>VLOOKUP(B75,[2]Combined!C$1:U$640,19,0)</f>
        <v>21</v>
      </c>
      <c r="K75" s="9">
        <f>VLOOKUP(B75,[2]Combined!C$1:W$640,21,0)</f>
        <v>0</v>
      </c>
      <c r="L75" s="9">
        <f>VLOOKUP(B75,[2]Combined!C$1:X$640,22,0)</f>
        <v>1</v>
      </c>
      <c r="M75" s="9">
        <f>VLOOKUP(B75,[2]Combined!C$1:Y$640,23,0)</f>
        <v>3</v>
      </c>
      <c r="N75" s="9">
        <f>VLOOKUP(B75,[2]Combined!C$1:AA$640,25,0)</f>
        <v>0</v>
      </c>
      <c r="O75" s="10">
        <f>VLOOKUP(B75,[3]Combined!C$1:T$640,18,0)</f>
        <v>17</v>
      </c>
      <c r="P75" s="10">
        <f>VLOOKUP(B75,[3]Combined!C$1:U$640,19,0)</f>
        <v>19</v>
      </c>
      <c r="Q75" s="10">
        <f>VLOOKUP(B75,[3]Combined!C$1:W$640,21,0)</f>
        <v>0</v>
      </c>
      <c r="R75" s="10">
        <f>VLOOKUP(B75,[3]Combined!C$1:X$640,22,0)</f>
        <v>1</v>
      </c>
      <c r="S75" s="10">
        <f>VLOOKUP(B75,[3]Combined!C$1:Y$640,23,0)</f>
        <v>1</v>
      </c>
      <c r="T75" s="10">
        <f>VLOOKUP(B75,[3]Combined!C$1:AA$640,25,0)</f>
        <v>0</v>
      </c>
      <c r="U75" s="11">
        <f>VLOOKUP(B75,[4]Combined!C$1:T$640,18,0)</f>
        <v>13</v>
      </c>
      <c r="V75" s="11">
        <f>VLOOKUP(B75,[4]Combined!C$1:U$640,19,0)</f>
        <v>14</v>
      </c>
      <c r="W75" s="11">
        <f>VLOOKUP(B75,[4]Combined!C$1:W$640,21,0)</f>
        <v>0</v>
      </c>
      <c r="X75" s="11">
        <f>VLOOKUP(B75,[4]Combined!C$1:X$640,22,0)</f>
        <v>4</v>
      </c>
      <c r="Y75" s="11">
        <f>VLOOKUP(B75,[4]Combined!C$1:Y$640,23,0)</f>
        <v>4</v>
      </c>
      <c r="Z75" s="11">
        <f>VLOOKUP(B75,[4]Combined!C$1:AA$640,25,0)</f>
        <v>0</v>
      </c>
      <c r="AA75" s="12">
        <f>VLOOKUP(B75,[5]Combined!C$1:T$640,18,0)</f>
        <v>0</v>
      </c>
      <c r="AB75" s="12">
        <f>VLOOKUP(B75,[5]Combined!C$1:U$640,19,0)</f>
        <v>0</v>
      </c>
      <c r="AC75" s="12">
        <f>VLOOKUP(B75,[5]Combined!C$1:W$640,21,0)</f>
        <v>0</v>
      </c>
      <c r="AD75" s="12">
        <f>VLOOKUP(B75,[5]Combined!C$1:X$640,22,0)</f>
        <v>0</v>
      </c>
      <c r="AE75" s="12">
        <f>VLOOKUP(B75,[5]Combined!C$1:Y$640,23,0)</f>
        <v>0</v>
      </c>
      <c r="AF75" s="12">
        <f>VLOOKUP(B75,[5]Combined!C$1:AA$640,25,0)</f>
        <v>0</v>
      </c>
      <c r="AG75" s="14">
        <f t="shared" si="8"/>
        <v>73</v>
      </c>
      <c r="AH75" s="14">
        <f t="shared" si="9"/>
        <v>0</v>
      </c>
      <c r="AI75" s="14">
        <f t="shared" si="10"/>
        <v>0</v>
      </c>
      <c r="AJ75" s="14">
        <f t="shared" si="11"/>
        <v>67</v>
      </c>
      <c r="AK75" s="14">
        <f t="shared" si="12"/>
        <v>67</v>
      </c>
      <c r="AL75" s="14">
        <f t="shared" si="13"/>
        <v>91.780821917808225</v>
      </c>
      <c r="AM75" s="14">
        <f t="shared" si="14"/>
        <v>5</v>
      </c>
      <c r="AN75" s="7" t="s">
        <v>56</v>
      </c>
      <c r="AO75" s="7">
        <v>9</v>
      </c>
      <c r="AP75" s="7">
        <f>VLOOKUP(B75,[6]B!B$1:Y$52,24,0)</f>
        <v>7</v>
      </c>
      <c r="AQ75" s="7">
        <f t="shared" si="15"/>
        <v>21</v>
      </c>
    </row>
    <row r="76" spans="1:43" x14ac:dyDescent="0.25">
      <c r="A76" s="7">
        <v>75</v>
      </c>
      <c r="B76" s="7" t="s">
        <v>86</v>
      </c>
      <c r="C76" s="8">
        <f>VLOOKUP(B76,[1]Combined!$B$1:$S$640,18,0)</f>
        <v>6</v>
      </c>
      <c r="D76" s="8">
        <f>VLOOKUP(B76,[1]Combined!$B$1:$T$640,19,0)</f>
        <v>10</v>
      </c>
      <c r="E76" s="8">
        <f>VLOOKUP(B76,[1]Combined!$B$1:$V$640,21,0)</f>
        <v>0</v>
      </c>
      <c r="F76" s="8">
        <f>VLOOKUP(B76,[1]Combined!$B$1:$W$640,22,0)</f>
        <v>2</v>
      </c>
      <c r="G76" s="8">
        <f>VLOOKUP(B76,[1]Combined!$B$1:$X$640,23,0)</f>
        <v>2</v>
      </c>
      <c r="H76" s="8">
        <f>VLOOKUP(B76,[1]Combined!$B$1:$Z$640,25,0)</f>
        <v>0</v>
      </c>
      <c r="I76" s="9">
        <f>VLOOKUP(B76,[2]Combined!C$1:T$640,18,0)</f>
        <v>19</v>
      </c>
      <c r="J76" s="9">
        <f>VLOOKUP(B76,[2]Combined!C$1:U$640,19,0)</f>
        <v>21</v>
      </c>
      <c r="K76" s="9">
        <f>VLOOKUP(B76,[2]Combined!C$1:W$640,21,0)</f>
        <v>0</v>
      </c>
      <c r="L76" s="9">
        <f>VLOOKUP(B76,[2]Combined!C$1:X$640,22,0)</f>
        <v>3</v>
      </c>
      <c r="M76" s="9">
        <f>VLOOKUP(B76,[2]Combined!C$1:Y$640,23,0)</f>
        <v>3</v>
      </c>
      <c r="N76" s="9">
        <f>VLOOKUP(B76,[2]Combined!C$1:AA$640,25,0)</f>
        <v>0</v>
      </c>
      <c r="O76" s="10">
        <f>VLOOKUP(B76,[3]Combined!C$1:T$640,18,0)</f>
        <v>17</v>
      </c>
      <c r="P76" s="10">
        <f>VLOOKUP(B76,[3]Combined!C$1:U$640,19,0)</f>
        <v>19</v>
      </c>
      <c r="Q76" s="10">
        <f>VLOOKUP(B76,[3]Combined!C$1:W$640,21,0)</f>
        <v>0</v>
      </c>
      <c r="R76" s="10">
        <f>VLOOKUP(B76,[3]Combined!C$1:X$640,22,0)</f>
        <v>3</v>
      </c>
      <c r="S76" s="10">
        <f>VLOOKUP(B76,[3]Combined!C$1:Y$640,23,0)</f>
        <v>4</v>
      </c>
      <c r="T76" s="10">
        <f>VLOOKUP(B76,[3]Combined!C$1:AA$640,25,0)</f>
        <v>0</v>
      </c>
      <c r="U76" s="11">
        <f>VLOOKUP(B76,[4]Combined!C$1:T$640,18,0)</f>
        <v>13</v>
      </c>
      <c r="V76" s="11">
        <f>VLOOKUP(B76,[4]Combined!C$1:U$640,19,0)</f>
        <v>14</v>
      </c>
      <c r="W76" s="11">
        <f>VLOOKUP(B76,[4]Combined!C$1:W$640,21,0)</f>
        <v>0</v>
      </c>
      <c r="X76" s="11">
        <f>VLOOKUP(B76,[4]Combined!C$1:X$640,22,0)</f>
        <v>0</v>
      </c>
      <c r="Y76" s="11">
        <f>VLOOKUP(B76,[4]Combined!C$1:Y$640,23,0)</f>
        <v>2</v>
      </c>
      <c r="Z76" s="11">
        <f>VLOOKUP(B76,[4]Combined!C$1:AA$640,25,0)</f>
        <v>0</v>
      </c>
      <c r="AA76" s="12">
        <f>VLOOKUP(B76,[5]Combined!C$1:T$640,18,0)</f>
        <v>0</v>
      </c>
      <c r="AB76" s="12">
        <f>VLOOKUP(B76,[5]Combined!C$1:U$640,19,0)</f>
        <v>0</v>
      </c>
      <c r="AC76" s="12">
        <f>VLOOKUP(B76,[5]Combined!C$1:W$640,21,0)</f>
        <v>0</v>
      </c>
      <c r="AD76" s="12">
        <v>1</v>
      </c>
      <c r="AE76" s="12">
        <v>1</v>
      </c>
      <c r="AF76" s="12">
        <f>VLOOKUP(B76,[5]Combined!C$1:AA$640,25,0)</f>
        <v>0</v>
      </c>
      <c r="AG76" s="14">
        <f t="shared" si="8"/>
        <v>76</v>
      </c>
      <c r="AH76" s="14">
        <f t="shared" si="9"/>
        <v>0</v>
      </c>
      <c r="AI76" s="14">
        <f t="shared" si="10"/>
        <v>0</v>
      </c>
      <c r="AJ76" s="14">
        <f t="shared" si="11"/>
        <v>64</v>
      </c>
      <c r="AK76" s="14">
        <f t="shared" si="12"/>
        <v>64</v>
      </c>
      <c r="AL76" s="14">
        <f t="shared" si="13"/>
        <v>84.210526315789465</v>
      </c>
      <c r="AM76" s="14">
        <f t="shared" si="14"/>
        <v>4</v>
      </c>
      <c r="AN76" s="7" t="s">
        <v>58</v>
      </c>
      <c r="AO76" s="7">
        <v>6</v>
      </c>
      <c r="AP76" s="7">
        <f>VLOOKUP(B76,[6]B!B$1:Y$52,24,0)</f>
        <v>5</v>
      </c>
      <c r="AQ76" s="7">
        <f t="shared" si="15"/>
        <v>15</v>
      </c>
    </row>
    <row r="77" spans="1:43" x14ac:dyDescent="0.25">
      <c r="A77" s="7">
        <v>76</v>
      </c>
      <c r="B77" s="7" t="s">
        <v>87</v>
      </c>
      <c r="C77" s="8">
        <f>VLOOKUP(B77,[1]Combined!$B$1:$S$640,18,0)</f>
        <v>10</v>
      </c>
      <c r="D77" s="8">
        <f>VLOOKUP(B77,[1]Combined!$B$1:$T$640,19,0)</f>
        <v>10</v>
      </c>
      <c r="E77" s="8">
        <f>VLOOKUP(B77,[1]Combined!$B$1:$V$640,21,0)</f>
        <v>0</v>
      </c>
      <c r="F77" s="8">
        <f>VLOOKUP(B77,[1]Combined!$B$1:$W$640,22,0)</f>
        <v>0</v>
      </c>
      <c r="G77" s="8">
        <f>VLOOKUP(B77,[1]Combined!$B$1:$X$640,23,0)</f>
        <v>2</v>
      </c>
      <c r="H77" s="8">
        <f>VLOOKUP(B77,[1]Combined!$B$1:$Z$640,25,0)</f>
        <v>0</v>
      </c>
      <c r="I77" s="9">
        <f>VLOOKUP(B77,[2]Combined!C$1:T$640,18,0)</f>
        <v>17</v>
      </c>
      <c r="J77" s="9">
        <f>VLOOKUP(B77,[2]Combined!C$1:U$640,19,0)</f>
        <v>21</v>
      </c>
      <c r="K77" s="9">
        <f>VLOOKUP(B77,[2]Combined!C$1:W$640,21,0)</f>
        <v>0</v>
      </c>
      <c r="L77" s="9">
        <f>VLOOKUP(B77,[2]Combined!C$1:X$640,22,0)</f>
        <v>0</v>
      </c>
      <c r="M77" s="9">
        <f>VLOOKUP(B77,[2]Combined!C$1:Y$640,23,0)</f>
        <v>4</v>
      </c>
      <c r="N77" s="9">
        <f>VLOOKUP(B77,[2]Combined!C$1:AA$640,25,0)</f>
        <v>0</v>
      </c>
      <c r="O77" s="10">
        <f>VLOOKUP(B77,[3]Combined!C$1:T$640,18,0)</f>
        <v>15</v>
      </c>
      <c r="P77" s="10">
        <f>VLOOKUP(B77,[3]Combined!C$1:U$640,19,0)</f>
        <v>19</v>
      </c>
      <c r="Q77" s="10">
        <f>VLOOKUP(B77,[3]Combined!C$1:W$640,21,0)</f>
        <v>0</v>
      </c>
      <c r="R77" s="10">
        <f>VLOOKUP(B77,[3]Combined!C$1:X$640,22,0)</f>
        <v>3</v>
      </c>
      <c r="S77" s="10">
        <f>VLOOKUP(B77,[3]Combined!C$1:Y$640,23,0)</f>
        <v>5</v>
      </c>
      <c r="T77" s="10">
        <f>VLOOKUP(B77,[3]Combined!C$1:AA$640,25,0)</f>
        <v>0</v>
      </c>
      <c r="U77" s="11">
        <f>VLOOKUP(B77,[4]Combined!C$1:T$640,18,0)</f>
        <v>10</v>
      </c>
      <c r="V77" s="11">
        <f>VLOOKUP(B77,[4]Combined!C$1:U$640,19,0)</f>
        <v>14</v>
      </c>
      <c r="W77" s="11">
        <f>VLOOKUP(B77,[4]Combined!C$1:W$640,21,0)</f>
        <v>0</v>
      </c>
      <c r="X77" s="11">
        <f>VLOOKUP(B77,[4]Combined!C$1:X$640,22,0)</f>
        <v>3</v>
      </c>
      <c r="Y77" s="11">
        <f>VLOOKUP(B77,[4]Combined!C$1:Y$640,23,0)</f>
        <v>3</v>
      </c>
      <c r="Z77" s="11">
        <f>VLOOKUP(B77,[4]Combined!C$1:AA$640,25,0)</f>
        <v>0</v>
      </c>
      <c r="AA77" s="12">
        <f>VLOOKUP(B77,[5]Combined!C$1:T$640,18,0)</f>
        <v>0</v>
      </c>
      <c r="AB77" s="12">
        <f>VLOOKUP(B77,[5]Combined!C$1:U$640,19,0)</f>
        <v>0</v>
      </c>
      <c r="AC77" s="12">
        <f>VLOOKUP(B77,[5]Combined!C$1:W$640,21,0)</f>
        <v>0</v>
      </c>
      <c r="AD77" s="12">
        <f>VLOOKUP(B77,[5]Combined!C$1:X$640,22,0)</f>
        <v>0</v>
      </c>
      <c r="AE77" s="12">
        <f>VLOOKUP(B77,[5]Combined!C$1:Y$640,23,0)</f>
        <v>0</v>
      </c>
      <c r="AF77" s="12">
        <f>VLOOKUP(B77,[5]Combined!C$1:AA$640,25,0)</f>
        <v>0</v>
      </c>
      <c r="AG77" s="14">
        <f t="shared" si="8"/>
        <v>78</v>
      </c>
      <c r="AH77" s="14">
        <f t="shared" si="9"/>
        <v>0</v>
      </c>
      <c r="AI77" s="14">
        <f t="shared" si="10"/>
        <v>0</v>
      </c>
      <c r="AJ77" s="14">
        <f t="shared" si="11"/>
        <v>58</v>
      </c>
      <c r="AK77" s="14">
        <f t="shared" si="12"/>
        <v>58</v>
      </c>
      <c r="AL77" s="14">
        <f t="shared" si="13"/>
        <v>74.358974358974365</v>
      </c>
      <c r="AM77" s="14">
        <f t="shared" si="14"/>
        <v>2</v>
      </c>
      <c r="AN77" s="7" t="s">
        <v>62</v>
      </c>
      <c r="AO77" s="7">
        <v>10</v>
      </c>
      <c r="AP77" s="7">
        <f>VLOOKUP(B77,[6]B!B$1:Y$52,24,0)</f>
        <v>9</v>
      </c>
      <c r="AQ77" s="7">
        <f t="shared" si="15"/>
        <v>21</v>
      </c>
    </row>
    <row r="78" spans="1:43" x14ac:dyDescent="0.25">
      <c r="A78" s="7">
        <v>77</v>
      </c>
      <c r="B78" s="7" t="s">
        <v>88</v>
      </c>
      <c r="C78" s="8">
        <f>VLOOKUP(B78,[1]Combined!$B$1:$S$640,18,0)</f>
        <v>10</v>
      </c>
      <c r="D78" s="8">
        <f>VLOOKUP(B78,[1]Combined!$B$1:$T$640,19,0)</f>
        <v>10</v>
      </c>
      <c r="E78" s="8">
        <f>VLOOKUP(B78,[1]Combined!$B$1:$V$640,21,0)</f>
        <v>0</v>
      </c>
      <c r="F78" s="8">
        <f>VLOOKUP(B78,[1]Combined!$B$1:$W$640,22,0)</f>
        <v>2</v>
      </c>
      <c r="G78" s="8">
        <f>VLOOKUP(B78,[1]Combined!$B$1:$X$640,23,0)</f>
        <v>2</v>
      </c>
      <c r="H78" s="8">
        <f>VLOOKUP(B78,[1]Combined!$B$1:$Z$640,25,0)</f>
        <v>0</v>
      </c>
      <c r="I78" s="9">
        <f>VLOOKUP(B78,[2]Combined!C$1:T$640,18,0)</f>
        <v>21</v>
      </c>
      <c r="J78" s="9">
        <f>VLOOKUP(B78,[2]Combined!C$1:U$640,19,0)</f>
        <v>21</v>
      </c>
      <c r="K78" s="9">
        <f>VLOOKUP(B78,[2]Combined!C$1:W$640,21,0)</f>
        <v>0</v>
      </c>
      <c r="L78" s="9">
        <f>VLOOKUP(B78,[2]Combined!C$1:X$640,22,0)</f>
        <v>5</v>
      </c>
      <c r="M78" s="9">
        <f>VLOOKUP(B78,[2]Combined!C$1:Y$640,23,0)</f>
        <v>5</v>
      </c>
      <c r="N78" s="9">
        <f>VLOOKUP(B78,[2]Combined!C$1:AA$640,25,0)</f>
        <v>0</v>
      </c>
      <c r="O78" s="10">
        <f>VLOOKUP(B78,[3]Combined!C$1:T$640,18,0)</f>
        <v>17</v>
      </c>
      <c r="P78" s="10">
        <f>VLOOKUP(B78,[3]Combined!C$1:U$640,19,0)</f>
        <v>19</v>
      </c>
      <c r="Q78" s="10">
        <f>VLOOKUP(B78,[3]Combined!C$1:W$640,21,0)</f>
        <v>0</v>
      </c>
      <c r="R78" s="10">
        <f>VLOOKUP(B78,[3]Combined!C$1:X$640,22,0)</f>
        <v>3</v>
      </c>
      <c r="S78" s="10">
        <f>VLOOKUP(B78,[3]Combined!C$1:Y$640,23,0)</f>
        <v>4</v>
      </c>
      <c r="T78" s="10">
        <f>VLOOKUP(B78,[3]Combined!C$1:AA$640,25,0)</f>
        <v>0</v>
      </c>
      <c r="U78" s="11">
        <f>VLOOKUP(B78,[4]Combined!C$1:T$640,18,0)</f>
        <v>12</v>
      </c>
      <c r="V78" s="11">
        <f>VLOOKUP(B78,[4]Combined!C$1:U$640,19,0)</f>
        <v>14</v>
      </c>
      <c r="W78" s="11">
        <f>VLOOKUP(B78,[4]Combined!C$1:W$640,21,0)</f>
        <v>0</v>
      </c>
      <c r="X78" s="11">
        <f>VLOOKUP(B78,[4]Combined!C$1:X$640,22,0)</f>
        <v>2</v>
      </c>
      <c r="Y78" s="11">
        <f>VLOOKUP(B78,[4]Combined!C$1:Y$640,23,0)</f>
        <v>3</v>
      </c>
      <c r="Z78" s="11">
        <f>VLOOKUP(B78,[4]Combined!C$1:AA$640,25,0)</f>
        <v>0</v>
      </c>
      <c r="AA78" s="12">
        <f>VLOOKUP(B78,[5]Combined!C$1:T$640,18,0)</f>
        <v>0</v>
      </c>
      <c r="AB78" s="12">
        <f>VLOOKUP(B78,[5]Combined!C$1:U$640,19,0)</f>
        <v>0</v>
      </c>
      <c r="AC78" s="12">
        <f>VLOOKUP(B78,[5]Combined!C$1:W$640,21,0)</f>
        <v>0</v>
      </c>
      <c r="AD78" s="12">
        <f>VLOOKUP(B78,[5]Combined!C$1:X$640,22,0)</f>
        <v>0</v>
      </c>
      <c r="AE78" s="12">
        <f>VLOOKUP(B78,[5]Combined!C$1:Y$640,23,0)</f>
        <v>0</v>
      </c>
      <c r="AF78" s="12">
        <f>VLOOKUP(B78,[5]Combined!C$1:AA$640,25,0)</f>
        <v>0</v>
      </c>
      <c r="AG78" s="14">
        <f t="shared" si="8"/>
        <v>78</v>
      </c>
      <c r="AH78" s="14">
        <f t="shared" si="9"/>
        <v>0</v>
      </c>
      <c r="AI78" s="14">
        <f t="shared" si="10"/>
        <v>0</v>
      </c>
      <c r="AJ78" s="14">
        <f t="shared" si="11"/>
        <v>72</v>
      </c>
      <c r="AK78" s="14">
        <f t="shared" si="12"/>
        <v>72</v>
      </c>
      <c r="AL78" s="14">
        <f t="shared" si="13"/>
        <v>92.307692307692307</v>
      </c>
      <c r="AM78" s="14">
        <f t="shared" si="14"/>
        <v>5</v>
      </c>
      <c r="AN78" s="7" t="s">
        <v>64</v>
      </c>
      <c r="AO78" s="7">
        <v>9</v>
      </c>
      <c r="AP78" s="7">
        <f>VLOOKUP(B78,[6]B!B$1:Y$52,24,0)</f>
        <v>6</v>
      </c>
      <c r="AQ78" s="7">
        <f t="shared" si="15"/>
        <v>20</v>
      </c>
    </row>
    <row r="79" spans="1:43" x14ac:dyDescent="0.25">
      <c r="A79" s="7">
        <v>78</v>
      </c>
      <c r="B79" s="7" t="s">
        <v>89</v>
      </c>
      <c r="C79" s="8">
        <f>VLOOKUP(B79,[1]Combined!$B$1:$S$640,18,0)</f>
        <v>9</v>
      </c>
      <c r="D79" s="8">
        <f>VLOOKUP(B79,[1]Combined!$B$1:$T$640,19,0)</f>
        <v>10</v>
      </c>
      <c r="E79" s="8">
        <f>VLOOKUP(B79,[1]Combined!$B$1:$V$640,21,0)</f>
        <v>0</v>
      </c>
      <c r="F79" s="8">
        <f>VLOOKUP(B79,[1]Combined!$B$1:$W$640,22,0)</f>
        <v>1</v>
      </c>
      <c r="G79" s="8">
        <f>VLOOKUP(B79,[1]Combined!$B$1:$X$640,23,0)</f>
        <v>1</v>
      </c>
      <c r="H79" s="8">
        <f>VLOOKUP(B79,[1]Combined!$B$1:$Z$640,25,0)</f>
        <v>0</v>
      </c>
      <c r="I79" s="9">
        <f>VLOOKUP(B79,[2]Combined!C$1:T$640,18,0)</f>
        <v>20</v>
      </c>
      <c r="J79" s="9">
        <f>VLOOKUP(B79,[2]Combined!C$1:U$640,19,0)</f>
        <v>21</v>
      </c>
      <c r="K79" s="9">
        <f>VLOOKUP(B79,[2]Combined!C$1:W$640,21,0)</f>
        <v>0</v>
      </c>
      <c r="L79" s="9">
        <f>VLOOKUP(B79,[2]Combined!C$1:X$640,22,0)</f>
        <v>1</v>
      </c>
      <c r="M79" s="9">
        <f>VLOOKUP(B79,[2]Combined!C$1:Y$640,23,0)</f>
        <v>3</v>
      </c>
      <c r="N79" s="9">
        <f>VLOOKUP(B79,[2]Combined!C$1:AA$640,25,0)</f>
        <v>0</v>
      </c>
      <c r="O79" s="10">
        <f>VLOOKUP(B79,[3]Combined!C$1:T$640,18,0)</f>
        <v>14</v>
      </c>
      <c r="P79" s="10">
        <f>VLOOKUP(B79,[3]Combined!C$1:U$640,19,0)</f>
        <v>19</v>
      </c>
      <c r="Q79" s="10">
        <f>VLOOKUP(B79,[3]Combined!C$1:W$640,21,0)</f>
        <v>3</v>
      </c>
      <c r="R79" s="10">
        <f>VLOOKUP(B79,[3]Combined!C$1:X$640,22,0)</f>
        <v>1</v>
      </c>
      <c r="S79" s="10">
        <f>VLOOKUP(B79,[3]Combined!C$1:Y$640,23,0)</f>
        <v>1</v>
      </c>
      <c r="T79" s="10">
        <f>VLOOKUP(B79,[3]Combined!C$1:AA$640,25,0)</f>
        <v>0</v>
      </c>
      <c r="U79" s="11">
        <f>VLOOKUP(B79,[4]Combined!C$1:T$640,18,0)</f>
        <v>13</v>
      </c>
      <c r="V79" s="11">
        <f>VLOOKUP(B79,[4]Combined!C$1:U$640,19,0)</f>
        <v>14</v>
      </c>
      <c r="W79" s="11">
        <f>VLOOKUP(B79,[4]Combined!C$1:W$640,21,0)</f>
        <v>0</v>
      </c>
      <c r="X79" s="11">
        <f>VLOOKUP(B79,[4]Combined!C$1:X$640,22,0)</f>
        <v>3</v>
      </c>
      <c r="Y79" s="11">
        <f>VLOOKUP(B79,[4]Combined!C$1:Y$640,23,0)</f>
        <v>4</v>
      </c>
      <c r="Z79" s="11">
        <f>VLOOKUP(B79,[4]Combined!C$1:AA$640,25,0)</f>
        <v>0</v>
      </c>
      <c r="AA79" s="12">
        <f>VLOOKUP(B79,[5]Combined!C$1:T$640,18,0)</f>
        <v>0</v>
      </c>
      <c r="AB79" s="12">
        <f>VLOOKUP(B79,[5]Combined!C$1:U$640,19,0)</f>
        <v>0</v>
      </c>
      <c r="AC79" s="12">
        <f>VLOOKUP(B79,[5]Combined!C$1:W$640,21,0)</f>
        <v>0</v>
      </c>
      <c r="AD79" s="12">
        <f>VLOOKUP(B79,[5]Combined!C$1:X$640,22,0)</f>
        <v>0</v>
      </c>
      <c r="AE79" s="12">
        <f>VLOOKUP(B79,[5]Combined!C$1:Y$640,23,0)</f>
        <v>0</v>
      </c>
      <c r="AF79" s="12">
        <f>VLOOKUP(B79,[5]Combined!C$1:AA$640,25,0)</f>
        <v>0</v>
      </c>
      <c r="AG79" s="14">
        <f t="shared" si="8"/>
        <v>73</v>
      </c>
      <c r="AH79" s="14">
        <f t="shared" si="9"/>
        <v>3</v>
      </c>
      <c r="AI79" s="14">
        <f t="shared" si="10"/>
        <v>3</v>
      </c>
      <c r="AJ79" s="14">
        <f t="shared" si="11"/>
        <v>62</v>
      </c>
      <c r="AK79" s="14">
        <f t="shared" si="12"/>
        <v>65</v>
      </c>
      <c r="AL79" s="14">
        <f t="shared" si="13"/>
        <v>89.041095890410958</v>
      </c>
      <c r="AM79" s="14">
        <f t="shared" si="14"/>
        <v>5</v>
      </c>
      <c r="AN79" s="7" t="s">
        <v>56</v>
      </c>
      <c r="AO79" s="7">
        <v>7</v>
      </c>
      <c r="AP79" s="7">
        <f>VLOOKUP(B79,[6]B!B$1:Y$52,24,0)</f>
        <v>8</v>
      </c>
      <c r="AQ79" s="7">
        <f t="shared" si="15"/>
        <v>20</v>
      </c>
    </row>
    <row r="80" spans="1:43" x14ac:dyDescent="0.25">
      <c r="A80" s="7">
        <v>79</v>
      </c>
      <c r="B80" s="7" t="s">
        <v>90</v>
      </c>
      <c r="C80" s="8">
        <f>VLOOKUP(B80,[1]Combined!$B$1:$S$640,18,0)</f>
        <v>10</v>
      </c>
      <c r="D80" s="8">
        <f>VLOOKUP(B80,[1]Combined!$B$1:$T$640,19,0)</f>
        <v>10</v>
      </c>
      <c r="E80" s="8">
        <f>VLOOKUP(B80,[1]Combined!$B$1:$V$640,21,0)</f>
        <v>0</v>
      </c>
      <c r="F80" s="8">
        <f>VLOOKUP(B80,[1]Combined!$B$1:$W$640,22,0)</f>
        <v>2</v>
      </c>
      <c r="G80" s="8">
        <f>VLOOKUP(B80,[1]Combined!$B$1:$X$640,23,0)</f>
        <v>2</v>
      </c>
      <c r="H80" s="8">
        <f>VLOOKUP(B80,[1]Combined!$B$1:$Z$640,25,0)</f>
        <v>0</v>
      </c>
      <c r="I80" s="9">
        <f>VLOOKUP(B80,[2]Combined!C$1:T$640,18,0)</f>
        <v>19</v>
      </c>
      <c r="J80" s="9">
        <f>VLOOKUP(B80,[2]Combined!C$1:U$640,19,0)</f>
        <v>21</v>
      </c>
      <c r="K80" s="9">
        <f>VLOOKUP(B80,[2]Combined!C$1:W$640,21,0)</f>
        <v>0</v>
      </c>
      <c r="L80" s="9">
        <f>VLOOKUP(B80,[2]Combined!C$1:X$640,22,0)</f>
        <v>3</v>
      </c>
      <c r="M80" s="9">
        <f>VLOOKUP(B80,[2]Combined!C$1:Y$640,23,0)</f>
        <v>3</v>
      </c>
      <c r="N80" s="9">
        <f>VLOOKUP(B80,[2]Combined!C$1:AA$640,25,0)</f>
        <v>0</v>
      </c>
      <c r="O80" s="10">
        <f>VLOOKUP(B80,[3]Combined!C$1:T$640,18,0)</f>
        <v>17</v>
      </c>
      <c r="P80" s="10">
        <f>VLOOKUP(B80,[3]Combined!C$1:U$640,19,0)</f>
        <v>19</v>
      </c>
      <c r="Q80" s="10">
        <f>VLOOKUP(B80,[3]Combined!C$1:W$640,21,0)</f>
        <v>0</v>
      </c>
      <c r="R80" s="10">
        <f>VLOOKUP(B80,[3]Combined!C$1:X$640,22,0)</f>
        <v>4</v>
      </c>
      <c r="S80" s="10">
        <f>VLOOKUP(B80,[3]Combined!C$1:Y$640,23,0)</f>
        <v>4</v>
      </c>
      <c r="T80" s="10">
        <f>VLOOKUP(B80,[3]Combined!C$1:AA$640,25,0)</f>
        <v>0</v>
      </c>
      <c r="U80" s="11">
        <f>VLOOKUP(B80,[4]Combined!C$1:T$640,18,0)</f>
        <v>8</v>
      </c>
      <c r="V80" s="11">
        <f>VLOOKUP(B80,[4]Combined!C$1:U$640,19,0)</f>
        <v>14</v>
      </c>
      <c r="W80" s="11">
        <f>VLOOKUP(B80,[4]Combined!C$1:W$640,21,0)</f>
        <v>5</v>
      </c>
      <c r="X80" s="11">
        <f>VLOOKUP(B80,[4]Combined!C$1:X$640,22,0)</f>
        <v>2</v>
      </c>
      <c r="Y80" s="11">
        <f>VLOOKUP(B80,[4]Combined!C$1:Y$640,23,0)</f>
        <v>2</v>
      </c>
      <c r="Z80" s="11">
        <f>VLOOKUP(B80,[4]Combined!C$1:AA$640,25,0)</f>
        <v>0</v>
      </c>
      <c r="AA80" s="12">
        <f>VLOOKUP(B80,[5]Combined!C$1:T$640,18,0)</f>
        <v>0</v>
      </c>
      <c r="AB80" s="12">
        <f>VLOOKUP(B80,[5]Combined!C$1:U$640,19,0)</f>
        <v>0</v>
      </c>
      <c r="AC80" s="12">
        <f>VLOOKUP(B80,[5]Combined!C$1:W$640,21,0)</f>
        <v>0</v>
      </c>
      <c r="AD80" s="12">
        <v>1</v>
      </c>
      <c r="AE80" s="12">
        <v>1</v>
      </c>
      <c r="AF80" s="12">
        <f>VLOOKUP(B80,[5]Combined!C$1:AA$640,25,0)</f>
        <v>0</v>
      </c>
      <c r="AG80" s="14">
        <f t="shared" si="8"/>
        <v>76</v>
      </c>
      <c r="AH80" s="14">
        <f t="shared" si="9"/>
        <v>5</v>
      </c>
      <c r="AI80" s="14">
        <f t="shared" si="10"/>
        <v>5</v>
      </c>
      <c r="AJ80" s="14">
        <f t="shared" si="11"/>
        <v>66</v>
      </c>
      <c r="AK80" s="14">
        <f t="shared" si="12"/>
        <v>71</v>
      </c>
      <c r="AL80" s="14">
        <f t="shared" si="13"/>
        <v>93.421052631578945</v>
      </c>
      <c r="AM80" s="14">
        <f t="shared" si="14"/>
        <v>5</v>
      </c>
      <c r="AN80" s="7" t="s">
        <v>58</v>
      </c>
      <c r="AO80" s="7">
        <v>10</v>
      </c>
      <c r="AP80" s="7">
        <f>VLOOKUP(B80,[6]B!B$1:Y$52,24,0)</f>
        <v>9</v>
      </c>
      <c r="AQ80" s="7">
        <f t="shared" si="15"/>
        <v>24</v>
      </c>
    </row>
    <row r="81" spans="1:43" x14ac:dyDescent="0.25">
      <c r="A81" s="7">
        <v>80</v>
      </c>
      <c r="B81" s="7" t="s">
        <v>91</v>
      </c>
      <c r="C81" s="8">
        <f>VLOOKUP(B81,[1]Combined!$B$1:$S$640,18,0)</f>
        <v>10</v>
      </c>
      <c r="D81" s="8">
        <f>VLOOKUP(B81,[1]Combined!$B$1:$T$640,19,0)</f>
        <v>10</v>
      </c>
      <c r="E81" s="8">
        <f>VLOOKUP(B81,[1]Combined!$B$1:$V$640,21,0)</f>
        <v>0</v>
      </c>
      <c r="F81" s="8">
        <f>VLOOKUP(B81,[1]Combined!$B$1:$W$640,22,0)</f>
        <v>2</v>
      </c>
      <c r="G81" s="8">
        <f>VLOOKUP(B81,[1]Combined!$B$1:$X$640,23,0)</f>
        <v>2</v>
      </c>
      <c r="H81" s="8">
        <f>VLOOKUP(B81,[1]Combined!$B$1:$Z$640,25,0)</f>
        <v>0</v>
      </c>
      <c r="I81" s="9">
        <f>VLOOKUP(B81,[2]Combined!C$1:T$640,18,0)</f>
        <v>20</v>
      </c>
      <c r="J81" s="9">
        <f>VLOOKUP(B81,[2]Combined!C$1:U$640,19,0)</f>
        <v>21</v>
      </c>
      <c r="K81" s="9">
        <f>VLOOKUP(B81,[2]Combined!C$1:W$640,21,0)</f>
        <v>0</v>
      </c>
      <c r="L81" s="9">
        <f>VLOOKUP(B81,[2]Combined!C$1:X$640,22,0)</f>
        <v>4</v>
      </c>
      <c r="M81" s="9">
        <f>VLOOKUP(B81,[2]Combined!C$1:Y$640,23,0)</f>
        <v>4</v>
      </c>
      <c r="N81" s="9">
        <f>VLOOKUP(B81,[2]Combined!C$1:AA$640,25,0)</f>
        <v>0</v>
      </c>
      <c r="O81" s="10">
        <f>VLOOKUP(B81,[3]Combined!C$1:T$640,18,0)</f>
        <v>16</v>
      </c>
      <c r="P81" s="10">
        <f>VLOOKUP(B81,[3]Combined!C$1:U$640,19,0)</f>
        <v>19</v>
      </c>
      <c r="Q81" s="10">
        <f>VLOOKUP(B81,[3]Combined!C$1:W$640,21,0)</f>
        <v>0</v>
      </c>
      <c r="R81" s="10">
        <f>VLOOKUP(B81,[3]Combined!C$1:X$640,22,0)</f>
        <v>2</v>
      </c>
      <c r="S81" s="10">
        <f>VLOOKUP(B81,[3]Combined!C$1:Y$640,23,0)</f>
        <v>3</v>
      </c>
      <c r="T81" s="10">
        <f>VLOOKUP(B81,[3]Combined!C$1:AA$640,25,0)</f>
        <v>0</v>
      </c>
      <c r="U81" s="11">
        <f>VLOOKUP(B81,[4]Combined!C$1:T$640,18,0)</f>
        <v>11</v>
      </c>
      <c r="V81" s="11">
        <f>VLOOKUP(B81,[4]Combined!C$1:U$640,19,0)</f>
        <v>14</v>
      </c>
      <c r="W81" s="11">
        <f>VLOOKUP(B81,[4]Combined!C$1:W$640,21,0)</f>
        <v>0</v>
      </c>
      <c r="X81" s="11">
        <f>VLOOKUP(B81,[4]Combined!C$1:X$640,22,0)</f>
        <v>1</v>
      </c>
      <c r="Y81" s="11">
        <f>VLOOKUP(B81,[4]Combined!C$1:Y$640,23,0)</f>
        <v>3</v>
      </c>
      <c r="Z81" s="11">
        <f>VLOOKUP(B81,[4]Combined!C$1:AA$640,25,0)</f>
        <v>0</v>
      </c>
      <c r="AA81" s="12">
        <f>VLOOKUP(B81,[5]Combined!C$1:T$640,18,0)</f>
        <v>0</v>
      </c>
      <c r="AB81" s="12">
        <f>VLOOKUP(B81,[5]Combined!C$1:U$640,19,0)</f>
        <v>0</v>
      </c>
      <c r="AC81" s="12">
        <f>VLOOKUP(B81,[5]Combined!C$1:W$640,21,0)</f>
        <v>0</v>
      </c>
      <c r="AD81" s="12">
        <f>VLOOKUP(B81,[5]Combined!C$1:X$640,22,0)</f>
        <v>0</v>
      </c>
      <c r="AE81" s="12">
        <f>VLOOKUP(B81,[5]Combined!C$1:Y$640,23,0)</f>
        <v>0</v>
      </c>
      <c r="AF81" s="12">
        <f>VLOOKUP(B81,[5]Combined!C$1:AA$640,25,0)</f>
        <v>0</v>
      </c>
      <c r="AG81" s="14">
        <f t="shared" si="8"/>
        <v>76</v>
      </c>
      <c r="AH81" s="14">
        <f t="shared" si="9"/>
        <v>0</v>
      </c>
      <c r="AI81" s="14">
        <f t="shared" si="10"/>
        <v>0</v>
      </c>
      <c r="AJ81" s="14">
        <f t="shared" si="11"/>
        <v>66</v>
      </c>
      <c r="AK81" s="14">
        <f t="shared" si="12"/>
        <v>66</v>
      </c>
      <c r="AL81" s="14">
        <f t="shared" si="13"/>
        <v>86.842105263157904</v>
      </c>
      <c r="AM81" s="14">
        <f t="shared" si="14"/>
        <v>5</v>
      </c>
      <c r="AN81" s="7" t="s">
        <v>60</v>
      </c>
      <c r="AO81" s="7">
        <v>10</v>
      </c>
      <c r="AP81" s="7">
        <f>VLOOKUP(B81,[6]B!B$1:Y$52,24,0)</f>
        <v>7</v>
      </c>
      <c r="AQ81" s="7">
        <f t="shared" si="15"/>
        <v>22</v>
      </c>
    </row>
    <row r="82" spans="1:43" x14ac:dyDescent="0.25">
      <c r="A82" s="7">
        <v>81</v>
      </c>
      <c r="B82" s="7" t="s">
        <v>92</v>
      </c>
      <c r="C82" s="8">
        <f>VLOOKUP(B82,[1]Combined!$B$1:$S$640,18,0)</f>
        <v>8</v>
      </c>
      <c r="D82" s="8">
        <f>VLOOKUP(B82,[1]Combined!$B$1:$T$640,19,0)</f>
        <v>10</v>
      </c>
      <c r="E82" s="8">
        <f>VLOOKUP(B82,[1]Combined!$B$1:$V$640,21,0)</f>
        <v>0</v>
      </c>
      <c r="F82" s="8">
        <f>VLOOKUP(B82,[1]Combined!$B$1:$W$640,22,0)</f>
        <v>0</v>
      </c>
      <c r="G82" s="8">
        <f>VLOOKUP(B82,[1]Combined!$B$1:$X$640,23,0)</f>
        <v>2</v>
      </c>
      <c r="H82" s="8">
        <f>VLOOKUP(B82,[1]Combined!$B$1:$Z$640,25,0)</f>
        <v>0</v>
      </c>
      <c r="I82" s="9">
        <f>VLOOKUP(B82,[2]Combined!C$1:T$640,18,0)</f>
        <v>16</v>
      </c>
      <c r="J82" s="9">
        <f>VLOOKUP(B82,[2]Combined!C$1:U$640,19,0)</f>
        <v>21</v>
      </c>
      <c r="K82" s="9">
        <f>VLOOKUP(B82,[2]Combined!C$1:W$640,21,0)</f>
        <v>0</v>
      </c>
      <c r="L82" s="9">
        <f>VLOOKUP(B82,[2]Combined!C$1:X$640,22,0)</f>
        <v>2</v>
      </c>
      <c r="M82" s="9">
        <f>VLOOKUP(B82,[2]Combined!C$1:Y$640,23,0)</f>
        <v>4</v>
      </c>
      <c r="N82" s="9">
        <f>VLOOKUP(B82,[2]Combined!C$1:AA$640,25,0)</f>
        <v>0</v>
      </c>
      <c r="O82" s="10">
        <f>VLOOKUP(B82,[3]Combined!C$1:T$640,18,0)</f>
        <v>15</v>
      </c>
      <c r="P82" s="10">
        <f>VLOOKUP(B82,[3]Combined!C$1:U$640,19,0)</f>
        <v>19</v>
      </c>
      <c r="Q82" s="10">
        <f>VLOOKUP(B82,[3]Combined!C$1:W$640,21,0)</f>
        <v>0</v>
      </c>
      <c r="R82" s="10">
        <f>VLOOKUP(B82,[3]Combined!C$1:X$640,22,0)</f>
        <v>4</v>
      </c>
      <c r="S82" s="10">
        <f>VLOOKUP(B82,[3]Combined!C$1:Y$640,23,0)</f>
        <v>5</v>
      </c>
      <c r="T82" s="10">
        <f>VLOOKUP(B82,[3]Combined!C$1:AA$640,25,0)</f>
        <v>0</v>
      </c>
      <c r="U82" s="11">
        <f>VLOOKUP(B82,[4]Combined!C$1:T$640,18,0)</f>
        <v>8</v>
      </c>
      <c r="V82" s="11">
        <f>VLOOKUP(B82,[4]Combined!C$1:U$640,19,0)</f>
        <v>14</v>
      </c>
      <c r="W82" s="11">
        <f>VLOOKUP(B82,[4]Combined!C$1:W$640,21,0)</f>
        <v>3</v>
      </c>
      <c r="X82" s="11">
        <f>VLOOKUP(B82,[4]Combined!C$1:X$640,22,0)</f>
        <v>3</v>
      </c>
      <c r="Y82" s="11">
        <f>VLOOKUP(B82,[4]Combined!C$1:Y$640,23,0)</f>
        <v>3</v>
      </c>
      <c r="Z82" s="11">
        <f>VLOOKUP(B82,[4]Combined!C$1:AA$640,25,0)</f>
        <v>0</v>
      </c>
      <c r="AA82" s="12">
        <f>VLOOKUP(B82,[5]Combined!C$1:T$640,18,0)</f>
        <v>0</v>
      </c>
      <c r="AB82" s="12">
        <f>VLOOKUP(B82,[5]Combined!C$1:U$640,19,0)</f>
        <v>0</v>
      </c>
      <c r="AC82" s="12">
        <f>VLOOKUP(B82,[5]Combined!C$1:W$640,21,0)</f>
        <v>0</v>
      </c>
      <c r="AD82" s="12">
        <f>VLOOKUP(B82,[5]Combined!C$1:X$640,22,0)</f>
        <v>0</v>
      </c>
      <c r="AE82" s="12">
        <f>VLOOKUP(B82,[5]Combined!C$1:Y$640,23,0)</f>
        <v>0</v>
      </c>
      <c r="AF82" s="12">
        <f>VLOOKUP(B82,[5]Combined!C$1:AA$640,25,0)</f>
        <v>0</v>
      </c>
      <c r="AG82" s="14">
        <f t="shared" si="8"/>
        <v>78</v>
      </c>
      <c r="AH82" s="14">
        <f t="shared" si="9"/>
        <v>3</v>
      </c>
      <c r="AI82" s="14">
        <f t="shared" si="10"/>
        <v>3</v>
      </c>
      <c r="AJ82" s="14">
        <f t="shared" si="11"/>
        <v>56</v>
      </c>
      <c r="AK82" s="14">
        <f t="shared" si="12"/>
        <v>59</v>
      </c>
      <c r="AL82" s="14">
        <f t="shared" si="13"/>
        <v>75.641025641025635</v>
      </c>
      <c r="AM82" s="14">
        <f t="shared" si="14"/>
        <v>3</v>
      </c>
      <c r="AN82" s="7" t="s">
        <v>62</v>
      </c>
      <c r="AO82" s="7">
        <v>10</v>
      </c>
      <c r="AP82" s="7">
        <f>VLOOKUP(B82,[6]B!B$1:Y$52,24,0)</f>
        <v>7</v>
      </c>
      <c r="AQ82" s="7">
        <f t="shared" si="15"/>
        <v>20</v>
      </c>
    </row>
    <row r="83" spans="1:43" x14ac:dyDescent="0.25">
      <c r="A83" s="7">
        <v>82</v>
      </c>
      <c r="B83" s="7" t="s">
        <v>93</v>
      </c>
      <c r="C83" s="8">
        <f>VLOOKUP(B83,[1]Combined!$B$1:$S$640,18,0)</f>
        <v>10</v>
      </c>
      <c r="D83" s="8">
        <f>VLOOKUP(B83,[1]Combined!$B$1:$T$640,19,0)</f>
        <v>10</v>
      </c>
      <c r="E83" s="8">
        <f>VLOOKUP(B83,[1]Combined!$B$1:$V$640,21,0)</f>
        <v>0</v>
      </c>
      <c r="F83" s="8">
        <f>VLOOKUP(B83,[1]Combined!$B$1:$W$640,22,0)</f>
        <v>2</v>
      </c>
      <c r="G83" s="8">
        <f>VLOOKUP(B83,[1]Combined!$B$1:$X$640,23,0)</f>
        <v>2</v>
      </c>
      <c r="H83" s="8">
        <f>VLOOKUP(B83,[1]Combined!$B$1:$Z$640,25,0)</f>
        <v>0</v>
      </c>
      <c r="I83" s="9">
        <f>VLOOKUP(B83,[2]Combined!C$1:T$640,18,0)</f>
        <v>20</v>
      </c>
      <c r="J83" s="9">
        <f>VLOOKUP(B83,[2]Combined!C$1:U$640,19,0)</f>
        <v>21</v>
      </c>
      <c r="K83" s="9">
        <f>VLOOKUP(B83,[2]Combined!C$1:W$640,21,0)</f>
        <v>0</v>
      </c>
      <c r="L83" s="9">
        <f>VLOOKUP(B83,[2]Combined!C$1:X$640,22,0)</f>
        <v>4</v>
      </c>
      <c r="M83" s="9">
        <f>VLOOKUP(B83,[2]Combined!C$1:Y$640,23,0)</f>
        <v>5</v>
      </c>
      <c r="N83" s="9">
        <f>VLOOKUP(B83,[2]Combined!C$1:AA$640,25,0)</f>
        <v>0</v>
      </c>
      <c r="O83" s="10">
        <f>VLOOKUP(B83,[3]Combined!C$1:T$640,18,0)</f>
        <v>17</v>
      </c>
      <c r="P83" s="10">
        <f>VLOOKUP(B83,[3]Combined!C$1:U$640,19,0)</f>
        <v>19</v>
      </c>
      <c r="Q83" s="10">
        <f>VLOOKUP(B83,[3]Combined!C$1:W$640,21,0)</f>
        <v>0</v>
      </c>
      <c r="R83" s="10">
        <f>VLOOKUP(B83,[3]Combined!C$1:X$640,22,0)</f>
        <v>3</v>
      </c>
      <c r="S83" s="10">
        <f>VLOOKUP(B83,[3]Combined!C$1:Y$640,23,0)</f>
        <v>4</v>
      </c>
      <c r="T83" s="10">
        <f>VLOOKUP(B83,[3]Combined!C$1:AA$640,25,0)</f>
        <v>0</v>
      </c>
      <c r="U83" s="11">
        <f>VLOOKUP(B83,[4]Combined!C$1:T$640,18,0)</f>
        <v>10</v>
      </c>
      <c r="V83" s="11">
        <f>VLOOKUP(B83,[4]Combined!C$1:U$640,19,0)</f>
        <v>14</v>
      </c>
      <c r="W83" s="11">
        <f>VLOOKUP(B83,[4]Combined!C$1:W$640,21,0)</f>
        <v>0</v>
      </c>
      <c r="X83" s="11">
        <f>VLOOKUP(B83,[4]Combined!C$1:X$640,22,0)</f>
        <v>2</v>
      </c>
      <c r="Y83" s="11">
        <f>VLOOKUP(B83,[4]Combined!C$1:Y$640,23,0)</f>
        <v>3</v>
      </c>
      <c r="Z83" s="11">
        <f>VLOOKUP(B83,[4]Combined!C$1:AA$640,25,0)</f>
        <v>0</v>
      </c>
      <c r="AA83" s="12">
        <f>VLOOKUP(B83,[5]Combined!C$1:T$640,18,0)</f>
        <v>0</v>
      </c>
      <c r="AB83" s="12">
        <f>VLOOKUP(B83,[5]Combined!C$1:U$640,19,0)</f>
        <v>0</v>
      </c>
      <c r="AC83" s="12">
        <f>VLOOKUP(B83,[5]Combined!C$1:W$640,21,0)</f>
        <v>0</v>
      </c>
      <c r="AD83" s="12">
        <f>VLOOKUP(B83,[5]Combined!C$1:X$640,22,0)</f>
        <v>0</v>
      </c>
      <c r="AE83" s="12">
        <f>VLOOKUP(B83,[5]Combined!C$1:Y$640,23,0)</f>
        <v>0</v>
      </c>
      <c r="AF83" s="12">
        <f>VLOOKUP(B83,[5]Combined!C$1:AA$640,25,0)</f>
        <v>0</v>
      </c>
      <c r="AG83" s="14">
        <f t="shared" si="8"/>
        <v>78</v>
      </c>
      <c r="AH83" s="14">
        <f t="shared" si="9"/>
        <v>0</v>
      </c>
      <c r="AI83" s="14">
        <f t="shared" si="10"/>
        <v>0</v>
      </c>
      <c r="AJ83" s="14">
        <f t="shared" si="11"/>
        <v>68</v>
      </c>
      <c r="AK83" s="14">
        <f t="shared" si="12"/>
        <v>68</v>
      </c>
      <c r="AL83" s="14">
        <f t="shared" si="13"/>
        <v>87.179487179487182</v>
      </c>
      <c r="AM83" s="14">
        <f t="shared" si="14"/>
        <v>5</v>
      </c>
      <c r="AN83" s="7" t="s">
        <v>64</v>
      </c>
      <c r="AO83" s="7">
        <v>10</v>
      </c>
      <c r="AP83" s="7">
        <f>VLOOKUP(B83,[6]B!B$1:Y$52,24,0)</f>
        <v>7</v>
      </c>
      <c r="AQ83" s="7">
        <f t="shared" si="15"/>
        <v>22</v>
      </c>
    </row>
    <row r="84" spans="1:43" x14ac:dyDescent="0.25">
      <c r="A84" s="7">
        <v>83</v>
      </c>
      <c r="B84" s="7" t="s">
        <v>94</v>
      </c>
      <c r="C84" s="8">
        <f>VLOOKUP(B84,[1]Combined!$B$1:$S$640,18,0)</f>
        <v>9</v>
      </c>
      <c r="D84" s="8">
        <f>VLOOKUP(B84,[1]Combined!$B$1:$T$640,19,0)</f>
        <v>10</v>
      </c>
      <c r="E84" s="8">
        <f>VLOOKUP(B84,[1]Combined!$B$1:$V$640,21,0)</f>
        <v>0</v>
      </c>
      <c r="F84" s="8">
        <f>VLOOKUP(B84,[1]Combined!$B$1:$W$640,22,0)</f>
        <v>1</v>
      </c>
      <c r="G84" s="8">
        <f>VLOOKUP(B84,[1]Combined!$B$1:$X$640,23,0)</f>
        <v>1</v>
      </c>
      <c r="H84" s="8">
        <f>VLOOKUP(B84,[1]Combined!$B$1:$Z$640,25,0)</f>
        <v>0</v>
      </c>
      <c r="I84" s="9">
        <f>VLOOKUP(B84,[2]Combined!C$1:T$640,18,0)</f>
        <v>21</v>
      </c>
      <c r="J84" s="9">
        <f>VLOOKUP(B84,[2]Combined!C$1:U$640,19,0)</f>
        <v>21</v>
      </c>
      <c r="K84" s="9">
        <f>VLOOKUP(B84,[2]Combined!C$1:W$640,21,0)</f>
        <v>0</v>
      </c>
      <c r="L84" s="9">
        <f>VLOOKUP(B84,[2]Combined!C$1:X$640,22,0)</f>
        <v>0</v>
      </c>
      <c r="M84" s="9">
        <f>VLOOKUP(B84,[2]Combined!C$1:Y$640,23,0)</f>
        <v>3</v>
      </c>
      <c r="N84" s="9">
        <f>VLOOKUP(B84,[2]Combined!C$1:AA$640,25,0)</f>
        <v>0</v>
      </c>
      <c r="O84" s="10">
        <f>VLOOKUP(B84,[3]Combined!C$1:T$640,18,0)</f>
        <v>14</v>
      </c>
      <c r="P84" s="10">
        <f>VLOOKUP(B84,[3]Combined!C$1:U$640,19,0)</f>
        <v>19</v>
      </c>
      <c r="Q84" s="10">
        <f>VLOOKUP(B84,[3]Combined!C$1:W$640,21,0)</f>
        <v>0</v>
      </c>
      <c r="R84" s="10">
        <f>VLOOKUP(B84,[3]Combined!C$1:X$640,22,0)</f>
        <v>1</v>
      </c>
      <c r="S84" s="10">
        <f>VLOOKUP(B84,[3]Combined!C$1:Y$640,23,0)</f>
        <v>1</v>
      </c>
      <c r="T84" s="10">
        <f>VLOOKUP(B84,[3]Combined!C$1:AA$640,25,0)</f>
        <v>0</v>
      </c>
      <c r="U84" s="11">
        <f>VLOOKUP(B84,[4]Combined!C$1:T$640,18,0)</f>
        <v>10</v>
      </c>
      <c r="V84" s="11">
        <f>VLOOKUP(B84,[4]Combined!C$1:U$640,19,0)</f>
        <v>14</v>
      </c>
      <c r="W84" s="11">
        <f>VLOOKUP(B84,[4]Combined!C$1:W$640,21,0)</f>
        <v>0</v>
      </c>
      <c r="X84" s="11">
        <f>VLOOKUP(B84,[4]Combined!C$1:X$640,22,0)</f>
        <v>1</v>
      </c>
      <c r="Y84" s="11">
        <f>VLOOKUP(B84,[4]Combined!C$1:Y$640,23,0)</f>
        <v>4</v>
      </c>
      <c r="Z84" s="11">
        <f>VLOOKUP(B84,[4]Combined!C$1:AA$640,25,0)</f>
        <v>0</v>
      </c>
      <c r="AA84" s="12">
        <f>VLOOKUP(B84,[5]Combined!C$1:T$640,18,0)</f>
        <v>0</v>
      </c>
      <c r="AB84" s="12">
        <f>VLOOKUP(B84,[5]Combined!C$1:U$640,19,0)</f>
        <v>0</v>
      </c>
      <c r="AC84" s="12">
        <f>VLOOKUP(B84,[5]Combined!C$1:W$640,21,0)</f>
        <v>0</v>
      </c>
      <c r="AD84" s="12">
        <f>VLOOKUP(B84,[5]Combined!C$1:X$640,22,0)</f>
        <v>0</v>
      </c>
      <c r="AE84" s="12">
        <f>VLOOKUP(B84,[5]Combined!C$1:Y$640,23,0)</f>
        <v>0</v>
      </c>
      <c r="AF84" s="12">
        <f>VLOOKUP(B84,[5]Combined!C$1:AA$640,25,0)</f>
        <v>0</v>
      </c>
      <c r="AG84" s="14">
        <f t="shared" si="8"/>
        <v>73</v>
      </c>
      <c r="AH84" s="14">
        <f t="shared" si="9"/>
        <v>0</v>
      </c>
      <c r="AI84" s="14">
        <f t="shared" si="10"/>
        <v>0</v>
      </c>
      <c r="AJ84" s="14">
        <f t="shared" si="11"/>
        <v>57</v>
      </c>
      <c r="AK84" s="14">
        <f t="shared" si="12"/>
        <v>57</v>
      </c>
      <c r="AL84" s="14">
        <f t="shared" si="13"/>
        <v>78.082191780821915</v>
      </c>
      <c r="AM84" s="14">
        <f t="shared" si="14"/>
        <v>3</v>
      </c>
      <c r="AN84" s="7" t="s">
        <v>56</v>
      </c>
      <c r="AO84" s="7">
        <v>1</v>
      </c>
      <c r="AP84" s="7">
        <f>VLOOKUP(B84,[6]B!B$1:Y$52,24,0)</f>
        <v>8</v>
      </c>
      <c r="AQ84" s="7">
        <f t="shared" si="15"/>
        <v>12</v>
      </c>
    </row>
    <row r="85" spans="1:43" x14ac:dyDescent="0.25">
      <c r="A85" s="7">
        <v>84</v>
      </c>
      <c r="B85" s="7" t="s">
        <v>95</v>
      </c>
      <c r="C85" s="8">
        <f>VLOOKUP(B85,[1]Combined!$B$1:$S$640,18,0)</f>
        <v>10</v>
      </c>
      <c r="D85" s="8">
        <f>VLOOKUP(B85,[1]Combined!$B$1:$T$640,19,0)</f>
        <v>10</v>
      </c>
      <c r="E85" s="8">
        <f>VLOOKUP(B85,[1]Combined!$B$1:$V$640,21,0)</f>
        <v>0</v>
      </c>
      <c r="F85" s="8">
        <f>VLOOKUP(B85,[1]Combined!$B$1:$W$640,22,0)</f>
        <v>2</v>
      </c>
      <c r="G85" s="8">
        <f>VLOOKUP(B85,[1]Combined!$B$1:$X$640,23,0)</f>
        <v>2</v>
      </c>
      <c r="H85" s="8">
        <f>VLOOKUP(B85,[1]Combined!$B$1:$Z$640,25,0)</f>
        <v>0</v>
      </c>
      <c r="I85" s="9">
        <f>VLOOKUP(B85,[2]Combined!C$1:T$640,18,0)</f>
        <v>18</v>
      </c>
      <c r="J85" s="9">
        <f>VLOOKUP(B85,[2]Combined!C$1:U$640,19,0)</f>
        <v>21</v>
      </c>
      <c r="K85" s="9">
        <f>VLOOKUP(B85,[2]Combined!C$1:W$640,21,0)</f>
        <v>0</v>
      </c>
      <c r="L85" s="9">
        <f>VLOOKUP(B85,[2]Combined!C$1:X$640,22,0)</f>
        <v>3</v>
      </c>
      <c r="M85" s="9">
        <f>VLOOKUP(B85,[2]Combined!C$1:Y$640,23,0)</f>
        <v>3</v>
      </c>
      <c r="N85" s="9">
        <f>VLOOKUP(B85,[2]Combined!C$1:AA$640,25,0)</f>
        <v>0</v>
      </c>
      <c r="O85" s="10">
        <f>VLOOKUP(B85,[3]Combined!C$1:T$640,18,0)</f>
        <v>13</v>
      </c>
      <c r="P85" s="10">
        <f>VLOOKUP(B85,[3]Combined!C$1:U$640,19,0)</f>
        <v>19</v>
      </c>
      <c r="Q85" s="10">
        <f>VLOOKUP(B85,[3]Combined!C$1:W$640,21,0)</f>
        <v>2</v>
      </c>
      <c r="R85" s="10">
        <f>VLOOKUP(B85,[3]Combined!C$1:X$640,22,0)</f>
        <v>1</v>
      </c>
      <c r="S85" s="10">
        <f>VLOOKUP(B85,[3]Combined!C$1:Y$640,23,0)</f>
        <v>4</v>
      </c>
      <c r="T85" s="10">
        <f>VLOOKUP(B85,[3]Combined!C$1:AA$640,25,0)</f>
        <v>0</v>
      </c>
      <c r="U85" s="11">
        <f>VLOOKUP(B85,[4]Combined!C$1:T$640,18,0)</f>
        <v>10</v>
      </c>
      <c r="V85" s="11">
        <f>VLOOKUP(B85,[4]Combined!C$1:U$640,19,0)</f>
        <v>14</v>
      </c>
      <c r="W85" s="11">
        <f>VLOOKUP(B85,[4]Combined!C$1:W$640,21,0)</f>
        <v>0</v>
      </c>
      <c r="X85" s="11">
        <f>VLOOKUP(B85,[4]Combined!C$1:X$640,22,0)</f>
        <v>1</v>
      </c>
      <c r="Y85" s="11">
        <f>VLOOKUP(B85,[4]Combined!C$1:Y$640,23,0)</f>
        <v>2</v>
      </c>
      <c r="Z85" s="11">
        <f>VLOOKUP(B85,[4]Combined!C$1:AA$640,25,0)</f>
        <v>0</v>
      </c>
      <c r="AA85" s="12">
        <f>VLOOKUP(B85,[5]Combined!C$1:T$640,18,0)</f>
        <v>0</v>
      </c>
      <c r="AB85" s="12">
        <f>VLOOKUP(B85,[5]Combined!C$1:U$640,19,0)</f>
        <v>0</v>
      </c>
      <c r="AC85" s="12">
        <f>VLOOKUP(B85,[5]Combined!C$1:W$640,21,0)</f>
        <v>0</v>
      </c>
      <c r="AD85" s="12">
        <v>1</v>
      </c>
      <c r="AE85" s="12">
        <v>1</v>
      </c>
      <c r="AF85" s="12">
        <f>VLOOKUP(B85,[5]Combined!C$1:AA$640,25,0)</f>
        <v>0</v>
      </c>
      <c r="AG85" s="14">
        <f t="shared" si="8"/>
        <v>76</v>
      </c>
      <c r="AH85" s="14">
        <f t="shared" si="9"/>
        <v>2</v>
      </c>
      <c r="AI85" s="14">
        <f t="shared" si="10"/>
        <v>2</v>
      </c>
      <c r="AJ85" s="14">
        <f t="shared" si="11"/>
        <v>59</v>
      </c>
      <c r="AK85" s="14">
        <f t="shared" si="12"/>
        <v>61</v>
      </c>
      <c r="AL85" s="14">
        <f t="shared" si="13"/>
        <v>80.26315789473685</v>
      </c>
      <c r="AM85" s="14">
        <f t="shared" si="14"/>
        <v>4</v>
      </c>
      <c r="AN85" s="7" t="s">
        <v>58</v>
      </c>
      <c r="AO85" s="7">
        <v>8</v>
      </c>
      <c r="AP85" s="7">
        <f>VLOOKUP(B85,[6]B!B$1:Y$52,24,0)</f>
        <v>6</v>
      </c>
      <c r="AQ85" s="7">
        <f t="shared" si="15"/>
        <v>18</v>
      </c>
    </row>
    <row r="86" spans="1:43" x14ac:dyDescent="0.25">
      <c r="A86" s="7">
        <v>85</v>
      </c>
      <c r="B86" s="7" t="s">
        <v>96</v>
      </c>
      <c r="C86" s="8">
        <f>VLOOKUP(B86,[1]Combined!$B$1:$S$640,18,0)</f>
        <v>9</v>
      </c>
      <c r="D86" s="8">
        <f>VLOOKUP(B86,[1]Combined!$B$1:$T$640,19,0)</f>
        <v>10</v>
      </c>
      <c r="E86" s="8">
        <f>VLOOKUP(B86,[1]Combined!$B$1:$V$640,21,0)</f>
        <v>0</v>
      </c>
      <c r="F86" s="8">
        <f>VLOOKUP(B86,[1]Combined!$B$1:$W$640,22,0)</f>
        <v>2</v>
      </c>
      <c r="G86" s="8">
        <f>VLOOKUP(B86,[1]Combined!$B$1:$X$640,23,0)</f>
        <v>2</v>
      </c>
      <c r="H86" s="8">
        <f>VLOOKUP(B86,[1]Combined!$B$1:$Z$640,25,0)</f>
        <v>0</v>
      </c>
      <c r="I86" s="9">
        <f>VLOOKUP(B86,[2]Combined!C$1:T$640,18,0)</f>
        <v>14</v>
      </c>
      <c r="J86" s="9">
        <f>VLOOKUP(B86,[2]Combined!C$1:U$640,19,0)</f>
        <v>21</v>
      </c>
      <c r="K86" s="9">
        <f>VLOOKUP(B86,[2]Combined!C$1:W$640,21,0)</f>
        <v>0</v>
      </c>
      <c r="L86" s="9">
        <f>VLOOKUP(B86,[2]Combined!C$1:X$640,22,0)</f>
        <v>3</v>
      </c>
      <c r="M86" s="9">
        <f>VLOOKUP(B86,[2]Combined!C$1:Y$640,23,0)</f>
        <v>4</v>
      </c>
      <c r="N86" s="9">
        <f>VLOOKUP(B86,[2]Combined!C$1:AA$640,25,0)</f>
        <v>0</v>
      </c>
      <c r="O86" s="10">
        <f>VLOOKUP(B86,[3]Combined!C$1:T$640,18,0)</f>
        <v>12</v>
      </c>
      <c r="P86" s="10">
        <f>VLOOKUP(B86,[3]Combined!C$1:U$640,19,0)</f>
        <v>19</v>
      </c>
      <c r="Q86" s="10">
        <f>VLOOKUP(B86,[3]Combined!C$1:W$640,21,0)</f>
        <v>0</v>
      </c>
      <c r="R86" s="10">
        <f>VLOOKUP(B86,[3]Combined!C$1:X$640,22,0)</f>
        <v>1</v>
      </c>
      <c r="S86" s="10">
        <f>VLOOKUP(B86,[3]Combined!C$1:Y$640,23,0)</f>
        <v>3</v>
      </c>
      <c r="T86" s="10">
        <f>VLOOKUP(B86,[3]Combined!C$1:AA$640,25,0)</f>
        <v>0</v>
      </c>
      <c r="U86" s="11">
        <f>VLOOKUP(B86,[4]Combined!C$1:T$640,18,0)</f>
        <v>7</v>
      </c>
      <c r="V86" s="11">
        <f>VLOOKUP(B86,[4]Combined!C$1:U$640,19,0)</f>
        <v>14</v>
      </c>
      <c r="W86" s="11">
        <f>VLOOKUP(B86,[4]Combined!C$1:W$640,21,0)</f>
        <v>0</v>
      </c>
      <c r="X86" s="11">
        <f>VLOOKUP(B86,[4]Combined!C$1:X$640,22,0)</f>
        <v>0</v>
      </c>
      <c r="Y86" s="11">
        <f>VLOOKUP(B86,[4]Combined!C$1:Y$640,23,0)</f>
        <v>3</v>
      </c>
      <c r="Z86" s="11">
        <f>VLOOKUP(B86,[4]Combined!C$1:AA$640,25,0)</f>
        <v>0</v>
      </c>
      <c r="AA86" s="12">
        <f>VLOOKUP(B86,[5]Combined!C$1:T$640,18,0)</f>
        <v>0</v>
      </c>
      <c r="AB86" s="12">
        <f>VLOOKUP(B86,[5]Combined!C$1:U$640,19,0)</f>
        <v>0</v>
      </c>
      <c r="AC86" s="12">
        <f>VLOOKUP(B86,[5]Combined!C$1:W$640,21,0)</f>
        <v>0</v>
      </c>
      <c r="AD86" s="12">
        <f>VLOOKUP(B86,[5]Combined!C$1:X$640,22,0)</f>
        <v>0</v>
      </c>
      <c r="AE86" s="12">
        <f>VLOOKUP(B86,[5]Combined!C$1:Y$640,23,0)</f>
        <v>0</v>
      </c>
      <c r="AF86" s="12">
        <f>VLOOKUP(B86,[5]Combined!C$1:AA$640,25,0)</f>
        <v>0</v>
      </c>
      <c r="AG86" s="14">
        <f t="shared" si="8"/>
        <v>76</v>
      </c>
      <c r="AH86" s="14">
        <f t="shared" si="9"/>
        <v>0</v>
      </c>
      <c r="AI86" s="14">
        <f t="shared" si="10"/>
        <v>0</v>
      </c>
      <c r="AJ86" s="14">
        <f t="shared" si="11"/>
        <v>48</v>
      </c>
      <c r="AK86" s="14">
        <f t="shared" si="12"/>
        <v>48</v>
      </c>
      <c r="AL86" s="14">
        <f t="shared" si="13"/>
        <v>63.157894736842103</v>
      </c>
      <c r="AM86" s="14">
        <f t="shared" si="14"/>
        <v>0</v>
      </c>
      <c r="AN86" s="7" t="s">
        <v>60</v>
      </c>
      <c r="AO86" s="7">
        <v>9</v>
      </c>
      <c r="AP86" s="7">
        <f>VLOOKUP(B86,[6]B!B$1:Y$52,24,0)</f>
        <v>9</v>
      </c>
      <c r="AQ86" s="7">
        <f t="shared" si="15"/>
        <v>18</v>
      </c>
    </row>
    <row r="87" spans="1:43" x14ac:dyDescent="0.25">
      <c r="A87" s="7">
        <v>86</v>
      </c>
      <c r="B87" s="7" t="s">
        <v>97</v>
      </c>
      <c r="C87" s="8">
        <f>VLOOKUP(B87,[1]Combined!$B$1:$S$640,18,0)</f>
        <v>7</v>
      </c>
      <c r="D87" s="8">
        <f>VLOOKUP(B87,[1]Combined!$B$1:$T$640,19,0)</f>
        <v>10</v>
      </c>
      <c r="E87" s="8">
        <f>VLOOKUP(B87,[1]Combined!$B$1:$V$640,21,0)</f>
        <v>0</v>
      </c>
      <c r="F87" s="8">
        <f>VLOOKUP(B87,[1]Combined!$B$1:$W$640,22,0)</f>
        <v>0</v>
      </c>
      <c r="G87" s="8">
        <f>VLOOKUP(B87,[1]Combined!$B$1:$X$640,23,0)</f>
        <v>2</v>
      </c>
      <c r="H87" s="8">
        <f>VLOOKUP(B87,[1]Combined!$B$1:$Z$640,25,0)</f>
        <v>0</v>
      </c>
      <c r="I87" s="9">
        <f>VLOOKUP(B87,[2]Combined!C$1:T$640,18,0)</f>
        <v>13</v>
      </c>
      <c r="J87" s="9">
        <f>VLOOKUP(B87,[2]Combined!C$1:U$640,19,0)</f>
        <v>21</v>
      </c>
      <c r="K87" s="9">
        <f>VLOOKUP(B87,[2]Combined!C$1:W$640,21,0)</f>
        <v>0</v>
      </c>
      <c r="L87" s="9">
        <f>VLOOKUP(B87,[2]Combined!C$1:X$640,22,0)</f>
        <v>0</v>
      </c>
      <c r="M87" s="9">
        <f>VLOOKUP(B87,[2]Combined!C$1:Y$640,23,0)</f>
        <v>4</v>
      </c>
      <c r="N87" s="9">
        <f>VLOOKUP(B87,[2]Combined!C$1:AA$640,25,0)</f>
        <v>0</v>
      </c>
      <c r="O87" s="10">
        <f>VLOOKUP(B87,[3]Combined!C$1:T$640,18,0)</f>
        <v>12</v>
      </c>
      <c r="P87" s="10">
        <f>VLOOKUP(B87,[3]Combined!C$1:U$640,19,0)</f>
        <v>19</v>
      </c>
      <c r="Q87" s="10">
        <f>VLOOKUP(B87,[3]Combined!C$1:W$640,21,0)</f>
        <v>0</v>
      </c>
      <c r="R87" s="10">
        <f>VLOOKUP(B87,[3]Combined!C$1:X$640,22,0)</f>
        <v>2</v>
      </c>
      <c r="S87" s="10">
        <f>VLOOKUP(B87,[3]Combined!C$1:Y$640,23,0)</f>
        <v>5</v>
      </c>
      <c r="T87" s="10">
        <f>VLOOKUP(B87,[3]Combined!C$1:AA$640,25,0)</f>
        <v>0</v>
      </c>
      <c r="U87" s="11">
        <f>VLOOKUP(B87,[4]Combined!C$1:T$640,18,0)</f>
        <v>8</v>
      </c>
      <c r="V87" s="11">
        <f>VLOOKUP(B87,[4]Combined!C$1:U$640,19,0)</f>
        <v>14</v>
      </c>
      <c r="W87" s="11">
        <f>VLOOKUP(B87,[4]Combined!C$1:W$640,21,0)</f>
        <v>0</v>
      </c>
      <c r="X87" s="11">
        <f>VLOOKUP(B87,[4]Combined!C$1:X$640,22,0)</f>
        <v>2</v>
      </c>
      <c r="Y87" s="11">
        <f>VLOOKUP(B87,[4]Combined!C$1:Y$640,23,0)</f>
        <v>3</v>
      </c>
      <c r="Z87" s="11">
        <f>VLOOKUP(B87,[4]Combined!C$1:AA$640,25,0)</f>
        <v>0</v>
      </c>
      <c r="AA87" s="12">
        <f>VLOOKUP(B87,[5]Combined!C$1:T$640,18,0)</f>
        <v>0</v>
      </c>
      <c r="AB87" s="12">
        <f>VLOOKUP(B87,[5]Combined!C$1:U$640,19,0)</f>
        <v>0</v>
      </c>
      <c r="AC87" s="12">
        <f>VLOOKUP(B87,[5]Combined!C$1:W$640,21,0)</f>
        <v>0</v>
      </c>
      <c r="AD87" s="12">
        <f>VLOOKUP(B87,[5]Combined!C$1:X$640,22,0)</f>
        <v>0</v>
      </c>
      <c r="AE87" s="12">
        <f>VLOOKUP(B87,[5]Combined!C$1:Y$640,23,0)</f>
        <v>0</v>
      </c>
      <c r="AF87" s="12">
        <f>VLOOKUP(B87,[5]Combined!C$1:AA$640,25,0)</f>
        <v>0</v>
      </c>
      <c r="AG87" s="14">
        <f t="shared" si="8"/>
        <v>78</v>
      </c>
      <c r="AH87" s="14">
        <f t="shared" si="9"/>
        <v>0</v>
      </c>
      <c r="AI87" s="14">
        <f t="shared" si="10"/>
        <v>0</v>
      </c>
      <c r="AJ87" s="14">
        <f t="shared" si="11"/>
        <v>44</v>
      </c>
      <c r="AK87" s="14">
        <f t="shared" si="12"/>
        <v>44</v>
      </c>
      <c r="AL87" s="14">
        <f t="shared" si="13"/>
        <v>56.410256410256409</v>
      </c>
      <c r="AM87" s="14">
        <f t="shared" si="14"/>
        <v>0</v>
      </c>
      <c r="AN87" s="7" t="s">
        <v>62</v>
      </c>
      <c r="AO87" s="7">
        <v>9</v>
      </c>
      <c r="AP87" s="7">
        <f>VLOOKUP(B87,[6]B!B$1:Y$52,24,0)</f>
        <v>6</v>
      </c>
      <c r="AQ87" s="7">
        <f t="shared" si="15"/>
        <v>15</v>
      </c>
    </row>
    <row r="88" spans="1:43" x14ac:dyDescent="0.25">
      <c r="A88" s="7">
        <v>87</v>
      </c>
      <c r="B88" s="7" t="s">
        <v>98</v>
      </c>
      <c r="C88" s="8">
        <f>VLOOKUP(B88,[1]Combined!$B$1:$S$640,18,0)</f>
        <v>10</v>
      </c>
      <c r="D88" s="8">
        <f>VLOOKUP(B88,[1]Combined!$B$1:$T$640,19,0)</f>
        <v>10</v>
      </c>
      <c r="E88" s="8">
        <f>VLOOKUP(B88,[1]Combined!$B$1:$V$640,21,0)</f>
        <v>0</v>
      </c>
      <c r="F88" s="8">
        <f>VLOOKUP(B88,[1]Combined!$B$1:$W$640,22,0)</f>
        <v>2</v>
      </c>
      <c r="G88" s="8">
        <f>VLOOKUP(B88,[1]Combined!$B$1:$X$640,23,0)</f>
        <v>2</v>
      </c>
      <c r="H88" s="8">
        <f>VLOOKUP(B88,[1]Combined!$B$1:$Z$640,25,0)</f>
        <v>0</v>
      </c>
      <c r="I88" s="9">
        <f>VLOOKUP(B88,[2]Combined!C$1:T$640,18,0)</f>
        <v>19</v>
      </c>
      <c r="J88" s="9">
        <f>VLOOKUP(B88,[2]Combined!C$1:U$640,19,0)</f>
        <v>21</v>
      </c>
      <c r="K88" s="9">
        <f>VLOOKUP(B88,[2]Combined!C$1:W$640,21,0)</f>
        <v>0</v>
      </c>
      <c r="L88" s="9">
        <f>VLOOKUP(B88,[2]Combined!C$1:X$640,22,0)</f>
        <v>3</v>
      </c>
      <c r="M88" s="9">
        <f>VLOOKUP(B88,[2]Combined!C$1:Y$640,23,0)</f>
        <v>5</v>
      </c>
      <c r="N88" s="9">
        <f>VLOOKUP(B88,[2]Combined!C$1:AA$640,25,0)</f>
        <v>0</v>
      </c>
      <c r="O88" s="10">
        <f>VLOOKUP(B88,[3]Combined!C$1:T$640,18,0)</f>
        <v>16</v>
      </c>
      <c r="P88" s="10">
        <f>VLOOKUP(B88,[3]Combined!C$1:U$640,19,0)</f>
        <v>19</v>
      </c>
      <c r="Q88" s="10">
        <f>VLOOKUP(B88,[3]Combined!C$1:W$640,21,0)</f>
        <v>0</v>
      </c>
      <c r="R88" s="10">
        <f>VLOOKUP(B88,[3]Combined!C$1:X$640,22,0)</f>
        <v>3</v>
      </c>
      <c r="S88" s="10">
        <f>VLOOKUP(B88,[3]Combined!C$1:Y$640,23,0)</f>
        <v>4</v>
      </c>
      <c r="T88" s="10">
        <f>VLOOKUP(B88,[3]Combined!C$1:AA$640,25,0)</f>
        <v>0</v>
      </c>
      <c r="U88" s="11">
        <f>VLOOKUP(B88,[4]Combined!C$1:T$640,18,0)</f>
        <v>12</v>
      </c>
      <c r="V88" s="11">
        <f>VLOOKUP(B88,[4]Combined!C$1:U$640,19,0)</f>
        <v>14</v>
      </c>
      <c r="W88" s="11">
        <f>VLOOKUP(B88,[4]Combined!C$1:W$640,21,0)</f>
        <v>1</v>
      </c>
      <c r="X88" s="11">
        <f>VLOOKUP(B88,[4]Combined!C$1:X$640,22,0)</f>
        <v>2</v>
      </c>
      <c r="Y88" s="11">
        <f>VLOOKUP(B88,[4]Combined!C$1:Y$640,23,0)</f>
        <v>3</v>
      </c>
      <c r="Z88" s="11">
        <f>VLOOKUP(B88,[4]Combined!C$1:AA$640,25,0)</f>
        <v>1</v>
      </c>
      <c r="AA88" s="12">
        <f>VLOOKUP(B88,[5]Combined!C$1:T$640,18,0)</f>
        <v>0</v>
      </c>
      <c r="AB88" s="12">
        <f>VLOOKUP(B88,[5]Combined!C$1:U$640,19,0)</f>
        <v>0</v>
      </c>
      <c r="AC88" s="12">
        <f>VLOOKUP(B88,[5]Combined!C$1:W$640,21,0)</f>
        <v>0</v>
      </c>
      <c r="AD88" s="12">
        <f>VLOOKUP(B88,[5]Combined!C$1:X$640,22,0)</f>
        <v>0</v>
      </c>
      <c r="AE88" s="12">
        <f>VLOOKUP(B88,[5]Combined!C$1:Y$640,23,0)</f>
        <v>0</v>
      </c>
      <c r="AF88" s="12">
        <f>VLOOKUP(B88,[5]Combined!C$1:AA$640,25,0)</f>
        <v>0</v>
      </c>
      <c r="AG88" s="14">
        <f t="shared" si="8"/>
        <v>78</v>
      </c>
      <c r="AH88" s="14">
        <f t="shared" si="9"/>
        <v>2</v>
      </c>
      <c r="AI88" s="14">
        <f t="shared" si="10"/>
        <v>2</v>
      </c>
      <c r="AJ88" s="14">
        <f t="shared" si="11"/>
        <v>67</v>
      </c>
      <c r="AK88" s="14">
        <f t="shared" si="12"/>
        <v>69</v>
      </c>
      <c r="AL88" s="14">
        <f t="shared" si="13"/>
        <v>88.461538461538453</v>
      </c>
      <c r="AM88" s="14">
        <f t="shared" si="14"/>
        <v>5</v>
      </c>
      <c r="AN88" s="7" t="s">
        <v>64</v>
      </c>
      <c r="AO88" s="7">
        <v>10</v>
      </c>
      <c r="AP88" s="7">
        <f>VLOOKUP(B88,[6]B!B$1:Y$52,24,0)</f>
        <v>9</v>
      </c>
      <c r="AQ88" s="7">
        <f t="shared" si="15"/>
        <v>24</v>
      </c>
    </row>
    <row r="89" spans="1:43" x14ac:dyDescent="0.25">
      <c r="A89" s="7">
        <v>88</v>
      </c>
      <c r="B89" s="7" t="s">
        <v>99</v>
      </c>
      <c r="C89" s="8">
        <f>VLOOKUP(B89,[1]Combined!$B$1:$S$640,18,0)</f>
        <v>10</v>
      </c>
      <c r="D89" s="8">
        <f>VLOOKUP(B89,[1]Combined!$B$1:$T$640,19,0)</f>
        <v>10</v>
      </c>
      <c r="E89" s="8">
        <f>VLOOKUP(B89,[1]Combined!$B$1:$V$640,21,0)</f>
        <v>0</v>
      </c>
      <c r="F89" s="8">
        <f>VLOOKUP(B89,[1]Combined!$B$1:$W$640,22,0)</f>
        <v>1</v>
      </c>
      <c r="G89" s="8">
        <f>VLOOKUP(B89,[1]Combined!$B$1:$X$640,23,0)</f>
        <v>1</v>
      </c>
      <c r="H89" s="8">
        <f>VLOOKUP(B89,[1]Combined!$B$1:$Z$640,25,0)</f>
        <v>0</v>
      </c>
      <c r="I89" s="9">
        <f>VLOOKUP(B89,[2]Combined!C$1:T$640,18,0)</f>
        <v>17</v>
      </c>
      <c r="J89" s="9">
        <f>VLOOKUP(B89,[2]Combined!C$1:U$640,19,0)</f>
        <v>21</v>
      </c>
      <c r="K89" s="9">
        <f>VLOOKUP(B89,[2]Combined!C$1:W$640,21,0)</f>
        <v>0</v>
      </c>
      <c r="L89" s="9">
        <f>VLOOKUP(B89,[2]Combined!C$1:X$640,22,0)</f>
        <v>0</v>
      </c>
      <c r="M89" s="9">
        <f>VLOOKUP(B89,[2]Combined!C$1:Y$640,23,0)</f>
        <v>3</v>
      </c>
      <c r="N89" s="9">
        <f>VLOOKUP(B89,[2]Combined!C$1:AA$640,25,0)</f>
        <v>0</v>
      </c>
      <c r="O89" s="10">
        <f>VLOOKUP(B89,[3]Combined!C$1:T$640,18,0)</f>
        <v>14</v>
      </c>
      <c r="P89" s="10">
        <f>VLOOKUP(B89,[3]Combined!C$1:U$640,19,0)</f>
        <v>19</v>
      </c>
      <c r="Q89" s="10">
        <f>VLOOKUP(B89,[3]Combined!C$1:W$640,21,0)</f>
        <v>0</v>
      </c>
      <c r="R89" s="10">
        <f>VLOOKUP(B89,[3]Combined!C$1:X$640,22,0)</f>
        <v>1</v>
      </c>
      <c r="S89" s="10">
        <f>VLOOKUP(B89,[3]Combined!C$1:Y$640,23,0)</f>
        <v>1</v>
      </c>
      <c r="T89" s="10">
        <f>VLOOKUP(B89,[3]Combined!C$1:AA$640,25,0)</f>
        <v>0</v>
      </c>
      <c r="U89" s="11">
        <f>VLOOKUP(B89,[4]Combined!C$1:T$640,18,0)</f>
        <v>9</v>
      </c>
      <c r="V89" s="11">
        <f>VLOOKUP(B89,[4]Combined!C$1:U$640,19,0)</f>
        <v>14</v>
      </c>
      <c r="W89" s="11">
        <f>VLOOKUP(B89,[4]Combined!C$1:W$640,21,0)</f>
        <v>0</v>
      </c>
      <c r="X89" s="11">
        <f>VLOOKUP(B89,[4]Combined!C$1:X$640,22,0)</f>
        <v>1</v>
      </c>
      <c r="Y89" s="11">
        <f>VLOOKUP(B89,[4]Combined!C$1:Y$640,23,0)</f>
        <v>4</v>
      </c>
      <c r="Z89" s="11">
        <f>VLOOKUP(B89,[4]Combined!C$1:AA$640,25,0)</f>
        <v>0</v>
      </c>
      <c r="AA89" s="12">
        <f>VLOOKUP(B89,[5]Combined!C$1:T$640,18,0)</f>
        <v>0</v>
      </c>
      <c r="AB89" s="12">
        <f>VLOOKUP(B89,[5]Combined!C$1:U$640,19,0)</f>
        <v>0</v>
      </c>
      <c r="AC89" s="12">
        <f>VLOOKUP(B89,[5]Combined!C$1:W$640,21,0)</f>
        <v>0</v>
      </c>
      <c r="AD89" s="12">
        <f>VLOOKUP(B89,[5]Combined!C$1:X$640,22,0)</f>
        <v>0</v>
      </c>
      <c r="AE89" s="12">
        <f>VLOOKUP(B89,[5]Combined!C$1:Y$640,23,0)</f>
        <v>0</v>
      </c>
      <c r="AF89" s="12">
        <f>VLOOKUP(B89,[5]Combined!C$1:AA$640,25,0)</f>
        <v>0</v>
      </c>
      <c r="AG89" s="14">
        <f t="shared" si="8"/>
        <v>73</v>
      </c>
      <c r="AH89" s="14">
        <f t="shared" si="9"/>
        <v>0</v>
      </c>
      <c r="AI89" s="14">
        <f t="shared" si="10"/>
        <v>0</v>
      </c>
      <c r="AJ89" s="14">
        <f t="shared" si="11"/>
        <v>53</v>
      </c>
      <c r="AK89" s="14">
        <f t="shared" si="12"/>
        <v>53</v>
      </c>
      <c r="AL89" s="14">
        <f t="shared" si="13"/>
        <v>72.602739726027394</v>
      </c>
      <c r="AM89" s="14">
        <f t="shared" si="14"/>
        <v>2</v>
      </c>
      <c r="AN89" s="7" t="s">
        <v>56</v>
      </c>
      <c r="AO89" s="7">
        <v>2</v>
      </c>
      <c r="AP89" s="7">
        <f>VLOOKUP(B89,[6]B!B$1:Y$52,24,0)</f>
        <v>7</v>
      </c>
      <c r="AQ89" s="7">
        <f t="shared" si="15"/>
        <v>11</v>
      </c>
    </row>
    <row r="90" spans="1:43" x14ac:dyDescent="0.25">
      <c r="A90" s="7">
        <v>89</v>
      </c>
      <c r="B90" s="7" t="s">
        <v>100</v>
      </c>
      <c r="C90" s="8">
        <f>VLOOKUP(B90,[1]Combined!$B$1:$S$640,18,0)</f>
        <v>10</v>
      </c>
      <c r="D90" s="8">
        <f>VLOOKUP(B90,[1]Combined!$B$1:$T$640,19,0)</f>
        <v>10</v>
      </c>
      <c r="E90" s="8">
        <f>VLOOKUP(B90,[1]Combined!$B$1:$V$640,21,0)</f>
        <v>0</v>
      </c>
      <c r="F90" s="8">
        <f>VLOOKUP(B90,[1]Combined!$B$1:$W$640,22,0)</f>
        <v>2</v>
      </c>
      <c r="G90" s="8">
        <f>VLOOKUP(B90,[1]Combined!$B$1:$X$640,23,0)</f>
        <v>2</v>
      </c>
      <c r="H90" s="8">
        <f>VLOOKUP(B90,[1]Combined!$B$1:$Z$640,25,0)</f>
        <v>0</v>
      </c>
      <c r="I90" s="9">
        <f>VLOOKUP(B90,[2]Combined!C$1:T$640,18,0)</f>
        <v>21</v>
      </c>
      <c r="J90" s="9">
        <f>VLOOKUP(B90,[2]Combined!C$1:U$640,19,0)</f>
        <v>21</v>
      </c>
      <c r="K90" s="9">
        <f>VLOOKUP(B90,[2]Combined!C$1:W$640,21,0)</f>
        <v>0</v>
      </c>
      <c r="L90" s="9">
        <f>VLOOKUP(B90,[2]Combined!C$1:X$640,22,0)</f>
        <v>3</v>
      </c>
      <c r="M90" s="9">
        <f>VLOOKUP(B90,[2]Combined!C$1:Y$640,23,0)</f>
        <v>3</v>
      </c>
      <c r="N90" s="9">
        <f>VLOOKUP(B90,[2]Combined!C$1:AA$640,25,0)</f>
        <v>0</v>
      </c>
      <c r="O90" s="10">
        <f>VLOOKUP(B90,[3]Combined!C$1:T$640,18,0)</f>
        <v>16</v>
      </c>
      <c r="P90" s="10">
        <f>VLOOKUP(B90,[3]Combined!C$1:U$640,19,0)</f>
        <v>19</v>
      </c>
      <c r="Q90" s="10">
        <f>VLOOKUP(B90,[3]Combined!C$1:W$640,21,0)</f>
        <v>1</v>
      </c>
      <c r="R90" s="10">
        <f>VLOOKUP(B90,[3]Combined!C$1:X$640,22,0)</f>
        <v>4</v>
      </c>
      <c r="S90" s="10">
        <f>VLOOKUP(B90,[3]Combined!C$1:Y$640,23,0)</f>
        <v>4</v>
      </c>
      <c r="T90" s="10">
        <f>VLOOKUP(B90,[3]Combined!C$1:AA$640,25,0)</f>
        <v>0</v>
      </c>
      <c r="U90" s="11">
        <f>VLOOKUP(B90,[4]Combined!C$1:T$640,18,0)</f>
        <v>13</v>
      </c>
      <c r="V90" s="11">
        <f>VLOOKUP(B90,[4]Combined!C$1:U$640,19,0)</f>
        <v>14</v>
      </c>
      <c r="W90" s="11">
        <f>VLOOKUP(B90,[4]Combined!C$1:W$640,21,0)</f>
        <v>0</v>
      </c>
      <c r="X90" s="11">
        <f>VLOOKUP(B90,[4]Combined!C$1:X$640,22,0)</f>
        <v>1</v>
      </c>
      <c r="Y90" s="11">
        <f>VLOOKUP(B90,[4]Combined!C$1:Y$640,23,0)</f>
        <v>2</v>
      </c>
      <c r="Z90" s="11">
        <f>VLOOKUP(B90,[4]Combined!C$1:AA$640,25,0)</f>
        <v>0</v>
      </c>
      <c r="AA90" s="12">
        <f>VLOOKUP(B90,[5]Combined!C$1:T$640,18,0)</f>
        <v>0</v>
      </c>
      <c r="AB90" s="12">
        <f>VLOOKUP(B90,[5]Combined!C$1:U$640,19,0)</f>
        <v>0</v>
      </c>
      <c r="AC90" s="12">
        <f>VLOOKUP(B90,[5]Combined!C$1:W$640,21,0)</f>
        <v>0</v>
      </c>
      <c r="AD90" s="12">
        <v>1</v>
      </c>
      <c r="AE90" s="12">
        <v>1</v>
      </c>
      <c r="AF90" s="12">
        <f>VLOOKUP(B90,[5]Combined!C$1:AA$640,25,0)</f>
        <v>0</v>
      </c>
      <c r="AG90" s="14">
        <f t="shared" si="8"/>
        <v>76</v>
      </c>
      <c r="AH90" s="14">
        <f t="shared" si="9"/>
        <v>1</v>
      </c>
      <c r="AI90" s="14">
        <f t="shared" si="10"/>
        <v>1</v>
      </c>
      <c r="AJ90" s="14">
        <f t="shared" si="11"/>
        <v>71</v>
      </c>
      <c r="AK90" s="14">
        <f t="shared" si="12"/>
        <v>72</v>
      </c>
      <c r="AL90" s="14">
        <f t="shared" si="13"/>
        <v>94.73684210526315</v>
      </c>
      <c r="AM90" s="14">
        <f t="shared" si="14"/>
        <v>5</v>
      </c>
      <c r="AN90" s="7" t="s">
        <v>58</v>
      </c>
      <c r="AO90" s="7">
        <v>9</v>
      </c>
      <c r="AP90" s="7">
        <f>VLOOKUP(B90,[6]B!B$1:Y$52,24,0)</f>
        <v>7</v>
      </c>
      <c r="AQ90" s="7">
        <f t="shared" si="15"/>
        <v>21</v>
      </c>
    </row>
    <row r="91" spans="1:43" x14ac:dyDescent="0.25">
      <c r="A91" s="7">
        <v>90</v>
      </c>
      <c r="B91" s="7" t="s">
        <v>101</v>
      </c>
      <c r="C91" s="8">
        <f>VLOOKUP(B91,[1]Combined!$B$1:$S$640,18,0)</f>
        <v>10</v>
      </c>
      <c r="D91" s="8">
        <f>VLOOKUP(B91,[1]Combined!$B$1:$T$640,19,0)</f>
        <v>10</v>
      </c>
      <c r="E91" s="8">
        <f>VLOOKUP(B91,[1]Combined!$B$1:$V$640,21,0)</f>
        <v>0</v>
      </c>
      <c r="F91" s="8">
        <f>VLOOKUP(B91,[1]Combined!$B$1:$W$640,22,0)</f>
        <v>1</v>
      </c>
      <c r="G91" s="8">
        <f>VLOOKUP(B91,[1]Combined!$B$1:$X$640,23,0)</f>
        <v>2</v>
      </c>
      <c r="H91" s="8">
        <f>VLOOKUP(B91,[1]Combined!$B$1:$Z$640,25,0)</f>
        <v>0</v>
      </c>
      <c r="I91" s="9">
        <f>VLOOKUP(B91,[2]Combined!C$1:T$640,18,0)</f>
        <v>19</v>
      </c>
      <c r="J91" s="9">
        <f>VLOOKUP(B91,[2]Combined!C$1:U$640,19,0)</f>
        <v>21</v>
      </c>
      <c r="K91" s="9">
        <f>VLOOKUP(B91,[2]Combined!C$1:W$640,21,0)</f>
        <v>0</v>
      </c>
      <c r="L91" s="9">
        <f>VLOOKUP(B91,[2]Combined!C$1:X$640,22,0)</f>
        <v>4</v>
      </c>
      <c r="M91" s="9">
        <f>VLOOKUP(B91,[2]Combined!C$1:Y$640,23,0)</f>
        <v>4</v>
      </c>
      <c r="N91" s="9">
        <f>VLOOKUP(B91,[2]Combined!C$1:AA$640,25,0)</f>
        <v>0</v>
      </c>
      <c r="O91" s="10">
        <f>VLOOKUP(B91,[3]Combined!C$1:T$640,18,0)</f>
        <v>17</v>
      </c>
      <c r="P91" s="10">
        <f>VLOOKUP(B91,[3]Combined!C$1:U$640,19,0)</f>
        <v>19</v>
      </c>
      <c r="Q91" s="10">
        <f>VLOOKUP(B91,[3]Combined!C$1:W$640,21,0)</f>
        <v>0</v>
      </c>
      <c r="R91" s="10">
        <f>VLOOKUP(B91,[3]Combined!C$1:X$640,22,0)</f>
        <v>3</v>
      </c>
      <c r="S91" s="10">
        <f>VLOOKUP(B91,[3]Combined!C$1:Y$640,23,0)</f>
        <v>3</v>
      </c>
      <c r="T91" s="10">
        <f>VLOOKUP(B91,[3]Combined!C$1:AA$640,25,0)</f>
        <v>0</v>
      </c>
      <c r="U91" s="11">
        <f>VLOOKUP(B91,[4]Combined!C$1:T$640,18,0)</f>
        <v>10</v>
      </c>
      <c r="V91" s="11">
        <f>VLOOKUP(B91,[4]Combined!C$1:U$640,19,0)</f>
        <v>14</v>
      </c>
      <c r="W91" s="11">
        <f>VLOOKUP(B91,[4]Combined!C$1:W$640,21,0)</f>
        <v>0</v>
      </c>
      <c r="X91" s="11">
        <f>VLOOKUP(B91,[4]Combined!C$1:X$640,22,0)</f>
        <v>2</v>
      </c>
      <c r="Y91" s="11">
        <f>VLOOKUP(B91,[4]Combined!C$1:Y$640,23,0)</f>
        <v>3</v>
      </c>
      <c r="Z91" s="11">
        <f>VLOOKUP(B91,[4]Combined!C$1:AA$640,25,0)</f>
        <v>0</v>
      </c>
      <c r="AA91" s="12">
        <f>VLOOKUP(B91,[5]Combined!C$1:T$640,18,0)</f>
        <v>0</v>
      </c>
      <c r="AB91" s="12">
        <f>VLOOKUP(B91,[5]Combined!C$1:U$640,19,0)</f>
        <v>0</v>
      </c>
      <c r="AC91" s="12">
        <f>VLOOKUP(B91,[5]Combined!C$1:W$640,21,0)</f>
        <v>0</v>
      </c>
      <c r="AD91" s="12">
        <f>VLOOKUP(B91,[5]Combined!C$1:X$640,22,0)</f>
        <v>0</v>
      </c>
      <c r="AE91" s="12">
        <f>VLOOKUP(B91,[5]Combined!C$1:Y$640,23,0)</f>
        <v>0</v>
      </c>
      <c r="AF91" s="12">
        <f>VLOOKUP(B91,[5]Combined!C$1:AA$640,25,0)</f>
        <v>0</v>
      </c>
      <c r="AG91" s="14">
        <f t="shared" si="8"/>
        <v>76</v>
      </c>
      <c r="AH91" s="14">
        <f t="shared" si="9"/>
        <v>0</v>
      </c>
      <c r="AI91" s="14">
        <f t="shared" si="10"/>
        <v>0</v>
      </c>
      <c r="AJ91" s="14">
        <f t="shared" si="11"/>
        <v>66</v>
      </c>
      <c r="AK91" s="14">
        <f t="shared" si="12"/>
        <v>66</v>
      </c>
      <c r="AL91" s="14">
        <f t="shared" si="13"/>
        <v>86.842105263157904</v>
      </c>
      <c r="AM91" s="14">
        <f t="shared" si="14"/>
        <v>5</v>
      </c>
      <c r="AN91" s="7" t="s">
        <v>60</v>
      </c>
      <c r="AO91" s="7">
        <v>10</v>
      </c>
      <c r="AP91" s="7">
        <f>VLOOKUP(B91,[6]B!B$1:Y$52,24,0)</f>
        <v>9</v>
      </c>
      <c r="AQ91" s="7">
        <f t="shared" si="15"/>
        <v>24</v>
      </c>
    </row>
    <row r="92" spans="1:43" x14ac:dyDescent="0.25">
      <c r="A92" s="7">
        <v>91</v>
      </c>
      <c r="B92" s="7" t="s">
        <v>102</v>
      </c>
      <c r="C92" s="8">
        <f>VLOOKUP(B92,[1]Combined!$B$1:$S$640,18,0)</f>
        <v>3</v>
      </c>
      <c r="D92" s="8">
        <f>VLOOKUP(B92,[1]Combined!$B$1:$T$640,19,0)</f>
        <v>10</v>
      </c>
      <c r="E92" s="8">
        <f>VLOOKUP(B92,[1]Combined!$B$1:$V$640,21,0)</f>
        <v>0</v>
      </c>
      <c r="F92" s="8">
        <f>VLOOKUP(B92,[1]Combined!$B$1:$W$640,22,0)</f>
        <v>0</v>
      </c>
      <c r="G92" s="8">
        <f>VLOOKUP(B92,[1]Combined!$B$1:$X$640,23,0)</f>
        <v>2</v>
      </c>
      <c r="H92" s="8">
        <f>VLOOKUP(B92,[1]Combined!$B$1:$Z$640,25,0)</f>
        <v>0</v>
      </c>
      <c r="I92" s="9">
        <f>VLOOKUP(B92,[2]Combined!C$1:T$640,18,0)</f>
        <v>6</v>
      </c>
      <c r="J92" s="9">
        <f>VLOOKUP(B92,[2]Combined!C$1:U$640,19,0)</f>
        <v>21</v>
      </c>
      <c r="K92" s="9">
        <f>VLOOKUP(B92,[2]Combined!C$1:W$640,21,0)</f>
        <v>0</v>
      </c>
      <c r="L92" s="9">
        <f>VLOOKUP(B92,[2]Combined!C$1:X$640,22,0)</f>
        <v>1</v>
      </c>
      <c r="M92" s="9">
        <f>VLOOKUP(B92,[2]Combined!C$1:Y$640,23,0)</f>
        <v>4</v>
      </c>
      <c r="N92" s="9">
        <f>VLOOKUP(B92,[2]Combined!C$1:AA$640,25,0)</f>
        <v>0</v>
      </c>
      <c r="O92" s="10">
        <f>VLOOKUP(B92,[3]Combined!C$1:T$640,18,0)</f>
        <v>2</v>
      </c>
      <c r="P92" s="10">
        <f>VLOOKUP(B92,[3]Combined!C$1:U$640,19,0)</f>
        <v>19</v>
      </c>
      <c r="Q92" s="10">
        <f>VLOOKUP(B92,[3]Combined!C$1:W$640,21,0)</f>
        <v>0</v>
      </c>
      <c r="R92" s="10">
        <f>VLOOKUP(B92,[3]Combined!C$1:X$640,22,0)</f>
        <v>2</v>
      </c>
      <c r="S92" s="10">
        <f>VLOOKUP(B92,[3]Combined!C$1:Y$640,23,0)</f>
        <v>5</v>
      </c>
      <c r="T92" s="10">
        <f>VLOOKUP(B92,[3]Combined!C$1:AA$640,25,0)</f>
        <v>0</v>
      </c>
      <c r="U92" s="11">
        <f>VLOOKUP(B92,[4]Combined!C$1:T$640,18,0)</f>
        <v>0</v>
      </c>
      <c r="V92" s="11">
        <f>VLOOKUP(B92,[4]Combined!C$1:U$640,19,0)</f>
        <v>14</v>
      </c>
      <c r="W92" s="11">
        <f>VLOOKUP(B92,[4]Combined!C$1:W$640,21,0)</f>
        <v>0</v>
      </c>
      <c r="X92" s="11">
        <f>VLOOKUP(B92,[4]Combined!C$1:X$640,22,0)</f>
        <v>0</v>
      </c>
      <c r="Y92" s="11">
        <f>VLOOKUP(B92,[4]Combined!C$1:Y$640,23,0)</f>
        <v>3</v>
      </c>
      <c r="Z92" s="11">
        <f>VLOOKUP(B92,[4]Combined!C$1:AA$640,25,0)</f>
        <v>0</v>
      </c>
      <c r="AA92" s="12">
        <f>VLOOKUP(B92,[5]Combined!C$1:T$640,18,0)</f>
        <v>0</v>
      </c>
      <c r="AB92" s="12">
        <f>VLOOKUP(B92,[5]Combined!C$1:U$640,19,0)</f>
        <v>0</v>
      </c>
      <c r="AC92" s="12">
        <f>VLOOKUP(B92,[5]Combined!C$1:W$640,21,0)</f>
        <v>0</v>
      </c>
      <c r="AD92" s="12">
        <f>VLOOKUP(B92,[5]Combined!C$1:X$640,22,0)</f>
        <v>0</v>
      </c>
      <c r="AE92" s="12">
        <f>VLOOKUP(B92,[5]Combined!C$1:Y$640,23,0)</f>
        <v>0</v>
      </c>
      <c r="AF92" s="12">
        <f>VLOOKUP(B92,[5]Combined!C$1:AA$640,25,0)</f>
        <v>0</v>
      </c>
      <c r="AG92" s="14">
        <f t="shared" si="8"/>
        <v>78</v>
      </c>
      <c r="AH92" s="14">
        <f t="shared" si="9"/>
        <v>0</v>
      </c>
      <c r="AI92" s="14">
        <f t="shared" si="10"/>
        <v>0</v>
      </c>
      <c r="AJ92" s="14">
        <f t="shared" si="11"/>
        <v>14</v>
      </c>
      <c r="AK92" s="14">
        <f t="shared" si="12"/>
        <v>14</v>
      </c>
      <c r="AL92" s="14">
        <f t="shared" si="13"/>
        <v>17.948717948717949</v>
      </c>
      <c r="AM92" s="14">
        <f t="shared" si="14"/>
        <v>0</v>
      </c>
      <c r="AN92" s="7" t="s">
        <v>62</v>
      </c>
      <c r="AO92" s="7">
        <v>9</v>
      </c>
      <c r="AP92" s="7">
        <f>VLOOKUP(B92,[6]B!B$1:Y$52,24,0)</f>
        <v>3</v>
      </c>
      <c r="AQ92" s="7">
        <f t="shared" si="15"/>
        <v>12</v>
      </c>
    </row>
    <row r="93" spans="1:43" x14ac:dyDescent="0.25">
      <c r="A93" s="7">
        <v>92</v>
      </c>
      <c r="B93" s="7" t="s">
        <v>103</v>
      </c>
      <c r="C93" s="8">
        <f>VLOOKUP(B93,[1]Combined!$B$1:$S$640,18,0)</f>
        <v>10</v>
      </c>
      <c r="D93" s="8">
        <f>VLOOKUP(B93,[1]Combined!$B$1:$T$640,19,0)</f>
        <v>10</v>
      </c>
      <c r="E93" s="8">
        <f>VLOOKUP(B93,[1]Combined!$B$1:$V$640,21,0)</f>
        <v>0</v>
      </c>
      <c r="F93" s="8">
        <f>VLOOKUP(B93,[1]Combined!$B$1:$W$640,22,0)</f>
        <v>2</v>
      </c>
      <c r="G93" s="8">
        <f>VLOOKUP(B93,[1]Combined!$B$1:$X$640,23,0)</f>
        <v>2</v>
      </c>
      <c r="H93" s="8">
        <f>VLOOKUP(B93,[1]Combined!$B$1:$Z$640,25,0)</f>
        <v>0</v>
      </c>
      <c r="I93" s="9">
        <f>VLOOKUP(B93,[2]Combined!C$1:T$640,18,0)</f>
        <v>12</v>
      </c>
      <c r="J93" s="9">
        <f>VLOOKUP(B93,[2]Combined!C$1:U$640,19,0)</f>
        <v>21</v>
      </c>
      <c r="K93" s="9">
        <f>VLOOKUP(B93,[2]Combined!C$1:W$640,21,0)</f>
        <v>0</v>
      </c>
      <c r="L93" s="9">
        <f>VLOOKUP(B93,[2]Combined!C$1:X$640,22,0)</f>
        <v>3</v>
      </c>
      <c r="M93" s="9">
        <f>VLOOKUP(B93,[2]Combined!C$1:Y$640,23,0)</f>
        <v>5</v>
      </c>
      <c r="N93" s="9">
        <f>VLOOKUP(B93,[2]Combined!C$1:AA$640,25,0)</f>
        <v>0</v>
      </c>
      <c r="O93" s="10">
        <f>VLOOKUP(B93,[3]Combined!C$1:T$640,18,0)</f>
        <v>10</v>
      </c>
      <c r="P93" s="10">
        <f>VLOOKUP(B93,[3]Combined!C$1:U$640,19,0)</f>
        <v>19</v>
      </c>
      <c r="Q93" s="10">
        <f>VLOOKUP(B93,[3]Combined!C$1:W$640,21,0)</f>
        <v>5</v>
      </c>
      <c r="R93" s="10">
        <f>VLOOKUP(B93,[3]Combined!C$1:X$640,22,0)</f>
        <v>1</v>
      </c>
      <c r="S93" s="10">
        <f>VLOOKUP(B93,[3]Combined!C$1:Y$640,23,0)</f>
        <v>4</v>
      </c>
      <c r="T93" s="10">
        <f>VLOOKUP(B93,[3]Combined!C$1:AA$640,25,0)</f>
        <v>0</v>
      </c>
      <c r="U93" s="11">
        <f>VLOOKUP(B93,[4]Combined!C$1:T$640,18,0)</f>
        <v>6</v>
      </c>
      <c r="V93" s="11">
        <f>VLOOKUP(B93,[4]Combined!C$1:U$640,19,0)</f>
        <v>14</v>
      </c>
      <c r="W93" s="11">
        <f>VLOOKUP(B93,[4]Combined!C$1:W$640,21,0)</f>
        <v>5</v>
      </c>
      <c r="X93" s="11">
        <f>VLOOKUP(B93,[4]Combined!C$1:X$640,22,0)</f>
        <v>1</v>
      </c>
      <c r="Y93" s="11">
        <f>VLOOKUP(B93,[4]Combined!C$1:Y$640,23,0)</f>
        <v>3</v>
      </c>
      <c r="Z93" s="11">
        <f>VLOOKUP(B93,[4]Combined!C$1:AA$640,25,0)</f>
        <v>1</v>
      </c>
      <c r="AA93" s="12">
        <f>VLOOKUP(B93,[5]Combined!C$1:T$640,18,0)</f>
        <v>0</v>
      </c>
      <c r="AB93" s="12">
        <f>VLOOKUP(B93,[5]Combined!C$1:U$640,19,0)</f>
        <v>0</v>
      </c>
      <c r="AC93" s="12">
        <f>VLOOKUP(B93,[5]Combined!C$1:W$640,21,0)</f>
        <v>0</v>
      </c>
      <c r="AD93" s="12">
        <f>VLOOKUP(B93,[5]Combined!C$1:X$640,22,0)</f>
        <v>0</v>
      </c>
      <c r="AE93" s="12">
        <f>VLOOKUP(B93,[5]Combined!C$1:Y$640,23,0)</f>
        <v>0</v>
      </c>
      <c r="AF93" s="12">
        <f>VLOOKUP(B93,[5]Combined!C$1:AA$640,25,0)</f>
        <v>0</v>
      </c>
      <c r="AG93" s="14">
        <f t="shared" si="8"/>
        <v>78</v>
      </c>
      <c r="AH93" s="14">
        <f t="shared" si="9"/>
        <v>11</v>
      </c>
      <c r="AI93" s="14">
        <f t="shared" si="10"/>
        <v>11</v>
      </c>
      <c r="AJ93" s="14">
        <f t="shared" si="11"/>
        <v>45</v>
      </c>
      <c r="AK93" s="14">
        <f t="shared" si="12"/>
        <v>56</v>
      </c>
      <c r="AL93" s="14">
        <f t="shared" si="13"/>
        <v>71.794871794871796</v>
      </c>
      <c r="AM93" s="14">
        <f t="shared" si="14"/>
        <v>2</v>
      </c>
      <c r="AN93" s="7" t="s">
        <v>64</v>
      </c>
      <c r="AO93" s="7">
        <v>10</v>
      </c>
      <c r="AP93" s="7">
        <f>VLOOKUP(B93,[6]B!B$1:Y$52,24,0)</f>
        <v>6</v>
      </c>
      <c r="AQ93" s="7">
        <f t="shared" si="15"/>
        <v>18</v>
      </c>
    </row>
    <row r="94" spans="1:43" x14ac:dyDescent="0.25">
      <c r="A94" s="7">
        <v>93</v>
      </c>
      <c r="B94" s="7" t="s">
        <v>104</v>
      </c>
      <c r="C94" s="8">
        <f>VLOOKUP(B94,[1]Combined!$B$1:$S$640,18,0)</f>
        <v>1</v>
      </c>
      <c r="D94" s="8">
        <f>VLOOKUP(B94,[1]Combined!$B$1:$T$640,19,0)</f>
        <v>10</v>
      </c>
      <c r="E94" s="8">
        <f>VLOOKUP(B94,[1]Combined!$B$1:$V$640,21,0)</f>
        <v>0</v>
      </c>
      <c r="F94" s="8">
        <f>VLOOKUP(B94,[1]Combined!$B$1:$W$640,22,0)</f>
        <v>1</v>
      </c>
      <c r="G94" s="8">
        <f>VLOOKUP(B94,[1]Combined!$B$1:$X$640,23,0)</f>
        <v>1</v>
      </c>
      <c r="H94" s="8">
        <f>VLOOKUP(B94,[1]Combined!$B$1:$Z$640,25,0)</f>
        <v>0</v>
      </c>
      <c r="I94" s="9">
        <f>VLOOKUP(B94,[2]Combined!C$1:T$640,18,0)</f>
        <v>0</v>
      </c>
      <c r="J94" s="9">
        <f>VLOOKUP(B94,[2]Combined!C$1:U$640,19,0)</f>
        <v>21</v>
      </c>
      <c r="K94" s="9">
        <f>VLOOKUP(B94,[2]Combined!C$1:W$640,21,0)</f>
        <v>0</v>
      </c>
      <c r="L94" s="9">
        <f>VLOOKUP(B94,[2]Combined!C$1:X$640,22,0)</f>
        <v>0</v>
      </c>
      <c r="M94" s="9">
        <f>VLOOKUP(B94,[2]Combined!C$1:Y$640,23,0)</f>
        <v>3</v>
      </c>
      <c r="N94" s="9">
        <f>VLOOKUP(B94,[2]Combined!C$1:AA$640,25,0)</f>
        <v>0</v>
      </c>
      <c r="O94" s="10">
        <f>VLOOKUP(B94,[3]Combined!C$1:T$640,18,0)</f>
        <v>0</v>
      </c>
      <c r="P94" s="10">
        <f>VLOOKUP(B94,[3]Combined!C$1:U$640,19,0)</f>
        <v>19</v>
      </c>
      <c r="Q94" s="10">
        <f>VLOOKUP(B94,[3]Combined!C$1:W$640,21,0)</f>
        <v>0</v>
      </c>
      <c r="R94" s="10">
        <f>VLOOKUP(B94,[3]Combined!C$1:X$640,22,0)</f>
        <v>0</v>
      </c>
      <c r="S94" s="10">
        <f>VLOOKUP(B94,[3]Combined!C$1:Y$640,23,0)</f>
        <v>1</v>
      </c>
      <c r="T94" s="10">
        <f>VLOOKUP(B94,[3]Combined!C$1:AA$640,25,0)</f>
        <v>0</v>
      </c>
      <c r="U94" s="11">
        <f>VLOOKUP(B94,[4]Combined!C$1:T$640,18,0)</f>
        <v>0</v>
      </c>
      <c r="V94" s="11">
        <f>VLOOKUP(B94,[4]Combined!C$1:U$640,19,0)</f>
        <v>14</v>
      </c>
      <c r="W94" s="11">
        <f>VLOOKUP(B94,[4]Combined!C$1:W$640,21,0)</f>
        <v>0</v>
      </c>
      <c r="X94" s="11">
        <f>VLOOKUP(B94,[4]Combined!C$1:X$640,22,0)</f>
        <v>0</v>
      </c>
      <c r="Y94" s="11">
        <f>VLOOKUP(B94,[4]Combined!C$1:Y$640,23,0)</f>
        <v>4</v>
      </c>
      <c r="Z94" s="11">
        <f>VLOOKUP(B94,[4]Combined!C$1:AA$640,25,0)</f>
        <v>0</v>
      </c>
      <c r="AA94" s="12">
        <f>VLOOKUP(B94,[5]Combined!C$1:T$640,18,0)</f>
        <v>0</v>
      </c>
      <c r="AB94" s="12">
        <f>VLOOKUP(B94,[5]Combined!C$1:U$640,19,0)</f>
        <v>0</v>
      </c>
      <c r="AC94" s="12">
        <f>VLOOKUP(B94,[5]Combined!C$1:W$640,21,0)</f>
        <v>0</v>
      </c>
      <c r="AD94" s="12">
        <f>VLOOKUP(B94,[5]Combined!C$1:X$640,22,0)</f>
        <v>0</v>
      </c>
      <c r="AE94" s="12">
        <f>VLOOKUP(B94,[5]Combined!C$1:Y$640,23,0)</f>
        <v>0</v>
      </c>
      <c r="AF94" s="12">
        <f>VLOOKUP(B94,[5]Combined!C$1:AA$640,25,0)</f>
        <v>0</v>
      </c>
      <c r="AG94" s="14">
        <f t="shared" si="8"/>
        <v>73</v>
      </c>
      <c r="AH94" s="14">
        <f t="shared" si="9"/>
        <v>0</v>
      </c>
      <c r="AI94" s="14">
        <f t="shared" si="10"/>
        <v>0</v>
      </c>
      <c r="AJ94" s="14">
        <f t="shared" si="11"/>
        <v>2</v>
      </c>
      <c r="AK94" s="14">
        <f t="shared" si="12"/>
        <v>2</v>
      </c>
      <c r="AL94" s="14">
        <f t="shared" si="13"/>
        <v>2.7397260273972601</v>
      </c>
      <c r="AM94" s="14">
        <f t="shared" si="14"/>
        <v>0</v>
      </c>
      <c r="AN94" s="7" t="s">
        <v>56</v>
      </c>
      <c r="AO94" s="7">
        <v>0</v>
      </c>
      <c r="AP94" s="7">
        <f>VLOOKUP(B94,[6]B!B$1:Y$52,24,0)</f>
        <v>0</v>
      </c>
      <c r="AQ94" s="7">
        <f t="shared" si="15"/>
        <v>0</v>
      </c>
    </row>
    <row r="95" spans="1:43" x14ac:dyDescent="0.25">
      <c r="A95" s="7">
        <v>94</v>
      </c>
      <c r="B95" s="7" t="s">
        <v>105</v>
      </c>
      <c r="C95" s="8">
        <f>VLOOKUP(B95,[1]Combined!$B$1:$S$640,18,0)</f>
        <v>10</v>
      </c>
      <c r="D95" s="8">
        <f>VLOOKUP(B95,[1]Combined!$B$1:$T$640,19,0)</f>
        <v>10</v>
      </c>
      <c r="E95" s="8">
        <f>VLOOKUP(B95,[1]Combined!$B$1:$V$640,21,0)</f>
        <v>0</v>
      </c>
      <c r="F95" s="8">
        <f>VLOOKUP(B95,[1]Combined!$B$1:$W$640,22,0)</f>
        <v>2</v>
      </c>
      <c r="G95" s="8">
        <f>VLOOKUP(B95,[1]Combined!$B$1:$X$640,23,0)</f>
        <v>2</v>
      </c>
      <c r="H95" s="8">
        <f>VLOOKUP(B95,[1]Combined!$B$1:$Z$640,25,0)</f>
        <v>0</v>
      </c>
      <c r="I95" s="9">
        <f>VLOOKUP(B95,[2]Combined!C$1:T$640,18,0)</f>
        <v>16</v>
      </c>
      <c r="J95" s="9">
        <f>VLOOKUP(B95,[2]Combined!C$1:U$640,19,0)</f>
        <v>21</v>
      </c>
      <c r="K95" s="9">
        <f>VLOOKUP(B95,[2]Combined!C$1:W$640,21,0)</f>
        <v>0</v>
      </c>
      <c r="L95" s="9">
        <f>VLOOKUP(B95,[2]Combined!C$1:X$640,22,0)</f>
        <v>2</v>
      </c>
      <c r="M95" s="9">
        <f>VLOOKUP(B95,[2]Combined!C$1:Y$640,23,0)</f>
        <v>3</v>
      </c>
      <c r="N95" s="9">
        <f>VLOOKUP(B95,[2]Combined!C$1:AA$640,25,0)</f>
        <v>0</v>
      </c>
      <c r="O95" s="10">
        <f>VLOOKUP(B95,[3]Combined!C$1:T$640,18,0)</f>
        <v>16</v>
      </c>
      <c r="P95" s="10">
        <f>VLOOKUP(B95,[3]Combined!C$1:U$640,19,0)</f>
        <v>19</v>
      </c>
      <c r="Q95" s="10">
        <f>VLOOKUP(B95,[3]Combined!C$1:W$640,21,0)</f>
        <v>0</v>
      </c>
      <c r="R95" s="10">
        <f>VLOOKUP(B95,[3]Combined!C$1:X$640,22,0)</f>
        <v>2</v>
      </c>
      <c r="S95" s="10">
        <f>VLOOKUP(B95,[3]Combined!C$1:Y$640,23,0)</f>
        <v>4</v>
      </c>
      <c r="T95" s="10">
        <f>VLOOKUP(B95,[3]Combined!C$1:AA$640,25,0)</f>
        <v>0</v>
      </c>
      <c r="U95" s="11">
        <f>VLOOKUP(B95,[4]Combined!C$1:T$640,18,0)</f>
        <v>9</v>
      </c>
      <c r="V95" s="11">
        <f>VLOOKUP(B95,[4]Combined!C$1:U$640,19,0)</f>
        <v>14</v>
      </c>
      <c r="W95" s="11">
        <f>VLOOKUP(B95,[4]Combined!C$1:W$640,21,0)</f>
        <v>5</v>
      </c>
      <c r="X95" s="11">
        <f>VLOOKUP(B95,[4]Combined!C$1:X$640,22,0)</f>
        <v>0</v>
      </c>
      <c r="Y95" s="11">
        <f>VLOOKUP(B95,[4]Combined!C$1:Y$640,23,0)</f>
        <v>2</v>
      </c>
      <c r="Z95" s="11">
        <f>VLOOKUP(B95,[4]Combined!C$1:AA$640,25,0)</f>
        <v>0</v>
      </c>
      <c r="AA95" s="12">
        <f>VLOOKUP(B95,[5]Combined!C$1:T$640,18,0)</f>
        <v>0</v>
      </c>
      <c r="AB95" s="12">
        <f>VLOOKUP(B95,[5]Combined!C$1:U$640,19,0)</f>
        <v>0</v>
      </c>
      <c r="AC95" s="12">
        <f>VLOOKUP(B95,[5]Combined!C$1:W$640,21,0)</f>
        <v>0</v>
      </c>
      <c r="AD95" s="12">
        <v>1</v>
      </c>
      <c r="AE95" s="12">
        <v>1</v>
      </c>
      <c r="AF95" s="12">
        <f>VLOOKUP(B95,[5]Combined!C$1:AA$640,25,0)</f>
        <v>0</v>
      </c>
      <c r="AG95" s="14">
        <f t="shared" si="8"/>
        <v>76</v>
      </c>
      <c r="AH95" s="14">
        <f t="shared" si="9"/>
        <v>5</v>
      </c>
      <c r="AI95" s="14">
        <f t="shared" si="10"/>
        <v>5</v>
      </c>
      <c r="AJ95" s="14">
        <f t="shared" si="11"/>
        <v>58</v>
      </c>
      <c r="AK95" s="14">
        <f t="shared" si="12"/>
        <v>63</v>
      </c>
      <c r="AL95" s="14">
        <f t="shared" si="13"/>
        <v>82.89473684210526</v>
      </c>
      <c r="AM95" s="14">
        <f t="shared" si="14"/>
        <v>4</v>
      </c>
      <c r="AN95" s="7" t="s">
        <v>58</v>
      </c>
      <c r="AO95" s="7">
        <v>4</v>
      </c>
      <c r="AP95" s="7">
        <f>VLOOKUP(B95,[6]B!B$1:Y$52,24,0)</f>
        <v>6</v>
      </c>
      <c r="AQ95" s="7">
        <f t="shared" si="15"/>
        <v>14</v>
      </c>
    </row>
    <row r="96" spans="1:43" x14ac:dyDescent="0.25">
      <c r="A96" s="7">
        <v>95</v>
      </c>
      <c r="B96" s="7" t="s">
        <v>106</v>
      </c>
      <c r="C96" s="8">
        <f>VLOOKUP(B96,[1]Combined!$B$1:$S$640,18,0)</f>
        <v>10</v>
      </c>
      <c r="D96" s="8">
        <f>VLOOKUP(B96,[1]Combined!$B$1:$T$640,19,0)</f>
        <v>10</v>
      </c>
      <c r="E96" s="8">
        <f>VLOOKUP(B96,[1]Combined!$B$1:$V$640,21,0)</f>
        <v>0</v>
      </c>
      <c r="F96" s="8">
        <f>VLOOKUP(B96,[1]Combined!$B$1:$W$640,22,0)</f>
        <v>2</v>
      </c>
      <c r="G96" s="8">
        <f>VLOOKUP(B96,[1]Combined!$B$1:$X$640,23,0)</f>
        <v>2</v>
      </c>
      <c r="H96" s="8">
        <f>VLOOKUP(B96,[1]Combined!$B$1:$Z$640,25,0)</f>
        <v>0</v>
      </c>
      <c r="I96" s="9">
        <f>VLOOKUP(B96,[2]Combined!C$1:T$640,18,0)</f>
        <v>21</v>
      </c>
      <c r="J96" s="9">
        <f>VLOOKUP(B96,[2]Combined!C$1:U$640,19,0)</f>
        <v>21</v>
      </c>
      <c r="K96" s="9">
        <f>VLOOKUP(B96,[2]Combined!C$1:W$640,21,0)</f>
        <v>0</v>
      </c>
      <c r="L96" s="9">
        <f>VLOOKUP(B96,[2]Combined!C$1:X$640,22,0)</f>
        <v>4</v>
      </c>
      <c r="M96" s="9">
        <f>VLOOKUP(B96,[2]Combined!C$1:Y$640,23,0)</f>
        <v>4</v>
      </c>
      <c r="N96" s="9">
        <f>VLOOKUP(B96,[2]Combined!C$1:AA$640,25,0)</f>
        <v>0</v>
      </c>
      <c r="O96" s="10">
        <f>VLOOKUP(B96,[3]Combined!C$1:T$640,18,0)</f>
        <v>14</v>
      </c>
      <c r="P96" s="10">
        <f>VLOOKUP(B96,[3]Combined!C$1:U$640,19,0)</f>
        <v>19</v>
      </c>
      <c r="Q96" s="10">
        <f>VLOOKUP(B96,[3]Combined!C$1:W$640,21,0)</f>
        <v>3</v>
      </c>
      <c r="R96" s="10">
        <f>VLOOKUP(B96,[3]Combined!C$1:X$640,22,0)</f>
        <v>3</v>
      </c>
      <c r="S96" s="10">
        <f>VLOOKUP(B96,[3]Combined!C$1:Y$640,23,0)</f>
        <v>3</v>
      </c>
      <c r="T96" s="10">
        <f>VLOOKUP(B96,[3]Combined!C$1:AA$640,25,0)</f>
        <v>0</v>
      </c>
      <c r="U96" s="11">
        <f>VLOOKUP(B96,[4]Combined!C$1:T$640,18,0)</f>
        <v>13</v>
      </c>
      <c r="V96" s="11">
        <f>VLOOKUP(B96,[4]Combined!C$1:U$640,19,0)</f>
        <v>14</v>
      </c>
      <c r="W96" s="11">
        <f>VLOOKUP(B96,[4]Combined!C$1:W$640,21,0)</f>
        <v>0</v>
      </c>
      <c r="X96" s="11">
        <f>VLOOKUP(B96,[4]Combined!C$1:X$640,22,0)</f>
        <v>2</v>
      </c>
      <c r="Y96" s="11">
        <f>VLOOKUP(B96,[4]Combined!C$1:Y$640,23,0)</f>
        <v>3</v>
      </c>
      <c r="Z96" s="11">
        <f>VLOOKUP(B96,[4]Combined!C$1:AA$640,25,0)</f>
        <v>0</v>
      </c>
      <c r="AA96" s="12">
        <f>VLOOKUP(B96,[5]Combined!C$1:T$640,18,0)</f>
        <v>0</v>
      </c>
      <c r="AB96" s="12">
        <f>VLOOKUP(B96,[5]Combined!C$1:U$640,19,0)</f>
        <v>0</v>
      </c>
      <c r="AC96" s="12">
        <f>VLOOKUP(B96,[5]Combined!C$1:W$640,21,0)</f>
        <v>0</v>
      </c>
      <c r="AD96" s="12">
        <f>VLOOKUP(B96,[5]Combined!C$1:X$640,22,0)</f>
        <v>0</v>
      </c>
      <c r="AE96" s="12">
        <f>VLOOKUP(B96,[5]Combined!C$1:Y$640,23,0)</f>
        <v>0</v>
      </c>
      <c r="AF96" s="12">
        <f>VLOOKUP(B96,[5]Combined!C$1:AA$640,25,0)</f>
        <v>0</v>
      </c>
      <c r="AG96" s="14">
        <f t="shared" si="8"/>
        <v>76</v>
      </c>
      <c r="AH96" s="14">
        <f t="shared" si="9"/>
        <v>3</v>
      </c>
      <c r="AI96" s="14">
        <f t="shared" si="10"/>
        <v>3</v>
      </c>
      <c r="AJ96" s="14">
        <f t="shared" si="11"/>
        <v>69</v>
      </c>
      <c r="AK96" s="14">
        <f t="shared" si="12"/>
        <v>72</v>
      </c>
      <c r="AL96" s="14">
        <f t="shared" si="13"/>
        <v>94.73684210526315</v>
      </c>
      <c r="AM96" s="14">
        <f t="shared" si="14"/>
        <v>5</v>
      </c>
      <c r="AN96" s="7" t="s">
        <v>60</v>
      </c>
      <c r="AO96" s="7">
        <v>9</v>
      </c>
      <c r="AP96" s="7">
        <f>VLOOKUP(B96,[6]B!B$1:Y$52,24,0)</f>
        <v>6</v>
      </c>
      <c r="AQ96" s="7">
        <f t="shared" si="15"/>
        <v>20</v>
      </c>
    </row>
    <row r="97" spans="1:43" x14ac:dyDescent="0.25">
      <c r="A97" s="7">
        <v>96</v>
      </c>
      <c r="B97" s="7" t="s">
        <v>107</v>
      </c>
      <c r="C97" s="8">
        <f>VLOOKUP(B97,[1]Combined!$B$1:$S$640,18,0)</f>
        <v>10</v>
      </c>
      <c r="D97" s="8">
        <f>VLOOKUP(B97,[1]Combined!$B$1:$T$640,19,0)</f>
        <v>10</v>
      </c>
      <c r="E97" s="8">
        <f>VLOOKUP(B97,[1]Combined!$B$1:$V$640,21,0)</f>
        <v>0</v>
      </c>
      <c r="F97" s="8">
        <f>VLOOKUP(B97,[1]Combined!$B$1:$W$640,22,0)</f>
        <v>2</v>
      </c>
      <c r="G97" s="8">
        <f>VLOOKUP(B97,[1]Combined!$B$1:$X$640,23,0)</f>
        <v>2</v>
      </c>
      <c r="H97" s="8">
        <f>VLOOKUP(B97,[1]Combined!$B$1:$Z$640,25,0)</f>
        <v>0</v>
      </c>
      <c r="I97" s="9">
        <f>VLOOKUP(B97,[2]Combined!C$1:T$640,18,0)</f>
        <v>20</v>
      </c>
      <c r="J97" s="9">
        <f>VLOOKUP(B97,[2]Combined!C$1:U$640,19,0)</f>
        <v>21</v>
      </c>
      <c r="K97" s="9">
        <f>VLOOKUP(B97,[2]Combined!C$1:W$640,21,0)</f>
        <v>0</v>
      </c>
      <c r="L97" s="9">
        <f>VLOOKUP(B97,[2]Combined!C$1:X$640,22,0)</f>
        <v>3</v>
      </c>
      <c r="M97" s="9">
        <f>VLOOKUP(B97,[2]Combined!C$1:Y$640,23,0)</f>
        <v>4</v>
      </c>
      <c r="N97" s="9">
        <f>VLOOKUP(B97,[2]Combined!C$1:AA$640,25,0)</f>
        <v>0</v>
      </c>
      <c r="O97" s="10">
        <f>VLOOKUP(B97,[3]Combined!C$1:T$640,18,0)</f>
        <v>15</v>
      </c>
      <c r="P97" s="10">
        <f>VLOOKUP(B97,[3]Combined!C$1:U$640,19,0)</f>
        <v>19</v>
      </c>
      <c r="Q97" s="10">
        <f>VLOOKUP(B97,[3]Combined!C$1:W$640,21,0)</f>
        <v>0</v>
      </c>
      <c r="R97" s="10">
        <f>VLOOKUP(B97,[3]Combined!C$1:X$640,22,0)</f>
        <v>2</v>
      </c>
      <c r="S97" s="10">
        <f>VLOOKUP(B97,[3]Combined!C$1:Y$640,23,0)</f>
        <v>5</v>
      </c>
      <c r="T97" s="10">
        <f>VLOOKUP(B97,[3]Combined!C$1:AA$640,25,0)</f>
        <v>0</v>
      </c>
      <c r="U97" s="11">
        <f>VLOOKUP(B97,[4]Combined!C$1:T$640,18,0)</f>
        <v>9</v>
      </c>
      <c r="V97" s="11">
        <f>VLOOKUP(B97,[4]Combined!C$1:U$640,19,0)</f>
        <v>14</v>
      </c>
      <c r="W97" s="11">
        <f>VLOOKUP(B97,[4]Combined!C$1:W$640,21,0)</f>
        <v>0</v>
      </c>
      <c r="X97" s="11">
        <f>VLOOKUP(B97,[4]Combined!C$1:X$640,22,0)</f>
        <v>3</v>
      </c>
      <c r="Y97" s="11">
        <f>VLOOKUP(B97,[4]Combined!C$1:Y$640,23,0)</f>
        <v>3</v>
      </c>
      <c r="Z97" s="11">
        <f>VLOOKUP(B97,[4]Combined!C$1:AA$640,25,0)</f>
        <v>0</v>
      </c>
      <c r="AA97" s="12">
        <f>VLOOKUP(B97,[5]Combined!C$1:T$640,18,0)</f>
        <v>0</v>
      </c>
      <c r="AB97" s="12">
        <f>VLOOKUP(B97,[5]Combined!C$1:U$640,19,0)</f>
        <v>0</v>
      </c>
      <c r="AC97" s="12">
        <f>VLOOKUP(B97,[5]Combined!C$1:W$640,21,0)</f>
        <v>0</v>
      </c>
      <c r="AD97" s="12">
        <f>VLOOKUP(B97,[5]Combined!C$1:X$640,22,0)</f>
        <v>0</v>
      </c>
      <c r="AE97" s="12">
        <f>VLOOKUP(B97,[5]Combined!C$1:Y$640,23,0)</f>
        <v>0</v>
      </c>
      <c r="AF97" s="12">
        <f>VLOOKUP(B97,[5]Combined!C$1:AA$640,25,0)</f>
        <v>0</v>
      </c>
      <c r="AG97" s="14">
        <f t="shared" si="8"/>
        <v>78</v>
      </c>
      <c r="AH97" s="14">
        <f t="shared" si="9"/>
        <v>0</v>
      </c>
      <c r="AI97" s="14">
        <f t="shared" si="10"/>
        <v>0</v>
      </c>
      <c r="AJ97" s="14">
        <f t="shared" si="11"/>
        <v>64</v>
      </c>
      <c r="AK97" s="14">
        <f t="shared" si="12"/>
        <v>64</v>
      </c>
      <c r="AL97" s="14">
        <f t="shared" si="13"/>
        <v>82.051282051282044</v>
      </c>
      <c r="AM97" s="14">
        <f t="shared" si="14"/>
        <v>4</v>
      </c>
      <c r="AN97" s="7" t="s">
        <v>62</v>
      </c>
      <c r="AO97" s="7">
        <v>10</v>
      </c>
      <c r="AP97" s="7">
        <f>VLOOKUP(B97,[6]B!B$1:Y$52,24,0)</f>
        <v>8</v>
      </c>
      <c r="AQ97" s="7">
        <f t="shared" si="15"/>
        <v>22</v>
      </c>
    </row>
    <row r="98" spans="1:43" x14ac:dyDescent="0.25">
      <c r="A98" s="7">
        <v>97</v>
      </c>
      <c r="B98" s="7" t="s">
        <v>108</v>
      </c>
      <c r="C98" s="8">
        <f>VLOOKUP(B98,[1]Combined!$B$1:$S$640,18,0)</f>
        <v>4</v>
      </c>
      <c r="D98" s="8">
        <f>VLOOKUP(B98,[1]Combined!$B$1:$T$640,19,0)</f>
        <v>10</v>
      </c>
      <c r="E98" s="8">
        <f>VLOOKUP(B98,[1]Combined!$B$1:$V$640,21,0)</f>
        <v>0</v>
      </c>
      <c r="F98" s="8">
        <f>VLOOKUP(B98,[1]Combined!$B$1:$W$640,22,0)</f>
        <v>1</v>
      </c>
      <c r="G98" s="8">
        <f>VLOOKUP(B98,[1]Combined!$B$1:$X$640,23,0)</f>
        <v>2</v>
      </c>
      <c r="H98" s="8">
        <f>VLOOKUP(B98,[1]Combined!$B$1:$Z$640,25,0)</f>
        <v>0</v>
      </c>
      <c r="I98" s="9">
        <f>VLOOKUP(B98,[2]Combined!C$1:T$640,18,0)</f>
        <v>12</v>
      </c>
      <c r="J98" s="9">
        <f>VLOOKUP(B98,[2]Combined!C$1:U$640,19,0)</f>
        <v>21</v>
      </c>
      <c r="K98" s="9">
        <f>VLOOKUP(B98,[2]Combined!C$1:W$640,21,0)</f>
        <v>0</v>
      </c>
      <c r="L98" s="9">
        <f>VLOOKUP(B98,[2]Combined!C$1:X$640,22,0)</f>
        <v>1</v>
      </c>
      <c r="M98" s="9">
        <f>VLOOKUP(B98,[2]Combined!C$1:Y$640,23,0)</f>
        <v>4</v>
      </c>
      <c r="N98" s="9">
        <f>VLOOKUP(B98,[2]Combined!C$1:AA$640,25,0)</f>
        <v>0</v>
      </c>
      <c r="O98" s="10">
        <f>VLOOKUP(B98,[3]Combined!C$1:T$640,18,0)</f>
        <v>7</v>
      </c>
      <c r="P98" s="10">
        <f>VLOOKUP(B98,[3]Combined!C$1:U$640,19,0)</f>
        <v>19</v>
      </c>
      <c r="Q98" s="10">
        <f>VLOOKUP(B98,[3]Combined!C$1:W$640,21,0)</f>
        <v>0</v>
      </c>
      <c r="R98" s="10">
        <f>VLOOKUP(B98,[3]Combined!C$1:X$640,22,0)</f>
        <v>0</v>
      </c>
      <c r="S98" s="10">
        <f>VLOOKUP(B98,[3]Combined!C$1:Y$640,23,0)</f>
        <v>5</v>
      </c>
      <c r="T98" s="10">
        <f>VLOOKUP(B98,[3]Combined!C$1:AA$640,25,0)</f>
        <v>0</v>
      </c>
      <c r="U98" s="11">
        <f>VLOOKUP(B98,[4]Combined!C$1:T$640,18,0)</f>
        <v>6</v>
      </c>
      <c r="V98" s="11">
        <f>VLOOKUP(B98,[4]Combined!C$1:U$640,19,0)</f>
        <v>14</v>
      </c>
      <c r="W98" s="11">
        <f>VLOOKUP(B98,[4]Combined!C$1:W$640,21,0)</f>
        <v>0</v>
      </c>
      <c r="X98" s="11">
        <f>VLOOKUP(B98,[4]Combined!C$1:X$640,22,0)</f>
        <v>1</v>
      </c>
      <c r="Y98" s="11">
        <f>VLOOKUP(B98,[4]Combined!C$1:Y$640,23,0)</f>
        <v>3</v>
      </c>
      <c r="Z98" s="11">
        <f>VLOOKUP(B98,[4]Combined!C$1:AA$640,25,0)</f>
        <v>0</v>
      </c>
      <c r="AA98" s="12">
        <f>VLOOKUP(B98,[5]Combined!C$1:T$640,18,0)</f>
        <v>0</v>
      </c>
      <c r="AB98" s="12">
        <f>VLOOKUP(B98,[5]Combined!C$1:U$640,19,0)</f>
        <v>0</v>
      </c>
      <c r="AC98" s="12">
        <f>VLOOKUP(B98,[5]Combined!C$1:W$640,21,0)</f>
        <v>0</v>
      </c>
      <c r="AD98" s="12">
        <f>VLOOKUP(B98,[5]Combined!C$1:X$640,22,0)</f>
        <v>0</v>
      </c>
      <c r="AE98" s="12">
        <f>VLOOKUP(B98,[5]Combined!C$1:Y$640,23,0)</f>
        <v>0</v>
      </c>
      <c r="AF98" s="12">
        <f>VLOOKUP(B98,[5]Combined!C$1:AA$640,25,0)</f>
        <v>0</v>
      </c>
      <c r="AG98" s="14">
        <f t="shared" si="8"/>
        <v>78</v>
      </c>
      <c r="AH98" s="14">
        <f t="shared" si="9"/>
        <v>0</v>
      </c>
      <c r="AI98" s="14">
        <f t="shared" si="10"/>
        <v>0</v>
      </c>
      <c r="AJ98" s="14">
        <f t="shared" si="11"/>
        <v>32</v>
      </c>
      <c r="AK98" s="14">
        <f t="shared" si="12"/>
        <v>32</v>
      </c>
      <c r="AL98" s="14">
        <f t="shared" si="13"/>
        <v>41.025641025641022</v>
      </c>
      <c r="AM98" s="14">
        <f t="shared" si="14"/>
        <v>0</v>
      </c>
      <c r="AN98" s="7" t="s">
        <v>62</v>
      </c>
      <c r="AO98" s="7">
        <v>9</v>
      </c>
      <c r="AP98" s="7">
        <f>VLOOKUP(B98,[6]B!B$1:Y$52,24,0)</f>
        <v>0</v>
      </c>
      <c r="AQ98" s="7">
        <f t="shared" si="15"/>
        <v>9</v>
      </c>
    </row>
    <row r="99" spans="1:43" x14ac:dyDescent="0.25">
      <c r="A99" s="7">
        <v>98</v>
      </c>
      <c r="B99" s="7" t="s">
        <v>109</v>
      </c>
      <c r="C99" s="8">
        <f>VLOOKUP(B99,[1]Combined!$B$1:$S$640,18,0)</f>
        <v>6</v>
      </c>
      <c r="D99" s="8">
        <f>VLOOKUP(B99,[1]Combined!$B$1:$T$640,19,0)</f>
        <v>10</v>
      </c>
      <c r="E99" s="8">
        <f>VLOOKUP(B99,[1]Combined!$B$1:$V$640,21,0)</f>
        <v>0</v>
      </c>
      <c r="F99" s="8">
        <f>VLOOKUP(B99,[1]Combined!$B$1:$W$640,22,0)</f>
        <v>0</v>
      </c>
      <c r="G99" s="8">
        <f>VLOOKUP(B99,[1]Combined!$B$1:$X$640,23,0)</f>
        <v>0</v>
      </c>
      <c r="H99" s="8">
        <f>VLOOKUP(B99,[1]Combined!$B$1:$Z$640,25,0)</f>
        <v>0</v>
      </c>
      <c r="I99" s="9">
        <f>VLOOKUP(B99,[2]Combined!C$1:T$640,18,0)</f>
        <v>18</v>
      </c>
      <c r="J99" s="9">
        <f>VLOOKUP(B99,[2]Combined!C$1:U$640,19,0)</f>
        <v>21</v>
      </c>
      <c r="K99" s="9">
        <f>VLOOKUP(B99,[2]Combined!C$1:W$640,21,0)</f>
        <v>0</v>
      </c>
      <c r="L99" s="9">
        <f>VLOOKUP(B99,[2]Combined!C$1:X$640,22,0)</f>
        <v>0</v>
      </c>
      <c r="M99" s="9">
        <f>VLOOKUP(B99,[2]Combined!C$1:Y$640,23,0)</f>
        <v>5</v>
      </c>
      <c r="N99" s="9">
        <f>VLOOKUP(B99,[2]Combined!C$1:AA$640,25,0)</f>
        <v>0</v>
      </c>
      <c r="O99" s="10">
        <f>VLOOKUP(B99,[3]Combined!C$1:T$640,18,0)</f>
        <v>15</v>
      </c>
      <c r="P99" s="10">
        <f>VLOOKUP(B99,[3]Combined!C$1:U$640,19,0)</f>
        <v>19</v>
      </c>
      <c r="Q99" s="10">
        <f>VLOOKUP(B99,[3]Combined!C$1:W$640,21,0)</f>
        <v>0</v>
      </c>
      <c r="R99" s="10">
        <f>VLOOKUP(B99,[3]Combined!C$1:X$640,22,0)</f>
        <v>3</v>
      </c>
      <c r="S99" s="10">
        <f>VLOOKUP(B99,[3]Combined!C$1:Y$640,23,0)</f>
        <v>4</v>
      </c>
      <c r="T99" s="10">
        <f>VLOOKUP(B99,[3]Combined!C$1:AA$640,25,0)</f>
        <v>0</v>
      </c>
      <c r="U99" s="11">
        <f>VLOOKUP(B99,[4]Combined!C$1:T$640,18,0)</f>
        <v>13</v>
      </c>
      <c r="V99" s="11">
        <f>VLOOKUP(B99,[4]Combined!C$1:U$640,19,0)</f>
        <v>14</v>
      </c>
      <c r="W99" s="11">
        <f>VLOOKUP(B99,[4]Combined!C$1:W$640,21,0)</f>
        <v>0</v>
      </c>
      <c r="X99" s="11">
        <f>VLOOKUP(B99,[4]Combined!C$1:X$640,22,0)</f>
        <v>3</v>
      </c>
      <c r="Y99" s="11">
        <f>VLOOKUP(B99,[4]Combined!C$1:Y$640,23,0)</f>
        <v>3</v>
      </c>
      <c r="Z99" s="11">
        <f>VLOOKUP(B99,[4]Combined!C$1:AA$640,25,0)</f>
        <v>0</v>
      </c>
      <c r="AA99" s="12">
        <f>VLOOKUP(B99,[5]Combined!C$1:T$640,18,0)</f>
        <v>0</v>
      </c>
      <c r="AB99" s="12">
        <f>VLOOKUP(B99,[5]Combined!C$1:U$640,19,0)</f>
        <v>0</v>
      </c>
      <c r="AC99" s="12">
        <f>VLOOKUP(B99,[5]Combined!C$1:W$640,21,0)</f>
        <v>0</v>
      </c>
      <c r="AD99" s="12">
        <f>VLOOKUP(B99,[5]Combined!C$1:X$640,22,0)</f>
        <v>0</v>
      </c>
      <c r="AE99" s="12">
        <f>VLOOKUP(B99,[5]Combined!C$1:Y$640,23,0)</f>
        <v>0</v>
      </c>
      <c r="AF99" s="12">
        <f>VLOOKUP(B99,[5]Combined!C$1:AA$640,25,0)</f>
        <v>0</v>
      </c>
      <c r="AG99" s="14">
        <f t="shared" si="8"/>
        <v>76</v>
      </c>
      <c r="AH99" s="14">
        <f t="shared" si="9"/>
        <v>0</v>
      </c>
      <c r="AI99" s="14">
        <f t="shared" si="10"/>
        <v>0</v>
      </c>
      <c r="AJ99" s="14">
        <f t="shared" si="11"/>
        <v>58</v>
      </c>
      <c r="AK99" s="14">
        <f t="shared" si="12"/>
        <v>58</v>
      </c>
      <c r="AL99" s="14">
        <f t="shared" si="13"/>
        <v>76.31578947368422</v>
      </c>
      <c r="AM99" s="14">
        <f t="shared" si="14"/>
        <v>3</v>
      </c>
      <c r="AN99" s="7" t="s">
        <v>64</v>
      </c>
      <c r="AO99" s="7">
        <v>9</v>
      </c>
      <c r="AP99" s="7">
        <f>VLOOKUP(B99,[6]B!B$1:Y$52,24,0)</f>
        <v>8</v>
      </c>
      <c r="AQ99" s="7">
        <f t="shared" si="15"/>
        <v>20</v>
      </c>
    </row>
    <row r="100" spans="1:43" x14ac:dyDescent="0.25">
      <c r="A100" s="7">
        <v>99</v>
      </c>
      <c r="B100" s="7" t="s">
        <v>110</v>
      </c>
      <c r="C100" s="8">
        <f>VLOOKUP(B100,[1]Combined!$B$1:$S$640,18,0)</f>
        <v>5</v>
      </c>
      <c r="D100" s="8">
        <f>VLOOKUP(B100,[1]Combined!$B$1:$T$640,19,0)</f>
        <v>6</v>
      </c>
      <c r="E100" s="8">
        <f>VLOOKUP(B100,[1]Combined!$B$1:$V$640,21,0)</f>
        <v>0</v>
      </c>
      <c r="F100" s="8">
        <f>VLOOKUP(B100,[1]Combined!$B$1:$W$640,22,0)</f>
        <v>1</v>
      </c>
      <c r="G100" s="8">
        <f>VLOOKUP(B100,[1]Combined!$B$1:$X$640,23,0)</f>
        <v>1</v>
      </c>
      <c r="H100" s="8">
        <f>VLOOKUP(B100,[1]Combined!$B$1:$Z$640,25,0)</f>
        <v>0</v>
      </c>
      <c r="I100" s="9">
        <f>VLOOKUP(B100,[2]Combined!C$1:T$640,18,0)</f>
        <v>11</v>
      </c>
      <c r="J100" s="9">
        <f>VLOOKUP(B100,[2]Combined!C$1:U$640,19,0)</f>
        <v>21</v>
      </c>
      <c r="K100" s="9">
        <f>VLOOKUP(B100,[2]Combined!C$1:W$640,21,0)</f>
        <v>0</v>
      </c>
      <c r="L100" s="9">
        <f>VLOOKUP(B100,[2]Combined!C$1:X$640,22,0)</f>
        <v>3</v>
      </c>
      <c r="M100" s="9">
        <f>VLOOKUP(B100,[2]Combined!C$1:Y$640,23,0)</f>
        <v>4</v>
      </c>
      <c r="N100" s="9">
        <f>VLOOKUP(B100,[2]Combined!C$1:AA$640,25,0)</f>
        <v>0</v>
      </c>
      <c r="O100" s="10">
        <f>VLOOKUP(B100,[3]Combined!C$1:T$640,18,0)</f>
        <v>5</v>
      </c>
      <c r="P100" s="10">
        <f>VLOOKUP(B100,[3]Combined!C$1:U$640,19,0)</f>
        <v>18</v>
      </c>
      <c r="Q100" s="10">
        <f>VLOOKUP(B100,[3]Combined!C$1:W$640,21,0)</f>
        <v>0</v>
      </c>
      <c r="R100" s="10">
        <f>VLOOKUP(B100,[3]Combined!C$1:X$640,22,0)</f>
        <v>3</v>
      </c>
      <c r="S100" s="10">
        <f>VLOOKUP(B100,[3]Combined!C$1:Y$640,23,0)</f>
        <v>4</v>
      </c>
      <c r="T100" s="10">
        <f>VLOOKUP(B100,[3]Combined!C$1:AA$640,25,0)</f>
        <v>0</v>
      </c>
      <c r="U100" s="11">
        <v>10</v>
      </c>
      <c r="V100" s="11">
        <v>15</v>
      </c>
      <c r="W100" s="11">
        <v>5</v>
      </c>
      <c r="X100" s="11">
        <v>2</v>
      </c>
      <c r="Y100" s="11">
        <v>2</v>
      </c>
      <c r="Z100" s="11">
        <f>VLOOKUP(B100,[4]Combined!C$1:AA$640,25,0)</f>
        <v>0</v>
      </c>
      <c r="AA100" s="12">
        <f>VLOOKUP(B100,[5]Combined!C$1:T$640,18,0)</f>
        <v>0</v>
      </c>
      <c r="AB100" s="12">
        <f>VLOOKUP(B100,[5]Combined!C$1:U$640,19,0)</f>
        <v>0</v>
      </c>
      <c r="AC100" s="12">
        <f>VLOOKUP(B100,[5]Combined!C$1:W$640,21,0)</f>
        <v>0</v>
      </c>
      <c r="AD100" s="12">
        <f>VLOOKUP(B100,[5]Combined!C$1:X$640,22,0)</f>
        <v>0</v>
      </c>
      <c r="AE100" s="12">
        <f>VLOOKUP(B100,[5]Combined!C$1:Y$640,23,0)</f>
        <v>0</v>
      </c>
      <c r="AF100" s="12">
        <f>VLOOKUP(B100,[5]Combined!C$1:AA$640,25,0)</f>
        <v>0</v>
      </c>
      <c r="AG100" s="14">
        <f t="shared" si="8"/>
        <v>71</v>
      </c>
      <c r="AH100" s="14">
        <f t="shared" si="9"/>
        <v>5</v>
      </c>
      <c r="AI100" s="14">
        <f t="shared" si="10"/>
        <v>5</v>
      </c>
      <c r="AJ100" s="14">
        <f t="shared" si="11"/>
        <v>40</v>
      </c>
      <c r="AK100" s="14">
        <f t="shared" si="12"/>
        <v>45</v>
      </c>
      <c r="AL100" s="14">
        <f t="shared" si="13"/>
        <v>63.380281690140848</v>
      </c>
      <c r="AM100" s="14">
        <f t="shared" si="14"/>
        <v>0</v>
      </c>
      <c r="AN100" s="7" t="s">
        <v>111</v>
      </c>
      <c r="AP100" s="7">
        <v>9</v>
      </c>
      <c r="AQ100" s="7">
        <f t="shared" si="15"/>
        <v>9</v>
      </c>
    </row>
    <row r="101" spans="1:43" x14ac:dyDescent="0.25">
      <c r="A101" s="7">
        <v>100</v>
      </c>
      <c r="B101" s="7" t="s">
        <v>112</v>
      </c>
      <c r="C101" s="8">
        <f>VLOOKUP(B101,[1]Combined!$B$1:$S$640,18,0)</f>
        <v>6</v>
      </c>
      <c r="D101" s="8">
        <f>VLOOKUP(B101,[1]Combined!$B$1:$T$640,19,0)</f>
        <v>6</v>
      </c>
      <c r="E101" s="8">
        <f>VLOOKUP(B101,[1]Combined!$B$1:$V$640,21,0)</f>
        <v>0</v>
      </c>
      <c r="F101" s="8">
        <f>VLOOKUP(B101,[1]Combined!$B$1:$W$640,22,0)</f>
        <v>1</v>
      </c>
      <c r="G101" s="8">
        <f>VLOOKUP(B101,[1]Combined!$B$1:$X$640,23,0)</f>
        <v>1</v>
      </c>
      <c r="H101" s="8">
        <f>VLOOKUP(B101,[1]Combined!$B$1:$Z$640,25,0)</f>
        <v>0</v>
      </c>
      <c r="I101" s="9">
        <f>VLOOKUP(B101,[2]Combined!C$1:T$640,18,0)</f>
        <v>20</v>
      </c>
      <c r="J101" s="9">
        <f>VLOOKUP(B101,[2]Combined!C$1:U$640,19,0)</f>
        <v>21</v>
      </c>
      <c r="K101" s="9">
        <f>VLOOKUP(B101,[2]Combined!C$1:W$640,21,0)</f>
        <v>0</v>
      </c>
      <c r="L101" s="9">
        <f>VLOOKUP(B101,[2]Combined!C$1:X$640,22,0)</f>
        <v>4</v>
      </c>
      <c r="M101" s="9">
        <f>VLOOKUP(B101,[2]Combined!C$1:Y$640,23,0)</f>
        <v>4</v>
      </c>
      <c r="N101" s="9">
        <f>VLOOKUP(B101,[2]Combined!C$1:AA$640,25,0)</f>
        <v>0</v>
      </c>
      <c r="O101" s="10">
        <f>VLOOKUP(B101,[3]Combined!C$1:T$640,18,0)</f>
        <v>17</v>
      </c>
      <c r="P101" s="10">
        <f>VLOOKUP(B101,[3]Combined!C$1:U$640,19,0)</f>
        <v>18</v>
      </c>
      <c r="Q101" s="10">
        <f>VLOOKUP(B101,[3]Combined!C$1:W$640,21,0)</f>
        <v>0</v>
      </c>
      <c r="R101" s="10">
        <f>VLOOKUP(B101,[3]Combined!C$1:X$640,22,0)</f>
        <v>4</v>
      </c>
      <c r="S101" s="10">
        <f>VLOOKUP(B101,[3]Combined!C$1:Y$640,23,0)</f>
        <v>4</v>
      </c>
      <c r="T101" s="10">
        <f>VLOOKUP(B101,[3]Combined!C$1:AA$640,25,0)</f>
        <v>0</v>
      </c>
      <c r="U101" s="11">
        <v>14</v>
      </c>
      <c r="V101" s="11">
        <v>15</v>
      </c>
      <c r="W101" s="11">
        <f>VLOOKUP(B101,[4]Combined!C$1:W$640,21,0)</f>
        <v>0</v>
      </c>
      <c r="X101" s="11">
        <v>3</v>
      </c>
      <c r="Y101" s="11">
        <v>3</v>
      </c>
      <c r="Z101" s="11">
        <f>VLOOKUP(B101,[4]Combined!C$1:AA$640,25,0)</f>
        <v>0</v>
      </c>
      <c r="AA101" s="12">
        <f>VLOOKUP(B101,[5]Combined!C$1:T$640,18,0)</f>
        <v>0</v>
      </c>
      <c r="AB101" s="12">
        <f>VLOOKUP(B101,[5]Combined!C$1:U$640,19,0)</f>
        <v>0</v>
      </c>
      <c r="AC101" s="12">
        <f>VLOOKUP(B101,[5]Combined!C$1:W$640,21,0)</f>
        <v>0</v>
      </c>
      <c r="AD101" s="12">
        <f>VLOOKUP(B101,[5]Combined!C$1:X$640,22,0)</f>
        <v>0</v>
      </c>
      <c r="AE101" s="12">
        <f>VLOOKUP(B101,[5]Combined!C$1:Y$640,23,0)</f>
        <v>0</v>
      </c>
      <c r="AF101" s="12">
        <f>VLOOKUP(B101,[5]Combined!C$1:AA$640,25,0)</f>
        <v>0</v>
      </c>
      <c r="AG101" s="14">
        <f t="shared" si="8"/>
        <v>72</v>
      </c>
      <c r="AH101" s="14">
        <f t="shared" si="9"/>
        <v>0</v>
      </c>
      <c r="AI101" s="14">
        <f t="shared" si="10"/>
        <v>0</v>
      </c>
      <c r="AJ101" s="14">
        <f t="shared" si="11"/>
        <v>69</v>
      </c>
      <c r="AK101" s="14">
        <f t="shared" si="12"/>
        <v>69</v>
      </c>
      <c r="AL101" s="14">
        <f t="shared" si="13"/>
        <v>95.833333333333343</v>
      </c>
      <c r="AM101" s="14">
        <f t="shared" si="14"/>
        <v>5</v>
      </c>
      <c r="AN101" s="7" t="s">
        <v>113</v>
      </c>
      <c r="AP101" s="7">
        <v>10</v>
      </c>
      <c r="AQ101" s="7">
        <f t="shared" si="15"/>
        <v>15</v>
      </c>
    </row>
    <row r="102" spans="1:43" x14ac:dyDescent="0.25">
      <c r="A102" s="7">
        <v>101</v>
      </c>
      <c r="B102" s="7" t="s">
        <v>114</v>
      </c>
      <c r="C102" s="8">
        <f>VLOOKUP(B102,[1]Combined!$B$1:$S$640,18,0)</f>
        <v>6</v>
      </c>
      <c r="D102" s="8">
        <f>VLOOKUP(B102,[1]Combined!$B$1:$T$640,19,0)</f>
        <v>6</v>
      </c>
      <c r="E102" s="8">
        <f>VLOOKUP(B102,[1]Combined!$B$1:$V$640,21,0)</f>
        <v>0</v>
      </c>
      <c r="F102" s="8">
        <f>VLOOKUP(B102,[1]Combined!$B$1:$W$640,22,0)</f>
        <v>1</v>
      </c>
      <c r="G102" s="8">
        <f>VLOOKUP(B102,[1]Combined!$B$1:$X$640,23,0)</f>
        <v>1</v>
      </c>
      <c r="H102" s="8">
        <f>VLOOKUP(B102,[1]Combined!$B$1:$Z$640,25,0)</f>
        <v>0</v>
      </c>
      <c r="I102" s="9">
        <f>VLOOKUP(B102,[2]Combined!C$1:T$640,18,0)</f>
        <v>21</v>
      </c>
      <c r="J102" s="9">
        <f>VLOOKUP(B102,[2]Combined!C$1:U$640,19,0)</f>
        <v>21</v>
      </c>
      <c r="K102" s="9">
        <f>VLOOKUP(B102,[2]Combined!C$1:W$640,21,0)</f>
        <v>0</v>
      </c>
      <c r="L102" s="9">
        <f>VLOOKUP(B102,[2]Combined!C$1:X$640,22,0)</f>
        <v>4</v>
      </c>
      <c r="M102" s="9">
        <f>VLOOKUP(B102,[2]Combined!C$1:Y$640,23,0)</f>
        <v>4</v>
      </c>
      <c r="N102" s="9">
        <f>VLOOKUP(B102,[2]Combined!C$1:AA$640,25,0)</f>
        <v>0</v>
      </c>
      <c r="O102" s="10">
        <f>VLOOKUP(B102,[3]Combined!C$1:T$640,18,0)</f>
        <v>16</v>
      </c>
      <c r="P102" s="10">
        <f>VLOOKUP(B102,[3]Combined!C$1:U$640,19,0)</f>
        <v>18</v>
      </c>
      <c r="Q102" s="10">
        <f>VLOOKUP(B102,[3]Combined!C$1:W$640,21,0)</f>
        <v>0</v>
      </c>
      <c r="R102" s="10">
        <f>VLOOKUP(B102,[3]Combined!C$1:X$640,22,0)</f>
        <v>4</v>
      </c>
      <c r="S102" s="10">
        <f>VLOOKUP(B102,[3]Combined!C$1:Y$640,23,0)</f>
        <v>4</v>
      </c>
      <c r="T102" s="10">
        <f>VLOOKUP(B102,[3]Combined!C$1:AA$640,25,0)</f>
        <v>0</v>
      </c>
      <c r="U102" s="11">
        <v>15</v>
      </c>
      <c r="V102" s="11">
        <v>15</v>
      </c>
      <c r="W102" s="11">
        <f>VLOOKUP(B102,[4]Combined!C$1:W$640,21,0)</f>
        <v>0</v>
      </c>
      <c r="X102" s="11">
        <v>4</v>
      </c>
      <c r="Y102" s="11">
        <v>4</v>
      </c>
      <c r="Z102" s="11">
        <f>VLOOKUP(B102,[4]Combined!C$1:AA$640,25,0)</f>
        <v>0</v>
      </c>
      <c r="AA102" s="12">
        <f>VLOOKUP(B102,[5]Combined!C$1:T$640,18,0)</f>
        <v>0</v>
      </c>
      <c r="AB102" s="12">
        <f>VLOOKUP(B102,[5]Combined!C$1:U$640,19,0)</f>
        <v>0</v>
      </c>
      <c r="AC102" s="12">
        <f>VLOOKUP(B102,[5]Combined!C$1:W$640,21,0)</f>
        <v>0</v>
      </c>
      <c r="AD102" s="12">
        <f>VLOOKUP(B102,[5]Combined!C$1:X$640,22,0)</f>
        <v>0</v>
      </c>
      <c r="AE102" s="12">
        <f>VLOOKUP(B102,[5]Combined!C$1:Y$640,23,0)</f>
        <v>0</v>
      </c>
      <c r="AF102" s="12">
        <f>VLOOKUP(B102,[5]Combined!C$1:AA$640,25,0)</f>
        <v>0</v>
      </c>
      <c r="AG102" s="14">
        <f t="shared" si="8"/>
        <v>73</v>
      </c>
      <c r="AH102" s="14">
        <f t="shared" si="9"/>
        <v>0</v>
      </c>
      <c r="AI102" s="14">
        <f t="shared" si="10"/>
        <v>0</v>
      </c>
      <c r="AJ102" s="14">
        <f t="shared" si="11"/>
        <v>71</v>
      </c>
      <c r="AK102" s="14">
        <f t="shared" si="12"/>
        <v>71</v>
      </c>
      <c r="AL102" s="14">
        <f t="shared" si="13"/>
        <v>97.260273972602747</v>
      </c>
      <c r="AM102" s="14">
        <f t="shared" si="14"/>
        <v>5</v>
      </c>
      <c r="AN102" s="7" t="s">
        <v>115</v>
      </c>
      <c r="AP102" s="7">
        <v>9</v>
      </c>
      <c r="AQ102" s="7">
        <f t="shared" si="15"/>
        <v>14</v>
      </c>
    </row>
    <row r="103" spans="1:43" x14ac:dyDescent="0.25">
      <c r="A103" s="7">
        <v>102</v>
      </c>
      <c r="B103" s="7" t="s">
        <v>116</v>
      </c>
      <c r="C103" s="8">
        <f>VLOOKUP(B103,[1]Combined!$B$1:$S$640,18,0)</f>
        <v>6</v>
      </c>
      <c r="D103" s="8">
        <f>VLOOKUP(B103,[1]Combined!$B$1:$T$640,19,0)</f>
        <v>6</v>
      </c>
      <c r="E103" s="8">
        <f>VLOOKUP(B103,[1]Combined!$B$1:$V$640,21,0)</f>
        <v>0</v>
      </c>
      <c r="F103" s="8">
        <f>VLOOKUP(B103,[1]Combined!$B$1:$W$640,22,0)</f>
        <v>1</v>
      </c>
      <c r="G103" s="8">
        <f>VLOOKUP(B103,[1]Combined!$B$1:$X$640,23,0)</f>
        <v>1</v>
      </c>
      <c r="H103" s="8">
        <f>VLOOKUP(B103,[1]Combined!$B$1:$Z$640,25,0)</f>
        <v>0</v>
      </c>
      <c r="I103" s="9">
        <f>VLOOKUP(B103,[2]Combined!C$1:T$640,18,0)</f>
        <v>20</v>
      </c>
      <c r="J103" s="9">
        <f>VLOOKUP(B103,[2]Combined!C$1:U$640,19,0)</f>
        <v>21</v>
      </c>
      <c r="K103" s="9">
        <f>VLOOKUP(B103,[2]Combined!C$1:W$640,21,0)</f>
        <v>0</v>
      </c>
      <c r="L103" s="9">
        <f>VLOOKUP(B103,[2]Combined!C$1:X$640,22,0)</f>
        <v>3</v>
      </c>
      <c r="M103" s="9">
        <f>VLOOKUP(B103,[2]Combined!C$1:Y$640,23,0)</f>
        <v>3</v>
      </c>
      <c r="N103" s="9">
        <f>VLOOKUP(B103,[2]Combined!C$1:AA$640,25,0)</f>
        <v>0</v>
      </c>
      <c r="O103" s="10">
        <f>VLOOKUP(B103,[3]Combined!C$1:T$640,18,0)</f>
        <v>17</v>
      </c>
      <c r="P103" s="10">
        <f>VLOOKUP(B103,[3]Combined!C$1:U$640,19,0)</f>
        <v>18</v>
      </c>
      <c r="Q103" s="10">
        <f>VLOOKUP(B103,[3]Combined!C$1:W$640,21,0)</f>
        <v>0</v>
      </c>
      <c r="R103" s="10">
        <f>VLOOKUP(B103,[3]Combined!C$1:X$640,22,0)</f>
        <v>3</v>
      </c>
      <c r="S103" s="10">
        <f>VLOOKUP(B103,[3]Combined!C$1:Y$640,23,0)</f>
        <v>3</v>
      </c>
      <c r="T103" s="10">
        <f>VLOOKUP(B103,[3]Combined!C$1:AA$640,25,0)</f>
        <v>0</v>
      </c>
      <c r="U103" s="11">
        <v>14</v>
      </c>
      <c r="V103" s="11">
        <v>15</v>
      </c>
      <c r="W103" s="11">
        <f>VLOOKUP(B103,[4]Combined!C$1:W$640,21,0)</f>
        <v>0</v>
      </c>
      <c r="X103" s="11">
        <v>1</v>
      </c>
      <c r="Y103" s="11">
        <v>2</v>
      </c>
      <c r="Z103" s="11">
        <f>VLOOKUP(B103,[4]Combined!C$1:AA$640,25,0)</f>
        <v>0</v>
      </c>
      <c r="AA103" s="12">
        <f>VLOOKUP(B103,[5]Combined!C$1:T$640,18,0)</f>
        <v>0</v>
      </c>
      <c r="AB103" s="12">
        <f>VLOOKUP(B103,[5]Combined!C$1:U$640,19,0)</f>
        <v>0</v>
      </c>
      <c r="AC103" s="12">
        <f>VLOOKUP(B103,[5]Combined!C$1:W$640,21,0)</f>
        <v>0</v>
      </c>
      <c r="AD103" s="12">
        <f>VLOOKUP(B103,[5]Combined!C$1:X$640,22,0)</f>
        <v>0</v>
      </c>
      <c r="AE103" s="12">
        <f>VLOOKUP(B103,[5]Combined!C$1:Y$640,23,0)</f>
        <v>0</v>
      </c>
      <c r="AF103" s="12">
        <f>VLOOKUP(B103,[5]Combined!C$1:AA$640,25,0)</f>
        <v>0</v>
      </c>
      <c r="AG103" s="14">
        <f t="shared" si="8"/>
        <v>69</v>
      </c>
      <c r="AH103" s="14">
        <f t="shared" si="9"/>
        <v>0</v>
      </c>
      <c r="AI103" s="14">
        <f t="shared" si="10"/>
        <v>0</v>
      </c>
      <c r="AJ103" s="14">
        <f t="shared" si="11"/>
        <v>65</v>
      </c>
      <c r="AK103" s="14">
        <f t="shared" si="12"/>
        <v>65</v>
      </c>
      <c r="AL103" s="14">
        <f t="shared" si="13"/>
        <v>94.20289855072464</v>
      </c>
      <c r="AM103" s="14">
        <f t="shared" si="14"/>
        <v>5</v>
      </c>
      <c r="AN103" s="7" t="s">
        <v>117</v>
      </c>
      <c r="AP103" s="7">
        <v>10</v>
      </c>
      <c r="AQ103" s="7">
        <f t="shared" si="15"/>
        <v>15</v>
      </c>
    </row>
    <row r="104" spans="1:43" x14ac:dyDescent="0.25">
      <c r="A104" s="7">
        <v>103</v>
      </c>
      <c r="B104" s="7" t="s">
        <v>118</v>
      </c>
      <c r="C104" s="8">
        <f>VLOOKUP(B104,[1]Combined!$B$1:$S$640,18,0)</f>
        <v>6</v>
      </c>
      <c r="D104" s="8">
        <f>VLOOKUP(B104,[1]Combined!$B$1:$T$640,19,0)</f>
        <v>6</v>
      </c>
      <c r="E104" s="8">
        <f>VLOOKUP(B104,[1]Combined!$B$1:$V$640,21,0)</f>
        <v>0</v>
      </c>
      <c r="F104" s="8">
        <f>VLOOKUP(B104,[1]Combined!$B$1:$W$640,22,0)</f>
        <v>1</v>
      </c>
      <c r="G104" s="8">
        <f>VLOOKUP(B104,[1]Combined!$B$1:$X$640,23,0)</f>
        <v>1</v>
      </c>
      <c r="H104" s="8">
        <f>VLOOKUP(B104,[1]Combined!$B$1:$Z$640,25,0)</f>
        <v>0</v>
      </c>
      <c r="I104" s="9">
        <f>VLOOKUP(B104,[2]Combined!C$1:T$640,18,0)</f>
        <v>18</v>
      </c>
      <c r="J104" s="9">
        <f>VLOOKUP(B104,[2]Combined!C$1:U$640,19,0)</f>
        <v>21</v>
      </c>
      <c r="K104" s="9">
        <f>VLOOKUP(B104,[2]Combined!C$1:W$640,21,0)</f>
        <v>0</v>
      </c>
      <c r="L104" s="9">
        <f>VLOOKUP(B104,[2]Combined!C$1:X$640,22,0)</f>
        <v>2</v>
      </c>
      <c r="M104" s="9">
        <f>VLOOKUP(B104,[2]Combined!C$1:Y$640,23,0)</f>
        <v>2</v>
      </c>
      <c r="N104" s="9">
        <f>VLOOKUP(B104,[2]Combined!C$1:AA$640,25,0)</f>
        <v>0</v>
      </c>
      <c r="O104" s="10">
        <f>VLOOKUP(B104,[3]Combined!C$1:T$640,18,0)</f>
        <v>16</v>
      </c>
      <c r="P104" s="10">
        <f>VLOOKUP(B104,[3]Combined!C$1:U$640,19,0)</f>
        <v>18</v>
      </c>
      <c r="Q104" s="10">
        <f>VLOOKUP(B104,[3]Combined!C$1:W$640,21,0)</f>
        <v>0</v>
      </c>
      <c r="R104" s="10">
        <f>VLOOKUP(B104,[3]Combined!C$1:X$640,22,0)</f>
        <v>4</v>
      </c>
      <c r="S104" s="10">
        <f>VLOOKUP(B104,[3]Combined!C$1:Y$640,23,0)</f>
        <v>4</v>
      </c>
      <c r="T104" s="10">
        <f>VLOOKUP(B104,[3]Combined!C$1:AA$640,25,0)</f>
        <v>0</v>
      </c>
      <c r="U104" s="11">
        <v>15</v>
      </c>
      <c r="V104" s="11">
        <v>15</v>
      </c>
      <c r="W104" s="11">
        <f>VLOOKUP(B104,[4]Combined!C$1:W$640,21,0)</f>
        <v>0</v>
      </c>
      <c r="X104" s="11">
        <v>2</v>
      </c>
      <c r="Y104" s="11">
        <v>2</v>
      </c>
      <c r="Z104" s="11">
        <f>VLOOKUP(B104,[4]Combined!C$1:AA$640,25,0)</f>
        <v>0</v>
      </c>
      <c r="AA104" s="12">
        <f>VLOOKUP(B104,[5]Combined!C$1:T$640,18,0)</f>
        <v>0</v>
      </c>
      <c r="AB104" s="12">
        <f>VLOOKUP(B104,[5]Combined!C$1:U$640,19,0)</f>
        <v>0</v>
      </c>
      <c r="AC104" s="12">
        <f>VLOOKUP(B104,[5]Combined!C$1:W$640,21,0)</f>
        <v>0</v>
      </c>
      <c r="AD104" s="12">
        <f>VLOOKUP(B104,[5]Combined!C$1:X$640,22,0)</f>
        <v>0</v>
      </c>
      <c r="AE104" s="12">
        <f>VLOOKUP(B104,[5]Combined!C$1:Y$640,23,0)</f>
        <v>0</v>
      </c>
      <c r="AF104" s="12">
        <f>VLOOKUP(B104,[5]Combined!C$1:AA$640,25,0)</f>
        <v>0</v>
      </c>
      <c r="AG104" s="14">
        <f t="shared" si="8"/>
        <v>69</v>
      </c>
      <c r="AH104" s="14">
        <f t="shared" si="9"/>
        <v>0</v>
      </c>
      <c r="AI104" s="14">
        <f t="shared" si="10"/>
        <v>0</v>
      </c>
      <c r="AJ104" s="14">
        <f t="shared" si="11"/>
        <v>64</v>
      </c>
      <c r="AK104" s="14">
        <f t="shared" si="12"/>
        <v>64</v>
      </c>
      <c r="AL104" s="14">
        <f t="shared" si="13"/>
        <v>92.753623188405797</v>
      </c>
      <c r="AM104" s="14">
        <f t="shared" si="14"/>
        <v>5</v>
      </c>
      <c r="AN104" s="7" t="s">
        <v>119</v>
      </c>
      <c r="AP104" s="7">
        <v>9</v>
      </c>
      <c r="AQ104" s="7">
        <f t="shared" si="15"/>
        <v>14</v>
      </c>
    </row>
    <row r="105" spans="1:43" x14ac:dyDescent="0.25">
      <c r="A105" s="7">
        <v>104</v>
      </c>
      <c r="B105" s="7" t="s">
        <v>120</v>
      </c>
      <c r="C105" s="8">
        <f>VLOOKUP(B105,[1]Combined!$B$1:$S$640,18,0)</f>
        <v>6</v>
      </c>
      <c r="D105" s="8">
        <f>VLOOKUP(B105,[1]Combined!$B$1:$T$640,19,0)</f>
        <v>6</v>
      </c>
      <c r="E105" s="8">
        <f>VLOOKUP(B105,[1]Combined!$B$1:$V$640,21,0)</f>
        <v>0</v>
      </c>
      <c r="F105" s="8">
        <f>VLOOKUP(B105,[1]Combined!$B$1:$W$640,22,0)</f>
        <v>1</v>
      </c>
      <c r="G105" s="8">
        <f>VLOOKUP(B105,[1]Combined!$B$1:$X$640,23,0)</f>
        <v>1</v>
      </c>
      <c r="H105" s="8">
        <f>VLOOKUP(B105,[1]Combined!$B$1:$Z$640,25,0)</f>
        <v>0</v>
      </c>
      <c r="I105" s="9">
        <f>VLOOKUP(B105,[2]Combined!C$1:T$640,18,0)</f>
        <v>16</v>
      </c>
      <c r="J105" s="9">
        <f>VLOOKUP(B105,[2]Combined!C$1:U$640,19,0)</f>
        <v>21</v>
      </c>
      <c r="K105" s="9">
        <f>VLOOKUP(B105,[2]Combined!C$1:W$640,21,0)</f>
        <v>0</v>
      </c>
      <c r="L105" s="9">
        <f>VLOOKUP(B105,[2]Combined!C$1:X$640,22,0)</f>
        <v>3</v>
      </c>
      <c r="M105" s="9">
        <f>VLOOKUP(B105,[2]Combined!C$1:Y$640,23,0)</f>
        <v>4</v>
      </c>
      <c r="N105" s="9">
        <f>VLOOKUP(B105,[2]Combined!C$1:AA$640,25,0)</f>
        <v>0</v>
      </c>
      <c r="O105" s="10">
        <f>VLOOKUP(B105,[3]Combined!C$1:T$640,18,0)</f>
        <v>17</v>
      </c>
      <c r="P105" s="10">
        <f>VLOOKUP(B105,[3]Combined!C$1:U$640,19,0)</f>
        <v>18</v>
      </c>
      <c r="Q105" s="10">
        <f>VLOOKUP(B105,[3]Combined!C$1:W$640,21,0)</f>
        <v>0</v>
      </c>
      <c r="R105" s="10">
        <f>VLOOKUP(B105,[3]Combined!C$1:X$640,22,0)</f>
        <v>4</v>
      </c>
      <c r="S105" s="10">
        <f>VLOOKUP(B105,[3]Combined!C$1:Y$640,23,0)</f>
        <v>4</v>
      </c>
      <c r="T105" s="10">
        <f>VLOOKUP(B105,[3]Combined!C$1:AA$640,25,0)</f>
        <v>0</v>
      </c>
      <c r="U105" s="11">
        <v>15</v>
      </c>
      <c r="V105" s="11">
        <v>15</v>
      </c>
      <c r="W105" s="11">
        <f>VLOOKUP(B105,[4]Combined!C$1:W$640,21,0)</f>
        <v>0</v>
      </c>
      <c r="X105" s="11">
        <v>2</v>
      </c>
      <c r="Y105" s="11">
        <v>2</v>
      </c>
      <c r="Z105" s="11">
        <f>VLOOKUP(B105,[4]Combined!C$1:AA$640,25,0)</f>
        <v>0</v>
      </c>
      <c r="AA105" s="12">
        <f>VLOOKUP(B105,[5]Combined!C$1:T$640,18,0)</f>
        <v>0</v>
      </c>
      <c r="AB105" s="12">
        <f>VLOOKUP(B105,[5]Combined!C$1:U$640,19,0)</f>
        <v>0</v>
      </c>
      <c r="AC105" s="12">
        <f>VLOOKUP(B105,[5]Combined!C$1:W$640,21,0)</f>
        <v>0</v>
      </c>
      <c r="AD105" s="12">
        <f>VLOOKUP(B105,[5]Combined!C$1:X$640,22,0)</f>
        <v>0</v>
      </c>
      <c r="AE105" s="12">
        <f>VLOOKUP(B105,[5]Combined!C$1:Y$640,23,0)</f>
        <v>0</v>
      </c>
      <c r="AF105" s="12">
        <f>VLOOKUP(B105,[5]Combined!C$1:AA$640,25,0)</f>
        <v>0</v>
      </c>
      <c r="AG105" s="14">
        <f t="shared" si="8"/>
        <v>71</v>
      </c>
      <c r="AH105" s="14">
        <f t="shared" si="9"/>
        <v>0</v>
      </c>
      <c r="AI105" s="14">
        <f t="shared" si="10"/>
        <v>0</v>
      </c>
      <c r="AJ105" s="14">
        <f t="shared" si="11"/>
        <v>64</v>
      </c>
      <c r="AK105" s="14">
        <f t="shared" si="12"/>
        <v>64</v>
      </c>
      <c r="AL105" s="14">
        <f t="shared" si="13"/>
        <v>90.140845070422543</v>
      </c>
      <c r="AM105" s="14">
        <f t="shared" si="14"/>
        <v>5</v>
      </c>
      <c r="AN105" s="7" t="s">
        <v>111</v>
      </c>
      <c r="AP105" s="7">
        <v>10</v>
      </c>
      <c r="AQ105" s="7">
        <f t="shared" si="15"/>
        <v>15</v>
      </c>
    </row>
    <row r="106" spans="1:43" x14ac:dyDescent="0.25">
      <c r="A106" s="7">
        <v>105</v>
      </c>
      <c r="B106" s="7" t="s">
        <v>121</v>
      </c>
      <c r="C106" s="8">
        <f>VLOOKUP(B106,[1]Combined!$B$1:$S$640,18,0)</f>
        <v>5</v>
      </c>
      <c r="D106" s="8">
        <f>VLOOKUP(B106,[1]Combined!$B$1:$T$640,19,0)</f>
        <v>6</v>
      </c>
      <c r="E106" s="8">
        <f>VLOOKUP(B106,[1]Combined!$B$1:$V$640,21,0)</f>
        <v>0</v>
      </c>
      <c r="F106" s="8">
        <f>VLOOKUP(B106,[1]Combined!$B$1:$W$640,22,0)</f>
        <v>1</v>
      </c>
      <c r="G106" s="8">
        <f>VLOOKUP(B106,[1]Combined!$B$1:$X$640,23,0)</f>
        <v>1</v>
      </c>
      <c r="H106" s="8">
        <f>VLOOKUP(B106,[1]Combined!$B$1:$Z$640,25,0)</f>
        <v>0</v>
      </c>
      <c r="I106" s="9">
        <f>VLOOKUP(B106,[2]Combined!C$1:T$640,18,0)</f>
        <v>6</v>
      </c>
      <c r="J106" s="9">
        <f>VLOOKUP(B106,[2]Combined!C$1:U$640,19,0)</f>
        <v>21</v>
      </c>
      <c r="K106" s="9">
        <f>VLOOKUP(B106,[2]Combined!C$1:W$640,21,0)</f>
        <v>0</v>
      </c>
      <c r="L106" s="9">
        <f>VLOOKUP(B106,[2]Combined!C$1:X$640,22,0)</f>
        <v>1</v>
      </c>
      <c r="M106" s="9">
        <f>VLOOKUP(B106,[2]Combined!C$1:Y$640,23,0)</f>
        <v>4</v>
      </c>
      <c r="N106" s="9">
        <f>VLOOKUP(B106,[2]Combined!C$1:AA$640,25,0)</f>
        <v>0</v>
      </c>
      <c r="O106" s="10">
        <f>VLOOKUP(B106,[3]Combined!C$1:T$640,18,0)</f>
        <v>8</v>
      </c>
      <c r="P106" s="10">
        <f>VLOOKUP(B106,[3]Combined!C$1:U$640,19,0)</f>
        <v>18</v>
      </c>
      <c r="Q106" s="10">
        <f>VLOOKUP(B106,[3]Combined!C$1:W$640,21,0)</f>
        <v>0</v>
      </c>
      <c r="R106" s="10">
        <f>VLOOKUP(B106,[3]Combined!C$1:X$640,22,0)</f>
        <v>2</v>
      </c>
      <c r="S106" s="10">
        <f>VLOOKUP(B106,[3]Combined!C$1:Y$640,23,0)</f>
        <v>4</v>
      </c>
      <c r="T106" s="10">
        <f>VLOOKUP(B106,[3]Combined!C$1:AA$640,25,0)</f>
        <v>0</v>
      </c>
      <c r="U106" s="11">
        <v>5</v>
      </c>
      <c r="V106" s="11">
        <v>15</v>
      </c>
      <c r="W106" s="11">
        <v>7</v>
      </c>
      <c r="X106" s="11">
        <v>2</v>
      </c>
      <c r="Y106" s="11">
        <v>3</v>
      </c>
      <c r="Z106" s="11">
        <f>VLOOKUP(B106,[4]Combined!C$1:AA$640,25,0)</f>
        <v>0</v>
      </c>
      <c r="AA106" s="12">
        <f>VLOOKUP(B106,[5]Combined!C$1:T$640,18,0)</f>
        <v>0</v>
      </c>
      <c r="AB106" s="12">
        <f>VLOOKUP(B106,[5]Combined!C$1:U$640,19,0)</f>
        <v>0</v>
      </c>
      <c r="AC106" s="12">
        <f>VLOOKUP(B106,[5]Combined!C$1:W$640,21,0)</f>
        <v>0</v>
      </c>
      <c r="AD106" s="12">
        <f>VLOOKUP(B106,[5]Combined!C$1:X$640,22,0)</f>
        <v>0</v>
      </c>
      <c r="AE106" s="12">
        <f>VLOOKUP(B106,[5]Combined!C$1:Y$640,23,0)</f>
        <v>0</v>
      </c>
      <c r="AF106" s="12">
        <f>VLOOKUP(B106,[5]Combined!C$1:AA$640,25,0)</f>
        <v>0</v>
      </c>
      <c r="AG106" s="14">
        <f t="shared" si="8"/>
        <v>72</v>
      </c>
      <c r="AH106" s="14">
        <f t="shared" si="9"/>
        <v>7</v>
      </c>
      <c r="AI106" s="14">
        <f t="shared" si="10"/>
        <v>7</v>
      </c>
      <c r="AJ106" s="14">
        <f t="shared" si="11"/>
        <v>30</v>
      </c>
      <c r="AK106" s="14">
        <f t="shared" si="12"/>
        <v>37</v>
      </c>
      <c r="AL106" s="14">
        <f t="shared" si="13"/>
        <v>51.388888888888886</v>
      </c>
      <c r="AM106" s="14">
        <f t="shared" si="14"/>
        <v>0</v>
      </c>
      <c r="AN106" s="7" t="s">
        <v>113</v>
      </c>
      <c r="AP106" s="7">
        <v>7</v>
      </c>
      <c r="AQ106" s="7">
        <f t="shared" si="15"/>
        <v>7</v>
      </c>
    </row>
    <row r="107" spans="1:43" x14ac:dyDescent="0.25">
      <c r="A107" s="7">
        <v>106</v>
      </c>
      <c r="B107" s="7" t="s">
        <v>122</v>
      </c>
      <c r="C107" s="8">
        <f>VLOOKUP(B107,[1]Combined!$B$1:$S$640,18,0)</f>
        <v>5</v>
      </c>
      <c r="D107" s="8">
        <f>VLOOKUP(B107,[1]Combined!$B$1:$T$640,19,0)</f>
        <v>6</v>
      </c>
      <c r="E107" s="8">
        <f>VLOOKUP(B107,[1]Combined!$B$1:$V$640,21,0)</f>
        <v>0</v>
      </c>
      <c r="F107" s="8">
        <f>VLOOKUP(B107,[1]Combined!$B$1:$W$640,22,0)</f>
        <v>1</v>
      </c>
      <c r="G107" s="8">
        <f>VLOOKUP(B107,[1]Combined!$B$1:$X$640,23,0)</f>
        <v>1</v>
      </c>
      <c r="H107" s="8">
        <f>VLOOKUP(B107,[1]Combined!$B$1:$Z$640,25,0)</f>
        <v>0</v>
      </c>
      <c r="I107" s="9">
        <f>VLOOKUP(B107,[2]Combined!C$1:T$640,18,0)</f>
        <v>17</v>
      </c>
      <c r="J107" s="9">
        <f>VLOOKUP(B107,[2]Combined!C$1:U$640,19,0)</f>
        <v>21</v>
      </c>
      <c r="K107" s="9">
        <f>VLOOKUP(B107,[2]Combined!C$1:W$640,21,0)</f>
        <v>0</v>
      </c>
      <c r="L107" s="9">
        <f>VLOOKUP(B107,[2]Combined!C$1:X$640,22,0)</f>
        <v>4</v>
      </c>
      <c r="M107" s="9">
        <f>VLOOKUP(B107,[2]Combined!C$1:Y$640,23,0)</f>
        <v>4</v>
      </c>
      <c r="N107" s="9">
        <f>VLOOKUP(B107,[2]Combined!C$1:AA$640,25,0)</f>
        <v>0</v>
      </c>
      <c r="O107" s="10">
        <f>VLOOKUP(B107,[3]Combined!C$1:T$640,18,0)</f>
        <v>15</v>
      </c>
      <c r="P107" s="10">
        <f>VLOOKUP(B107,[3]Combined!C$1:U$640,19,0)</f>
        <v>18</v>
      </c>
      <c r="Q107" s="10">
        <f>VLOOKUP(B107,[3]Combined!C$1:W$640,21,0)</f>
        <v>0</v>
      </c>
      <c r="R107" s="10">
        <f>VLOOKUP(B107,[3]Combined!C$1:X$640,22,0)</f>
        <v>4</v>
      </c>
      <c r="S107" s="10">
        <f>VLOOKUP(B107,[3]Combined!C$1:Y$640,23,0)</f>
        <v>4</v>
      </c>
      <c r="T107" s="10">
        <f>VLOOKUP(B107,[3]Combined!C$1:AA$640,25,0)</f>
        <v>0</v>
      </c>
      <c r="U107" s="11">
        <v>10</v>
      </c>
      <c r="V107" s="11">
        <v>15</v>
      </c>
      <c r="W107" s="11">
        <v>5</v>
      </c>
      <c r="X107" s="11">
        <v>4</v>
      </c>
      <c r="Y107" s="11">
        <v>4</v>
      </c>
      <c r="Z107" s="11">
        <f>VLOOKUP(B107,[4]Combined!C$1:AA$640,25,0)</f>
        <v>0</v>
      </c>
      <c r="AA107" s="12">
        <f>VLOOKUP(B107,[5]Combined!C$1:T$640,18,0)</f>
        <v>0</v>
      </c>
      <c r="AB107" s="12">
        <f>VLOOKUP(B107,[5]Combined!C$1:U$640,19,0)</f>
        <v>0</v>
      </c>
      <c r="AC107" s="12">
        <f>VLOOKUP(B107,[5]Combined!C$1:W$640,21,0)</f>
        <v>0</v>
      </c>
      <c r="AD107" s="12">
        <f>VLOOKUP(B107,[5]Combined!C$1:X$640,22,0)</f>
        <v>0</v>
      </c>
      <c r="AE107" s="12">
        <f>VLOOKUP(B107,[5]Combined!C$1:Y$640,23,0)</f>
        <v>0</v>
      </c>
      <c r="AF107" s="12">
        <f>VLOOKUP(B107,[5]Combined!C$1:AA$640,25,0)</f>
        <v>0</v>
      </c>
      <c r="AG107" s="14">
        <f t="shared" si="8"/>
        <v>73</v>
      </c>
      <c r="AH107" s="14">
        <f t="shared" si="9"/>
        <v>5</v>
      </c>
      <c r="AI107" s="14">
        <f t="shared" si="10"/>
        <v>5</v>
      </c>
      <c r="AJ107" s="14">
        <f t="shared" si="11"/>
        <v>60</v>
      </c>
      <c r="AK107" s="14">
        <f t="shared" si="12"/>
        <v>65</v>
      </c>
      <c r="AL107" s="14">
        <f t="shared" si="13"/>
        <v>89.041095890410958</v>
      </c>
      <c r="AM107" s="14">
        <f t="shared" si="14"/>
        <v>5</v>
      </c>
      <c r="AN107" s="7" t="s">
        <v>115</v>
      </c>
      <c r="AP107" s="7">
        <v>10</v>
      </c>
      <c r="AQ107" s="7">
        <f t="shared" si="15"/>
        <v>15</v>
      </c>
    </row>
    <row r="108" spans="1:43" x14ac:dyDescent="0.25">
      <c r="A108" s="7">
        <v>107</v>
      </c>
      <c r="B108" s="7" t="s">
        <v>123</v>
      </c>
      <c r="C108" s="8">
        <f>VLOOKUP(B108,[1]Combined!$B$1:$S$640,18,0)</f>
        <v>6</v>
      </c>
      <c r="D108" s="8">
        <f>VLOOKUP(B108,[1]Combined!$B$1:$T$640,19,0)</f>
        <v>6</v>
      </c>
      <c r="E108" s="8">
        <f>VLOOKUP(B108,[1]Combined!$B$1:$V$640,21,0)</f>
        <v>0</v>
      </c>
      <c r="F108" s="8">
        <f>VLOOKUP(B108,[1]Combined!$B$1:$W$640,22,0)</f>
        <v>1</v>
      </c>
      <c r="G108" s="8">
        <f>VLOOKUP(B108,[1]Combined!$B$1:$X$640,23,0)</f>
        <v>1</v>
      </c>
      <c r="H108" s="8">
        <f>VLOOKUP(B108,[1]Combined!$B$1:$Z$640,25,0)</f>
        <v>0</v>
      </c>
      <c r="I108" s="9">
        <f>VLOOKUP(B108,[2]Combined!C$1:T$640,18,0)</f>
        <v>14</v>
      </c>
      <c r="J108" s="9">
        <f>VLOOKUP(B108,[2]Combined!C$1:U$640,19,0)</f>
        <v>21</v>
      </c>
      <c r="K108" s="9">
        <f>VLOOKUP(B108,[2]Combined!C$1:W$640,21,0)</f>
        <v>0</v>
      </c>
      <c r="L108" s="9">
        <f>VLOOKUP(B108,[2]Combined!C$1:X$640,22,0)</f>
        <v>3</v>
      </c>
      <c r="M108" s="9">
        <f>VLOOKUP(B108,[2]Combined!C$1:Y$640,23,0)</f>
        <v>3</v>
      </c>
      <c r="N108" s="9">
        <f>VLOOKUP(B108,[2]Combined!C$1:AA$640,25,0)</f>
        <v>0</v>
      </c>
      <c r="O108" s="10">
        <f>VLOOKUP(B108,[3]Combined!C$1:T$640,18,0)</f>
        <v>14</v>
      </c>
      <c r="P108" s="10">
        <f>VLOOKUP(B108,[3]Combined!C$1:U$640,19,0)</f>
        <v>18</v>
      </c>
      <c r="Q108" s="10">
        <f>VLOOKUP(B108,[3]Combined!C$1:W$640,21,0)</f>
        <v>0</v>
      </c>
      <c r="R108" s="10">
        <f>VLOOKUP(B108,[3]Combined!C$1:X$640,22,0)</f>
        <v>2</v>
      </c>
      <c r="S108" s="10">
        <f>VLOOKUP(B108,[3]Combined!C$1:Y$640,23,0)</f>
        <v>3</v>
      </c>
      <c r="T108" s="10">
        <f>VLOOKUP(B108,[3]Combined!C$1:AA$640,25,0)</f>
        <v>0</v>
      </c>
      <c r="U108" s="11">
        <v>12</v>
      </c>
      <c r="V108" s="11">
        <v>15</v>
      </c>
      <c r="W108" s="11">
        <f>VLOOKUP(B108,[4]Combined!C$1:W$640,21,0)</f>
        <v>0</v>
      </c>
      <c r="X108" s="11">
        <v>1</v>
      </c>
      <c r="Y108" s="11">
        <v>2</v>
      </c>
      <c r="Z108" s="11">
        <f>VLOOKUP(B108,[4]Combined!C$1:AA$640,25,0)</f>
        <v>0</v>
      </c>
      <c r="AA108" s="12">
        <f>VLOOKUP(B108,[5]Combined!C$1:T$640,18,0)</f>
        <v>0</v>
      </c>
      <c r="AB108" s="12">
        <f>VLOOKUP(B108,[5]Combined!C$1:U$640,19,0)</f>
        <v>0</v>
      </c>
      <c r="AC108" s="12">
        <f>VLOOKUP(B108,[5]Combined!C$1:W$640,21,0)</f>
        <v>0</v>
      </c>
      <c r="AD108" s="12">
        <f>VLOOKUP(B108,[5]Combined!C$1:X$640,22,0)</f>
        <v>0</v>
      </c>
      <c r="AE108" s="12">
        <f>VLOOKUP(B108,[5]Combined!C$1:Y$640,23,0)</f>
        <v>0</v>
      </c>
      <c r="AF108" s="12">
        <f>VLOOKUP(B108,[5]Combined!C$1:AA$640,25,0)</f>
        <v>0</v>
      </c>
      <c r="AG108" s="14">
        <f t="shared" si="8"/>
        <v>69</v>
      </c>
      <c r="AH108" s="14">
        <f t="shared" si="9"/>
        <v>0</v>
      </c>
      <c r="AI108" s="14">
        <f t="shared" si="10"/>
        <v>0</v>
      </c>
      <c r="AJ108" s="14">
        <f t="shared" si="11"/>
        <v>53</v>
      </c>
      <c r="AK108" s="14">
        <f t="shared" si="12"/>
        <v>53</v>
      </c>
      <c r="AL108" s="14">
        <f t="shared" si="13"/>
        <v>76.811594202898547</v>
      </c>
      <c r="AM108" s="14">
        <f t="shared" si="14"/>
        <v>3</v>
      </c>
      <c r="AN108" s="7" t="s">
        <v>117</v>
      </c>
      <c r="AP108" s="7">
        <v>9</v>
      </c>
      <c r="AQ108" s="7">
        <f t="shared" si="15"/>
        <v>12</v>
      </c>
    </row>
    <row r="109" spans="1:43" x14ac:dyDescent="0.25">
      <c r="A109" s="7">
        <v>108</v>
      </c>
      <c r="B109" s="7" t="s">
        <v>124</v>
      </c>
      <c r="C109" s="8">
        <f>VLOOKUP(B109,[1]Combined!$B$1:$S$640,18,0)</f>
        <v>3</v>
      </c>
      <c r="D109" s="8">
        <f>VLOOKUP(B109,[1]Combined!$B$1:$T$640,19,0)</f>
        <v>6</v>
      </c>
      <c r="E109" s="8">
        <f>VLOOKUP(B109,[1]Combined!$B$1:$V$640,21,0)</f>
        <v>0</v>
      </c>
      <c r="F109" s="8">
        <f>VLOOKUP(B109,[1]Combined!$B$1:$W$640,22,0)</f>
        <v>1</v>
      </c>
      <c r="G109" s="8">
        <f>VLOOKUP(B109,[1]Combined!$B$1:$X$640,23,0)</f>
        <v>1</v>
      </c>
      <c r="H109" s="8">
        <f>VLOOKUP(B109,[1]Combined!$B$1:$Z$640,25,0)</f>
        <v>0</v>
      </c>
      <c r="I109" s="9">
        <f>VLOOKUP(B109,[2]Combined!C$1:T$640,18,0)</f>
        <v>17</v>
      </c>
      <c r="J109" s="9">
        <f>VLOOKUP(B109,[2]Combined!C$1:U$640,19,0)</f>
        <v>21</v>
      </c>
      <c r="K109" s="9">
        <f>VLOOKUP(B109,[2]Combined!C$1:W$640,21,0)</f>
        <v>0</v>
      </c>
      <c r="L109" s="9">
        <f>VLOOKUP(B109,[2]Combined!C$1:X$640,22,0)</f>
        <v>2</v>
      </c>
      <c r="M109" s="9">
        <f>VLOOKUP(B109,[2]Combined!C$1:Y$640,23,0)</f>
        <v>2</v>
      </c>
      <c r="N109" s="9">
        <f>VLOOKUP(B109,[2]Combined!C$1:AA$640,25,0)</f>
        <v>0</v>
      </c>
      <c r="O109" s="10">
        <f>VLOOKUP(B109,[3]Combined!C$1:T$640,18,0)</f>
        <v>12</v>
      </c>
      <c r="P109" s="10">
        <f>VLOOKUP(B109,[3]Combined!C$1:U$640,19,0)</f>
        <v>18</v>
      </c>
      <c r="Q109" s="10">
        <f>VLOOKUP(B109,[3]Combined!C$1:W$640,21,0)</f>
        <v>0</v>
      </c>
      <c r="R109" s="10">
        <f>VLOOKUP(B109,[3]Combined!C$1:X$640,22,0)</f>
        <v>4</v>
      </c>
      <c r="S109" s="10">
        <f>VLOOKUP(B109,[3]Combined!C$1:Y$640,23,0)</f>
        <v>4</v>
      </c>
      <c r="T109" s="10">
        <f>VLOOKUP(B109,[3]Combined!C$1:AA$640,25,0)</f>
        <v>0</v>
      </c>
      <c r="U109" s="11">
        <v>11</v>
      </c>
      <c r="V109" s="11">
        <v>15</v>
      </c>
      <c r="W109" s="11">
        <v>3</v>
      </c>
      <c r="X109" s="11">
        <v>2</v>
      </c>
      <c r="Y109" s="11">
        <v>2</v>
      </c>
      <c r="Z109" s="11">
        <f>VLOOKUP(B109,[4]Combined!C$1:AA$640,25,0)</f>
        <v>0</v>
      </c>
      <c r="AA109" s="12">
        <f>VLOOKUP(B109,[5]Combined!C$1:T$640,18,0)</f>
        <v>0</v>
      </c>
      <c r="AB109" s="12">
        <f>VLOOKUP(B109,[5]Combined!C$1:U$640,19,0)</f>
        <v>0</v>
      </c>
      <c r="AC109" s="12">
        <f>VLOOKUP(B109,[5]Combined!C$1:W$640,21,0)</f>
        <v>0</v>
      </c>
      <c r="AD109" s="12">
        <f>VLOOKUP(B109,[5]Combined!C$1:X$640,22,0)</f>
        <v>0</v>
      </c>
      <c r="AE109" s="12">
        <f>VLOOKUP(B109,[5]Combined!C$1:Y$640,23,0)</f>
        <v>0</v>
      </c>
      <c r="AF109" s="12">
        <f>VLOOKUP(B109,[5]Combined!C$1:AA$640,25,0)</f>
        <v>0</v>
      </c>
      <c r="AG109" s="14">
        <f t="shared" si="8"/>
        <v>69</v>
      </c>
      <c r="AH109" s="14">
        <f t="shared" si="9"/>
        <v>3</v>
      </c>
      <c r="AI109" s="14">
        <f t="shared" si="10"/>
        <v>3</v>
      </c>
      <c r="AJ109" s="14">
        <f t="shared" si="11"/>
        <v>52</v>
      </c>
      <c r="AK109" s="14">
        <f t="shared" si="12"/>
        <v>55</v>
      </c>
      <c r="AL109" s="14">
        <f t="shared" si="13"/>
        <v>79.710144927536234</v>
      </c>
      <c r="AM109" s="14">
        <f t="shared" si="14"/>
        <v>3</v>
      </c>
      <c r="AN109" s="7" t="s">
        <v>119</v>
      </c>
      <c r="AP109" s="7">
        <v>9</v>
      </c>
      <c r="AQ109" s="7">
        <f t="shared" si="15"/>
        <v>12</v>
      </c>
    </row>
    <row r="110" spans="1:43" x14ac:dyDescent="0.25">
      <c r="A110" s="7">
        <v>109</v>
      </c>
      <c r="B110" s="7" t="s">
        <v>125</v>
      </c>
      <c r="C110" s="8">
        <f>VLOOKUP(B110,[1]Combined!$B$1:$S$640,18,0)</f>
        <v>6</v>
      </c>
      <c r="D110" s="8">
        <f>VLOOKUP(B110,[1]Combined!$B$1:$T$640,19,0)</f>
        <v>6</v>
      </c>
      <c r="E110" s="8">
        <f>VLOOKUP(B110,[1]Combined!$B$1:$V$640,21,0)</f>
        <v>0</v>
      </c>
      <c r="F110" s="8">
        <f>VLOOKUP(B110,[1]Combined!$B$1:$W$640,22,0)</f>
        <v>1</v>
      </c>
      <c r="G110" s="8">
        <f>VLOOKUP(B110,[1]Combined!$B$1:$X$640,23,0)</f>
        <v>1</v>
      </c>
      <c r="H110" s="8">
        <f>VLOOKUP(B110,[1]Combined!$B$1:$Z$640,25,0)</f>
        <v>0</v>
      </c>
      <c r="I110" s="9">
        <f>VLOOKUP(B110,[2]Combined!C$1:T$640,18,0)</f>
        <v>18</v>
      </c>
      <c r="J110" s="9">
        <f>VLOOKUP(B110,[2]Combined!C$1:U$640,19,0)</f>
        <v>21</v>
      </c>
      <c r="K110" s="9">
        <f>VLOOKUP(B110,[2]Combined!C$1:W$640,21,0)</f>
        <v>0</v>
      </c>
      <c r="L110" s="9">
        <f>VLOOKUP(B110,[2]Combined!C$1:X$640,22,0)</f>
        <v>3</v>
      </c>
      <c r="M110" s="9">
        <f>VLOOKUP(B110,[2]Combined!C$1:Y$640,23,0)</f>
        <v>4</v>
      </c>
      <c r="N110" s="9">
        <f>VLOOKUP(B110,[2]Combined!C$1:AA$640,25,0)</f>
        <v>0</v>
      </c>
      <c r="O110" s="10">
        <f>VLOOKUP(B110,[3]Combined!C$1:T$640,18,0)</f>
        <v>10</v>
      </c>
      <c r="P110" s="10">
        <f>VLOOKUP(B110,[3]Combined!C$1:U$640,19,0)</f>
        <v>18</v>
      </c>
      <c r="Q110" s="10">
        <f>VLOOKUP(B110,[3]Combined!C$1:W$640,21,0)</f>
        <v>0</v>
      </c>
      <c r="R110" s="10">
        <f>VLOOKUP(B110,[3]Combined!C$1:X$640,22,0)</f>
        <v>4</v>
      </c>
      <c r="S110" s="10">
        <f>VLOOKUP(B110,[3]Combined!C$1:Y$640,23,0)</f>
        <v>4</v>
      </c>
      <c r="T110" s="10">
        <f>VLOOKUP(B110,[3]Combined!C$1:AA$640,25,0)</f>
        <v>0</v>
      </c>
      <c r="U110" s="11">
        <v>10</v>
      </c>
      <c r="V110" s="11">
        <v>15</v>
      </c>
      <c r="W110" s="11">
        <v>5</v>
      </c>
      <c r="X110" s="11">
        <v>2</v>
      </c>
      <c r="Y110" s="11">
        <v>2</v>
      </c>
      <c r="Z110" s="11">
        <f>VLOOKUP(B110,[4]Combined!C$1:AA$640,25,0)</f>
        <v>0</v>
      </c>
      <c r="AA110" s="12">
        <f>VLOOKUP(B110,[5]Combined!C$1:T$640,18,0)</f>
        <v>0</v>
      </c>
      <c r="AB110" s="12">
        <f>VLOOKUP(B110,[5]Combined!C$1:U$640,19,0)</f>
        <v>0</v>
      </c>
      <c r="AC110" s="12">
        <f>VLOOKUP(B110,[5]Combined!C$1:W$640,21,0)</f>
        <v>0</v>
      </c>
      <c r="AD110" s="12">
        <f>VLOOKUP(B110,[5]Combined!C$1:X$640,22,0)</f>
        <v>0</v>
      </c>
      <c r="AE110" s="12">
        <f>VLOOKUP(B110,[5]Combined!C$1:Y$640,23,0)</f>
        <v>0</v>
      </c>
      <c r="AF110" s="12">
        <f>VLOOKUP(B110,[5]Combined!C$1:AA$640,25,0)</f>
        <v>0</v>
      </c>
      <c r="AG110" s="14">
        <f t="shared" si="8"/>
        <v>71</v>
      </c>
      <c r="AH110" s="14">
        <f t="shared" si="9"/>
        <v>5</v>
      </c>
      <c r="AI110" s="14">
        <f t="shared" si="10"/>
        <v>5</v>
      </c>
      <c r="AJ110" s="14">
        <f t="shared" si="11"/>
        <v>54</v>
      </c>
      <c r="AK110" s="14">
        <f t="shared" si="12"/>
        <v>59</v>
      </c>
      <c r="AL110" s="14">
        <f t="shared" si="13"/>
        <v>83.098591549295776</v>
      </c>
      <c r="AM110" s="14">
        <f t="shared" si="14"/>
        <v>4</v>
      </c>
      <c r="AN110" s="7" t="s">
        <v>111</v>
      </c>
      <c r="AP110" s="7">
        <v>8</v>
      </c>
      <c r="AQ110" s="7">
        <f t="shared" si="15"/>
        <v>12</v>
      </c>
    </row>
    <row r="111" spans="1:43" x14ac:dyDescent="0.25">
      <c r="A111" s="7">
        <v>110</v>
      </c>
      <c r="B111" s="7" t="s">
        <v>126</v>
      </c>
      <c r="C111" s="8">
        <f>VLOOKUP(B111,[1]Combined!$B$1:$S$640,18,0)</f>
        <v>6</v>
      </c>
      <c r="D111" s="8">
        <f>VLOOKUP(B111,[1]Combined!$B$1:$T$640,19,0)</f>
        <v>6</v>
      </c>
      <c r="E111" s="8">
        <f>VLOOKUP(B111,[1]Combined!$B$1:$V$640,21,0)</f>
        <v>0</v>
      </c>
      <c r="F111" s="8">
        <f>VLOOKUP(B111,[1]Combined!$B$1:$W$640,22,0)</f>
        <v>1</v>
      </c>
      <c r="G111" s="8">
        <f>VLOOKUP(B111,[1]Combined!$B$1:$X$640,23,0)</f>
        <v>1</v>
      </c>
      <c r="H111" s="8">
        <f>VLOOKUP(B111,[1]Combined!$B$1:$Z$640,25,0)</f>
        <v>0</v>
      </c>
      <c r="I111" s="9">
        <f>VLOOKUP(B111,[2]Combined!C$1:T$640,18,0)</f>
        <v>17</v>
      </c>
      <c r="J111" s="9">
        <f>VLOOKUP(B111,[2]Combined!C$1:U$640,19,0)</f>
        <v>21</v>
      </c>
      <c r="K111" s="9">
        <f>VLOOKUP(B111,[2]Combined!C$1:W$640,21,0)</f>
        <v>0</v>
      </c>
      <c r="L111" s="9">
        <f>VLOOKUP(B111,[2]Combined!C$1:X$640,22,0)</f>
        <v>4</v>
      </c>
      <c r="M111" s="9">
        <f>VLOOKUP(B111,[2]Combined!C$1:Y$640,23,0)</f>
        <v>4</v>
      </c>
      <c r="N111" s="9">
        <f>VLOOKUP(B111,[2]Combined!C$1:AA$640,25,0)</f>
        <v>0</v>
      </c>
      <c r="O111" s="10">
        <f>VLOOKUP(B111,[3]Combined!C$1:T$640,18,0)</f>
        <v>18</v>
      </c>
      <c r="P111" s="10">
        <f>VLOOKUP(B111,[3]Combined!C$1:U$640,19,0)</f>
        <v>18</v>
      </c>
      <c r="Q111" s="10">
        <f>VLOOKUP(B111,[3]Combined!C$1:W$640,21,0)</f>
        <v>0</v>
      </c>
      <c r="R111" s="10">
        <f>VLOOKUP(B111,[3]Combined!C$1:X$640,22,0)</f>
        <v>3</v>
      </c>
      <c r="S111" s="10">
        <f>VLOOKUP(B111,[3]Combined!C$1:Y$640,23,0)</f>
        <v>4</v>
      </c>
      <c r="T111" s="10">
        <f>VLOOKUP(B111,[3]Combined!C$1:AA$640,25,0)</f>
        <v>0</v>
      </c>
      <c r="U111" s="11">
        <v>15</v>
      </c>
      <c r="V111" s="11">
        <v>15</v>
      </c>
      <c r="W111" s="11">
        <f>VLOOKUP(B111,[4]Combined!C$1:W$640,21,0)</f>
        <v>0</v>
      </c>
      <c r="X111" s="11">
        <v>3</v>
      </c>
      <c r="Y111" s="11">
        <v>3</v>
      </c>
      <c r="Z111" s="11">
        <f>VLOOKUP(B111,[4]Combined!C$1:AA$640,25,0)</f>
        <v>0</v>
      </c>
      <c r="AA111" s="12">
        <f>VLOOKUP(B111,[5]Combined!C$1:T$640,18,0)</f>
        <v>0</v>
      </c>
      <c r="AB111" s="12">
        <f>VLOOKUP(B111,[5]Combined!C$1:U$640,19,0)</f>
        <v>0</v>
      </c>
      <c r="AC111" s="12">
        <f>VLOOKUP(B111,[5]Combined!C$1:W$640,21,0)</f>
        <v>0</v>
      </c>
      <c r="AD111" s="12">
        <f>VLOOKUP(B111,[5]Combined!C$1:X$640,22,0)</f>
        <v>0</v>
      </c>
      <c r="AE111" s="12">
        <f>VLOOKUP(B111,[5]Combined!C$1:Y$640,23,0)</f>
        <v>0</v>
      </c>
      <c r="AF111" s="12">
        <f>VLOOKUP(B111,[5]Combined!C$1:AA$640,25,0)</f>
        <v>0</v>
      </c>
      <c r="AG111" s="14">
        <f t="shared" si="8"/>
        <v>72</v>
      </c>
      <c r="AH111" s="14">
        <f t="shared" si="9"/>
        <v>0</v>
      </c>
      <c r="AI111" s="14">
        <f t="shared" si="10"/>
        <v>0</v>
      </c>
      <c r="AJ111" s="14">
        <f t="shared" si="11"/>
        <v>67</v>
      </c>
      <c r="AK111" s="14">
        <f t="shared" si="12"/>
        <v>67</v>
      </c>
      <c r="AL111" s="14">
        <f t="shared" si="13"/>
        <v>93.055555555555557</v>
      </c>
      <c r="AM111" s="14">
        <f t="shared" si="14"/>
        <v>5</v>
      </c>
      <c r="AN111" s="7" t="s">
        <v>113</v>
      </c>
      <c r="AP111" s="7">
        <v>7</v>
      </c>
      <c r="AQ111" s="7">
        <f t="shared" si="15"/>
        <v>12</v>
      </c>
    </row>
    <row r="112" spans="1:43" x14ac:dyDescent="0.25">
      <c r="A112" s="7">
        <v>111</v>
      </c>
      <c r="B112" s="7" t="s">
        <v>127</v>
      </c>
      <c r="C112" s="8">
        <f>VLOOKUP(B112,[1]Combined!$B$1:$S$640,18,0)</f>
        <v>6</v>
      </c>
      <c r="D112" s="8">
        <f>VLOOKUP(B112,[1]Combined!$B$1:$T$640,19,0)</f>
        <v>6</v>
      </c>
      <c r="E112" s="8">
        <f>VLOOKUP(B112,[1]Combined!$B$1:$V$640,21,0)</f>
        <v>0</v>
      </c>
      <c r="F112" s="8">
        <f>VLOOKUP(B112,[1]Combined!$B$1:$W$640,22,0)</f>
        <v>1</v>
      </c>
      <c r="G112" s="8">
        <f>VLOOKUP(B112,[1]Combined!$B$1:$X$640,23,0)</f>
        <v>1</v>
      </c>
      <c r="H112" s="8">
        <f>VLOOKUP(B112,[1]Combined!$B$1:$Z$640,25,0)</f>
        <v>0</v>
      </c>
      <c r="I112" s="9">
        <f>VLOOKUP(B112,[2]Combined!C$1:T$640,18,0)</f>
        <v>21</v>
      </c>
      <c r="J112" s="9">
        <f>VLOOKUP(B112,[2]Combined!C$1:U$640,19,0)</f>
        <v>21</v>
      </c>
      <c r="K112" s="9">
        <f>VLOOKUP(B112,[2]Combined!C$1:W$640,21,0)</f>
        <v>0</v>
      </c>
      <c r="L112" s="9">
        <f>VLOOKUP(B112,[2]Combined!C$1:X$640,22,0)</f>
        <v>4</v>
      </c>
      <c r="M112" s="9">
        <f>VLOOKUP(B112,[2]Combined!C$1:Y$640,23,0)</f>
        <v>4</v>
      </c>
      <c r="N112" s="9">
        <f>VLOOKUP(B112,[2]Combined!C$1:AA$640,25,0)</f>
        <v>0</v>
      </c>
      <c r="O112" s="10">
        <f>VLOOKUP(B112,[3]Combined!C$1:T$640,18,0)</f>
        <v>16</v>
      </c>
      <c r="P112" s="10">
        <f>VLOOKUP(B112,[3]Combined!C$1:U$640,19,0)</f>
        <v>18</v>
      </c>
      <c r="Q112" s="10">
        <f>VLOOKUP(B112,[3]Combined!C$1:W$640,21,0)</f>
        <v>0</v>
      </c>
      <c r="R112" s="10">
        <f>VLOOKUP(B112,[3]Combined!C$1:X$640,22,0)</f>
        <v>4</v>
      </c>
      <c r="S112" s="10">
        <f>VLOOKUP(B112,[3]Combined!C$1:Y$640,23,0)</f>
        <v>4</v>
      </c>
      <c r="T112" s="10">
        <f>VLOOKUP(B112,[3]Combined!C$1:AA$640,25,0)</f>
        <v>0</v>
      </c>
      <c r="U112" s="11">
        <v>13</v>
      </c>
      <c r="V112" s="11">
        <v>15</v>
      </c>
      <c r="W112" s="11">
        <f>VLOOKUP(B112,[4]Combined!C$1:W$640,21,0)</f>
        <v>0</v>
      </c>
      <c r="X112" s="11">
        <v>4</v>
      </c>
      <c r="Y112" s="11">
        <v>4</v>
      </c>
      <c r="Z112" s="11">
        <f>VLOOKUP(B112,[4]Combined!C$1:AA$640,25,0)</f>
        <v>0</v>
      </c>
      <c r="AA112" s="12">
        <f>VLOOKUP(B112,[5]Combined!C$1:T$640,18,0)</f>
        <v>0</v>
      </c>
      <c r="AB112" s="12">
        <f>VLOOKUP(B112,[5]Combined!C$1:U$640,19,0)</f>
        <v>0</v>
      </c>
      <c r="AC112" s="12">
        <f>VLOOKUP(B112,[5]Combined!C$1:W$640,21,0)</f>
        <v>0</v>
      </c>
      <c r="AD112" s="12">
        <f>VLOOKUP(B112,[5]Combined!C$1:X$640,22,0)</f>
        <v>0</v>
      </c>
      <c r="AE112" s="12">
        <f>VLOOKUP(B112,[5]Combined!C$1:Y$640,23,0)</f>
        <v>0</v>
      </c>
      <c r="AF112" s="12">
        <f>VLOOKUP(B112,[5]Combined!C$1:AA$640,25,0)</f>
        <v>0</v>
      </c>
      <c r="AG112" s="14">
        <f t="shared" si="8"/>
        <v>73</v>
      </c>
      <c r="AH112" s="14">
        <f t="shared" si="9"/>
        <v>0</v>
      </c>
      <c r="AI112" s="14">
        <f t="shared" si="10"/>
        <v>0</v>
      </c>
      <c r="AJ112" s="14">
        <f t="shared" si="11"/>
        <v>69</v>
      </c>
      <c r="AK112" s="14">
        <f t="shared" si="12"/>
        <v>69</v>
      </c>
      <c r="AL112" s="14">
        <f t="shared" si="13"/>
        <v>94.520547945205479</v>
      </c>
      <c r="AM112" s="14">
        <f t="shared" si="14"/>
        <v>5</v>
      </c>
      <c r="AN112" s="7" t="s">
        <v>115</v>
      </c>
      <c r="AP112" s="7">
        <v>8</v>
      </c>
      <c r="AQ112" s="7">
        <f t="shared" si="15"/>
        <v>13</v>
      </c>
    </row>
    <row r="113" spans="1:43" x14ac:dyDescent="0.25">
      <c r="A113" s="7">
        <v>112</v>
      </c>
      <c r="B113" s="7" t="s">
        <v>128</v>
      </c>
      <c r="C113" s="8">
        <f>VLOOKUP(B113,[1]Combined!$B$1:$S$640,18,0)</f>
        <v>6</v>
      </c>
      <c r="D113" s="8">
        <f>VLOOKUP(B113,[1]Combined!$B$1:$T$640,19,0)</f>
        <v>6</v>
      </c>
      <c r="E113" s="8">
        <f>VLOOKUP(B113,[1]Combined!$B$1:$V$640,21,0)</f>
        <v>0</v>
      </c>
      <c r="F113" s="8">
        <f>VLOOKUP(B113,[1]Combined!$B$1:$W$640,22,0)</f>
        <v>1</v>
      </c>
      <c r="G113" s="8">
        <f>VLOOKUP(B113,[1]Combined!$B$1:$X$640,23,0)</f>
        <v>1</v>
      </c>
      <c r="H113" s="8">
        <f>VLOOKUP(B113,[1]Combined!$B$1:$Z$640,25,0)</f>
        <v>0</v>
      </c>
      <c r="I113" s="9">
        <f>VLOOKUP(B113,[2]Combined!C$1:T$640,18,0)</f>
        <v>21</v>
      </c>
      <c r="J113" s="9">
        <f>VLOOKUP(B113,[2]Combined!C$1:U$640,19,0)</f>
        <v>21</v>
      </c>
      <c r="K113" s="9">
        <f>VLOOKUP(B113,[2]Combined!C$1:W$640,21,0)</f>
        <v>0</v>
      </c>
      <c r="L113" s="9">
        <f>VLOOKUP(B113,[2]Combined!C$1:X$640,22,0)</f>
        <v>3</v>
      </c>
      <c r="M113" s="9">
        <f>VLOOKUP(B113,[2]Combined!C$1:Y$640,23,0)</f>
        <v>3</v>
      </c>
      <c r="N113" s="9">
        <f>VLOOKUP(B113,[2]Combined!C$1:AA$640,25,0)</f>
        <v>0</v>
      </c>
      <c r="O113" s="10">
        <f>VLOOKUP(B113,[3]Combined!C$1:T$640,18,0)</f>
        <v>13</v>
      </c>
      <c r="P113" s="10">
        <f>VLOOKUP(B113,[3]Combined!C$1:U$640,19,0)</f>
        <v>18</v>
      </c>
      <c r="Q113" s="10">
        <f>VLOOKUP(B113,[3]Combined!C$1:W$640,21,0)</f>
        <v>0</v>
      </c>
      <c r="R113" s="10">
        <f>VLOOKUP(B113,[3]Combined!C$1:X$640,22,0)</f>
        <v>1</v>
      </c>
      <c r="S113" s="10">
        <f>VLOOKUP(B113,[3]Combined!C$1:Y$640,23,0)</f>
        <v>3</v>
      </c>
      <c r="T113" s="10">
        <f>VLOOKUP(B113,[3]Combined!C$1:AA$640,25,0)</f>
        <v>0</v>
      </c>
      <c r="U113" s="11">
        <v>14</v>
      </c>
      <c r="V113" s="11">
        <v>15</v>
      </c>
      <c r="W113" s="11">
        <f>VLOOKUP(B113,[4]Combined!C$1:W$640,21,0)</f>
        <v>0</v>
      </c>
      <c r="X113" s="11">
        <v>2</v>
      </c>
      <c r="Y113" s="11">
        <v>2</v>
      </c>
      <c r="Z113" s="11">
        <f>VLOOKUP(B113,[4]Combined!C$1:AA$640,25,0)</f>
        <v>0</v>
      </c>
      <c r="AA113" s="12">
        <f>VLOOKUP(B113,[5]Combined!C$1:T$640,18,0)</f>
        <v>0</v>
      </c>
      <c r="AB113" s="12">
        <f>VLOOKUP(B113,[5]Combined!C$1:U$640,19,0)</f>
        <v>0</v>
      </c>
      <c r="AC113" s="12">
        <f>VLOOKUP(B113,[5]Combined!C$1:W$640,21,0)</f>
        <v>0</v>
      </c>
      <c r="AD113" s="12">
        <f>VLOOKUP(B113,[5]Combined!C$1:X$640,22,0)</f>
        <v>0</v>
      </c>
      <c r="AE113" s="12">
        <f>VLOOKUP(B113,[5]Combined!C$1:Y$640,23,0)</f>
        <v>0</v>
      </c>
      <c r="AF113" s="12">
        <f>VLOOKUP(B113,[5]Combined!C$1:AA$640,25,0)</f>
        <v>0</v>
      </c>
      <c r="AG113" s="14">
        <f t="shared" si="8"/>
        <v>69</v>
      </c>
      <c r="AH113" s="14">
        <f t="shared" si="9"/>
        <v>0</v>
      </c>
      <c r="AI113" s="14">
        <f t="shared" si="10"/>
        <v>0</v>
      </c>
      <c r="AJ113" s="14">
        <f t="shared" si="11"/>
        <v>61</v>
      </c>
      <c r="AK113" s="14">
        <f t="shared" si="12"/>
        <v>61</v>
      </c>
      <c r="AL113" s="14">
        <f t="shared" si="13"/>
        <v>88.405797101449281</v>
      </c>
      <c r="AM113" s="14">
        <f t="shared" si="14"/>
        <v>5</v>
      </c>
      <c r="AN113" s="7" t="s">
        <v>117</v>
      </c>
      <c r="AP113" s="7">
        <v>9</v>
      </c>
      <c r="AQ113" s="7">
        <f t="shared" si="15"/>
        <v>14</v>
      </c>
    </row>
    <row r="114" spans="1:43" x14ac:dyDescent="0.25">
      <c r="A114" s="7">
        <v>113</v>
      </c>
      <c r="B114" s="7" t="s">
        <v>129</v>
      </c>
      <c r="C114" s="8">
        <f>VLOOKUP(B114,[1]Combined!$B$1:$S$640,18,0)</f>
        <v>6</v>
      </c>
      <c r="D114" s="8">
        <f>VLOOKUP(B114,[1]Combined!$B$1:$T$640,19,0)</f>
        <v>6</v>
      </c>
      <c r="E114" s="8">
        <f>VLOOKUP(B114,[1]Combined!$B$1:$V$640,21,0)</f>
        <v>0</v>
      </c>
      <c r="F114" s="8">
        <f>VLOOKUP(B114,[1]Combined!$B$1:$W$640,22,0)</f>
        <v>1</v>
      </c>
      <c r="G114" s="8">
        <f>VLOOKUP(B114,[1]Combined!$B$1:$X$640,23,0)</f>
        <v>1</v>
      </c>
      <c r="H114" s="8">
        <f>VLOOKUP(B114,[1]Combined!$B$1:$Z$640,25,0)</f>
        <v>0</v>
      </c>
      <c r="I114" s="9">
        <f>VLOOKUP(B114,[2]Combined!C$1:T$640,18,0)</f>
        <v>19</v>
      </c>
      <c r="J114" s="9">
        <f>VLOOKUP(B114,[2]Combined!C$1:U$640,19,0)</f>
        <v>21</v>
      </c>
      <c r="K114" s="9">
        <f>VLOOKUP(B114,[2]Combined!C$1:W$640,21,0)</f>
        <v>0</v>
      </c>
      <c r="L114" s="9">
        <f>VLOOKUP(B114,[2]Combined!C$1:X$640,22,0)</f>
        <v>2</v>
      </c>
      <c r="M114" s="9">
        <f>VLOOKUP(B114,[2]Combined!C$1:Y$640,23,0)</f>
        <v>2</v>
      </c>
      <c r="N114" s="9">
        <f>VLOOKUP(B114,[2]Combined!C$1:AA$640,25,0)</f>
        <v>0</v>
      </c>
      <c r="O114" s="10">
        <f>VLOOKUP(B114,[3]Combined!C$1:T$640,18,0)</f>
        <v>11</v>
      </c>
      <c r="P114" s="10">
        <f>VLOOKUP(B114,[3]Combined!C$1:U$640,19,0)</f>
        <v>18</v>
      </c>
      <c r="Q114" s="10">
        <f>VLOOKUP(B114,[3]Combined!C$1:W$640,21,0)</f>
        <v>0</v>
      </c>
      <c r="R114" s="10">
        <f>VLOOKUP(B114,[3]Combined!C$1:X$640,22,0)</f>
        <v>4</v>
      </c>
      <c r="S114" s="10">
        <f>VLOOKUP(B114,[3]Combined!C$1:Y$640,23,0)</f>
        <v>4</v>
      </c>
      <c r="T114" s="10">
        <f>VLOOKUP(B114,[3]Combined!C$1:AA$640,25,0)</f>
        <v>0</v>
      </c>
      <c r="U114" s="11">
        <v>13</v>
      </c>
      <c r="V114" s="11">
        <v>15</v>
      </c>
      <c r="W114" s="11">
        <f>VLOOKUP(B114,[4]Combined!C$1:W$640,21,0)</f>
        <v>0</v>
      </c>
      <c r="X114" s="11">
        <v>2</v>
      </c>
      <c r="Y114" s="11">
        <v>2</v>
      </c>
      <c r="Z114" s="11">
        <f>VLOOKUP(B114,[4]Combined!C$1:AA$640,25,0)</f>
        <v>0</v>
      </c>
      <c r="AA114" s="12">
        <f>VLOOKUP(B114,[5]Combined!C$1:T$640,18,0)</f>
        <v>0</v>
      </c>
      <c r="AB114" s="12">
        <f>VLOOKUP(B114,[5]Combined!C$1:U$640,19,0)</f>
        <v>0</v>
      </c>
      <c r="AC114" s="12">
        <f>VLOOKUP(B114,[5]Combined!C$1:W$640,21,0)</f>
        <v>0</v>
      </c>
      <c r="AD114" s="12">
        <f>VLOOKUP(B114,[5]Combined!C$1:X$640,22,0)</f>
        <v>0</v>
      </c>
      <c r="AE114" s="12">
        <f>VLOOKUP(B114,[5]Combined!C$1:Y$640,23,0)</f>
        <v>0</v>
      </c>
      <c r="AF114" s="12">
        <f>VLOOKUP(B114,[5]Combined!C$1:AA$640,25,0)</f>
        <v>0</v>
      </c>
      <c r="AG114" s="14">
        <f t="shared" si="8"/>
        <v>69</v>
      </c>
      <c r="AH114" s="14">
        <f t="shared" si="9"/>
        <v>0</v>
      </c>
      <c r="AI114" s="14">
        <f t="shared" si="10"/>
        <v>0</v>
      </c>
      <c r="AJ114" s="14">
        <f t="shared" si="11"/>
        <v>58</v>
      </c>
      <c r="AK114" s="14">
        <f t="shared" si="12"/>
        <v>58</v>
      </c>
      <c r="AL114" s="14">
        <f t="shared" si="13"/>
        <v>84.05797101449275</v>
      </c>
      <c r="AM114" s="14">
        <f t="shared" si="14"/>
        <v>4</v>
      </c>
      <c r="AN114" s="7" t="s">
        <v>119</v>
      </c>
      <c r="AP114" s="7">
        <v>8</v>
      </c>
      <c r="AQ114" s="7">
        <f t="shared" si="15"/>
        <v>12</v>
      </c>
    </row>
    <row r="115" spans="1:43" x14ac:dyDescent="0.25">
      <c r="A115" s="7">
        <v>114</v>
      </c>
      <c r="B115" s="7" t="s">
        <v>130</v>
      </c>
      <c r="C115" s="8">
        <f>VLOOKUP(B115,[1]Combined!$B$1:$S$640,18,0)</f>
        <v>5</v>
      </c>
      <c r="D115" s="8">
        <f>VLOOKUP(B115,[1]Combined!$B$1:$T$640,19,0)</f>
        <v>6</v>
      </c>
      <c r="E115" s="8">
        <f>VLOOKUP(B115,[1]Combined!$B$1:$V$640,21,0)</f>
        <v>0</v>
      </c>
      <c r="F115" s="8">
        <f>VLOOKUP(B115,[1]Combined!$B$1:$W$640,22,0)</f>
        <v>1</v>
      </c>
      <c r="G115" s="8">
        <f>VLOOKUP(B115,[1]Combined!$B$1:$X$640,23,0)</f>
        <v>1</v>
      </c>
      <c r="H115" s="8">
        <f>VLOOKUP(B115,[1]Combined!$B$1:$Z$640,25,0)</f>
        <v>0</v>
      </c>
      <c r="I115" s="9">
        <f>VLOOKUP(B115,[2]Combined!C$1:T$640,18,0)</f>
        <v>21</v>
      </c>
      <c r="J115" s="9">
        <f>VLOOKUP(B115,[2]Combined!C$1:U$640,19,0)</f>
        <v>21</v>
      </c>
      <c r="K115" s="9">
        <f>VLOOKUP(B115,[2]Combined!C$1:W$640,21,0)</f>
        <v>0</v>
      </c>
      <c r="L115" s="9">
        <f>VLOOKUP(B115,[2]Combined!C$1:X$640,22,0)</f>
        <v>4</v>
      </c>
      <c r="M115" s="9">
        <f>VLOOKUP(B115,[2]Combined!C$1:Y$640,23,0)</f>
        <v>4</v>
      </c>
      <c r="N115" s="9">
        <f>VLOOKUP(B115,[2]Combined!C$1:AA$640,25,0)</f>
        <v>0</v>
      </c>
      <c r="O115" s="10">
        <f>VLOOKUP(B115,[3]Combined!C$1:T$640,18,0)</f>
        <v>15</v>
      </c>
      <c r="P115" s="10">
        <f>VLOOKUP(B115,[3]Combined!C$1:U$640,19,0)</f>
        <v>18</v>
      </c>
      <c r="Q115" s="10">
        <f>VLOOKUP(B115,[3]Combined!C$1:W$640,21,0)</f>
        <v>0</v>
      </c>
      <c r="R115" s="10">
        <f>VLOOKUP(B115,[3]Combined!C$1:X$640,22,0)</f>
        <v>4</v>
      </c>
      <c r="S115" s="10">
        <f>VLOOKUP(B115,[3]Combined!C$1:Y$640,23,0)</f>
        <v>4</v>
      </c>
      <c r="T115" s="10">
        <f>VLOOKUP(B115,[3]Combined!C$1:AA$640,25,0)</f>
        <v>0</v>
      </c>
      <c r="U115" s="11">
        <v>14</v>
      </c>
      <c r="V115" s="11">
        <v>15</v>
      </c>
      <c r="W115" s="11">
        <f>VLOOKUP(B115,[4]Combined!C$1:W$640,21,0)</f>
        <v>0</v>
      </c>
      <c r="X115" s="11">
        <v>2</v>
      </c>
      <c r="Y115" s="11">
        <v>2</v>
      </c>
      <c r="Z115" s="11">
        <f>VLOOKUP(B115,[4]Combined!C$1:AA$640,25,0)</f>
        <v>0</v>
      </c>
      <c r="AA115" s="12">
        <f>VLOOKUP(B115,[5]Combined!C$1:T$640,18,0)</f>
        <v>0</v>
      </c>
      <c r="AB115" s="12">
        <f>VLOOKUP(B115,[5]Combined!C$1:U$640,19,0)</f>
        <v>0</v>
      </c>
      <c r="AC115" s="12">
        <f>VLOOKUP(B115,[5]Combined!C$1:W$640,21,0)</f>
        <v>0</v>
      </c>
      <c r="AD115" s="12">
        <f>VLOOKUP(B115,[5]Combined!C$1:X$640,22,0)</f>
        <v>0</v>
      </c>
      <c r="AE115" s="12">
        <f>VLOOKUP(B115,[5]Combined!C$1:Y$640,23,0)</f>
        <v>0</v>
      </c>
      <c r="AF115" s="12">
        <f>VLOOKUP(B115,[5]Combined!C$1:AA$640,25,0)</f>
        <v>0</v>
      </c>
      <c r="AG115" s="14">
        <f t="shared" si="8"/>
        <v>71</v>
      </c>
      <c r="AH115" s="14">
        <f t="shared" si="9"/>
        <v>0</v>
      </c>
      <c r="AI115" s="14">
        <f t="shared" si="10"/>
        <v>0</v>
      </c>
      <c r="AJ115" s="14">
        <f t="shared" si="11"/>
        <v>66</v>
      </c>
      <c r="AK115" s="14">
        <f t="shared" si="12"/>
        <v>66</v>
      </c>
      <c r="AL115" s="14">
        <f t="shared" si="13"/>
        <v>92.957746478873233</v>
      </c>
      <c r="AM115" s="14">
        <f t="shared" si="14"/>
        <v>5</v>
      </c>
      <c r="AN115" s="7" t="s">
        <v>111</v>
      </c>
      <c r="AP115" s="7">
        <v>8</v>
      </c>
      <c r="AQ115" s="7">
        <f t="shared" si="15"/>
        <v>13</v>
      </c>
    </row>
    <row r="116" spans="1:43" x14ac:dyDescent="0.25">
      <c r="A116" s="7">
        <v>115</v>
      </c>
      <c r="B116" s="7" t="s">
        <v>131</v>
      </c>
      <c r="C116" s="8">
        <f>VLOOKUP(B116,[1]Combined!$B$1:$S$640,18,0)</f>
        <v>6</v>
      </c>
      <c r="D116" s="8">
        <f>VLOOKUP(B116,[1]Combined!$B$1:$T$640,19,0)</f>
        <v>6</v>
      </c>
      <c r="E116" s="8">
        <f>VLOOKUP(B116,[1]Combined!$B$1:$V$640,21,0)</f>
        <v>0</v>
      </c>
      <c r="F116" s="8">
        <f>VLOOKUP(B116,[1]Combined!$B$1:$W$640,22,0)</f>
        <v>1</v>
      </c>
      <c r="G116" s="8">
        <f>VLOOKUP(B116,[1]Combined!$B$1:$X$640,23,0)</f>
        <v>1</v>
      </c>
      <c r="H116" s="8">
        <f>VLOOKUP(B116,[1]Combined!$B$1:$Z$640,25,0)</f>
        <v>0</v>
      </c>
      <c r="I116" s="9">
        <f>VLOOKUP(B116,[2]Combined!C$1:T$640,18,0)</f>
        <v>21</v>
      </c>
      <c r="J116" s="9">
        <f>VLOOKUP(B116,[2]Combined!C$1:U$640,19,0)</f>
        <v>21</v>
      </c>
      <c r="K116" s="9">
        <f>VLOOKUP(B116,[2]Combined!C$1:W$640,21,0)</f>
        <v>0</v>
      </c>
      <c r="L116" s="9">
        <f>VLOOKUP(B116,[2]Combined!C$1:X$640,22,0)</f>
        <v>4</v>
      </c>
      <c r="M116" s="9">
        <f>VLOOKUP(B116,[2]Combined!C$1:Y$640,23,0)</f>
        <v>4</v>
      </c>
      <c r="N116" s="9">
        <f>VLOOKUP(B116,[2]Combined!C$1:AA$640,25,0)</f>
        <v>0</v>
      </c>
      <c r="O116" s="10">
        <f>VLOOKUP(B116,[3]Combined!C$1:T$640,18,0)</f>
        <v>18</v>
      </c>
      <c r="P116" s="10">
        <f>VLOOKUP(B116,[3]Combined!C$1:U$640,19,0)</f>
        <v>18</v>
      </c>
      <c r="Q116" s="10">
        <f>VLOOKUP(B116,[3]Combined!C$1:W$640,21,0)</f>
        <v>0</v>
      </c>
      <c r="R116" s="10">
        <f>VLOOKUP(B116,[3]Combined!C$1:X$640,22,0)</f>
        <v>4</v>
      </c>
      <c r="S116" s="10">
        <f>VLOOKUP(B116,[3]Combined!C$1:Y$640,23,0)</f>
        <v>4</v>
      </c>
      <c r="T116" s="10">
        <f>VLOOKUP(B116,[3]Combined!C$1:AA$640,25,0)</f>
        <v>0</v>
      </c>
      <c r="U116" s="11">
        <v>15</v>
      </c>
      <c r="V116" s="11">
        <v>15</v>
      </c>
      <c r="W116" s="11">
        <f>VLOOKUP(B116,[4]Combined!C$1:W$640,21,0)</f>
        <v>0</v>
      </c>
      <c r="X116" s="11">
        <v>3</v>
      </c>
      <c r="Y116" s="11">
        <v>3</v>
      </c>
      <c r="Z116" s="11">
        <f>VLOOKUP(B116,[4]Combined!C$1:AA$640,25,0)</f>
        <v>0</v>
      </c>
      <c r="AA116" s="12">
        <f>VLOOKUP(B116,[5]Combined!C$1:T$640,18,0)</f>
        <v>0</v>
      </c>
      <c r="AB116" s="12">
        <f>VLOOKUP(B116,[5]Combined!C$1:U$640,19,0)</f>
        <v>0</v>
      </c>
      <c r="AC116" s="12">
        <f>VLOOKUP(B116,[5]Combined!C$1:W$640,21,0)</f>
        <v>0</v>
      </c>
      <c r="AD116" s="12">
        <f>VLOOKUP(B116,[5]Combined!C$1:X$640,22,0)</f>
        <v>0</v>
      </c>
      <c r="AE116" s="12">
        <f>VLOOKUP(B116,[5]Combined!C$1:Y$640,23,0)</f>
        <v>0</v>
      </c>
      <c r="AF116" s="12">
        <f>VLOOKUP(B116,[5]Combined!C$1:AA$640,25,0)</f>
        <v>0</v>
      </c>
      <c r="AG116" s="14">
        <f t="shared" si="8"/>
        <v>72</v>
      </c>
      <c r="AH116" s="14">
        <f t="shared" si="9"/>
        <v>0</v>
      </c>
      <c r="AI116" s="14">
        <f t="shared" si="10"/>
        <v>0</v>
      </c>
      <c r="AJ116" s="14">
        <f t="shared" si="11"/>
        <v>72</v>
      </c>
      <c r="AK116" s="14">
        <f t="shared" si="12"/>
        <v>72</v>
      </c>
      <c r="AL116" s="14">
        <f t="shared" si="13"/>
        <v>100</v>
      </c>
      <c r="AM116" s="14">
        <f t="shared" si="14"/>
        <v>5</v>
      </c>
      <c r="AN116" s="7" t="s">
        <v>113</v>
      </c>
      <c r="AP116" s="7">
        <v>9</v>
      </c>
      <c r="AQ116" s="7">
        <f t="shared" si="15"/>
        <v>14</v>
      </c>
    </row>
    <row r="117" spans="1:43" x14ac:dyDescent="0.25">
      <c r="A117" s="7">
        <v>116</v>
      </c>
      <c r="B117" s="7" t="s">
        <v>132</v>
      </c>
      <c r="C117" s="8">
        <f>VLOOKUP(B117,[1]Combined!$B$1:$S$640,18,0)</f>
        <v>6</v>
      </c>
      <c r="D117" s="8">
        <f>VLOOKUP(B117,[1]Combined!$B$1:$T$640,19,0)</f>
        <v>6</v>
      </c>
      <c r="E117" s="8">
        <f>VLOOKUP(B117,[1]Combined!$B$1:$V$640,21,0)</f>
        <v>0</v>
      </c>
      <c r="F117" s="8">
        <f>VLOOKUP(B117,[1]Combined!$B$1:$W$640,22,0)</f>
        <v>1</v>
      </c>
      <c r="G117" s="8">
        <f>VLOOKUP(B117,[1]Combined!$B$1:$X$640,23,0)</f>
        <v>1</v>
      </c>
      <c r="H117" s="8">
        <f>VLOOKUP(B117,[1]Combined!$B$1:$Z$640,25,0)</f>
        <v>0</v>
      </c>
      <c r="I117" s="9">
        <f>VLOOKUP(B117,[2]Combined!C$1:T$640,18,0)</f>
        <v>20</v>
      </c>
      <c r="J117" s="9">
        <f>VLOOKUP(B117,[2]Combined!C$1:U$640,19,0)</f>
        <v>21</v>
      </c>
      <c r="K117" s="9">
        <f>VLOOKUP(B117,[2]Combined!C$1:W$640,21,0)</f>
        <v>0</v>
      </c>
      <c r="L117" s="9">
        <f>VLOOKUP(B117,[2]Combined!C$1:X$640,22,0)</f>
        <v>4</v>
      </c>
      <c r="M117" s="9">
        <f>VLOOKUP(B117,[2]Combined!C$1:Y$640,23,0)</f>
        <v>4</v>
      </c>
      <c r="N117" s="9">
        <f>VLOOKUP(B117,[2]Combined!C$1:AA$640,25,0)</f>
        <v>0</v>
      </c>
      <c r="O117" s="10">
        <f>VLOOKUP(B117,[3]Combined!C$1:T$640,18,0)</f>
        <v>18</v>
      </c>
      <c r="P117" s="10">
        <f>VLOOKUP(B117,[3]Combined!C$1:U$640,19,0)</f>
        <v>18</v>
      </c>
      <c r="Q117" s="10">
        <f>VLOOKUP(B117,[3]Combined!C$1:W$640,21,0)</f>
        <v>0</v>
      </c>
      <c r="R117" s="10">
        <f>VLOOKUP(B117,[3]Combined!C$1:X$640,22,0)</f>
        <v>4</v>
      </c>
      <c r="S117" s="10">
        <f>VLOOKUP(B117,[3]Combined!C$1:Y$640,23,0)</f>
        <v>4</v>
      </c>
      <c r="T117" s="10">
        <f>VLOOKUP(B117,[3]Combined!C$1:AA$640,25,0)</f>
        <v>0</v>
      </c>
      <c r="U117" s="11">
        <v>15</v>
      </c>
      <c r="V117" s="11">
        <v>15</v>
      </c>
      <c r="W117" s="11">
        <f>VLOOKUP(B117,[4]Combined!C$1:W$640,21,0)</f>
        <v>0</v>
      </c>
      <c r="X117" s="11">
        <v>4</v>
      </c>
      <c r="Y117" s="11">
        <v>4</v>
      </c>
      <c r="Z117" s="11">
        <f>VLOOKUP(B117,[4]Combined!C$1:AA$640,25,0)</f>
        <v>0</v>
      </c>
      <c r="AA117" s="12">
        <f>VLOOKUP(B117,[5]Combined!C$1:T$640,18,0)</f>
        <v>0</v>
      </c>
      <c r="AB117" s="12">
        <f>VLOOKUP(B117,[5]Combined!C$1:U$640,19,0)</f>
        <v>0</v>
      </c>
      <c r="AC117" s="12">
        <f>VLOOKUP(B117,[5]Combined!C$1:W$640,21,0)</f>
        <v>0</v>
      </c>
      <c r="AD117" s="12">
        <f>VLOOKUP(B117,[5]Combined!C$1:X$640,22,0)</f>
        <v>0</v>
      </c>
      <c r="AE117" s="12">
        <f>VLOOKUP(B117,[5]Combined!C$1:Y$640,23,0)</f>
        <v>0</v>
      </c>
      <c r="AF117" s="12">
        <f>VLOOKUP(B117,[5]Combined!C$1:AA$640,25,0)</f>
        <v>0</v>
      </c>
      <c r="AG117" s="14">
        <f t="shared" si="8"/>
        <v>73</v>
      </c>
      <c r="AH117" s="14">
        <f t="shared" si="9"/>
        <v>0</v>
      </c>
      <c r="AI117" s="14">
        <f t="shared" si="10"/>
        <v>0</v>
      </c>
      <c r="AJ117" s="14">
        <f t="shared" si="11"/>
        <v>72</v>
      </c>
      <c r="AK117" s="14">
        <f t="shared" si="12"/>
        <v>72</v>
      </c>
      <c r="AL117" s="14">
        <f t="shared" si="13"/>
        <v>98.630136986301366</v>
      </c>
      <c r="AM117" s="14">
        <f t="shared" si="14"/>
        <v>5</v>
      </c>
      <c r="AN117" s="7" t="s">
        <v>115</v>
      </c>
      <c r="AP117" s="7">
        <v>9</v>
      </c>
      <c r="AQ117" s="7">
        <f t="shared" si="15"/>
        <v>14</v>
      </c>
    </row>
    <row r="118" spans="1:43" x14ac:dyDescent="0.25">
      <c r="A118" s="7">
        <v>117</v>
      </c>
      <c r="B118" s="7" t="s">
        <v>133</v>
      </c>
      <c r="C118" s="8">
        <f>VLOOKUP(B118,[1]Combined!$B$1:$S$640,18,0)</f>
        <v>4</v>
      </c>
      <c r="D118" s="8">
        <f>VLOOKUP(B118,[1]Combined!$B$1:$T$640,19,0)</f>
        <v>6</v>
      </c>
      <c r="E118" s="8">
        <f>VLOOKUP(B118,[1]Combined!$B$1:$V$640,21,0)</f>
        <v>0</v>
      </c>
      <c r="F118" s="8">
        <f>VLOOKUP(B118,[1]Combined!$B$1:$W$640,22,0)</f>
        <v>1</v>
      </c>
      <c r="G118" s="8">
        <f>VLOOKUP(B118,[1]Combined!$B$1:$X$640,23,0)</f>
        <v>1</v>
      </c>
      <c r="H118" s="8">
        <f>VLOOKUP(B118,[1]Combined!$B$1:$Z$640,25,0)</f>
        <v>0</v>
      </c>
      <c r="I118" s="9">
        <f>VLOOKUP(B118,[2]Combined!C$1:T$640,18,0)</f>
        <v>17</v>
      </c>
      <c r="J118" s="9">
        <f>VLOOKUP(B118,[2]Combined!C$1:U$640,19,0)</f>
        <v>21</v>
      </c>
      <c r="K118" s="9">
        <f>VLOOKUP(B118,[2]Combined!C$1:W$640,21,0)</f>
        <v>0</v>
      </c>
      <c r="L118" s="9">
        <f>VLOOKUP(B118,[2]Combined!C$1:X$640,22,0)</f>
        <v>3</v>
      </c>
      <c r="M118" s="9">
        <f>VLOOKUP(B118,[2]Combined!C$1:Y$640,23,0)</f>
        <v>3</v>
      </c>
      <c r="N118" s="9">
        <f>VLOOKUP(B118,[2]Combined!C$1:AA$640,25,0)</f>
        <v>0</v>
      </c>
      <c r="O118" s="10">
        <f>VLOOKUP(B118,[3]Combined!C$1:T$640,18,0)</f>
        <v>13</v>
      </c>
      <c r="P118" s="10">
        <f>VLOOKUP(B118,[3]Combined!C$1:U$640,19,0)</f>
        <v>18</v>
      </c>
      <c r="Q118" s="10">
        <f>VLOOKUP(B118,[3]Combined!C$1:W$640,21,0)</f>
        <v>0</v>
      </c>
      <c r="R118" s="10">
        <f>VLOOKUP(B118,[3]Combined!C$1:X$640,22,0)</f>
        <v>0</v>
      </c>
      <c r="S118" s="10">
        <f>VLOOKUP(B118,[3]Combined!C$1:Y$640,23,0)</f>
        <v>0</v>
      </c>
      <c r="T118" s="10">
        <f>VLOOKUP(B118,[3]Combined!C$1:AA$640,25,0)</f>
        <v>0</v>
      </c>
      <c r="U118" s="11">
        <v>13</v>
      </c>
      <c r="V118" s="11">
        <v>15</v>
      </c>
      <c r="W118" s="11">
        <f>VLOOKUP(B118,[4]Combined!C$1:W$640,21,0)</f>
        <v>0</v>
      </c>
      <c r="X118" s="11">
        <v>1</v>
      </c>
      <c r="Y118" s="11">
        <v>2</v>
      </c>
      <c r="Z118" s="11">
        <f>VLOOKUP(B118,[4]Combined!C$1:AA$640,25,0)</f>
        <v>0</v>
      </c>
      <c r="AA118" s="12">
        <f>VLOOKUP(B118,[5]Combined!C$1:T$640,18,0)</f>
        <v>0</v>
      </c>
      <c r="AB118" s="12">
        <f>VLOOKUP(B118,[5]Combined!C$1:U$640,19,0)</f>
        <v>0</v>
      </c>
      <c r="AC118" s="12">
        <f>VLOOKUP(B118,[5]Combined!C$1:W$640,21,0)</f>
        <v>0</v>
      </c>
      <c r="AD118" s="12">
        <f>VLOOKUP(B118,[5]Combined!C$1:X$640,22,0)</f>
        <v>0</v>
      </c>
      <c r="AE118" s="12">
        <f>VLOOKUP(B118,[5]Combined!C$1:Y$640,23,0)</f>
        <v>0</v>
      </c>
      <c r="AF118" s="12">
        <f>VLOOKUP(B118,[5]Combined!C$1:AA$640,25,0)</f>
        <v>0</v>
      </c>
      <c r="AG118" s="14">
        <f t="shared" si="8"/>
        <v>66</v>
      </c>
      <c r="AH118" s="14">
        <f t="shared" si="9"/>
        <v>0</v>
      </c>
      <c r="AI118" s="14">
        <f t="shared" si="10"/>
        <v>0</v>
      </c>
      <c r="AJ118" s="14">
        <f t="shared" si="11"/>
        <v>52</v>
      </c>
      <c r="AK118" s="14">
        <f t="shared" si="12"/>
        <v>52</v>
      </c>
      <c r="AL118" s="14">
        <f t="shared" si="13"/>
        <v>78.787878787878782</v>
      </c>
      <c r="AM118" s="14">
        <f t="shared" si="14"/>
        <v>3</v>
      </c>
      <c r="AN118" s="7" t="s">
        <v>117</v>
      </c>
      <c r="AP118" s="7">
        <v>9</v>
      </c>
      <c r="AQ118" s="7">
        <f t="shared" si="15"/>
        <v>12</v>
      </c>
    </row>
    <row r="119" spans="1:43" x14ac:dyDescent="0.25">
      <c r="A119" s="7">
        <v>118</v>
      </c>
      <c r="B119" s="7" t="s">
        <v>134</v>
      </c>
      <c r="C119" s="8">
        <f>VLOOKUP(B119,[1]Combined!$B$1:$S$640,18,0)</f>
        <v>6</v>
      </c>
      <c r="D119" s="8">
        <f>VLOOKUP(B119,[1]Combined!$B$1:$T$640,19,0)</f>
        <v>6</v>
      </c>
      <c r="E119" s="8">
        <f>VLOOKUP(B119,[1]Combined!$B$1:$V$640,21,0)</f>
        <v>0</v>
      </c>
      <c r="F119" s="8">
        <f>VLOOKUP(B119,[1]Combined!$B$1:$W$640,22,0)</f>
        <v>1</v>
      </c>
      <c r="G119" s="8">
        <f>VLOOKUP(B119,[1]Combined!$B$1:$X$640,23,0)</f>
        <v>1</v>
      </c>
      <c r="H119" s="8">
        <f>VLOOKUP(B119,[1]Combined!$B$1:$Z$640,25,0)</f>
        <v>0</v>
      </c>
      <c r="I119" s="9">
        <f>VLOOKUP(B119,[2]Combined!C$1:T$640,18,0)</f>
        <v>16</v>
      </c>
      <c r="J119" s="9">
        <f>VLOOKUP(B119,[2]Combined!C$1:U$640,19,0)</f>
        <v>21</v>
      </c>
      <c r="K119" s="9">
        <f>VLOOKUP(B119,[2]Combined!C$1:W$640,21,0)</f>
        <v>0</v>
      </c>
      <c r="L119" s="9">
        <f>VLOOKUP(B119,[2]Combined!C$1:X$640,22,0)</f>
        <v>2</v>
      </c>
      <c r="M119" s="9">
        <f>VLOOKUP(B119,[2]Combined!C$1:Y$640,23,0)</f>
        <v>2</v>
      </c>
      <c r="N119" s="9">
        <f>VLOOKUP(B119,[2]Combined!C$1:AA$640,25,0)</f>
        <v>0</v>
      </c>
      <c r="O119" s="10">
        <f>VLOOKUP(B119,[3]Combined!C$1:T$640,18,0)</f>
        <v>15</v>
      </c>
      <c r="P119" s="10">
        <f>VLOOKUP(B119,[3]Combined!C$1:U$640,19,0)</f>
        <v>18</v>
      </c>
      <c r="Q119" s="10">
        <f>VLOOKUP(B119,[3]Combined!C$1:W$640,21,0)</f>
        <v>0</v>
      </c>
      <c r="R119" s="10">
        <f>VLOOKUP(B119,[3]Combined!C$1:X$640,22,0)</f>
        <v>4</v>
      </c>
      <c r="S119" s="10">
        <f>VLOOKUP(B119,[3]Combined!C$1:Y$640,23,0)</f>
        <v>4</v>
      </c>
      <c r="T119" s="10">
        <f>VLOOKUP(B119,[3]Combined!C$1:AA$640,25,0)</f>
        <v>0</v>
      </c>
      <c r="U119" s="11">
        <v>14</v>
      </c>
      <c r="V119" s="11">
        <v>15</v>
      </c>
      <c r="W119" s="11">
        <f>VLOOKUP(B119,[4]Combined!C$1:W$640,21,0)</f>
        <v>0</v>
      </c>
      <c r="X119" s="11">
        <v>2</v>
      </c>
      <c r="Y119" s="11">
        <v>2</v>
      </c>
      <c r="Z119" s="11">
        <f>VLOOKUP(B119,[4]Combined!C$1:AA$640,25,0)</f>
        <v>0</v>
      </c>
      <c r="AA119" s="12">
        <f>VLOOKUP(B119,[5]Combined!C$1:T$640,18,0)</f>
        <v>0</v>
      </c>
      <c r="AB119" s="12">
        <f>VLOOKUP(B119,[5]Combined!C$1:U$640,19,0)</f>
        <v>0</v>
      </c>
      <c r="AC119" s="12">
        <f>VLOOKUP(B119,[5]Combined!C$1:W$640,21,0)</f>
        <v>0</v>
      </c>
      <c r="AD119" s="12">
        <f>VLOOKUP(B119,[5]Combined!C$1:X$640,22,0)</f>
        <v>0</v>
      </c>
      <c r="AE119" s="12">
        <f>VLOOKUP(B119,[5]Combined!C$1:Y$640,23,0)</f>
        <v>0</v>
      </c>
      <c r="AF119" s="12">
        <f>VLOOKUP(B119,[5]Combined!C$1:AA$640,25,0)</f>
        <v>0</v>
      </c>
      <c r="AG119" s="14">
        <f t="shared" si="8"/>
        <v>69</v>
      </c>
      <c r="AH119" s="14">
        <f t="shared" si="9"/>
        <v>0</v>
      </c>
      <c r="AI119" s="14">
        <f t="shared" si="10"/>
        <v>0</v>
      </c>
      <c r="AJ119" s="14">
        <f t="shared" si="11"/>
        <v>60</v>
      </c>
      <c r="AK119" s="14">
        <f t="shared" si="12"/>
        <v>60</v>
      </c>
      <c r="AL119" s="14">
        <f t="shared" si="13"/>
        <v>86.956521739130437</v>
      </c>
      <c r="AM119" s="14">
        <f t="shared" si="14"/>
        <v>5</v>
      </c>
      <c r="AN119" s="7" t="s">
        <v>119</v>
      </c>
      <c r="AP119" s="7">
        <v>9</v>
      </c>
      <c r="AQ119" s="7">
        <f t="shared" si="15"/>
        <v>14</v>
      </c>
    </row>
    <row r="120" spans="1:43" x14ac:dyDescent="0.25">
      <c r="A120" s="7">
        <v>119</v>
      </c>
      <c r="B120" s="7" t="s">
        <v>135</v>
      </c>
      <c r="C120" s="8">
        <f>VLOOKUP(B120,[1]Combined!$B$1:$S$640,18,0)</f>
        <v>5</v>
      </c>
      <c r="D120" s="8">
        <f>VLOOKUP(B120,[1]Combined!$B$1:$T$640,19,0)</f>
        <v>6</v>
      </c>
      <c r="E120" s="8">
        <f>VLOOKUP(B120,[1]Combined!$B$1:$V$640,21,0)</f>
        <v>0</v>
      </c>
      <c r="F120" s="8">
        <f>VLOOKUP(B120,[1]Combined!$B$1:$W$640,22,0)</f>
        <v>1</v>
      </c>
      <c r="G120" s="8">
        <f>VLOOKUP(B120,[1]Combined!$B$1:$X$640,23,0)</f>
        <v>1</v>
      </c>
      <c r="H120" s="8">
        <f>VLOOKUP(B120,[1]Combined!$B$1:$Z$640,25,0)</f>
        <v>0</v>
      </c>
      <c r="I120" s="9">
        <f>VLOOKUP(B120,[2]Combined!C$1:T$640,18,0)</f>
        <v>21</v>
      </c>
      <c r="J120" s="9">
        <f>VLOOKUP(B120,[2]Combined!C$1:U$640,19,0)</f>
        <v>21</v>
      </c>
      <c r="K120" s="9">
        <f>VLOOKUP(B120,[2]Combined!C$1:W$640,21,0)</f>
        <v>0</v>
      </c>
      <c r="L120" s="9">
        <f>VLOOKUP(B120,[2]Combined!C$1:X$640,22,0)</f>
        <v>4</v>
      </c>
      <c r="M120" s="9">
        <f>VLOOKUP(B120,[2]Combined!C$1:Y$640,23,0)</f>
        <v>4</v>
      </c>
      <c r="N120" s="9">
        <f>VLOOKUP(B120,[2]Combined!C$1:AA$640,25,0)</f>
        <v>0</v>
      </c>
      <c r="O120" s="10">
        <f>VLOOKUP(B120,[3]Combined!C$1:T$640,18,0)</f>
        <v>14</v>
      </c>
      <c r="P120" s="10">
        <f>VLOOKUP(B120,[3]Combined!C$1:U$640,19,0)</f>
        <v>18</v>
      </c>
      <c r="Q120" s="10">
        <f>VLOOKUP(B120,[3]Combined!C$1:W$640,21,0)</f>
        <v>0</v>
      </c>
      <c r="R120" s="10">
        <f>VLOOKUP(B120,[3]Combined!C$1:X$640,22,0)</f>
        <v>3</v>
      </c>
      <c r="S120" s="10">
        <f>VLOOKUP(B120,[3]Combined!C$1:Y$640,23,0)</f>
        <v>4</v>
      </c>
      <c r="T120" s="10">
        <f>VLOOKUP(B120,[3]Combined!C$1:AA$640,25,0)</f>
        <v>0</v>
      </c>
      <c r="U120" s="11">
        <v>15</v>
      </c>
      <c r="V120" s="11">
        <v>15</v>
      </c>
      <c r="W120" s="11">
        <f>VLOOKUP(B120,[4]Combined!C$1:W$640,21,0)</f>
        <v>0</v>
      </c>
      <c r="X120" s="11">
        <v>2</v>
      </c>
      <c r="Y120" s="11">
        <v>2</v>
      </c>
      <c r="Z120" s="11">
        <f>VLOOKUP(B120,[4]Combined!C$1:AA$640,25,0)</f>
        <v>0</v>
      </c>
      <c r="AA120" s="12">
        <f>VLOOKUP(B120,[5]Combined!C$1:T$640,18,0)</f>
        <v>0</v>
      </c>
      <c r="AB120" s="12">
        <f>VLOOKUP(B120,[5]Combined!C$1:U$640,19,0)</f>
        <v>0</v>
      </c>
      <c r="AC120" s="12">
        <f>VLOOKUP(B120,[5]Combined!C$1:W$640,21,0)</f>
        <v>0</v>
      </c>
      <c r="AD120" s="12">
        <f>VLOOKUP(B120,[5]Combined!C$1:X$640,22,0)</f>
        <v>0</v>
      </c>
      <c r="AE120" s="12">
        <f>VLOOKUP(B120,[5]Combined!C$1:Y$640,23,0)</f>
        <v>0</v>
      </c>
      <c r="AF120" s="12">
        <f>VLOOKUP(B120,[5]Combined!C$1:AA$640,25,0)</f>
        <v>0</v>
      </c>
      <c r="AG120" s="14">
        <f t="shared" si="8"/>
        <v>71</v>
      </c>
      <c r="AH120" s="14">
        <f t="shared" si="9"/>
        <v>0</v>
      </c>
      <c r="AI120" s="14">
        <f t="shared" si="10"/>
        <v>0</v>
      </c>
      <c r="AJ120" s="14">
        <f t="shared" si="11"/>
        <v>65</v>
      </c>
      <c r="AK120" s="14">
        <f t="shared" si="12"/>
        <v>65</v>
      </c>
      <c r="AL120" s="14">
        <f t="shared" si="13"/>
        <v>91.549295774647888</v>
      </c>
      <c r="AM120" s="14">
        <f t="shared" si="14"/>
        <v>5</v>
      </c>
      <c r="AN120" s="7" t="s">
        <v>111</v>
      </c>
      <c r="AP120" s="7">
        <v>10</v>
      </c>
      <c r="AQ120" s="7">
        <f t="shared" si="15"/>
        <v>15</v>
      </c>
    </row>
    <row r="121" spans="1:43" x14ac:dyDescent="0.25">
      <c r="A121" s="7">
        <v>120</v>
      </c>
      <c r="B121" s="7" t="s">
        <v>136</v>
      </c>
      <c r="C121" s="8">
        <f>VLOOKUP(B121,[1]Combined!$B$1:$S$640,18,0)</f>
        <v>4</v>
      </c>
      <c r="D121" s="8">
        <f>VLOOKUP(B121,[1]Combined!$B$1:$T$640,19,0)</f>
        <v>6</v>
      </c>
      <c r="E121" s="8">
        <f>VLOOKUP(B121,[1]Combined!$B$1:$V$640,21,0)</f>
        <v>0</v>
      </c>
      <c r="F121" s="8">
        <f>VLOOKUP(B121,[1]Combined!$B$1:$W$640,22,0)</f>
        <v>1</v>
      </c>
      <c r="G121" s="8">
        <f>VLOOKUP(B121,[1]Combined!$B$1:$X$640,23,0)</f>
        <v>1</v>
      </c>
      <c r="H121" s="8">
        <f>VLOOKUP(B121,[1]Combined!$B$1:$Z$640,25,0)</f>
        <v>0</v>
      </c>
      <c r="I121" s="9">
        <f>VLOOKUP(B121,[2]Combined!C$1:T$640,18,0)</f>
        <v>19</v>
      </c>
      <c r="J121" s="9">
        <f>VLOOKUP(B121,[2]Combined!C$1:U$640,19,0)</f>
        <v>21</v>
      </c>
      <c r="K121" s="9">
        <f>VLOOKUP(B121,[2]Combined!C$1:W$640,21,0)</f>
        <v>0</v>
      </c>
      <c r="L121" s="9">
        <f>VLOOKUP(B121,[2]Combined!C$1:X$640,22,0)</f>
        <v>3</v>
      </c>
      <c r="M121" s="9">
        <f>VLOOKUP(B121,[2]Combined!C$1:Y$640,23,0)</f>
        <v>4</v>
      </c>
      <c r="N121" s="9">
        <f>VLOOKUP(B121,[2]Combined!C$1:AA$640,25,0)</f>
        <v>0</v>
      </c>
      <c r="O121" s="10">
        <f>VLOOKUP(B121,[3]Combined!C$1:T$640,18,0)</f>
        <v>14</v>
      </c>
      <c r="P121" s="10">
        <f>VLOOKUP(B121,[3]Combined!C$1:U$640,19,0)</f>
        <v>18</v>
      </c>
      <c r="Q121" s="10">
        <f>VLOOKUP(B121,[3]Combined!C$1:W$640,21,0)</f>
        <v>0</v>
      </c>
      <c r="R121" s="10">
        <f>VLOOKUP(B121,[3]Combined!C$1:X$640,22,0)</f>
        <v>4</v>
      </c>
      <c r="S121" s="10">
        <f>VLOOKUP(B121,[3]Combined!C$1:Y$640,23,0)</f>
        <v>4</v>
      </c>
      <c r="T121" s="10">
        <f>VLOOKUP(B121,[3]Combined!C$1:AA$640,25,0)</f>
        <v>0</v>
      </c>
      <c r="U121" s="11">
        <v>13</v>
      </c>
      <c r="V121" s="11">
        <v>15</v>
      </c>
      <c r="W121" s="11">
        <f>VLOOKUP(B121,[4]Combined!C$1:W$640,21,0)</f>
        <v>0</v>
      </c>
      <c r="X121" s="11">
        <v>2</v>
      </c>
      <c r="Y121" s="11">
        <v>3</v>
      </c>
      <c r="Z121" s="11">
        <f>VLOOKUP(B121,[4]Combined!C$1:AA$640,25,0)</f>
        <v>0</v>
      </c>
      <c r="AA121" s="12">
        <f>VLOOKUP(B121,[5]Combined!C$1:T$640,18,0)</f>
        <v>0</v>
      </c>
      <c r="AB121" s="12">
        <f>VLOOKUP(B121,[5]Combined!C$1:U$640,19,0)</f>
        <v>0</v>
      </c>
      <c r="AC121" s="12">
        <f>VLOOKUP(B121,[5]Combined!C$1:W$640,21,0)</f>
        <v>0</v>
      </c>
      <c r="AD121" s="12">
        <f>VLOOKUP(B121,[5]Combined!C$1:X$640,22,0)</f>
        <v>0</v>
      </c>
      <c r="AE121" s="12">
        <f>VLOOKUP(B121,[5]Combined!C$1:Y$640,23,0)</f>
        <v>0</v>
      </c>
      <c r="AF121" s="12">
        <f>VLOOKUP(B121,[5]Combined!C$1:AA$640,25,0)</f>
        <v>0</v>
      </c>
      <c r="AG121" s="14">
        <f t="shared" si="8"/>
        <v>72</v>
      </c>
      <c r="AH121" s="14">
        <f t="shared" si="9"/>
        <v>0</v>
      </c>
      <c r="AI121" s="14">
        <f t="shared" si="10"/>
        <v>0</v>
      </c>
      <c r="AJ121" s="14">
        <f t="shared" si="11"/>
        <v>60</v>
      </c>
      <c r="AK121" s="14">
        <f t="shared" si="12"/>
        <v>60</v>
      </c>
      <c r="AL121" s="14">
        <f t="shared" si="13"/>
        <v>83.333333333333343</v>
      </c>
      <c r="AM121" s="14">
        <f t="shared" si="14"/>
        <v>4</v>
      </c>
      <c r="AN121" s="7" t="s">
        <v>113</v>
      </c>
      <c r="AP121" s="7">
        <v>8</v>
      </c>
      <c r="AQ121" s="7">
        <f t="shared" si="15"/>
        <v>12</v>
      </c>
    </row>
    <row r="122" spans="1:43" x14ac:dyDescent="0.25">
      <c r="A122" s="7">
        <v>121</v>
      </c>
      <c r="B122" s="7" t="s">
        <v>137</v>
      </c>
      <c r="C122" s="8">
        <f>VLOOKUP(B122,[1]Combined!$B$1:$S$640,18,0)</f>
        <v>6</v>
      </c>
      <c r="D122" s="8">
        <f>VLOOKUP(B122,[1]Combined!$B$1:$T$640,19,0)</f>
        <v>6</v>
      </c>
      <c r="E122" s="8">
        <f>VLOOKUP(B122,[1]Combined!$B$1:$V$640,21,0)</f>
        <v>0</v>
      </c>
      <c r="F122" s="8">
        <f>VLOOKUP(B122,[1]Combined!$B$1:$W$640,22,0)</f>
        <v>1</v>
      </c>
      <c r="G122" s="8">
        <f>VLOOKUP(B122,[1]Combined!$B$1:$X$640,23,0)</f>
        <v>1</v>
      </c>
      <c r="H122" s="8">
        <f>VLOOKUP(B122,[1]Combined!$B$1:$Z$640,25,0)</f>
        <v>0</v>
      </c>
      <c r="I122" s="9">
        <f>VLOOKUP(B122,[2]Combined!C$1:T$640,18,0)</f>
        <v>12</v>
      </c>
      <c r="J122" s="9">
        <f>VLOOKUP(B122,[2]Combined!C$1:U$640,19,0)</f>
        <v>21</v>
      </c>
      <c r="K122" s="9">
        <f>VLOOKUP(B122,[2]Combined!C$1:W$640,21,0)</f>
        <v>0</v>
      </c>
      <c r="L122" s="9">
        <f>VLOOKUP(B122,[2]Combined!C$1:X$640,22,0)</f>
        <v>4</v>
      </c>
      <c r="M122" s="9">
        <f>VLOOKUP(B122,[2]Combined!C$1:Y$640,23,0)</f>
        <v>4</v>
      </c>
      <c r="N122" s="9">
        <f>VLOOKUP(B122,[2]Combined!C$1:AA$640,25,0)</f>
        <v>0</v>
      </c>
      <c r="O122" s="10">
        <f>VLOOKUP(B122,[3]Combined!C$1:T$640,18,0)</f>
        <v>5</v>
      </c>
      <c r="P122" s="10">
        <f>VLOOKUP(B122,[3]Combined!C$1:U$640,19,0)</f>
        <v>18</v>
      </c>
      <c r="Q122" s="10">
        <f>VLOOKUP(B122,[3]Combined!C$1:W$640,21,0)</f>
        <v>0</v>
      </c>
      <c r="R122" s="10">
        <f>VLOOKUP(B122,[3]Combined!C$1:X$640,22,0)</f>
        <v>3</v>
      </c>
      <c r="S122" s="10">
        <f>VLOOKUP(B122,[3]Combined!C$1:Y$640,23,0)</f>
        <v>4</v>
      </c>
      <c r="T122" s="10">
        <f>VLOOKUP(B122,[3]Combined!C$1:AA$640,25,0)</f>
        <v>0</v>
      </c>
      <c r="U122" s="11">
        <v>9</v>
      </c>
      <c r="V122" s="11">
        <v>15</v>
      </c>
      <c r="W122" s="11">
        <v>6</v>
      </c>
      <c r="X122" s="11">
        <v>4</v>
      </c>
      <c r="Y122" s="11">
        <v>4</v>
      </c>
      <c r="Z122" s="11">
        <f>VLOOKUP(B122,[4]Combined!C$1:AA$640,25,0)</f>
        <v>0</v>
      </c>
      <c r="AA122" s="12">
        <f>VLOOKUP(B122,[5]Combined!C$1:T$640,18,0)</f>
        <v>0</v>
      </c>
      <c r="AB122" s="12">
        <f>VLOOKUP(B122,[5]Combined!C$1:U$640,19,0)</f>
        <v>0</v>
      </c>
      <c r="AC122" s="12">
        <f>VLOOKUP(B122,[5]Combined!C$1:W$640,21,0)</f>
        <v>0</v>
      </c>
      <c r="AD122" s="12">
        <f>VLOOKUP(B122,[5]Combined!C$1:X$640,22,0)</f>
        <v>0</v>
      </c>
      <c r="AE122" s="12">
        <f>VLOOKUP(B122,[5]Combined!C$1:Y$640,23,0)</f>
        <v>0</v>
      </c>
      <c r="AF122" s="12">
        <f>VLOOKUP(B122,[5]Combined!C$1:AA$640,25,0)</f>
        <v>0</v>
      </c>
      <c r="AG122" s="14">
        <f t="shared" si="8"/>
        <v>73</v>
      </c>
      <c r="AH122" s="14">
        <f t="shared" si="9"/>
        <v>6</v>
      </c>
      <c r="AI122" s="14">
        <f t="shared" si="10"/>
        <v>6</v>
      </c>
      <c r="AJ122" s="14">
        <f t="shared" si="11"/>
        <v>44</v>
      </c>
      <c r="AK122" s="14">
        <f t="shared" si="12"/>
        <v>50</v>
      </c>
      <c r="AL122" s="14">
        <f t="shared" si="13"/>
        <v>68.493150684931507</v>
      </c>
      <c r="AM122" s="14">
        <f t="shared" si="14"/>
        <v>1</v>
      </c>
      <c r="AN122" s="7" t="s">
        <v>115</v>
      </c>
      <c r="AP122" s="7">
        <v>8</v>
      </c>
      <c r="AQ122" s="7">
        <f t="shared" si="15"/>
        <v>9</v>
      </c>
    </row>
    <row r="123" spans="1:43" x14ac:dyDescent="0.25">
      <c r="A123" s="7">
        <v>122</v>
      </c>
      <c r="B123" s="7" t="s">
        <v>138</v>
      </c>
      <c r="C123" s="8">
        <f>VLOOKUP(B123,[1]Combined!$B$1:$S$640,18,0)</f>
        <v>4</v>
      </c>
      <c r="D123" s="8">
        <f>VLOOKUP(B123,[1]Combined!$B$1:$T$640,19,0)</f>
        <v>6</v>
      </c>
      <c r="E123" s="8">
        <f>VLOOKUP(B123,[1]Combined!$B$1:$V$640,21,0)</f>
        <v>0</v>
      </c>
      <c r="F123" s="8">
        <f>VLOOKUP(B123,[1]Combined!$B$1:$W$640,22,0)</f>
        <v>1</v>
      </c>
      <c r="G123" s="8">
        <f>VLOOKUP(B123,[1]Combined!$B$1:$X$640,23,0)</f>
        <v>1</v>
      </c>
      <c r="H123" s="8">
        <f>VLOOKUP(B123,[1]Combined!$B$1:$Z$640,25,0)</f>
        <v>0</v>
      </c>
      <c r="I123" s="9">
        <f>VLOOKUP(B123,[2]Combined!C$1:T$640,18,0)</f>
        <v>20</v>
      </c>
      <c r="J123" s="9">
        <f>VLOOKUP(B123,[2]Combined!C$1:U$640,19,0)</f>
        <v>21</v>
      </c>
      <c r="K123" s="9">
        <f>VLOOKUP(B123,[2]Combined!C$1:W$640,21,0)</f>
        <v>0</v>
      </c>
      <c r="L123" s="9">
        <f>VLOOKUP(B123,[2]Combined!C$1:X$640,22,0)</f>
        <v>2</v>
      </c>
      <c r="M123" s="9">
        <f>VLOOKUP(B123,[2]Combined!C$1:Y$640,23,0)</f>
        <v>3</v>
      </c>
      <c r="N123" s="9">
        <f>VLOOKUP(B123,[2]Combined!C$1:AA$640,25,0)</f>
        <v>0</v>
      </c>
      <c r="O123" s="10">
        <f>VLOOKUP(B123,[3]Combined!C$1:T$640,18,0)</f>
        <v>14</v>
      </c>
      <c r="P123" s="10">
        <f>VLOOKUP(B123,[3]Combined!C$1:U$640,19,0)</f>
        <v>18</v>
      </c>
      <c r="Q123" s="10">
        <f>VLOOKUP(B123,[3]Combined!C$1:W$640,21,0)</f>
        <v>0</v>
      </c>
      <c r="R123" s="10">
        <f>VLOOKUP(B123,[3]Combined!C$1:X$640,22,0)</f>
        <v>2</v>
      </c>
      <c r="S123" s="10">
        <f>VLOOKUP(B123,[3]Combined!C$1:Y$640,23,0)</f>
        <v>3</v>
      </c>
      <c r="T123" s="10">
        <f>VLOOKUP(B123,[3]Combined!C$1:AA$640,25,0)</f>
        <v>0</v>
      </c>
      <c r="U123" s="11">
        <v>13</v>
      </c>
      <c r="V123" s="11">
        <v>15</v>
      </c>
      <c r="W123" s="11">
        <f>VLOOKUP(B123,[4]Combined!C$1:W$640,21,0)</f>
        <v>0</v>
      </c>
      <c r="X123" s="11">
        <v>1</v>
      </c>
      <c r="Y123" s="11">
        <v>2</v>
      </c>
      <c r="Z123" s="11">
        <f>VLOOKUP(B123,[4]Combined!C$1:AA$640,25,0)</f>
        <v>0</v>
      </c>
      <c r="AA123" s="12">
        <f>VLOOKUP(B123,[5]Combined!C$1:T$640,18,0)</f>
        <v>0</v>
      </c>
      <c r="AB123" s="12">
        <f>VLOOKUP(B123,[5]Combined!C$1:U$640,19,0)</f>
        <v>0</v>
      </c>
      <c r="AC123" s="12">
        <f>VLOOKUP(B123,[5]Combined!C$1:W$640,21,0)</f>
        <v>0</v>
      </c>
      <c r="AD123" s="12">
        <f>VLOOKUP(B123,[5]Combined!C$1:X$640,22,0)</f>
        <v>0</v>
      </c>
      <c r="AE123" s="12">
        <f>VLOOKUP(B123,[5]Combined!C$1:Y$640,23,0)</f>
        <v>0</v>
      </c>
      <c r="AF123" s="12">
        <f>VLOOKUP(B123,[5]Combined!C$1:AA$640,25,0)</f>
        <v>0</v>
      </c>
      <c r="AG123" s="14">
        <f t="shared" si="8"/>
        <v>69</v>
      </c>
      <c r="AH123" s="14">
        <f t="shared" si="9"/>
        <v>0</v>
      </c>
      <c r="AI123" s="14">
        <f t="shared" si="10"/>
        <v>0</v>
      </c>
      <c r="AJ123" s="14">
        <f t="shared" si="11"/>
        <v>57</v>
      </c>
      <c r="AK123" s="14">
        <f t="shared" si="12"/>
        <v>57</v>
      </c>
      <c r="AL123" s="14">
        <f t="shared" si="13"/>
        <v>82.608695652173907</v>
      </c>
      <c r="AM123" s="14">
        <f t="shared" si="14"/>
        <v>4</v>
      </c>
      <c r="AN123" s="7" t="s">
        <v>117</v>
      </c>
      <c r="AP123" s="7">
        <v>9</v>
      </c>
      <c r="AQ123" s="7">
        <f t="shared" si="15"/>
        <v>13</v>
      </c>
    </row>
    <row r="124" spans="1:43" x14ac:dyDescent="0.25">
      <c r="A124" s="7">
        <v>123</v>
      </c>
      <c r="B124" s="7" t="s">
        <v>139</v>
      </c>
      <c r="C124" s="8">
        <f>VLOOKUP(B124,[1]Combined!$B$1:$S$640,18,0)</f>
        <v>6</v>
      </c>
      <c r="D124" s="8">
        <f>VLOOKUP(B124,[1]Combined!$B$1:$T$640,19,0)</f>
        <v>6</v>
      </c>
      <c r="E124" s="8">
        <f>VLOOKUP(B124,[1]Combined!$B$1:$V$640,21,0)</f>
        <v>0</v>
      </c>
      <c r="F124" s="8">
        <f>VLOOKUP(B124,[1]Combined!$B$1:$W$640,22,0)</f>
        <v>1</v>
      </c>
      <c r="G124" s="8">
        <f>VLOOKUP(B124,[1]Combined!$B$1:$X$640,23,0)</f>
        <v>1</v>
      </c>
      <c r="H124" s="8">
        <f>VLOOKUP(B124,[1]Combined!$B$1:$Z$640,25,0)</f>
        <v>0</v>
      </c>
      <c r="I124" s="9">
        <f>VLOOKUP(B124,[2]Combined!C$1:T$640,18,0)</f>
        <v>20</v>
      </c>
      <c r="J124" s="9">
        <f>VLOOKUP(B124,[2]Combined!C$1:U$640,19,0)</f>
        <v>21</v>
      </c>
      <c r="K124" s="9">
        <f>VLOOKUP(B124,[2]Combined!C$1:W$640,21,0)</f>
        <v>0</v>
      </c>
      <c r="L124" s="9">
        <f>VLOOKUP(B124,[2]Combined!C$1:X$640,22,0)</f>
        <v>2</v>
      </c>
      <c r="M124" s="9">
        <f>VLOOKUP(B124,[2]Combined!C$1:Y$640,23,0)</f>
        <v>2</v>
      </c>
      <c r="N124" s="9">
        <f>VLOOKUP(B124,[2]Combined!C$1:AA$640,25,0)</f>
        <v>0</v>
      </c>
      <c r="O124" s="10">
        <f>VLOOKUP(B124,[3]Combined!C$1:T$640,18,0)</f>
        <v>15</v>
      </c>
      <c r="P124" s="10">
        <f>VLOOKUP(B124,[3]Combined!C$1:U$640,19,0)</f>
        <v>18</v>
      </c>
      <c r="Q124" s="10">
        <f>VLOOKUP(B124,[3]Combined!C$1:W$640,21,0)</f>
        <v>0</v>
      </c>
      <c r="R124" s="10">
        <f>VLOOKUP(B124,[3]Combined!C$1:X$640,22,0)</f>
        <v>4</v>
      </c>
      <c r="S124" s="10">
        <f>VLOOKUP(B124,[3]Combined!C$1:Y$640,23,0)</f>
        <v>4</v>
      </c>
      <c r="T124" s="10">
        <f>VLOOKUP(B124,[3]Combined!C$1:AA$640,25,0)</f>
        <v>0</v>
      </c>
      <c r="U124" s="11">
        <v>12</v>
      </c>
      <c r="V124" s="11">
        <v>15</v>
      </c>
      <c r="W124" s="11">
        <f>VLOOKUP(B124,[4]Combined!C$1:W$640,21,0)</f>
        <v>0</v>
      </c>
      <c r="X124" s="11">
        <v>2</v>
      </c>
      <c r="Y124" s="11">
        <v>2</v>
      </c>
      <c r="Z124" s="11">
        <f>VLOOKUP(B124,[4]Combined!C$1:AA$640,25,0)</f>
        <v>0</v>
      </c>
      <c r="AA124" s="12">
        <f>VLOOKUP(B124,[5]Combined!C$1:T$640,18,0)</f>
        <v>0</v>
      </c>
      <c r="AB124" s="12">
        <f>VLOOKUP(B124,[5]Combined!C$1:U$640,19,0)</f>
        <v>0</v>
      </c>
      <c r="AC124" s="12">
        <f>VLOOKUP(B124,[5]Combined!C$1:W$640,21,0)</f>
        <v>0</v>
      </c>
      <c r="AD124" s="12">
        <f>VLOOKUP(B124,[5]Combined!C$1:X$640,22,0)</f>
        <v>0</v>
      </c>
      <c r="AE124" s="12">
        <f>VLOOKUP(B124,[5]Combined!C$1:Y$640,23,0)</f>
        <v>0</v>
      </c>
      <c r="AF124" s="12">
        <f>VLOOKUP(B124,[5]Combined!C$1:AA$640,25,0)</f>
        <v>0</v>
      </c>
      <c r="AG124" s="14">
        <f t="shared" si="8"/>
        <v>69</v>
      </c>
      <c r="AH124" s="14">
        <f t="shared" si="9"/>
        <v>0</v>
      </c>
      <c r="AI124" s="14">
        <f t="shared" si="10"/>
        <v>0</v>
      </c>
      <c r="AJ124" s="14">
        <f t="shared" si="11"/>
        <v>62</v>
      </c>
      <c r="AK124" s="14">
        <f t="shared" si="12"/>
        <v>62</v>
      </c>
      <c r="AL124" s="14">
        <f t="shared" si="13"/>
        <v>89.85507246376811</v>
      </c>
      <c r="AM124" s="14">
        <f t="shared" si="14"/>
        <v>5</v>
      </c>
      <c r="AN124" s="7" t="s">
        <v>119</v>
      </c>
      <c r="AP124" s="7">
        <v>8</v>
      </c>
      <c r="AQ124" s="7">
        <f t="shared" si="15"/>
        <v>13</v>
      </c>
    </row>
    <row r="125" spans="1:43" x14ac:dyDescent="0.25">
      <c r="A125" s="7">
        <v>124</v>
      </c>
      <c r="B125" s="7" t="s">
        <v>140</v>
      </c>
      <c r="C125" s="8">
        <f>VLOOKUP(B125,[1]Combined!$B$1:$S$640,18,0)</f>
        <v>6</v>
      </c>
      <c r="D125" s="8">
        <f>VLOOKUP(B125,[1]Combined!$B$1:$T$640,19,0)</f>
        <v>6</v>
      </c>
      <c r="E125" s="8">
        <f>VLOOKUP(B125,[1]Combined!$B$1:$V$640,21,0)</f>
        <v>0</v>
      </c>
      <c r="F125" s="8">
        <f>VLOOKUP(B125,[1]Combined!$B$1:$W$640,22,0)</f>
        <v>1</v>
      </c>
      <c r="G125" s="8">
        <f>VLOOKUP(B125,[1]Combined!$B$1:$X$640,23,0)</f>
        <v>1</v>
      </c>
      <c r="H125" s="8">
        <f>VLOOKUP(B125,[1]Combined!$B$1:$Z$640,25,0)</f>
        <v>0</v>
      </c>
      <c r="I125" s="9">
        <f>VLOOKUP(B125,[2]Combined!C$1:T$640,18,0)</f>
        <v>15</v>
      </c>
      <c r="J125" s="9">
        <f>VLOOKUP(B125,[2]Combined!C$1:U$640,19,0)</f>
        <v>21</v>
      </c>
      <c r="K125" s="9">
        <f>VLOOKUP(B125,[2]Combined!C$1:W$640,21,0)</f>
        <v>0</v>
      </c>
      <c r="L125" s="9">
        <f>VLOOKUP(B125,[2]Combined!C$1:X$640,22,0)</f>
        <v>4</v>
      </c>
      <c r="M125" s="9">
        <f>VLOOKUP(B125,[2]Combined!C$1:Y$640,23,0)</f>
        <v>4</v>
      </c>
      <c r="N125" s="9">
        <f>VLOOKUP(B125,[2]Combined!C$1:AA$640,25,0)</f>
        <v>0</v>
      </c>
      <c r="O125" s="10">
        <f>VLOOKUP(B125,[3]Combined!C$1:T$640,18,0)</f>
        <v>18</v>
      </c>
      <c r="P125" s="10">
        <f>VLOOKUP(B125,[3]Combined!C$1:U$640,19,0)</f>
        <v>18</v>
      </c>
      <c r="Q125" s="10">
        <f>VLOOKUP(B125,[3]Combined!C$1:W$640,21,0)</f>
        <v>0</v>
      </c>
      <c r="R125" s="10">
        <f>VLOOKUP(B125,[3]Combined!C$1:X$640,22,0)</f>
        <v>3</v>
      </c>
      <c r="S125" s="10">
        <f>VLOOKUP(B125,[3]Combined!C$1:Y$640,23,0)</f>
        <v>4</v>
      </c>
      <c r="T125" s="10">
        <f>VLOOKUP(B125,[3]Combined!C$1:AA$640,25,0)</f>
        <v>0</v>
      </c>
      <c r="U125" s="11">
        <v>10</v>
      </c>
      <c r="V125" s="11">
        <v>15</v>
      </c>
      <c r="W125" s="11">
        <v>4</v>
      </c>
      <c r="X125" s="11">
        <v>2</v>
      </c>
      <c r="Y125" s="11">
        <v>2</v>
      </c>
      <c r="Z125" s="11">
        <f>VLOOKUP(B125,[4]Combined!C$1:AA$640,25,0)</f>
        <v>0</v>
      </c>
      <c r="AA125" s="12">
        <f>VLOOKUP(B125,[5]Combined!C$1:T$640,18,0)</f>
        <v>0</v>
      </c>
      <c r="AB125" s="12">
        <f>VLOOKUP(B125,[5]Combined!C$1:U$640,19,0)</f>
        <v>0</v>
      </c>
      <c r="AC125" s="12">
        <f>VLOOKUP(B125,[5]Combined!C$1:W$640,21,0)</f>
        <v>0</v>
      </c>
      <c r="AD125" s="12">
        <f>VLOOKUP(B125,[5]Combined!C$1:X$640,22,0)</f>
        <v>0</v>
      </c>
      <c r="AE125" s="12">
        <f>VLOOKUP(B125,[5]Combined!C$1:Y$640,23,0)</f>
        <v>0</v>
      </c>
      <c r="AF125" s="12">
        <f>VLOOKUP(B125,[5]Combined!C$1:AA$640,25,0)</f>
        <v>0</v>
      </c>
      <c r="AG125" s="14">
        <f t="shared" si="8"/>
        <v>71</v>
      </c>
      <c r="AH125" s="14">
        <f t="shared" si="9"/>
        <v>4</v>
      </c>
      <c r="AI125" s="14">
        <f t="shared" si="10"/>
        <v>4</v>
      </c>
      <c r="AJ125" s="14">
        <f t="shared" si="11"/>
        <v>59</v>
      </c>
      <c r="AK125" s="14">
        <f t="shared" si="12"/>
        <v>63</v>
      </c>
      <c r="AL125" s="14">
        <f t="shared" si="13"/>
        <v>88.732394366197184</v>
      </c>
      <c r="AM125" s="14">
        <f t="shared" si="14"/>
        <v>5</v>
      </c>
      <c r="AN125" s="7" t="s">
        <v>111</v>
      </c>
      <c r="AP125" s="7">
        <v>8</v>
      </c>
      <c r="AQ125" s="7">
        <f t="shared" si="15"/>
        <v>13</v>
      </c>
    </row>
    <row r="126" spans="1:43" x14ac:dyDescent="0.25">
      <c r="A126" s="7">
        <v>125</v>
      </c>
      <c r="B126" s="7" t="s">
        <v>141</v>
      </c>
      <c r="C126" s="8">
        <f>VLOOKUP(B126,[1]Combined!$B$1:$S$640,18,0)</f>
        <v>4</v>
      </c>
      <c r="D126" s="8">
        <f>VLOOKUP(B126,[1]Combined!$B$1:$T$640,19,0)</f>
        <v>6</v>
      </c>
      <c r="E126" s="8">
        <f>VLOOKUP(B126,[1]Combined!$B$1:$V$640,21,0)</f>
        <v>0</v>
      </c>
      <c r="F126" s="8">
        <f>VLOOKUP(B126,[1]Combined!$B$1:$W$640,22,0)</f>
        <v>1</v>
      </c>
      <c r="G126" s="8">
        <f>VLOOKUP(B126,[1]Combined!$B$1:$X$640,23,0)</f>
        <v>1</v>
      </c>
      <c r="H126" s="8">
        <f>VLOOKUP(B126,[1]Combined!$B$1:$Z$640,25,0)</f>
        <v>0</v>
      </c>
      <c r="I126" s="9">
        <f>VLOOKUP(B126,[2]Combined!C$1:T$640,18,0)</f>
        <v>7</v>
      </c>
      <c r="J126" s="9">
        <f>VLOOKUP(B126,[2]Combined!C$1:U$640,19,0)</f>
        <v>21</v>
      </c>
      <c r="K126" s="9">
        <f>VLOOKUP(B126,[2]Combined!C$1:W$640,21,0)</f>
        <v>0</v>
      </c>
      <c r="L126" s="9">
        <f>VLOOKUP(B126,[2]Combined!C$1:X$640,22,0)</f>
        <v>2</v>
      </c>
      <c r="M126" s="9">
        <f>VLOOKUP(B126,[2]Combined!C$1:Y$640,23,0)</f>
        <v>4</v>
      </c>
      <c r="N126" s="9">
        <f>VLOOKUP(B126,[2]Combined!C$1:AA$640,25,0)</f>
        <v>0</v>
      </c>
      <c r="O126" s="10">
        <f>VLOOKUP(B126,[3]Combined!C$1:T$640,18,0)</f>
        <v>1</v>
      </c>
      <c r="P126" s="10">
        <f>VLOOKUP(B126,[3]Combined!C$1:U$640,19,0)</f>
        <v>18</v>
      </c>
      <c r="Q126" s="10">
        <f>VLOOKUP(B126,[3]Combined!C$1:W$640,21,0)</f>
        <v>0</v>
      </c>
      <c r="R126" s="10">
        <f>VLOOKUP(B126,[3]Combined!C$1:X$640,22,0)</f>
        <v>0</v>
      </c>
      <c r="S126" s="10">
        <f>VLOOKUP(B126,[3]Combined!C$1:Y$640,23,0)</f>
        <v>4</v>
      </c>
      <c r="T126" s="10">
        <f>VLOOKUP(B126,[3]Combined!C$1:AA$640,25,0)</f>
        <v>0</v>
      </c>
      <c r="U126" s="11">
        <v>6</v>
      </c>
      <c r="V126" s="11">
        <v>15</v>
      </c>
      <c r="W126" s="11">
        <v>7</v>
      </c>
      <c r="X126" s="11">
        <v>1</v>
      </c>
      <c r="Y126" s="11">
        <v>3</v>
      </c>
      <c r="Z126" s="11">
        <f>VLOOKUP(B126,[4]Combined!C$1:AA$640,25,0)</f>
        <v>0</v>
      </c>
      <c r="AA126" s="12">
        <f>VLOOKUP(B126,[5]Combined!C$1:T$640,18,0)</f>
        <v>0</v>
      </c>
      <c r="AB126" s="12">
        <f>VLOOKUP(B126,[5]Combined!C$1:U$640,19,0)</f>
        <v>0</v>
      </c>
      <c r="AC126" s="12">
        <f>VLOOKUP(B126,[5]Combined!C$1:W$640,21,0)</f>
        <v>0</v>
      </c>
      <c r="AD126" s="12">
        <f>VLOOKUP(B126,[5]Combined!C$1:X$640,22,0)</f>
        <v>0</v>
      </c>
      <c r="AE126" s="12">
        <f>VLOOKUP(B126,[5]Combined!C$1:Y$640,23,0)</f>
        <v>0</v>
      </c>
      <c r="AF126" s="12">
        <f>VLOOKUP(B126,[5]Combined!C$1:AA$640,25,0)</f>
        <v>0</v>
      </c>
      <c r="AG126" s="14">
        <f t="shared" si="8"/>
        <v>72</v>
      </c>
      <c r="AH126" s="14">
        <f t="shared" si="9"/>
        <v>7</v>
      </c>
      <c r="AI126" s="14">
        <f t="shared" si="10"/>
        <v>7</v>
      </c>
      <c r="AJ126" s="14">
        <f t="shared" si="11"/>
        <v>22</v>
      </c>
      <c r="AK126" s="14">
        <f t="shared" si="12"/>
        <v>29</v>
      </c>
      <c r="AL126" s="14">
        <f t="shared" si="13"/>
        <v>40.277777777777779</v>
      </c>
      <c r="AM126" s="14">
        <f t="shared" si="14"/>
        <v>0</v>
      </c>
      <c r="AN126" s="7" t="s">
        <v>113</v>
      </c>
      <c r="AP126" s="7">
        <v>8</v>
      </c>
      <c r="AQ126" s="7">
        <f t="shared" si="15"/>
        <v>8</v>
      </c>
    </row>
    <row r="127" spans="1:43" x14ac:dyDescent="0.25">
      <c r="A127" s="7">
        <v>126</v>
      </c>
      <c r="B127" s="7" t="s">
        <v>142</v>
      </c>
      <c r="C127" s="8">
        <f>VLOOKUP(B127,[1]Combined!$B$1:$S$640,18,0)</f>
        <v>6</v>
      </c>
      <c r="D127" s="8">
        <f>VLOOKUP(B127,[1]Combined!$B$1:$T$640,19,0)</f>
        <v>6</v>
      </c>
      <c r="E127" s="8">
        <f>VLOOKUP(B127,[1]Combined!$B$1:$V$640,21,0)</f>
        <v>0</v>
      </c>
      <c r="F127" s="8">
        <f>VLOOKUP(B127,[1]Combined!$B$1:$W$640,22,0)</f>
        <v>1</v>
      </c>
      <c r="G127" s="8">
        <f>VLOOKUP(B127,[1]Combined!$B$1:$X$640,23,0)</f>
        <v>1</v>
      </c>
      <c r="H127" s="8">
        <f>VLOOKUP(B127,[1]Combined!$B$1:$Z$640,25,0)</f>
        <v>0</v>
      </c>
      <c r="I127" s="9">
        <f>VLOOKUP(B127,[2]Combined!C$1:T$640,18,0)</f>
        <v>17</v>
      </c>
      <c r="J127" s="9">
        <f>VLOOKUP(B127,[2]Combined!C$1:U$640,19,0)</f>
        <v>21</v>
      </c>
      <c r="K127" s="9">
        <f>VLOOKUP(B127,[2]Combined!C$1:W$640,21,0)</f>
        <v>0</v>
      </c>
      <c r="L127" s="9">
        <f>VLOOKUP(B127,[2]Combined!C$1:X$640,22,0)</f>
        <v>0</v>
      </c>
      <c r="M127" s="9">
        <f>VLOOKUP(B127,[2]Combined!C$1:Y$640,23,0)</f>
        <v>4</v>
      </c>
      <c r="N127" s="9">
        <f>VLOOKUP(B127,[2]Combined!C$1:AA$640,25,0)</f>
        <v>0</v>
      </c>
      <c r="O127" s="10">
        <f>VLOOKUP(B127,[3]Combined!C$1:T$640,18,0)</f>
        <v>14</v>
      </c>
      <c r="P127" s="10">
        <f>VLOOKUP(B127,[3]Combined!C$1:U$640,19,0)</f>
        <v>18</v>
      </c>
      <c r="Q127" s="10">
        <f>VLOOKUP(B127,[3]Combined!C$1:W$640,21,0)</f>
        <v>0</v>
      </c>
      <c r="R127" s="10">
        <f>VLOOKUP(B127,[3]Combined!C$1:X$640,22,0)</f>
        <v>4</v>
      </c>
      <c r="S127" s="10">
        <f>VLOOKUP(B127,[3]Combined!C$1:Y$640,23,0)</f>
        <v>4</v>
      </c>
      <c r="T127" s="10">
        <f>VLOOKUP(B127,[3]Combined!C$1:AA$640,25,0)</f>
        <v>0</v>
      </c>
      <c r="U127" s="11">
        <v>9</v>
      </c>
      <c r="V127" s="11">
        <v>15</v>
      </c>
      <c r="W127" s="11">
        <v>5</v>
      </c>
      <c r="X127" s="11">
        <v>4</v>
      </c>
      <c r="Y127" s="11">
        <v>4</v>
      </c>
      <c r="Z127" s="11">
        <f>VLOOKUP(B127,[4]Combined!C$1:AA$640,25,0)</f>
        <v>0</v>
      </c>
      <c r="AA127" s="12">
        <f>VLOOKUP(B127,[5]Combined!C$1:T$640,18,0)</f>
        <v>0</v>
      </c>
      <c r="AB127" s="12">
        <f>VLOOKUP(B127,[5]Combined!C$1:U$640,19,0)</f>
        <v>0</v>
      </c>
      <c r="AC127" s="12">
        <f>VLOOKUP(B127,[5]Combined!C$1:W$640,21,0)</f>
        <v>0</v>
      </c>
      <c r="AD127" s="12">
        <f>VLOOKUP(B127,[5]Combined!C$1:X$640,22,0)</f>
        <v>0</v>
      </c>
      <c r="AE127" s="12">
        <f>VLOOKUP(B127,[5]Combined!C$1:Y$640,23,0)</f>
        <v>0</v>
      </c>
      <c r="AF127" s="12">
        <f>VLOOKUP(B127,[5]Combined!C$1:AA$640,25,0)</f>
        <v>0</v>
      </c>
      <c r="AG127" s="14">
        <f t="shared" si="8"/>
        <v>73</v>
      </c>
      <c r="AH127" s="14">
        <f t="shared" si="9"/>
        <v>5</v>
      </c>
      <c r="AI127" s="14">
        <f t="shared" si="10"/>
        <v>5</v>
      </c>
      <c r="AJ127" s="14">
        <f t="shared" si="11"/>
        <v>55</v>
      </c>
      <c r="AK127" s="14">
        <f t="shared" si="12"/>
        <v>60</v>
      </c>
      <c r="AL127" s="14">
        <f t="shared" si="13"/>
        <v>82.191780821917803</v>
      </c>
      <c r="AM127" s="14">
        <f t="shared" si="14"/>
        <v>4</v>
      </c>
      <c r="AN127" s="7" t="s">
        <v>115</v>
      </c>
      <c r="AP127" s="7">
        <v>9</v>
      </c>
      <c r="AQ127" s="7">
        <f t="shared" si="15"/>
        <v>13</v>
      </c>
    </row>
    <row r="128" spans="1:43" x14ac:dyDescent="0.25">
      <c r="A128" s="7">
        <v>127</v>
      </c>
      <c r="B128" s="7" t="s">
        <v>143</v>
      </c>
      <c r="C128" s="8">
        <f>VLOOKUP(B128,[1]Combined!$B$1:$S$640,18,0)</f>
        <v>6</v>
      </c>
      <c r="D128" s="8">
        <f>VLOOKUP(B128,[1]Combined!$B$1:$T$640,19,0)</f>
        <v>6</v>
      </c>
      <c r="E128" s="8">
        <f>VLOOKUP(B128,[1]Combined!$B$1:$V$640,21,0)</f>
        <v>0</v>
      </c>
      <c r="F128" s="8">
        <f>VLOOKUP(B128,[1]Combined!$B$1:$W$640,22,0)</f>
        <v>1</v>
      </c>
      <c r="G128" s="8">
        <f>VLOOKUP(B128,[1]Combined!$B$1:$X$640,23,0)</f>
        <v>1</v>
      </c>
      <c r="H128" s="8">
        <f>VLOOKUP(B128,[1]Combined!$B$1:$Z$640,25,0)</f>
        <v>0</v>
      </c>
      <c r="I128" s="9">
        <f>VLOOKUP(B128,[2]Combined!C$1:T$640,18,0)</f>
        <v>20</v>
      </c>
      <c r="J128" s="9">
        <f>VLOOKUP(B128,[2]Combined!C$1:U$640,19,0)</f>
        <v>21</v>
      </c>
      <c r="K128" s="9">
        <f>VLOOKUP(B128,[2]Combined!C$1:W$640,21,0)</f>
        <v>0</v>
      </c>
      <c r="L128" s="9">
        <f>VLOOKUP(B128,[2]Combined!C$1:X$640,22,0)</f>
        <v>3</v>
      </c>
      <c r="M128" s="9">
        <f>VLOOKUP(B128,[2]Combined!C$1:Y$640,23,0)</f>
        <v>3</v>
      </c>
      <c r="N128" s="9">
        <f>VLOOKUP(B128,[2]Combined!C$1:AA$640,25,0)</f>
        <v>0</v>
      </c>
      <c r="O128" s="10">
        <f>VLOOKUP(B128,[3]Combined!C$1:T$640,18,0)</f>
        <v>15</v>
      </c>
      <c r="P128" s="10">
        <f>VLOOKUP(B128,[3]Combined!C$1:U$640,19,0)</f>
        <v>18</v>
      </c>
      <c r="Q128" s="10">
        <f>VLOOKUP(B128,[3]Combined!C$1:W$640,21,0)</f>
        <v>0</v>
      </c>
      <c r="R128" s="10">
        <f>VLOOKUP(B128,[3]Combined!C$1:X$640,22,0)</f>
        <v>2</v>
      </c>
      <c r="S128" s="10">
        <f>VLOOKUP(B128,[3]Combined!C$1:Y$640,23,0)</f>
        <v>3</v>
      </c>
      <c r="T128" s="10">
        <f>VLOOKUP(B128,[3]Combined!C$1:AA$640,25,0)</f>
        <v>0</v>
      </c>
      <c r="U128" s="11">
        <v>12</v>
      </c>
      <c r="V128" s="11">
        <v>15</v>
      </c>
      <c r="W128" s="11">
        <f>VLOOKUP(B128,[4]Combined!C$1:W$640,21,0)</f>
        <v>0</v>
      </c>
      <c r="X128" s="11">
        <v>2</v>
      </c>
      <c r="Y128" s="11">
        <v>2</v>
      </c>
      <c r="Z128" s="11">
        <f>VLOOKUP(B128,[4]Combined!C$1:AA$640,25,0)</f>
        <v>0</v>
      </c>
      <c r="AA128" s="12">
        <f>VLOOKUP(B128,[5]Combined!C$1:T$640,18,0)</f>
        <v>0</v>
      </c>
      <c r="AB128" s="12">
        <f>VLOOKUP(B128,[5]Combined!C$1:U$640,19,0)</f>
        <v>0</v>
      </c>
      <c r="AC128" s="12">
        <f>VLOOKUP(B128,[5]Combined!C$1:W$640,21,0)</f>
        <v>0</v>
      </c>
      <c r="AD128" s="12">
        <f>VLOOKUP(B128,[5]Combined!C$1:X$640,22,0)</f>
        <v>0</v>
      </c>
      <c r="AE128" s="12">
        <f>VLOOKUP(B128,[5]Combined!C$1:Y$640,23,0)</f>
        <v>0</v>
      </c>
      <c r="AF128" s="12">
        <f>VLOOKUP(B128,[5]Combined!C$1:AA$640,25,0)</f>
        <v>0</v>
      </c>
      <c r="AG128" s="14">
        <f t="shared" ref="AG128:AG189" si="16">SUM(D128,G128,J128,M128,P128,S128,V128,Y128,AB128,AE128)</f>
        <v>69</v>
      </c>
      <c r="AH128" s="14">
        <f t="shared" ref="AH128:AH189" si="17">SUM(E128,H128,K128,N128,Q128,T128,W128,Z128,AC128,AF128)</f>
        <v>0</v>
      </c>
      <c r="AI128" s="14">
        <f t="shared" ref="AI128:AI189" si="18">FLOOR(IF(AH128&lt;(1/3*(AG128)),AH128,(1/3*(AG128))),1)</f>
        <v>0</v>
      </c>
      <c r="AJ128" s="14">
        <f t="shared" ref="AJ128:AJ189" si="19">SUM(C128,F128,I128,L128,O128,R128,U128,X128,AA128,AD128)</f>
        <v>61</v>
      </c>
      <c r="AK128" s="14">
        <f t="shared" ref="AK128:AK189" si="20">IF(SUM(AJ128,AI128)&gt;AG128,AG128,SUM(AJ128,AI128))</f>
        <v>61</v>
      </c>
      <c r="AL128" s="14">
        <f t="shared" ref="AL128:AL189" si="21">(AK128/AG128)*100</f>
        <v>88.405797101449281</v>
      </c>
      <c r="AM128" s="14">
        <f t="shared" ref="AM128:AM189" si="22">IF(AL128&gt;=85,5,(IF(AND(AL128&gt;=80,AL128&lt;85),4,(IF(AND(AL128&gt;=75,AL128&lt;80),3,(IF(AND(AL128&gt;=70,AL128&lt;75),2,(IF(AND(AL128&gt;67,AL128&lt;70),1,0)))))))))</f>
        <v>5</v>
      </c>
      <c r="AN128" s="7" t="s">
        <v>117</v>
      </c>
      <c r="AP128" s="7">
        <v>9</v>
      </c>
      <c r="AQ128" s="7">
        <f t="shared" ref="AQ128:AQ189" si="23">SUM(AM128,AO128,AP128)</f>
        <v>14</v>
      </c>
    </row>
    <row r="129" spans="1:43" x14ac:dyDescent="0.25">
      <c r="A129" s="7">
        <v>128</v>
      </c>
      <c r="B129" s="7" t="s">
        <v>144</v>
      </c>
      <c r="C129" s="8">
        <f>VLOOKUP(B129,[1]Combined!$B$1:$S$640,18,0)</f>
        <v>5</v>
      </c>
      <c r="D129" s="8">
        <f>VLOOKUP(B129,[1]Combined!$B$1:$T$640,19,0)</f>
        <v>6</v>
      </c>
      <c r="E129" s="8">
        <f>VLOOKUP(B129,[1]Combined!$B$1:$V$640,21,0)</f>
        <v>0</v>
      </c>
      <c r="F129" s="8">
        <f>VLOOKUP(B129,[1]Combined!$B$1:$W$640,22,0)</f>
        <v>1</v>
      </c>
      <c r="G129" s="8">
        <f>VLOOKUP(B129,[1]Combined!$B$1:$X$640,23,0)</f>
        <v>1</v>
      </c>
      <c r="H129" s="8">
        <f>VLOOKUP(B129,[1]Combined!$B$1:$Z$640,25,0)</f>
        <v>0</v>
      </c>
      <c r="I129" s="9">
        <f>VLOOKUP(B129,[2]Combined!C$1:T$640,18,0)</f>
        <v>19</v>
      </c>
      <c r="J129" s="9">
        <f>VLOOKUP(B129,[2]Combined!C$1:U$640,19,0)</f>
        <v>21</v>
      </c>
      <c r="K129" s="9">
        <f>VLOOKUP(B129,[2]Combined!C$1:W$640,21,0)</f>
        <v>0</v>
      </c>
      <c r="L129" s="9">
        <f>VLOOKUP(B129,[2]Combined!C$1:X$640,22,0)</f>
        <v>2</v>
      </c>
      <c r="M129" s="9">
        <f>VLOOKUP(B129,[2]Combined!C$1:Y$640,23,0)</f>
        <v>2</v>
      </c>
      <c r="N129" s="9">
        <f>VLOOKUP(B129,[2]Combined!C$1:AA$640,25,0)</f>
        <v>0</v>
      </c>
      <c r="O129" s="10">
        <f>VLOOKUP(B129,[3]Combined!C$1:T$640,18,0)</f>
        <v>13</v>
      </c>
      <c r="P129" s="10">
        <f>VLOOKUP(B129,[3]Combined!C$1:U$640,19,0)</f>
        <v>18</v>
      </c>
      <c r="Q129" s="10">
        <f>VLOOKUP(B129,[3]Combined!C$1:W$640,21,0)</f>
        <v>0</v>
      </c>
      <c r="R129" s="10">
        <f>VLOOKUP(B129,[3]Combined!C$1:X$640,22,0)</f>
        <v>4</v>
      </c>
      <c r="S129" s="10">
        <f>VLOOKUP(B129,[3]Combined!C$1:Y$640,23,0)</f>
        <v>4</v>
      </c>
      <c r="T129" s="10">
        <f>VLOOKUP(B129,[3]Combined!C$1:AA$640,25,0)</f>
        <v>0</v>
      </c>
      <c r="U129" s="11">
        <v>14</v>
      </c>
      <c r="V129" s="11">
        <v>15</v>
      </c>
      <c r="W129" s="11">
        <f>VLOOKUP(B129,[4]Combined!C$1:W$640,21,0)</f>
        <v>0</v>
      </c>
      <c r="X129" s="11">
        <v>2</v>
      </c>
      <c r="Y129" s="11">
        <v>2</v>
      </c>
      <c r="Z129" s="11">
        <f>VLOOKUP(B129,[4]Combined!C$1:AA$640,25,0)</f>
        <v>0</v>
      </c>
      <c r="AA129" s="12">
        <f>VLOOKUP(B129,[5]Combined!C$1:T$640,18,0)</f>
        <v>0</v>
      </c>
      <c r="AB129" s="12">
        <f>VLOOKUP(B129,[5]Combined!C$1:U$640,19,0)</f>
        <v>0</v>
      </c>
      <c r="AC129" s="12">
        <f>VLOOKUP(B129,[5]Combined!C$1:W$640,21,0)</f>
        <v>0</v>
      </c>
      <c r="AD129" s="12">
        <f>VLOOKUP(B129,[5]Combined!C$1:X$640,22,0)</f>
        <v>0</v>
      </c>
      <c r="AE129" s="12">
        <f>VLOOKUP(B129,[5]Combined!C$1:Y$640,23,0)</f>
        <v>0</v>
      </c>
      <c r="AF129" s="12">
        <f>VLOOKUP(B129,[5]Combined!C$1:AA$640,25,0)</f>
        <v>0</v>
      </c>
      <c r="AG129" s="14">
        <f t="shared" si="16"/>
        <v>69</v>
      </c>
      <c r="AH129" s="14">
        <f t="shared" si="17"/>
        <v>0</v>
      </c>
      <c r="AI129" s="14">
        <f t="shared" si="18"/>
        <v>0</v>
      </c>
      <c r="AJ129" s="14">
        <f t="shared" si="19"/>
        <v>60</v>
      </c>
      <c r="AK129" s="14">
        <f t="shared" si="20"/>
        <v>60</v>
      </c>
      <c r="AL129" s="14">
        <f t="shared" si="21"/>
        <v>86.956521739130437</v>
      </c>
      <c r="AM129" s="14">
        <f t="shared" si="22"/>
        <v>5</v>
      </c>
      <c r="AN129" s="7" t="s">
        <v>119</v>
      </c>
      <c r="AP129" s="7">
        <v>8</v>
      </c>
      <c r="AQ129" s="7">
        <f t="shared" si="23"/>
        <v>13</v>
      </c>
    </row>
    <row r="130" spans="1:43" x14ac:dyDescent="0.25">
      <c r="A130" s="7">
        <v>129</v>
      </c>
      <c r="B130" s="7" t="s">
        <v>145</v>
      </c>
      <c r="C130" s="8">
        <f>VLOOKUP(B130,[1]Combined!$B$1:$S$640,18,0)</f>
        <v>6</v>
      </c>
      <c r="D130" s="8">
        <f>VLOOKUP(B130,[1]Combined!$B$1:$T$640,19,0)</f>
        <v>6</v>
      </c>
      <c r="E130" s="8">
        <f>VLOOKUP(B130,[1]Combined!$B$1:$V$640,21,0)</f>
        <v>0</v>
      </c>
      <c r="F130" s="8">
        <f>VLOOKUP(B130,[1]Combined!$B$1:$W$640,22,0)</f>
        <v>1</v>
      </c>
      <c r="G130" s="8">
        <f>VLOOKUP(B130,[1]Combined!$B$1:$X$640,23,0)</f>
        <v>1</v>
      </c>
      <c r="H130" s="8">
        <f>VLOOKUP(B130,[1]Combined!$B$1:$Z$640,25,0)</f>
        <v>0</v>
      </c>
      <c r="I130" s="9">
        <f>VLOOKUP(B130,[2]Combined!C$1:T$640,18,0)</f>
        <v>21</v>
      </c>
      <c r="J130" s="9">
        <f>VLOOKUP(B130,[2]Combined!C$1:U$640,19,0)</f>
        <v>21</v>
      </c>
      <c r="K130" s="9">
        <f>VLOOKUP(B130,[2]Combined!C$1:W$640,21,0)</f>
        <v>0</v>
      </c>
      <c r="L130" s="9">
        <f>VLOOKUP(B130,[2]Combined!C$1:X$640,22,0)</f>
        <v>4</v>
      </c>
      <c r="M130" s="9">
        <f>VLOOKUP(B130,[2]Combined!C$1:Y$640,23,0)</f>
        <v>4</v>
      </c>
      <c r="N130" s="9">
        <f>VLOOKUP(B130,[2]Combined!C$1:AA$640,25,0)</f>
        <v>0</v>
      </c>
      <c r="O130" s="10">
        <f>VLOOKUP(B130,[3]Combined!C$1:T$640,18,0)</f>
        <v>13</v>
      </c>
      <c r="P130" s="10">
        <f>VLOOKUP(B130,[3]Combined!C$1:U$640,19,0)</f>
        <v>18</v>
      </c>
      <c r="Q130" s="10">
        <f>VLOOKUP(B130,[3]Combined!C$1:W$640,21,0)</f>
        <v>0</v>
      </c>
      <c r="R130" s="10">
        <f>VLOOKUP(B130,[3]Combined!C$1:X$640,22,0)</f>
        <v>3</v>
      </c>
      <c r="S130" s="10">
        <f>VLOOKUP(B130,[3]Combined!C$1:Y$640,23,0)</f>
        <v>4</v>
      </c>
      <c r="T130" s="10">
        <f>VLOOKUP(B130,[3]Combined!C$1:AA$640,25,0)</f>
        <v>0</v>
      </c>
      <c r="U130" s="11">
        <v>13</v>
      </c>
      <c r="V130" s="11">
        <v>15</v>
      </c>
      <c r="W130" s="11">
        <f>VLOOKUP(B130,[4]Combined!C$1:W$640,21,0)</f>
        <v>0</v>
      </c>
      <c r="X130" s="11">
        <v>2</v>
      </c>
      <c r="Y130" s="11">
        <v>2</v>
      </c>
      <c r="Z130" s="11">
        <f>VLOOKUP(B130,[4]Combined!C$1:AA$640,25,0)</f>
        <v>0</v>
      </c>
      <c r="AA130" s="12">
        <f>VLOOKUP(B130,[5]Combined!C$1:T$640,18,0)</f>
        <v>0</v>
      </c>
      <c r="AB130" s="12">
        <f>VLOOKUP(B130,[5]Combined!C$1:U$640,19,0)</f>
        <v>0</v>
      </c>
      <c r="AC130" s="12">
        <f>VLOOKUP(B130,[5]Combined!C$1:W$640,21,0)</f>
        <v>0</v>
      </c>
      <c r="AD130" s="12">
        <f>VLOOKUP(B130,[5]Combined!C$1:X$640,22,0)</f>
        <v>0</v>
      </c>
      <c r="AE130" s="12">
        <f>VLOOKUP(B130,[5]Combined!C$1:Y$640,23,0)</f>
        <v>0</v>
      </c>
      <c r="AF130" s="12">
        <f>VLOOKUP(B130,[5]Combined!C$1:AA$640,25,0)</f>
        <v>0</v>
      </c>
      <c r="AG130" s="14">
        <f t="shared" si="16"/>
        <v>71</v>
      </c>
      <c r="AH130" s="14">
        <f t="shared" si="17"/>
        <v>0</v>
      </c>
      <c r="AI130" s="14">
        <f t="shared" si="18"/>
        <v>0</v>
      </c>
      <c r="AJ130" s="14">
        <f t="shared" si="19"/>
        <v>63</v>
      </c>
      <c r="AK130" s="14">
        <f t="shared" si="20"/>
        <v>63</v>
      </c>
      <c r="AL130" s="14">
        <f t="shared" si="21"/>
        <v>88.732394366197184</v>
      </c>
      <c r="AM130" s="14">
        <f t="shared" si="22"/>
        <v>5</v>
      </c>
      <c r="AN130" s="7" t="s">
        <v>111</v>
      </c>
      <c r="AP130" s="7">
        <v>9</v>
      </c>
      <c r="AQ130" s="7">
        <f t="shared" si="23"/>
        <v>14</v>
      </c>
    </row>
    <row r="131" spans="1:43" x14ac:dyDescent="0.25">
      <c r="A131" s="7">
        <v>130</v>
      </c>
      <c r="B131" s="7" t="s">
        <v>146</v>
      </c>
      <c r="C131" s="8">
        <f>VLOOKUP(B131,[1]Combined!$B$1:$S$640,18,0)</f>
        <v>6</v>
      </c>
      <c r="D131" s="8">
        <f>VLOOKUP(B131,[1]Combined!$B$1:$T$640,19,0)</f>
        <v>6</v>
      </c>
      <c r="E131" s="8">
        <f>VLOOKUP(B131,[1]Combined!$B$1:$V$640,21,0)</f>
        <v>0</v>
      </c>
      <c r="F131" s="8">
        <f>VLOOKUP(B131,[1]Combined!$B$1:$W$640,22,0)</f>
        <v>1</v>
      </c>
      <c r="G131" s="8">
        <f>VLOOKUP(B131,[1]Combined!$B$1:$X$640,23,0)</f>
        <v>1</v>
      </c>
      <c r="H131" s="8">
        <f>VLOOKUP(B131,[1]Combined!$B$1:$Z$640,25,0)</f>
        <v>0</v>
      </c>
      <c r="I131" s="9">
        <f>VLOOKUP(B131,[2]Combined!C$1:T$640,18,0)</f>
        <v>17</v>
      </c>
      <c r="J131" s="9">
        <f>VLOOKUP(B131,[2]Combined!C$1:U$640,19,0)</f>
        <v>21</v>
      </c>
      <c r="K131" s="9">
        <f>VLOOKUP(B131,[2]Combined!C$1:W$640,21,0)</f>
        <v>0</v>
      </c>
      <c r="L131" s="9">
        <f>VLOOKUP(B131,[2]Combined!C$1:X$640,22,0)</f>
        <v>2</v>
      </c>
      <c r="M131" s="9">
        <f>VLOOKUP(B131,[2]Combined!C$1:Y$640,23,0)</f>
        <v>4</v>
      </c>
      <c r="N131" s="9">
        <f>VLOOKUP(B131,[2]Combined!C$1:AA$640,25,0)</f>
        <v>0</v>
      </c>
      <c r="O131" s="10">
        <f>VLOOKUP(B131,[3]Combined!C$1:T$640,18,0)</f>
        <v>15</v>
      </c>
      <c r="P131" s="10">
        <f>VLOOKUP(B131,[3]Combined!C$1:U$640,19,0)</f>
        <v>18</v>
      </c>
      <c r="Q131" s="10">
        <f>VLOOKUP(B131,[3]Combined!C$1:W$640,21,0)</f>
        <v>0</v>
      </c>
      <c r="R131" s="10">
        <f>VLOOKUP(B131,[3]Combined!C$1:X$640,22,0)</f>
        <v>3</v>
      </c>
      <c r="S131" s="10">
        <f>VLOOKUP(B131,[3]Combined!C$1:Y$640,23,0)</f>
        <v>4</v>
      </c>
      <c r="T131" s="10">
        <f>VLOOKUP(B131,[3]Combined!C$1:AA$640,25,0)</f>
        <v>0</v>
      </c>
      <c r="U131" s="11">
        <v>13</v>
      </c>
      <c r="V131" s="11">
        <v>15</v>
      </c>
      <c r="W131" s="11">
        <f>VLOOKUP(B131,[4]Combined!C$1:W$640,21,0)</f>
        <v>0</v>
      </c>
      <c r="X131" s="11">
        <v>3</v>
      </c>
      <c r="Y131" s="11">
        <v>3</v>
      </c>
      <c r="Z131" s="11">
        <f>VLOOKUP(B131,[4]Combined!C$1:AA$640,25,0)</f>
        <v>0</v>
      </c>
      <c r="AA131" s="12">
        <f>VLOOKUP(B131,[5]Combined!C$1:T$640,18,0)</f>
        <v>0</v>
      </c>
      <c r="AB131" s="12">
        <f>VLOOKUP(B131,[5]Combined!C$1:U$640,19,0)</f>
        <v>0</v>
      </c>
      <c r="AC131" s="12">
        <f>VLOOKUP(B131,[5]Combined!C$1:W$640,21,0)</f>
        <v>0</v>
      </c>
      <c r="AD131" s="12">
        <f>VLOOKUP(B131,[5]Combined!C$1:X$640,22,0)</f>
        <v>0</v>
      </c>
      <c r="AE131" s="12">
        <f>VLOOKUP(B131,[5]Combined!C$1:Y$640,23,0)</f>
        <v>0</v>
      </c>
      <c r="AF131" s="12">
        <f>VLOOKUP(B131,[5]Combined!C$1:AA$640,25,0)</f>
        <v>0</v>
      </c>
      <c r="AG131" s="14">
        <f t="shared" si="16"/>
        <v>72</v>
      </c>
      <c r="AH131" s="14">
        <f t="shared" si="17"/>
        <v>0</v>
      </c>
      <c r="AI131" s="14">
        <f t="shared" si="18"/>
        <v>0</v>
      </c>
      <c r="AJ131" s="14">
        <f t="shared" si="19"/>
        <v>60</v>
      </c>
      <c r="AK131" s="14">
        <f t="shared" si="20"/>
        <v>60</v>
      </c>
      <c r="AL131" s="14">
        <f t="shared" si="21"/>
        <v>83.333333333333343</v>
      </c>
      <c r="AM131" s="14">
        <f t="shared" si="22"/>
        <v>4</v>
      </c>
      <c r="AN131" s="7" t="s">
        <v>113</v>
      </c>
      <c r="AP131" s="7">
        <v>9</v>
      </c>
      <c r="AQ131" s="7">
        <f t="shared" si="23"/>
        <v>13</v>
      </c>
    </row>
    <row r="132" spans="1:43" x14ac:dyDescent="0.25">
      <c r="A132" s="7">
        <v>131</v>
      </c>
      <c r="B132" s="7" t="s">
        <v>147</v>
      </c>
      <c r="C132" s="8">
        <f>VLOOKUP(B132,[1]Combined!$B$1:$S$640,18,0)</f>
        <v>5</v>
      </c>
      <c r="D132" s="8">
        <f>VLOOKUP(B132,[1]Combined!$B$1:$T$640,19,0)</f>
        <v>6</v>
      </c>
      <c r="E132" s="8">
        <f>VLOOKUP(B132,[1]Combined!$B$1:$V$640,21,0)</f>
        <v>0</v>
      </c>
      <c r="F132" s="8">
        <f>VLOOKUP(B132,[1]Combined!$B$1:$W$640,22,0)</f>
        <v>1</v>
      </c>
      <c r="G132" s="8">
        <f>VLOOKUP(B132,[1]Combined!$B$1:$X$640,23,0)</f>
        <v>1</v>
      </c>
      <c r="H132" s="8">
        <f>VLOOKUP(B132,[1]Combined!$B$1:$Z$640,25,0)</f>
        <v>0</v>
      </c>
      <c r="I132" s="9">
        <f>VLOOKUP(B132,[2]Combined!C$1:T$640,18,0)</f>
        <v>14</v>
      </c>
      <c r="J132" s="9">
        <f>VLOOKUP(B132,[2]Combined!C$1:U$640,19,0)</f>
        <v>21</v>
      </c>
      <c r="K132" s="9">
        <f>VLOOKUP(B132,[2]Combined!C$1:W$640,21,0)</f>
        <v>0</v>
      </c>
      <c r="L132" s="9">
        <f>VLOOKUP(B132,[2]Combined!C$1:X$640,22,0)</f>
        <v>0</v>
      </c>
      <c r="M132" s="9">
        <f>VLOOKUP(B132,[2]Combined!C$1:Y$640,23,0)</f>
        <v>4</v>
      </c>
      <c r="N132" s="9">
        <f>VLOOKUP(B132,[2]Combined!C$1:AA$640,25,0)</f>
        <v>0</v>
      </c>
      <c r="O132" s="10">
        <f>VLOOKUP(B132,[3]Combined!C$1:T$640,18,0)</f>
        <v>9</v>
      </c>
      <c r="P132" s="10">
        <f>VLOOKUP(B132,[3]Combined!C$1:U$640,19,0)</f>
        <v>18</v>
      </c>
      <c r="Q132" s="10">
        <f>VLOOKUP(B132,[3]Combined!C$1:W$640,21,0)</f>
        <v>6</v>
      </c>
      <c r="R132" s="10">
        <f>VLOOKUP(B132,[3]Combined!C$1:X$640,22,0)</f>
        <v>3</v>
      </c>
      <c r="S132" s="10">
        <f>VLOOKUP(B132,[3]Combined!C$1:Y$640,23,0)</f>
        <v>4</v>
      </c>
      <c r="T132" s="10">
        <f>VLOOKUP(B132,[3]Combined!C$1:AA$640,25,0)</f>
        <v>0</v>
      </c>
      <c r="U132" s="11">
        <v>11</v>
      </c>
      <c r="V132" s="11">
        <v>15</v>
      </c>
      <c r="W132" s="11">
        <v>3</v>
      </c>
      <c r="X132" s="11">
        <v>4</v>
      </c>
      <c r="Y132" s="11">
        <v>4</v>
      </c>
      <c r="Z132" s="11">
        <f>VLOOKUP(B132,[4]Combined!C$1:AA$640,25,0)</f>
        <v>0</v>
      </c>
      <c r="AA132" s="12">
        <f>VLOOKUP(B132,[5]Combined!C$1:T$640,18,0)</f>
        <v>0</v>
      </c>
      <c r="AB132" s="12">
        <f>VLOOKUP(B132,[5]Combined!C$1:U$640,19,0)</f>
        <v>0</v>
      </c>
      <c r="AC132" s="12">
        <f>VLOOKUP(B132,[5]Combined!C$1:W$640,21,0)</f>
        <v>0</v>
      </c>
      <c r="AD132" s="12">
        <f>VLOOKUP(B132,[5]Combined!C$1:X$640,22,0)</f>
        <v>0</v>
      </c>
      <c r="AE132" s="12">
        <f>VLOOKUP(B132,[5]Combined!C$1:Y$640,23,0)</f>
        <v>0</v>
      </c>
      <c r="AF132" s="12">
        <f>VLOOKUP(B132,[5]Combined!C$1:AA$640,25,0)</f>
        <v>0</v>
      </c>
      <c r="AG132" s="14">
        <f t="shared" si="16"/>
        <v>73</v>
      </c>
      <c r="AH132" s="14">
        <f t="shared" si="17"/>
        <v>9</v>
      </c>
      <c r="AI132" s="14">
        <f t="shared" si="18"/>
        <v>9</v>
      </c>
      <c r="AJ132" s="14">
        <f t="shared" si="19"/>
        <v>47</v>
      </c>
      <c r="AK132" s="14">
        <f t="shared" si="20"/>
        <v>56</v>
      </c>
      <c r="AL132" s="14">
        <f t="shared" si="21"/>
        <v>76.712328767123282</v>
      </c>
      <c r="AM132" s="14">
        <f t="shared" si="22"/>
        <v>3</v>
      </c>
      <c r="AN132" s="7" t="s">
        <v>115</v>
      </c>
      <c r="AP132" s="7">
        <v>8</v>
      </c>
      <c r="AQ132" s="7">
        <f t="shared" si="23"/>
        <v>11</v>
      </c>
    </row>
    <row r="133" spans="1:43" x14ac:dyDescent="0.25">
      <c r="A133" s="7">
        <v>132</v>
      </c>
      <c r="B133" s="7" t="s">
        <v>148</v>
      </c>
      <c r="C133" s="8">
        <f>VLOOKUP(B133,[1]Combined!$B$1:$S$640,18,0)</f>
        <v>4</v>
      </c>
      <c r="D133" s="8">
        <f>VLOOKUP(B133,[1]Combined!$B$1:$T$640,19,0)</f>
        <v>6</v>
      </c>
      <c r="E133" s="8">
        <f>VLOOKUP(B133,[1]Combined!$B$1:$V$640,21,0)</f>
        <v>0</v>
      </c>
      <c r="F133" s="8">
        <f>VLOOKUP(B133,[1]Combined!$B$1:$W$640,22,0)</f>
        <v>1</v>
      </c>
      <c r="G133" s="8">
        <f>VLOOKUP(B133,[1]Combined!$B$1:$X$640,23,0)</f>
        <v>1</v>
      </c>
      <c r="H133" s="8">
        <f>VLOOKUP(B133,[1]Combined!$B$1:$Z$640,25,0)</f>
        <v>0</v>
      </c>
      <c r="I133" s="9">
        <f>VLOOKUP(B133,[2]Combined!C$1:T$640,18,0)</f>
        <v>18</v>
      </c>
      <c r="J133" s="9">
        <f>VLOOKUP(B133,[2]Combined!C$1:U$640,19,0)</f>
        <v>21</v>
      </c>
      <c r="K133" s="9">
        <f>VLOOKUP(B133,[2]Combined!C$1:W$640,21,0)</f>
        <v>0</v>
      </c>
      <c r="L133" s="9">
        <f>VLOOKUP(B133,[2]Combined!C$1:X$640,22,0)</f>
        <v>3</v>
      </c>
      <c r="M133" s="9">
        <f>VLOOKUP(B133,[2]Combined!C$1:Y$640,23,0)</f>
        <v>3</v>
      </c>
      <c r="N133" s="9">
        <f>VLOOKUP(B133,[2]Combined!C$1:AA$640,25,0)</f>
        <v>0</v>
      </c>
      <c r="O133" s="10">
        <f>VLOOKUP(B133,[3]Combined!C$1:T$640,18,0)</f>
        <v>13</v>
      </c>
      <c r="P133" s="10">
        <f>VLOOKUP(B133,[3]Combined!C$1:U$640,19,0)</f>
        <v>18</v>
      </c>
      <c r="Q133" s="10">
        <f>VLOOKUP(B133,[3]Combined!C$1:W$640,21,0)</f>
        <v>0</v>
      </c>
      <c r="R133" s="10">
        <f>VLOOKUP(B133,[3]Combined!C$1:X$640,22,0)</f>
        <v>3</v>
      </c>
      <c r="S133" s="10">
        <f>VLOOKUP(B133,[3]Combined!C$1:Y$640,23,0)</f>
        <v>3</v>
      </c>
      <c r="T133" s="10">
        <f>VLOOKUP(B133,[3]Combined!C$1:AA$640,25,0)</f>
        <v>0</v>
      </c>
      <c r="U133" s="11">
        <v>14</v>
      </c>
      <c r="V133" s="11">
        <v>15</v>
      </c>
      <c r="W133" s="11">
        <f>VLOOKUP(B133,[4]Combined!C$1:W$640,21,0)</f>
        <v>0</v>
      </c>
      <c r="X133" s="11">
        <v>2</v>
      </c>
      <c r="Y133" s="11">
        <v>2</v>
      </c>
      <c r="Z133" s="11">
        <f>VLOOKUP(B133,[4]Combined!C$1:AA$640,25,0)</f>
        <v>0</v>
      </c>
      <c r="AA133" s="12">
        <f>VLOOKUP(B133,[5]Combined!C$1:T$640,18,0)</f>
        <v>0</v>
      </c>
      <c r="AB133" s="12">
        <f>VLOOKUP(B133,[5]Combined!C$1:U$640,19,0)</f>
        <v>0</v>
      </c>
      <c r="AC133" s="12">
        <f>VLOOKUP(B133,[5]Combined!C$1:W$640,21,0)</f>
        <v>0</v>
      </c>
      <c r="AD133" s="12">
        <f>VLOOKUP(B133,[5]Combined!C$1:X$640,22,0)</f>
        <v>0</v>
      </c>
      <c r="AE133" s="12">
        <f>VLOOKUP(B133,[5]Combined!C$1:Y$640,23,0)</f>
        <v>0</v>
      </c>
      <c r="AF133" s="12">
        <f>VLOOKUP(B133,[5]Combined!C$1:AA$640,25,0)</f>
        <v>0</v>
      </c>
      <c r="AG133" s="14">
        <f t="shared" si="16"/>
        <v>69</v>
      </c>
      <c r="AH133" s="14">
        <f t="shared" si="17"/>
        <v>0</v>
      </c>
      <c r="AI133" s="14">
        <f t="shared" si="18"/>
        <v>0</v>
      </c>
      <c r="AJ133" s="14">
        <f t="shared" si="19"/>
        <v>58</v>
      </c>
      <c r="AK133" s="14">
        <f t="shared" si="20"/>
        <v>58</v>
      </c>
      <c r="AL133" s="14">
        <f t="shared" si="21"/>
        <v>84.05797101449275</v>
      </c>
      <c r="AM133" s="14">
        <f t="shared" si="22"/>
        <v>4</v>
      </c>
      <c r="AN133" s="7" t="s">
        <v>117</v>
      </c>
      <c r="AP133" s="7">
        <v>8</v>
      </c>
      <c r="AQ133" s="7">
        <f t="shared" si="23"/>
        <v>12</v>
      </c>
    </row>
    <row r="134" spans="1:43" x14ac:dyDescent="0.25">
      <c r="A134" s="7">
        <v>133</v>
      </c>
      <c r="B134" s="7" t="s">
        <v>149</v>
      </c>
      <c r="C134" s="8">
        <f>VLOOKUP(B134,[1]Combined!$B$1:$S$640,18,0)</f>
        <v>6</v>
      </c>
      <c r="D134" s="8">
        <f>VLOOKUP(B134,[1]Combined!$B$1:$T$640,19,0)</f>
        <v>6</v>
      </c>
      <c r="E134" s="8">
        <f>VLOOKUP(B134,[1]Combined!$B$1:$V$640,21,0)</f>
        <v>0</v>
      </c>
      <c r="F134" s="8">
        <f>VLOOKUP(B134,[1]Combined!$B$1:$W$640,22,0)</f>
        <v>1</v>
      </c>
      <c r="G134" s="8">
        <f>VLOOKUP(B134,[1]Combined!$B$1:$X$640,23,0)</f>
        <v>1</v>
      </c>
      <c r="H134" s="8">
        <f>VLOOKUP(B134,[1]Combined!$B$1:$Z$640,25,0)</f>
        <v>0</v>
      </c>
      <c r="I134" s="9">
        <f>VLOOKUP(B134,[2]Combined!C$1:T$640,18,0)</f>
        <v>18</v>
      </c>
      <c r="J134" s="9">
        <f>VLOOKUP(B134,[2]Combined!C$1:U$640,19,0)</f>
        <v>21</v>
      </c>
      <c r="K134" s="9">
        <f>VLOOKUP(B134,[2]Combined!C$1:W$640,21,0)</f>
        <v>0</v>
      </c>
      <c r="L134" s="9">
        <f>VLOOKUP(B134,[2]Combined!C$1:X$640,22,0)</f>
        <v>1</v>
      </c>
      <c r="M134" s="9">
        <f>VLOOKUP(B134,[2]Combined!C$1:Y$640,23,0)</f>
        <v>2</v>
      </c>
      <c r="N134" s="9">
        <f>VLOOKUP(B134,[2]Combined!C$1:AA$640,25,0)</f>
        <v>0</v>
      </c>
      <c r="O134" s="10">
        <f>VLOOKUP(B134,[3]Combined!C$1:T$640,18,0)</f>
        <v>11</v>
      </c>
      <c r="P134" s="10">
        <f>VLOOKUP(B134,[3]Combined!C$1:U$640,19,0)</f>
        <v>18</v>
      </c>
      <c r="Q134" s="10">
        <f>VLOOKUP(B134,[3]Combined!C$1:W$640,21,0)</f>
        <v>0</v>
      </c>
      <c r="R134" s="10">
        <f>VLOOKUP(B134,[3]Combined!C$1:X$640,22,0)</f>
        <v>4</v>
      </c>
      <c r="S134" s="10">
        <f>VLOOKUP(B134,[3]Combined!C$1:Y$640,23,0)</f>
        <v>4</v>
      </c>
      <c r="T134" s="10">
        <f>VLOOKUP(B134,[3]Combined!C$1:AA$640,25,0)</f>
        <v>0</v>
      </c>
      <c r="U134" s="11">
        <v>9</v>
      </c>
      <c r="V134" s="11">
        <v>15</v>
      </c>
      <c r="W134" s="11">
        <f>VLOOKUP(B134,[4]Combined!C$1:W$640,21,0)</f>
        <v>0</v>
      </c>
      <c r="X134" s="11">
        <v>2</v>
      </c>
      <c r="Y134" s="11">
        <v>2</v>
      </c>
      <c r="Z134" s="11">
        <f>VLOOKUP(B134,[4]Combined!C$1:AA$640,25,0)</f>
        <v>0</v>
      </c>
      <c r="AA134" s="12">
        <f>VLOOKUP(B134,[5]Combined!C$1:T$640,18,0)</f>
        <v>0</v>
      </c>
      <c r="AB134" s="12">
        <f>VLOOKUP(B134,[5]Combined!C$1:U$640,19,0)</f>
        <v>0</v>
      </c>
      <c r="AC134" s="12">
        <f>VLOOKUP(B134,[5]Combined!C$1:W$640,21,0)</f>
        <v>0</v>
      </c>
      <c r="AD134" s="12">
        <f>VLOOKUP(B134,[5]Combined!C$1:X$640,22,0)</f>
        <v>0</v>
      </c>
      <c r="AE134" s="12">
        <f>VLOOKUP(B134,[5]Combined!C$1:Y$640,23,0)</f>
        <v>0</v>
      </c>
      <c r="AF134" s="12">
        <f>VLOOKUP(B134,[5]Combined!C$1:AA$640,25,0)</f>
        <v>0</v>
      </c>
      <c r="AG134" s="14">
        <f t="shared" si="16"/>
        <v>69</v>
      </c>
      <c r="AH134" s="14">
        <f t="shared" si="17"/>
        <v>0</v>
      </c>
      <c r="AI134" s="14">
        <f t="shared" si="18"/>
        <v>0</v>
      </c>
      <c r="AJ134" s="14">
        <f t="shared" si="19"/>
        <v>52</v>
      </c>
      <c r="AK134" s="14">
        <f t="shared" si="20"/>
        <v>52</v>
      </c>
      <c r="AL134" s="14">
        <f t="shared" si="21"/>
        <v>75.362318840579718</v>
      </c>
      <c r="AM134" s="14">
        <f t="shared" si="22"/>
        <v>3</v>
      </c>
      <c r="AN134" s="7" t="s">
        <v>119</v>
      </c>
      <c r="AP134" s="7">
        <v>9</v>
      </c>
      <c r="AQ134" s="7">
        <f t="shared" si="23"/>
        <v>12</v>
      </c>
    </row>
    <row r="135" spans="1:43" x14ac:dyDescent="0.25">
      <c r="A135" s="7">
        <v>134</v>
      </c>
      <c r="B135" s="7" t="s">
        <v>150</v>
      </c>
      <c r="C135" s="8">
        <f>VLOOKUP(B135,[1]Combined!$B$1:$S$640,18,0)</f>
        <v>6</v>
      </c>
      <c r="D135" s="8">
        <f>VLOOKUP(B135,[1]Combined!$B$1:$T$640,19,0)</f>
        <v>6</v>
      </c>
      <c r="E135" s="8">
        <f>VLOOKUP(B135,[1]Combined!$B$1:$V$640,21,0)</f>
        <v>0</v>
      </c>
      <c r="F135" s="8">
        <f>VLOOKUP(B135,[1]Combined!$B$1:$W$640,22,0)</f>
        <v>1</v>
      </c>
      <c r="G135" s="8">
        <f>VLOOKUP(B135,[1]Combined!$B$1:$X$640,23,0)</f>
        <v>1</v>
      </c>
      <c r="H135" s="8">
        <f>VLOOKUP(B135,[1]Combined!$B$1:$Z$640,25,0)</f>
        <v>0</v>
      </c>
      <c r="I135" s="9">
        <f>VLOOKUP(B135,[2]Combined!C$1:T$640,18,0)</f>
        <v>20</v>
      </c>
      <c r="J135" s="9">
        <f>VLOOKUP(B135,[2]Combined!C$1:U$640,19,0)</f>
        <v>21</v>
      </c>
      <c r="K135" s="9">
        <f>VLOOKUP(B135,[2]Combined!C$1:W$640,21,0)</f>
        <v>0</v>
      </c>
      <c r="L135" s="9">
        <f>VLOOKUP(B135,[2]Combined!C$1:X$640,22,0)</f>
        <v>4</v>
      </c>
      <c r="M135" s="9">
        <f>VLOOKUP(B135,[2]Combined!C$1:Y$640,23,0)</f>
        <v>4</v>
      </c>
      <c r="N135" s="9">
        <f>VLOOKUP(B135,[2]Combined!C$1:AA$640,25,0)</f>
        <v>0</v>
      </c>
      <c r="O135" s="10">
        <f>VLOOKUP(B135,[3]Combined!C$1:T$640,18,0)</f>
        <v>16</v>
      </c>
      <c r="P135" s="10">
        <f>VLOOKUP(B135,[3]Combined!C$1:U$640,19,0)</f>
        <v>18</v>
      </c>
      <c r="Q135" s="10">
        <f>VLOOKUP(B135,[3]Combined!C$1:W$640,21,0)</f>
        <v>0</v>
      </c>
      <c r="R135" s="10">
        <f>VLOOKUP(B135,[3]Combined!C$1:X$640,22,0)</f>
        <v>3</v>
      </c>
      <c r="S135" s="10">
        <f>VLOOKUP(B135,[3]Combined!C$1:Y$640,23,0)</f>
        <v>4</v>
      </c>
      <c r="T135" s="10">
        <f>VLOOKUP(B135,[3]Combined!C$1:AA$640,25,0)</f>
        <v>0</v>
      </c>
      <c r="U135" s="11">
        <v>15</v>
      </c>
      <c r="V135" s="11">
        <v>15</v>
      </c>
      <c r="W135" s="11">
        <f>VLOOKUP(B135,[4]Combined!C$1:W$640,21,0)</f>
        <v>0</v>
      </c>
      <c r="X135" s="11">
        <v>2</v>
      </c>
      <c r="Y135" s="11">
        <v>2</v>
      </c>
      <c r="Z135" s="11">
        <f>VLOOKUP(B135,[4]Combined!C$1:AA$640,25,0)</f>
        <v>0</v>
      </c>
      <c r="AA135" s="12">
        <f>VLOOKUP(B135,[5]Combined!C$1:T$640,18,0)</f>
        <v>0</v>
      </c>
      <c r="AB135" s="12">
        <f>VLOOKUP(B135,[5]Combined!C$1:U$640,19,0)</f>
        <v>0</v>
      </c>
      <c r="AC135" s="12">
        <f>VLOOKUP(B135,[5]Combined!C$1:W$640,21,0)</f>
        <v>0</v>
      </c>
      <c r="AD135" s="12">
        <f>VLOOKUP(B135,[5]Combined!C$1:X$640,22,0)</f>
        <v>0</v>
      </c>
      <c r="AE135" s="12">
        <f>VLOOKUP(B135,[5]Combined!C$1:Y$640,23,0)</f>
        <v>0</v>
      </c>
      <c r="AF135" s="12">
        <f>VLOOKUP(B135,[5]Combined!C$1:AA$640,25,0)</f>
        <v>0</v>
      </c>
      <c r="AG135" s="14">
        <f t="shared" si="16"/>
        <v>71</v>
      </c>
      <c r="AH135" s="14">
        <f t="shared" si="17"/>
        <v>0</v>
      </c>
      <c r="AI135" s="14">
        <f t="shared" si="18"/>
        <v>0</v>
      </c>
      <c r="AJ135" s="14">
        <f t="shared" si="19"/>
        <v>67</v>
      </c>
      <c r="AK135" s="14">
        <f t="shared" si="20"/>
        <v>67</v>
      </c>
      <c r="AL135" s="14">
        <f t="shared" si="21"/>
        <v>94.366197183098592</v>
      </c>
      <c r="AM135" s="14">
        <f t="shared" si="22"/>
        <v>5</v>
      </c>
      <c r="AN135" s="7" t="s">
        <v>111</v>
      </c>
      <c r="AP135" s="7">
        <v>9</v>
      </c>
      <c r="AQ135" s="7">
        <f t="shared" si="23"/>
        <v>14</v>
      </c>
    </row>
    <row r="136" spans="1:43" x14ac:dyDescent="0.25">
      <c r="A136" s="7">
        <v>135</v>
      </c>
      <c r="B136" s="7" t="s">
        <v>151</v>
      </c>
      <c r="C136" s="8">
        <f>VLOOKUP(B136,[1]Combined!$B$1:$S$640,18,0)</f>
        <v>6</v>
      </c>
      <c r="D136" s="8">
        <f>VLOOKUP(B136,[1]Combined!$B$1:$T$640,19,0)</f>
        <v>6</v>
      </c>
      <c r="E136" s="8">
        <f>VLOOKUP(B136,[1]Combined!$B$1:$V$640,21,0)</f>
        <v>0</v>
      </c>
      <c r="F136" s="8">
        <f>VLOOKUP(B136,[1]Combined!$B$1:$W$640,22,0)</f>
        <v>1</v>
      </c>
      <c r="G136" s="8">
        <f>VLOOKUP(B136,[1]Combined!$B$1:$X$640,23,0)</f>
        <v>1</v>
      </c>
      <c r="H136" s="8">
        <f>VLOOKUP(B136,[1]Combined!$B$1:$Z$640,25,0)</f>
        <v>0</v>
      </c>
      <c r="I136" s="9">
        <f>VLOOKUP(B136,[2]Combined!C$1:T$640,18,0)</f>
        <v>17</v>
      </c>
      <c r="J136" s="9">
        <f>VLOOKUP(B136,[2]Combined!C$1:U$640,19,0)</f>
        <v>21</v>
      </c>
      <c r="K136" s="9">
        <f>VLOOKUP(B136,[2]Combined!C$1:W$640,21,0)</f>
        <v>0</v>
      </c>
      <c r="L136" s="9">
        <f>VLOOKUP(B136,[2]Combined!C$1:X$640,22,0)</f>
        <v>3</v>
      </c>
      <c r="M136" s="9">
        <f>VLOOKUP(B136,[2]Combined!C$1:Y$640,23,0)</f>
        <v>4</v>
      </c>
      <c r="N136" s="9">
        <f>VLOOKUP(B136,[2]Combined!C$1:AA$640,25,0)</f>
        <v>0</v>
      </c>
      <c r="O136" s="10">
        <f>VLOOKUP(B136,[3]Combined!C$1:T$640,18,0)</f>
        <v>13</v>
      </c>
      <c r="P136" s="10">
        <f>VLOOKUP(B136,[3]Combined!C$1:U$640,19,0)</f>
        <v>18</v>
      </c>
      <c r="Q136" s="10">
        <f>VLOOKUP(B136,[3]Combined!C$1:W$640,21,0)</f>
        <v>0</v>
      </c>
      <c r="R136" s="10">
        <f>VLOOKUP(B136,[3]Combined!C$1:X$640,22,0)</f>
        <v>3</v>
      </c>
      <c r="S136" s="10">
        <f>VLOOKUP(B136,[3]Combined!C$1:Y$640,23,0)</f>
        <v>4</v>
      </c>
      <c r="T136" s="10">
        <f>VLOOKUP(B136,[3]Combined!C$1:AA$640,25,0)</f>
        <v>0</v>
      </c>
      <c r="U136" s="11">
        <v>11</v>
      </c>
      <c r="V136" s="11">
        <v>15</v>
      </c>
      <c r="W136" s="11">
        <v>3</v>
      </c>
      <c r="X136" s="11">
        <v>3</v>
      </c>
      <c r="Y136" s="11">
        <v>3</v>
      </c>
      <c r="Z136" s="11">
        <f>VLOOKUP(B136,[4]Combined!C$1:AA$640,25,0)</f>
        <v>0</v>
      </c>
      <c r="AA136" s="12">
        <f>VLOOKUP(B136,[5]Combined!C$1:T$640,18,0)</f>
        <v>0</v>
      </c>
      <c r="AB136" s="12">
        <f>VLOOKUP(B136,[5]Combined!C$1:U$640,19,0)</f>
        <v>0</v>
      </c>
      <c r="AC136" s="12">
        <f>VLOOKUP(B136,[5]Combined!C$1:W$640,21,0)</f>
        <v>0</v>
      </c>
      <c r="AD136" s="12">
        <f>VLOOKUP(B136,[5]Combined!C$1:X$640,22,0)</f>
        <v>0</v>
      </c>
      <c r="AE136" s="12">
        <f>VLOOKUP(B136,[5]Combined!C$1:Y$640,23,0)</f>
        <v>0</v>
      </c>
      <c r="AF136" s="12">
        <f>VLOOKUP(B136,[5]Combined!C$1:AA$640,25,0)</f>
        <v>0</v>
      </c>
      <c r="AG136" s="14">
        <f t="shared" si="16"/>
        <v>72</v>
      </c>
      <c r="AH136" s="14">
        <f t="shared" si="17"/>
        <v>3</v>
      </c>
      <c r="AI136" s="14">
        <f t="shared" si="18"/>
        <v>3</v>
      </c>
      <c r="AJ136" s="14">
        <f t="shared" si="19"/>
        <v>57</v>
      </c>
      <c r="AK136" s="14">
        <f t="shared" si="20"/>
        <v>60</v>
      </c>
      <c r="AL136" s="14">
        <f t="shared" si="21"/>
        <v>83.333333333333343</v>
      </c>
      <c r="AM136" s="14">
        <f t="shared" si="22"/>
        <v>4</v>
      </c>
      <c r="AN136" s="7" t="s">
        <v>113</v>
      </c>
      <c r="AP136" s="7">
        <v>9</v>
      </c>
      <c r="AQ136" s="7">
        <f t="shared" si="23"/>
        <v>13</v>
      </c>
    </row>
    <row r="137" spans="1:43" x14ac:dyDescent="0.25">
      <c r="A137" s="7">
        <v>136</v>
      </c>
      <c r="B137" s="7" t="s">
        <v>152</v>
      </c>
      <c r="C137" s="8">
        <f>VLOOKUP(B137,[1]Combined!$B$1:$S$640,18,0)</f>
        <v>6</v>
      </c>
      <c r="D137" s="8">
        <f>VLOOKUP(B137,[1]Combined!$B$1:$T$640,19,0)</f>
        <v>6</v>
      </c>
      <c r="E137" s="8">
        <f>VLOOKUP(B137,[1]Combined!$B$1:$V$640,21,0)</f>
        <v>0</v>
      </c>
      <c r="F137" s="8">
        <f>VLOOKUP(B137,[1]Combined!$B$1:$W$640,22,0)</f>
        <v>1</v>
      </c>
      <c r="G137" s="8">
        <f>VLOOKUP(B137,[1]Combined!$B$1:$X$640,23,0)</f>
        <v>1</v>
      </c>
      <c r="H137" s="8">
        <f>VLOOKUP(B137,[1]Combined!$B$1:$Z$640,25,0)</f>
        <v>0</v>
      </c>
      <c r="I137" s="9">
        <f>VLOOKUP(B137,[2]Combined!C$1:T$640,18,0)</f>
        <v>18</v>
      </c>
      <c r="J137" s="9">
        <f>VLOOKUP(B137,[2]Combined!C$1:U$640,19,0)</f>
        <v>21</v>
      </c>
      <c r="K137" s="9">
        <f>VLOOKUP(B137,[2]Combined!C$1:W$640,21,0)</f>
        <v>0</v>
      </c>
      <c r="L137" s="9">
        <f>VLOOKUP(B137,[2]Combined!C$1:X$640,22,0)</f>
        <v>0</v>
      </c>
      <c r="M137" s="9">
        <f>VLOOKUP(B137,[2]Combined!C$1:Y$640,23,0)</f>
        <v>4</v>
      </c>
      <c r="N137" s="9">
        <f>VLOOKUP(B137,[2]Combined!C$1:AA$640,25,0)</f>
        <v>0</v>
      </c>
      <c r="O137" s="10">
        <f>VLOOKUP(B137,[3]Combined!C$1:T$640,18,0)</f>
        <v>12</v>
      </c>
      <c r="P137" s="10">
        <f>VLOOKUP(B137,[3]Combined!C$1:U$640,19,0)</f>
        <v>18</v>
      </c>
      <c r="Q137" s="10">
        <f>VLOOKUP(B137,[3]Combined!C$1:W$640,21,0)</f>
        <v>0</v>
      </c>
      <c r="R137" s="10">
        <f>VLOOKUP(B137,[3]Combined!C$1:X$640,22,0)</f>
        <v>3</v>
      </c>
      <c r="S137" s="10">
        <f>VLOOKUP(B137,[3]Combined!C$1:Y$640,23,0)</f>
        <v>4</v>
      </c>
      <c r="T137" s="10">
        <f>VLOOKUP(B137,[3]Combined!C$1:AA$640,25,0)</f>
        <v>0</v>
      </c>
      <c r="U137" s="11">
        <v>10</v>
      </c>
      <c r="V137" s="11">
        <v>15</v>
      </c>
      <c r="W137" s="11">
        <f>VLOOKUP(B137,[4]Combined!C$1:W$640,21,0)</f>
        <v>0</v>
      </c>
      <c r="X137" s="11">
        <v>4</v>
      </c>
      <c r="Y137" s="11">
        <v>4</v>
      </c>
      <c r="Z137" s="11">
        <f>VLOOKUP(B137,[4]Combined!C$1:AA$640,25,0)</f>
        <v>0</v>
      </c>
      <c r="AA137" s="12">
        <f>VLOOKUP(B137,[5]Combined!C$1:T$640,18,0)</f>
        <v>0</v>
      </c>
      <c r="AB137" s="12">
        <f>VLOOKUP(B137,[5]Combined!C$1:U$640,19,0)</f>
        <v>0</v>
      </c>
      <c r="AC137" s="12">
        <f>VLOOKUP(B137,[5]Combined!C$1:W$640,21,0)</f>
        <v>0</v>
      </c>
      <c r="AD137" s="12">
        <f>VLOOKUP(B137,[5]Combined!C$1:X$640,22,0)</f>
        <v>0</v>
      </c>
      <c r="AE137" s="12">
        <f>VLOOKUP(B137,[5]Combined!C$1:Y$640,23,0)</f>
        <v>0</v>
      </c>
      <c r="AF137" s="12">
        <f>VLOOKUP(B137,[5]Combined!C$1:AA$640,25,0)</f>
        <v>0</v>
      </c>
      <c r="AG137" s="14">
        <f t="shared" si="16"/>
        <v>73</v>
      </c>
      <c r="AH137" s="14">
        <f t="shared" si="17"/>
        <v>0</v>
      </c>
      <c r="AI137" s="14">
        <f t="shared" si="18"/>
        <v>0</v>
      </c>
      <c r="AJ137" s="14">
        <f t="shared" si="19"/>
        <v>54</v>
      </c>
      <c r="AK137" s="14">
        <f t="shared" si="20"/>
        <v>54</v>
      </c>
      <c r="AL137" s="14">
        <f t="shared" si="21"/>
        <v>73.972602739726028</v>
      </c>
      <c r="AM137" s="14">
        <f t="shared" si="22"/>
        <v>2</v>
      </c>
      <c r="AN137" s="7" t="s">
        <v>115</v>
      </c>
      <c r="AP137" s="7">
        <v>7</v>
      </c>
      <c r="AQ137" s="7">
        <f t="shared" si="23"/>
        <v>9</v>
      </c>
    </row>
    <row r="138" spans="1:43" x14ac:dyDescent="0.25">
      <c r="A138" s="7">
        <v>137</v>
      </c>
      <c r="B138" s="7" t="s">
        <v>153</v>
      </c>
      <c r="C138" s="8">
        <f>VLOOKUP(B138,[1]Combined!$B$1:$S$640,18,0)</f>
        <v>4</v>
      </c>
      <c r="D138" s="8">
        <f>VLOOKUP(B138,[1]Combined!$B$1:$T$640,19,0)</f>
        <v>6</v>
      </c>
      <c r="E138" s="8">
        <f>VLOOKUP(B138,[1]Combined!$B$1:$V$640,21,0)</f>
        <v>0</v>
      </c>
      <c r="F138" s="8">
        <f>VLOOKUP(B138,[1]Combined!$B$1:$W$640,22,0)</f>
        <v>1</v>
      </c>
      <c r="G138" s="8">
        <f>VLOOKUP(B138,[1]Combined!$B$1:$X$640,23,0)</f>
        <v>1</v>
      </c>
      <c r="H138" s="8">
        <f>VLOOKUP(B138,[1]Combined!$B$1:$Z$640,25,0)</f>
        <v>0</v>
      </c>
      <c r="I138" s="9">
        <f>VLOOKUP(B138,[2]Combined!C$1:T$640,18,0)</f>
        <v>15</v>
      </c>
      <c r="J138" s="9">
        <f>VLOOKUP(B138,[2]Combined!C$1:U$640,19,0)</f>
        <v>21</v>
      </c>
      <c r="K138" s="9">
        <f>VLOOKUP(B138,[2]Combined!C$1:W$640,21,0)</f>
        <v>0</v>
      </c>
      <c r="L138" s="9">
        <f>VLOOKUP(B138,[2]Combined!C$1:X$640,22,0)</f>
        <v>3</v>
      </c>
      <c r="M138" s="9">
        <f>VLOOKUP(B138,[2]Combined!C$1:Y$640,23,0)</f>
        <v>3</v>
      </c>
      <c r="N138" s="9">
        <f>VLOOKUP(B138,[2]Combined!C$1:AA$640,25,0)</f>
        <v>0</v>
      </c>
      <c r="O138" s="10">
        <f>VLOOKUP(B138,[3]Combined!C$1:T$640,18,0)</f>
        <v>7</v>
      </c>
      <c r="P138" s="10">
        <f>VLOOKUP(B138,[3]Combined!C$1:U$640,19,0)</f>
        <v>18</v>
      </c>
      <c r="Q138" s="10">
        <f>VLOOKUP(B138,[3]Combined!C$1:W$640,21,0)</f>
        <v>0</v>
      </c>
      <c r="R138" s="10">
        <f>VLOOKUP(B138,[3]Combined!C$1:X$640,22,0)</f>
        <v>3</v>
      </c>
      <c r="S138" s="10">
        <f>VLOOKUP(B138,[3]Combined!C$1:Y$640,23,0)</f>
        <v>3</v>
      </c>
      <c r="T138" s="10">
        <f>VLOOKUP(B138,[3]Combined!C$1:AA$640,25,0)</f>
        <v>0</v>
      </c>
      <c r="U138" s="11">
        <v>7</v>
      </c>
      <c r="V138" s="11">
        <v>15</v>
      </c>
      <c r="W138" s="11">
        <v>7</v>
      </c>
      <c r="X138" s="11">
        <v>1</v>
      </c>
      <c r="Y138" s="11">
        <v>2</v>
      </c>
      <c r="Z138" s="11">
        <f>VLOOKUP(B138,[4]Combined!C$1:AA$640,25,0)</f>
        <v>0</v>
      </c>
      <c r="AA138" s="12">
        <f>VLOOKUP(B138,[5]Combined!C$1:T$640,18,0)</f>
        <v>0</v>
      </c>
      <c r="AB138" s="12">
        <f>VLOOKUP(B138,[5]Combined!C$1:U$640,19,0)</f>
        <v>0</v>
      </c>
      <c r="AC138" s="12">
        <f>VLOOKUP(B138,[5]Combined!C$1:W$640,21,0)</f>
        <v>0</v>
      </c>
      <c r="AD138" s="12">
        <f>VLOOKUP(B138,[5]Combined!C$1:X$640,22,0)</f>
        <v>0</v>
      </c>
      <c r="AE138" s="12">
        <f>VLOOKUP(B138,[5]Combined!C$1:Y$640,23,0)</f>
        <v>0</v>
      </c>
      <c r="AF138" s="12">
        <f>VLOOKUP(B138,[5]Combined!C$1:AA$640,25,0)</f>
        <v>0</v>
      </c>
      <c r="AG138" s="14">
        <f t="shared" si="16"/>
        <v>69</v>
      </c>
      <c r="AH138" s="14">
        <f t="shared" si="17"/>
        <v>7</v>
      </c>
      <c r="AI138" s="14">
        <f t="shared" si="18"/>
        <v>7</v>
      </c>
      <c r="AJ138" s="14">
        <f t="shared" si="19"/>
        <v>41</v>
      </c>
      <c r="AK138" s="14">
        <f t="shared" si="20"/>
        <v>48</v>
      </c>
      <c r="AL138" s="14">
        <f t="shared" si="21"/>
        <v>69.565217391304344</v>
      </c>
      <c r="AM138" s="14">
        <f t="shared" si="22"/>
        <v>1</v>
      </c>
      <c r="AN138" s="7" t="s">
        <v>117</v>
      </c>
      <c r="AP138" s="7">
        <v>8</v>
      </c>
      <c r="AQ138" s="7">
        <f t="shared" si="23"/>
        <v>9</v>
      </c>
    </row>
    <row r="139" spans="1:43" x14ac:dyDescent="0.25">
      <c r="A139" s="7">
        <v>138</v>
      </c>
      <c r="B139" s="7" t="s">
        <v>154</v>
      </c>
      <c r="C139" s="8">
        <f>VLOOKUP(B139,[1]Combined!$B$1:$S$640,18,0)</f>
        <v>6</v>
      </c>
      <c r="D139" s="8">
        <f>VLOOKUP(B139,[1]Combined!$B$1:$T$640,19,0)</f>
        <v>6</v>
      </c>
      <c r="E139" s="8">
        <f>VLOOKUP(B139,[1]Combined!$B$1:$V$640,21,0)</f>
        <v>0</v>
      </c>
      <c r="F139" s="8">
        <f>VLOOKUP(B139,[1]Combined!$B$1:$W$640,22,0)</f>
        <v>1</v>
      </c>
      <c r="G139" s="8">
        <f>VLOOKUP(B139,[1]Combined!$B$1:$X$640,23,0)</f>
        <v>1</v>
      </c>
      <c r="H139" s="8">
        <f>VLOOKUP(B139,[1]Combined!$B$1:$Z$640,25,0)</f>
        <v>0</v>
      </c>
      <c r="I139" s="9">
        <f>VLOOKUP(B139,[2]Combined!C$1:T$640,18,0)</f>
        <v>20</v>
      </c>
      <c r="J139" s="9">
        <f>VLOOKUP(B139,[2]Combined!C$1:U$640,19,0)</f>
        <v>21</v>
      </c>
      <c r="K139" s="9">
        <f>VLOOKUP(B139,[2]Combined!C$1:W$640,21,0)</f>
        <v>0</v>
      </c>
      <c r="L139" s="9">
        <f>VLOOKUP(B139,[2]Combined!C$1:X$640,22,0)</f>
        <v>2</v>
      </c>
      <c r="M139" s="9">
        <f>VLOOKUP(B139,[2]Combined!C$1:Y$640,23,0)</f>
        <v>2</v>
      </c>
      <c r="N139" s="9">
        <f>VLOOKUP(B139,[2]Combined!C$1:AA$640,25,0)</f>
        <v>0</v>
      </c>
      <c r="O139" s="10">
        <f>VLOOKUP(B139,[3]Combined!C$1:T$640,18,0)</f>
        <v>10</v>
      </c>
      <c r="P139" s="10">
        <f>VLOOKUP(B139,[3]Combined!C$1:U$640,19,0)</f>
        <v>18</v>
      </c>
      <c r="Q139" s="10">
        <f>VLOOKUP(B139,[3]Combined!C$1:W$640,21,0)</f>
        <v>0</v>
      </c>
      <c r="R139" s="10">
        <f>VLOOKUP(B139,[3]Combined!C$1:X$640,22,0)</f>
        <v>4</v>
      </c>
      <c r="S139" s="10">
        <f>VLOOKUP(B139,[3]Combined!C$1:Y$640,23,0)</f>
        <v>4</v>
      </c>
      <c r="T139" s="10">
        <f>VLOOKUP(B139,[3]Combined!C$1:AA$640,25,0)</f>
        <v>0</v>
      </c>
      <c r="U139" s="11">
        <v>14</v>
      </c>
      <c r="V139" s="11">
        <v>15</v>
      </c>
      <c r="W139" s="11">
        <f>VLOOKUP(B139,[4]Combined!C$1:W$640,21,0)</f>
        <v>0</v>
      </c>
      <c r="X139" s="11">
        <v>2</v>
      </c>
      <c r="Y139" s="11">
        <v>2</v>
      </c>
      <c r="Z139" s="11">
        <f>VLOOKUP(B139,[4]Combined!C$1:AA$640,25,0)</f>
        <v>0</v>
      </c>
      <c r="AA139" s="12">
        <f>VLOOKUP(B139,[5]Combined!C$1:T$640,18,0)</f>
        <v>0</v>
      </c>
      <c r="AB139" s="12">
        <f>VLOOKUP(B139,[5]Combined!C$1:U$640,19,0)</f>
        <v>0</v>
      </c>
      <c r="AC139" s="12">
        <f>VLOOKUP(B139,[5]Combined!C$1:W$640,21,0)</f>
        <v>0</v>
      </c>
      <c r="AD139" s="12">
        <f>VLOOKUP(B139,[5]Combined!C$1:X$640,22,0)</f>
        <v>0</v>
      </c>
      <c r="AE139" s="12">
        <f>VLOOKUP(B139,[5]Combined!C$1:Y$640,23,0)</f>
        <v>0</v>
      </c>
      <c r="AF139" s="12">
        <f>VLOOKUP(B139,[5]Combined!C$1:AA$640,25,0)</f>
        <v>0</v>
      </c>
      <c r="AG139" s="14">
        <f t="shared" si="16"/>
        <v>69</v>
      </c>
      <c r="AH139" s="14">
        <f t="shared" si="17"/>
        <v>0</v>
      </c>
      <c r="AI139" s="14">
        <f t="shared" si="18"/>
        <v>0</v>
      </c>
      <c r="AJ139" s="14">
        <f t="shared" si="19"/>
        <v>59</v>
      </c>
      <c r="AK139" s="14">
        <f t="shared" si="20"/>
        <v>59</v>
      </c>
      <c r="AL139" s="14">
        <f t="shared" si="21"/>
        <v>85.507246376811594</v>
      </c>
      <c r="AM139" s="14">
        <f t="shared" si="22"/>
        <v>5</v>
      </c>
      <c r="AN139" s="7" t="s">
        <v>119</v>
      </c>
      <c r="AP139" s="7">
        <v>8</v>
      </c>
      <c r="AQ139" s="7">
        <f t="shared" si="23"/>
        <v>13</v>
      </c>
    </row>
    <row r="140" spans="1:43" x14ac:dyDescent="0.25">
      <c r="A140" s="7">
        <v>139</v>
      </c>
      <c r="B140" s="7" t="s">
        <v>155</v>
      </c>
      <c r="C140" s="8">
        <f>VLOOKUP(B140,[1]Combined!$B$1:$S$640,18,0)</f>
        <v>6</v>
      </c>
      <c r="D140" s="8">
        <f>VLOOKUP(B140,[1]Combined!$B$1:$T$640,19,0)</f>
        <v>6</v>
      </c>
      <c r="E140" s="8">
        <f>VLOOKUP(B140,[1]Combined!$B$1:$V$640,21,0)</f>
        <v>0</v>
      </c>
      <c r="F140" s="8">
        <f>VLOOKUP(B140,[1]Combined!$B$1:$W$640,22,0)</f>
        <v>1</v>
      </c>
      <c r="G140" s="8">
        <f>VLOOKUP(B140,[1]Combined!$B$1:$X$640,23,0)</f>
        <v>1</v>
      </c>
      <c r="H140" s="8">
        <f>VLOOKUP(B140,[1]Combined!$B$1:$Z$640,25,0)</f>
        <v>0</v>
      </c>
      <c r="I140" s="9">
        <f>VLOOKUP(B140,[2]Combined!C$1:T$640,18,0)</f>
        <v>14</v>
      </c>
      <c r="J140" s="9">
        <f>VLOOKUP(B140,[2]Combined!C$1:U$640,19,0)</f>
        <v>21</v>
      </c>
      <c r="K140" s="9">
        <f>VLOOKUP(B140,[2]Combined!C$1:W$640,21,0)</f>
        <v>0</v>
      </c>
      <c r="L140" s="9">
        <f>VLOOKUP(B140,[2]Combined!C$1:X$640,22,0)</f>
        <v>3</v>
      </c>
      <c r="M140" s="9">
        <f>VLOOKUP(B140,[2]Combined!C$1:Y$640,23,0)</f>
        <v>4</v>
      </c>
      <c r="N140" s="9">
        <f>VLOOKUP(B140,[2]Combined!C$1:AA$640,25,0)</f>
        <v>0</v>
      </c>
      <c r="O140" s="10">
        <f>VLOOKUP(B140,[3]Combined!C$1:T$640,18,0)</f>
        <v>15</v>
      </c>
      <c r="P140" s="10">
        <f>VLOOKUP(B140,[3]Combined!C$1:U$640,19,0)</f>
        <v>18</v>
      </c>
      <c r="Q140" s="10">
        <f>VLOOKUP(B140,[3]Combined!C$1:W$640,21,0)</f>
        <v>0</v>
      </c>
      <c r="R140" s="10">
        <f>VLOOKUP(B140,[3]Combined!C$1:X$640,22,0)</f>
        <v>4</v>
      </c>
      <c r="S140" s="10">
        <f>VLOOKUP(B140,[3]Combined!C$1:Y$640,23,0)</f>
        <v>4</v>
      </c>
      <c r="T140" s="10">
        <f>VLOOKUP(B140,[3]Combined!C$1:AA$640,25,0)</f>
        <v>0</v>
      </c>
      <c r="U140" s="11">
        <v>11</v>
      </c>
      <c r="V140" s="11">
        <v>15</v>
      </c>
      <c r="W140" s="11">
        <v>4</v>
      </c>
      <c r="X140" s="11">
        <v>2</v>
      </c>
      <c r="Y140" s="11">
        <v>2</v>
      </c>
      <c r="Z140" s="11">
        <f>VLOOKUP(B140,[4]Combined!C$1:AA$640,25,0)</f>
        <v>0</v>
      </c>
      <c r="AA140" s="12">
        <f>VLOOKUP(B140,[5]Combined!C$1:T$640,18,0)</f>
        <v>0</v>
      </c>
      <c r="AB140" s="12">
        <f>VLOOKUP(B140,[5]Combined!C$1:U$640,19,0)</f>
        <v>0</v>
      </c>
      <c r="AC140" s="12">
        <f>VLOOKUP(B140,[5]Combined!C$1:W$640,21,0)</f>
        <v>0</v>
      </c>
      <c r="AD140" s="12">
        <f>VLOOKUP(B140,[5]Combined!C$1:X$640,22,0)</f>
        <v>0</v>
      </c>
      <c r="AE140" s="12">
        <f>VLOOKUP(B140,[5]Combined!C$1:Y$640,23,0)</f>
        <v>0</v>
      </c>
      <c r="AF140" s="12">
        <f>VLOOKUP(B140,[5]Combined!C$1:AA$640,25,0)</f>
        <v>0</v>
      </c>
      <c r="AG140" s="14">
        <f t="shared" si="16"/>
        <v>71</v>
      </c>
      <c r="AH140" s="14">
        <f t="shared" si="17"/>
        <v>4</v>
      </c>
      <c r="AI140" s="14">
        <f t="shared" si="18"/>
        <v>4</v>
      </c>
      <c r="AJ140" s="14">
        <f t="shared" si="19"/>
        <v>56</v>
      </c>
      <c r="AK140" s="14">
        <f t="shared" si="20"/>
        <v>60</v>
      </c>
      <c r="AL140" s="14">
        <f t="shared" si="21"/>
        <v>84.507042253521121</v>
      </c>
      <c r="AM140" s="14">
        <f t="shared" si="22"/>
        <v>4</v>
      </c>
      <c r="AN140" s="7" t="s">
        <v>111</v>
      </c>
      <c r="AP140" s="7">
        <v>9</v>
      </c>
      <c r="AQ140" s="7">
        <f t="shared" si="23"/>
        <v>13</v>
      </c>
    </row>
    <row r="141" spans="1:43" x14ac:dyDescent="0.25">
      <c r="A141" s="7">
        <v>140</v>
      </c>
      <c r="B141" s="7" t="s">
        <v>156</v>
      </c>
      <c r="C141" s="8">
        <f>VLOOKUP(B141,[1]Combined!$B$1:$S$640,18,0)</f>
        <v>6</v>
      </c>
      <c r="D141" s="8">
        <f>VLOOKUP(B141,[1]Combined!$B$1:$T$640,19,0)</f>
        <v>6</v>
      </c>
      <c r="E141" s="8">
        <f>VLOOKUP(B141,[1]Combined!$B$1:$V$640,21,0)</f>
        <v>0</v>
      </c>
      <c r="F141" s="8">
        <f>VLOOKUP(B141,[1]Combined!$B$1:$W$640,22,0)</f>
        <v>1</v>
      </c>
      <c r="G141" s="8">
        <f>VLOOKUP(B141,[1]Combined!$B$1:$X$640,23,0)</f>
        <v>1</v>
      </c>
      <c r="H141" s="8">
        <f>VLOOKUP(B141,[1]Combined!$B$1:$Z$640,25,0)</f>
        <v>0</v>
      </c>
      <c r="I141" s="9">
        <f>VLOOKUP(B141,[2]Combined!C$1:T$640,18,0)</f>
        <v>19</v>
      </c>
      <c r="J141" s="9">
        <f>VLOOKUP(B141,[2]Combined!C$1:U$640,19,0)</f>
        <v>21</v>
      </c>
      <c r="K141" s="9">
        <f>VLOOKUP(B141,[2]Combined!C$1:W$640,21,0)</f>
        <v>0</v>
      </c>
      <c r="L141" s="9">
        <f>VLOOKUP(B141,[2]Combined!C$1:X$640,22,0)</f>
        <v>4</v>
      </c>
      <c r="M141" s="9">
        <f>VLOOKUP(B141,[2]Combined!C$1:Y$640,23,0)</f>
        <v>4</v>
      </c>
      <c r="N141" s="9">
        <f>VLOOKUP(B141,[2]Combined!C$1:AA$640,25,0)</f>
        <v>0</v>
      </c>
      <c r="O141" s="10">
        <f>VLOOKUP(B141,[3]Combined!C$1:T$640,18,0)</f>
        <v>10</v>
      </c>
      <c r="P141" s="10">
        <f>VLOOKUP(B141,[3]Combined!C$1:U$640,19,0)</f>
        <v>18</v>
      </c>
      <c r="Q141" s="10">
        <f>VLOOKUP(B141,[3]Combined!C$1:W$640,21,0)</f>
        <v>0</v>
      </c>
      <c r="R141" s="10">
        <f>VLOOKUP(B141,[3]Combined!C$1:X$640,22,0)</f>
        <v>4</v>
      </c>
      <c r="S141" s="10">
        <f>VLOOKUP(B141,[3]Combined!C$1:Y$640,23,0)</f>
        <v>4</v>
      </c>
      <c r="T141" s="10">
        <f>VLOOKUP(B141,[3]Combined!C$1:AA$640,25,0)</f>
        <v>0</v>
      </c>
      <c r="U141" s="11">
        <v>14</v>
      </c>
      <c r="V141" s="11">
        <v>15</v>
      </c>
      <c r="W141" s="11">
        <f>VLOOKUP(B141,[4]Combined!C$1:W$640,21,0)</f>
        <v>0</v>
      </c>
      <c r="X141" s="11">
        <v>2</v>
      </c>
      <c r="Y141" s="11">
        <v>3</v>
      </c>
      <c r="Z141" s="11">
        <f>VLOOKUP(B141,[4]Combined!C$1:AA$640,25,0)</f>
        <v>0</v>
      </c>
      <c r="AA141" s="12">
        <f>VLOOKUP(B141,[5]Combined!C$1:T$640,18,0)</f>
        <v>0</v>
      </c>
      <c r="AB141" s="12">
        <f>VLOOKUP(B141,[5]Combined!C$1:U$640,19,0)</f>
        <v>0</v>
      </c>
      <c r="AC141" s="12">
        <f>VLOOKUP(B141,[5]Combined!C$1:W$640,21,0)</f>
        <v>0</v>
      </c>
      <c r="AD141" s="12">
        <f>VLOOKUP(B141,[5]Combined!C$1:X$640,22,0)</f>
        <v>0</v>
      </c>
      <c r="AE141" s="12">
        <f>VLOOKUP(B141,[5]Combined!C$1:Y$640,23,0)</f>
        <v>0</v>
      </c>
      <c r="AF141" s="12">
        <f>VLOOKUP(B141,[5]Combined!C$1:AA$640,25,0)</f>
        <v>0</v>
      </c>
      <c r="AG141" s="14">
        <f t="shared" si="16"/>
        <v>72</v>
      </c>
      <c r="AH141" s="14">
        <f t="shared" si="17"/>
        <v>0</v>
      </c>
      <c r="AI141" s="14">
        <f t="shared" si="18"/>
        <v>0</v>
      </c>
      <c r="AJ141" s="14">
        <f t="shared" si="19"/>
        <v>60</v>
      </c>
      <c r="AK141" s="14">
        <f t="shared" si="20"/>
        <v>60</v>
      </c>
      <c r="AL141" s="14">
        <f t="shared" si="21"/>
        <v>83.333333333333343</v>
      </c>
      <c r="AM141" s="14">
        <f t="shared" si="22"/>
        <v>4</v>
      </c>
      <c r="AN141" s="7" t="s">
        <v>113</v>
      </c>
      <c r="AP141" s="7">
        <v>9</v>
      </c>
      <c r="AQ141" s="7">
        <f t="shared" si="23"/>
        <v>13</v>
      </c>
    </row>
    <row r="142" spans="1:43" x14ac:dyDescent="0.25">
      <c r="A142" s="7">
        <v>141</v>
      </c>
      <c r="B142" s="7" t="s">
        <v>157</v>
      </c>
      <c r="C142" s="8">
        <f>VLOOKUP(B142,[1]Combined!$B$1:$S$640,18,0)</f>
        <v>6</v>
      </c>
      <c r="D142" s="8">
        <f>VLOOKUP(B142,[1]Combined!$B$1:$T$640,19,0)</f>
        <v>6</v>
      </c>
      <c r="E142" s="8">
        <f>VLOOKUP(B142,[1]Combined!$B$1:$V$640,21,0)</f>
        <v>0</v>
      </c>
      <c r="F142" s="8">
        <f>VLOOKUP(B142,[1]Combined!$B$1:$W$640,22,0)</f>
        <v>1</v>
      </c>
      <c r="G142" s="8">
        <f>VLOOKUP(B142,[1]Combined!$B$1:$X$640,23,0)</f>
        <v>1</v>
      </c>
      <c r="H142" s="8">
        <f>VLOOKUP(B142,[1]Combined!$B$1:$Z$640,25,0)</f>
        <v>0</v>
      </c>
      <c r="I142" s="9">
        <f>VLOOKUP(B142,[2]Combined!C$1:T$640,18,0)</f>
        <v>18</v>
      </c>
      <c r="J142" s="9">
        <f>VLOOKUP(B142,[2]Combined!C$1:U$640,19,0)</f>
        <v>21</v>
      </c>
      <c r="K142" s="9">
        <f>VLOOKUP(B142,[2]Combined!C$1:W$640,21,0)</f>
        <v>0</v>
      </c>
      <c r="L142" s="9">
        <f>VLOOKUP(B142,[2]Combined!C$1:X$640,22,0)</f>
        <v>4</v>
      </c>
      <c r="M142" s="9">
        <f>VLOOKUP(B142,[2]Combined!C$1:Y$640,23,0)</f>
        <v>4</v>
      </c>
      <c r="N142" s="9">
        <f>VLOOKUP(B142,[2]Combined!C$1:AA$640,25,0)</f>
        <v>0</v>
      </c>
      <c r="O142" s="10">
        <f>VLOOKUP(B142,[3]Combined!C$1:T$640,18,0)</f>
        <v>13</v>
      </c>
      <c r="P142" s="10">
        <f>VLOOKUP(B142,[3]Combined!C$1:U$640,19,0)</f>
        <v>18</v>
      </c>
      <c r="Q142" s="10">
        <f>VLOOKUP(B142,[3]Combined!C$1:W$640,21,0)</f>
        <v>0</v>
      </c>
      <c r="R142" s="10">
        <f>VLOOKUP(B142,[3]Combined!C$1:X$640,22,0)</f>
        <v>4</v>
      </c>
      <c r="S142" s="10">
        <f>VLOOKUP(B142,[3]Combined!C$1:Y$640,23,0)</f>
        <v>4</v>
      </c>
      <c r="T142" s="10">
        <f>VLOOKUP(B142,[3]Combined!C$1:AA$640,25,0)</f>
        <v>0</v>
      </c>
      <c r="U142" s="11">
        <v>15</v>
      </c>
      <c r="V142" s="11">
        <v>15</v>
      </c>
      <c r="W142" s="11">
        <f>VLOOKUP(B142,[4]Combined!C$1:W$640,21,0)</f>
        <v>0</v>
      </c>
      <c r="X142" s="11">
        <v>4</v>
      </c>
      <c r="Y142" s="11">
        <v>4</v>
      </c>
      <c r="Z142" s="11">
        <f>VLOOKUP(B142,[4]Combined!C$1:AA$640,25,0)</f>
        <v>0</v>
      </c>
      <c r="AA142" s="12">
        <f>VLOOKUP(B142,[5]Combined!C$1:T$640,18,0)</f>
        <v>0</v>
      </c>
      <c r="AB142" s="12">
        <f>VLOOKUP(B142,[5]Combined!C$1:U$640,19,0)</f>
        <v>0</v>
      </c>
      <c r="AC142" s="12">
        <f>VLOOKUP(B142,[5]Combined!C$1:W$640,21,0)</f>
        <v>0</v>
      </c>
      <c r="AD142" s="12">
        <f>VLOOKUP(B142,[5]Combined!C$1:X$640,22,0)</f>
        <v>0</v>
      </c>
      <c r="AE142" s="12">
        <f>VLOOKUP(B142,[5]Combined!C$1:Y$640,23,0)</f>
        <v>0</v>
      </c>
      <c r="AF142" s="12">
        <f>VLOOKUP(B142,[5]Combined!C$1:AA$640,25,0)</f>
        <v>0</v>
      </c>
      <c r="AG142" s="14">
        <f t="shared" si="16"/>
        <v>73</v>
      </c>
      <c r="AH142" s="14">
        <f t="shared" si="17"/>
        <v>0</v>
      </c>
      <c r="AI142" s="14">
        <f t="shared" si="18"/>
        <v>0</v>
      </c>
      <c r="AJ142" s="14">
        <f t="shared" si="19"/>
        <v>65</v>
      </c>
      <c r="AK142" s="14">
        <f t="shared" si="20"/>
        <v>65</v>
      </c>
      <c r="AL142" s="14">
        <f t="shared" si="21"/>
        <v>89.041095890410958</v>
      </c>
      <c r="AM142" s="14">
        <f t="shared" si="22"/>
        <v>5</v>
      </c>
      <c r="AN142" s="7" t="s">
        <v>115</v>
      </c>
      <c r="AP142" s="7">
        <v>8</v>
      </c>
      <c r="AQ142" s="7">
        <f t="shared" si="23"/>
        <v>13</v>
      </c>
    </row>
    <row r="143" spans="1:43" x14ac:dyDescent="0.25">
      <c r="A143" s="7">
        <v>142</v>
      </c>
      <c r="B143" s="7" t="s">
        <v>158</v>
      </c>
      <c r="C143" s="8">
        <f>VLOOKUP(B143,[1]Combined!$B$1:$S$640,18,0)</f>
        <v>6</v>
      </c>
      <c r="D143" s="8">
        <f>VLOOKUP(B143,[1]Combined!$B$1:$T$640,19,0)</f>
        <v>6</v>
      </c>
      <c r="E143" s="8">
        <f>VLOOKUP(B143,[1]Combined!$B$1:$V$640,21,0)</f>
        <v>0</v>
      </c>
      <c r="F143" s="8">
        <f>VLOOKUP(B143,[1]Combined!$B$1:$W$640,22,0)</f>
        <v>1</v>
      </c>
      <c r="G143" s="8">
        <f>VLOOKUP(B143,[1]Combined!$B$1:$X$640,23,0)</f>
        <v>1</v>
      </c>
      <c r="H143" s="8">
        <f>VLOOKUP(B143,[1]Combined!$B$1:$Z$640,25,0)</f>
        <v>0</v>
      </c>
      <c r="I143" s="9">
        <f>VLOOKUP(B143,[2]Combined!C$1:T$640,18,0)</f>
        <v>15</v>
      </c>
      <c r="J143" s="9">
        <f>VLOOKUP(B143,[2]Combined!C$1:U$640,19,0)</f>
        <v>21</v>
      </c>
      <c r="K143" s="9">
        <f>VLOOKUP(B143,[2]Combined!C$1:W$640,21,0)</f>
        <v>0</v>
      </c>
      <c r="L143" s="9">
        <f>VLOOKUP(B143,[2]Combined!C$1:X$640,22,0)</f>
        <v>3</v>
      </c>
      <c r="M143" s="9">
        <f>VLOOKUP(B143,[2]Combined!C$1:Y$640,23,0)</f>
        <v>3</v>
      </c>
      <c r="N143" s="9">
        <f>VLOOKUP(B143,[2]Combined!C$1:AA$640,25,0)</f>
        <v>0</v>
      </c>
      <c r="O143" s="10">
        <f>VLOOKUP(B143,[3]Combined!C$1:T$640,18,0)</f>
        <v>16</v>
      </c>
      <c r="P143" s="10">
        <f>VLOOKUP(B143,[3]Combined!C$1:U$640,19,0)</f>
        <v>18</v>
      </c>
      <c r="Q143" s="10">
        <f>VLOOKUP(B143,[3]Combined!C$1:W$640,21,0)</f>
        <v>0</v>
      </c>
      <c r="R143" s="10">
        <f>VLOOKUP(B143,[3]Combined!C$1:X$640,22,0)</f>
        <v>2</v>
      </c>
      <c r="S143" s="10">
        <f>VLOOKUP(B143,[3]Combined!C$1:Y$640,23,0)</f>
        <v>3</v>
      </c>
      <c r="T143" s="10">
        <f>VLOOKUP(B143,[3]Combined!C$1:AA$640,25,0)</f>
        <v>0</v>
      </c>
      <c r="U143" s="11">
        <v>14</v>
      </c>
      <c r="V143" s="11">
        <v>15</v>
      </c>
      <c r="W143" s="11">
        <f>VLOOKUP(B143,[4]Combined!C$1:W$640,21,0)</f>
        <v>0</v>
      </c>
      <c r="X143" s="11">
        <v>2</v>
      </c>
      <c r="Y143" s="11">
        <v>2</v>
      </c>
      <c r="Z143" s="11">
        <f>VLOOKUP(B143,[4]Combined!C$1:AA$640,25,0)</f>
        <v>0</v>
      </c>
      <c r="AA143" s="12">
        <f>VLOOKUP(B143,[5]Combined!C$1:T$640,18,0)</f>
        <v>0</v>
      </c>
      <c r="AB143" s="12">
        <f>VLOOKUP(B143,[5]Combined!C$1:U$640,19,0)</f>
        <v>0</v>
      </c>
      <c r="AC143" s="12">
        <f>VLOOKUP(B143,[5]Combined!C$1:W$640,21,0)</f>
        <v>0</v>
      </c>
      <c r="AD143" s="12">
        <f>VLOOKUP(B143,[5]Combined!C$1:X$640,22,0)</f>
        <v>0</v>
      </c>
      <c r="AE143" s="12">
        <f>VLOOKUP(B143,[5]Combined!C$1:Y$640,23,0)</f>
        <v>0</v>
      </c>
      <c r="AF143" s="12">
        <f>VLOOKUP(B143,[5]Combined!C$1:AA$640,25,0)</f>
        <v>0</v>
      </c>
      <c r="AG143" s="14">
        <f t="shared" si="16"/>
        <v>69</v>
      </c>
      <c r="AH143" s="14">
        <f t="shared" si="17"/>
        <v>0</v>
      </c>
      <c r="AI143" s="14">
        <f t="shared" si="18"/>
        <v>0</v>
      </c>
      <c r="AJ143" s="14">
        <f t="shared" si="19"/>
        <v>59</v>
      </c>
      <c r="AK143" s="14">
        <f t="shared" si="20"/>
        <v>59</v>
      </c>
      <c r="AL143" s="14">
        <f t="shared" si="21"/>
        <v>85.507246376811594</v>
      </c>
      <c r="AM143" s="14">
        <f t="shared" si="22"/>
        <v>5</v>
      </c>
      <c r="AN143" s="7" t="s">
        <v>117</v>
      </c>
      <c r="AP143" s="7">
        <v>9</v>
      </c>
      <c r="AQ143" s="7">
        <f t="shared" si="23"/>
        <v>14</v>
      </c>
    </row>
    <row r="144" spans="1:43" x14ac:dyDescent="0.25">
      <c r="A144" s="7">
        <v>143</v>
      </c>
      <c r="B144" s="7" t="s">
        <v>159</v>
      </c>
      <c r="C144" s="8">
        <f>VLOOKUP(B144,[1]Combined!$B$1:$S$640,18,0)</f>
        <v>6</v>
      </c>
      <c r="D144" s="8">
        <f>VLOOKUP(B144,[1]Combined!$B$1:$T$640,19,0)</f>
        <v>6</v>
      </c>
      <c r="E144" s="8">
        <f>VLOOKUP(B144,[1]Combined!$B$1:$V$640,21,0)</f>
        <v>0</v>
      </c>
      <c r="F144" s="8">
        <f>VLOOKUP(B144,[1]Combined!$B$1:$W$640,22,0)</f>
        <v>1</v>
      </c>
      <c r="G144" s="8">
        <f>VLOOKUP(B144,[1]Combined!$B$1:$X$640,23,0)</f>
        <v>1</v>
      </c>
      <c r="H144" s="8">
        <f>VLOOKUP(B144,[1]Combined!$B$1:$Z$640,25,0)</f>
        <v>0</v>
      </c>
      <c r="I144" s="9">
        <f>VLOOKUP(B144,[2]Combined!C$1:T$640,18,0)</f>
        <v>17</v>
      </c>
      <c r="J144" s="9">
        <f>VLOOKUP(B144,[2]Combined!C$1:U$640,19,0)</f>
        <v>21</v>
      </c>
      <c r="K144" s="9">
        <f>VLOOKUP(B144,[2]Combined!C$1:W$640,21,0)</f>
        <v>0</v>
      </c>
      <c r="L144" s="9">
        <f>VLOOKUP(B144,[2]Combined!C$1:X$640,22,0)</f>
        <v>2</v>
      </c>
      <c r="M144" s="9">
        <f>VLOOKUP(B144,[2]Combined!C$1:Y$640,23,0)</f>
        <v>2</v>
      </c>
      <c r="N144" s="9">
        <f>VLOOKUP(B144,[2]Combined!C$1:AA$640,25,0)</f>
        <v>0</v>
      </c>
      <c r="O144" s="10">
        <f>VLOOKUP(B144,[3]Combined!C$1:T$640,18,0)</f>
        <v>15</v>
      </c>
      <c r="P144" s="10">
        <f>VLOOKUP(B144,[3]Combined!C$1:U$640,19,0)</f>
        <v>18</v>
      </c>
      <c r="Q144" s="10">
        <f>VLOOKUP(B144,[3]Combined!C$1:W$640,21,0)</f>
        <v>0</v>
      </c>
      <c r="R144" s="10">
        <f>VLOOKUP(B144,[3]Combined!C$1:X$640,22,0)</f>
        <v>4</v>
      </c>
      <c r="S144" s="10">
        <f>VLOOKUP(B144,[3]Combined!C$1:Y$640,23,0)</f>
        <v>4</v>
      </c>
      <c r="T144" s="10">
        <f>VLOOKUP(B144,[3]Combined!C$1:AA$640,25,0)</f>
        <v>0</v>
      </c>
      <c r="U144" s="11">
        <v>11</v>
      </c>
      <c r="V144" s="11">
        <v>15</v>
      </c>
      <c r="W144" s="11">
        <v>4</v>
      </c>
      <c r="X144" s="11">
        <v>2</v>
      </c>
      <c r="Y144" s="11">
        <v>2</v>
      </c>
      <c r="Z144" s="11">
        <f>VLOOKUP(B144,[4]Combined!C$1:AA$640,25,0)</f>
        <v>0</v>
      </c>
      <c r="AA144" s="12">
        <f>VLOOKUP(B144,[5]Combined!C$1:T$640,18,0)</f>
        <v>0</v>
      </c>
      <c r="AB144" s="12">
        <f>VLOOKUP(B144,[5]Combined!C$1:U$640,19,0)</f>
        <v>0</v>
      </c>
      <c r="AC144" s="12">
        <f>VLOOKUP(B144,[5]Combined!C$1:W$640,21,0)</f>
        <v>0</v>
      </c>
      <c r="AD144" s="12">
        <f>VLOOKUP(B144,[5]Combined!C$1:X$640,22,0)</f>
        <v>0</v>
      </c>
      <c r="AE144" s="12">
        <f>VLOOKUP(B144,[5]Combined!C$1:Y$640,23,0)</f>
        <v>0</v>
      </c>
      <c r="AF144" s="12">
        <f>VLOOKUP(B144,[5]Combined!C$1:AA$640,25,0)</f>
        <v>0</v>
      </c>
      <c r="AG144" s="14">
        <f t="shared" si="16"/>
        <v>69</v>
      </c>
      <c r="AH144" s="14">
        <f t="shared" si="17"/>
        <v>4</v>
      </c>
      <c r="AI144" s="14">
        <f t="shared" si="18"/>
        <v>4</v>
      </c>
      <c r="AJ144" s="14">
        <f t="shared" si="19"/>
        <v>58</v>
      </c>
      <c r="AK144" s="14">
        <f t="shared" si="20"/>
        <v>62</v>
      </c>
      <c r="AL144" s="14">
        <f t="shared" si="21"/>
        <v>89.85507246376811</v>
      </c>
      <c r="AM144" s="14">
        <f t="shared" si="22"/>
        <v>5</v>
      </c>
      <c r="AN144" s="7" t="s">
        <v>119</v>
      </c>
      <c r="AP144" s="7">
        <v>8</v>
      </c>
      <c r="AQ144" s="7">
        <f t="shared" si="23"/>
        <v>13</v>
      </c>
    </row>
    <row r="145" spans="1:43" x14ac:dyDescent="0.25">
      <c r="A145" s="7">
        <v>144</v>
      </c>
      <c r="B145" s="7" t="s">
        <v>160</v>
      </c>
      <c r="C145" s="8">
        <f>VLOOKUP(B145,[1]Combined!$B$1:$S$640,18,0)</f>
        <v>6</v>
      </c>
      <c r="D145" s="8">
        <f>VLOOKUP(B145,[1]Combined!$B$1:$T$640,19,0)</f>
        <v>6</v>
      </c>
      <c r="E145" s="8">
        <f>VLOOKUP(B145,[1]Combined!$B$1:$V$640,21,0)</f>
        <v>0</v>
      </c>
      <c r="F145" s="8">
        <f>VLOOKUP(B145,[1]Combined!$B$1:$W$640,22,0)</f>
        <v>1</v>
      </c>
      <c r="G145" s="8">
        <f>VLOOKUP(B145,[1]Combined!$B$1:$X$640,23,0)</f>
        <v>1</v>
      </c>
      <c r="H145" s="8">
        <f>VLOOKUP(B145,[1]Combined!$B$1:$Z$640,25,0)</f>
        <v>0</v>
      </c>
      <c r="I145" s="9">
        <f>VLOOKUP(B145,[2]Combined!C$1:T$640,18,0)</f>
        <v>17</v>
      </c>
      <c r="J145" s="9">
        <f>VLOOKUP(B145,[2]Combined!C$1:U$640,19,0)</f>
        <v>21</v>
      </c>
      <c r="K145" s="9">
        <f>VLOOKUP(B145,[2]Combined!C$1:W$640,21,0)</f>
        <v>0</v>
      </c>
      <c r="L145" s="9">
        <f>VLOOKUP(B145,[2]Combined!C$1:X$640,22,0)</f>
        <v>3</v>
      </c>
      <c r="M145" s="9">
        <f>VLOOKUP(B145,[2]Combined!C$1:Y$640,23,0)</f>
        <v>4</v>
      </c>
      <c r="N145" s="9">
        <f>VLOOKUP(B145,[2]Combined!C$1:AA$640,25,0)</f>
        <v>0</v>
      </c>
      <c r="O145" s="10">
        <f>VLOOKUP(B145,[3]Combined!C$1:T$640,18,0)</f>
        <v>12</v>
      </c>
      <c r="P145" s="10">
        <f>VLOOKUP(B145,[3]Combined!C$1:U$640,19,0)</f>
        <v>18</v>
      </c>
      <c r="Q145" s="10">
        <f>VLOOKUP(B145,[3]Combined!C$1:W$640,21,0)</f>
        <v>0</v>
      </c>
      <c r="R145" s="10">
        <f>VLOOKUP(B145,[3]Combined!C$1:X$640,22,0)</f>
        <v>4</v>
      </c>
      <c r="S145" s="10">
        <f>VLOOKUP(B145,[3]Combined!C$1:Y$640,23,0)</f>
        <v>4</v>
      </c>
      <c r="T145" s="10">
        <f>VLOOKUP(B145,[3]Combined!C$1:AA$640,25,0)</f>
        <v>0</v>
      </c>
      <c r="U145" s="11">
        <v>8</v>
      </c>
      <c r="V145" s="11">
        <v>15</v>
      </c>
      <c r="W145" s="11">
        <v>7</v>
      </c>
      <c r="X145" s="11">
        <v>2</v>
      </c>
      <c r="Y145" s="11">
        <v>2</v>
      </c>
      <c r="Z145" s="11">
        <f>VLOOKUP(B145,[4]Combined!C$1:AA$640,25,0)</f>
        <v>0</v>
      </c>
      <c r="AA145" s="12">
        <f>VLOOKUP(B145,[5]Combined!C$1:T$640,18,0)</f>
        <v>0</v>
      </c>
      <c r="AB145" s="12">
        <f>VLOOKUP(B145,[5]Combined!C$1:U$640,19,0)</f>
        <v>0</v>
      </c>
      <c r="AC145" s="12">
        <f>VLOOKUP(B145,[5]Combined!C$1:W$640,21,0)</f>
        <v>0</v>
      </c>
      <c r="AD145" s="12">
        <f>VLOOKUP(B145,[5]Combined!C$1:X$640,22,0)</f>
        <v>0</v>
      </c>
      <c r="AE145" s="12">
        <f>VLOOKUP(B145,[5]Combined!C$1:Y$640,23,0)</f>
        <v>0</v>
      </c>
      <c r="AF145" s="12">
        <f>VLOOKUP(B145,[5]Combined!C$1:AA$640,25,0)</f>
        <v>0</v>
      </c>
      <c r="AG145" s="14">
        <f t="shared" si="16"/>
        <v>71</v>
      </c>
      <c r="AH145" s="14">
        <f t="shared" si="17"/>
        <v>7</v>
      </c>
      <c r="AI145" s="14">
        <f t="shared" si="18"/>
        <v>7</v>
      </c>
      <c r="AJ145" s="14">
        <f t="shared" si="19"/>
        <v>53</v>
      </c>
      <c r="AK145" s="14">
        <f t="shared" si="20"/>
        <v>60</v>
      </c>
      <c r="AL145" s="14">
        <f t="shared" si="21"/>
        <v>84.507042253521121</v>
      </c>
      <c r="AM145" s="14">
        <f t="shared" si="22"/>
        <v>4</v>
      </c>
      <c r="AN145" s="7" t="s">
        <v>111</v>
      </c>
      <c r="AP145" s="7">
        <v>9</v>
      </c>
      <c r="AQ145" s="7">
        <f t="shared" si="23"/>
        <v>13</v>
      </c>
    </row>
    <row r="146" spans="1:43" x14ac:dyDescent="0.25">
      <c r="A146" s="7">
        <v>145</v>
      </c>
      <c r="B146" s="7" t="s">
        <v>161</v>
      </c>
      <c r="C146" s="8">
        <f>VLOOKUP(B146,[1]Combined!$B$1:$S$640,18,0)</f>
        <v>6</v>
      </c>
      <c r="D146" s="8">
        <f>VLOOKUP(B146,[1]Combined!$B$1:$T$640,19,0)</f>
        <v>6</v>
      </c>
      <c r="E146" s="8">
        <f>VLOOKUP(B146,[1]Combined!$B$1:$V$640,21,0)</f>
        <v>0</v>
      </c>
      <c r="F146" s="8">
        <f>VLOOKUP(B146,[1]Combined!$B$1:$W$640,22,0)</f>
        <v>1</v>
      </c>
      <c r="G146" s="8">
        <f>VLOOKUP(B146,[1]Combined!$B$1:$X$640,23,0)</f>
        <v>1</v>
      </c>
      <c r="H146" s="8">
        <f>VLOOKUP(B146,[1]Combined!$B$1:$Z$640,25,0)</f>
        <v>0</v>
      </c>
      <c r="I146" s="9">
        <f>VLOOKUP(B146,[2]Combined!C$1:T$640,18,0)</f>
        <v>19</v>
      </c>
      <c r="J146" s="9">
        <f>VLOOKUP(B146,[2]Combined!C$1:U$640,19,0)</f>
        <v>21</v>
      </c>
      <c r="K146" s="9">
        <f>VLOOKUP(B146,[2]Combined!C$1:W$640,21,0)</f>
        <v>0</v>
      </c>
      <c r="L146" s="9">
        <f>VLOOKUP(B146,[2]Combined!C$1:X$640,22,0)</f>
        <v>4</v>
      </c>
      <c r="M146" s="9">
        <f>VLOOKUP(B146,[2]Combined!C$1:Y$640,23,0)</f>
        <v>4</v>
      </c>
      <c r="N146" s="9">
        <f>VLOOKUP(B146,[2]Combined!C$1:AA$640,25,0)</f>
        <v>0</v>
      </c>
      <c r="O146" s="10">
        <f>VLOOKUP(B146,[3]Combined!C$1:T$640,18,0)</f>
        <v>14</v>
      </c>
      <c r="P146" s="10">
        <f>VLOOKUP(B146,[3]Combined!C$1:U$640,19,0)</f>
        <v>18</v>
      </c>
      <c r="Q146" s="10">
        <f>VLOOKUP(B146,[3]Combined!C$1:W$640,21,0)</f>
        <v>0</v>
      </c>
      <c r="R146" s="10">
        <f>VLOOKUP(B146,[3]Combined!C$1:X$640,22,0)</f>
        <v>3</v>
      </c>
      <c r="S146" s="10">
        <f>VLOOKUP(B146,[3]Combined!C$1:Y$640,23,0)</f>
        <v>4</v>
      </c>
      <c r="T146" s="10">
        <f>VLOOKUP(B146,[3]Combined!C$1:AA$640,25,0)</f>
        <v>0</v>
      </c>
      <c r="U146" s="11">
        <v>14</v>
      </c>
      <c r="V146" s="11">
        <v>15</v>
      </c>
      <c r="W146" s="11">
        <f>VLOOKUP(B146,[4]Combined!C$1:W$640,21,0)</f>
        <v>0</v>
      </c>
      <c r="X146" s="11">
        <v>2</v>
      </c>
      <c r="Y146" s="11">
        <v>3</v>
      </c>
      <c r="Z146" s="11">
        <f>VLOOKUP(B146,[4]Combined!C$1:AA$640,25,0)</f>
        <v>0</v>
      </c>
      <c r="AA146" s="12">
        <f>VLOOKUP(B146,[5]Combined!C$1:T$640,18,0)</f>
        <v>0</v>
      </c>
      <c r="AB146" s="12">
        <f>VLOOKUP(B146,[5]Combined!C$1:U$640,19,0)</f>
        <v>0</v>
      </c>
      <c r="AC146" s="12">
        <f>VLOOKUP(B146,[5]Combined!C$1:W$640,21,0)</f>
        <v>0</v>
      </c>
      <c r="AD146" s="12">
        <f>VLOOKUP(B146,[5]Combined!C$1:X$640,22,0)</f>
        <v>0</v>
      </c>
      <c r="AE146" s="12">
        <f>VLOOKUP(B146,[5]Combined!C$1:Y$640,23,0)</f>
        <v>0</v>
      </c>
      <c r="AF146" s="12">
        <f>VLOOKUP(B146,[5]Combined!C$1:AA$640,25,0)</f>
        <v>0</v>
      </c>
      <c r="AG146" s="14">
        <f t="shared" si="16"/>
        <v>72</v>
      </c>
      <c r="AH146" s="14">
        <f t="shared" si="17"/>
        <v>0</v>
      </c>
      <c r="AI146" s="14">
        <f t="shared" si="18"/>
        <v>0</v>
      </c>
      <c r="AJ146" s="14">
        <f t="shared" si="19"/>
        <v>63</v>
      </c>
      <c r="AK146" s="14">
        <f t="shared" si="20"/>
        <v>63</v>
      </c>
      <c r="AL146" s="14">
        <f t="shared" si="21"/>
        <v>87.5</v>
      </c>
      <c r="AM146" s="14">
        <f t="shared" si="22"/>
        <v>5</v>
      </c>
      <c r="AN146" s="7" t="s">
        <v>113</v>
      </c>
      <c r="AP146" s="7">
        <v>9</v>
      </c>
      <c r="AQ146" s="7">
        <f t="shared" si="23"/>
        <v>14</v>
      </c>
    </row>
    <row r="147" spans="1:43" x14ac:dyDescent="0.25">
      <c r="A147" s="7">
        <v>146</v>
      </c>
      <c r="B147" s="7" t="s">
        <v>162</v>
      </c>
      <c r="C147" s="8">
        <f>VLOOKUP(B147,[1]Combined!$B$1:$S$640,18,0)</f>
        <v>4</v>
      </c>
      <c r="D147" s="8">
        <f>VLOOKUP(B147,[1]Combined!$B$1:$T$640,19,0)</f>
        <v>6</v>
      </c>
      <c r="E147" s="8">
        <f>VLOOKUP(B147,[1]Combined!$B$1:$V$640,21,0)</f>
        <v>0</v>
      </c>
      <c r="F147" s="8">
        <f>VLOOKUP(B147,[1]Combined!$B$1:$W$640,22,0)</f>
        <v>1</v>
      </c>
      <c r="G147" s="8">
        <f>VLOOKUP(B147,[1]Combined!$B$1:$X$640,23,0)</f>
        <v>1</v>
      </c>
      <c r="H147" s="8">
        <f>VLOOKUP(B147,[1]Combined!$B$1:$Z$640,25,0)</f>
        <v>0</v>
      </c>
      <c r="I147" s="9">
        <f>VLOOKUP(B147,[2]Combined!C$1:T$640,18,0)</f>
        <v>18</v>
      </c>
      <c r="J147" s="9">
        <f>VLOOKUP(B147,[2]Combined!C$1:U$640,19,0)</f>
        <v>21</v>
      </c>
      <c r="K147" s="9">
        <f>VLOOKUP(B147,[2]Combined!C$1:W$640,21,0)</f>
        <v>0</v>
      </c>
      <c r="L147" s="9">
        <f>VLOOKUP(B147,[2]Combined!C$1:X$640,22,0)</f>
        <v>0</v>
      </c>
      <c r="M147" s="9">
        <f>VLOOKUP(B147,[2]Combined!C$1:Y$640,23,0)</f>
        <v>4</v>
      </c>
      <c r="N147" s="9">
        <f>VLOOKUP(B147,[2]Combined!C$1:AA$640,25,0)</f>
        <v>0</v>
      </c>
      <c r="O147" s="10">
        <f>VLOOKUP(B147,[3]Combined!C$1:T$640,18,0)</f>
        <v>13</v>
      </c>
      <c r="P147" s="10">
        <f>VLOOKUP(B147,[3]Combined!C$1:U$640,19,0)</f>
        <v>18</v>
      </c>
      <c r="Q147" s="10">
        <f>VLOOKUP(B147,[3]Combined!C$1:W$640,21,0)</f>
        <v>0</v>
      </c>
      <c r="R147" s="10">
        <f>VLOOKUP(B147,[3]Combined!C$1:X$640,22,0)</f>
        <v>4</v>
      </c>
      <c r="S147" s="10">
        <f>VLOOKUP(B147,[3]Combined!C$1:Y$640,23,0)</f>
        <v>4</v>
      </c>
      <c r="T147" s="10">
        <f>VLOOKUP(B147,[3]Combined!C$1:AA$640,25,0)</f>
        <v>0</v>
      </c>
      <c r="U147" s="11">
        <v>11</v>
      </c>
      <c r="V147" s="11">
        <v>15</v>
      </c>
      <c r="W147" s="11">
        <v>4</v>
      </c>
      <c r="X147" s="11">
        <v>3</v>
      </c>
      <c r="Y147" s="11">
        <v>4</v>
      </c>
      <c r="Z147" s="11">
        <f>VLOOKUP(B147,[4]Combined!C$1:AA$640,25,0)</f>
        <v>0</v>
      </c>
      <c r="AA147" s="12">
        <f>VLOOKUP(B147,[5]Combined!C$1:T$640,18,0)</f>
        <v>0</v>
      </c>
      <c r="AB147" s="12">
        <f>VLOOKUP(B147,[5]Combined!C$1:U$640,19,0)</f>
        <v>0</v>
      </c>
      <c r="AC147" s="12">
        <f>VLOOKUP(B147,[5]Combined!C$1:W$640,21,0)</f>
        <v>0</v>
      </c>
      <c r="AD147" s="12">
        <f>VLOOKUP(B147,[5]Combined!C$1:X$640,22,0)</f>
        <v>0</v>
      </c>
      <c r="AE147" s="12">
        <f>VLOOKUP(B147,[5]Combined!C$1:Y$640,23,0)</f>
        <v>0</v>
      </c>
      <c r="AF147" s="12">
        <f>VLOOKUP(B147,[5]Combined!C$1:AA$640,25,0)</f>
        <v>0</v>
      </c>
      <c r="AG147" s="14">
        <f t="shared" si="16"/>
        <v>73</v>
      </c>
      <c r="AH147" s="14">
        <f t="shared" si="17"/>
        <v>4</v>
      </c>
      <c r="AI147" s="14">
        <f t="shared" si="18"/>
        <v>4</v>
      </c>
      <c r="AJ147" s="14">
        <f t="shared" si="19"/>
        <v>54</v>
      </c>
      <c r="AK147" s="14">
        <f t="shared" si="20"/>
        <v>58</v>
      </c>
      <c r="AL147" s="14">
        <f t="shared" si="21"/>
        <v>79.452054794520549</v>
      </c>
      <c r="AM147" s="14">
        <f t="shared" si="22"/>
        <v>3</v>
      </c>
      <c r="AN147" s="7" t="s">
        <v>115</v>
      </c>
      <c r="AP147" s="7">
        <v>9</v>
      </c>
      <c r="AQ147" s="7">
        <f t="shared" si="23"/>
        <v>12</v>
      </c>
    </row>
    <row r="148" spans="1:43" x14ac:dyDescent="0.25">
      <c r="A148" s="7">
        <v>147</v>
      </c>
      <c r="B148" s="7" t="s">
        <v>163</v>
      </c>
      <c r="C148" s="8">
        <f>VLOOKUP(B148,[1]Combined!$B$1:$S$640,18,0)</f>
        <v>4</v>
      </c>
      <c r="D148" s="8">
        <f>VLOOKUP(B148,[1]Combined!$B$1:$T$640,19,0)</f>
        <v>6</v>
      </c>
      <c r="E148" s="8">
        <f>VLOOKUP(B148,[1]Combined!$B$1:$V$640,21,0)</f>
        <v>0</v>
      </c>
      <c r="F148" s="8">
        <f>VLOOKUP(B148,[1]Combined!$B$1:$W$640,22,0)</f>
        <v>1</v>
      </c>
      <c r="G148" s="8">
        <f>VLOOKUP(B148,[1]Combined!$B$1:$X$640,23,0)</f>
        <v>1</v>
      </c>
      <c r="H148" s="8">
        <f>VLOOKUP(B148,[1]Combined!$B$1:$Z$640,25,0)</f>
        <v>0</v>
      </c>
      <c r="I148" s="9">
        <f>VLOOKUP(B148,[2]Combined!C$1:T$640,18,0)</f>
        <v>15</v>
      </c>
      <c r="J148" s="9">
        <f>VLOOKUP(B148,[2]Combined!C$1:U$640,19,0)</f>
        <v>21</v>
      </c>
      <c r="K148" s="9">
        <f>VLOOKUP(B148,[2]Combined!C$1:W$640,21,0)</f>
        <v>0</v>
      </c>
      <c r="L148" s="9">
        <f>VLOOKUP(B148,[2]Combined!C$1:X$640,22,0)</f>
        <v>3</v>
      </c>
      <c r="M148" s="9">
        <f>VLOOKUP(B148,[2]Combined!C$1:Y$640,23,0)</f>
        <v>3</v>
      </c>
      <c r="N148" s="9">
        <f>VLOOKUP(B148,[2]Combined!C$1:AA$640,25,0)</f>
        <v>0</v>
      </c>
      <c r="O148" s="10">
        <f>VLOOKUP(B148,[3]Combined!C$1:T$640,18,0)</f>
        <v>10</v>
      </c>
      <c r="P148" s="10">
        <f>VLOOKUP(B148,[3]Combined!C$1:U$640,19,0)</f>
        <v>18</v>
      </c>
      <c r="Q148" s="10">
        <f>VLOOKUP(B148,[3]Combined!C$1:W$640,21,0)</f>
        <v>0</v>
      </c>
      <c r="R148" s="10">
        <f>VLOOKUP(B148,[3]Combined!C$1:X$640,22,0)</f>
        <v>2</v>
      </c>
      <c r="S148" s="10">
        <f>VLOOKUP(B148,[3]Combined!C$1:Y$640,23,0)</f>
        <v>3</v>
      </c>
      <c r="T148" s="10">
        <f>VLOOKUP(B148,[3]Combined!C$1:AA$640,25,0)</f>
        <v>0</v>
      </c>
      <c r="U148" s="11">
        <v>9</v>
      </c>
      <c r="V148" s="11">
        <v>15</v>
      </c>
      <c r="W148" s="11">
        <f>VLOOKUP(B148,[4]Combined!C$1:W$640,21,0)</f>
        <v>0</v>
      </c>
      <c r="X148" s="11">
        <v>1</v>
      </c>
      <c r="Y148" s="11">
        <v>2</v>
      </c>
      <c r="Z148" s="11">
        <f>VLOOKUP(B148,[4]Combined!C$1:AA$640,25,0)</f>
        <v>0</v>
      </c>
      <c r="AA148" s="12">
        <f>VLOOKUP(B148,[5]Combined!C$1:T$640,18,0)</f>
        <v>0</v>
      </c>
      <c r="AB148" s="12">
        <f>VLOOKUP(B148,[5]Combined!C$1:U$640,19,0)</f>
        <v>0</v>
      </c>
      <c r="AC148" s="12">
        <f>VLOOKUP(B148,[5]Combined!C$1:W$640,21,0)</f>
        <v>0</v>
      </c>
      <c r="AD148" s="12">
        <f>VLOOKUP(B148,[5]Combined!C$1:X$640,22,0)</f>
        <v>0</v>
      </c>
      <c r="AE148" s="12">
        <f>VLOOKUP(B148,[5]Combined!C$1:Y$640,23,0)</f>
        <v>0</v>
      </c>
      <c r="AF148" s="12">
        <f>VLOOKUP(B148,[5]Combined!C$1:AA$640,25,0)</f>
        <v>0</v>
      </c>
      <c r="AG148" s="14">
        <f t="shared" si="16"/>
        <v>69</v>
      </c>
      <c r="AH148" s="14">
        <f t="shared" si="17"/>
        <v>0</v>
      </c>
      <c r="AI148" s="14">
        <f t="shared" si="18"/>
        <v>0</v>
      </c>
      <c r="AJ148" s="14">
        <f t="shared" si="19"/>
        <v>45</v>
      </c>
      <c r="AK148" s="14">
        <f t="shared" si="20"/>
        <v>45</v>
      </c>
      <c r="AL148" s="14">
        <f t="shared" si="21"/>
        <v>65.217391304347828</v>
      </c>
      <c r="AM148" s="14">
        <f t="shared" si="22"/>
        <v>0</v>
      </c>
      <c r="AN148" s="7" t="s">
        <v>117</v>
      </c>
      <c r="AP148" s="7">
        <v>8</v>
      </c>
      <c r="AQ148" s="7">
        <f t="shared" si="23"/>
        <v>8</v>
      </c>
    </row>
    <row r="149" spans="1:43" x14ac:dyDescent="0.25">
      <c r="A149" s="7">
        <v>148</v>
      </c>
      <c r="B149" s="7" t="s">
        <v>165</v>
      </c>
      <c r="C149" s="8">
        <f>VLOOKUP(B149,[1]Combined!$B$1:$S$640,18,0)</f>
        <v>6</v>
      </c>
      <c r="D149" s="8">
        <f>VLOOKUP(B149,[1]Combined!$B$1:$T$640,19,0)</f>
        <v>6</v>
      </c>
      <c r="E149" s="8">
        <f>VLOOKUP(B149,[1]Combined!$B$1:$V$640,21,0)</f>
        <v>0</v>
      </c>
      <c r="F149" s="8">
        <f>VLOOKUP(B149,[1]Combined!$B$1:$W$640,22,0)</f>
        <v>0</v>
      </c>
      <c r="G149" s="8">
        <f>VLOOKUP(B149,[1]Combined!$B$1:$X$640,23,0)</f>
        <v>1</v>
      </c>
      <c r="H149" s="8">
        <f>VLOOKUP(B149,[1]Combined!$B$1:$Z$640,25,0)</f>
        <v>0</v>
      </c>
      <c r="I149" s="9">
        <f>VLOOKUP(B149,[2]Combined!C$1:T$640,18,0)</f>
        <v>10</v>
      </c>
      <c r="J149" s="9">
        <f>VLOOKUP(B149,[2]Combined!C$1:U$640,19,0)</f>
        <v>18</v>
      </c>
      <c r="K149" s="9">
        <f>VLOOKUP(B149,[2]Combined!C$1:W$640,21,0)</f>
        <v>0</v>
      </c>
      <c r="L149" s="9">
        <f>VLOOKUP(B149,[2]Combined!C$1:X$640,22,0)</f>
        <v>1</v>
      </c>
      <c r="M149" s="9">
        <f>VLOOKUP(B149,[2]Combined!C$1:Y$640,23,0)</f>
        <v>3</v>
      </c>
      <c r="N149" s="9">
        <f>VLOOKUP(B149,[2]Combined!C$1:AA$640,25,0)</f>
        <v>0</v>
      </c>
      <c r="O149" s="10">
        <f>VLOOKUP(B149,[3]Combined!C$1:T$640,18,0)</f>
        <v>16</v>
      </c>
      <c r="P149" s="10">
        <f>VLOOKUP(B149,[3]Combined!C$1:U$640,19,0)</f>
        <v>16</v>
      </c>
      <c r="Q149" s="10">
        <f>VLOOKUP(B149,[3]Combined!C$1:W$640,21,0)</f>
        <v>0</v>
      </c>
      <c r="R149" s="10">
        <f>VLOOKUP(B149,[3]Combined!C$1:X$640,22,0)</f>
        <v>0</v>
      </c>
      <c r="S149" s="10">
        <f>VLOOKUP(B149,[3]Combined!C$1:Y$640,23,0)</f>
        <v>1</v>
      </c>
      <c r="T149" s="10">
        <f>VLOOKUP(B149,[3]Combined!C$1:AA$640,25,0)</f>
        <v>0</v>
      </c>
      <c r="U149" s="11">
        <v>11</v>
      </c>
      <c r="V149" s="11">
        <v>12</v>
      </c>
      <c r="W149" s="11">
        <f>VLOOKUP(B149,[4]Combined!C$1:W$640,21,0)</f>
        <v>0</v>
      </c>
      <c r="X149" s="11">
        <f>VLOOKUP(B149,[4]Combined!C$1:X$640,22,0)</f>
        <v>0</v>
      </c>
      <c r="Y149" s="11">
        <f>VLOOKUP(B149,[4]Combined!C$1:Y$640,23,0)</f>
        <v>4</v>
      </c>
      <c r="Z149" s="11">
        <f>VLOOKUP(B149,[4]Combined!C$1:AA$640,25,0)</f>
        <v>0</v>
      </c>
      <c r="AA149" s="12">
        <f>VLOOKUP(B149,[5]Combined!C$1:T$640,18,0)</f>
        <v>0</v>
      </c>
      <c r="AB149" s="12">
        <f>VLOOKUP(B149,[5]Combined!C$1:U$640,19,0)</f>
        <v>0</v>
      </c>
      <c r="AC149" s="12">
        <f>VLOOKUP(B149,[5]Combined!C$1:W$640,21,0)</f>
        <v>0</v>
      </c>
      <c r="AD149" s="12">
        <v>1</v>
      </c>
      <c r="AE149" s="12">
        <v>1</v>
      </c>
      <c r="AF149" s="12">
        <f>VLOOKUP(B149,[5]Combined!C$1:AA$640,25,0)</f>
        <v>0</v>
      </c>
      <c r="AG149" s="14">
        <f t="shared" si="16"/>
        <v>62</v>
      </c>
      <c r="AH149" s="14">
        <f t="shared" si="17"/>
        <v>0</v>
      </c>
      <c r="AI149" s="14">
        <f t="shared" si="18"/>
        <v>0</v>
      </c>
      <c r="AJ149" s="14">
        <f t="shared" si="19"/>
        <v>45</v>
      </c>
      <c r="AK149" s="14">
        <f t="shared" si="20"/>
        <v>45</v>
      </c>
      <c r="AL149" s="14">
        <f t="shared" si="21"/>
        <v>72.58064516129032</v>
      </c>
      <c r="AM149" s="14">
        <f t="shared" si="22"/>
        <v>2</v>
      </c>
      <c r="AN149" s="7" t="s">
        <v>166</v>
      </c>
      <c r="AO149" s="7">
        <v>5</v>
      </c>
      <c r="AP149" s="7">
        <v>9</v>
      </c>
      <c r="AQ149" s="7">
        <f t="shared" si="23"/>
        <v>16</v>
      </c>
    </row>
    <row r="150" spans="1:43" x14ac:dyDescent="0.25">
      <c r="A150" s="7">
        <v>149</v>
      </c>
      <c r="B150" s="7" t="s">
        <v>167</v>
      </c>
      <c r="C150" s="8">
        <f>VLOOKUP(B150,[1]Combined!$B$1:$S$640,18,0)</f>
        <v>6</v>
      </c>
      <c r="D150" s="8">
        <f>VLOOKUP(B150,[1]Combined!$B$1:$T$640,19,0)</f>
        <v>6</v>
      </c>
      <c r="E150" s="8">
        <f>VLOOKUP(B150,[1]Combined!$B$1:$V$640,21,0)</f>
        <v>0</v>
      </c>
      <c r="F150" s="8" t="str">
        <f>VLOOKUP(B150,[1]Combined!$B$1:$W$640,22,0)</f>
        <v xml:space="preserve"> </v>
      </c>
      <c r="G150" s="8">
        <f>VLOOKUP(B150,[1]Combined!$B$1:$X$640,23,0)</f>
        <v>0</v>
      </c>
      <c r="H150" s="8">
        <f>VLOOKUP(B150,[1]Combined!$B$1:$Z$640,25,0)</f>
        <v>0</v>
      </c>
      <c r="I150" s="9">
        <f>VLOOKUP(B150,[2]Combined!C$1:T$640,18,0)</f>
        <v>16</v>
      </c>
      <c r="J150" s="9">
        <f>VLOOKUP(B150,[2]Combined!C$1:U$640,19,0)</f>
        <v>18</v>
      </c>
      <c r="K150" s="9">
        <f>VLOOKUP(B150,[2]Combined!C$1:W$640,21,0)</f>
        <v>0</v>
      </c>
      <c r="L150" s="9">
        <f>VLOOKUP(B150,[2]Combined!C$1:X$640,22,0)</f>
        <v>3</v>
      </c>
      <c r="M150" s="9">
        <f>VLOOKUP(B150,[2]Combined!C$1:Y$640,23,0)</f>
        <v>5</v>
      </c>
      <c r="N150" s="9">
        <f>VLOOKUP(B150,[2]Combined!C$1:AA$640,25,0)</f>
        <v>0</v>
      </c>
      <c r="O150" s="10">
        <f>VLOOKUP(B150,[3]Combined!C$1:T$640,18,0)</f>
        <v>14</v>
      </c>
      <c r="P150" s="10">
        <f>VLOOKUP(B150,[3]Combined!C$1:U$640,19,0)</f>
        <v>16</v>
      </c>
      <c r="Q150" s="10">
        <f>VLOOKUP(B150,[3]Combined!C$1:W$640,21,0)</f>
        <v>0</v>
      </c>
      <c r="R150" s="10">
        <f>VLOOKUP(B150,[3]Combined!C$1:X$640,22,0)</f>
        <v>1</v>
      </c>
      <c r="S150" s="10">
        <f>VLOOKUP(B150,[3]Combined!C$1:Y$640,23,0)</f>
        <v>4</v>
      </c>
      <c r="T150" s="10">
        <f>VLOOKUP(B150,[3]Combined!C$1:AA$640,25,0)</f>
        <v>0</v>
      </c>
      <c r="U150" s="11">
        <v>11</v>
      </c>
      <c r="V150" s="11">
        <v>12</v>
      </c>
      <c r="W150" s="11">
        <f>VLOOKUP(B150,[4]Combined!C$1:W$640,21,0)</f>
        <v>0</v>
      </c>
      <c r="X150" s="11">
        <v>3</v>
      </c>
      <c r="Y150" s="11">
        <v>3</v>
      </c>
      <c r="Z150" s="11">
        <f>VLOOKUP(B150,[4]Combined!C$1:AA$640,25,0)</f>
        <v>0</v>
      </c>
      <c r="AA150" s="12">
        <f>VLOOKUP(B150,[5]Combined!C$1:T$640,18,0)</f>
        <v>0</v>
      </c>
      <c r="AB150" s="12">
        <f>VLOOKUP(B150,[5]Combined!C$1:U$640,19,0)</f>
        <v>0</v>
      </c>
      <c r="AC150" s="12">
        <f>VLOOKUP(B150,[5]Combined!C$1:W$640,21,0)</f>
        <v>0</v>
      </c>
      <c r="AD150" s="12">
        <f>VLOOKUP(B150,[5]Combined!C$1:X$640,22,0)</f>
        <v>0</v>
      </c>
      <c r="AE150" s="12">
        <v>2</v>
      </c>
      <c r="AF150" s="12">
        <v>1</v>
      </c>
      <c r="AG150" s="14">
        <f t="shared" si="16"/>
        <v>66</v>
      </c>
      <c r="AH150" s="14">
        <f t="shared" si="17"/>
        <v>1</v>
      </c>
      <c r="AI150" s="14">
        <f t="shared" si="18"/>
        <v>1</v>
      </c>
      <c r="AJ150" s="14">
        <f t="shared" si="19"/>
        <v>54</v>
      </c>
      <c r="AK150" s="14">
        <f t="shared" si="20"/>
        <v>55</v>
      </c>
      <c r="AL150" s="14">
        <f t="shared" si="21"/>
        <v>83.333333333333343</v>
      </c>
      <c r="AM150" s="14">
        <f t="shared" si="22"/>
        <v>4</v>
      </c>
      <c r="AN150" s="7" t="s">
        <v>168</v>
      </c>
      <c r="AO150" s="7">
        <v>8</v>
      </c>
      <c r="AP150" s="7">
        <v>10</v>
      </c>
      <c r="AQ150" s="7">
        <f t="shared" si="23"/>
        <v>22</v>
      </c>
    </row>
    <row r="151" spans="1:43" x14ac:dyDescent="0.25">
      <c r="A151" s="7">
        <v>150</v>
      </c>
      <c r="B151" s="7" t="s">
        <v>169</v>
      </c>
      <c r="C151" s="8">
        <f>VLOOKUP(B151,[1]Combined!$B$1:$S$640,18,0)</f>
        <v>6</v>
      </c>
      <c r="D151" s="8">
        <f>VLOOKUP(B151,[1]Combined!$B$1:$T$640,19,0)</f>
        <v>6</v>
      </c>
      <c r="E151" s="8">
        <f>VLOOKUP(B151,[1]Combined!$B$1:$V$640,21,0)</f>
        <v>0</v>
      </c>
      <c r="F151" s="8">
        <f>VLOOKUP(B151,[1]Combined!$B$1:$W$640,22,0)</f>
        <v>0</v>
      </c>
      <c r="G151" s="8">
        <f>VLOOKUP(B151,[1]Combined!$B$1:$X$640,23,0)</f>
        <v>2</v>
      </c>
      <c r="H151" s="8">
        <f>VLOOKUP(B151,[1]Combined!$B$1:$Z$640,25,0)</f>
        <v>0</v>
      </c>
      <c r="I151" s="9">
        <f>VLOOKUP(B151,[2]Combined!C$1:T$640,18,0)</f>
        <v>11</v>
      </c>
      <c r="J151" s="9">
        <f>VLOOKUP(B151,[2]Combined!C$1:U$640,19,0)</f>
        <v>18</v>
      </c>
      <c r="K151" s="9">
        <f>VLOOKUP(B151,[2]Combined!C$1:W$640,21,0)</f>
        <v>0</v>
      </c>
      <c r="L151" s="9">
        <f>VLOOKUP(B151,[2]Combined!C$1:X$640,22,0)</f>
        <v>0</v>
      </c>
      <c r="M151" s="9">
        <f>VLOOKUP(B151,[2]Combined!C$1:Y$640,23,0)</f>
        <v>4</v>
      </c>
      <c r="N151" s="9">
        <f>VLOOKUP(B151,[2]Combined!C$1:AA$640,25,0)</f>
        <v>0</v>
      </c>
      <c r="O151" s="10">
        <f>VLOOKUP(B151,[3]Combined!C$1:T$640,18,0)</f>
        <v>14</v>
      </c>
      <c r="P151" s="10">
        <f>VLOOKUP(B151,[3]Combined!C$1:U$640,19,0)</f>
        <v>16</v>
      </c>
      <c r="Q151" s="10">
        <f>VLOOKUP(B151,[3]Combined!C$1:W$640,21,0)</f>
        <v>0</v>
      </c>
      <c r="R151" s="10">
        <f>VLOOKUP(B151,[3]Combined!C$1:X$640,22,0)</f>
        <v>0</v>
      </c>
      <c r="S151" s="10">
        <f>VLOOKUP(B151,[3]Combined!C$1:Y$640,23,0)</f>
        <v>1</v>
      </c>
      <c r="T151" s="10">
        <f>VLOOKUP(B151,[3]Combined!C$1:AA$640,25,0)</f>
        <v>0</v>
      </c>
      <c r="U151" s="11">
        <v>11</v>
      </c>
      <c r="V151" s="11">
        <v>12</v>
      </c>
      <c r="W151" s="11">
        <f>VLOOKUP(B151,[4]Combined!C$1:W$640,21,0)</f>
        <v>0</v>
      </c>
      <c r="X151" s="11">
        <f>VLOOKUP(B151,[4]Combined!C$1:X$640,22,0)</f>
        <v>2</v>
      </c>
      <c r="Y151" s="11">
        <f>VLOOKUP(B151,[4]Combined!C$1:Y$640,23,0)</f>
        <v>3</v>
      </c>
      <c r="Z151" s="11">
        <f>VLOOKUP(B151,[4]Combined!C$1:AA$640,25,0)</f>
        <v>0</v>
      </c>
      <c r="AA151" s="12">
        <f>VLOOKUP(B151,[5]Combined!C$1:T$640,18,0)</f>
        <v>0</v>
      </c>
      <c r="AB151" s="12">
        <f>VLOOKUP(B151,[5]Combined!C$1:U$640,19,0)</f>
        <v>0</v>
      </c>
      <c r="AC151" s="12">
        <f>VLOOKUP(B151,[5]Combined!C$1:W$640,21,0)</f>
        <v>0</v>
      </c>
      <c r="AD151" s="12">
        <f>VLOOKUP(B151,[5]Combined!C$1:X$640,22,0)</f>
        <v>0</v>
      </c>
      <c r="AE151" s="12">
        <v>1</v>
      </c>
      <c r="AF151" s="12">
        <f>VLOOKUP(B151,[5]Combined!C$1:AA$640,25,0)</f>
        <v>0</v>
      </c>
      <c r="AG151" s="14">
        <f t="shared" si="16"/>
        <v>63</v>
      </c>
      <c r="AH151" s="14">
        <f t="shared" si="17"/>
        <v>0</v>
      </c>
      <c r="AI151" s="14">
        <f t="shared" si="18"/>
        <v>0</v>
      </c>
      <c r="AJ151" s="14">
        <f t="shared" si="19"/>
        <v>44</v>
      </c>
      <c r="AK151" s="14">
        <f t="shared" si="20"/>
        <v>44</v>
      </c>
      <c r="AL151" s="14">
        <f t="shared" si="21"/>
        <v>69.841269841269835</v>
      </c>
      <c r="AM151" s="14">
        <f t="shared" si="22"/>
        <v>1</v>
      </c>
      <c r="AN151" s="7" t="s">
        <v>170</v>
      </c>
      <c r="AO151" s="7">
        <v>4</v>
      </c>
      <c r="AP151" s="7">
        <v>9</v>
      </c>
      <c r="AQ151" s="7">
        <f t="shared" si="23"/>
        <v>14</v>
      </c>
    </row>
    <row r="152" spans="1:43" x14ac:dyDescent="0.25">
      <c r="A152" s="7">
        <v>151</v>
      </c>
      <c r="B152" s="7" t="s">
        <v>171</v>
      </c>
      <c r="C152" s="8">
        <f>VLOOKUP(B152,[1]Combined!$B$1:$S$640,18,0)</f>
        <v>6</v>
      </c>
      <c r="D152" s="8">
        <f>VLOOKUP(B152,[1]Combined!$B$1:$T$640,19,0)</f>
        <v>6</v>
      </c>
      <c r="E152" s="8">
        <f>VLOOKUP(B152,[1]Combined!$B$1:$V$640,21,0)</f>
        <v>0</v>
      </c>
      <c r="F152" s="8">
        <f>VLOOKUP(B152,[1]Combined!$B$1:$W$640,22,0)</f>
        <v>1</v>
      </c>
      <c r="G152" s="8">
        <f>VLOOKUP(B152,[1]Combined!$B$1:$X$640,23,0)</f>
        <v>2</v>
      </c>
      <c r="H152" s="8">
        <f>VLOOKUP(B152,[1]Combined!$B$1:$Z$640,25,0)</f>
        <v>0</v>
      </c>
      <c r="I152" s="9">
        <f>VLOOKUP(B152,[2]Combined!C$1:T$640,18,0)</f>
        <v>17</v>
      </c>
      <c r="J152" s="9">
        <f>VLOOKUP(B152,[2]Combined!C$1:U$640,19,0)</f>
        <v>18</v>
      </c>
      <c r="K152" s="9">
        <f>VLOOKUP(B152,[2]Combined!C$1:W$640,21,0)</f>
        <v>0</v>
      </c>
      <c r="L152" s="9">
        <f>VLOOKUP(B152,[2]Combined!C$1:X$640,22,0)</f>
        <v>1</v>
      </c>
      <c r="M152" s="9">
        <f>VLOOKUP(B152,[2]Combined!C$1:Y$640,23,0)</f>
        <v>4</v>
      </c>
      <c r="N152" s="9">
        <f>VLOOKUP(B152,[2]Combined!C$1:AA$640,25,0)</f>
        <v>0</v>
      </c>
      <c r="O152" s="10">
        <f>VLOOKUP(B152,[3]Combined!C$1:T$640,18,0)</f>
        <v>15</v>
      </c>
      <c r="P152" s="10">
        <f>VLOOKUP(B152,[3]Combined!C$1:U$640,19,0)</f>
        <v>16</v>
      </c>
      <c r="Q152" s="10">
        <f>VLOOKUP(B152,[3]Combined!C$1:W$640,21,0)</f>
        <v>0</v>
      </c>
      <c r="R152" s="10">
        <f>VLOOKUP(B152,[3]Combined!C$1:X$640,22,0)</f>
        <v>0</v>
      </c>
      <c r="S152" s="10">
        <f>VLOOKUP(B152,[3]Combined!C$1:Y$640,23,0)</f>
        <v>1</v>
      </c>
      <c r="T152" s="10">
        <f>VLOOKUP(B152,[3]Combined!C$1:AA$640,25,0)</f>
        <v>0</v>
      </c>
      <c r="U152" s="11">
        <v>11</v>
      </c>
      <c r="V152" s="11">
        <v>12</v>
      </c>
      <c r="W152" s="11">
        <f>VLOOKUP(B152,[4]Combined!C$1:W$640,21,0)</f>
        <v>0</v>
      </c>
      <c r="X152" s="11">
        <f>VLOOKUP(B152,[4]Combined!C$1:X$640,22,0)</f>
        <v>2</v>
      </c>
      <c r="Y152" s="11">
        <f>VLOOKUP(B152,[4]Combined!C$1:Y$640,23,0)</f>
        <v>3</v>
      </c>
      <c r="Z152" s="11">
        <f>VLOOKUP(B152,[4]Combined!C$1:AA$640,25,0)</f>
        <v>0</v>
      </c>
      <c r="AA152" s="12">
        <f>VLOOKUP(B152,[5]Combined!C$1:T$640,18,0)</f>
        <v>0</v>
      </c>
      <c r="AB152" s="12">
        <f>VLOOKUP(B152,[5]Combined!C$1:U$640,19,0)</f>
        <v>0</v>
      </c>
      <c r="AC152" s="12">
        <f>VLOOKUP(B152,[5]Combined!C$1:W$640,21,0)</f>
        <v>0</v>
      </c>
      <c r="AD152" s="12">
        <v>1</v>
      </c>
      <c r="AE152" s="12">
        <v>1</v>
      </c>
      <c r="AF152" s="12">
        <f>VLOOKUP(B152,[5]Combined!C$1:AA$640,25,0)</f>
        <v>0</v>
      </c>
      <c r="AG152" s="14">
        <f t="shared" si="16"/>
        <v>63</v>
      </c>
      <c r="AH152" s="14">
        <f t="shared" si="17"/>
        <v>0</v>
      </c>
      <c r="AI152" s="14">
        <f t="shared" si="18"/>
        <v>0</v>
      </c>
      <c r="AJ152" s="14">
        <f t="shared" si="19"/>
        <v>54</v>
      </c>
      <c r="AK152" s="14">
        <f t="shared" si="20"/>
        <v>54</v>
      </c>
      <c r="AL152" s="14">
        <f t="shared" si="21"/>
        <v>85.714285714285708</v>
      </c>
      <c r="AM152" s="14">
        <f t="shared" si="22"/>
        <v>5</v>
      </c>
      <c r="AN152" s="7" t="s">
        <v>172</v>
      </c>
      <c r="AO152" s="7">
        <v>7</v>
      </c>
      <c r="AP152" s="7">
        <v>9</v>
      </c>
      <c r="AQ152" s="7">
        <f t="shared" si="23"/>
        <v>21</v>
      </c>
    </row>
    <row r="153" spans="1:43" x14ac:dyDescent="0.25">
      <c r="A153" s="7">
        <v>152</v>
      </c>
      <c r="B153" s="7" t="s">
        <v>173</v>
      </c>
      <c r="C153" s="8">
        <f>VLOOKUP(B153,[1]Combined!$B$1:$S$640,18,0)</f>
        <v>6</v>
      </c>
      <c r="D153" s="8">
        <f>VLOOKUP(B153,[1]Combined!$B$1:$T$640,19,0)</f>
        <v>6</v>
      </c>
      <c r="E153" s="8">
        <f>VLOOKUP(B153,[1]Combined!$B$1:$V$640,21,0)</f>
        <v>0</v>
      </c>
      <c r="F153" s="8" t="str">
        <f>VLOOKUP(B153,[1]Combined!$B$1:$W$640,22,0)</f>
        <v xml:space="preserve"> </v>
      </c>
      <c r="G153" s="8">
        <f>VLOOKUP(B153,[1]Combined!$B$1:$X$640,23,0)</f>
        <v>0</v>
      </c>
      <c r="H153" s="8">
        <f>VLOOKUP(B153,[1]Combined!$B$1:$Z$640,25,0)</f>
        <v>0</v>
      </c>
      <c r="I153" s="9">
        <f>VLOOKUP(B153,[2]Combined!C$1:T$640,18,0)</f>
        <v>18</v>
      </c>
      <c r="J153" s="9">
        <f>VLOOKUP(B153,[2]Combined!C$1:U$640,19,0)</f>
        <v>18</v>
      </c>
      <c r="K153" s="9">
        <f>VLOOKUP(B153,[2]Combined!C$1:W$640,21,0)</f>
        <v>0</v>
      </c>
      <c r="L153" s="9">
        <f>VLOOKUP(B153,[2]Combined!C$1:X$640,22,0)</f>
        <v>3</v>
      </c>
      <c r="M153" s="9">
        <f>VLOOKUP(B153,[2]Combined!C$1:Y$640,23,0)</f>
        <v>4</v>
      </c>
      <c r="N153" s="9">
        <f>VLOOKUP(B153,[2]Combined!C$1:AA$640,25,0)</f>
        <v>0</v>
      </c>
      <c r="O153" s="10">
        <f>VLOOKUP(B153,[3]Combined!C$1:T$640,18,0)</f>
        <v>16</v>
      </c>
      <c r="P153" s="10">
        <f>VLOOKUP(B153,[3]Combined!C$1:U$640,19,0)</f>
        <v>16</v>
      </c>
      <c r="Q153" s="10">
        <f>VLOOKUP(B153,[3]Combined!C$1:W$640,21,0)</f>
        <v>0</v>
      </c>
      <c r="R153" s="10">
        <f>VLOOKUP(B153,[3]Combined!C$1:X$640,22,0)</f>
        <v>2</v>
      </c>
      <c r="S153" s="10">
        <f>VLOOKUP(B153,[3]Combined!C$1:Y$640,23,0)</f>
        <v>2</v>
      </c>
      <c r="T153" s="10">
        <f>VLOOKUP(B153,[3]Combined!C$1:AA$640,25,0)</f>
        <v>0</v>
      </c>
      <c r="U153" s="11">
        <v>12</v>
      </c>
      <c r="V153" s="11">
        <v>12</v>
      </c>
      <c r="W153" s="11">
        <f>VLOOKUP(B153,[4]Combined!C$1:W$640,21,0)</f>
        <v>0</v>
      </c>
      <c r="X153" s="11">
        <v>4</v>
      </c>
      <c r="Y153" s="11">
        <v>4</v>
      </c>
      <c r="Z153" s="11">
        <f>VLOOKUP(B153,[4]Combined!C$1:AA$640,25,0)</f>
        <v>0</v>
      </c>
      <c r="AA153" s="12">
        <f>VLOOKUP(B153,[5]Combined!C$1:T$640,18,0)</f>
        <v>0</v>
      </c>
      <c r="AB153" s="12">
        <f>VLOOKUP(B153,[5]Combined!C$1:U$640,19,0)</f>
        <v>0</v>
      </c>
      <c r="AC153" s="12">
        <f>VLOOKUP(B153,[5]Combined!C$1:W$640,21,0)</f>
        <v>0</v>
      </c>
      <c r="AD153" s="12">
        <v>1</v>
      </c>
      <c r="AE153" s="12">
        <v>1</v>
      </c>
      <c r="AF153" s="12">
        <f>VLOOKUP(B153,[5]Combined!C$1:AA$640,25,0)</f>
        <v>0</v>
      </c>
      <c r="AG153" s="14">
        <f t="shared" si="16"/>
        <v>63</v>
      </c>
      <c r="AH153" s="14">
        <f t="shared" si="17"/>
        <v>0</v>
      </c>
      <c r="AI153" s="14">
        <f t="shared" si="18"/>
        <v>0</v>
      </c>
      <c r="AJ153" s="14">
        <f t="shared" si="19"/>
        <v>62</v>
      </c>
      <c r="AK153" s="14">
        <f t="shared" si="20"/>
        <v>62</v>
      </c>
      <c r="AL153" s="14">
        <f t="shared" si="21"/>
        <v>98.412698412698404</v>
      </c>
      <c r="AM153" s="14">
        <f t="shared" si="22"/>
        <v>5</v>
      </c>
      <c r="AN153" s="7" t="s">
        <v>164</v>
      </c>
      <c r="AO153" s="7">
        <v>10</v>
      </c>
      <c r="AP153" s="7">
        <v>9</v>
      </c>
      <c r="AQ153" s="7">
        <f t="shared" si="23"/>
        <v>24</v>
      </c>
    </row>
    <row r="154" spans="1:43" x14ac:dyDescent="0.25">
      <c r="A154" s="7">
        <v>153</v>
      </c>
      <c r="B154" s="7" t="s">
        <v>174</v>
      </c>
      <c r="C154" s="8">
        <f>VLOOKUP(B154,[1]Combined!$B$1:$S$640,18,0)</f>
        <v>6</v>
      </c>
      <c r="D154" s="8">
        <f>VLOOKUP(B154,[1]Combined!$B$1:$T$640,19,0)</f>
        <v>6</v>
      </c>
      <c r="E154" s="8">
        <f>VLOOKUP(B154,[1]Combined!$B$1:$V$640,21,0)</f>
        <v>0</v>
      </c>
      <c r="F154" s="8">
        <f>VLOOKUP(B154,[1]Combined!$B$1:$W$640,22,0)</f>
        <v>0</v>
      </c>
      <c r="G154" s="8">
        <f>VLOOKUP(B154,[1]Combined!$B$1:$X$640,23,0)</f>
        <v>1</v>
      </c>
      <c r="H154" s="8">
        <f>VLOOKUP(B154,[1]Combined!$B$1:$Z$640,25,0)</f>
        <v>0</v>
      </c>
      <c r="I154" s="9">
        <f>VLOOKUP(B154,[2]Combined!C$1:T$640,18,0)</f>
        <v>15</v>
      </c>
      <c r="J154" s="9">
        <f>VLOOKUP(B154,[2]Combined!C$1:U$640,19,0)</f>
        <v>18</v>
      </c>
      <c r="K154" s="9">
        <f>VLOOKUP(B154,[2]Combined!C$1:W$640,21,0)</f>
        <v>0</v>
      </c>
      <c r="L154" s="9">
        <f>VLOOKUP(B154,[2]Combined!C$1:X$640,22,0)</f>
        <v>2</v>
      </c>
      <c r="M154" s="9">
        <f>VLOOKUP(B154,[2]Combined!C$1:Y$640,23,0)</f>
        <v>3</v>
      </c>
      <c r="N154" s="9">
        <f>VLOOKUP(B154,[2]Combined!C$1:AA$640,25,0)</f>
        <v>0</v>
      </c>
      <c r="O154" s="10">
        <f>VLOOKUP(B154,[3]Combined!C$1:T$640,18,0)</f>
        <v>12</v>
      </c>
      <c r="P154" s="10">
        <f>VLOOKUP(B154,[3]Combined!C$1:U$640,19,0)</f>
        <v>16</v>
      </c>
      <c r="Q154" s="10">
        <f>VLOOKUP(B154,[3]Combined!C$1:W$640,21,0)</f>
        <v>0</v>
      </c>
      <c r="R154" s="10">
        <f>VLOOKUP(B154,[3]Combined!C$1:X$640,22,0)</f>
        <v>0</v>
      </c>
      <c r="S154" s="10">
        <f>VLOOKUP(B154,[3]Combined!C$1:Y$640,23,0)</f>
        <v>1</v>
      </c>
      <c r="T154" s="10">
        <f>VLOOKUP(B154,[3]Combined!C$1:AA$640,25,0)</f>
        <v>0</v>
      </c>
      <c r="U154" s="11">
        <v>12</v>
      </c>
      <c r="V154" s="11">
        <v>12</v>
      </c>
      <c r="W154" s="11">
        <f>VLOOKUP(B154,[4]Combined!C$1:W$640,21,0)</f>
        <v>0</v>
      </c>
      <c r="X154" s="11">
        <f>VLOOKUP(B154,[4]Combined!C$1:X$640,22,0)</f>
        <v>4</v>
      </c>
      <c r="Y154" s="11">
        <f>VLOOKUP(B154,[4]Combined!C$1:Y$640,23,0)</f>
        <v>4</v>
      </c>
      <c r="Z154" s="11">
        <f>VLOOKUP(B154,[4]Combined!C$1:AA$640,25,0)</f>
        <v>0</v>
      </c>
      <c r="AA154" s="12">
        <f>VLOOKUP(B154,[5]Combined!C$1:T$640,18,0)</f>
        <v>0</v>
      </c>
      <c r="AB154" s="12">
        <f>VLOOKUP(B154,[5]Combined!C$1:U$640,19,0)</f>
        <v>0</v>
      </c>
      <c r="AC154" s="12">
        <f>VLOOKUP(B154,[5]Combined!C$1:W$640,21,0)</f>
        <v>0</v>
      </c>
      <c r="AD154" s="12">
        <v>1</v>
      </c>
      <c r="AE154" s="12">
        <v>1</v>
      </c>
      <c r="AF154" s="12">
        <f>VLOOKUP(B154,[5]Combined!C$1:AA$640,25,0)</f>
        <v>0</v>
      </c>
      <c r="AG154" s="14">
        <f t="shared" si="16"/>
        <v>62</v>
      </c>
      <c r="AH154" s="14">
        <f t="shared" si="17"/>
        <v>0</v>
      </c>
      <c r="AI154" s="14">
        <f t="shared" si="18"/>
        <v>0</v>
      </c>
      <c r="AJ154" s="14">
        <f t="shared" si="19"/>
        <v>52</v>
      </c>
      <c r="AK154" s="14">
        <f t="shared" si="20"/>
        <v>52</v>
      </c>
      <c r="AL154" s="14">
        <f t="shared" si="21"/>
        <v>83.870967741935488</v>
      </c>
      <c r="AM154" s="14">
        <f t="shared" si="22"/>
        <v>4</v>
      </c>
      <c r="AN154" s="7" t="s">
        <v>166</v>
      </c>
      <c r="AO154" s="7">
        <v>9</v>
      </c>
      <c r="AP154" s="7">
        <v>9</v>
      </c>
      <c r="AQ154" s="7">
        <f t="shared" si="23"/>
        <v>22</v>
      </c>
    </row>
    <row r="155" spans="1:43" x14ac:dyDescent="0.25">
      <c r="A155" s="7">
        <v>154</v>
      </c>
      <c r="B155" s="7" t="s">
        <v>175</v>
      </c>
      <c r="C155" s="8">
        <f>VLOOKUP(B155,[1]Combined!$B$1:$S$640,18,0)</f>
        <v>5</v>
      </c>
      <c r="D155" s="8">
        <f>VLOOKUP(B155,[1]Combined!$B$1:$T$640,19,0)</f>
        <v>6</v>
      </c>
      <c r="E155" s="8">
        <f>VLOOKUP(B155,[1]Combined!$B$1:$V$640,21,0)</f>
        <v>0</v>
      </c>
      <c r="F155" s="8" t="str">
        <f>VLOOKUP(B155,[1]Combined!$B$1:$W$640,22,0)</f>
        <v xml:space="preserve"> </v>
      </c>
      <c r="G155" s="8">
        <f>VLOOKUP(B155,[1]Combined!$B$1:$X$640,23,0)</f>
        <v>0</v>
      </c>
      <c r="H155" s="8">
        <f>VLOOKUP(B155,[1]Combined!$B$1:$Z$640,25,0)</f>
        <v>0</v>
      </c>
      <c r="I155" s="9">
        <f>VLOOKUP(B155,[2]Combined!C$1:T$640,18,0)</f>
        <v>18</v>
      </c>
      <c r="J155" s="9">
        <f>VLOOKUP(B155,[2]Combined!C$1:U$640,19,0)</f>
        <v>18</v>
      </c>
      <c r="K155" s="9">
        <f>VLOOKUP(B155,[2]Combined!C$1:W$640,21,0)</f>
        <v>0</v>
      </c>
      <c r="L155" s="9">
        <f>VLOOKUP(B155,[2]Combined!C$1:X$640,22,0)</f>
        <v>4</v>
      </c>
      <c r="M155" s="9">
        <f>VLOOKUP(B155,[2]Combined!C$1:Y$640,23,0)</f>
        <v>5</v>
      </c>
      <c r="N155" s="9">
        <f>VLOOKUP(B155,[2]Combined!C$1:AA$640,25,0)</f>
        <v>0</v>
      </c>
      <c r="O155" s="10">
        <f>VLOOKUP(B155,[3]Combined!C$1:T$640,18,0)</f>
        <v>14</v>
      </c>
      <c r="P155" s="10">
        <f>VLOOKUP(B155,[3]Combined!C$1:U$640,19,0)</f>
        <v>16</v>
      </c>
      <c r="Q155" s="10">
        <f>VLOOKUP(B155,[3]Combined!C$1:W$640,21,0)</f>
        <v>0</v>
      </c>
      <c r="R155" s="10">
        <f>VLOOKUP(B155,[3]Combined!C$1:X$640,22,0)</f>
        <v>1</v>
      </c>
      <c r="S155" s="10">
        <f>VLOOKUP(B155,[3]Combined!C$1:Y$640,23,0)</f>
        <v>4</v>
      </c>
      <c r="T155" s="10">
        <f>VLOOKUP(B155,[3]Combined!C$1:AA$640,25,0)</f>
        <v>0</v>
      </c>
      <c r="U155" s="11">
        <v>11</v>
      </c>
      <c r="V155" s="11">
        <v>12</v>
      </c>
      <c r="W155" s="11">
        <f>VLOOKUP(B155,[4]Combined!C$1:W$640,21,0)</f>
        <v>0</v>
      </c>
      <c r="X155" s="11">
        <v>3</v>
      </c>
      <c r="Y155" s="11">
        <v>3</v>
      </c>
      <c r="Z155" s="11">
        <f>VLOOKUP(B155,[4]Combined!C$1:AA$640,25,0)</f>
        <v>0</v>
      </c>
      <c r="AA155" s="12">
        <f>VLOOKUP(B155,[5]Combined!C$1:T$640,18,0)</f>
        <v>0</v>
      </c>
      <c r="AB155" s="12">
        <f>VLOOKUP(B155,[5]Combined!C$1:U$640,19,0)</f>
        <v>0</v>
      </c>
      <c r="AC155" s="12">
        <f>VLOOKUP(B155,[5]Combined!C$1:W$640,21,0)</f>
        <v>0</v>
      </c>
      <c r="AD155" s="12">
        <v>2</v>
      </c>
      <c r="AE155" s="12">
        <v>2</v>
      </c>
      <c r="AF155" s="12">
        <f>VLOOKUP(B155,[5]Combined!C$1:AA$640,25,0)</f>
        <v>0</v>
      </c>
      <c r="AG155" s="14">
        <f t="shared" si="16"/>
        <v>66</v>
      </c>
      <c r="AH155" s="14">
        <f t="shared" si="17"/>
        <v>0</v>
      </c>
      <c r="AI155" s="14">
        <f t="shared" si="18"/>
        <v>0</v>
      </c>
      <c r="AJ155" s="14">
        <f t="shared" si="19"/>
        <v>58</v>
      </c>
      <c r="AK155" s="14">
        <f t="shared" si="20"/>
        <v>58</v>
      </c>
      <c r="AL155" s="14">
        <f t="shared" si="21"/>
        <v>87.878787878787875</v>
      </c>
      <c r="AM155" s="14">
        <f t="shared" si="22"/>
        <v>5</v>
      </c>
      <c r="AN155" s="7" t="s">
        <v>168</v>
      </c>
      <c r="AO155" s="7">
        <v>9</v>
      </c>
      <c r="AP155" s="7">
        <v>9</v>
      </c>
      <c r="AQ155" s="7">
        <f t="shared" si="23"/>
        <v>23</v>
      </c>
    </row>
    <row r="156" spans="1:43" x14ac:dyDescent="0.25">
      <c r="A156" s="7">
        <v>155</v>
      </c>
      <c r="B156" s="7" t="s">
        <v>176</v>
      </c>
      <c r="C156" s="8">
        <f>VLOOKUP(B156,[1]Combined!$B$1:$S$640,18,0)</f>
        <v>6</v>
      </c>
      <c r="D156" s="8">
        <f>VLOOKUP(B156,[1]Combined!$B$1:$T$640,19,0)</f>
        <v>6</v>
      </c>
      <c r="E156" s="8">
        <f>VLOOKUP(B156,[1]Combined!$B$1:$V$640,21,0)</f>
        <v>0</v>
      </c>
      <c r="F156" s="8">
        <f>VLOOKUP(B156,[1]Combined!$B$1:$W$640,22,0)</f>
        <v>1</v>
      </c>
      <c r="G156" s="8">
        <f>VLOOKUP(B156,[1]Combined!$B$1:$X$640,23,0)</f>
        <v>2</v>
      </c>
      <c r="H156" s="8">
        <f>VLOOKUP(B156,[1]Combined!$B$1:$Z$640,25,0)</f>
        <v>0</v>
      </c>
      <c r="I156" s="9">
        <f>VLOOKUP(B156,[2]Combined!C$1:T$640,18,0)</f>
        <v>16</v>
      </c>
      <c r="J156" s="9">
        <f>VLOOKUP(B156,[2]Combined!C$1:U$640,19,0)</f>
        <v>18</v>
      </c>
      <c r="K156" s="9">
        <f>VLOOKUP(B156,[2]Combined!C$1:W$640,21,0)</f>
        <v>0</v>
      </c>
      <c r="L156" s="9">
        <f>VLOOKUP(B156,[2]Combined!C$1:X$640,22,0)</f>
        <v>1</v>
      </c>
      <c r="M156" s="9">
        <f>VLOOKUP(B156,[2]Combined!C$1:Y$640,23,0)</f>
        <v>4</v>
      </c>
      <c r="N156" s="9">
        <f>VLOOKUP(B156,[2]Combined!C$1:AA$640,25,0)</f>
        <v>0</v>
      </c>
      <c r="O156" s="10">
        <f>VLOOKUP(B156,[3]Combined!C$1:T$640,18,0)</f>
        <v>16</v>
      </c>
      <c r="P156" s="10">
        <f>VLOOKUP(B156,[3]Combined!C$1:U$640,19,0)</f>
        <v>16</v>
      </c>
      <c r="Q156" s="10">
        <f>VLOOKUP(B156,[3]Combined!C$1:W$640,21,0)</f>
        <v>0</v>
      </c>
      <c r="R156" s="10">
        <f>VLOOKUP(B156,[3]Combined!C$1:X$640,22,0)</f>
        <v>0</v>
      </c>
      <c r="S156" s="10">
        <f>VLOOKUP(B156,[3]Combined!C$1:Y$640,23,0)</f>
        <v>1</v>
      </c>
      <c r="T156" s="10">
        <f>VLOOKUP(B156,[3]Combined!C$1:AA$640,25,0)</f>
        <v>0</v>
      </c>
      <c r="U156" s="11">
        <v>10</v>
      </c>
      <c r="V156" s="11">
        <v>12</v>
      </c>
      <c r="W156" s="11">
        <f>VLOOKUP(B156,[4]Combined!C$1:W$640,21,0)</f>
        <v>0</v>
      </c>
      <c r="X156" s="11">
        <f>VLOOKUP(B156,[4]Combined!C$1:X$640,22,0)</f>
        <v>3</v>
      </c>
      <c r="Y156" s="11">
        <f>VLOOKUP(B156,[4]Combined!C$1:Y$640,23,0)</f>
        <v>3</v>
      </c>
      <c r="Z156" s="11">
        <f>VLOOKUP(B156,[4]Combined!C$1:AA$640,25,0)</f>
        <v>0</v>
      </c>
      <c r="AA156" s="12">
        <f>VLOOKUP(B156,[5]Combined!C$1:T$640,18,0)</f>
        <v>0</v>
      </c>
      <c r="AB156" s="12">
        <f>VLOOKUP(B156,[5]Combined!C$1:U$640,19,0)</f>
        <v>0</v>
      </c>
      <c r="AC156" s="12">
        <f>VLOOKUP(B156,[5]Combined!C$1:W$640,21,0)</f>
        <v>0</v>
      </c>
      <c r="AD156" s="12">
        <v>1</v>
      </c>
      <c r="AE156" s="12">
        <v>1</v>
      </c>
      <c r="AF156" s="12">
        <f>VLOOKUP(B156,[5]Combined!C$1:AA$640,25,0)</f>
        <v>0</v>
      </c>
      <c r="AG156" s="14">
        <f t="shared" si="16"/>
        <v>63</v>
      </c>
      <c r="AH156" s="14">
        <f t="shared" si="17"/>
        <v>0</v>
      </c>
      <c r="AI156" s="14">
        <f t="shared" si="18"/>
        <v>0</v>
      </c>
      <c r="AJ156" s="14">
        <f t="shared" si="19"/>
        <v>54</v>
      </c>
      <c r="AK156" s="14">
        <f t="shared" si="20"/>
        <v>54</v>
      </c>
      <c r="AL156" s="14">
        <f t="shared" si="21"/>
        <v>85.714285714285708</v>
      </c>
      <c r="AM156" s="14">
        <f t="shared" si="22"/>
        <v>5</v>
      </c>
      <c r="AN156" s="7" t="s">
        <v>170</v>
      </c>
      <c r="AO156" s="7">
        <v>7</v>
      </c>
      <c r="AP156" s="7">
        <v>8</v>
      </c>
      <c r="AQ156" s="7">
        <f t="shared" si="23"/>
        <v>20</v>
      </c>
    </row>
    <row r="157" spans="1:43" x14ac:dyDescent="0.25">
      <c r="A157" s="7">
        <v>156</v>
      </c>
      <c r="B157" s="7" t="s">
        <v>177</v>
      </c>
      <c r="C157" s="8">
        <f>VLOOKUP(B157,[1]Combined!$B$1:$S$640,18,0)</f>
        <v>5</v>
      </c>
      <c r="D157" s="8">
        <f>VLOOKUP(B157,[1]Combined!$B$1:$T$640,19,0)</f>
        <v>6</v>
      </c>
      <c r="E157" s="8">
        <f>VLOOKUP(B157,[1]Combined!$B$1:$V$640,21,0)</f>
        <v>0</v>
      </c>
      <c r="F157" s="8">
        <f>VLOOKUP(B157,[1]Combined!$B$1:$W$640,22,0)</f>
        <v>1</v>
      </c>
      <c r="G157" s="8">
        <f>VLOOKUP(B157,[1]Combined!$B$1:$X$640,23,0)</f>
        <v>2</v>
      </c>
      <c r="H157" s="8">
        <f>VLOOKUP(B157,[1]Combined!$B$1:$Z$640,25,0)</f>
        <v>0</v>
      </c>
      <c r="I157" s="9">
        <f>VLOOKUP(B157,[2]Combined!C$1:T$640,18,0)</f>
        <v>9</v>
      </c>
      <c r="J157" s="9">
        <f>VLOOKUP(B157,[2]Combined!C$1:U$640,19,0)</f>
        <v>18</v>
      </c>
      <c r="K157" s="9">
        <f>VLOOKUP(B157,[2]Combined!C$1:W$640,21,0)</f>
        <v>0</v>
      </c>
      <c r="L157" s="9">
        <f>VLOOKUP(B157,[2]Combined!C$1:X$640,22,0)</f>
        <v>0</v>
      </c>
      <c r="M157" s="9">
        <f>VLOOKUP(B157,[2]Combined!C$1:Y$640,23,0)</f>
        <v>4</v>
      </c>
      <c r="N157" s="9">
        <f>VLOOKUP(B157,[2]Combined!C$1:AA$640,25,0)</f>
        <v>0</v>
      </c>
      <c r="O157" s="10">
        <f>VLOOKUP(B157,[3]Combined!C$1:T$640,18,0)</f>
        <v>11</v>
      </c>
      <c r="P157" s="10">
        <f>VLOOKUP(B157,[3]Combined!C$1:U$640,19,0)</f>
        <v>16</v>
      </c>
      <c r="Q157" s="10">
        <f>VLOOKUP(B157,[3]Combined!C$1:W$640,21,0)</f>
        <v>3</v>
      </c>
      <c r="R157" s="10">
        <f>VLOOKUP(B157,[3]Combined!C$1:X$640,22,0)</f>
        <v>0</v>
      </c>
      <c r="S157" s="10">
        <f>VLOOKUP(B157,[3]Combined!C$1:Y$640,23,0)</f>
        <v>1</v>
      </c>
      <c r="T157" s="10">
        <f>VLOOKUP(B157,[3]Combined!C$1:AA$640,25,0)</f>
        <v>0</v>
      </c>
      <c r="U157" s="11">
        <v>10</v>
      </c>
      <c r="V157" s="11">
        <v>12</v>
      </c>
      <c r="W157" s="11">
        <f>VLOOKUP(B157,[4]Combined!C$1:W$640,21,0)</f>
        <v>0</v>
      </c>
      <c r="X157" s="11">
        <f>VLOOKUP(B157,[4]Combined!C$1:X$640,22,0)</f>
        <v>0</v>
      </c>
      <c r="Y157" s="11">
        <f>VLOOKUP(B157,[4]Combined!C$1:Y$640,23,0)</f>
        <v>3</v>
      </c>
      <c r="Z157" s="11">
        <f>VLOOKUP(B157,[4]Combined!C$1:AA$640,25,0)</f>
        <v>0</v>
      </c>
      <c r="AA157" s="12">
        <f>VLOOKUP(B157,[5]Combined!C$1:T$640,18,0)</f>
        <v>0</v>
      </c>
      <c r="AB157" s="12">
        <f>VLOOKUP(B157,[5]Combined!C$1:U$640,19,0)</f>
        <v>0</v>
      </c>
      <c r="AC157" s="12">
        <f>VLOOKUP(B157,[5]Combined!C$1:W$640,21,0)</f>
        <v>0</v>
      </c>
      <c r="AD157" s="12">
        <v>1</v>
      </c>
      <c r="AE157" s="12">
        <v>1</v>
      </c>
      <c r="AF157" s="12">
        <f>VLOOKUP(B157,[5]Combined!C$1:AA$640,25,0)</f>
        <v>0</v>
      </c>
      <c r="AG157" s="14">
        <f t="shared" si="16"/>
        <v>63</v>
      </c>
      <c r="AH157" s="14">
        <f t="shared" si="17"/>
        <v>3</v>
      </c>
      <c r="AI157" s="14">
        <f t="shared" si="18"/>
        <v>3</v>
      </c>
      <c r="AJ157" s="14">
        <f t="shared" si="19"/>
        <v>37</v>
      </c>
      <c r="AK157" s="14">
        <f t="shared" si="20"/>
        <v>40</v>
      </c>
      <c r="AL157" s="14">
        <f t="shared" si="21"/>
        <v>63.492063492063487</v>
      </c>
      <c r="AM157" s="14">
        <f t="shared" si="22"/>
        <v>0</v>
      </c>
      <c r="AN157" s="7" t="s">
        <v>172</v>
      </c>
      <c r="AO157" s="7">
        <v>9</v>
      </c>
      <c r="AP157" s="7">
        <v>8</v>
      </c>
      <c r="AQ157" s="7">
        <f t="shared" si="23"/>
        <v>17</v>
      </c>
    </row>
    <row r="158" spans="1:43" x14ac:dyDescent="0.25">
      <c r="A158" s="7">
        <v>157</v>
      </c>
      <c r="B158" s="7" t="s">
        <v>178</v>
      </c>
      <c r="C158" s="8">
        <f>VLOOKUP(B158,[1]Combined!$B$1:$S$640,18,0)</f>
        <v>6</v>
      </c>
      <c r="D158" s="8">
        <f>VLOOKUP(B158,[1]Combined!$B$1:$T$640,19,0)</f>
        <v>6</v>
      </c>
      <c r="E158" s="8">
        <f>VLOOKUP(B158,[1]Combined!$B$1:$V$640,21,0)</f>
        <v>0</v>
      </c>
      <c r="F158" s="8" t="str">
        <f>VLOOKUP(B158,[1]Combined!$B$1:$W$640,22,0)</f>
        <v xml:space="preserve"> </v>
      </c>
      <c r="G158" s="8">
        <f>VLOOKUP(B158,[1]Combined!$B$1:$X$640,23,0)</f>
        <v>0</v>
      </c>
      <c r="H158" s="8">
        <f>VLOOKUP(B158,[1]Combined!$B$1:$Z$640,25,0)</f>
        <v>0</v>
      </c>
      <c r="I158" s="9">
        <f>VLOOKUP(B158,[2]Combined!C$1:T$640,18,0)</f>
        <v>17</v>
      </c>
      <c r="J158" s="9">
        <f>VLOOKUP(B158,[2]Combined!C$1:U$640,19,0)</f>
        <v>18</v>
      </c>
      <c r="K158" s="9">
        <f>VLOOKUP(B158,[2]Combined!C$1:W$640,21,0)</f>
        <v>0</v>
      </c>
      <c r="L158" s="9">
        <f>VLOOKUP(B158,[2]Combined!C$1:X$640,22,0)</f>
        <v>3</v>
      </c>
      <c r="M158" s="9">
        <f>VLOOKUP(B158,[2]Combined!C$1:Y$640,23,0)</f>
        <v>4</v>
      </c>
      <c r="N158" s="9">
        <f>VLOOKUP(B158,[2]Combined!C$1:AA$640,25,0)</f>
        <v>0</v>
      </c>
      <c r="O158" s="10">
        <f>VLOOKUP(B158,[3]Combined!C$1:T$640,18,0)</f>
        <v>14</v>
      </c>
      <c r="P158" s="10">
        <f>VLOOKUP(B158,[3]Combined!C$1:U$640,19,0)</f>
        <v>16</v>
      </c>
      <c r="Q158" s="10">
        <f>VLOOKUP(B158,[3]Combined!C$1:W$640,21,0)</f>
        <v>0</v>
      </c>
      <c r="R158" s="10">
        <f>VLOOKUP(B158,[3]Combined!C$1:X$640,22,0)</f>
        <v>1</v>
      </c>
      <c r="S158" s="10">
        <f>VLOOKUP(B158,[3]Combined!C$1:Y$640,23,0)</f>
        <v>2</v>
      </c>
      <c r="T158" s="10">
        <f>VLOOKUP(B158,[3]Combined!C$1:AA$640,25,0)</f>
        <v>0</v>
      </c>
      <c r="U158" s="11">
        <v>9</v>
      </c>
      <c r="V158" s="11">
        <v>12</v>
      </c>
      <c r="W158" s="11">
        <f>VLOOKUP(B158,[4]Combined!C$1:W$640,21,0)</f>
        <v>0</v>
      </c>
      <c r="X158" s="11">
        <v>3</v>
      </c>
      <c r="Y158" s="11">
        <v>4</v>
      </c>
      <c r="Z158" s="11">
        <f>VLOOKUP(B158,[4]Combined!C$1:AA$640,25,0)</f>
        <v>0</v>
      </c>
      <c r="AA158" s="12">
        <f>VLOOKUP(B158,[5]Combined!C$1:T$640,18,0)</f>
        <v>0</v>
      </c>
      <c r="AB158" s="12">
        <f>VLOOKUP(B158,[5]Combined!C$1:U$640,19,0)</f>
        <v>0</v>
      </c>
      <c r="AC158" s="12">
        <f>VLOOKUP(B158,[5]Combined!C$1:W$640,21,0)</f>
        <v>0</v>
      </c>
      <c r="AD158" s="12">
        <v>1</v>
      </c>
      <c r="AE158" s="12">
        <v>1</v>
      </c>
      <c r="AF158" s="12">
        <f>VLOOKUP(B158,[5]Combined!C$1:AA$640,25,0)</f>
        <v>0</v>
      </c>
      <c r="AG158" s="14">
        <f t="shared" si="16"/>
        <v>63</v>
      </c>
      <c r="AH158" s="14">
        <f t="shared" si="17"/>
        <v>0</v>
      </c>
      <c r="AI158" s="14">
        <f t="shared" si="18"/>
        <v>0</v>
      </c>
      <c r="AJ158" s="14">
        <f t="shared" si="19"/>
        <v>54</v>
      </c>
      <c r="AK158" s="14">
        <f t="shared" si="20"/>
        <v>54</v>
      </c>
      <c r="AL158" s="14">
        <f t="shared" si="21"/>
        <v>85.714285714285708</v>
      </c>
      <c r="AM158" s="14">
        <f t="shared" si="22"/>
        <v>5</v>
      </c>
      <c r="AN158" s="7" t="s">
        <v>164</v>
      </c>
      <c r="AO158" s="7">
        <v>10</v>
      </c>
      <c r="AP158" s="7">
        <v>9</v>
      </c>
      <c r="AQ158" s="7">
        <f t="shared" si="23"/>
        <v>24</v>
      </c>
    </row>
    <row r="159" spans="1:43" x14ac:dyDescent="0.25">
      <c r="A159" s="7">
        <v>158</v>
      </c>
      <c r="B159" s="7" t="s">
        <v>179</v>
      </c>
      <c r="C159" s="8">
        <f>VLOOKUP(B159,[1]Combined!$B$1:$S$640,18,0)</f>
        <v>3</v>
      </c>
      <c r="D159" s="8">
        <f>VLOOKUP(B159,[1]Combined!$B$1:$T$640,19,0)</f>
        <v>6</v>
      </c>
      <c r="E159" s="8">
        <f>VLOOKUP(B159,[1]Combined!$B$1:$V$640,21,0)</f>
        <v>0</v>
      </c>
      <c r="F159" s="8">
        <f>VLOOKUP(B159,[1]Combined!$B$1:$W$640,22,0)</f>
        <v>0</v>
      </c>
      <c r="G159" s="8">
        <f>VLOOKUP(B159,[1]Combined!$B$1:$X$640,23,0)</f>
        <v>1</v>
      </c>
      <c r="H159" s="8">
        <f>VLOOKUP(B159,[1]Combined!$B$1:$Z$640,25,0)</f>
        <v>0</v>
      </c>
      <c r="I159" s="9">
        <f>VLOOKUP(B159,[2]Combined!C$1:T$640,18,0)</f>
        <v>15</v>
      </c>
      <c r="J159" s="9">
        <f>VLOOKUP(B159,[2]Combined!C$1:U$640,19,0)</f>
        <v>18</v>
      </c>
      <c r="K159" s="9">
        <f>VLOOKUP(B159,[2]Combined!C$1:W$640,21,0)</f>
        <v>0</v>
      </c>
      <c r="L159" s="9">
        <f>VLOOKUP(B159,[2]Combined!C$1:X$640,22,0)</f>
        <v>0</v>
      </c>
      <c r="M159" s="9">
        <f>VLOOKUP(B159,[2]Combined!C$1:Y$640,23,0)</f>
        <v>3</v>
      </c>
      <c r="N159" s="9">
        <f>VLOOKUP(B159,[2]Combined!C$1:AA$640,25,0)</f>
        <v>0</v>
      </c>
      <c r="O159" s="10">
        <f>VLOOKUP(B159,[3]Combined!C$1:T$640,18,0)</f>
        <v>13</v>
      </c>
      <c r="P159" s="10">
        <f>VLOOKUP(B159,[3]Combined!C$1:U$640,19,0)</f>
        <v>16</v>
      </c>
      <c r="Q159" s="10">
        <f>VLOOKUP(B159,[3]Combined!C$1:W$640,21,0)</f>
        <v>0</v>
      </c>
      <c r="R159" s="10">
        <f>VLOOKUP(B159,[3]Combined!C$1:X$640,22,0)</f>
        <v>0</v>
      </c>
      <c r="S159" s="10">
        <f>VLOOKUP(B159,[3]Combined!C$1:Y$640,23,0)</f>
        <v>1</v>
      </c>
      <c r="T159" s="10">
        <f>VLOOKUP(B159,[3]Combined!C$1:AA$640,25,0)</f>
        <v>0</v>
      </c>
      <c r="U159" s="11">
        <v>10</v>
      </c>
      <c r="V159" s="11">
        <v>12</v>
      </c>
      <c r="W159" s="11">
        <f>VLOOKUP(B159,[4]Combined!C$1:W$640,21,0)</f>
        <v>0</v>
      </c>
      <c r="X159" s="11">
        <f>VLOOKUP(B159,[4]Combined!C$1:X$640,22,0)</f>
        <v>2</v>
      </c>
      <c r="Y159" s="11">
        <f>VLOOKUP(B159,[4]Combined!C$1:Y$640,23,0)</f>
        <v>4</v>
      </c>
      <c r="Z159" s="11">
        <f>VLOOKUP(B159,[4]Combined!C$1:AA$640,25,0)</f>
        <v>0</v>
      </c>
      <c r="AA159" s="12">
        <f>VLOOKUP(B159,[5]Combined!C$1:T$640,18,0)</f>
        <v>0</v>
      </c>
      <c r="AB159" s="12">
        <f>VLOOKUP(B159,[5]Combined!C$1:U$640,19,0)</f>
        <v>0</v>
      </c>
      <c r="AC159" s="12">
        <f>VLOOKUP(B159,[5]Combined!C$1:W$640,21,0)</f>
        <v>0</v>
      </c>
      <c r="AD159" s="12">
        <v>1</v>
      </c>
      <c r="AE159" s="12">
        <v>1</v>
      </c>
      <c r="AF159" s="12">
        <f>VLOOKUP(B159,[5]Combined!C$1:AA$640,25,0)</f>
        <v>0</v>
      </c>
      <c r="AG159" s="14">
        <f t="shared" si="16"/>
        <v>62</v>
      </c>
      <c r="AH159" s="14">
        <f t="shared" si="17"/>
        <v>0</v>
      </c>
      <c r="AI159" s="14">
        <f t="shared" si="18"/>
        <v>0</v>
      </c>
      <c r="AJ159" s="14">
        <f t="shared" si="19"/>
        <v>44</v>
      </c>
      <c r="AK159" s="14">
        <f t="shared" si="20"/>
        <v>44</v>
      </c>
      <c r="AL159" s="14">
        <f t="shared" si="21"/>
        <v>70.967741935483872</v>
      </c>
      <c r="AM159" s="14">
        <f t="shared" si="22"/>
        <v>2</v>
      </c>
      <c r="AN159" s="7" t="s">
        <v>166</v>
      </c>
      <c r="AO159" s="7">
        <v>5</v>
      </c>
      <c r="AP159" s="7">
        <v>10</v>
      </c>
      <c r="AQ159" s="7">
        <f t="shared" si="23"/>
        <v>17</v>
      </c>
    </row>
    <row r="160" spans="1:43" x14ac:dyDescent="0.25">
      <c r="A160" s="7">
        <v>159</v>
      </c>
      <c r="B160" s="7" t="s">
        <v>180</v>
      </c>
      <c r="C160" s="8">
        <f>VLOOKUP(B160,[1]Combined!$B$1:$S$640,18,0)</f>
        <v>4</v>
      </c>
      <c r="D160" s="8">
        <f>VLOOKUP(B160,[1]Combined!$B$1:$T$640,19,0)</f>
        <v>6</v>
      </c>
      <c r="E160" s="8">
        <f>VLOOKUP(B160,[1]Combined!$B$1:$V$640,21,0)</f>
        <v>0</v>
      </c>
      <c r="F160" s="8" t="str">
        <f>VLOOKUP(B160,[1]Combined!$B$1:$W$640,22,0)</f>
        <v xml:space="preserve"> </v>
      </c>
      <c r="G160" s="8">
        <f>VLOOKUP(B160,[1]Combined!$B$1:$X$640,23,0)</f>
        <v>0</v>
      </c>
      <c r="H160" s="8">
        <f>VLOOKUP(B160,[1]Combined!$B$1:$Z$640,25,0)</f>
        <v>0</v>
      </c>
      <c r="I160" s="9">
        <f>VLOOKUP(B160,[2]Combined!C$1:T$640,18,0)</f>
        <v>10</v>
      </c>
      <c r="J160" s="9">
        <f>VLOOKUP(B160,[2]Combined!C$1:U$640,19,0)</f>
        <v>18</v>
      </c>
      <c r="K160" s="9">
        <f>VLOOKUP(B160,[2]Combined!C$1:W$640,21,0)</f>
        <v>0</v>
      </c>
      <c r="L160" s="9">
        <f>VLOOKUP(B160,[2]Combined!C$1:X$640,22,0)</f>
        <v>3</v>
      </c>
      <c r="M160" s="9">
        <f>VLOOKUP(B160,[2]Combined!C$1:Y$640,23,0)</f>
        <v>5</v>
      </c>
      <c r="N160" s="9">
        <f>VLOOKUP(B160,[2]Combined!C$1:AA$640,25,0)</f>
        <v>0</v>
      </c>
      <c r="O160" s="10">
        <f>VLOOKUP(B160,[3]Combined!C$1:T$640,18,0)</f>
        <v>10</v>
      </c>
      <c r="P160" s="10">
        <f>VLOOKUP(B160,[3]Combined!C$1:U$640,19,0)</f>
        <v>16</v>
      </c>
      <c r="Q160" s="10">
        <f>VLOOKUP(B160,[3]Combined!C$1:W$640,21,0)</f>
        <v>0</v>
      </c>
      <c r="R160" s="10">
        <f>VLOOKUP(B160,[3]Combined!C$1:X$640,22,0)</f>
        <v>1</v>
      </c>
      <c r="S160" s="10">
        <f>VLOOKUP(B160,[3]Combined!C$1:Y$640,23,0)</f>
        <v>4</v>
      </c>
      <c r="T160" s="10">
        <f>VLOOKUP(B160,[3]Combined!C$1:AA$640,25,0)</f>
        <v>0</v>
      </c>
      <c r="U160" s="11">
        <v>10</v>
      </c>
      <c r="V160" s="11">
        <v>12</v>
      </c>
      <c r="W160" s="11">
        <f>VLOOKUP(B160,[4]Combined!C$1:W$640,21,0)</f>
        <v>0</v>
      </c>
      <c r="X160" s="11">
        <v>2</v>
      </c>
      <c r="Y160" s="11">
        <v>3</v>
      </c>
      <c r="Z160" s="11">
        <f>VLOOKUP(B160,[4]Combined!C$1:AA$640,25,0)</f>
        <v>0</v>
      </c>
      <c r="AA160" s="12">
        <f>VLOOKUP(B160,[5]Combined!C$1:T$640,18,0)</f>
        <v>0</v>
      </c>
      <c r="AB160" s="12">
        <f>VLOOKUP(B160,[5]Combined!C$1:U$640,19,0)</f>
        <v>0</v>
      </c>
      <c r="AC160" s="12">
        <f>VLOOKUP(B160,[5]Combined!C$1:W$640,21,0)</f>
        <v>0</v>
      </c>
      <c r="AD160" s="12">
        <f>VLOOKUP(B160,[5]Combined!C$1:X$640,22,0)</f>
        <v>0</v>
      </c>
      <c r="AE160" s="12">
        <v>2</v>
      </c>
      <c r="AF160" s="12">
        <f>VLOOKUP(B160,[5]Combined!C$1:AA$640,25,0)</f>
        <v>0</v>
      </c>
      <c r="AG160" s="14">
        <f t="shared" si="16"/>
        <v>66</v>
      </c>
      <c r="AH160" s="14">
        <f t="shared" si="17"/>
        <v>0</v>
      </c>
      <c r="AI160" s="14">
        <f t="shared" si="18"/>
        <v>0</v>
      </c>
      <c r="AJ160" s="14">
        <f t="shared" si="19"/>
        <v>40</v>
      </c>
      <c r="AK160" s="14">
        <f t="shared" si="20"/>
        <v>40</v>
      </c>
      <c r="AL160" s="14">
        <f t="shared" si="21"/>
        <v>60.606060606060609</v>
      </c>
      <c r="AM160" s="14">
        <f t="shared" si="22"/>
        <v>0</v>
      </c>
      <c r="AN160" s="7" t="s">
        <v>168</v>
      </c>
      <c r="AO160" s="7">
        <v>8</v>
      </c>
      <c r="AP160" s="7">
        <v>8</v>
      </c>
      <c r="AQ160" s="7">
        <f t="shared" si="23"/>
        <v>16</v>
      </c>
    </row>
    <row r="161" spans="1:43" x14ac:dyDescent="0.25">
      <c r="A161" s="7">
        <v>160</v>
      </c>
      <c r="B161" s="7" t="s">
        <v>181</v>
      </c>
      <c r="C161" s="8">
        <f>VLOOKUP(B161,[1]Combined!$B$1:$S$640,18,0)</f>
        <v>1</v>
      </c>
      <c r="D161" s="8">
        <f>VLOOKUP(B161,[1]Combined!$B$1:$T$640,19,0)</f>
        <v>6</v>
      </c>
      <c r="E161" s="8">
        <f>VLOOKUP(B161,[1]Combined!$B$1:$V$640,21,0)</f>
        <v>0</v>
      </c>
      <c r="F161" s="8">
        <f>VLOOKUP(B161,[1]Combined!$B$1:$W$640,22,0)</f>
        <v>0</v>
      </c>
      <c r="G161" s="8">
        <f>VLOOKUP(B161,[1]Combined!$B$1:$X$640,23,0)</f>
        <v>2</v>
      </c>
      <c r="H161" s="8">
        <f>VLOOKUP(B161,[1]Combined!$B$1:$Z$640,25,0)</f>
        <v>0</v>
      </c>
      <c r="I161" s="9">
        <f>VLOOKUP(B161,[2]Combined!C$1:T$640,18,0)</f>
        <v>7</v>
      </c>
      <c r="J161" s="9">
        <f>VLOOKUP(B161,[2]Combined!C$1:U$640,19,0)</f>
        <v>18</v>
      </c>
      <c r="K161" s="9">
        <f>VLOOKUP(B161,[2]Combined!C$1:W$640,21,0)</f>
        <v>0</v>
      </c>
      <c r="L161" s="9">
        <f>VLOOKUP(B161,[2]Combined!C$1:X$640,22,0)</f>
        <v>0</v>
      </c>
      <c r="M161" s="9">
        <f>VLOOKUP(B161,[2]Combined!C$1:Y$640,23,0)</f>
        <v>4</v>
      </c>
      <c r="N161" s="9">
        <f>VLOOKUP(B161,[2]Combined!C$1:AA$640,25,0)</f>
        <v>0</v>
      </c>
      <c r="O161" s="10">
        <f>VLOOKUP(B161,[3]Combined!C$1:T$640,18,0)</f>
        <v>10</v>
      </c>
      <c r="P161" s="10">
        <f>VLOOKUP(B161,[3]Combined!C$1:U$640,19,0)</f>
        <v>16</v>
      </c>
      <c r="Q161" s="10">
        <f>VLOOKUP(B161,[3]Combined!C$1:W$640,21,0)</f>
        <v>0</v>
      </c>
      <c r="R161" s="10">
        <f>VLOOKUP(B161,[3]Combined!C$1:X$640,22,0)</f>
        <v>0</v>
      </c>
      <c r="S161" s="10">
        <f>VLOOKUP(B161,[3]Combined!C$1:Y$640,23,0)</f>
        <v>1</v>
      </c>
      <c r="T161" s="10">
        <f>VLOOKUP(B161,[3]Combined!C$1:AA$640,25,0)</f>
        <v>0</v>
      </c>
      <c r="U161" s="11">
        <v>11</v>
      </c>
      <c r="V161" s="11">
        <v>12</v>
      </c>
      <c r="W161" s="11">
        <f>VLOOKUP(B161,[4]Combined!C$1:W$640,21,0)</f>
        <v>0</v>
      </c>
      <c r="X161" s="11">
        <f>VLOOKUP(B161,[4]Combined!C$1:X$640,22,0)</f>
        <v>2</v>
      </c>
      <c r="Y161" s="11">
        <f>VLOOKUP(B161,[4]Combined!C$1:Y$640,23,0)</f>
        <v>3</v>
      </c>
      <c r="Z161" s="11">
        <f>VLOOKUP(B161,[4]Combined!C$1:AA$640,25,0)</f>
        <v>0</v>
      </c>
      <c r="AA161" s="12">
        <f>VLOOKUP(B161,[5]Combined!C$1:T$640,18,0)</f>
        <v>0</v>
      </c>
      <c r="AB161" s="12">
        <f>VLOOKUP(B161,[5]Combined!C$1:U$640,19,0)</f>
        <v>0</v>
      </c>
      <c r="AC161" s="12">
        <f>VLOOKUP(B161,[5]Combined!C$1:W$640,21,0)</f>
        <v>0</v>
      </c>
      <c r="AD161" s="12">
        <v>1</v>
      </c>
      <c r="AE161" s="12">
        <v>1</v>
      </c>
      <c r="AF161" s="12">
        <f>VLOOKUP(B161,[5]Combined!C$1:AA$640,25,0)</f>
        <v>0</v>
      </c>
      <c r="AG161" s="14">
        <f t="shared" si="16"/>
        <v>63</v>
      </c>
      <c r="AH161" s="14">
        <f t="shared" si="17"/>
        <v>0</v>
      </c>
      <c r="AI161" s="14">
        <f t="shared" si="18"/>
        <v>0</v>
      </c>
      <c r="AJ161" s="14">
        <f t="shared" si="19"/>
        <v>32</v>
      </c>
      <c r="AK161" s="14">
        <f t="shared" si="20"/>
        <v>32</v>
      </c>
      <c r="AL161" s="14">
        <f t="shared" si="21"/>
        <v>50.793650793650791</v>
      </c>
      <c r="AM161" s="14">
        <f t="shared" si="22"/>
        <v>0</v>
      </c>
      <c r="AN161" s="7" t="s">
        <v>170</v>
      </c>
      <c r="AO161" s="7">
        <v>4</v>
      </c>
      <c r="AP161" s="7">
        <v>8</v>
      </c>
      <c r="AQ161" s="7">
        <f t="shared" si="23"/>
        <v>12</v>
      </c>
    </row>
    <row r="162" spans="1:43" x14ac:dyDescent="0.25">
      <c r="A162" s="7">
        <v>161</v>
      </c>
      <c r="B162" s="7" t="s">
        <v>182</v>
      </c>
      <c r="C162" s="8">
        <f>VLOOKUP(B162,[1]Combined!$B$1:$S$640,18,0)</f>
        <v>5</v>
      </c>
      <c r="D162" s="8">
        <f>VLOOKUP(B162,[1]Combined!$B$1:$T$640,19,0)</f>
        <v>6</v>
      </c>
      <c r="E162" s="8">
        <f>VLOOKUP(B162,[1]Combined!$B$1:$V$640,21,0)</f>
        <v>0</v>
      </c>
      <c r="F162" s="8">
        <f>VLOOKUP(B162,[1]Combined!$B$1:$W$640,22,0)</f>
        <v>1</v>
      </c>
      <c r="G162" s="8">
        <f>VLOOKUP(B162,[1]Combined!$B$1:$X$640,23,0)</f>
        <v>2</v>
      </c>
      <c r="H162" s="8">
        <f>VLOOKUP(B162,[1]Combined!$B$1:$Z$640,25,0)</f>
        <v>0</v>
      </c>
      <c r="I162" s="9">
        <f>VLOOKUP(B162,[2]Combined!C$1:T$640,18,0)</f>
        <v>14</v>
      </c>
      <c r="J162" s="9">
        <f>VLOOKUP(B162,[2]Combined!C$1:U$640,19,0)</f>
        <v>18</v>
      </c>
      <c r="K162" s="9">
        <f>VLOOKUP(B162,[2]Combined!C$1:W$640,21,0)</f>
        <v>0</v>
      </c>
      <c r="L162" s="9">
        <f>VLOOKUP(B162,[2]Combined!C$1:X$640,22,0)</f>
        <v>1</v>
      </c>
      <c r="M162" s="9">
        <f>VLOOKUP(B162,[2]Combined!C$1:Y$640,23,0)</f>
        <v>4</v>
      </c>
      <c r="N162" s="9">
        <f>VLOOKUP(B162,[2]Combined!C$1:AA$640,25,0)</f>
        <v>0</v>
      </c>
      <c r="O162" s="10">
        <f>VLOOKUP(B162,[3]Combined!C$1:T$640,18,0)</f>
        <v>11</v>
      </c>
      <c r="P162" s="10">
        <f>VLOOKUP(B162,[3]Combined!C$1:U$640,19,0)</f>
        <v>16</v>
      </c>
      <c r="Q162" s="10">
        <f>VLOOKUP(B162,[3]Combined!C$1:W$640,21,0)</f>
        <v>0</v>
      </c>
      <c r="R162" s="10">
        <f>VLOOKUP(B162,[3]Combined!C$1:X$640,22,0)</f>
        <v>1</v>
      </c>
      <c r="S162" s="10">
        <f>VLOOKUP(B162,[3]Combined!C$1:Y$640,23,0)</f>
        <v>1</v>
      </c>
      <c r="T162" s="10">
        <f>VLOOKUP(B162,[3]Combined!C$1:AA$640,25,0)</f>
        <v>0</v>
      </c>
      <c r="U162" s="11">
        <v>8</v>
      </c>
      <c r="V162" s="11">
        <v>12</v>
      </c>
      <c r="W162" s="11">
        <f>VLOOKUP(B162,[4]Combined!C$1:W$640,21,0)</f>
        <v>0</v>
      </c>
      <c r="X162" s="11">
        <f>VLOOKUP(B162,[4]Combined!C$1:X$640,22,0)</f>
        <v>0</v>
      </c>
      <c r="Y162" s="11">
        <f>VLOOKUP(B162,[4]Combined!C$1:Y$640,23,0)</f>
        <v>3</v>
      </c>
      <c r="Z162" s="11">
        <f>VLOOKUP(B162,[4]Combined!C$1:AA$640,25,0)</f>
        <v>0</v>
      </c>
      <c r="AA162" s="12">
        <f>VLOOKUP(B162,[5]Combined!C$1:T$640,18,0)</f>
        <v>0</v>
      </c>
      <c r="AB162" s="12">
        <f>VLOOKUP(B162,[5]Combined!C$1:U$640,19,0)</f>
        <v>0</v>
      </c>
      <c r="AC162" s="12">
        <f>VLOOKUP(B162,[5]Combined!C$1:W$640,21,0)</f>
        <v>0</v>
      </c>
      <c r="AD162" s="12">
        <v>1</v>
      </c>
      <c r="AE162" s="12">
        <v>1</v>
      </c>
      <c r="AF162" s="12">
        <f>VLOOKUP(B162,[5]Combined!C$1:AA$640,25,0)</f>
        <v>0</v>
      </c>
      <c r="AG162" s="14">
        <f t="shared" si="16"/>
        <v>63</v>
      </c>
      <c r="AH162" s="14">
        <f t="shared" si="17"/>
        <v>0</v>
      </c>
      <c r="AI162" s="14">
        <f t="shared" si="18"/>
        <v>0</v>
      </c>
      <c r="AJ162" s="14">
        <f t="shared" si="19"/>
        <v>42</v>
      </c>
      <c r="AK162" s="14">
        <f t="shared" si="20"/>
        <v>42</v>
      </c>
      <c r="AL162" s="14">
        <f t="shared" si="21"/>
        <v>66.666666666666657</v>
      </c>
      <c r="AM162" s="14">
        <f t="shared" si="22"/>
        <v>0</v>
      </c>
      <c r="AN162" s="7" t="s">
        <v>172</v>
      </c>
      <c r="AO162" s="7">
        <v>6</v>
      </c>
      <c r="AP162" s="7">
        <v>9</v>
      </c>
      <c r="AQ162" s="7">
        <f t="shared" si="23"/>
        <v>15</v>
      </c>
    </row>
    <row r="163" spans="1:43" x14ac:dyDescent="0.25">
      <c r="A163" s="7">
        <v>162</v>
      </c>
      <c r="B163" s="7" t="s">
        <v>183</v>
      </c>
      <c r="C163" s="8">
        <f>VLOOKUP(B163,[1]Combined!$B$1:$S$640,18,0)</f>
        <v>6</v>
      </c>
      <c r="D163" s="8">
        <f>VLOOKUP(B163,[1]Combined!$B$1:$T$640,19,0)</f>
        <v>6</v>
      </c>
      <c r="E163" s="8">
        <f>VLOOKUP(B163,[1]Combined!$B$1:$V$640,21,0)</f>
        <v>0</v>
      </c>
      <c r="F163" s="8" t="str">
        <f>VLOOKUP(B163,[1]Combined!$B$1:$W$640,22,0)</f>
        <v xml:space="preserve"> </v>
      </c>
      <c r="G163" s="8">
        <f>VLOOKUP(B163,[1]Combined!$B$1:$X$640,23,0)</f>
        <v>0</v>
      </c>
      <c r="H163" s="8">
        <f>VLOOKUP(B163,[1]Combined!$B$1:$Z$640,25,0)</f>
        <v>0</v>
      </c>
      <c r="I163" s="9">
        <f>VLOOKUP(B163,[2]Combined!C$1:T$640,18,0)</f>
        <v>17</v>
      </c>
      <c r="J163" s="9">
        <f>VLOOKUP(B163,[2]Combined!C$1:U$640,19,0)</f>
        <v>18</v>
      </c>
      <c r="K163" s="9">
        <f>VLOOKUP(B163,[2]Combined!C$1:W$640,21,0)</f>
        <v>0</v>
      </c>
      <c r="L163" s="9">
        <f>VLOOKUP(B163,[2]Combined!C$1:X$640,22,0)</f>
        <v>1</v>
      </c>
      <c r="M163" s="9">
        <f>VLOOKUP(B163,[2]Combined!C$1:Y$640,23,0)</f>
        <v>4</v>
      </c>
      <c r="N163" s="9">
        <f>VLOOKUP(B163,[2]Combined!C$1:AA$640,25,0)</f>
        <v>0</v>
      </c>
      <c r="O163" s="10">
        <f>VLOOKUP(B163,[3]Combined!C$1:T$640,18,0)</f>
        <v>15</v>
      </c>
      <c r="P163" s="10">
        <f>VLOOKUP(B163,[3]Combined!C$1:U$640,19,0)</f>
        <v>16</v>
      </c>
      <c r="Q163" s="10">
        <f>VLOOKUP(B163,[3]Combined!C$1:W$640,21,0)</f>
        <v>0</v>
      </c>
      <c r="R163" s="10">
        <f>VLOOKUP(B163,[3]Combined!C$1:X$640,22,0)</f>
        <v>0</v>
      </c>
      <c r="S163" s="10">
        <f>VLOOKUP(B163,[3]Combined!C$1:Y$640,23,0)</f>
        <v>2</v>
      </c>
      <c r="T163" s="10">
        <f>VLOOKUP(B163,[3]Combined!C$1:AA$640,25,0)</f>
        <v>0</v>
      </c>
      <c r="U163" s="11">
        <v>11</v>
      </c>
      <c r="V163" s="11">
        <v>12</v>
      </c>
      <c r="W163" s="11">
        <f>VLOOKUP(B163,[4]Combined!C$1:W$640,21,0)</f>
        <v>0</v>
      </c>
      <c r="X163" s="11">
        <v>3</v>
      </c>
      <c r="Y163" s="11">
        <v>4</v>
      </c>
      <c r="Z163" s="11">
        <f>VLOOKUP(B163,[4]Combined!C$1:AA$640,25,0)</f>
        <v>0</v>
      </c>
      <c r="AA163" s="12">
        <f>VLOOKUP(B163,[5]Combined!C$1:T$640,18,0)</f>
        <v>0</v>
      </c>
      <c r="AB163" s="12">
        <f>VLOOKUP(B163,[5]Combined!C$1:U$640,19,0)</f>
        <v>0</v>
      </c>
      <c r="AC163" s="12">
        <f>VLOOKUP(B163,[5]Combined!C$1:W$640,21,0)</f>
        <v>0</v>
      </c>
      <c r="AD163" s="12">
        <f>VLOOKUP(B163,[5]Combined!C$1:X$640,22,0)</f>
        <v>0</v>
      </c>
      <c r="AE163" s="12">
        <v>1</v>
      </c>
      <c r="AF163" s="12">
        <f>VLOOKUP(B163,[5]Combined!C$1:AA$640,25,0)</f>
        <v>0</v>
      </c>
      <c r="AG163" s="14">
        <f t="shared" si="16"/>
        <v>63</v>
      </c>
      <c r="AH163" s="14">
        <f t="shared" si="17"/>
        <v>0</v>
      </c>
      <c r="AI163" s="14">
        <f t="shared" si="18"/>
        <v>0</v>
      </c>
      <c r="AJ163" s="14">
        <f t="shared" si="19"/>
        <v>53</v>
      </c>
      <c r="AK163" s="14">
        <f t="shared" si="20"/>
        <v>53</v>
      </c>
      <c r="AL163" s="14">
        <f t="shared" si="21"/>
        <v>84.126984126984127</v>
      </c>
      <c r="AM163" s="14">
        <f t="shared" si="22"/>
        <v>4</v>
      </c>
      <c r="AN163" s="7" t="s">
        <v>164</v>
      </c>
      <c r="AO163" s="7">
        <v>9</v>
      </c>
      <c r="AP163" s="7">
        <v>8</v>
      </c>
      <c r="AQ163" s="7">
        <f t="shared" si="23"/>
        <v>21</v>
      </c>
    </row>
    <row r="164" spans="1:43" x14ac:dyDescent="0.25">
      <c r="A164" s="7">
        <v>163</v>
      </c>
      <c r="B164" s="7" t="s">
        <v>184</v>
      </c>
      <c r="C164" s="8">
        <f>VLOOKUP(B164,[1]Combined!$B$1:$S$640,18,0)</f>
        <v>2</v>
      </c>
      <c r="D164" s="8">
        <f>VLOOKUP(B164,[1]Combined!$B$1:$T$640,19,0)</f>
        <v>6</v>
      </c>
      <c r="E164" s="8">
        <f>VLOOKUP(B164,[1]Combined!$B$1:$V$640,21,0)</f>
        <v>0</v>
      </c>
      <c r="F164" s="8">
        <f>VLOOKUP(B164,[1]Combined!$B$1:$W$640,22,0)</f>
        <v>0</v>
      </c>
      <c r="G164" s="8">
        <f>VLOOKUP(B164,[1]Combined!$B$1:$X$640,23,0)</f>
        <v>1</v>
      </c>
      <c r="H164" s="8">
        <f>VLOOKUP(B164,[1]Combined!$B$1:$Z$640,25,0)</f>
        <v>0</v>
      </c>
      <c r="I164" s="9">
        <f>VLOOKUP(B164,[2]Combined!C$1:T$640,18,0)</f>
        <v>8</v>
      </c>
      <c r="J164" s="9">
        <f>VLOOKUP(B164,[2]Combined!C$1:U$640,19,0)</f>
        <v>18</v>
      </c>
      <c r="K164" s="9">
        <f>VLOOKUP(B164,[2]Combined!C$1:W$640,21,0)</f>
        <v>0</v>
      </c>
      <c r="L164" s="9">
        <f>VLOOKUP(B164,[2]Combined!C$1:X$640,22,0)</f>
        <v>0</v>
      </c>
      <c r="M164" s="9">
        <f>VLOOKUP(B164,[2]Combined!C$1:Y$640,23,0)</f>
        <v>3</v>
      </c>
      <c r="N164" s="9">
        <f>VLOOKUP(B164,[2]Combined!C$1:AA$640,25,0)</f>
        <v>0</v>
      </c>
      <c r="O164" s="10">
        <f>VLOOKUP(B164,[3]Combined!C$1:T$640,18,0)</f>
        <v>7</v>
      </c>
      <c r="P164" s="10">
        <f>VLOOKUP(B164,[3]Combined!C$1:U$640,19,0)</f>
        <v>16</v>
      </c>
      <c r="Q164" s="10">
        <f>VLOOKUP(B164,[3]Combined!C$1:W$640,21,0)</f>
        <v>0</v>
      </c>
      <c r="R164" s="10">
        <f>VLOOKUP(B164,[3]Combined!C$1:X$640,22,0)</f>
        <v>0</v>
      </c>
      <c r="S164" s="10">
        <f>VLOOKUP(B164,[3]Combined!C$1:Y$640,23,0)</f>
        <v>1</v>
      </c>
      <c r="T164" s="10">
        <f>VLOOKUP(B164,[3]Combined!C$1:AA$640,25,0)</f>
        <v>0</v>
      </c>
      <c r="U164" s="11">
        <v>7</v>
      </c>
      <c r="V164" s="11">
        <v>12</v>
      </c>
      <c r="W164" s="11">
        <f>VLOOKUP(B164,[4]Combined!C$1:W$640,21,0)</f>
        <v>0</v>
      </c>
      <c r="X164" s="11">
        <f>VLOOKUP(B164,[4]Combined!C$1:X$640,22,0)</f>
        <v>1</v>
      </c>
      <c r="Y164" s="11">
        <f>VLOOKUP(B164,[4]Combined!C$1:Y$640,23,0)</f>
        <v>4</v>
      </c>
      <c r="Z164" s="11">
        <f>VLOOKUP(B164,[4]Combined!C$1:AA$640,25,0)</f>
        <v>0</v>
      </c>
      <c r="AA164" s="12">
        <f>VLOOKUP(B164,[5]Combined!C$1:T$640,18,0)</f>
        <v>0</v>
      </c>
      <c r="AB164" s="12">
        <f>VLOOKUP(B164,[5]Combined!C$1:U$640,19,0)</f>
        <v>0</v>
      </c>
      <c r="AC164" s="12">
        <f>VLOOKUP(B164,[5]Combined!C$1:W$640,21,0)</f>
        <v>0</v>
      </c>
      <c r="AD164" s="12">
        <v>1</v>
      </c>
      <c r="AE164" s="12">
        <v>1</v>
      </c>
      <c r="AF164" s="12">
        <f>VLOOKUP(B164,[5]Combined!C$1:AA$640,25,0)</f>
        <v>0</v>
      </c>
      <c r="AG164" s="14">
        <f t="shared" si="16"/>
        <v>62</v>
      </c>
      <c r="AH164" s="14">
        <f t="shared" si="17"/>
        <v>0</v>
      </c>
      <c r="AI164" s="14">
        <f t="shared" si="18"/>
        <v>0</v>
      </c>
      <c r="AJ164" s="14">
        <f t="shared" si="19"/>
        <v>26</v>
      </c>
      <c r="AK164" s="14">
        <f t="shared" si="20"/>
        <v>26</v>
      </c>
      <c r="AL164" s="14">
        <f t="shared" si="21"/>
        <v>41.935483870967744</v>
      </c>
      <c r="AM164" s="14">
        <f t="shared" si="22"/>
        <v>0</v>
      </c>
      <c r="AN164" s="7" t="s">
        <v>166</v>
      </c>
      <c r="AO164" s="7">
        <v>5</v>
      </c>
      <c r="AP164" s="7">
        <v>9</v>
      </c>
      <c r="AQ164" s="7">
        <f t="shared" si="23"/>
        <v>14</v>
      </c>
    </row>
    <row r="165" spans="1:43" x14ac:dyDescent="0.25">
      <c r="A165" s="7">
        <v>164</v>
      </c>
      <c r="B165" s="7" t="s">
        <v>185</v>
      </c>
      <c r="C165" s="8">
        <f>VLOOKUP(B165,[1]Combined!$B$1:$S$640,18,0)</f>
        <v>4</v>
      </c>
      <c r="D165" s="8">
        <f>VLOOKUP(B165,[1]Combined!$B$1:$T$640,19,0)</f>
        <v>6</v>
      </c>
      <c r="E165" s="8">
        <f>VLOOKUP(B165,[1]Combined!$B$1:$V$640,21,0)</f>
        <v>0</v>
      </c>
      <c r="F165" s="8" t="str">
        <f>VLOOKUP(B165,[1]Combined!$B$1:$W$640,22,0)</f>
        <v xml:space="preserve"> </v>
      </c>
      <c r="G165" s="8">
        <f>VLOOKUP(B165,[1]Combined!$B$1:$X$640,23,0)</f>
        <v>0</v>
      </c>
      <c r="H165" s="8">
        <f>VLOOKUP(B165,[1]Combined!$B$1:$Z$640,25,0)</f>
        <v>0</v>
      </c>
      <c r="I165" s="9">
        <f>VLOOKUP(B165,[2]Combined!C$1:T$640,18,0)</f>
        <v>16</v>
      </c>
      <c r="J165" s="9">
        <f>VLOOKUP(B165,[2]Combined!C$1:U$640,19,0)</f>
        <v>18</v>
      </c>
      <c r="K165" s="9">
        <f>VLOOKUP(B165,[2]Combined!C$1:W$640,21,0)</f>
        <v>0</v>
      </c>
      <c r="L165" s="9">
        <f>VLOOKUP(B165,[2]Combined!C$1:X$640,22,0)</f>
        <v>4</v>
      </c>
      <c r="M165" s="9">
        <f>VLOOKUP(B165,[2]Combined!C$1:Y$640,23,0)</f>
        <v>5</v>
      </c>
      <c r="N165" s="9">
        <f>VLOOKUP(B165,[2]Combined!C$1:AA$640,25,0)</f>
        <v>0</v>
      </c>
      <c r="O165" s="10">
        <f>VLOOKUP(B165,[3]Combined!C$1:T$640,18,0)</f>
        <v>13</v>
      </c>
      <c r="P165" s="10">
        <f>VLOOKUP(B165,[3]Combined!C$1:U$640,19,0)</f>
        <v>16</v>
      </c>
      <c r="Q165" s="10">
        <f>VLOOKUP(B165,[3]Combined!C$1:W$640,21,0)</f>
        <v>0</v>
      </c>
      <c r="R165" s="10">
        <f>VLOOKUP(B165,[3]Combined!C$1:X$640,22,0)</f>
        <v>1</v>
      </c>
      <c r="S165" s="10">
        <f>VLOOKUP(B165,[3]Combined!C$1:Y$640,23,0)</f>
        <v>4</v>
      </c>
      <c r="T165" s="10">
        <f>VLOOKUP(B165,[3]Combined!C$1:AA$640,25,0)</f>
        <v>0</v>
      </c>
      <c r="U165" s="11">
        <v>8</v>
      </c>
      <c r="V165" s="11">
        <v>12</v>
      </c>
      <c r="W165" s="11">
        <f>VLOOKUP(B165,[4]Combined!C$1:W$640,21,0)</f>
        <v>0</v>
      </c>
      <c r="X165" s="11">
        <v>1</v>
      </c>
      <c r="Y165" s="11">
        <v>3</v>
      </c>
      <c r="Z165" s="11">
        <f>VLOOKUP(B165,[4]Combined!C$1:AA$640,25,0)</f>
        <v>0</v>
      </c>
      <c r="AA165" s="12">
        <f>VLOOKUP(B165,[5]Combined!C$1:T$640,18,0)</f>
        <v>0</v>
      </c>
      <c r="AB165" s="12">
        <f>VLOOKUP(B165,[5]Combined!C$1:U$640,19,0)</f>
        <v>0</v>
      </c>
      <c r="AC165" s="12">
        <f>VLOOKUP(B165,[5]Combined!C$1:W$640,21,0)</f>
        <v>0</v>
      </c>
      <c r="AD165" s="12">
        <f>VLOOKUP(B165,[5]Combined!C$1:X$640,22,0)</f>
        <v>0</v>
      </c>
      <c r="AE165" s="12">
        <v>2</v>
      </c>
      <c r="AF165" s="12">
        <f>VLOOKUP(B165,[5]Combined!C$1:AA$640,25,0)</f>
        <v>0</v>
      </c>
      <c r="AG165" s="14">
        <f t="shared" si="16"/>
        <v>66</v>
      </c>
      <c r="AH165" s="14">
        <f t="shared" si="17"/>
        <v>0</v>
      </c>
      <c r="AI165" s="14">
        <f t="shared" si="18"/>
        <v>0</v>
      </c>
      <c r="AJ165" s="14">
        <f t="shared" si="19"/>
        <v>47</v>
      </c>
      <c r="AK165" s="14">
        <f t="shared" si="20"/>
        <v>47</v>
      </c>
      <c r="AL165" s="14">
        <f t="shared" si="21"/>
        <v>71.212121212121218</v>
      </c>
      <c r="AM165" s="14">
        <f t="shared" si="22"/>
        <v>2</v>
      </c>
      <c r="AN165" s="7" t="s">
        <v>168</v>
      </c>
      <c r="AO165" s="7">
        <v>5</v>
      </c>
      <c r="AP165" s="7">
        <v>8</v>
      </c>
      <c r="AQ165" s="7">
        <f t="shared" si="23"/>
        <v>15</v>
      </c>
    </row>
    <row r="166" spans="1:43" x14ac:dyDescent="0.25">
      <c r="A166" s="7">
        <v>165</v>
      </c>
      <c r="B166" s="7" t="s">
        <v>186</v>
      </c>
      <c r="C166" s="8">
        <f>VLOOKUP(B166,[1]Combined!$B$1:$S$640,18,0)</f>
        <v>6</v>
      </c>
      <c r="D166" s="8">
        <f>VLOOKUP(B166,[1]Combined!$B$1:$T$640,19,0)</f>
        <v>6</v>
      </c>
      <c r="E166" s="8">
        <f>VLOOKUP(B166,[1]Combined!$B$1:$V$640,21,0)</f>
        <v>0</v>
      </c>
      <c r="F166" s="8">
        <f>VLOOKUP(B166,[1]Combined!$B$1:$W$640,22,0)</f>
        <v>0</v>
      </c>
      <c r="G166" s="8">
        <f>VLOOKUP(B166,[1]Combined!$B$1:$X$640,23,0)</f>
        <v>2</v>
      </c>
      <c r="H166" s="8">
        <f>VLOOKUP(B166,[1]Combined!$B$1:$Z$640,25,0)</f>
        <v>0</v>
      </c>
      <c r="I166" s="9">
        <f>VLOOKUP(B166,[2]Combined!C$1:T$640,18,0)</f>
        <v>17</v>
      </c>
      <c r="J166" s="9">
        <f>VLOOKUP(B166,[2]Combined!C$1:U$640,19,0)</f>
        <v>18</v>
      </c>
      <c r="K166" s="9">
        <f>VLOOKUP(B166,[2]Combined!C$1:W$640,21,0)</f>
        <v>0</v>
      </c>
      <c r="L166" s="9">
        <f>VLOOKUP(B166,[2]Combined!C$1:X$640,22,0)</f>
        <v>0</v>
      </c>
      <c r="M166" s="9">
        <f>VLOOKUP(B166,[2]Combined!C$1:Y$640,23,0)</f>
        <v>4</v>
      </c>
      <c r="N166" s="9">
        <f>VLOOKUP(B166,[2]Combined!C$1:AA$640,25,0)</f>
        <v>0</v>
      </c>
      <c r="O166" s="10">
        <f>VLOOKUP(B166,[3]Combined!C$1:T$640,18,0)</f>
        <v>16</v>
      </c>
      <c r="P166" s="10">
        <f>VLOOKUP(B166,[3]Combined!C$1:U$640,19,0)</f>
        <v>16</v>
      </c>
      <c r="Q166" s="10">
        <f>VLOOKUP(B166,[3]Combined!C$1:W$640,21,0)</f>
        <v>0</v>
      </c>
      <c r="R166" s="10">
        <f>VLOOKUP(B166,[3]Combined!C$1:X$640,22,0)</f>
        <v>0</v>
      </c>
      <c r="S166" s="10">
        <f>VLOOKUP(B166,[3]Combined!C$1:Y$640,23,0)</f>
        <v>1</v>
      </c>
      <c r="T166" s="10">
        <f>VLOOKUP(B166,[3]Combined!C$1:AA$640,25,0)</f>
        <v>0</v>
      </c>
      <c r="U166" s="11">
        <v>11</v>
      </c>
      <c r="V166" s="11">
        <v>12</v>
      </c>
      <c r="W166" s="11">
        <f>VLOOKUP(B166,[4]Combined!C$1:W$640,21,0)</f>
        <v>0</v>
      </c>
      <c r="X166" s="11">
        <f>VLOOKUP(B166,[4]Combined!C$1:X$640,22,0)</f>
        <v>2</v>
      </c>
      <c r="Y166" s="11">
        <f>VLOOKUP(B166,[4]Combined!C$1:Y$640,23,0)</f>
        <v>3</v>
      </c>
      <c r="Z166" s="11">
        <f>VLOOKUP(B166,[4]Combined!C$1:AA$640,25,0)</f>
        <v>0</v>
      </c>
      <c r="AA166" s="12">
        <f>VLOOKUP(B166,[5]Combined!C$1:T$640,18,0)</f>
        <v>0</v>
      </c>
      <c r="AB166" s="12">
        <f>VLOOKUP(B166,[5]Combined!C$1:U$640,19,0)</f>
        <v>0</v>
      </c>
      <c r="AC166" s="12">
        <f>VLOOKUP(B166,[5]Combined!C$1:W$640,21,0)</f>
        <v>0</v>
      </c>
      <c r="AD166" s="12">
        <v>1</v>
      </c>
      <c r="AE166" s="12">
        <v>1</v>
      </c>
      <c r="AF166" s="12">
        <f>VLOOKUP(B166,[5]Combined!C$1:AA$640,25,0)</f>
        <v>0</v>
      </c>
      <c r="AG166" s="14">
        <f t="shared" si="16"/>
        <v>63</v>
      </c>
      <c r="AH166" s="14">
        <f t="shared" si="17"/>
        <v>0</v>
      </c>
      <c r="AI166" s="14">
        <f t="shared" si="18"/>
        <v>0</v>
      </c>
      <c r="AJ166" s="14">
        <f t="shared" si="19"/>
        <v>53</v>
      </c>
      <c r="AK166" s="14">
        <f t="shared" si="20"/>
        <v>53</v>
      </c>
      <c r="AL166" s="14">
        <f t="shared" si="21"/>
        <v>84.126984126984127</v>
      </c>
      <c r="AM166" s="14">
        <f t="shared" si="22"/>
        <v>4</v>
      </c>
      <c r="AN166" s="7" t="s">
        <v>170</v>
      </c>
      <c r="AO166" s="7">
        <v>5</v>
      </c>
      <c r="AP166" s="7">
        <v>10</v>
      </c>
      <c r="AQ166" s="7">
        <f t="shared" si="23"/>
        <v>19</v>
      </c>
    </row>
    <row r="167" spans="1:43" x14ac:dyDescent="0.25">
      <c r="A167" s="7">
        <v>166</v>
      </c>
      <c r="B167" s="7" t="s">
        <v>187</v>
      </c>
      <c r="C167" s="8">
        <f>VLOOKUP(B167,[1]Combined!$B$1:$S$640,18,0)</f>
        <v>0</v>
      </c>
      <c r="D167" s="8">
        <f>VLOOKUP(B167,[1]Combined!$B$1:$T$640,19,0)</f>
        <v>6</v>
      </c>
      <c r="E167" s="8">
        <f>VLOOKUP(B167,[1]Combined!$B$1:$V$640,21,0)</f>
        <v>0</v>
      </c>
      <c r="F167" s="8">
        <f>VLOOKUP(B167,[1]Combined!$B$1:$W$640,22,0)</f>
        <v>0</v>
      </c>
      <c r="G167" s="8">
        <f>VLOOKUP(B167,[1]Combined!$B$1:$X$640,23,0)</f>
        <v>2</v>
      </c>
      <c r="H167" s="8">
        <f>VLOOKUP(B167,[1]Combined!$B$1:$Z$640,25,0)</f>
        <v>0</v>
      </c>
      <c r="I167" s="9">
        <f>VLOOKUP(B167,[2]Combined!C$1:T$640,18,0)</f>
        <v>15</v>
      </c>
      <c r="J167" s="9">
        <f>VLOOKUP(B167,[2]Combined!C$1:U$640,19,0)</f>
        <v>18</v>
      </c>
      <c r="K167" s="9">
        <f>VLOOKUP(B167,[2]Combined!C$1:W$640,21,0)</f>
        <v>0</v>
      </c>
      <c r="L167" s="9">
        <f>VLOOKUP(B167,[2]Combined!C$1:X$640,22,0)</f>
        <v>1</v>
      </c>
      <c r="M167" s="9">
        <f>VLOOKUP(B167,[2]Combined!C$1:Y$640,23,0)</f>
        <v>4</v>
      </c>
      <c r="N167" s="9">
        <f>VLOOKUP(B167,[2]Combined!C$1:AA$640,25,0)</f>
        <v>0</v>
      </c>
      <c r="O167" s="10">
        <f>VLOOKUP(B167,[3]Combined!C$1:T$640,18,0)</f>
        <v>13</v>
      </c>
      <c r="P167" s="10">
        <f>VLOOKUP(B167,[3]Combined!C$1:U$640,19,0)</f>
        <v>16</v>
      </c>
      <c r="Q167" s="10">
        <f>VLOOKUP(B167,[3]Combined!C$1:W$640,21,0)</f>
        <v>0</v>
      </c>
      <c r="R167" s="10">
        <f>VLOOKUP(B167,[3]Combined!C$1:X$640,22,0)</f>
        <v>0</v>
      </c>
      <c r="S167" s="10">
        <f>VLOOKUP(B167,[3]Combined!C$1:Y$640,23,0)</f>
        <v>1</v>
      </c>
      <c r="T167" s="10">
        <f>VLOOKUP(B167,[3]Combined!C$1:AA$640,25,0)</f>
        <v>0</v>
      </c>
      <c r="U167" s="11">
        <v>11</v>
      </c>
      <c r="V167" s="11">
        <v>12</v>
      </c>
      <c r="W167" s="11">
        <f>VLOOKUP(B167,[4]Combined!C$1:W$640,21,0)</f>
        <v>0</v>
      </c>
      <c r="X167" s="11">
        <f>VLOOKUP(B167,[4]Combined!C$1:X$640,22,0)</f>
        <v>2</v>
      </c>
      <c r="Y167" s="11">
        <f>VLOOKUP(B167,[4]Combined!C$1:Y$640,23,0)</f>
        <v>3</v>
      </c>
      <c r="Z167" s="11">
        <f>VLOOKUP(B167,[4]Combined!C$1:AA$640,25,0)</f>
        <v>0</v>
      </c>
      <c r="AA167" s="12">
        <f>VLOOKUP(B167,[5]Combined!C$1:T$640,18,0)</f>
        <v>0</v>
      </c>
      <c r="AB167" s="12">
        <f>VLOOKUP(B167,[5]Combined!C$1:U$640,19,0)</f>
        <v>0</v>
      </c>
      <c r="AC167" s="12">
        <f>VLOOKUP(B167,[5]Combined!C$1:W$640,21,0)</f>
        <v>0</v>
      </c>
      <c r="AD167" s="12">
        <v>1</v>
      </c>
      <c r="AE167" s="12">
        <v>1</v>
      </c>
      <c r="AF167" s="12">
        <f>VLOOKUP(B167,[5]Combined!C$1:AA$640,25,0)</f>
        <v>0</v>
      </c>
      <c r="AG167" s="14">
        <f t="shared" si="16"/>
        <v>63</v>
      </c>
      <c r="AH167" s="14">
        <f t="shared" si="17"/>
        <v>0</v>
      </c>
      <c r="AI167" s="14">
        <f t="shared" si="18"/>
        <v>0</v>
      </c>
      <c r="AJ167" s="14">
        <f t="shared" si="19"/>
        <v>43</v>
      </c>
      <c r="AK167" s="14">
        <f t="shared" si="20"/>
        <v>43</v>
      </c>
      <c r="AL167" s="14">
        <f t="shared" si="21"/>
        <v>68.253968253968253</v>
      </c>
      <c r="AM167" s="14">
        <f t="shared" si="22"/>
        <v>1</v>
      </c>
      <c r="AN167" s="7" t="s">
        <v>172</v>
      </c>
      <c r="AO167" s="7">
        <v>7</v>
      </c>
      <c r="AP167" s="7">
        <v>10</v>
      </c>
      <c r="AQ167" s="7">
        <f t="shared" si="23"/>
        <v>18</v>
      </c>
    </row>
    <row r="168" spans="1:43" x14ac:dyDescent="0.25">
      <c r="A168" s="7">
        <v>167</v>
      </c>
      <c r="B168" s="7" t="s">
        <v>188</v>
      </c>
      <c r="C168" s="8">
        <f>VLOOKUP(B168,[1]Combined!$B$1:$S$640,18,0)</f>
        <v>6</v>
      </c>
      <c r="D168" s="8">
        <f>VLOOKUP(B168,[1]Combined!$B$1:$T$640,19,0)</f>
        <v>6</v>
      </c>
      <c r="E168" s="8">
        <f>VLOOKUP(B168,[1]Combined!$B$1:$V$640,21,0)</f>
        <v>0</v>
      </c>
      <c r="F168" s="8">
        <f>VLOOKUP(B168,[1]Combined!$B$1:$W$640,22,0)</f>
        <v>1</v>
      </c>
      <c r="G168" s="8">
        <f>VLOOKUP(B168,[1]Combined!$B$1:$X$640,23,0)</f>
        <v>1</v>
      </c>
      <c r="H168" s="8">
        <f>VLOOKUP(B168,[1]Combined!$B$1:$Z$640,25,0)</f>
        <v>0</v>
      </c>
      <c r="I168" s="9">
        <f>VLOOKUP(B168,[2]Combined!C$1:T$640,18,0)</f>
        <v>18</v>
      </c>
      <c r="J168" s="9">
        <f>VLOOKUP(B168,[2]Combined!C$1:U$640,19,0)</f>
        <v>18</v>
      </c>
      <c r="K168" s="9">
        <f>VLOOKUP(B168,[2]Combined!C$1:W$640,21,0)</f>
        <v>0</v>
      </c>
      <c r="L168" s="9">
        <f>VLOOKUP(B168,[2]Combined!C$1:X$640,22,0)</f>
        <v>3</v>
      </c>
      <c r="M168" s="9">
        <f>VLOOKUP(B168,[2]Combined!C$1:Y$640,23,0)</f>
        <v>3</v>
      </c>
      <c r="N168" s="9">
        <f>VLOOKUP(B168,[2]Combined!C$1:AA$640,25,0)</f>
        <v>0</v>
      </c>
      <c r="O168" s="10">
        <f>VLOOKUP(B168,[3]Combined!C$1:T$640,18,0)</f>
        <v>16</v>
      </c>
      <c r="P168" s="10">
        <f>VLOOKUP(B168,[3]Combined!C$1:U$640,19,0)</f>
        <v>16</v>
      </c>
      <c r="Q168" s="10">
        <f>VLOOKUP(B168,[3]Combined!C$1:W$640,21,0)</f>
        <v>0</v>
      </c>
      <c r="R168" s="10">
        <f>VLOOKUP(B168,[3]Combined!C$1:X$640,22,0)</f>
        <v>0</v>
      </c>
      <c r="S168" s="10">
        <f>VLOOKUP(B168,[3]Combined!C$1:Y$640,23,0)</f>
        <v>1</v>
      </c>
      <c r="T168" s="10">
        <f>VLOOKUP(B168,[3]Combined!C$1:AA$640,25,0)</f>
        <v>0</v>
      </c>
      <c r="U168" s="11">
        <v>12</v>
      </c>
      <c r="V168" s="11">
        <v>12</v>
      </c>
      <c r="W168" s="11">
        <f>VLOOKUP(B168,[4]Combined!C$1:W$640,21,0)</f>
        <v>0</v>
      </c>
      <c r="X168" s="11">
        <f>VLOOKUP(B168,[4]Combined!C$1:X$640,22,0)</f>
        <v>3</v>
      </c>
      <c r="Y168" s="11">
        <f>VLOOKUP(B168,[4]Combined!C$1:Y$640,23,0)</f>
        <v>4</v>
      </c>
      <c r="Z168" s="11">
        <f>VLOOKUP(B168,[4]Combined!C$1:AA$640,25,0)</f>
        <v>0</v>
      </c>
      <c r="AA168" s="12">
        <f>VLOOKUP(B168,[5]Combined!C$1:T$640,18,0)</f>
        <v>0</v>
      </c>
      <c r="AB168" s="12">
        <f>VLOOKUP(B168,[5]Combined!C$1:U$640,19,0)</f>
        <v>0</v>
      </c>
      <c r="AC168" s="12">
        <f>VLOOKUP(B168,[5]Combined!C$1:W$640,21,0)</f>
        <v>0</v>
      </c>
      <c r="AD168" s="12">
        <v>1</v>
      </c>
      <c r="AE168" s="12">
        <v>1</v>
      </c>
      <c r="AF168" s="12">
        <f>VLOOKUP(B168,[5]Combined!C$1:AA$640,25,0)</f>
        <v>0</v>
      </c>
      <c r="AG168" s="14">
        <f t="shared" si="16"/>
        <v>62</v>
      </c>
      <c r="AH168" s="14">
        <f t="shared" si="17"/>
        <v>0</v>
      </c>
      <c r="AI168" s="14">
        <f t="shared" si="18"/>
        <v>0</v>
      </c>
      <c r="AJ168" s="14">
        <f t="shared" si="19"/>
        <v>60</v>
      </c>
      <c r="AK168" s="14">
        <f t="shared" si="20"/>
        <v>60</v>
      </c>
      <c r="AL168" s="14">
        <f t="shared" si="21"/>
        <v>96.774193548387103</v>
      </c>
      <c r="AM168" s="14">
        <f t="shared" si="22"/>
        <v>5</v>
      </c>
      <c r="AN168" s="7" t="s">
        <v>166</v>
      </c>
      <c r="AO168" s="7">
        <v>10</v>
      </c>
      <c r="AP168" s="7">
        <v>9</v>
      </c>
      <c r="AQ168" s="7">
        <f t="shared" si="23"/>
        <v>24</v>
      </c>
    </row>
    <row r="169" spans="1:43" x14ac:dyDescent="0.25">
      <c r="A169" s="7">
        <v>168</v>
      </c>
      <c r="B169" s="7" t="s">
        <v>189</v>
      </c>
      <c r="C169" s="8">
        <f>VLOOKUP(B169,[1]Combined!$B$1:$S$640,18,0)</f>
        <v>6</v>
      </c>
      <c r="D169" s="8">
        <f>VLOOKUP(B169,[1]Combined!$B$1:$T$640,19,0)</f>
        <v>6</v>
      </c>
      <c r="E169" s="8">
        <f>VLOOKUP(B169,[1]Combined!$B$1:$V$640,21,0)</f>
        <v>0</v>
      </c>
      <c r="F169" s="8" t="str">
        <f>VLOOKUP(B169,[1]Combined!$B$1:$W$640,22,0)</f>
        <v xml:space="preserve"> </v>
      </c>
      <c r="G169" s="8">
        <f>VLOOKUP(B169,[1]Combined!$B$1:$X$640,23,0)</f>
        <v>0</v>
      </c>
      <c r="H169" s="8">
        <f>VLOOKUP(B169,[1]Combined!$B$1:$Z$640,25,0)</f>
        <v>0</v>
      </c>
      <c r="I169" s="9">
        <f>VLOOKUP(B169,[2]Combined!C$1:T$640,18,0)</f>
        <v>17</v>
      </c>
      <c r="J169" s="9">
        <f>VLOOKUP(B169,[2]Combined!C$1:U$640,19,0)</f>
        <v>18</v>
      </c>
      <c r="K169" s="9">
        <f>VLOOKUP(B169,[2]Combined!C$1:W$640,21,0)</f>
        <v>0</v>
      </c>
      <c r="L169" s="9">
        <f>VLOOKUP(B169,[2]Combined!C$1:X$640,22,0)</f>
        <v>5</v>
      </c>
      <c r="M169" s="9">
        <f>VLOOKUP(B169,[2]Combined!C$1:Y$640,23,0)</f>
        <v>5</v>
      </c>
      <c r="N169" s="9">
        <f>VLOOKUP(B169,[2]Combined!C$1:AA$640,25,0)</f>
        <v>0</v>
      </c>
      <c r="O169" s="10">
        <f>VLOOKUP(B169,[3]Combined!C$1:T$640,18,0)</f>
        <v>14</v>
      </c>
      <c r="P169" s="10">
        <f>VLOOKUP(B169,[3]Combined!C$1:U$640,19,0)</f>
        <v>16</v>
      </c>
      <c r="Q169" s="10">
        <f>VLOOKUP(B169,[3]Combined!C$1:W$640,21,0)</f>
        <v>0</v>
      </c>
      <c r="R169" s="10">
        <f>VLOOKUP(B169,[3]Combined!C$1:X$640,22,0)</f>
        <v>2</v>
      </c>
      <c r="S169" s="10">
        <f>VLOOKUP(B169,[3]Combined!C$1:Y$640,23,0)</f>
        <v>4</v>
      </c>
      <c r="T169" s="10">
        <f>VLOOKUP(B169,[3]Combined!C$1:AA$640,25,0)</f>
        <v>0</v>
      </c>
      <c r="U169" s="11">
        <v>12</v>
      </c>
      <c r="V169" s="11">
        <v>12</v>
      </c>
      <c r="W169" s="11">
        <f>VLOOKUP(B169,[4]Combined!C$1:W$640,21,0)</f>
        <v>0</v>
      </c>
      <c r="X169" s="11">
        <v>2</v>
      </c>
      <c r="Y169" s="11">
        <v>3</v>
      </c>
      <c r="Z169" s="11">
        <f>VLOOKUP(B169,[4]Combined!C$1:AA$640,25,0)</f>
        <v>0</v>
      </c>
      <c r="AA169" s="12">
        <f>VLOOKUP(B169,[5]Combined!C$1:T$640,18,0)</f>
        <v>0</v>
      </c>
      <c r="AB169" s="12">
        <f>VLOOKUP(B169,[5]Combined!C$1:U$640,19,0)</f>
        <v>0</v>
      </c>
      <c r="AC169" s="12">
        <f>VLOOKUP(B169,[5]Combined!C$1:W$640,21,0)</f>
        <v>0</v>
      </c>
      <c r="AD169" s="12">
        <v>2</v>
      </c>
      <c r="AE169" s="12">
        <v>2</v>
      </c>
      <c r="AF169" s="12">
        <f>VLOOKUP(B169,[5]Combined!C$1:AA$640,25,0)</f>
        <v>0</v>
      </c>
      <c r="AG169" s="14">
        <f t="shared" si="16"/>
        <v>66</v>
      </c>
      <c r="AH169" s="14">
        <f t="shared" si="17"/>
        <v>0</v>
      </c>
      <c r="AI169" s="14">
        <f t="shared" si="18"/>
        <v>0</v>
      </c>
      <c r="AJ169" s="14">
        <f t="shared" si="19"/>
        <v>60</v>
      </c>
      <c r="AK169" s="14">
        <f t="shared" si="20"/>
        <v>60</v>
      </c>
      <c r="AL169" s="14">
        <f t="shared" si="21"/>
        <v>90.909090909090907</v>
      </c>
      <c r="AM169" s="14">
        <f t="shared" si="22"/>
        <v>5</v>
      </c>
      <c r="AN169" s="7" t="s">
        <v>168</v>
      </c>
      <c r="AO169" s="7">
        <v>8</v>
      </c>
      <c r="AP169" s="7">
        <v>9</v>
      </c>
      <c r="AQ169" s="7">
        <f t="shared" si="23"/>
        <v>22</v>
      </c>
    </row>
    <row r="170" spans="1:43" x14ac:dyDescent="0.25">
      <c r="A170" s="7">
        <v>169</v>
      </c>
      <c r="B170" s="7" t="s">
        <v>190</v>
      </c>
      <c r="C170" s="8">
        <f>VLOOKUP(B170,[1]Combined!$B$1:$S$640,18,0)</f>
        <v>6</v>
      </c>
      <c r="D170" s="8">
        <f>VLOOKUP(B170,[1]Combined!$B$1:$T$640,19,0)</f>
        <v>6</v>
      </c>
      <c r="E170" s="8">
        <f>VLOOKUP(B170,[1]Combined!$B$1:$V$640,21,0)</f>
        <v>0</v>
      </c>
      <c r="F170" s="8">
        <f>VLOOKUP(B170,[1]Combined!$B$1:$W$640,22,0)</f>
        <v>0</v>
      </c>
      <c r="G170" s="8">
        <f>VLOOKUP(B170,[1]Combined!$B$1:$X$640,23,0)</f>
        <v>2</v>
      </c>
      <c r="H170" s="8">
        <f>VLOOKUP(B170,[1]Combined!$B$1:$Z$640,25,0)</f>
        <v>0</v>
      </c>
      <c r="I170" s="9">
        <f>VLOOKUP(B170,[2]Combined!C$1:T$640,18,0)</f>
        <v>15</v>
      </c>
      <c r="J170" s="9">
        <f>VLOOKUP(B170,[2]Combined!C$1:U$640,19,0)</f>
        <v>18</v>
      </c>
      <c r="K170" s="9">
        <f>VLOOKUP(B170,[2]Combined!C$1:W$640,21,0)</f>
        <v>0</v>
      </c>
      <c r="L170" s="9">
        <f>VLOOKUP(B170,[2]Combined!C$1:X$640,22,0)</f>
        <v>0</v>
      </c>
      <c r="M170" s="9">
        <f>VLOOKUP(B170,[2]Combined!C$1:Y$640,23,0)</f>
        <v>4</v>
      </c>
      <c r="N170" s="9">
        <f>VLOOKUP(B170,[2]Combined!C$1:AA$640,25,0)</f>
        <v>0</v>
      </c>
      <c r="O170" s="10">
        <f>VLOOKUP(B170,[3]Combined!C$1:T$640,18,0)</f>
        <v>11</v>
      </c>
      <c r="P170" s="10">
        <f>VLOOKUP(B170,[3]Combined!C$1:U$640,19,0)</f>
        <v>16</v>
      </c>
      <c r="Q170" s="10">
        <f>VLOOKUP(B170,[3]Combined!C$1:W$640,21,0)</f>
        <v>0</v>
      </c>
      <c r="R170" s="10">
        <f>VLOOKUP(B170,[3]Combined!C$1:X$640,22,0)</f>
        <v>0</v>
      </c>
      <c r="S170" s="10">
        <f>VLOOKUP(B170,[3]Combined!C$1:Y$640,23,0)</f>
        <v>1</v>
      </c>
      <c r="T170" s="10">
        <f>VLOOKUP(B170,[3]Combined!C$1:AA$640,25,0)</f>
        <v>0</v>
      </c>
      <c r="U170" s="11">
        <v>8</v>
      </c>
      <c r="V170" s="11">
        <v>12</v>
      </c>
      <c r="W170" s="11">
        <f>VLOOKUP(B170,[4]Combined!C$1:W$640,21,0)</f>
        <v>0</v>
      </c>
      <c r="X170" s="11">
        <f>VLOOKUP(B170,[4]Combined!C$1:X$640,22,0)</f>
        <v>1</v>
      </c>
      <c r="Y170" s="11">
        <f>VLOOKUP(B170,[4]Combined!C$1:Y$640,23,0)</f>
        <v>3</v>
      </c>
      <c r="Z170" s="11">
        <f>VLOOKUP(B170,[4]Combined!C$1:AA$640,25,0)</f>
        <v>0</v>
      </c>
      <c r="AA170" s="12">
        <f>VLOOKUP(B170,[5]Combined!C$1:T$640,18,0)</f>
        <v>0</v>
      </c>
      <c r="AB170" s="12">
        <f>VLOOKUP(B170,[5]Combined!C$1:U$640,19,0)</f>
        <v>0</v>
      </c>
      <c r="AC170" s="12">
        <f>VLOOKUP(B170,[5]Combined!C$1:W$640,21,0)</f>
        <v>0</v>
      </c>
      <c r="AD170" s="12">
        <v>1</v>
      </c>
      <c r="AE170" s="12">
        <v>1</v>
      </c>
      <c r="AF170" s="12">
        <f>VLOOKUP(B170,[5]Combined!C$1:AA$640,25,0)</f>
        <v>0</v>
      </c>
      <c r="AG170" s="14">
        <f t="shared" si="16"/>
        <v>63</v>
      </c>
      <c r="AH170" s="14">
        <f t="shared" si="17"/>
        <v>0</v>
      </c>
      <c r="AI170" s="14">
        <f t="shared" si="18"/>
        <v>0</v>
      </c>
      <c r="AJ170" s="14">
        <f t="shared" si="19"/>
        <v>42</v>
      </c>
      <c r="AK170" s="14">
        <f t="shared" si="20"/>
        <v>42</v>
      </c>
      <c r="AL170" s="14">
        <f t="shared" si="21"/>
        <v>66.666666666666657</v>
      </c>
      <c r="AM170" s="14">
        <f t="shared" si="22"/>
        <v>0</v>
      </c>
      <c r="AN170" s="7" t="s">
        <v>170</v>
      </c>
      <c r="AO170" s="7">
        <v>4</v>
      </c>
      <c r="AP170" s="7">
        <v>8</v>
      </c>
      <c r="AQ170" s="7">
        <f t="shared" si="23"/>
        <v>12</v>
      </c>
    </row>
    <row r="171" spans="1:43" x14ac:dyDescent="0.25">
      <c r="A171" s="7">
        <v>170</v>
      </c>
      <c r="B171" s="7" t="s">
        <v>191</v>
      </c>
      <c r="C171" s="8">
        <f>VLOOKUP(B171,[1]Combined!$B$1:$S$640,18,0)</f>
        <v>3</v>
      </c>
      <c r="D171" s="8">
        <f>VLOOKUP(B171,[1]Combined!$B$1:$T$640,19,0)</f>
        <v>6</v>
      </c>
      <c r="E171" s="8">
        <f>VLOOKUP(B171,[1]Combined!$B$1:$V$640,21,0)</f>
        <v>0</v>
      </c>
      <c r="F171" s="8">
        <f>VLOOKUP(B171,[1]Combined!$B$1:$W$640,22,0)</f>
        <v>0</v>
      </c>
      <c r="G171" s="8">
        <f>VLOOKUP(B171,[1]Combined!$B$1:$X$640,23,0)</f>
        <v>2</v>
      </c>
      <c r="H171" s="8">
        <f>VLOOKUP(B171,[1]Combined!$B$1:$Z$640,25,0)</f>
        <v>0</v>
      </c>
      <c r="I171" s="9">
        <f>VLOOKUP(B171,[2]Combined!C$1:T$640,18,0)</f>
        <v>9</v>
      </c>
      <c r="J171" s="9">
        <f>VLOOKUP(B171,[2]Combined!C$1:U$640,19,0)</f>
        <v>18</v>
      </c>
      <c r="K171" s="9">
        <f>VLOOKUP(B171,[2]Combined!C$1:W$640,21,0)</f>
        <v>0</v>
      </c>
      <c r="L171" s="9">
        <f>VLOOKUP(B171,[2]Combined!C$1:X$640,22,0)</f>
        <v>0</v>
      </c>
      <c r="M171" s="9">
        <f>VLOOKUP(B171,[2]Combined!C$1:Y$640,23,0)</f>
        <v>4</v>
      </c>
      <c r="N171" s="9">
        <f>VLOOKUP(B171,[2]Combined!C$1:AA$640,25,0)</f>
        <v>0</v>
      </c>
      <c r="O171" s="10">
        <f>VLOOKUP(B171,[3]Combined!C$1:T$640,18,0)</f>
        <v>11</v>
      </c>
      <c r="P171" s="10">
        <f>VLOOKUP(B171,[3]Combined!C$1:U$640,19,0)</f>
        <v>16</v>
      </c>
      <c r="Q171" s="10">
        <f>VLOOKUP(B171,[3]Combined!C$1:W$640,21,0)</f>
        <v>0</v>
      </c>
      <c r="R171" s="10">
        <f>VLOOKUP(B171,[3]Combined!C$1:X$640,22,0)</f>
        <v>0</v>
      </c>
      <c r="S171" s="10">
        <f>VLOOKUP(B171,[3]Combined!C$1:Y$640,23,0)</f>
        <v>1</v>
      </c>
      <c r="T171" s="10">
        <f>VLOOKUP(B171,[3]Combined!C$1:AA$640,25,0)</f>
        <v>0</v>
      </c>
      <c r="U171" s="11">
        <v>10</v>
      </c>
      <c r="V171" s="11">
        <v>12</v>
      </c>
      <c r="W171" s="11">
        <f>VLOOKUP(B171,[4]Combined!C$1:W$640,21,0)</f>
        <v>0</v>
      </c>
      <c r="X171" s="11">
        <f>VLOOKUP(B171,[4]Combined!C$1:X$640,22,0)</f>
        <v>2</v>
      </c>
      <c r="Y171" s="11">
        <f>VLOOKUP(B171,[4]Combined!C$1:Y$640,23,0)</f>
        <v>3</v>
      </c>
      <c r="Z171" s="11">
        <f>VLOOKUP(B171,[4]Combined!C$1:AA$640,25,0)</f>
        <v>0</v>
      </c>
      <c r="AA171" s="12">
        <f>VLOOKUP(B171,[5]Combined!C$1:T$640,18,0)</f>
        <v>0</v>
      </c>
      <c r="AB171" s="12">
        <f>VLOOKUP(B171,[5]Combined!C$1:U$640,19,0)</f>
        <v>0</v>
      </c>
      <c r="AC171" s="12">
        <f>VLOOKUP(B171,[5]Combined!C$1:W$640,21,0)</f>
        <v>0</v>
      </c>
      <c r="AD171" s="12">
        <f>VLOOKUP(B171,[5]Combined!C$1:X$640,22,0)</f>
        <v>0</v>
      </c>
      <c r="AE171" s="12">
        <v>1</v>
      </c>
      <c r="AF171" s="12">
        <f>VLOOKUP(B171,[5]Combined!C$1:AA$640,25,0)</f>
        <v>0</v>
      </c>
      <c r="AG171" s="14">
        <f t="shared" si="16"/>
        <v>63</v>
      </c>
      <c r="AH171" s="14">
        <f t="shared" si="17"/>
        <v>0</v>
      </c>
      <c r="AI171" s="14">
        <f t="shared" si="18"/>
        <v>0</v>
      </c>
      <c r="AJ171" s="14">
        <f t="shared" si="19"/>
        <v>35</v>
      </c>
      <c r="AK171" s="14">
        <f t="shared" si="20"/>
        <v>35</v>
      </c>
      <c r="AL171" s="14">
        <f t="shared" si="21"/>
        <v>55.555555555555557</v>
      </c>
      <c r="AM171" s="14">
        <f t="shared" si="22"/>
        <v>0</v>
      </c>
      <c r="AN171" s="7" t="s">
        <v>172</v>
      </c>
      <c r="AO171" s="7">
        <v>4</v>
      </c>
      <c r="AP171" s="7">
        <v>8</v>
      </c>
      <c r="AQ171" s="7">
        <f t="shared" si="23"/>
        <v>12</v>
      </c>
    </row>
    <row r="172" spans="1:43" x14ac:dyDescent="0.25">
      <c r="A172" s="7">
        <v>171</v>
      </c>
      <c r="B172" s="7" t="s">
        <v>192</v>
      </c>
      <c r="C172" s="8">
        <f>VLOOKUP(B172,[1]Combined!$B$1:$S$640,18,0)</f>
        <v>4</v>
      </c>
      <c r="D172" s="8">
        <f>VLOOKUP(B172,[1]Combined!$B$1:$T$640,19,0)</f>
        <v>6</v>
      </c>
      <c r="E172" s="8">
        <f>VLOOKUP(B172,[1]Combined!$B$1:$V$640,21,0)</f>
        <v>0</v>
      </c>
      <c r="F172" s="8" t="str">
        <f>VLOOKUP(B172,[1]Combined!$B$1:$W$640,22,0)</f>
        <v xml:space="preserve"> </v>
      </c>
      <c r="G172" s="8">
        <f>VLOOKUP(B172,[1]Combined!$B$1:$X$640,23,0)</f>
        <v>0</v>
      </c>
      <c r="H172" s="8">
        <f>VLOOKUP(B172,[1]Combined!$B$1:$Z$640,25,0)</f>
        <v>0</v>
      </c>
      <c r="I172" s="9">
        <f>VLOOKUP(B172,[2]Combined!C$1:T$640,18,0)</f>
        <v>16</v>
      </c>
      <c r="J172" s="9">
        <f>VLOOKUP(B172,[2]Combined!C$1:U$640,19,0)</f>
        <v>18</v>
      </c>
      <c r="K172" s="9">
        <f>VLOOKUP(B172,[2]Combined!C$1:W$640,21,0)</f>
        <v>0</v>
      </c>
      <c r="L172" s="9">
        <f>VLOOKUP(B172,[2]Combined!C$1:X$640,22,0)</f>
        <v>1</v>
      </c>
      <c r="M172" s="9">
        <f>VLOOKUP(B172,[2]Combined!C$1:Y$640,23,0)</f>
        <v>4</v>
      </c>
      <c r="N172" s="9">
        <f>VLOOKUP(B172,[2]Combined!C$1:AA$640,25,0)</f>
        <v>0</v>
      </c>
      <c r="O172" s="10">
        <f>VLOOKUP(B172,[3]Combined!C$1:T$640,18,0)</f>
        <v>13</v>
      </c>
      <c r="P172" s="10">
        <f>VLOOKUP(B172,[3]Combined!C$1:U$640,19,0)</f>
        <v>16</v>
      </c>
      <c r="Q172" s="10">
        <f>VLOOKUP(B172,[3]Combined!C$1:W$640,21,0)</f>
        <v>0</v>
      </c>
      <c r="R172" s="10">
        <f>VLOOKUP(B172,[3]Combined!C$1:X$640,22,0)</f>
        <v>0</v>
      </c>
      <c r="S172" s="10">
        <f>VLOOKUP(B172,[3]Combined!C$1:Y$640,23,0)</f>
        <v>2</v>
      </c>
      <c r="T172" s="10">
        <f>VLOOKUP(B172,[3]Combined!C$1:AA$640,25,0)</f>
        <v>0</v>
      </c>
      <c r="U172" s="11">
        <v>11</v>
      </c>
      <c r="V172" s="11">
        <v>12</v>
      </c>
      <c r="W172" s="11">
        <f>VLOOKUP(B172,[4]Combined!C$1:W$640,21,0)</f>
        <v>0</v>
      </c>
      <c r="X172" s="11">
        <v>3</v>
      </c>
      <c r="Y172" s="11">
        <v>4</v>
      </c>
      <c r="Z172" s="11">
        <f>VLOOKUP(B172,[4]Combined!C$1:AA$640,25,0)</f>
        <v>0</v>
      </c>
      <c r="AA172" s="12">
        <f>VLOOKUP(B172,[5]Combined!C$1:T$640,18,0)</f>
        <v>0</v>
      </c>
      <c r="AB172" s="12">
        <f>VLOOKUP(B172,[5]Combined!C$1:U$640,19,0)</f>
        <v>0</v>
      </c>
      <c r="AC172" s="12">
        <f>VLOOKUP(B172,[5]Combined!C$1:W$640,21,0)</f>
        <v>0</v>
      </c>
      <c r="AD172" s="12">
        <v>1</v>
      </c>
      <c r="AE172" s="12">
        <v>1</v>
      </c>
      <c r="AF172" s="12">
        <f>VLOOKUP(B172,[5]Combined!C$1:AA$640,25,0)</f>
        <v>0</v>
      </c>
      <c r="AG172" s="14">
        <f t="shared" si="16"/>
        <v>63</v>
      </c>
      <c r="AH172" s="14">
        <f t="shared" si="17"/>
        <v>0</v>
      </c>
      <c r="AI172" s="14">
        <f t="shared" si="18"/>
        <v>0</v>
      </c>
      <c r="AJ172" s="14">
        <f t="shared" si="19"/>
        <v>49</v>
      </c>
      <c r="AK172" s="14">
        <f t="shared" si="20"/>
        <v>49</v>
      </c>
      <c r="AL172" s="14">
        <f t="shared" si="21"/>
        <v>77.777777777777786</v>
      </c>
      <c r="AM172" s="14">
        <f t="shared" si="22"/>
        <v>3</v>
      </c>
      <c r="AN172" s="7" t="s">
        <v>164</v>
      </c>
      <c r="AO172" s="7">
        <v>10</v>
      </c>
      <c r="AP172" s="7">
        <v>9</v>
      </c>
      <c r="AQ172" s="7">
        <f t="shared" si="23"/>
        <v>22</v>
      </c>
    </row>
    <row r="173" spans="1:43" x14ac:dyDescent="0.25">
      <c r="A173" s="7">
        <v>172</v>
      </c>
      <c r="B173" s="7" t="s">
        <v>193</v>
      </c>
      <c r="C173" s="8">
        <f>VLOOKUP(B173,[1]Combined!$B$1:$S$640,18,0)</f>
        <v>6</v>
      </c>
      <c r="D173" s="8">
        <f>VLOOKUP(B173,[1]Combined!$B$1:$T$640,19,0)</f>
        <v>6</v>
      </c>
      <c r="E173" s="8">
        <f>VLOOKUP(B173,[1]Combined!$B$1:$V$640,21,0)</f>
        <v>0</v>
      </c>
      <c r="F173" s="8">
        <f>VLOOKUP(B173,[1]Combined!$B$1:$W$640,22,0)</f>
        <v>1</v>
      </c>
      <c r="G173" s="8">
        <f>VLOOKUP(B173,[1]Combined!$B$1:$X$640,23,0)</f>
        <v>1</v>
      </c>
      <c r="H173" s="8">
        <f>VLOOKUP(B173,[1]Combined!$B$1:$Z$640,25,0)</f>
        <v>0</v>
      </c>
      <c r="I173" s="9">
        <f>VLOOKUP(B173,[2]Combined!C$1:T$640,18,0)</f>
        <v>17</v>
      </c>
      <c r="J173" s="9">
        <f>VLOOKUP(B173,[2]Combined!C$1:U$640,19,0)</f>
        <v>18</v>
      </c>
      <c r="K173" s="9">
        <f>VLOOKUP(B173,[2]Combined!C$1:W$640,21,0)</f>
        <v>0</v>
      </c>
      <c r="L173" s="9">
        <f>VLOOKUP(B173,[2]Combined!C$1:X$640,22,0)</f>
        <v>2</v>
      </c>
      <c r="M173" s="9">
        <f>VLOOKUP(B173,[2]Combined!C$1:Y$640,23,0)</f>
        <v>3</v>
      </c>
      <c r="N173" s="9">
        <f>VLOOKUP(B173,[2]Combined!C$1:AA$640,25,0)</f>
        <v>0</v>
      </c>
      <c r="O173" s="10">
        <f>VLOOKUP(B173,[3]Combined!C$1:T$640,18,0)</f>
        <v>13</v>
      </c>
      <c r="P173" s="10">
        <f>VLOOKUP(B173,[3]Combined!C$1:U$640,19,0)</f>
        <v>16</v>
      </c>
      <c r="Q173" s="10">
        <f>VLOOKUP(B173,[3]Combined!C$1:W$640,21,0)</f>
        <v>0</v>
      </c>
      <c r="R173" s="10">
        <f>VLOOKUP(B173,[3]Combined!C$1:X$640,22,0)</f>
        <v>0</v>
      </c>
      <c r="S173" s="10">
        <f>VLOOKUP(B173,[3]Combined!C$1:Y$640,23,0)</f>
        <v>1</v>
      </c>
      <c r="T173" s="10">
        <f>VLOOKUP(B173,[3]Combined!C$1:AA$640,25,0)</f>
        <v>0</v>
      </c>
      <c r="U173" s="11">
        <v>11</v>
      </c>
      <c r="V173" s="11">
        <v>12</v>
      </c>
      <c r="W173" s="11">
        <f>VLOOKUP(B173,[4]Combined!C$1:W$640,21,0)</f>
        <v>0</v>
      </c>
      <c r="X173" s="11">
        <f>VLOOKUP(B173,[4]Combined!C$1:X$640,22,0)</f>
        <v>2</v>
      </c>
      <c r="Y173" s="11">
        <f>VLOOKUP(B173,[4]Combined!C$1:Y$640,23,0)</f>
        <v>4</v>
      </c>
      <c r="Z173" s="11">
        <f>VLOOKUP(B173,[4]Combined!C$1:AA$640,25,0)</f>
        <v>0</v>
      </c>
      <c r="AA173" s="12">
        <f>VLOOKUP(B173,[5]Combined!C$1:T$640,18,0)</f>
        <v>0</v>
      </c>
      <c r="AB173" s="12">
        <f>VLOOKUP(B173,[5]Combined!C$1:U$640,19,0)</f>
        <v>0</v>
      </c>
      <c r="AC173" s="12">
        <f>VLOOKUP(B173,[5]Combined!C$1:W$640,21,0)</f>
        <v>0</v>
      </c>
      <c r="AD173" s="12">
        <v>1</v>
      </c>
      <c r="AE173" s="12">
        <v>1</v>
      </c>
      <c r="AF173" s="12">
        <f>VLOOKUP(B173,[5]Combined!C$1:AA$640,25,0)</f>
        <v>0</v>
      </c>
      <c r="AG173" s="14">
        <f t="shared" si="16"/>
        <v>62</v>
      </c>
      <c r="AH173" s="14">
        <f t="shared" si="17"/>
        <v>0</v>
      </c>
      <c r="AI173" s="14">
        <f t="shared" si="18"/>
        <v>0</v>
      </c>
      <c r="AJ173" s="14">
        <f t="shared" si="19"/>
        <v>53</v>
      </c>
      <c r="AK173" s="14">
        <f t="shared" si="20"/>
        <v>53</v>
      </c>
      <c r="AL173" s="14">
        <f t="shared" si="21"/>
        <v>85.483870967741936</v>
      </c>
      <c r="AM173" s="14">
        <f t="shared" si="22"/>
        <v>5</v>
      </c>
      <c r="AN173" s="7" t="s">
        <v>166</v>
      </c>
      <c r="AO173" s="7">
        <v>6</v>
      </c>
      <c r="AP173" s="7">
        <v>9</v>
      </c>
      <c r="AQ173" s="7">
        <f t="shared" si="23"/>
        <v>20</v>
      </c>
    </row>
    <row r="174" spans="1:43" x14ac:dyDescent="0.25">
      <c r="A174" s="7">
        <v>173</v>
      </c>
      <c r="B174" s="7" t="s">
        <v>194</v>
      </c>
      <c r="C174" s="8">
        <f>VLOOKUP(B174,[1]Combined!$B$1:$S$640,18,0)</f>
        <v>5</v>
      </c>
      <c r="D174" s="8">
        <f>VLOOKUP(B174,[1]Combined!$B$1:$T$640,19,0)</f>
        <v>6</v>
      </c>
      <c r="E174" s="8">
        <f>VLOOKUP(B174,[1]Combined!$B$1:$V$640,21,0)</f>
        <v>0</v>
      </c>
      <c r="F174" s="8" t="str">
        <f>VLOOKUP(B174,[1]Combined!$B$1:$W$640,22,0)</f>
        <v xml:space="preserve"> </v>
      </c>
      <c r="G174" s="8">
        <f>VLOOKUP(B174,[1]Combined!$B$1:$X$640,23,0)</f>
        <v>0</v>
      </c>
      <c r="H174" s="8">
        <f>VLOOKUP(B174,[1]Combined!$B$1:$Z$640,25,0)</f>
        <v>0</v>
      </c>
      <c r="I174" s="9">
        <f>VLOOKUP(B174,[2]Combined!C$1:T$640,18,0)</f>
        <v>16</v>
      </c>
      <c r="J174" s="9">
        <f>VLOOKUP(B174,[2]Combined!C$1:U$640,19,0)</f>
        <v>18</v>
      </c>
      <c r="K174" s="9">
        <f>VLOOKUP(B174,[2]Combined!C$1:W$640,21,0)</f>
        <v>0</v>
      </c>
      <c r="L174" s="9">
        <f>VLOOKUP(B174,[2]Combined!C$1:X$640,22,0)</f>
        <v>5</v>
      </c>
      <c r="M174" s="9">
        <f>VLOOKUP(B174,[2]Combined!C$1:Y$640,23,0)</f>
        <v>5</v>
      </c>
      <c r="N174" s="9">
        <f>VLOOKUP(B174,[2]Combined!C$1:AA$640,25,0)</f>
        <v>0</v>
      </c>
      <c r="O174" s="10">
        <f>VLOOKUP(B174,[3]Combined!C$1:T$640,18,0)</f>
        <v>9</v>
      </c>
      <c r="P174" s="10">
        <f>VLOOKUP(B174,[3]Combined!C$1:U$640,19,0)</f>
        <v>16</v>
      </c>
      <c r="Q174" s="10">
        <f>VLOOKUP(B174,[3]Combined!C$1:W$640,21,0)</f>
        <v>0</v>
      </c>
      <c r="R174" s="10">
        <f>VLOOKUP(B174,[3]Combined!C$1:X$640,22,0)</f>
        <v>2</v>
      </c>
      <c r="S174" s="10">
        <f>VLOOKUP(B174,[3]Combined!C$1:Y$640,23,0)</f>
        <v>4</v>
      </c>
      <c r="T174" s="10">
        <f>VLOOKUP(B174,[3]Combined!C$1:AA$640,25,0)</f>
        <v>0</v>
      </c>
      <c r="U174" s="11">
        <v>10</v>
      </c>
      <c r="V174" s="11">
        <v>12</v>
      </c>
      <c r="W174" s="11">
        <f>VLOOKUP(B174,[4]Combined!C$1:W$640,21,0)</f>
        <v>0</v>
      </c>
      <c r="X174" s="11">
        <v>3</v>
      </c>
      <c r="Y174" s="11">
        <v>3</v>
      </c>
      <c r="Z174" s="11">
        <f>VLOOKUP(B174,[4]Combined!C$1:AA$640,25,0)</f>
        <v>0</v>
      </c>
      <c r="AA174" s="12">
        <f>VLOOKUP(B174,[5]Combined!C$1:T$640,18,0)</f>
        <v>0</v>
      </c>
      <c r="AB174" s="12">
        <f>VLOOKUP(B174,[5]Combined!C$1:U$640,19,0)</f>
        <v>0</v>
      </c>
      <c r="AC174" s="12">
        <f>VLOOKUP(B174,[5]Combined!C$1:W$640,21,0)</f>
        <v>0</v>
      </c>
      <c r="AD174" s="12">
        <v>2</v>
      </c>
      <c r="AE174" s="12">
        <v>2</v>
      </c>
      <c r="AF174" s="12">
        <f>VLOOKUP(B174,[5]Combined!C$1:AA$640,25,0)</f>
        <v>0</v>
      </c>
      <c r="AG174" s="14">
        <f t="shared" si="16"/>
        <v>66</v>
      </c>
      <c r="AH174" s="14">
        <f t="shared" si="17"/>
        <v>0</v>
      </c>
      <c r="AI174" s="14">
        <f t="shared" si="18"/>
        <v>0</v>
      </c>
      <c r="AJ174" s="14">
        <f t="shared" si="19"/>
        <v>52</v>
      </c>
      <c r="AK174" s="14">
        <f t="shared" si="20"/>
        <v>52</v>
      </c>
      <c r="AL174" s="14">
        <f t="shared" si="21"/>
        <v>78.787878787878782</v>
      </c>
      <c r="AM174" s="14">
        <f t="shared" si="22"/>
        <v>3</v>
      </c>
      <c r="AN174" s="7" t="s">
        <v>168</v>
      </c>
      <c r="AO174" s="7">
        <v>9</v>
      </c>
      <c r="AP174" s="7">
        <v>9</v>
      </c>
      <c r="AQ174" s="7">
        <f t="shared" si="23"/>
        <v>21</v>
      </c>
    </row>
    <row r="175" spans="1:43" x14ac:dyDescent="0.25">
      <c r="A175" s="7">
        <v>174</v>
      </c>
      <c r="B175" s="7" t="s">
        <v>195</v>
      </c>
      <c r="C175" s="8">
        <f>VLOOKUP(B175,[1]Combined!$B$1:$S$640,18,0)</f>
        <v>5</v>
      </c>
      <c r="D175" s="8">
        <f>VLOOKUP(B175,[1]Combined!$B$1:$T$640,19,0)</f>
        <v>6</v>
      </c>
      <c r="E175" s="8">
        <f>VLOOKUP(B175,[1]Combined!$B$1:$V$640,21,0)</f>
        <v>0</v>
      </c>
      <c r="F175" s="8">
        <f>VLOOKUP(B175,[1]Combined!$B$1:$W$640,22,0)</f>
        <v>1</v>
      </c>
      <c r="G175" s="8">
        <f>VLOOKUP(B175,[1]Combined!$B$1:$X$640,23,0)</f>
        <v>2</v>
      </c>
      <c r="H175" s="8">
        <f>VLOOKUP(B175,[1]Combined!$B$1:$Z$640,25,0)</f>
        <v>0</v>
      </c>
      <c r="I175" s="9">
        <f>VLOOKUP(B175,[2]Combined!C$1:T$640,18,0)</f>
        <v>12</v>
      </c>
      <c r="J175" s="9">
        <f>VLOOKUP(B175,[2]Combined!C$1:U$640,19,0)</f>
        <v>18</v>
      </c>
      <c r="K175" s="9">
        <f>VLOOKUP(B175,[2]Combined!C$1:W$640,21,0)</f>
        <v>0</v>
      </c>
      <c r="L175" s="9">
        <f>VLOOKUP(B175,[2]Combined!C$1:X$640,22,0)</f>
        <v>1</v>
      </c>
      <c r="M175" s="9">
        <f>VLOOKUP(B175,[2]Combined!C$1:Y$640,23,0)</f>
        <v>4</v>
      </c>
      <c r="N175" s="9">
        <f>VLOOKUP(B175,[2]Combined!C$1:AA$640,25,0)</f>
        <v>0</v>
      </c>
      <c r="O175" s="10">
        <f>VLOOKUP(B175,[3]Combined!C$1:T$640,18,0)</f>
        <v>12</v>
      </c>
      <c r="P175" s="10">
        <f>VLOOKUP(B175,[3]Combined!C$1:U$640,19,0)</f>
        <v>16</v>
      </c>
      <c r="Q175" s="10">
        <f>VLOOKUP(B175,[3]Combined!C$1:W$640,21,0)</f>
        <v>0</v>
      </c>
      <c r="R175" s="10">
        <f>VLOOKUP(B175,[3]Combined!C$1:X$640,22,0)</f>
        <v>0</v>
      </c>
      <c r="S175" s="10">
        <f>VLOOKUP(B175,[3]Combined!C$1:Y$640,23,0)</f>
        <v>1</v>
      </c>
      <c r="T175" s="10">
        <f>VLOOKUP(B175,[3]Combined!C$1:AA$640,25,0)</f>
        <v>0</v>
      </c>
      <c r="U175" s="11">
        <v>10</v>
      </c>
      <c r="V175" s="11">
        <v>12</v>
      </c>
      <c r="W175" s="11">
        <f>VLOOKUP(B175,[4]Combined!C$1:W$640,21,0)</f>
        <v>0</v>
      </c>
      <c r="X175" s="11">
        <f>VLOOKUP(B175,[4]Combined!C$1:X$640,22,0)</f>
        <v>2</v>
      </c>
      <c r="Y175" s="11">
        <f>VLOOKUP(B175,[4]Combined!C$1:Y$640,23,0)</f>
        <v>3</v>
      </c>
      <c r="Z175" s="11">
        <f>VLOOKUP(B175,[4]Combined!C$1:AA$640,25,0)</f>
        <v>0</v>
      </c>
      <c r="AA175" s="12">
        <f>VLOOKUP(B175,[5]Combined!C$1:T$640,18,0)</f>
        <v>0</v>
      </c>
      <c r="AB175" s="12">
        <f>VLOOKUP(B175,[5]Combined!C$1:U$640,19,0)</f>
        <v>0</v>
      </c>
      <c r="AC175" s="12">
        <f>VLOOKUP(B175,[5]Combined!C$1:W$640,21,0)</f>
        <v>0</v>
      </c>
      <c r="AD175" s="12">
        <v>1</v>
      </c>
      <c r="AE175" s="12">
        <v>1</v>
      </c>
      <c r="AF175" s="12">
        <f>VLOOKUP(B175,[5]Combined!C$1:AA$640,25,0)</f>
        <v>0</v>
      </c>
      <c r="AG175" s="14">
        <f t="shared" si="16"/>
        <v>63</v>
      </c>
      <c r="AH175" s="14">
        <f t="shared" si="17"/>
        <v>0</v>
      </c>
      <c r="AI175" s="14">
        <f t="shared" si="18"/>
        <v>0</v>
      </c>
      <c r="AJ175" s="14">
        <f t="shared" si="19"/>
        <v>44</v>
      </c>
      <c r="AK175" s="14">
        <f t="shared" si="20"/>
        <v>44</v>
      </c>
      <c r="AL175" s="14">
        <f t="shared" si="21"/>
        <v>69.841269841269835</v>
      </c>
      <c r="AM175" s="14">
        <f t="shared" si="22"/>
        <v>1</v>
      </c>
      <c r="AN175" s="7" t="s">
        <v>170</v>
      </c>
      <c r="AO175" s="7">
        <v>9</v>
      </c>
      <c r="AP175" s="7">
        <v>9</v>
      </c>
      <c r="AQ175" s="7">
        <f t="shared" si="23"/>
        <v>19</v>
      </c>
    </row>
    <row r="176" spans="1:43" x14ac:dyDescent="0.25">
      <c r="A176" s="7">
        <v>175</v>
      </c>
      <c r="B176" s="7" t="s">
        <v>196</v>
      </c>
      <c r="C176" s="8">
        <f>VLOOKUP(B176,[1]Combined!$B$1:$S$640,18,0)</f>
        <v>5</v>
      </c>
      <c r="D176" s="8">
        <f>VLOOKUP(B176,[1]Combined!$B$1:$T$640,19,0)</f>
        <v>6</v>
      </c>
      <c r="E176" s="8">
        <f>VLOOKUP(B176,[1]Combined!$B$1:$V$640,21,0)</f>
        <v>0</v>
      </c>
      <c r="F176" s="8">
        <f>VLOOKUP(B176,[1]Combined!$B$1:$W$640,22,0)</f>
        <v>2</v>
      </c>
      <c r="G176" s="8">
        <f>VLOOKUP(B176,[1]Combined!$B$1:$X$640,23,0)</f>
        <v>2</v>
      </c>
      <c r="H176" s="8">
        <f>VLOOKUP(B176,[1]Combined!$B$1:$Z$640,25,0)</f>
        <v>0</v>
      </c>
      <c r="I176" s="9">
        <f>VLOOKUP(B176,[2]Combined!C$1:T$640,18,0)</f>
        <v>16</v>
      </c>
      <c r="J176" s="9">
        <f>VLOOKUP(B176,[2]Combined!C$1:U$640,19,0)</f>
        <v>18</v>
      </c>
      <c r="K176" s="9">
        <f>VLOOKUP(B176,[2]Combined!C$1:W$640,21,0)</f>
        <v>0</v>
      </c>
      <c r="L176" s="9">
        <f>VLOOKUP(B176,[2]Combined!C$1:X$640,22,0)</f>
        <v>1</v>
      </c>
      <c r="M176" s="9">
        <f>VLOOKUP(B176,[2]Combined!C$1:Y$640,23,0)</f>
        <v>4</v>
      </c>
      <c r="N176" s="9">
        <f>VLOOKUP(B176,[2]Combined!C$1:AA$640,25,0)</f>
        <v>0</v>
      </c>
      <c r="O176" s="10">
        <f>VLOOKUP(B176,[3]Combined!C$1:T$640,18,0)</f>
        <v>12</v>
      </c>
      <c r="P176" s="10">
        <f>VLOOKUP(B176,[3]Combined!C$1:U$640,19,0)</f>
        <v>16</v>
      </c>
      <c r="Q176" s="10">
        <f>VLOOKUP(B176,[3]Combined!C$1:W$640,21,0)</f>
        <v>0</v>
      </c>
      <c r="R176" s="10">
        <f>VLOOKUP(B176,[3]Combined!C$1:X$640,22,0)</f>
        <v>0</v>
      </c>
      <c r="S176" s="10">
        <f>VLOOKUP(B176,[3]Combined!C$1:Y$640,23,0)</f>
        <v>1</v>
      </c>
      <c r="T176" s="10">
        <f>VLOOKUP(B176,[3]Combined!C$1:AA$640,25,0)</f>
        <v>0</v>
      </c>
      <c r="U176" s="11">
        <v>11</v>
      </c>
      <c r="V176" s="11">
        <v>12</v>
      </c>
      <c r="W176" s="11">
        <f>VLOOKUP(B176,[4]Combined!C$1:W$640,21,0)</f>
        <v>0</v>
      </c>
      <c r="X176" s="11">
        <f>VLOOKUP(B176,[4]Combined!C$1:X$640,22,0)</f>
        <v>2</v>
      </c>
      <c r="Y176" s="11">
        <f>VLOOKUP(B176,[4]Combined!C$1:Y$640,23,0)</f>
        <v>3</v>
      </c>
      <c r="Z176" s="11">
        <f>VLOOKUP(B176,[4]Combined!C$1:AA$640,25,0)</f>
        <v>0</v>
      </c>
      <c r="AA176" s="12">
        <f>VLOOKUP(B176,[5]Combined!C$1:T$640,18,0)</f>
        <v>0</v>
      </c>
      <c r="AB176" s="12">
        <f>VLOOKUP(B176,[5]Combined!C$1:U$640,19,0)</f>
        <v>0</v>
      </c>
      <c r="AC176" s="12">
        <f>VLOOKUP(B176,[5]Combined!C$1:W$640,21,0)</f>
        <v>0</v>
      </c>
      <c r="AD176" s="12">
        <f>VLOOKUP(B176,[5]Combined!C$1:X$640,22,0)</f>
        <v>0</v>
      </c>
      <c r="AE176" s="12">
        <v>1</v>
      </c>
      <c r="AF176" s="12">
        <f>VLOOKUP(B176,[5]Combined!C$1:AA$640,25,0)</f>
        <v>0</v>
      </c>
      <c r="AG176" s="14">
        <f t="shared" si="16"/>
        <v>63</v>
      </c>
      <c r="AH176" s="14">
        <f t="shared" si="17"/>
        <v>0</v>
      </c>
      <c r="AI176" s="14">
        <f t="shared" si="18"/>
        <v>0</v>
      </c>
      <c r="AJ176" s="14">
        <f t="shared" si="19"/>
        <v>49</v>
      </c>
      <c r="AK176" s="14">
        <f t="shared" si="20"/>
        <v>49</v>
      </c>
      <c r="AL176" s="14">
        <f t="shared" si="21"/>
        <v>77.777777777777786</v>
      </c>
      <c r="AM176" s="14">
        <f t="shared" si="22"/>
        <v>3</v>
      </c>
      <c r="AN176" s="7" t="s">
        <v>172</v>
      </c>
      <c r="AO176" s="7">
        <v>9</v>
      </c>
      <c r="AP176" s="7">
        <v>9</v>
      </c>
      <c r="AQ176" s="7">
        <f t="shared" si="23"/>
        <v>21</v>
      </c>
    </row>
    <row r="177" spans="1:43" x14ac:dyDescent="0.25">
      <c r="A177" s="7">
        <v>176</v>
      </c>
      <c r="B177" s="7" t="s">
        <v>197</v>
      </c>
      <c r="C177" s="8">
        <f>VLOOKUP(B177,[1]Combined!$B$1:$S$640,18,0)</f>
        <v>6</v>
      </c>
      <c r="D177" s="8">
        <f>VLOOKUP(B177,[1]Combined!$B$1:$T$640,19,0)</f>
        <v>6</v>
      </c>
      <c r="E177" s="8">
        <f>VLOOKUP(B177,[1]Combined!$B$1:$V$640,21,0)</f>
        <v>0</v>
      </c>
      <c r="F177" s="8" t="str">
        <f>VLOOKUP(B177,[1]Combined!$B$1:$W$640,22,0)</f>
        <v xml:space="preserve"> </v>
      </c>
      <c r="G177" s="8">
        <f>VLOOKUP(B177,[1]Combined!$B$1:$X$640,23,0)</f>
        <v>0</v>
      </c>
      <c r="H177" s="8">
        <f>VLOOKUP(B177,[1]Combined!$B$1:$Z$640,25,0)</f>
        <v>0</v>
      </c>
      <c r="I177" s="9">
        <f>VLOOKUP(B177,[2]Combined!C$1:T$640,18,0)</f>
        <v>16</v>
      </c>
      <c r="J177" s="9">
        <f>VLOOKUP(B177,[2]Combined!C$1:U$640,19,0)</f>
        <v>18</v>
      </c>
      <c r="K177" s="9">
        <f>VLOOKUP(B177,[2]Combined!C$1:W$640,21,0)</f>
        <v>0</v>
      </c>
      <c r="L177" s="9">
        <f>VLOOKUP(B177,[2]Combined!C$1:X$640,22,0)</f>
        <v>2</v>
      </c>
      <c r="M177" s="9">
        <f>VLOOKUP(B177,[2]Combined!C$1:Y$640,23,0)</f>
        <v>4</v>
      </c>
      <c r="N177" s="9">
        <f>VLOOKUP(B177,[2]Combined!C$1:AA$640,25,0)</f>
        <v>0</v>
      </c>
      <c r="O177" s="10">
        <f>VLOOKUP(B177,[3]Combined!C$1:T$640,18,0)</f>
        <v>14</v>
      </c>
      <c r="P177" s="10">
        <f>VLOOKUP(B177,[3]Combined!C$1:U$640,19,0)</f>
        <v>16</v>
      </c>
      <c r="Q177" s="10">
        <f>VLOOKUP(B177,[3]Combined!C$1:W$640,21,0)</f>
        <v>0</v>
      </c>
      <c r="R177" s="10">
        <f>VLOOKUP(B177,[3]Combined!C$1:X$640,22,0)</f>
        <v>1</v>
      </c>
      <c r="S177" s="10">
        <f>VLOOKUP(B177,[3]Combined!C$1:Y$640,23,0)</f>
        <v>2</v>
      </c>
      <c r="T177" s="10">
        <f>VLOOKUP(B177,[3]Combined!C$1:AA$640,25,0)</f>
        <v>0</v>
      </c>
      <c r="U177" s="11">
        <v>9</v>
      </c>
      <c r="V177" s="11">
        <v>12</v>
      </c>
      <c r="W177" s="11">
        <f>VLOOKUP(B177,[4]Combined!C$1:W$640,21,0)</f>
        <v>0</v>
      </c>
      <c r="X177" s="11">
        <v>2</v>
      </c>
      <c r="Y177" s="11">
        <v>4</v>
      </c>
      <c r="Z177" s="11">
        <f>VLOOKUP(B177,[4]Combined!C$1:AA$640,25,0)</f>
        <v>0</v>
      </c>
      <c r="AA177" s="12">
        <f>VLOOKUP(B177,[5]Combined!C$1:T$640,18,0)</f>
        <v>0</v>
      </c>
      <c r="AB177" s="12">
        <f>VLOOKUP(B177,[5]Combined!C$1:U$640,19,0)</f>
        <v>0</v>
      </c>
      <c r="AC177" s="12">
        <f>VLOOKUP(B177,[5]Combined!C$1:W$640,21,0)</f>
        <v>0</v>
      </c>
      <c r="AD177" s="12">
        <f>VLOOKUP(B177,[5]Combined!C$1:X$640,22,0)</f>
        <v>0</v>
      </c>
      <c r="AE177" s="12">
        <v>1</v>
      </c>
      <c r="AF177" s="12">
        <f>VLOOKUP(B177,[5]Combined!C$1:AA$640,25,0)</f>
        <v>0</v>
      </c>
      <c r="AG177" s="14">
        <f t="shared" si="16"/>
        <v>63</v>
      </c>
      <c r="AH177" s="14">
        <f t="shared" si="17"/>
        <v>0</v>
      </c>
      <c r="AI177" s="14">
        <f t="shared" si="18"/>
        <v>0</v>
      </c>
      <c r="AJ177" s="14">
        <f t="shared" si="19"/>
        <v>50</v>
      </c>
      <c r="AK177" s="14">
        <f t="shared" si="20"/>
        <v>50</v>
      </c>
      <c r="AL177" s="14">
        <f t="shared" si="21"/>
        <v>79.365079365079367</v>
      </c>
      <c r="AM177" s="14">
        <f t="shared" si="22"/>
        <v>3</v>
      </c>
      <c r="AN177" s="7" t="s">
        <v>164</v>
      </c>
      <c r="AO177" s="7">
        <v>8</v>
      </c>
      <c r="AP177" s="7">
        <v>9</v>
      </c>
      <c r="AQ177" s="7">
        <f t="shared" si="23"/>
        <v>20</v>
      </c>
    </row>
    <row r="178" spans="1:43" x14ac:dyDescent="0.25">
      <c r="A178" s="7">
        <v>177</v>
      </c>
      <c r="B178" s="7" t="s">
        <v>198</v>
      </c>
      <c r="C178" s="8">
        <f>VLOOKUP(B178,[1]Combined!$B$1:$S$640,18,0)</f>
        <v>6</v>
      </c>
      <c r="D178" s="8">
        <f>VLOOKUP(B178,[1]Combined!$B$1:$T$640,19,0)</f>
        <v>6</v>
      </c>
      <c r="E178" s="8">
        <f>VLOOKUP(B178,[1]Combined!$B$1:$V$640,21,0)</f>
        <v>0</v>
      </c>
      <c r="F178" s="8">
        <f>VLOOKUP(B178,[1]Combined!$B$1:$W$640,22,0)</f>
        <v>1</v>
      </c>
      <c r="G178" s="8">
        <f>VLOOKUP(B178,[1]Combined!$B$1:$X$640,23,0)</f>
        <v>1</v>
      </c>
      <c r="H178" s="8">
        <f>VLOOKUP(B178,[1]Combined!$B$1:$Z$640,25,0)</f>
        <v>0</v>
      </c>
      <c r="I178" s="9">
        <f>VLOOKUP(B178,[2]Combined!C$1:T$640,18,0)</f>
        <v>16</v>
      </c>
      <c r="J178" s="9">
        <f>VLOOKUP(B178,[2]Combined!C$1:U$640,19,0)</f>
        <v>18</v>
      </c>
      <c r="K178" s="9">
        <f>VLOOKUP(B178,[2]Combined!C$1:W$640,21,0)</f>
        <v>0</v>
      </c>
      <c r="L178" s="9">
        <f>VLOOKUP(B178,[2]Combined!C$1:X$640,22,0)</f>
        <v>0</v>
      </c>
      <c r="M178" s="9">
        <f>VLOOKUP(B178,[2]Combined!C$1:Y$640,23,0)</f>
        <v>3</v>
      </c>
      <c r="N178" s="9">
        <f>VLOOKUP(B178,[2]Combined!C$1:AA$640,25,0)</f>
        <v>0</v>
      </c>
      <c r="O178" s="10">
        <f>VLOOKUP(B178,[3]Combined!C$1:T$640,18,0)</f>
        <v>15</v>
      </c>
      <c r="P178" s="10">
        <f>VLOOKUP(B178,[3]Combined!C$1:U$640,19,0)</f>
        <v>16</v>
      </c>
      <c r="Q178" s="10">
        <f>VLOOKUP(B178,[3]Combined!C$1:W$640,21,0)</f>
        <v>0</v>
      </c>
      <c r="R178" s="10">
        <f>VLOOKUP(B178,[3]Combined!C$1:X$640,22,0)</f>
        <v>0</v>
      </c>
      <c r="S178" s="10">
        <f>VLOOKUP(B178,[3]Combined!C$1:Y$640,23,0)</f>
        <v>1</v>
      </c>
      <c r="T178" s="10">
        <f>VLOOKUP(B178,[3]Combined!C$1:AA$640,25,0)</f>
        <v>0</v>
      </c>
      <c r="U178" s="11">
        <v>10</v>
      </c>
      <c r="V178" s="11">
        <v>12</v>
      </c>
      <c r="W178" s="11">
        <f>VLOOKUP(B178,[4]Combined!C$1:W$640,21,0)</f>
        <v>0</v>
      </c>
      <c r="X178" s="11">
        <f>VLOOKUP(B178,[4]Combined!C$1:X$640,22,0)</f>
        <v>3</v>
      </c>
      <c r="Y178" s="11">
        <f>VLOOKUP(B178,[4]Combined!C$1:Y$640,23,0)</f>
        <v>4</v>
      </c>
      <c r="Z178" s="11">
        <f>VLOOKUP(B178,[4]Combined!C$1:AA$640,25,0)</f>
        <v>0</v>
      </c>
      <c r="AA178" s="12">
        <f>VLOOKUP(B178,[5]Combined!C$1:T$640,18,0)</f>
        <v>0</v>
      </c>
      <c r="AB178" s="12">
        <f>VLOOKUP(B178,[5]Combined!C$1:U$640,19,0)</f>
        <v>0</v>
      </c>
      <c r="AC178" s="12">
        <f>VLOOKUP(B178,[5]Combined!C$1:W$640,21,0)</f>
        <v>0</v>
      </c>
      <c r="AD178" s="12">
        <v>1</v>
      </c>
      <c r="AE178" s="12">
        <v>1</v>
      </c>
      <c r="AF178" s="12">
        <f>VLOOKUP(B178,[5]Combined!C$1:AA$640,25,0)</f>
        <v>0</v>
      </c>
      <c r="AG178" s="14">
        <f t="shared" si="16"/>
        <v>62</v>
      </c>
      <c r="AH178" s="14">
        <f t="shared" si="17"/>
        <v>0</v>
      </c>
      <c r="AI178" s="14">
        <f t="shared" si="18"/>
        <v>0</v>
      </c>
      <c r="AJ178" s="14">
        <f t="shared" si="19"/>
        <v>52</v>
      </c>
      <c r="AK178" s="14">
        <f t="shared" si="20"/>
        <v>52</v>
      </c>
      <c r="AL178" s="14">
        <f t="shared" si="21"/>
        <v>83.870967741935488</v>
      </c>
      <c r="AM178" s="14">
        <f t="shared" si="22"/>
        <v>4</v>
      </c>
      <c r="AN178" s="7" t="s">
        <v>166</v>
      </c>
      <c r="AO178" s="7">
        <v>6</v>
      </c>
      <c r="AP178" s="7">
        <v>9</v>
      </c>
      <c r="AQ178" s="7">
        <f t="shared" si="23"/>
        <v>19</v>
      </c>
    </row>
    <row r="179" spans="1:43" x14ac:dyDescent="0.25">
      <c r="A179" s="7">
        <v>178</v>
      </c>
      <c r="B179" s="7" t="s">
        <v>199</v>
      </c>
      <c r="C179" s="8">
        <f>VLOOKUP(B179,[1]Combined!$B$1:$S$640,18,0)</f>
        <v>5</v>
      </c>
      <c r="D179" s="8">
        <f>VLOOKUP(B179,[1]Combined!$B$1:$T$640,19,0)</f>
        <v>6</v>
      </c>
      <c r="E179" s="8">
        <f>VLOOKUP(B179,[1]Combined!$B$1:$V$640,21,0)</f>
        <v>0</v>
      </c>
      <c r="F179" s="8" t="str">
        <f>VLOOKUP(B179,[1]Combined!$B$1:$W$640,22,0)</f>
        <v xml:space="preserve"> </v>
      </c>
      <c r="G179" s="8">
        <f>VLOOKUP(B179,[1]Combined!$B$1:$X$640,23,0)</f>
        <v>0</v>
      </c>
      <c r="H179" s="8">
        <f>VLOOKUP(B179,[1]Combined!$B$1:$Z$640,25,0)</f>
        <v>0</v>
      </c>
      <c r="I179" s="9">
        <f>VLOOKUP(B179,[2]Combined!C$1:T$640,18,0)</f>
        <v>10</v>
      </c>
      <c r="J179" s="9">
        <f>VLOOKUP(B179,[2]Combined!C$1:U$640,19,0)</f>
        <v>18</v>
      </c>
      <c r="K179" s="9">
        <f>VLOOKUP(B179,[2]Combined!C$1:W$640,21,0)</f>
        <v>0</v>
      </c>
      <c r="L179" s="9">
        <f>VLOOKUP(B179,[2]Combined!C$1:X$640,22,0)</f>
        <v>2</v>
      </c>
      <c r="M179" s="9">
        <f>VLOOKUP(B179,[2]Combined!C$1:Y$640,23,0)</f>
        <v>5</v>
      </c>
      <c r="N179" s="9">
        <f>VLOOKUP(B179,[2]Combined!C$1:AA$640,25,0)</f>
        <v>0</v>
      </c>
      <c r="O179" s="10">
        <f>VLOOKUP(B179,[3]Combined!C$1:T$640,18,0)</f>
        <v>10</v>
      </c>
      <c r="P179" s="10">
        <f>VLOOKUP(B179,[3]Combined!C$1:U$640,19,0)</f>
        <v>16</v>
      </c>
      <c r="Q179" s="10">
        <f>VLOOKUP(B179,[3]Combined!C$1:W$640,21,0)</f>
        <v>0</v>
      </c>
      <c r="R179" s="10">
        <f>VLOOKUP(B179,[3]Combined!C$1:X$640,22,0)</f>
        <v>2</v>
      </c>
      <c r="S179" s="10">
        <f>VLOOKUP(B179,[3]Combined!C$1:Y$640,23,0)</f>
        <v>4</v>
      </c>
      <c r="T179" s="10">
        <f>VLOOKUP(B179,[3]Combined!C$1:AA$640,25,0)</f>
        <v>0</v>
      </c>
      <c r="U179" s="11">
        <v>10</v>
      </c>
      <c r="V179" s="11">
        <v>12</v>
      </c>
      <c r="W179" s="11">
        <f>VLOOKUP(B179,[4]Combined!C$1:W$640,21,0)</f>
        <v>0</v>
      </c>
      <c r="X179" s="11">
        <v>2</v>
      </c>
      <c r="Y179" s="11">
        <v>3</v>
      </c>
      <c r="Z179" s="11">
        <f>VLOOKUP(B179,[4]Combined!C$1:AA$640,25,0)</f>
        <v>0</v>
      </c>
      <c r="AA179" s="12">
        <f>VLOOKUP(B179,[5]Combined!C$1:T$640,18,0)</f>
        <v>0</v>
      </c>
      <c r="AB179" s="12">
        <f>VLOOKUP(B179,[5]Combined!C$1:U$640,19,0)</f>
        <v>0</v>
      </c>
      <c r="AC179" s="12">
        <f>VLOOKUP(B179,[5]Combined!C$1:W$640,21,0)</f>
        <v>0</v>
      </c>
      <c r="AD179" s="12">
        <v>2</v>
      </c>
      <c r="AE179" s="12">
        <v>2</v>
      </c>
      <c r="AF179" s="12">
        <f>VLOOKUP(B179,[5]Combined!C$1:AA$640,25,0)</f>
        <v>0</v>
      </c>
      <c r="AG179" s="14">
        <f t="shared" si="16"/>
        <v>66</v>
      </c>
      <c r="AH179" s="14">
        <f t="shared" si="17"/>
        <v>0</v>
      </c>
      <c r="AI179" s="14">
        <f t="shared" si="18"/>
        <v>0</v>
      </c>
      <c r="AJ179" s="14">
        <f t="shared" si="19"/>
        <v>43</v>
      </c>
      <c r="AK179" s="14">
        <f t="shared" si="20"/>
        <v>43</v>
      </c>
      <c r="AL179" s="14">
        <f t="shared" si="21"/>
        <v>65.151515151515156</v>
      </c>
      <c r="AM179" s="14">
        <f t="shared" si="22"/>
        <v>0</v>
      </c>
      <c r="AN179" s="7" t="s">
        <v>168</v>
      </c>
      <c r="AO179" s="7">
        <v>7</v>
      </c>
      <c r="AP179" s="7">
        <v>9</v>
      </c>
      <c r="AQ179" s="7">
        <f t="shared" si="23"/>
        <v>16</v>
      </c>
    </row>
    <row r="180" spans="1:43" x14ac:dyDescent="0.25">
      <c r="A180" s="7">
        <v>179</v>
      </c>
      <c r="B180" s="7" t="s">
        <v>200</v>
      </c>
      <c r="C180" s="8">
        <f>VLOOKUP(B180,[1]Combined!$B$1:$S$640,18,0)</f>
        <v>6</v>
      </c>
      <c r="D180" s="8">
        <f>VLOOKUP(B180,[1]Combined!$B$1:$T$640,19,0)</f>
        <v>6</v>
      </c>
      <c r="E180" s="8">
        <f>VLOOKUP(B180,[1]Combined!$B$1:$V$640,21,0)</f>
        <v>0</v>
      </c>
      <c r="F180" s="8">
        <f>VLOOKUP(B180,[1]Combined!$B$1:$W$640,22,0)</f>
        <v>0</v>
      </c>
      <c r="G180" s="8">
        <f>VLOOKUP(B180,[1]Combined!$B$1:$X$640,23,0)</f>
        <v>2</v>
      </c>
      <c r="H180" s="8">
        <f>VLOOKUP(B180,[1]Combined!$B$1:$Z$640,25,0)</f>
        <v>0</v>
      </c>
      <c r="I180" s="9">
        <f>VLOOKUP(B180,[2]Combined!C$1:T$640,18,0)</f>
        <v>16</v>
      </c>
      <c r="J180" s="9">
        <f>VLOOKUP(B180,[2]Combined!C$1:U$640,19,0)</f>
        <v>18</v>
      </c>
      <c r="K180" s="9">
        <f>VLOOKUP(B180,[2]Combined!C$1:W$640,21,0)</f>
        <v>0</v>
      </c>
      <c r="L180" s="9">
        <f>VLOOKUP(B180,[2]Combined!C$1:X$640,22,0)</f>
        <v>0</v>
      </c>
      <c r="M180" s="9">
        <f>VLOOKUP(B180,[2]Combined!C$1:Y$640,23,0)</f>
        <v>4</v>
      </c>
      <c r="N180" s="9">
        <f>VLOOKUP(B180,[2]Combined!C$1:AA$640,25,0)</f>
        <v>0</v>
      </c>
      <c r="O180" s="10">
        <f>VLOOKUP(B180,[3]Combined!C$1:T$640,18,0)</f>
        <v>10</v>
      </c>
      <c r="P180" s="10">
        <f>VLOOKUP(B180,[3]Combined!C$1:U$640,19,0)</f>
        <v>16</v>
      </c>
      <c r="Q180" s="10">
        <f>VLOOKUP(B180,[3]Combined!C$1:W$640,21,0)</f>
        <v>0</v>
      </c>
      <c r="R180" s="10">
        <f>VLOOKUP(B180,[3]Combined!C$1:X$640,22,0)</f>
        <v>0</v>
      </c>
      <c r="S180" s="10">
        <f>VLOOKUP(B180,[3]Combined!C$1:Y$640,23,0)</f>
        <v>1</v>
      </c>
      <c r="T180" s="10">
        <f>VLOOKUP(B180,[3]Combined!C$1:AA$640,25,0)</f>
        <v>0</v>
      </c>
      <c r="U180" s="11">
        <v>10</v>
      </c>
      <c r="V180" s="11">
        <v>12</v>
      </c>
      <c r="W180" s="11">
        <f>VLOOKUP(B180,[4]Combined!C$1:W$640,21,0)</f>
        <v>0</v>
      </c>
      <c r="X180" s="11">
        <f>VLOOKUP(B180,[4]Combined!C$1:X$640,22,0)</f>
        <v>2</v>
      </c>
      <c r="Y180" s="11">
        <f>VLOOKUP(B180,[4]Combined!C$1:Y$640,23,0)</f>
        <v>3</v>
      </c>
      <c r="Z180" s="11">
        <f>VLOOKUP(B180,[4]Combined!C$1:AA$640,25,0)</f>
        <v>0</v>
      </c>
      <c r="AA180" s="12">
        <f>VLOOKUP(B180,[5]Combined!C$1:T$640,18,0)</f>
        <v>0</v>
      </c>
      <c r="AB180" s="12">
        <f>VLOOKUP(B180,[5]Combined!C$1:U$640,19,0)</f>
        <v>0</v>
      </c>
      <c r="AC180" s="12">
        <f>VLOOKUP(B180,[5]Combined!C$1:W$640,21,0)</f>
        <v>0</v>
      </c>
      <c r="AD180" s="12">
        <v>1</v>
      </c>
      <c r="AE180" s="12">
        <v>1</v>
      </c>
      <c r="AF180" s="12">
        <f>VLOOKUP(B180,[5]Combined!C$1:AA$640,25,0)</f>
        <v>0</v>
      </c>
      <c r="AG180" s="14">
        <f t="shared" si="16"/>
        <v>63</v>
      </c>
      <c r="AH180" s="14">
        <f t="shared" si="17"/>
        <v>0</v>
      </c>
      <c r="AI180" s="14">
        <f t="shared" si="18"/>
        <v>0</v>
      </c>
      <c r="AJ180" s="14">
        <f t="shared" si="19"/>
        <v>45</v>
      </c>
      <c r="AK180" s="14">
        <f t="shared" si="20"/>
        <v>45</v>
      </c>
      <c r="AL180" s="14">
        <f t="shared" si="21"/>
        <v>71.428571428571431</v>
      </c>
      <c r="AM180" s="14">
        <f t="shared" si="22"/>
        <v>2</v>
      </c>
      <c r="AN180" s="7" t="s">
        <v>170</v>
      </c>
      <c r="AO180" s="7">
        <v>6</v>
      </c>
      <c r="AP180" s="7">
        <v>8</v>
      </c>
      <c r="AQ180" s="7">
        <f t="shared" si="23"/>
        <v>16</v>
      </c>
    </row>
    <row r="181" spans="1:43" x14ac:dyDescent="0.25">
      <c r="A181" s="7">
        <v>180</v>
      </c>
      <c r="B181" s="7" t="s">
        <v>201</v>
      </c>
      <c r="C181" s="8">
        <f>VLOOKUP(B181,[1]Combined!$B$1:$S$640,18,0)</f>
        <v>2</v>
      </c>
      <c r="D181" s="8">
        <f>VLOOKUP(B181,[1]Combined!$B$1:$T$640,19,0)</f>
        <v>6</v>
      </c>
      <c r="E181" s="8">
        <f>VLOOKUP(B181,[1]Combined!$B$1:$V$640,21,0)</f>
        <v>0</v>
      </c>
      <c r="F181" s="8">
        <f>VLOOKUP(B181,[1]Combined!$B$1:$W$640,22,0)</f>
        <v>1</v>
      </c>
      <c r="G181" s="8">
        <f>VLOOKUP(B181,[1]Combined!$B$1:$X$640,23,0)</f>
        <v>2</v>
      </c>
      <c r="H181" s="8">
        <f>VLOOKUP(B181,[1]Combined!$B$1:$Z$640,25,0)</f>
        <v>0</v>
      </c>
      <c r="I181" s="9">
        <f>VLOOKUP(B181,[2]Combined!C$1:T$640,18,0)</f>
        <v>11</v>
      </c>
      <c r="J181" s="9">
        <f>VLOOKUP(B181,[2]Combined!C$1:U$640,19,0)</f>
        <v>18</v>
      </c>
      <c r="K181" s="9">
        <f>VLOOKUP(B181,[2]Combined!C$1:W$640,21,0)</f>
        <v>0</v>
      </c>
      <c r="L181" s="9">
        <f>VLOOKUP(B181,[2]Combined!C$1:X$640,22,0)</f>
        <v>0</v>
      </c>
      <c r="M181" s="9">
        <f>VLOOKUP(B181,[2]Combined!C$1:Y$640,23,0)</f>
        <v>4</v>
      </c>
      <c r="N181" s="9">
        <f>VLOOKUP(B181,[2]Combined!C$1:AA$640,25,0)</f>
        <v>0</v>
      </c>
      <c r="O181" s="10">
        <f>VLOOKUP(B181,[3]Combined!C$1:T$640,18,0)</f>
        <v>8</v>
      </c>
      <c r="P181" s="10">
        <f>VLOOKUP(B181,[3]Combined!C$1:U$640,19,0)</f>
        <v>16</v>
      </c>
      <c r="Q181" s="10">
        <f>VLOOKUP(B181,[3]Combined!C$1:W$640,21,0)</f>
        <v>0</v>
      </c>
      <c r="R181" s="10">
        <f>VLOOKUP(B181,[3]Combined!C$1:X$640,22,0)</f>
        <v>0</v>
      </c>
      <c r="S181" s="10">
        <f>VLOOKUP(B181,[3]Combined!C$1:Y$640,23,0)</f>
        <v>1</v>
      </c>
      <c r="T181" s="10">
        <f>VLOOKUP(B181,[3]Combined!C$1:AA$640,25,0)</f>
        <v>0</v>
      </c>
      <c r="U181" s="11">
        <v>9</v>
      </c>
      <c r="V181" s="11">
        <v>12</v>
      </c>
      <c r="W181" s="11">
        <f>VLOOKUP(B181,[4]Combined!C$1:W$640,21,0)</f>
        <v>0</v>
      </c>
      <c r="X181" s="11">
        <f>VLOOKUP(B181,[4]Combined!C$1:X$640,22,0)</f>
        <v>1</v>
      </c>
      <c r="Y181" s="11">
        <f>VLOOKUP(B181,[4]Combined!C$1:Y$640,23,0)</f>
        <v>3</v>
      </c>
      <c r="Z181" s="11">
        <f>VLOOKUP(B181,[4]Combined!C$1:AA$640,25,0)</f>
        <v>0</v>
      </c>
      <c r="AA181" s="12">
        <f>VLOOKUP(B181,[5]Combined!C$1:T$640,18,0)</f>
        <v>0</v>
      </c>
      <c r="AB181" s="12">
        <f>VLOOKUP(B181,[5]Combined!C$1:U$640,19,0)</f>
        <v>0</v>
      </c>
      <c r="AC181" s="12">
        <f>VLOOKUP(B181,[5]Combined!C$1:W$640,21,0)</f>
        <v>0</v>
      </c>
      <c r="AD181" s="12">
        <f>VLOOKUP(B181,[5]Combined!C$1:X$640,22,0)</f>
        <v>0</v>
      </c>
      <c r="AE181" s="12">
        <v>1</v>
      </c>
      <c r="AF181" s="12">
        <f>VLOOKUP(B181,[5]Combined!C$1:AA$640,25,0)</f>
        <v>0</v>
      </c>
      <c r="AG181" s="14">
        <f t="shared" si="16"/>
        <v>63</v>
      </c>
      <c r="AH181" s="14">
        <f t="shared" si="17"/>
        <v>0</v>
      </c>
      <c r="AI181" s="14">
        <f t="shared" si="18"/>
        <v>0</v>
      </c>
      <c r="AJ181" s="14">
        <f t="shared" si="19"/>
        <v>32</v>
      </c>
      <c r="AK181" s="14">
        <f t="shared" si="20"/>
        <v>32</v>
      </c>
      <c r="AL181" s="14">
        <f t="shared" si="21"/>
        <v>50.793650793650791</v>
      </c>
      <c r="AM181" s="14">
        <f t="shared" si="22"/>
        <v>0</v>
      </c>
      <c r="AN181" s="7" t="s">
        <v>172</v>
      </c>
      <c r="AO181" s="7">
        <v>6</v>
      </c>
      <c r="AP181" s="7">
        <v>8</v>
      </c>
      <c r="AQ181" s="7">
        <f t="shared" si="23"/>
        <v>14</v>
      </c>
    </row>
    <row r="182" spans="1:43" x14ac:dyDescent="0.25">
      <c r="A182" s="7">
        <v>181</v>
      </c>
      <c r="B182" s="7" t="s">
        <v>202</v>
      </c>
      <c r="C182" s="8">
        <f>VLOOKUP(B182,[1]Combined!$B$1:$S$640,18,0)</f>
        <v>6</v>
      </c>
      <c r="D182" s="8">
        <f>VLOOKUP(B182,[1]Combined!$B$1:$T$640,19,0)</f>
        <v>6</v>
      </c>
      <c r="E182" s="8">
        <f>VLOOKUP(B182,[1]Combined!$B$1:$V$640,21,0)</f>
        <v>0</v>
      </c>
      <c r="F182" s="8" t="str">
        <f>VLOOKUP(B182,[1]Combined!$B$1:$W$640,22,0)</f>
        <v xml:space="preserve"> </v>
      </c>
      <c r="G182" s="8">
        <f>VLOOKUP(B182,[1]Combined!$B$1:$X$640,23,0)</f>
        <v>0</v>
      </c>
      <c r="H182" s="8">
        <f>VLOOKUP(B182,[1]Combined!$B$1:$Z$640,25,0)</f>
        <v>0</v>
      </c>
      <c r="I182" s="9">
        <f>VLOOKUP(B182,[2]Combined!C$1:T$640,18,0)</f>
        <v>12</v>
      </c>
      <c r="J182" s="9">
        <f>VLOOKUP(B182,[2]Combined!C$1:U$640,19,0)</f>
        <v>18</v>
      </c>
      <c r="K182" s="9">
        <f>VLOOKUP(B182,[2]Combined!C$1:W$640,21,0)</f>
        <v>0</v>
      </c>
      <c r="L182" s="9">
        <f>VLOOKUP(B182,[2]Combined!C$1:X$640,22,0)</f>
        <v>3</v>
      </c>
      <c r="M182" s="9">
        <f>VLOOKUP(B182,[2]Combined!C$1:Y$640,23,0)</f>
        <v>4</v>
      </c>
      <c r="N182" s="9">
        <f>VLOOKUP(B182,[2]Combined!C$1:AA$640,25,0)</f>
        <v>0</v>
      </c>
      <c r="O182" s="10">
        <f>VLOOKUP(B182,[3]Combined!C$1:T$640,18,0)</f>
        <v>16</v>
      </c>
      <c r="P182" s="10">
        <f>VLOOKUP(B182,[3]Combined!C$1:U$640,19,0)</f>
        <v>16</v>
      </c>
      <c r="Q182" s="10">
        <f>VLOOKUP(B182,[3]Combined!C$1:W$640,21,0)</f>
        <v>0</v>
      </c>
      <c r="R182" s="10">
        <f>VLOOKUP(B182,[3]Combined!C$1:X$640,22,0)</f>
        <v>2</v>
      </c>
      <c r="S182" s="10">
        <f>VLOOKUP(B182,[3]Combined!C$1:Y$640,23,0)</f>
        <v>2</v>
      </c>
      <c r="T182" s="10">
        <f>VLOOKUP(B182,[3]Combined!C$1:AA$640,25,0)</f>
        <v>0</v>
      </c>
      <c r="U182" s="11">
        <v>10</v>
      </c>
      <c r="V182" s="11">
        <v>12</v>
      </c>
      <c r="W182" s="11">
        <f>VLOOKUP(B182,[4]Combined!C$1:W$640,21,0)</f>
        <v>0</v>
      </c>
      <c r="X182" s="11">
        <v>2</v>
      </c>
      <c r="Y182" s="11">
        <v>4</v>
      </c>
      <c r="Z182" s="11">
        <f>VLOOKUP(B182,[4]Combined!C$1:AA$640,25,0)</f>
        <v>0</v>
      </c>
      <c r="AA182" s="12">
        <f>VLOOKUP(B182,[5]Combined!C$1:T$640,18,0)</f>
        <v>0</v>
      </c>
      <c r="AB182" s="12">
        <f>VLOOKUP(B182,[5]Combined!C$1:U$640,19,0)</f>
        <v>0</v>
      </c>
      <c r="AC182" s="12">
        <f>VLOOKUP(B182,[5]Combined!C$1:W$640,21,0)</f>
        <v>0</v>
      </c>
      <c r="AD182" s="12">
        <f>VLOOKUP(B182,[5]Combined!C$1:X$640,22,0)</f>
        <v>0</v>
      </c>
      <c r="AE182" s="12">
        <v>1</v>
      </c>
      <c r="AF182" s="12">
        <f>VLOOKUP(B182,[5]Combined!C$1:AA$640,25,0)</f>
        <v>0</v>
      </c>
      <c r="AG182" s="14">
        <f t="shared" si="16"/>
        <v>63</v>
      </c>
      <c r="AH182" s="14">
        <f t="shared" si="17"/>
        <v>0</v>
      </c>
      <c r="AI182" s="14">
        <f t="shared" si="18"/>
        <v>0</v>
      </c>
      <c r="AJ182" s="14">
        <f t="shared" si="19"/>
        <v>51</v>
      </c>
      <c r="AK182" s="14">
        <f t="shared" si="20"/>
        <v>51</v>
      </c>
      <c r="AL182" s="14">
        <f t="shared" si="21"/>
        <v>80.952380952380949</v>
      </c>
      <c r="AM182" s="14">
        <f t="shared" si="22"/>
        <v>4</v>
      </c>
      <c r="AN182" s="7" t="s">
        <v>164</v>
      </c>
      <c r="AO182" s="7">
        <v>8</v>
      </c>
      <c r="AP182" s="7">
        <v>8</v>
      </c>
      <c r="AQ182" s="7">
        <f t="shared" si="23"/>
        <v>20</v>
      </c>
    </row>
    <row r="183" spans="1:43" x14ac:dyDescent="0.25">
      <c r="A183" s="7">
        <v>182</v>
      </c>
      <c r="B183" s="7" t="s">
        <v>203</v>
      </c>
      <c r="C183" s="8">
        <f>VLOOKUP(B183,[1]Combined!$B$1:$S$640,18,0)</f>
        <v>6</v>
      </c>
      <c r="D183" s="8">
        <f>VLOOKUP(B183,[1]Combined!$B$1:$T$640,19,0)</f>
        <v>6</v>
      </c>
      <c r="E183" s="8">
        <f>VLOOKUP(B183,[1]Combined!$B$1:$V$640,21,0)</f>
        <v>0</v>
      </c>
      <c r="F183" s="8">
        <f>VLOOKUP(B183,[1]Combined!$B$1:$W$640,22,0)</f>
        <v>1</v>
      </c>
      <c r="G183" s="8">
        <f>VLOOKUP(B183,[1]Combined!$B$1:$X$640,23,0)</f>
        <v>1</v>
      </c>
      <c r="H183" s="8">
        <f>VLOOKUP(B183,[1]Combined!$B$1:$Z$640,25,0)</f>
        <v>0</v>
      </c>
      <c r="I183" s="9">
        <f>VLOOKUP(B183,[2]Combined!C$1:T$640,18,0)</f>
        <v>18</v>
      </c>
      <c r="J183" s="9">
        <f>VLOOKUP(B183,[2]Combined!C$1:U$640,19,0)</f>
        <v>18</v>
      </c>
      <c r="K183" s="9">
        <f>VLOOKUP(B183,[2]Combined!C$1:W$640,21,0)</f>
        <v>0</v>
      </c>
      <c r="L183" s="9">
        <f>VLOOKUP(B183,[2]Combined!C$1:X$640,22,0)</f>
        <v>3</v>
      </c>
      <c r="M183" s="9">
        <f>VLOOKUP(B183,[2]Combined!C$1:Y$640,23,0)</f>
        <v>3</v>
      </c>
      <c r="N183" s="9">
        <f>VLOOKUP(B183,[2]Combined!C$1:AA$640,25,0)</f>
        <v>0</v>
      </c>
      <c r="O183" s="10">
        <f>VLOOKUP(B183,[3]Combined!C$1:T$640,18,0)</f>
        <v>15</v>
      </c>
      <c r="P183" s="10">
        <f>VLOOKUP(B183,[3]Combined!C$1:U$640,19,0)</f>
        <v>16</v>
      </c>
      <c r="Q183" s="10">
        <f>VLOOKUP(B183,[3]Combined!C$1:W$640,21,0)</f>
        <v>0</v>
      </c>
      <c r="R183" s="10">
        <f>VLOOKUP(B183,[3]Combined!C$1:X$640,22,0)</f>
        <v>1</v>
      </c>
      <c r="S183" s="10">
        <f>VLOOKUP(B183,[3]Combined!C$1:Y$640,23,0)</f>
        <v>1</v>
      </c>
      <c r="T183" s="10">
        <f>VLOOKUP(B183,[3]Combined!C$1:AA$640,25,0)</f>
        <v>0</v>
      </c>
      <c r="U183" s="11">
        <v>12</v>
      </c>
      <c r="V183" s="11">
        <v>12</v>
      </c>
      <c r="W183" s="11">
        <f>VLOOKUP(B183,[4]Combined!C$1:W$640,21,0)</f>
        <v>0</v>
      </c>
      <c r="X183" s="11">
        <f>VLOOKUP(B183,[4]Combined!C$1:X$640,22,0)</f>
        <v>4</v>
      </c>
      <c r="Y183" s="11">
        <f>VLOOKUP(B183,[4]Combined!C$1:Y$640,23,0)</f>
        <v>4</v>
      </c>
      <c r="Z183" s="11">
        <f>VLOOKUP(B183,[4]Combined!C$1:AA$640,25,0)</f>
        <v>0</v>
      </c>
      <c r="AA183" s="12">
        <f>VLOOKUP(B183,[5]Combined!C$1:T$640,18,0)</f>
        <v>0</v>
      </c>
      <c r="AB183" s="12">
        <f>VLOOKUP(B183,[5]Combined!C$1:U$640,19,0)</f>
        <v>0</v>
      </c>
      <c r="AC183" s="12">
        <f>VLOOKUP(B183,[5]Combined!C$1:W$640,21,0)</f>
        <v>0</v>
      </c>
      <c r="AD183" s="12">
        <v>1</v>
      </c>
      <c r="AE183" s="12">
        <v>1</v>
      </c>
      <c r="AF183" s="12">
        <f>VLOOKUP(B183,[5]Combined!C$1:AA$640,25,0)</f>
        <v>0</v>
      </c>
      <c r="AG183" s="14">
        <f t="shared" si="16"/>
        <v>62</v>
      </c>
      <c r="AH183" s="14">
        <f t="shared" si="17"/>
        <v>0</v>
      </c>
      <c r="AI183" s="14">
        <f t="shared" si="18"/>
        <v>0</v>
      </c>
      <c r="AJ183" s="14">
        <f t="shared" si="19"/>
        <v>61</v>
      </c>
      <c r="AK183" s="14">
        <f t="shared" si="20"/>
        <v>61</v>
      </c>
      <c r="AL183" s="14">
        <f t="shared" si="21"/>
        <v>98.387096774193552</v>
      </c>
      <c r="AM183" s="14">
        <f t="shared" si="22"/>
        <v>5</v>
      </c>
      <c r="AN183" s="7" t="s">
        <v>166</v>
      </c>
      <c r="AO183" s="7">
        <v>10</v>
      </c>
      <c r="AP183" s="7">
        <v>9</v>
      </c>
      <c r="AQ183" s="7">
        <f t="shared" si="23"/>
        <v>24</v>
      </c>
    </row>
    <row r="184" spans="1:43" x14ac:dyDescent="0.25">
      <c r="A184" s="7">
        <v>183</v>
      </c>
      <c r="B184" s="7" t="s">
        <v>204</v>
      </c>
      <c r="C184" s="8">
        <f>VLOOKUP(B184,[1]Combined!$B$1:$S$640,18,0)</f>
        <v>5</v>
      </c>
      <c r="D184" s="8">
        <f>VLOOKUP(B184,[1]Combined!$B$1:$T$640,19,0)</f>
        <v>6</v>
      </c>
      <c r="E184" s="8">
        <f>VLOOKUP(B184,[1]Combined!$B$1:$V$640,21,0)</f>
        <v>0</v>
      </c>
      <c r="F184" s="8" t="str">
        <f>VLOOKUP(B184,[1]Combined!$B$1:$W$640,22,0)</f>
        <v xml:space="preserve"> </v>
      </c>
      <c r="G184" s="8">
        <f>VLOOKUP(B184,[1]Combined!$B$1:$X$640,23,0)</f>
        <v>0</v>
      </c>
      <c r="H184" s="8">
        <f>VLOOKUP(B184,[1]Combined!$B$1:$Z$640,25,0)</f>
        <v>0</v>
      </c>
      <c r="I184" s="9">
        <f>VLOOKUP(B184,[2]Combined!C$1:T$640,18,0)</f>
        <v>13</v>
      </c>
      <c r="J184" s="9">
        <f>VLOOKUP(B184,[2]Combined!C$1:U$640,19,0)</f>
        <v>18</v>
      </c>
      <c r="K184" s="9">
        <f>VLOOKUP(B184,[2]Combined!C$1:W$640,21,0)</f>
        <v>0</v>
      </c>
      <c r="L184" s="9">
        <f>VLOOKUP(B184,[2]Combined!C$1:X$640,22,0)</f>
        <v>4</v>
      </c>
      <c r="M184" s="9">
        <f>VLOOKUP(B184,[2]Combined!C$1:Y$640,23,0)</f>
        <v>5</v>
      </c>
      <c r="N184" s="9">
        <f>VLOOKUP(B184,[2]Combined!C$1:AA$640,25,0)</f>
        <v>0</v>
      </c>
      <c r="O184" s="10">
        <f>VLOOKUP(B184,[3]Combined!C$1:T$640,18,0)</f>
        <v>14</v>
      </c>
      <c r="P184" s="10">
        <f>VLOOKUP(B184,[3]Combined!C$1:U$640,19,0)</f>
        <v>16</v>
      </c>
      <c r="Q184" s="10">
        <f>VLOOKUP(B184,[3]Combined!C$1:W$640,21,0)</f>
        <v>0</v>
      </c>
      <c r="R184" s="10">
        <f>VLOOKUP(B184,[3]Combined!C$1:X$640,22,0)</f>
        <v>1</v>
      </c>
      <c r="S184" s="10">
        <f>VLOOKUP(B184,[3]Combined!C$1:Y$640,23,0)</f>
        <v>4</v>
      </c>
      <c r="T184" s="10">
        <f>VLOOKUP(B184,[3]Combined!C$1:AA$640,25,0)</f>
        <v>0</v>
      </c>
      <c r="U184" s="11">
        <v>12</v>
      </c>
      <c r="V184" s="11">
        <v>12</v>
      </c>
      <c r="W184" s="11">
        <f>VLOOKUP(B184,[4]Combined!C$1:W$640,21,0)</f>
        <v>0</v>
      </c>
      <c r="X184" s="11">
        <v>3</v>
      </c>
      <c r="Y184" s="11">
        <v>3</v>
      </c>
      <c r="Z184" s="11">
        <f>VLOOKUP(B184,[4]Combined!C$1:AA$640,25,0)</f>
        <v>0</v>
      </c>
      <c r="AA184" s="12">
        <f>VLOOKUP(B184,[5]Combined!C$1:T$640,18,0)</f>
        <v>0</v>
      </c>
      <c r="AB184" s="12">
        <f>VLOOKUP(B184,[5]Combined!C$1:U$640,19,0)</f>
        <v>0</v>
      </c>
      <c r="AC184" s="12">
        <f>VLOOKUP(B184,[5]Combined!C$1:W$640,21,0)</f>
        <v>0</v>
      </c>
      <c r="AD184" s="12">
        <v>1</v>
      </c>
      <c r="AE184" s="12">
        <v>2</v>
      </c>
      <c r="AF184" s="12">
        <f>VLOOKUP(B184,[5]Combined!C$1:AA$640,25,0)</f>
        <v>0</v>
      </c>
      <c r="AG184" s="14">
        <f t="shared" si="16"/>
        <v>66</v>
      </c>
      <c r="AH184" s="14">
        <f t="shared" si="17"/>
        <v>0</v>
      </c>
      <c r="AI184" s="14">
        <f t="shared" si="18"/>
        <v>0</v>
      </c>
      <c r="AJ184" s="14">
        <f t="shared" si="19"/>
        <v>53</v>
      </c>
      <c r="AK184" s="14">
        <f t="shared" si="20"/>
        <v>53</v>
      </c>
      <c r="AL184" s="14">
        <f t="shared" si="21"/>
        <v>80.303030303030297</v>
      </c>
      <c r="AM184" s="14">
        <f t="shared" si="22"/>
        <v>4</v>
      </c>
      <c r="AN184" s="7" t="s">
        <v>168</v>
      </c>
      <c r="AO184" s="7">
        <v>8</v>
      </c>
      <c r="AP184" s="7">
        <v>9</v>
      </c>
      <c r="AQ184" s="7">
        <f t="shared" si="23"/>
        <v>21</v>
      </c>
    </row>
    <row r="185" spans="1:43" x14ac:dyDescent="0.25">
      <c r="A185" s="7">
        <v>184</v>
      </c>
      <c r="B185" s="7" t="s">
        <v>205</v>
      </c>
      <c r="C185" s="8">
        <f>VLOOKUP(B185,[1]Combined!$B$1:$S$640,18,0)</f>
        <v>4</v>
      </c>
      <c r="D185" s="8">
        <f>VLOOKUP(B185,[1]Combined!$B$1:$T$640,19,0)</f>
        <v>6</v>
      </c>
      <c r="E185" s="8">
        <f>VLOOKUP(B185,[1]Combined!$B$1:$V$640,21,0)</f>
        <v>0</v>
      </c>
      <c r="F185" s="8">
        <f>VLOOKUP(B185,[1]Combined!$B$1:$W$640,22,0)</f>
        <v>1</v>
      </c>
      <c r="G185" s="8">
        <f>VLOOKUP(B185,[1]Combined!$B$1:$X$640,23,0)</f>
        <v>2</v>
      </c>
      <c r="H185" s="8">
        <f>VLOOKUP(B185,[1]Combined!$B$1:$Z$640,25,0)</f>
        <v>0</v>
      </c>
      <c r="I185" s="9">
        <f>VLOOKUP(B185,[2]Combined!C$1:T$640,18,0)</f>
        <v>11</v>
      </c>
      <c r="J185" s="9">
        <f>VLOOKUP(B185,[2]Combined!C$1:U$640,19,0)</f>
        <v>18</v>
      </c>
      <c r="K185" s="9">
        <f>VLOOKUP(B185,[2]Combined!C$1:W$640,21,0)</f>
        <v>0</v>
      </c>
      <c r="L185" s="9">
        <f>VLOOKUP(B185,[2]Combined!C$1:X$640,22,0)</f>
        <v>0</v>
      </c>
      <c r="M185" s="9">
        <f>VLOOKUP(B185,[2]Combined!C$1:Y$640,23,0)</f>
        <v>4</v>
      </c>
      <c r="N185" s="9">
        <f>VLOOKUP(B185,[2]Combined!C$1:AA$640,25,0)</f>
        <v>0</v>
      </c>
      <c r="O185" s="10">
        <f>VLOOKUP(B185,[3]Combined!C$1:T$640,18,0)</f>
        <v>10</v>
      </c>
      <c r="P185" s="10">
        <f>VLOOKUP(B185,[3]Combined!C$1:U$640,19,0)</f>
        <v>16</v>
      </c>
      <c r="Q185" s="10">
        <f>VLOOKUP(B185,[3]Combined!C$1:W$640,21,0)</f>
        <v>0</v>
      </c>
      <c r="R185" s="10">
        <f>VLOOKUP(B185,[3]Combined!C$1:X$640,22,0)</f>
        <v>0</v>
      </c>
      <c r="S185" s="10">
        <f>VLOOKUP(B185,[3]Combined!C$1:Y$640,23,0)</f>
        <v>1</v>
      </c>
      <c r="T185" s="10">
        <f>VLOOKUP(B185,[3]Combined!C$1:AA$640,25,0)</f>
        <v>0</v>
      </c>
      <c r="U185" s="11">
        <v>9</v>
      </c>
      <c r="V185" s="11">
        <v>12</v>
      </c>
      <c r="W185" s="11">
        <f>VLOOKUP(B185,[4]Combined!C$1:W$640,21,0)</f>
        <v>0</v>
      </c>
      <c r="X185" s="11">
        <f>VLOOKUP(B185,[4]Combined!C$1:X$640,22,0)</f>
        <v>2</v>
      </c>
      <c r="Y185" s="11">
        <f>VLOOKUP(B185,[4]Combined!C$1:Y$640,23,0)</f>
        <v>3</v>
      </c>
      <c r="Z185" s="11">
        <f>VLOOKUP(B185,[4]Combined!C$1:AA$640,25,0)</f>
        <v>0</v>
      </c>
      <c r="AA185" s="12">
        <f>VLOOKUP(B185,[5]Combined!C$1:T$640,18,0)</f>
        <v>0</v>
      </c>
      <c r="AB185" s="12">
        <f>VLOOKUP(B185,[5]Combined!C$1:U$640,19,0)</f>
        <v>0</v>
      </c>
      <c r="AC185" s="12">
        <f>VLOOKUP(B185,[5]Combined!C$1:W$640,21,0)</f>
        <v>0</v>
      </c>
      <c r="AD185" s="12">
        <v>1</v>
      </c>
      <c r="AE185" s="12">
        <v>1</v>
      </c>
      <c r="AF185" s="12">
        <f>VLOOKUP(B185,[5]Combined!C$1:AA$640,25,0)</f>
        <v>0</v>
      </c>
      <c r="AG185" s="14">
        <f t="shared" si="16"/>
        <v>63</v>
      </c>
      <c r="AH185" s="14">
        <f t="shared" si="17"/>
        <v>0</v>
      </c>
      <c r="AI185" s="14">
        <f t="shared" si="18"/>
        <v>0</v>
      </c>
      <c r="AJ185" s="14">
        <f t="shared" si="19"/>
        <v>38</v>
      </c>
      <c r="AK185" s="14">
        <f t="shared" si="20"/>
        <v>38</v>
      </c>
      <c r="AL185" s="14">
        <f t="shared" si="21"/>
        <v>60.317460317460316</v>
      </c>
      <c r="AM185" s="14">
        <f t="shared" si="22"/>
        <v>0</v>
      </c>
      <c r="AN185" s="7" t="s">
        <v>170</v>
      </c>
      <c r="AO185" s="7">
        <v>10</v>
      </c>
      <c r="AP185" s="7">
        <v>8</v>
      </c>
      <c r="AQ185" s="7">
        <f t="shared" si="23"/>
        <v>18</v>
      </c>
    </row>
    <row r="186" spans="1:43" x14ac:dyDescent="0.25">
      <c r="A186" s="7">
        <v>185</v>
      </c>
      <c r="B186" s="7" t="s">
        <v>206</v>
      </c>
      <c r="C186" s="8">
        <f>VLOOKUP(B186,[1]Combined!$B$1:$S$640,18,0)</f>
        <v>1</v>
      </c>
      <c r="D186" s="8">
        <f>VLOOKUP(B186,[1]Combined!$B$1:$T$640,19,0)</f>
        <v>6</v>
      </c>
      <c r="E186" s="8">
        <f>VLOOKUP(B186,[1]Combined!$B$1:$V$640,21,0)</f>
        <v>0</v>
      </c>
      <c r="F186" s="8">
        <f>VLOOKUP(B186,[1]Combined!$B$1:$W$640,22,0)</f>
        <v>1</v>
      </c>
      <c r="G186" s="8">
        <f>VLOOKUP(B186,[1]Combined!$B$1:$X$640,23,0)</f>
        <v>2</v>
      </c>
      <c r="H186" s="8">
        <f>VLOOKUP(B186,[1]Combined!$B$1:$Z$640,25,0)</f>
        <v>0</v>
      </c>
      <c r="I186" s="9">
        <f>VLOOKUP(B186,[2]Combined!C$1:T$640,18,0)</f>
        <v>10</v>
      </c>
      <c r="J186" s="9">
        <f>VLOOKUP(B186,[2]Combined!C$1:U$640,19,0)</f>
        <v>18</v>
      </c>
      <c r="K186" s="9">
        <f>VLOOKUP(B186,[2]Combined!C$1:W$640,21,0)</f>
        <v>0</v>
      </c>
      <c r="L186" s="9">
        <f>VLOOKUP(B186,[2]Combined!C$1:X$640,22,0)</f>
        <v>0</v>
      </c>
      <c r="M186" s="9">
        <f>VLOOKUP(B186,[2]Combined!C$1:Y$640,23,0)</f>
        <v>4</v>
      </c>
      <c r="N186" s="9">
        <f>VLOOKUP(B186,[2]Combined!C$1:AA$640,25,0)</f>
        <v>0</v>
      </c>
      <c r="O186" s="10">
        <f>VLOOKUP(B186,[3]Combined!C$1:T$640,18,0)</f>
        <v>8</v>
      </c>
      <c r="P186" s="10">
        <f>VLOOKUP(B186,[3]Combined!C$1:U$640,19,0)</f>
        <v>16</v>
      </c>
      <c r="Q186" s="10">
        <f>VLOOKUP(B186,[3]Combined!C$1:W$640,21,0)</f>
        <v>0</v>
      </c>
      <c r="R186" s="10">
        <f>VLOOKUP(B186,[3]Combined!C$1:X$640,22,0)</f>
        <v>0</v>
      </c>
      <c r="S186" s="10">
        <f>VLOOKUP(B186,[3]Combined!C$1:Y$640,23,0)</f>
        <v>1</v>
      </c>
      <c r="T186" s="10">
        <f>VLOOKUP(B186,[3]Combined!C$1:AA$640,25,0)</f>
        <v>0</v>
      </c>
      <c r="U186" s="11">
        <v>8</v>
      </c>
      <c r="V186" s="11">
        <v>12</v>
      </c>
      <c r="W186" s="11">
        <f>VLOOKUP(B186,[4]Combined!C$1:W$640,21,0)</f>
        <v>0</v>
      </c>
      <c r="X186" s="11">
        <f>VLOOKUP(B186,[4]Combined!C$1:X$640,22,0)</f>
        <v>1</v>
      </c>
      <c r="Y186" s="11">
        <f>VLOOKUP(B186,[4]Combined!C$1:Y$640,23,0)</f>
        <v>3</v>
      </c>
      <c r="Z186" s="11">
        <f>VLOOKUP(B186,[4]Combined!C$1:AA$640,25,0)</f>
        <v>0</v>
      </c>
      <c r="AA186" s="12">
        <f>VLOOKUP(B186,[5]Combined!C$1:T$640,18,0)</f>
        <v>0</v>
      </c>
      <c r="AB186" s="12">
        <f>VLOOKUP(B186,[5]Combined!C$1:U$640,19,0)</f>
        <v>0</v>
      </c>
      <c r="AC186" s="12">
        <f>VLOOKUP(B186,[5]Combined!C$1:W$640,21,0)</f>
        <v>0</v>
      </c>
      <c r="AD186" s="12">
        <f>VLOOKUP(B186,[5]Combined!C$1:X$640,22,0)</f>
        <v>0</v>
      </c>
      <c r="AE186" s="12">
        <v>1</v>
      </c>
      <c r="AF186" s="12">
        <f>VLOOKUP(B186,[5]Combined!C$1:AA$640,25,0)</f>
        <v>0</v>
      </c>
      <c r="AG186" s="14">
        <f t="shared" si="16"/>
        <v>63</v>
      </c>
      <c r="AH186" s="14">
        <f t="shared" si="17"/>
        <v>0</v>
      </c>
      <c r="AI186" s="14">
        <f t="shared" si="18"/>
        <v>0</v>
      </c>
      <c r="AJ186" s="14">
        <f t="shared" si="19"/>
        <v>29</v>
      </c>
      <c r="AK186" s="14">
        <f t="shared" si="20"/>
        <v>29</v>
      </c>
      <c r="AL186" s="14">
        <f t="shared" si="21"/>
        <v>46.031746031746032</v>
      </c>
      <c r="AM186" s="14">
        <f t="shared" si="22"/>
        <v>0</v>
      </c>
      <c r="AN186" s="7" t="s">
        <v>172</v>
      </c>
      <c r="AO186" s="7">
        <v>7</v>
      </c>
      <c r="AP186" s="7">
        <v>8</v>
      </c>
      <c r="AQ186" s="7">
        <f t="shared" si="23"/>
        <v>15</v>
      </c>
    </row>
    <row r="187" spans="1:43" x14ac:dyDescent="0.25">
      <c r="A187" s="7">
        <v>186</v>
      </c>
      <c r="B187" s="7" t="s">
        <v>207</v>
      </c>
      <c r="C187" s="8">
        <f>VLOOKUP(B187,[1]Combined!$B$1:$S$640,18,0)</f>
        <v>3</v>
      </c>
      <c r="D187" s="8">
        <f>VLOOKUP(B187,[1]Combined!$B$1:$T$640,19,0)</f>
        <v>6</v>
      </c>
      <c r="E187" s="8">
        <f>VLOOKUP(B187,[1]Combined!$B$1:$V$640,21,0)</f>
        <v>0</v>
      </c>
      <c r="F187" s="8" t="str">
        <f>VLOOKUP(B187,[1]Combined!$B$1:$W$640,22,0)</f>
        <v xml:space="preserve"> </v>
      </c>
      <c r="G187" s="8">
        <f>VLOOKUP(B187,[1]Combined!$B$1:$X$640,23,0)</f>
        <v>0</v>
      </c>
      <c r="H187" s="8">
        <f>VLOOKUP(B187,[1]Combined!$B$1:$Z$640,25,0)</f>
        <v>0</v>
      </c>
      <c r="I187" s="9">
        <f>VLOOKUP(B187,[2]Combined!C$1:T$640,18,0)</f>
        <v>11</v>
      </c>
      <c r="J187" s="9">
        <f>VLOOKUP(B187,[2]Combined!C$1:U$640,19,0)</f>
        <v>18</v>
      </c>
      <c r="K187" s="9">
        <f>VLOOKUP(B187,[2]Combined!C$1:W$640,21,0)</f>
        <v>0</v>
      </c>
      <c r="L187" s="9">
        <f>VLOOKUP(B187,[2]Combined!C$1:X$640,22,0)</f>
        <v>1</v>
      </c>
      <c r="M187" s="9">
        <f>VLOOKUP(B187,[2]Combined!C$1:Y$640,23,0)</f>
        <v>4</v>
      </c>
      <c r="N187" s="9">
        <f>VLOOKUP(B187,[2]Combined!C$1:AA$640,25,0)</f>
        <v>0</v>
      </c>
      <c r="O187" s="10">
        <f>VLOOKUP(B187,[3]Combined!C$1:T$640,18,0)</f>
        <v>12</v>
      </c>
      <c r="P187" s="10">
        <f>VLOOKUP(B187,[3]Combined!C$1:U$640,19,0)</f>
        <v>16</v>
      </c>
      <c r="Q187" s="10">
        <f>VLOOKUP(B187,[3]Combined!C$1:W$640,21,0)</f>
        <v>0</v>
      </c>
      <c r="R187" s="10">
        <f>VLOOKUP(B187,[3]Combined!C$1:X$640,22,0)</f>
        <v>0</v>
      </c>
      <c r="S187" s="10">
        <f>VLOOKUP(B187,[3]Combined!C$1:Y$640,23,0)</f>
        <v>2</v>
      </c>
      <c r="T187" s="10">
        <f>VLOOKUP(B187,[3]Combined!C$1:AA$640,25,0)</f>
        <v>0</v>
      </c>
      <c r="U187" s="11">
        <v>8</v>
      </c>
      <c r="V187" s="11">
        <v>12</v>
      </c>
      <c r="W187" s="11">
        <f>VLOOKUP(B187,[4]Combined!C$1:W$640,21,0)</f>
        <v>0</v>
      </c>
      <c r="X187" s="11">
        <v>3</v>
      </c>
      <c r="Y187" s="11">
        <v>4</v>
      </c>
      <c r="Z187" s="11">
        <f>VLOOKUP(B187,[4]Combined!C$1:AA$640,25,0)</f>
        <v>0</v>
      </c>
      <c r="AA187" s="12">
        <f>VLOOKUP(B187,[5]Combined!C$1:T$640,18,0)</f>
        <v>0</v>
      </c>
      <c r="AB187" s="12">
        <f>VLOOKUP(B187,[5]Combined!C$1:U$640,19,0)</f>
        <v>0</v>
      </c>
      <c r="AC187" s="12">
        <f>VLOOKUP(B187,[5]Combined!C$1:W$640,21,0)</f>
        <v>0</v>
      </c>
      <c r="AD187" s="12">
        <v>0</v>
      </c>
      <c r="AE187" s="12">
        <v>1</v>
      </c>
      <c r="AF187" s="12">
        <f>VLOOKUP(B187,[5]Combined!C$1:AA$640,25,0)</f>
        <v>0</v>
      </c>
      <c r="AG187" s="14">
        <f t="shared" si="16"/>
        <v>63</v>
      </c>
      <c r="AH187" s="14">
        <f t="shared" si="17"/>
        <v>0</v>
      </c>
      <c r="AI187" s="14">
        <f t="shared" si="18"/>
        <v>0</v>
      </c>
      <c r="AJ187" s="14">
        <f t="shared" si="19"/>
        <v>38</v>
      </c>
      <c r="AK187" s="14">
        <f t="shared" si="20"/>
        <v>38</v>
      </c>
      <c r="AL187" s="14">
        <f t="shared" si="21"/>
        <v>60.317460317460316</v>
      </c>
      <c r="AM187" s="14">
        <f t="shared" si="22"/>
        <v>0</v>
      </c>
      <c r="AN187" s="7" t="s">
        <v>164</v>
      </c>
      <c r="AO187" s="7">
        <v>9</v>
      </c>
      <c r="AP187" s="7">
        <v>9</v>
      </c>
      <c r="AQ187" s="7">
        <f t="shared" si="23"/>
        <v>18</v>
      </c>
    </row>
    <row r="188" spans="1:43" x14ac:dyDescent="0.25">
      <c r="A188" s="7">
        <v>187</v>
      </c>
      <c r="B188" s="7" t="s">
        <v>208</v>
      </c>
      <c r="C188" s="8">
        <f>VLOOKUP(B188,[1]Combined!$B$1:$S$640,18,0)</f>
        <v>4</v>
      </c>
      <c r="D188" s="8">
        <f>VLOOKUP(B188,[1]Combined!$B$1:$T$640,19,0)</f>
        <v>6</v>
      </c>
      <c r="E188" s="8">
        <f>VLOOKUP(B188,[1]Combined!$B$1:$V$640,21,0)</f>
        <v>0</v>
      </c>
      <c r="F188" s="8">
        <f>VLOOKUP(B188,[1]Combined!$B$1:$W$640,22,0)</f>
        <v>0</v>
      </c>
      <c r="G188" s="8">
        <f>VLOOKUP(B188,[1]Combined!$B$1:$X$640,23,0)</f>
        <v>1</v>
      </c>
      <c r="H188" s="8">
        <f>VLOOKUP(B188,[1]Combined!$B$1:$Z$640,25,0)</f>
        <v>0</v>
      </c>
      <c r="I188" s="9">
        <f>VLOOKUP(B188,[2]Combined!C$1:T$640,18,0)</f>
        <v>11</v>
      </c>
      <c r="J188" s="9">
        <f>VLOOKUP(B188,[2]Combined!C$1:U$640,19,0)</f>
        <v>18</v>
      </c>
      <c r="K188" s="9">
        <f>VLOOKUP(B188,[2]Combined!C$1:W$640,21,0)</f>
        <v>0</v>
      </c>
      <c r="L188" s="9">
        <f>VLOOKUP(B188,[2]Combined!C$1:X$640,22,0)</f>
        <v>0</v>
      </c>
      <c r="M188" s="9">
        <f>VLOOKUP(B188,[2]Combined!C$1:Y$640,23,0)</f>
        <v>3</v>
      </c>
      <c r="N188" s="9">
        <f>VLOOKUP(B188,[2]Combined!C$1:AA$640,25,0)</f>
        <v>0</v>
      </c>
      <c r="O188" s="10">
        <f>VLOOKUP(B188,[3]Combined!C$1:T$640,18,0)</f>
        <v>10</v>
      </c>
      <c r="P188" s="10">
        <f>VLOOKUP(B188,[3]Combined!C$1:U$640,19,0)</f>
        <v>16</v>
      </c>
      <c r="Q188" s="10">
        <f>VLOOKUP(B188,[3]Combined!C$1:W$640,21,0)</f>
        <v>0</v>
      </c>
      <c r="R188" s="10">
        <f>VLOOKUP(B188,[3]Combined!C$1:X$640,22,0)</f>
        <v>0</v>
      </c>
      <c r="S188" s="10">
        <f>VLOOKUP(B188,[3]Combined!C$1:Y$640,23,0)</f>
        <v>1</v>
      </c>
      <c r="T188" s="10">
        <f>VLOOKUP(B188,[3]Combined!C$1:AA$640,25,0)</f>
        <v>0</v>
      </c>
      <c r="U188" s="11">
        <v>6</v>
      </c>
      <c r="V188" s="11">
        <v>12</v>
      </c>
      <c r="W188" s="11">
        <v>4</v>
      </c>
      <c r="X188" s="11">
        <f>VLOOKUP(B188,[4]Combined!C$1:X$640,22,0)</f>
        <v>0</v>
      </c>
      <c r="Y188" s="11">
        <f>VLOOKUP(B188,[4]Combined!C$1:Y$640,23,0)</f>
        <v>4</v>
      </c>
      <c r="Z188" s="11">
        <f>VLOOKUP(B188,[4]Combined!C$1:AA$640,25,0)</f>
        <v>0</v>
      </c>
      <c r="AA188" s="12">
        <f>VLOOKUP(B188,[5]Combined!C$1:T$640,18,0)</f>
        <v>0</v>
      </c>
      <c r="AB188" s="12">
        <f>VLOOKUP(B188,[5]Combined!C$1:U$640,19,0)</f>
        <v>0</v>
      </c>
      <c r="AC188" s="12">
        <f>VLOOKUP(B188,[5]Combined!C$1:W$640,21,0)</f>
        <v>0</v>
      </c>
      <c r="AD188" s="12">
        <v>1</v>
      </c>
      <c r="AE188" s="12">
        <v>1</v>
      </c>
      <c r="AF188" s="12">
        <f>VLOOKUP(B188,[5]Combined!C$1:AA$640,25,0)</f>
        <v>0</v>
      </c>
      <c r="AG188" s="14">
        <f t="shared" si="16"/>
        <v>62</v>
      </c>
      <c r="AH188" s="14">
        <f t="shared" si="17"/>
        <v>4</v>
      </c>
      <c r="AI188" s="14">
        <f t="shared" si="18"/>
        <v>4</v>
      </c>
      <c r="AJ188" s="14">
        <f t="shared" si="19"/>
        <v>32</v>
      </c>
      <c r="AK188" s="14">
        <f t="shared" si="20"/>
        <v>36</v>
      </c>
      <c r="AL188" s="14">
        <f t="shared" si="21"/>
        <v>58.064516129032263</v>
      </c>
      <c r="AM188" s="14">
        <f t="shared" si="22"/>
        <v>0</v>
      </c>
      <c r="AN188" s="7" t="s">
        <v>166</v>
      </c>
      <c r="AO188" s="7">
        <v>7</v>
      </c>
      <c r="AP188" s="7">
        <v>8</v>
      </c>
      <c r="AQ188" s="7">
        <f t="shared" si="23"/>
        <v>15</v>
      </c>
    </row>
    <row r="189" spans="1:43" x14ac:dyDescent="0.25">
      <c r="A189" s="7">
        <v>188</v>
      </c>
      <c r="B189" s="7" t="s">
        <v>209</v>
      </c>
      <c r="C189" s="8">
        <f>VLOOKUP(B189,[1]Combined!$B$1:$S$640,18,0)</f>
        <v>5</v>
      </c>
      <c r="D189" s="8">
        <f>VLOOKUP(B189,[1]Combined!$B$1:$T$640,19,0)</f>
        <v>6</v>
      </c>
      <c r="E189" s="8">
        <f>VLOOKUP(B189,[1]Combined!$B$1:$V$640,21,0)</f>
        <v>0</v>
      </c>
      <c r="F189" s="8" t="str">
        <f>VLOOKUP(B189,[1]Combined!$B$1:$W$640,22,0)</f>
        <v xml:space="preserve"> </v>
      </c>
      <c r="G189" s="8">
        <f>VLOOKUP(B189,[1]Combined!$B$1:$X$640,23,0)</f>
        <v>0</v>
      </c>
      <c r="H189" s="8">
        <f>VLOOKUP(B189,[1]Combined!$B$1:$Z$640,25,0)</f>
        <v>0</v>
      </c>
      <c r="I189" s="9">
        <f>VLOOKUP(B189,[2]Combined!C$1:T$640,18,0)</f>
        <v>14</v>
      </c>
      <c r="J189" s="9">
        <f>VLOOKUP(B189,[2]Combined!C$1:U$640,19,0)</f>
        <v>18</v>
      </c>
      <c r="K189" s="9">
        <f>VLOOKUP(B189,[2]Combined!C$1:W$640,21,0)</f>
        <v>0</v>
      </c>
      <c r="L189" s="9">
        <f>VLOOKUP(B189,[2]Combined!C$1:X$640,22,0)</f>
        <v>5</v>
      </c>
      <c r="M189" s="9">
        <f>VLOOKUP(B189,[2]Combined!C$1:Y$640,23,0)</f>
        <v>5</v>
      </c>
      <c r="N189" s="9">
        <f>VLOOKUP(B189,[2]Combined!C$1:AA$640,25,0)</f>
        <v>0</v>
      </c>
      <c r="O189" s="10">
        <f>VLOOKUP(B189,[3]Combined!C$1:T$640,18,0)</f>
        <v>12</v>
      </c>
      <c r="P189" s="10">
        <f>VLOOKUP(B189,[3]Combined!C$1:U$640,19,0)</f>
        <v>16</v>
      </c>
      <c r="Q189" s="10">
        <f>VLOOKUP(B189,[3]Combined!C$1:W$640,21,0)</f>
        <v>3</v>
      </c>
      <c r="R189" s="10">
        <f>VLOOKUP(B189,[3]Combined!C$1:X$640,22,0)</f>
        <v>1</v>
      </c>
      <c r="S189" s="10">
        <f>VLOOKUP(B189,[3]Combined!C$1:Y$640,23,0)</f>
        <v>4</v>
      </c>
      <c r="T189" s="10">
        <f>VLOOKUP(B189,[3]Combined!C$1:AA$640,25,0)</f>
        <v>0</v>
      </c>
      <c r="U189" s="11">
        <v>10</v>
      </c>
      <c r="V189" s="11">
        <v>12</v>
      </c>
      <c r="W189" s="11">
        <f>VLOOKUP(B189,[4]Combined!C$1:W$640,21,0)</f>
        <v>0</v>
      </c>
      <c r="X189" s="11">
        <v>2</v>
      </c>
      <c r="Y189" s="11">
        <v>3</v>
      </c>
      <c r="Z189" s="11">
        <f>VLOOKUP(B189,[4]Combined!C$1:AA$640,25,0)</f>
        <v>0</v>
      </c>
      <c r="AA189" s="12">
        <f>VLOOKUP(B189,[5]Combined!C$1:T$640,18,0)</f>
        <v>0</v>
      </c>
      <c r="AB189" s="12">
        <f>VLOOKUP(B189,[5]Combined!C$1:U$640,19,0)</f>
        <v>0</v>
      </c>
      <c r="AC189" s="12">
        <f>VLOOKUP(B189,[5]Combined!C$1:W$640,21,0)</f>
        <v>0</v>
      </c>
      <c r="AD189" s="12">
        <v>2</v>
      </c>
      <c r="AE189" s="12">
        <v>2</v>
      </c>
      <c r="AF189" s="12">
        <f>VLOOKUP(B189,[5]Combined!C$1:AA$640,25,0)</f>
        <v>0</v>
      </c>
      <c r="AG189" s="14">
        <f t="shared" si="16"/>
        <v>66</v>
      </c>
      <c r="AH189" s="14">
        <f t="shared" si="17"/>
        <v>3</v>
      </c>
      <c r="AI189" s="14">
        <f t="shared" si="18"/>
        <v>3</v>
      </c>
      <c r="AJ189" s="14">
        <f t="shared" si="19"/>
        <v>51</v>
      </c>
      <c r="AK189" s="14">
        <f t="shared" si="20"/>
        <v>54</v>
      </c>
      <c r="AL189" s="14">
        <f t="shared" si="21"/>
        <v>81.818181818181827</v>
      </c>
      <c r="AM189" s="14">
        <f t="shared" si="22"/>
        <v>4</v>
      </c>
      <c r="AN189" s="7" t="s">
        <v>168</v>
      </c>
      <c r="AO189" s="7">
        <v>8</v>
      </c>
      <c r="AP189" s="7">
        <v>9</v>
      </c>
      <c r="AQ189" s="7">
        <f t="shared" si="23"/>
        <v>21</v>
      </c>
    </row>
    <row r="190" spans="1:43" x14ac:dyDescent="0.25">
      <c r="A190" s="7">
        <v>189</v>
      </c>
      <c r="B190" s="7" t="s">
        <v>210</v>
      </c>
      <c r="C190" s="8">
        <f>VLOOKUP(B190,[1]Combined!$B$1:$S$640,18,0)</f>
        <v>6</v>
      </c>
      <c r="D190" s="8">
        <f>VLOOKUP(B190,[1]Combined!$B$1:$T$640,19,0)</f>
        <v>6</v>
      </c>
      <c r="E190" s="8">
        <f>VLOOKUP(B190,[1]Combined!$B$1:$V$640,21,0)</f>
        <v>0</v>
      </c>
      <c r="F190" s="8">
        <f>VLOOKUP(B190,[1]Combined!$B$1:$W$640,22,0)</f>
        <v>0</v>
      </c>
      <c r="G190" s="8">
        <f>VLOOKUP(B190,[1]Combined!$B$1:$X$640,23,0)</f>
        <v>2</v>
      </c>
      <c r="H190" s="8">
        <f>VLOOKUP(B190,[1]Combined!$B$1:$Z$640,25,0)</f>
        <v>0</v>
      </c>
      <c r="I190" s="9">
        <f>VLOOKUP(B190,[2]Combined!C$1:T$640,18,0)</f>
        <v>18</v>
      </c>
      <c r="J190" s="9">
        <f>VLOOKUP(B190,[2]Combined!C$1:U$640,19,0)</f>
        <v>18</v>
      </c>
      <c r="K190" s="9">
        <f>VLOOKUP(B190,[2]Combined!C$1:W$640,21,0)</f>
        <v>0</v>
      </c>
      <c r="L190" s="9">
        <f>VLOOKUP(B190,[2]Combined!C$1:X$640,22,0)</f>
        <v>3</v>
      </c>
      <c r="M190" s="9">
        <f>VLOOKUP(B190,[2]Combined!C$1:Y$640,23,0)</f>
        <v>4</v>
      </c>
      <c r="N190" s="9">
        <f>VLOOKUP(B190,[2]Combined!C$1:AA$640,25,0)</f>
        <v>0</v>
      </c>
      <c r="O190" s="10">
        <f>VLOOKUP(B190,[3]Combined!C$1:T$640,18,0)</f>
        <v>16</v>
      </c>
      <c r="P190" s="10">
        <f>VLOOKUP(B190,[3]Combined!C$1:U$640,19,0)</f>
        <v>16</v>
      </c>
      <c r="Q190" s="10">
        <f>VLOOKUP(B190,[3]Combined!C$1:W$640,21,0)</f>
        <v>0</v>
      </c>
      <c r="R190" s="10">
        <f>VLOOKUP(B190,[3]Combined!C$1:X$640,22,0)</f>
        <v>1</v>
      </c>
      <c r="S190" s="10">
        <f>VLOOKUP(B190,[3]Combined!C$1:Y$640,23,0)</f>
        <v>1</v>
      </c>
      <c r="T190" s="10">
        <f>VLOOKUP(B190,[3]Combined!C$1:AA$640,25,0)</f>
        <v>0</v>
      </c>
      <c r="U190" s="11">
        <v>12</v>
      </c>
      <c r="V190" s="11">
        <v>12</v>
      </c>
      <c r="W190" s="11">
        <f>VLOOKUP(B190,[4]Combined!C$1:W$640,21,0)</f>
        <v>0</v>
      </c>
      <c r="X190" s="11">
        <f>VLOOKUP(B190,[4]Combined!C$1:X$640,22,0)</f>
        <v>3</v>
      </c>
      <c r="Y190" s="11">
        <f>VLOOKUP(B190,[4]Combined!C$1:Y$640,23,0)</f>
        <v>3</v>
      </c>
      <c r="Z190" s="11">
        <f>VLOOKUP(B190,[4]Combined!C$1:AA$640,25,0)</f>
        <v>0</v>
      </c>
      <c r="AA190" s="12">
        <f>VLOOKUP(B190,[5]Combined!C$1:T$640,18,0)</f>
        <v>0</v>
      </c>
      <c r="AB190" s="12">
        <f>VLOOKUP(B190,[5]Combined!C$1:U$640,19,0)</f>
        <v>0</v>
      </c>
      <c r="AC190" s="12">
        <f>VLOOKUP(B190,[5]Combined!C$1:W$640,21,0)</f>
        <v>0</v>
      </c>
      <c r="AD190" s="12">
        <v>1</v>
      </c>
      <c r="AE190" s="12">
        <v>1</v>
      </c>
      <c r="AF190" s="12">
        <f>VLOOKUP(B190,[5]Combined!C$1:AA$640,25,0)</f>
        <v>0</v>
      </c>
      <c r="AG190" s="14">
        <f t="shared" ref="AG190:AG253" si="24">SUM(D190,G190,J190,M190,P190,S190,V190,Y190,AB190,AE190)</f>
        <v>63</v>
      </c>
      <c r="AH190" s="14">
        <f t="shared" ref="AH190:AH253" si="25">SUM(E190,H190,K190,N190,Q190,T190,W190,Z190,AC190,AF190)</f>
        <v>0</v>
      </c>
      <c r="AI190" s="14">
        <f t="shared" ref="AI190:AI253" si="26">FLOOR(IF(AH190&lt;(1/3*(AG190)),AH190,(1/3*(AG190))),1)</f>
        <v>0</v>
      </c>
      <c r="AJ190" s="14">
        <f t="shared" ref="AJ190:AJ253" si="27">SUM(C190,F190,I190,L190,O190,R190,U190,X190,AA190,AD190)</f>
        <v>60</v>
      </c>
      <c r="AK190" s="14">
        <f t="shared" ref="AK190:AK253" si="28">IF(SUM(AJ190,AI190)&gt;AG190,AG190,SUM(AJ190,AI190))</f>
        <v>60</v>
      </c>
      <c r="AL190" s="14">
        <f t="shared" ref="AL190:AL253" si="29">(AK190/AG190)*100</f>
        <v>95.238095238095227</v>
      </c>
      <c r="AM190" s="14">
        <f t="shared" ref="AM190:AM253" si="30">IF(AL190&gt;=85,5,(IF(AND(AL190&gt;=80,AL190&lt;85),4,(IF(AND(AL190&gt;=75,AL190&lt;80),3,(IF(AND(AL190&gt;=70,AL190&lt;75),2,(IF(AND(AL190&gt;67,AL190&lt;70),1,0)))))))))</f>
        <v>5</v>
      </c>
      <c r="AN190" s="7" t="s">
        <v>170</v>
      </c>
      <c r="AO190" s="7">
        <v>4</v>
      </c>
      <c r="AP190" s="7">
        <v>8</v>
      </c>
      <c r="AQ190" s="7">
        <f t="shared" ref="AQ190:AQ253" si="31">SUM(AM190,AO190,AP190)</f>
        <v>17</v>
      </c>
    </row>
    <row r="191" spans="1:43" x14ac:dyDescent="0.25">
      <c r="A191" s="7">
        <v>190</v>
      </c>
      <c r="B191" s="7" t="s">
        <v>211</v>
      </c>
      <c r="C191" s="8">
        <f>VLOOKUP(B191,[1]Combined!$B$1:$S$640,18,0)</f>
        <v>4</v>
      </c>
      <c r="D191" s="8">
        <f>VLOOKUP(B191,[1]Combined!$B$1:$T$640,19,0)</f>
        <v>6</v>
      </c>
      <c r="E191" s="8">
        <f>VLOOKUP(B191,[1]Combined!$B$1:$V$640,21,0)</f>
        <v>0</v>
      </c>
      <c r="F191" s="8">
        <f>VLOOKUP(B191,[1]Combined!$B$1:$W$640,22,0)</f>
        <v>2</v>
      </c>
      <c r="G191" s="8">
        <f>VLOOKUP(B191,[1]Combined!$B$1:$X$640,23,0)</f>
        <v>2</v>
      </c>
      <c r="H191" s="8">
        <f>VLOOKUP(B191,[1]Combined!$B$1:$Z$640,25,0)</f>
        <v>0</v>
      </c>
      <c r="I191" s="9">
        <f>VLOOKUP(B191,[2]Combined!C$1:T$640,18,0)</f>
        <v>16</v>
      </c>
      <c r="J191" s="9">
        <f>VLOOKUP(B191,[2]Combined!C$1:U$640,19,0)</f>
        <v>18</v>
      </c>
      <c r="K191" s="9">
        <f>VLOOKUP(B191,[2]Combined!C$1:W$640,21,0)</f>
        <v>0</v>
      </c>
      <c r="L191" s="9">
        <f>VLOOKUP(B191,[2]Combined!C$1:X$640,22,0)</f>
        <v>1</v>
      </c>
      <c r="M191" s="9">
        <f>VLOOKUP(B191,[2]Combined!C$1:Y$640,23,0)</f>
        <v>4</v>
      </c>
      <c r="N191" s="9">
        <f>VLOOKUP(B191,[2]Combined!C$1:AA$640,25,0)</f>
        <v>0</v>
      </c>
      <c r="O191" s="10">
        <f>VLOOKUP(B191,[3]Combined!C$1:T$640,18,0)</f>
        <v>13</v>
      </c>
      <c r="P191" s="10">
        <f>VLOOKUP(B191,[3]Combined!C$1:U$640,19,0)</f>
        <v>16</v>
      </c>
      <c r="Q191" s="10">
        <f>VLOOKUP(B191,[3]Combined!C$1:W$640,21,0)</f>
        <v>0</v>
      </c>
      <c r="R191" s="10">
        <f>VLOOKUP(B191,[3]Combined!C$1:X$640,22,0)</f>
        <v>1</v>
      </c>
      <c r="S191" s="10">
        <f>VLOOKUP(B191,[3]Combined!C$1:Y$640,23,0)</f>
        <v>1</v>
      </c>
      <c r="T191" s="10">
        <f>VLOOKUP(B191,[3]Combined!C$1:AA$640,25,0)</f>
        <v>0</v>
      </c>
      <c r="U191" s="11">
        <v>12</v>
      </c>
      <c r="V191" s="11">
        <v>12</v>
      </c>
      <c r="W191" s="11">
        <f>VLOOKUP(B191,[4]Combined!C$1:W$640,21,0)</f>
        <v>0</v>
      </c>
      <c r="X191" s="11">
        <f>VLOOKUP(B191,[4]Combined!C$1:X$640,22,0)</f>
        <v>2</v>
      </c>
      <c r="Y191" s="11">
        <f>VLOOKUP(B191,[4]Combined!C$1:Y$640,23,0)</f>
        <v>3</v>
      </c>
      <c r="Z191" s="11">
        <f>VLOOKUP(B191,[4]Combined!C$1:AA$640,25,0)</f>
        <v>0</v>
      </c>
      <c r="AA191" s="12">
        <f>VLOOKUP(B191,[5]Combined!C$1:T$640,18,0)</f>
        <v>0</v>
      </c>
      <c r="AB191" s="12">
        <f>VLOOKUP(B191,[5]Combined!C$1:U$640,19,0)</f>
        <v>0</v>
      </c>
      <c r="AC191" s="12">
        <f>VLOOKUP(B191,[5]Combined!C$1:W$640,21,0)</f>
        <v>0</v>
      </c>
      <c r="AD191" s="12">
        <f>VLOOKUP(B191,[5]Combined!C$1:X$640,22,0)</f>
        <v>0</v>
      </c>
      <c r="AE191" s="12">
        <v>1</v>
      </c>
      <c r="AF191" s="12">
        <f>VLOOKUP(B191,[5]Combined!C$1:AA$640,25,0)</f>
        <v>0</v>
      </c>
      <c r="AG191" s="14">
        <f t="shared" si="24"/>
        <v>63</v>
      </c>
      <c r="AH191" s="14">
        <f t="shared" si="25"/>
        <v>0</v>
      </c>
      <c r="AI191" s="14">
        <f t="shared" si="26"/>
        <v>0</v>
      </c>
      <c r="AJ191" s="14">
        <f t="shared" si="27"/>
        <v>51</v>
      </c>
      <c r="AK191" s="14">
        <f t="shared" si="28"/>
        <v>51</v>
      </c>
      <c r="AL191" s="14">
        <f t="shared" si="29"/>
        <v>80.952380952380949</v>
      </c>
      <c r="AM191" s="14">
        <f t="shared" si="30"/>
        <v>4</v>
      </c>
      <c r="AN191" s="7" t="s">
        <v>172</v>
      </c>
      <c r="AO191" s="7">
        <v>9</v>
      </c>
      <c r="AP191" s="7">
        <v>9</v>
      </c>
      <c r="AQ191" s="7">
        <f t="shared" si="31"/>
        <v>22</v>
      </c>
    </row>
    <row r="192" spans="1:43" x14ac:dyDescent="0.25">
      <c r="A192" s="7">
        <v>191</v>
      </c>
      <c r="B192" s="7" t="s">
        <v>212</v>
      </c>
      <c r="C192" s="8">
        <f>VLOOKUP(B192,[1]Combined!$B$1:$S$640,18,0)</f>
        <v>6</v>
      </c>
      <c r="D192" s="8">
        <f>VLOOKUP(B192,[1]Combined!$B$1:$T$640,19,0)</f>
        <v>6</v>
      </c>
      <c r="E192" s="8">
        <f>VLOOKUP(B192,[1]Combined!$B$1:$V$640,21,0)</f>
        <v>0</v>
      </c>
      <c r="F192" s="8" t="str">
        <f>VLOOKUP(B192,[1]Combined!$B$1:$W$640,22,0)</f>
        <v xml:space="preserve"> </v>
      </c>
      <c r="G192" s="8">
        <f>VLOOKUP(B192,[1]Combined!$B$1:$X$640,23,0)</f>
        <v>0</v>
      </c>
      <c r="H192" s="8">
        <f>VLOOKUP(B192,[1]Combined!$B$1:$Z$640,25,0)</f>
        <v>0</v>
      </c>
      <c r="I192" s="9">
        <f>VLOOKUP(B192,[2]Combined!C$1:T$640,18,0)</f>
        <v>18</v>
      </c>
      <c r="J192" s="9">
        <f>VLOOKUP(B192,[2]Combined!C$1:U$640,19,0)</f>
        <v>18</v>
      </c>
      <c r="K192" s="9">
        <f>VLOOKUP(B192,[2]Combined!C$1:W$640,21,0)</f>
        <v>0</v>
      </c>
      <c r="L192" s="9">
        <f>VLOOKUP(B192,[2]Combined!C$1:X$640,22,0)</f>
        <v>3</v>
      </c>
      <c r="M192" s="9">
        <f>VLOOKUP(B192,[2]Combined!C$1:Y$640,23,0)</f>
        <v>4</v>
      </c>
      <c r="N192" s="9">
        <f>VLOOKUP(B192,[2]Combined!C$1:AA$640,25,0)</f>
        <v>0</v>
      </c>
      <c r="O192" s="10">
        <f>VLOOKUP(B192,[3]Combined!C$1:T$640,18,0)</f>
        <v>16</v>
      </c>
      <c r="P192" s="10">
        <f>VLOOKUP(B192,[3]Combined!C$1:U$640,19,0)</f>
        <v>16</v>
      </c>
      <c r="Q192" s="10">
        <f>VLOOKUP(B192,[3]Combined!C$1:W$640,21,0)</f>
        <v>0</v>
      </c>
      <c r="R192" s="10">
        <f>VLOOKUP(B192,[3]Combined!C$1:X$640,22,0)</f>
        <v>1</v>
      </c>
      <c r="S192" s="10">
        <f>VLOOKUP(B192,[3]Combined!C$1:Y$640,23,0)</f>
        <v>2</v>
      </c>
      <c r="T192" s="10">
        <f>VLOOKUP(B192,[3]Combined!C$1:AA$640,25,0)</f>
        <v>0</v>
      </c>
      <c r="U192" s="11">
        <v>12</v>
      </c>
      <c r="V192" s="11">
        <v>12</v>
      </c>
      <c r="W192" s="11">
        <f>VLOOKUP(B192,[4]Combined!C$1:W$640,21,0)</f>
        <v>0</v>
      </c>
      <c r="X192" s="11">
        <v>4</v>
      </c>
      <c r="Y192" s="11">
        <v>4</v>
      </c>
      <c r="Z192" s="11">
        <f>VLOOKUP(B192,[4]Combined!C$1:AA$640,25,0)</f>
        <v>0</v>
      </c>
      <c r="AA192" s="12">
        <f>VLOOKUP(B192,[5]Combined!C$1:T$640,18,0)</f>
        <v>0</v>
      </c>
      <c r="AB192" s="12">
        <f>VLOOKUP(B192,[5]Combined!C$1:U$640,19,0)</f>
        <v>0</v>
      </c>
      <c r="AC192" s="12">
        <f>VLOOKUP(B192,[5]Combined!C$1:W$640,21,0)</f>
        <v>0</v>
      </c>
      <c r="AD192" s="12">
        <v>1</v>
      </c>
      <c r="AE192" s="12">
        <v>1</v>
      </c>
      <c r="AF192" s="12">
        <f>VLOOKUP(B192,[5]Combined!C$1:AA$640,25,0)</f>
        <v>0</v>
      </c>
      <c r="AG192" s="14">
        <f t="shared" si="24"/>
        <v>63</v>
      </c>
      <c r="AH192" s="14">
        <f t="shared" si="25"/>
        <v>0</v>
      </c>
      <c r="AI192" s="14">
        <f t="shared" si="26"/>
        <v>0</v>
      </c>
      <c r="AJ192" s="14">
        <f t="shared" si="27"/>
        <v>61</v>
      </c>
      <c r="AK192" s="14">
        <f t="shared" si="28"/>
        <v>61</v>
      </c>
      <c r="AL192" s="14">
        <f t="shared" si="29"/>
        <v>96.825396825396822</v>
      </c>
      <c r="AM192" s="14">
        <f t="shared" si="30"/>
        <v>5</v>
      </c>
      <c r="AN192" s="7" t="s">
        <v>164</v>
      </c>
      <c r="AO192" s="7">
        <v>9</v>
      </c>
      <c r="AP192" s="7">
        <v>9</v>
      </c>
      <c r="AQ192" s="7">
        <f t="shared" si="31"/>
        <v>23</v>
      </c>
    </row>
    <row r="193" spans="1:43" x14ac:dyDescent="0.25">
      <c r="A193" s="7">
        <v>192</v>
      </c>
      <c r="B193" s="7" t="s">
        <v>213</v>
      </c>
      <c r="C193" s="8">
        <f>VLOOKUP(B193,[1]Combined!$B$1:$S$640,18,0)</f>
        <v>4</v>
      </c>
      <c r="D193" s="8">
        <f>VLOOKUP(B193,[1]Combined!$B$1:$T$640,19,0)</f>
        <v>6</v>
      </c>
      <c r="E193" s="8">
        <f>VLOOKUP(B193,[1]Combined!$B$1:$V$640,21,0)</f>
        <v>0</v>
      </c>
      <c r="F193" s="8">
        <f>VLOOKUP(B193,[1]Combined!$B$1:$W$640,22,0)</f>
        <v>0</v>
      </c>
      <c r="G193" s="8">
        <f>VLOOKUP(B193,[1]Combined!$B$1:$X$640,23,0)</f>
        <v>1</v>
      </c>
      <c r="H193" s="8">
        <f>VLOOKUP(B193,[1]Combined!$B$1:$Z$640,25,0)</f>
        <v>0</v>
      </c>
      <c r="I193" s="9">
        <f>VLOOKUP(B193,[2]Combined!C$1:T$640,18,0)</f>
        <v>15</v>
      </c>
      <c r="J193" s="9">
        <f>VLOOKUP(B193,[2]Combined!C$1:U$640,19,0)</f>
        <v>18</v>
      </c>
      <c r="K193" s="9">
        <f>VLOOKUP(B193,[2]Combined!C$1:W$640,21,0)</f>
        <v>0</v>
      </c>
      <c r="L193" s="9">
        <f>VLOOKUP(B193,[2]Combined!C$1:X$640,22,0)</f>
        <v>0</v>
      </c>
      <c r="M193" s="9">
        <f>VLOOKUP(B193,[2]Combined!C$1:Y$640,23,0)</f>
        <v>3</v>
      </c>
      <c r="N193" s="9">
        <f>VLOOKUP(B193,[2]Combined!C$1:AA$640,25,0)</f>
        <v>0</v>
      </c>
      <c r="O193" s="10">
        <f>VLOOKUP(B193,[3]Combined!C$1:T$640,18,0)</f>
        <v>15</v>
      </c>
      <c r="P193" s="10">
        <f>VLOOKUP(B193,[3]Combined!C$1:U$640,19,0)</f>
        <v>16</v>
      </c>
      <c r="Q193" s="10">
        <f>VLOOKUP(B193,[3]Combined!C$1:W$640,21,0)</f>
        <v>0</v>
      </c>
      <c r="R193" s="10">
        <f>VLOOKUP(B193,[3]Combined!C$1:X$640,22,0)</f>
        <v>0</v>
      </c>
      <c r="S193" s="10">
        <f>VLOOKUP(B193,[3]Combined!C$1:Y$640,23,0)</f>
        <v>1</v>
      </c>
      <c r="T193" s="10">
        <f>VLOOKUP(B193,[3]Combined!C$1:AA$640,25,0)</f>
        <v>0</v>
      </c>
      <c r="U193" s="11">
        <v>10</v>
      </c>
      <c r="V193" s="11">
        <v>12</v>
      </c>
      <c r="W193" s="11">
        <f>VLOOKUP(B193,[4]Combined!C$1:W$640,21,0)</f>
        <v>0</v>
      </c>
      <c r="X193" s="11">
        <f>VLOOKUP(B193,[4]Combined!C$1:X$640,22,0)</f>
        <v>3</v>
      </c>
      <c r="Y193" s="11">
        <f>VLOOKUP(B193,[4]Combined!C$1:Y$640,23,0)</f>
        <v>4</v>
      </c>
      <c r="Z193" s="11">
        <f>VLOOKUP(B193,[4]Combined!C$1:AA$640,25,0)</f>
        <v>0</v>
      </c>
      <c r="AA193" s="12">
        <f>VLOOKUP(B193,[5]Combined!C$1:T$640,18,0)</f>
        <v>0</v>
      </c>
      <c r="AB193" s="12">
        <f>VLOOKUP(B193,[5]Combined!C$1:U$640,19,0)</f>
        <v>0</v>
      </c>
      <c r="AC193" s="12">
        <f>VLOOKUP(B193,[5]Combined!C$1:W$640,21,0)</f>
        <v>0</v>
      </c>
      <c r="AD193" s="12">
        <v>1</v>
      </c>
      <c r="AE193" s="12">
        <v>1</v>
      </c>
      <c r="AF193" s="12">
        <f>VLOOKUP(B193,[5]Combined!C$1:AA$640,25,0)</f>
        <v>0</v>
      </c>
      <c r="AG193" s="14">
        <f t="shared" si="24"/>
        <v>62</v>
      </c>
      <c r="AH193" s="14">
        <f t="shared" si="25"/>
        <v>0</v>
      </c>
      <c r="AI193" s="14">
        <f t="shared" si="26"/>
        <v>0</v>
      </c>
      <c r="AJ193" s="14">
        <f t="shared" si="27"/>
        <v>48</v>
      </c>
      <c r="AK193" s="14">
        <f t="shared" si="28"/>
        <v>48</v>
      </c>
      <c r="AL193" s="14">
        <f t="shared" si="29"/>
        <v>77.41935483870968</v>
      </c>
      <c r="AM193" s="14">
        <f t="shared" si="30"/>
        <v>3</v>
      </c>
      <c r="AN193" s="7" t="s">
        <v>166</v>
      </c>
      <c r="AO193" s="7">
        <v>9</v>
      </c>
      <c r="AP193" s="7">
        <v>9</v>
      </c>
      <c r="AQ193" s="7">
        <f t="shared" si="31"/>
        <v>21</v>
      </c>
    </row>
    <row r="194" spans="1:43" x14ac:dyDescent="0.25">
      <c r="A194" s="7">
        <v>193</v>
      </c>
      <c r="B194" s="7" t="s">
        <v>214</v>
      </c>
      <c r="C194" s="8">
        <f>VLOOKUP(B194,[1]Combined!$B$1:$S$640,18,0)</f>
        <v>4</v>
      </c>
      <c r="D194" s="8">
        <f>VLOOKUP(B194,[1]Combined!$B$1:$T$640,19,0)</f>
        <v>6</v>
      </c>
      <c r="E194" s="8">
        <f>VLOOKUP(B194,[1]Combined!$B$1:$V$640,21,0)</f>
        <v>0</v>
      </c>
      <c r="F194" s="8" t="str">
        <f>VLOOKUP(B194,[1]Combined!$B$1:$W$640,22,0)</f>
        <v xml:space="preserve"> </v>
      </c>
      <c r="G194" s="8">
        <f>VLOOKUP(B194,[1]Combined!$B$1:$X$640,23,0)</f>
        <v>0</v>
      </c>
      <c r="H194" s="8">
        <f>VLOOKUP(B194,[1]Combined!$B$1:$Z$640,25,0)</f>
        <v>0</v>
      </c>
      <c r="I194" s="9">
        <f>VLOOKUP(B194,[2]Combined!C$1:T$640,18,0)</f>
        <v>17</v>
      </c>
      <c r="J194" s="9">
        <f>VLOOKUP(B194,[2]Combined!C$1:U$640,19,0)</f>
        <v>18</v>
      </c>
      <c r="K194" s="9">
        <f>VLOOKUP(B194,[2]Combined!C$1:W$640,21,0)</f>
        <v>0</v>
      </c>
      <c r="L194" s="9">
        <f>VLOOKUP(B194,[2]Combined!C$1:X$640,22,0)</f>
        <v>4</v>
      </c>
      <c r="M194" s="9">
        <f>VLOOKUP(B194,[2]Combined!C$1:Y$640,23,0)</f>
        <v>5</v>
      </c>
      <c r="N194" s="9">
        <f>VLOOKUP(B194,[2]Combined!C$1:AA$640,25,0)</f>
        <v>0</v>
      </c>
      <c r="O194" s="10">
        <f>VLOOKUP(B194,[3]Combined!C$1:T$640,18,0)</f>
        <v>12</v>
      </c>
      <c r="P194" s="10">
        <f>VLOOKUP(B194,[3]Combined!C$1:U$640,19,0)</f>
        <v>16</v>
      </c>
      <c r="Q194" s="10">
        <f>VLOOKUP(B194,[3]Combined!C$1:W$640,21,0)</f>
        <v>0</v>
      </c>
      <c r="R194" s="10">
        <f>VLOOKUP(B194,[3]Combined!C$1:X$640,22,0)</f>
        <v>3</v>
      </c>
      <c r="S194" s="10">
        <f>VLOOKUP(B194,[3]Combined!C$1:Y$640,23,0)</f>
        <v>4</v>
      </c>
      <c r="T194" s="10">
        <f>VLOOKUP(B194,[3]Combined!C$1:AA$640,25,0)</f>
        <v>0</v>
      </c>
      <c r="U194" s="11">
        <v>10</v>
      </c>
      <c r="V194" s="11">
        <v>12</v>
      </c>
      <c r="W194" s="11">
        <f>VLOOKUP(B194,[4]Combined!C$1:W$640,21,0)</f>
        <v>0</v>
      </c>
      <c r="X194" s="11">
        <v>2</v>
      </c>
      <c r="Y194" s="11">
        <v>3</v>
      </c>
      <c r="Z194" s="11">
        <f>VLOOKUP(B194,[4]Combined!C$1:AA$640,25,0)</f>
        <v>0</v>
      </c>
      <c r="AA194" s="12">
        <f>VLOOKUP(B194,[5]Combined!C$1:T$640,18,0)</f>
        <v>0</v>
      </c>
      <c r="AB194" s="12">
        <f>VLOOKUP(B194,[5]Combined!C$1:U$640,19,0)</f>
        <v>0</v>
      </c>
      <c r="AC194" s="12">
        <f>VLOOKUP(B194,[5]Combined!C$1:W$640,21,0)</f>
        <v>0</v>
      </c>
      <c r="AD194" s="12">
        <v>2</v>
      </c>
      <c r="AE194" s="12">
        <v>2</v>
      </c>
      <c r="AF194" s="12">
        <f>VLOOKUP(B194,[5]Combined!C$1:AA$640,25,0)</f>
        <v>0</v>
      </c>
      <c r="AG194" s="14">
        <f t="shared" si="24"/>
        <v>66</v>
      </c>
      <c r="AH194" s="14">
        <f t="shared" si="25"/>
        <v>0</v>
      </c>
      <c r="AI194" s="14">
        <f t="shared" si="26"/>
        <v>0</v>
      </c>
      <c r="AJ194" s="14">
        <f t="shared" si="27"/>
        <v>54</v>
      </c>
      <c r="AK194" s="14">
        <f t="shared" si="28"/>
        <v>54</v>
      </c>
      <c r="AL194" s="14">
        <f t="shared" si="29"/>
        <v>81.818181818181827</v>
      </c>
      <c r="AM194" s="14">
        <f t="shared" si="30"/>
        <v>4</v>
      </c>
      <c r="AN194" s="7" t="s">
        <v>168</v>
      </c>
      <c r="AO194" s="7">
        <v>8</v>
      </c>
      <c r="AP194" s="7">
        <v>9</v>
      </c>
      <c r="AQ194" s="7">
        <f t="shared" si="31"/>
        <v>21</v>
      </c>
    </row>
    <row r="195" spans="1:43" x14ac:dyDescent="0.25">
      <c r="A195" s="7">
        <v>194</v>
      </c>
      <c r="B195" s="7" t="s">
        <v>215</v>
      </c>
      <c r="C195" s="8">
        <f>VLOOKUP(B195,[1]Combined!$B$1:$S$640,18,0)</f>
        <v>5</v>
      </c>
      <c r="D195" s="8">
        <f>VLOOKUP(B195,[1]Combined!$B$1:$T$640,19,0)</f>
        <v>6</v>
      </c>
      <c r="E195" s="8">
        <f>VLOOKUP(B195,[1]Combined!$B$1:$V$640,21,0)</f>
        <v>0</v>
      </c>
      <c r="F195" s="8">
        <f>VLOOKUP(B195,[1]Combined!$B$1:$W$640,22,0)</f>
        <v>0</v>
      </c>
      <c r="G195" s="8">
        <f>VLOOKUP(B195,[1]Combined!$B$1:$X$640,23,0)</f>
        <v>2</v>
      </c>
      <c r="H195" s="8">
        <f>VLOOKUP(B195,[1]Combined!$B$1:$Z$640,25,0)</f>
        <v>0</v>
      </c>
      <c r="I195" s="9">
        <f>VLOOKUP(B195,[2]Combined!C$1:T$640,18,0)</f>
        <v>10</v>
      </c>
      <c r="J195" s="9">
        <f>VLOOKUP(B195,[2]Combined!C$1:U$640,19,0)</f>
        <v>18</v>
      </c>
      <c r="K195" s="9">
        <f>VLOOKUP(B195,[2]Combined!C$1:W$640,21,0)</f>
        <v>0</v>
      </c>
      <c r="L195" s="9">
        <f>VLOOKUP(B195,[2]Combined!C$1:X$640,22,0)</f>
        <v>0</v>
      </c>
      <c r="M195" s="9">
        <f>VLOOKUP(B195,[2]Combined!C$1:Y$640,23,0)</f>
        <v>4</v>
      </c>
      <c r="N195" s="9">
        <f>VLOOKUP(B195,[2]Combined!C$1:AA$640,25,0)</f>
        <v>0</v>
      </c>
      <c r="O195" s="10">
        <f>VLOOKUP(B195,[3]Combined!C$1:T$640,18,0)</f>
        <v>3</v>
      </c>
      <c r="P195" s="10">
        <f>VLOOKUP(B195,[3]Combined!C$1:U$640,19,0)</f>
        <v>16</v>
      </c>
      <c r="Q195" s="10">
        <f>VLOOKUP(B195,[3]Combined!C$1:W$640,21,0)</f>
        <v>0</v>
      </c>
      <c r="R195" s="10">
        <f>VLOOKUP(B195,[3]Combined!C$1:X$640,22,0)</f>
        <v>0</v>
      </c>
      <c r="S195" s="10">
        <f>VLOOKUP(B195,[3]Combined!C$1:Y$640,23,0)</f>
        <v>1</v>
      </c>
      <c r="T195" s="10">
        <f>VLOOKUP(B195,[3]Combined!C$1:AA$640,25,0)</f>
        <v>0</v>
      </c>
      <c r="U195" s="11">
        <v>8</v>
      </c>
      <c r="V195" s="11">
        <v>12</v>
      </c>
      <c r="W195" s="11">
        <v>4</v>
      </c>
      <c r="X195" s="11">
        <f>VLOOKUP(B195,[4]Combined!C$1:X$640,22,0)</f>
        <v>2</v>
      </c>
      <c r="Y195" s="11">
        <f>VLOOKUP(B195,[4]Combined!C$1:Y$640,23,0)</f>
        <v>3</v>
      </c>
      <c r="Z195" s="11">
        <f>VLOOKUP(B195,[4]Combined!C$1:AA$640,25,0)</f>
        <v>0</v>
      </c>
      <c r="AA195" s="12">
        <f>VLOOKUP(B195,[5]Combined!C$1:T$640,18,0)</f>
        <v>0</v>
      </c>
      <c r="AB195" s="12">
        <f>VLOOKUP(B195,[5]Combined!C$1:U$640,19,0)</f>
        <v>0</v>
      </c>
      <c r="AC195" s="12">
        <f>VLOOKUP(B195,[5]Combined!C$1:W$640,21,0)</f>
        <v>0</v>
      </c>
      <c r="AD195" s="12">
        <f>VLOOKUP(B195,[5]Combined!C$1:X$640,22,0)</f>
        <v>0</v>
      </c>
      <c r="AE195" s="12">
        <v>1</v>
      </c>
      <c r="AF195" s="12">
        <f>VLOOKUP(B195,[5]Combined!C$1:AA$640,25,0)</f>
        <v>0</v>
      </c>
      <c r="AG195" s="14">
        <f t="shared" si="24"/>
        <v>63</v>
      </c>
      <c r="AH195" s="14">
        <f t="shared" si="25"/>
        <v>4</v>
      </c>
      <c r="AI195" s="14">
        <f t="shared" si="26"/>
        <v>4</v>
      </c>
      <c r="AJ195" s="14">
        <f t="shared" si="27"/>
        <v>28</v>
      </c>
      <c r="AK195" s="14">
        <f t="shared" si="28"/>
        <v>32</v>
      </c>
      <c r="AL195" s="14">
        <f t="shared" si="29"/>
        <v>50.793650793650791</v>
      </c>
      <c r="AM195" s="14">
        <f t="shared" si="30"/>
        <v>0</v>
      </c>
      <c r="AN195" s="7" t="s">
        <v>170</v>
      </c>
      <c r="AO195" s="7">
        <v>0</v>
      </c>
      <c r="AP195" s="7">
        <v>8</v>
      </c>
      <c r="AQ195" s="7">
        <f t="shared" si="31"/>
        <v>8</v>
      </c>
    </row>
    <row r="196" spans="1:43" x14ac:dyDescent="0.25">
      <c r="A196" s="7">
        <v>195</v>
      </c>
      <c r="B196" s="7" t="s">
        <v>216</v>
      </c>
      <c r="C196" s="8">
        <f>VLOOKUP(B196,[1]Combined!$B$1:$S$640,18,0)</f>
        <v>3</v>
      </c>
      <c r="D196" s="8">
        <f>VLOOKUP(B196,[1]Combined!$B$1:$T$640,19,0)</f>
        <v>6</v>
      </c>
      <c r="E196" s="8">
        <f>VLOOKUP(B196,[1]Combined!$B$1:$V$640,21,0)</f>
        <v>0</v>
      </c>
      <c r="F196" s="8">
        <f>VLOOKUP(B196,[1]Combined!$B$1:$W$640,22,0)</f>
        <v>1</v>
      </c>
      <c r="G196" s="8">
        <f>VLOOKUP(B196,[1]Combined!$B$1:$X$640,23,0)</f>
        <v>2</v>
      </c>
      <c r="H196" s="8">
        <f>VLOOKUP(B196,[1]Combined!$B$1:$Z$640,25,0)</f>
        <v>0</v>
      </c>
      <c r="I196" s="9">
        <f>VLOOKUP(B196,[2]Combined!C$1:T$640,18,0)</f>
        <v>18</v>
      </c>
      <c r="J196" s="9">
        <f>VLOOKUP(B196,[2]Combined!C$1:U$640,19,0)</f>
        <v>18</v>
      </c>
      <c r="K196" s="9">
        <f>VLOOKUP(B196,[2]Combined!C$1:W$640,21,0)</f>
        <v>0</v>
      </c>
      <c r="L196" s="9">
        <f>VLOOKUP(B196,[2]Combined!C$1:X$640,22,0)</f>
        <v>1</v>
      </c>
      <c r="M196" s="9">
        <f>VLOOKUP(B196,[2]Combined!C$1:Y$640,23,0)</f>
        <v>4</v>
      </c>
      <c r="N196" s="9">
        <f>VLOOKUP(B196,[2]Combined!C$1:AA$640,25,0)</f>
        <v>0</v>
      </c>
      <c r="O196" s="10">
        <f>VLOOKUP(B196,[3]Combined!C$1:T$640,18,0)</f>
        <v>14</v>
      </c>
      <c r="P196" s="10">
        <f>VLOOKUP(B196,[3]Combined!C$1:U$640,19,0)</f>
        <v>16</v>
      </c>
      <c r="Q196" s="10">
        <f>VLOOKUP(B196,[3]Combined!C$1:W$640,21,0)</f>
        <v>0</v>
      </c>
      <c r="R196" s="10">
        <f>VLOOKUP(B196,[3]Combined!C$1:X$640,22,0)</f>
        <v>1</v>
      </c>
      <c r="S196" s="10">
        <f>VLOOKUP(B196,[3]Combined!C$1:Y$640,23,0)</f>
        <v>1</v>
      </c>
      <c r="T196" s="10">
        <f>VLOOKUP(B196,[3]Combined!C$1:AA$640,25,0)</f>
        <v>0</v>
      </c>
      <c r="U196" s="11">
        <v>10</v>
      </c>
      <c r="V196" s="11">
        <v>12</v>
      </c>
      <c r="W196" s="11">
        <f>VLOOKUP(B196,[4]Combined!C$1:W$640,21,0)</f>
        <v>0</v>
      </c>
      <c r="X196" s="11">
        <f>VLOOKUP(B196,[4]Combined!C$1:X$640,22,0)</f>
        <v>0</v>
      </c>
      <c r="Y196" s="11">
        <f>VLOOKUP(B196,[4]Combined!C$1:Y$640,23,0)</f>
        <v>3</v>
      </c>
      <c r="Z196" s="11">
        <f>VLOOKUP(B196,[4]Combined!C$1:AA$640,25,0)</f>
        <v>0</v>
      </c>
      <c r="AA196" s="12">
        <f>VLOOKUP(B196,[5]Combined!C$1:T$640,18,0)</f>
        <v>0</v>
      </c>
      <c r="AB196" s="12">
        <f>VLOOKUP(B196,[5]Combined!C$1:U$640,19,0)</f>
        <v>0</v>
      </c>
      <c r="AC196" s="12">
        <f>VLOOKUP(B196,[5]Combined!C$1:W$640,21,0)</f>
        <v>0</v>
      </c>
      <c r="AD196" s="12">
        <v>1</v>
      </c>
      <c r="AE196" s="12">
        <v>1</v>
      </c>
      <c r="AF196" s="12">
        <f>VLOOKUP(B196,[5]Combined!C$1:AA$640,25,0)</f>
        <v>0</v>
      </c>
      <c r="AG196" s="14">
        <f t="shared" si="24"/>
        <v>63</v>
      </c>
      <c r="AH196" s="14">
        <f t="shared" si="25"/>
        <v>0</v>
      </c>
      <c r="AI196" s="14">
        <f t="shared" si="26"/>
        <v>0</v>
      </c>
      <c r="AJ196" s="14">
        <f t="shared" si="27"/>
        <v>49</v>
      </c>
      <c r="AK196" s="14">
        <f t="shared" si="28"/>
        <v>49</v>
      </c>
      <c r="AL196" s="14">
        <f t="shared" si="29"/>
        <v>77.777777777777786</v>
      </c>
      <c r="AM196" s="14">
        <f t="shared" si="30"/>
        <v>3</v>
      </c>
      <c r="AN196" s="7" t="s">
        <v>172</v>
      </c>
      <c r="AO196" s="7">
        <v>2</v>
      </c>
      <c r="AP196" s="7">
        <v>0</v>
      </c>
      <c r="AQ196" s="7">
        <f t="shared" si="31"/>
        <v>5</v>
      </c>
    </row>
    <row r="197" spans="1:43" x14ac:dyDescent="0.25">
      <c r="A197" s="7">
        <v>196</v>
      </c>
      <c r="B197" s="7" t="s">
        <v>217</v>
      </c>
      <c r="C197" s="8">
        <f>VLOOKUP(B197,[1]Combined!$B$1:$S$640,18,0)</f>
        <v>8</v>
      </c>
      <c r="D197" s="8">
        <f>VLOOKUP(B197,[1]Combined!$B$1:$T$640,19,0)</f>
        <v>8</v>
      </c>
      <c r="E197" s="8">
        <f>VLOOKUP(B197,[1]Combined!$B$1:$V$640,21,0)</f>
        <v>0</v>
      </c>
      <c r="F197" s="8">
        <f>VLOOKUP(B197,[1]Combined!$B$1:$W$640,22,0)</f>
        <v>1</v>
      </c>
      <c r="G197" s="8">
        <f>VLOOKUP(B197,[1]Combined!$B$1:$X$640,23,0)</f>
        <v>1</v>
      </c>
      <c r="H197" s="8">
        <f>VLOOKUP(B197,[1]Combined!$B$1:$Z$640,25,0)</f>
        <v>0</v>
      </c>
      <c r="I197" s="9">
        <f>VLOOKUP(B197,[2]Combined!C$1:T$640,18,0)</f>
        <v>19</v>
      </c>
      <c r="J197" s="9">
        <f>VLOOKUP(B197,[2]Combined!C$1:U$640,19,0)</f>
        <v>21</v>
      </c>
      <c r="K197" s="9">
        <f>VLOOKUP(B197,[2]Combined!C$1:W$640,21,0)</f>
        <v>0</v>
      </c>
      <c r="L197" s="9">
        <f>VLOOKUP(B197,[2]Combined!C$1:X$640,22,0)</f>
        <v>2</v>
      </c>
      <c r="M197" s="9">
        <f>VLOOKUP(B197,[2]Combined!C$1:Y$640,23,0)</f>
        <v>3</v>
      </c>
      <c r="N197" s="9">
        <f>VLOOKUP(B197,[2]Combined!C$1:AA$640,25,0)</f>
        <v>0</v>
      </c>
      <c r="O197" s="10">
        <f>VLOOKUP(B197,[3]Combined!C$1:T$640,18,0)</f>
        <v>14</v>
      </c>
      <c r="P197" s="10">
        <f>VLOOKUP(B197,[3]Combined!C$1:U$640,19,0)</f>
        <v>20</v>
      </c>
      <c r="Q197" s="10">
        <f>VLOOKUP(B197,[3]Combined!C$1:W$640,21,0)</f>
        <v>0</v>
      </c>
      <c r="R197" s="10">
        <f>VLOOKUP(B197,[3]Combined!C$1:X$640,22,0)</f>
        <v>3</v>
      </c>
      <c r="S197" s="10">
        <f>VLOOKUP(B197,[3]Combined!C$1:Y$640,23,0)</f>
        <v>4</v>
      </c>
      <c r="T197" s="10">
        <f>VLOOKUP(B197,[3]Combined!C$1:AA$640,25,0)</f>
        <v>0</v>
      </c>
      <c r="U197" s="11">
        <f>VLOOKUP(B197,[4]Combined!C$1:T$640,18,0)</f>
        <v>0</v>
      </c>
      <c r="V197" s="11">
        <f>VLOOKUP(B197,[4]Combined!C$1:U$640,19,0)</f>
        <v>0</v>
      </c>
      <c r="W197" s="11">
        <f>VLOOKUP(B197,[4]Combined!C$1:W$640,21,0)</f>
        <v>0</v>
      </c>
      <c r="X197" s="11">
        <f>VLOOKUP(B197,[4]Combined!C$1:X$640,22,0)</f>
        <v>0</v>
      </c>
      <c r="Y197" s="11">
        <f>VLOOKUP(B197,[4]Combined!C$1:Y$640,23,0)</f>
        <v>0</v>
      </c>
      <c r="Z197" s="11">
        <f>VLOOKUP(B197,[4]Combined!C$1:AA$640,25,0)</f>
        <v>0</v>
      </c>
      <c r="AA197" s="12">
        <v>10</v>
      </c>
      <c r="AB197" s="12">
        <v>15</v>
      </c>
      <c r="AC197" s="12">
        <v>3</v>
      </c>
      <c r="AD197" s="12">
        <v>2</v>
      </c>
      <c r="AE197" s="12">
        <v>2</v>
      </c>
      <c r="AF197" s="12">
        <f>VLOOKUP(B197,[5]Combined!C$1:AA$640,25,0)</f>
        <v>0</v>
      </c>
      <c r="AG197" s="14">
        <f t="shared" si="24"/>
        <v>74</v>
      </c>
      <c r="AH197" s="14">
        <f t="shared" si="25"/>
        <v>3</v>
      </c>
      <c r="AI197" s="14">
        <f t="shared" si="26"/>
        <v>3</v>
      </c>
      <c r="AJ197" s="14">
        <f t="shared" si="27"/>
        <v>59</v>
      </c>
      <c r="AK197" s="14">
        <f t="shared" si="28"/>
        <v>62</v>
      </c>
      <c r="AL197" s="14">
        <f t="shared" si="29"/>
        <v>83.78378378378379</v>
      </c>
      <c r="AM197" s="14">
        <f t="shared" si="30"/>
        <v>4</v>
      </c>
      <c r="AN197" s="7" t="s">
        <v>218</v>
      </c>
      <c r="AO197" s="20">
        <v>6</v>
      </c>
      <c r="AP197" s="7">
        <v>5</v>
      </c>
      <c r="AQ197" s="7">
        <f t="shared" si="31"/>
        <v>15</v>
      </c>
    </row>
    <row r="198" spans="1:43" x14ac:dyDescent="0.25">
      <c r="A198" s="7">
        <v>197</v>
      </c>
      <c r="B198" s="7" t="s">
        <v>219</v>
      </c>
      <c r="C198" s="8">
        <f>VLOOKUP(B198,[1]Combined!$B$1:$S$640,18,0)</f>
        <v>7</v>
      </c>
      <c r="D198" s="8">
        <f>VLOOKUP(B198,[1]Combined!$B$1:$T$640,19,0)</f>
        <v>8</v>
      </c>
      <c r="E198" s="8">
        <f>VLOOKUP(B198,[1]Combined!$B$1:$V$640,21,0)</f>
        <v>0</v>
      </c>
      <c r="F198" s="8">
        <f>VLOOKUP(B198,[1]Combined!$B$1:$W$640,22,0)</f>
        <v>2</v>
      </c>
      <c r="G198" s="8">
        <f>VLOOKUP(B198,[1]Combined!$B$1:$X$640,23,0)</f>
        <v>2</v>
      </c>
      <c r="H198" s="8">
        <f>VLOOKUP(B198,[1]Combined!$B$1:$Z$640,25,0)</f>
        <v>0</v>
      </c>
      <c r="I198" s="9">
        <f>VLOOKUP(B198,[2]Combined!C$1:T$640,18,0)</f>
        <v>18</v>
      </c>
      <c r="J198" s="9">
        <f>VLOOKUP(B198,[2]Combined!C$1:U$640,19,0)</f>
        <v>21</v>
      </c>
      <c r="K198" s="9">
        <f>VLOOKUP(B198,[2]Combined!C$1:W$640,21,0)</f>
        <v>0</v>
      </c>
      <c r="L198" s="9">
        <f>VLOOKUP(B198,[2]Combined!C$1:X$640,22,0)</f>
        <v>2</v>
      </c>
      <c r="M198" s="9">
        <f>VLOOKUP(B198,[2]Combined!C$1:Y$640,23,0)</f>
        <v>3</v>
      </c>
      <c r="N198" s="9">
        <f>VLOOKUP(B198,[2]Combined!C$1:AA$640,25,0)</f>
        <v>0</v>
      </c>
      <c r="O198" s="10">
        <f>VLOOKUP(B198,[3]Combined!C$1:T$640,18,0)</f>
        <v>17</v>
      </c>
      <c r="P198" s="10">
        <f>VLOOKUP(B198,[3]Combined!C$1:U$640,19,0)</f>
        <v>20</v>
      </c>
      <c r="Q198" s="10">
        <f>VLOOKUP(B198,[3]Combined!C$1:W$640,21,0)</f>
        <v>0</v>
      </c>
      <c r="R198" s="10">
        <f>VLOOKUP(B198,[3]Combined!C$1:X$640,22,0)</f>
        <v>2</v>
      </c>
      <c r="S198" s="10">
        <f>VLOOKUP(B198,[3]Combined!C$1:Y$640,23,0)</f>
        <v>2</v>
      </c>
      <c r="T198" s="10">
        <f>VLOOKUP(B198,[3]Combined!C$1:AA$640,25,0)</f>
        <v>0</v>
      </c>
      <c r="U198" s="11">
        <f>VLOOKUP(B198,[4]Combined!C$1:T$640,18,0)</f>
        <v>0</v>
      </c>
      <c r="V198" s="11">
        <f>VLOOKUP(B198,[4]Combined!C$1:U$640,19,0)</f>
        <v>0</v>
      </c>
      <c r="W198" s="11">
        <f>VLOOKUP(B198,[4]Combined!C$1:W$640,21,0)</f>
        <v>0</v>
      </c>
      <c r="X198" s="11">
        <f>VLOOKUP(B198,[4]Combined!C$1:X$640,22,0)</f>
        <v>0</v>
      </c>
      <c r="Y198" s="11">
        <f>VLOOKUP(B198,[4]Combined!C$1:Y$640,23,0)</f>
        <v>0</v>
      </c>
      <c r="Z198" s="11">
        <f>VLOOKUP(B198,[4]Combined!C$1:AA$640,25,0)</f>
        <v>0</v>
      </c>
      <c r="AA198" s="12">
        <v>13</v>
      </c>
      <c r="AB198" s="12">
        <v>15</v>
      </c>
      <c r="AC198" s="12">
        <f>VLOOKUP(B198,[5]Combined!C$1:W$640,21,0)</f>
        <v>0</v>
      </c>
      <c r="AD198" s="12">
        <v>2</v>
      </c>
      <c r="AE198" s="12">
        <v>2</v>
      </c>
      <c r="AF198" s="12">
        <f>VLOOKUP(B198,[5]Combined!C$1:AA$640,25,0)</f>
        <v>0</v>
      </c>
      <c r="AG198" s="14">
        <f t="shared" si="24"/>
        <v>73</v>
      </c>
      <c r="AH198" s="14">
        <f t="shared" si="25"/>
        <v>0</v>
      </c>
      <c r="AI198" s="14">
        <f t="shared" si="26"/>
        <v>0</v>
      </c>
      <c r="AJ198" s="14">
        <f t="shared" si="27"/>
        <v>63</v>
      </c>
      <c r="AK198" s="14">
        <f t="shared" si="28"/>
        <v>63</v>
      </c>
      <c r="AL198" s="14">
        <f t="shared" si="29"/>
        <v>86.301369863013704</v>
      </c>
      <c r="AM198" s="14">
        <f t="shared" si="30"/>
        <v>5</v>
      </c>
      <c r="AN198" s="7" t="s">
        <v>220</v>
      </c>
      <c r="AO198" s="7">
        <v>8</v>
      </c>
      <c r="AP198" s="7">
        <v>8</v>
      </c>
      <c r="AQ198" s="7">
        <f t="shared" si="31"/>
        <v>21</v>
      </c>
    </row>
    <row r="199" spans="1:43" x14ac:dyDescent="0.25">
      <c r="A199" s="7">
        <v>198</v>
      </c>
      <c r="B199" s="7" t="s">
        <v>221</v>
      </c>
      <c r="C199" s="8">
        <f>VLOOKUP(B199,[1]Combined!$B$1:$S$640,18,0)</f>
        <v>8</v>
      </c>
      <c r="D199" s="8">
        <f>VLOOKUP(B199,[1]Combined!$B$1:$T$640,19,0)</f>
        <v>8</v>
      </c>
      <c r="E199" s="8">
        <f>VLOOKUP(B199,[1]Combined!$B$1:$V$640,21,0)</f>
        <v>0</v>
      </c>
      <c r="F199" s="8">
        <f>VLOOKUP(B199,[1]Combined!$B$1:$W$640,22,0)</f>
        <v>2</v>
      </c>
      <c r="G199" s="8">
        <f>VLOOKUP(B199,[1]Combined!$B$1:$X$640,23,0)</f>
        <v>2</v>
      </c>
      <c r="H199" s="8">
        <f>VLOOKUP(B199,[1]Combined!$B$1:$Z$640,25,0)</f>
        <v>0</v>
      </c>
      <c r="I199" s="9">
        <f>VLOOKUP(B199,[2]Combined!C$1:T$640,18,0)</f>
        <v>21</v>
      </c>
      <c r="J199" s="9">
        <f>VLOOKUP(B199,[2]Combined!C$1:U$640,19,0)</f>
        <v>21</v>
      </c>
      <c r="K199" s="9">
        <f>VLOOKUP(B199,[2]Combined!C$1:W$640,21,0)</f>
        <v>0</v>
      </c>
      <c r="L199" s="9">
        <f>VLOOKUP(B199,[2]Combined!C$1:X$640,22,0)</f>
        <v>4</v>
      </c>
      <c r="M199" s="9">
        <f>VLOOKUP(B199,[2]Combined!C$1:Y$640,23,0)</f>
        <v>5</v>
      </c>
      <c r="N199" s="9">
        <f>VLOOKUP(B199,[2]Combined!C$1:AA$640,25,0)</f>
        <v>0</v>
      </c>
      <c r="O199" s="10">
        <f>VLOOKUP(B199,[3]Combined!C$1:T$640,18,0)</f>
        <v>20</v>
      </c>
      <c r="P199" s="10">
        <f>VLOOKUP(B199,[3]Combined!C$1:U$640,19,0)</f>
        <v>20</v>
      </c>
      <c r="Q199" s="10">
        <f>VLOOKUP(B199,[3]Combined!C$1:W$640,21,0)</f>
        <v>0</v>
      </c>
      <c r="R199" s="10">
        <f>VLOOKUP(B199,[3]Combined!C$1:X$640,22,0)</f>
        <v>4</v>
      </c>
      <c r="S199" s="10">
        <f>VLOOKUP(B199,[3]Combined!C$1:Y$640,23,0)</f>
        <v>4</v>
      </c>
      <c r="T199" s="10">
        <f>VLOOKUP(B199,[3]Combined!C$1:AA$640,25,0)</f>
        <v>0</v>
      </c>
      <c r="U199" s="11">
        <f>VLOOKUP(B199,[4]Combined!C$1:T$640,18,0)</f>
        <v>0</v>
      </c>
      <c r="V199" s="11">
        <f>VLOOKUP(B199,[4]Combined!C$1:U$640,19,0)</f>
        <v>0</v>
      </c>
      <c r="W199" s="11">
        <f>VLOOKUP(B199,[4]Combined!C$1:W$640,21,0)</f>
        <v>0</v>
      </c>
      <c r="X199" s="11">
        <f>VLOOKUP(B199,[4]Combined!C$1:X$640,22,0)</f>
        <v>0</v>
      </c>
      <c r="Y199" s="11">
        <f>VLOOKUP(B199,[4]Combined!C$1:Y$640,23,0)</f>
        <v>0</v>
      </c>
      <c r="Z199" s="11">
        <f>VLOOKUP(B199,[4]Combined!C$1:AA$640,25,0)</f>
        <v>0</v>
      </c>
      <c r="AA199" s="12">
        <v>15</v>
      </c>
      <c r="AB199" s="12">
        <v>15</v>
      </c>
      <c r="AC199" s="12">
        <f>VLOOKUP(B199,[5]Combined!C$1:W$640,21,0)</f>
        <v>0</v>
      </c>
      <c r="AD199" s="12">
        <v>2</v>
      </c>
      <c r="AE199" s="12">
        <v>2</v>
      </c>
      <c r="AF199" s="12">
        <f>VLOOKUP(B199,[5]Combined!C$1:AA$640,25,0)</f>
        <v>0</v>
      </c>
      <c r="AG199" s="14">
        <f t="shared" si="24"/>
        <v>77</v>
      </c>
      <c r="AH199" s="14">
        <f t="shared" si="25"/>
        <v>0</v>
      </c>
      <c r="AI199" s="14">
        <f t="shared" si="26"/>
        <v>0</v>
      </c>
      <c r="AJ199" s="14">
        <f t="shared" si="27"/>
        <v>76</v>
      </c>
      <c r="AK199" s="14">
        <f t="shared" si="28"/>
        <v>76</v>
      </c>
      <c r="AL199" s="14">
        <f t="shared" si="29"/>
        <v>98.701298701298697</v>
      </c>
      <c r="AM199" s="14">
        <f t="shared" si="30"/>
        <v>5</v>
      </c>
      <c r="AN199" s="7" t="s">
        <v>222</v>
      </c>
      <c r="AO199" s="7">
        <v>9</v>
      </c>
      <c r="AP199" s="7">
        <v>9</v>
      </c>
      <c r="AQ199" s="7">
        <f t="shared" si="31"/>
        <v>23</v>
      </c>
    </row>
    <row r="200" spans="1:43" x14ac:dyDescent="0.25">
      <c r="A200" s="7">
        <v>199</v>
      </c>
      <c r="B200" s="7" t="s">
        <v>223</v>
      </c>
      <c r="C200" s="8">
        <f>VLOOKUP(B200,[1]Combined!$B$1:$S$640,18,0)</f>
        <v>8</v>
      </c>
      <c r="D200" s="8">
        <f>VLOOKUP(B200,[1]Combined!$B$1:$T$640,19,0)</f>
        <v>8</v>
      </c>
      <c r="E200" s="8">
        <f>VLOOKUP(B200,[1]Combined!$B$1:$V$640,21,0)</f>
        <v>0</v>
      </c>
      <c r="F200" s="8">
        <f>VLOOKUP(B200,[1]Combined!$B$1:$W$640,22,0)</f>
        <v>2</v>
      </c>
      <c r="G200" s="8">
        <f>VLOOKUP(B200,[1]Combined!$B$1:$X$640,23,0)</f>
        <v>2</v>
      </c>
      <c r="H200" s="8">
        <f>VLOOKUP(B200,[1]Combined!$B$1:$Z$640,25,0)</f>
        <v>0</v>
      </c>
      <c r="I200" s="9">
        <f>VLOOKUP(B200,[2]Combined!C$1:T$640,18,0)</f>
        <v>21</v>
      </c>
      <c r="J200" s="9">
        <f>VLOOKUP(B200,[2]Combined!C$1:U$640,19,0)</f>
        <v>21</v>
      </c>
      <c r="K200" s="9">
        <f>VLOOKUP(B200,[2]Combined!C$1:W$640,21,0)</f>
        <v>0</v>
      </c>
      <c r="L200" s="9">
        <f>VLOOKUP(B200,[2]Combined!C$1:X$640,22,0)</f>
        <v>4</v>
      </c>
      <c r="M200" s="9">
        <f>VLOOKUP(B200,[2]Combined!C$1:Y$640,23,0)</f>
        <v>4</v>
      </c>
      <c r="N200" s="9">
        <f>VLOOKUP(B200,[2]Combined!C$1:AA$640,25,0)</f>
        <v>0</v>
      </c>
      <c r="O200" s="10">
        <f>VLOOKUP(B200,[3]Combined!C$1:T$640,18,0)</f>
        <v>19</v>
      </c>
      <c r="P200" s="10">
        <f>VLOOKUP(B200,[3]Combined!C$1:U$640,19,0)</f>
        <v>20</v>
      </c>
      <c r="Q200" s="10">
        <f>VLOOKUP(B200,[3]Combined!C$1:W$640,21,0)</f>
        <v>0</v>
      </c>
      <c r="R200" s="10">
        <f>VLOOKUP(B200,[3]Combined!C$1:X$640,22,0)</f>
        <v>5</v>
      </c>
      <c r="S200" s="10">
        <f>VLOOKUP(B200,[3]Combined!C$1:Y$640,23,0)</f>
        <v>5</v>
      </c>
      <c r="T200" s="10">
        <f>VLOOKUP(B200,[3]Combined!C$1:AA$640,25,0)</f>
        <v>0</v>
      </c>
      <c r="U200" s="11">
        <f>VLOOKUP(B200,[4]Combined!C$1:T$640,18,0)</f>
        <v>0</v>
      </c>
      <c r="V200" s="11">
        <f>VLOOKUP(B200,[4]Combined!C$1:U$640,19,0)</f>
        <v>0</v>
      </c>
      <c r="W200" s="11">
        <f>VLOOKUP(B200,[4]Combined!C$1:W$640,21,0)</f>
        <v>0</v>
      </c>
      <c r="X200" s="11">
        <f>VLOOKUP(B200,[4]Combined!C$1:X$640,22,0)</f>
        <v>0</v>
      </c>
      <c r="Y200" s="11">
        <f>VLOOKUP(B200,[4]Combined!C$1:Y$640,23,0)</f>
        <v>0</v>
      </c>
      <c r="Z200" s="11">
        <f>VLOOKUP(B200,[4]Combined!C$1:AA$640,25,0)</f>
        <v>0</v>
      </c>
      <c r="AA200" s="12">
        <v>15</v>
      </c>
      <c r="AB200" s="12">
        <v>15</v>
      </c>
      <c r="AC200" s="12">
        <f>VLOOKUP(B200,[5]Combined!C$1:W$640,21,0)</f>
        <v>0</v>
      </c>
      <c r="AD200" s="12">
        <v>2</v>
      </c>
      <c r="AE200" s="12">
        <v>2</v>
      </c>
      <c r="AF200" s="12">
        <f>VLOOKUP(B200,[5]Combined!C$1:AA$640,25,0)</f>
        <v>0</v>
      </c>
      <c r="AG200" s="14">
        <f t="shared" si="24"/>
        <v>77</v>
      </c>
      <c r="AH200" s="14">
        <f t="shared" si="25"/>
        <v>0</v>
      </c>
      <c r="AI200" s="14">
        <f t="shared" si="26"/>
        <v>0</v>
      </c>
      <c r="AJ200" s="14">
        <f t="shared" si="27"/>
        <v>76</v>
      </c>
      <c r="AK200" s="14">
        <f t="shared" si="28"/>
        <v>76</v>
      </c>
      <c r="AL200" s="14">
        <f t="shared" si="29"/>
        <v>98.701298701298697</v>
      </c>
      <c r="AM200" s="14">
        <f t="shared" si="30"/>
        <v>5</v>
      </c>
      <c r="AN200" s="7" t="s">
        <v>224</v>
      </c>
      <c r="AO200" s="7">
        <v>8</v>
      </c>
      <c r="AP200" s="7">
        <v>10</v>
      </c>
      <c r="AQ200" s="7">
        <f t="shared" si="31"/>
        <v>23</v>
      </c>
    </row>
    <row r="201" spans="1:43" x14ac:dyDescent="0.25">
      <c r="A201" s="7">
        <v>200</v>
      </c>
      <c r="B201" s="7" t="s">
        <v>225</v>
      </c>
      <c r="C201" s="8">
        <f>VLOOKUP(B201,[1]Combined!$B$1:$S$640,18,0)</f>
        <v>8</v>
      </c>
      <c r="D201" s="8">
        <f>VLOOKUP(B201,[1]Combined!$B$1:$T$640,19,0)</f>
        <v>8</v>
      </c>
      <c r="E201" s="8">
        <f>VLOOKUP(B201,[1]Combined!$B$1:$V$640,21,0)</f>
        <v>0</v>
      </c>
      <c r="F201" s="8">
        <f>VLOOKUP(B201,[1]Combined!$B$1:$W$640,22,0)</f>
        <v>2</v>
      </c>
      <c r="G201" s="8">
        <f>VLOOKUP(B201,[1]Combined!$B$1:$X$640,23,0)</f>
        <v>2</v>
      </c>
      <c r="H201" s="8">
        <f>VLOOKUP(B201,[1]Combined!$B$1:$Z$640,25,0)</f>
        <v>0</v>
      </c>
      <c r="I201" s="9">
        <f>VLOOKUP(B201,[2]Combined!C$1:T$640,18,0)</f>
        <v>21</v>
      </c>
      <c r="J201" s="9">
        <f>VLOOKUP(B201,[2]Combined!C$1:U$640,19,0)</f>
        <v>21</v>
      </c>
      <c r="K201" s="9">
        <f>VLOOKUP(B201,[2]Combined!C$1:W$640,21,0)</f>
        <v>0</v>
      </c>
      <c r="L201" s="9">
        <f>VLOOKUP(B201,[2]Combined!C$1:X$640,22,0)</f>
        <v>1</v>
      </c>
      <c r="M201" s="9">
        <f>VLOOKUP(B201,[2]Combined!C$1:Y$640,23,0)</f>
        <v>4</v>
      </c>
      <c r="N201" s="9">
        <f>VLOOKUP(B201,[2]Combined!C$1:AA$640,25,0)</f>
        <v>0</v>
      </c>
      <c r="O201" s="10">
        <f>VLOOKUP(B201,[3]Combined!C$1:T$640,18,0)</f>
        <v>15</v>
      </c>
      <c r="P201" s="10">
        <f>VLOOKUP(B201,[3]Combined!C$1:U$640,19,0)</f>
        <v>20</v>
      </c>
      <c r="Q201" s="10">
        <f>VLOOKUP(B201,[3]Combined!C$1:W$640,21,0)</f>
        <v>4</v>
      </c>
      <c r="R201" s="10">
        <f>VLOOKUP(B201,[3]Combined!C$1:X$640,22,0)</f>
        <v>1</v>
      </c>
      <c r="S201" s="10">
        <f>VLOOKUP(B201,[3]Combined!C$1:Y$640,23,0)</f>
        <v>1</v>
      </c>
      <c r="T201" s="10">
        <f>VLOOKUP(B201,[3]Combined!C$1:AA$640,25,0)</f>
        <v>0</v>
      </c>
      <c r="U201" s="11">
        <f>VLOOKUP(B201,[4]Combined!C$1:T$640,18,0)</f>
        <v>0</v>
      </c>
      <c r="V201" s="11">
        <f>VLOOKUP(B201,[4]Combined!C$1:U$640,19,0)</f>
        <v>0</v>
      </c>
      <c r="W201" s="11">
        <f>VLOOKUP(B201,[4]Combined!C$1:W$640,21,0)</f>
        <v>0</v>
      </c>
      <c r="X201" s="11">
        <f>VLOOKUP(B201,[4]Combined!C$1:X$640,22,0)</f>
        <v>1</v>
      </c>
      <c r="Y201" s="11">
        <f>VLOOKUP(B201,[4]Combined!C$1:Y$640,23,0)</f>
        <v>3</v>
      </c>
      <c r="Z201" s="11">
        <f>VLOOKUP(B201,[4]Combined!C$1:AA$640,25,0)</f>
        <v>0</v>
      </c>
      <c r="AA201" s="12">
        <v>15</v>
      </c>
      <c r="AB201" s="12">
        <v>15</v>
      </c>
      <c r="AC201" s="12">
        <f>VLOOKUP(B201,[5]Combined!C$1:W$640,21,0)</f>
        <v>0</v>
      </c>
      <c r="AD201" s="12">
        <v>1</v>
      </c>
      <c r="AE201" s="12">
        <v>1</v>
      </c>
      <c r="AF201" s="12">
        <f>VLOOKUP(B201,[5]Combined!C$1:AA$640,25,0)</f>
        <v>0</v>
      </c>
      <c r="AG201" s="14">
        <f t="shared" si="24"/>
        <v>75</v>
      </c>
      <c r="AH201" s="14">
        <f t="shared" si="25"/>
        <v>4</v>
      </c>
      <c r="AI201" s="14">
        <f t="shared" si="26"/>
        <v>4</v>
      </c>
      <c r="AJ201" s="14">
        <f t="shared" si="27"/>
        <v>65</v>
      </c>
      <c r="AK201" s="14">
        <f t="shared" si="28"/>
        <v>69</v>
      </c>
      <c r="AL201" s="14">
        <f t="shared" si="29"/>
        <v>92</v>
      </c>
      <c r="AM201" s="14">
        <f t="shared" si="30"/>
        <v>5</v>
      </c>
      <c r="AN201" s="7" t="s">
        <v>226</v>
      </c>
      <c r="AO201" s="7">
        <v>9</v>
      </c>
      <c r="AP201" s="7">
        <v>9</v>
      </c>
      <c r="AQ201" s="7">
        <f t="shared" si="31"/>
        <v>23</v>
      </c>
    </row>
    <row r="202" spans="1:43" x14ac:dyDescent="0.25">
      <c r="A202" s="7">
        <v>201</v>
      </c>
      <c r="B202" s="7" t="s">
        <v>227</v>
      </c>
      <c r="C202" s="8">
        <f>VLOOKUP(B202,[1]Combined!$B$1:$S$640,18,0)</f>
        <v>8</v>
      </c>
      <c r="D202" s="8">
        <f>VLOOKUP(B202,[1]Combined!$B$1:$T$640,19,0)</f>
        <v>8</v>
      </c>
      <c r="E202" s="8">
        <f>VLOOKUP(B202,[1]Combined!$B$1:$V$640,21,0)</f>
        <v>0</v>
      </c>
      <c r="F202" s="8">
        <f>VLOOKUP(B202,[1]Combined!$B$1:$W$640,22,0)</f>
        <v>1</v>
      </c>
      <c r="G202" s="8">
        <f>VLOOKUP(B202,[1]Combined!$B$1:$X$640,23,0)</f>
        <v>1</v>
      </c>
      <c r="H202" s="8">
        <f>VLOOKUP(B202,[1]Combined!$B$1:$Z$640,25,0)</f>
        <v>0</v>
      </c>
      <c r="I202" s="9">
        <f>VLOOKUP(B202,[2]Combined!C$1:T$640,18,0)</f>
        <v>19</v>
      </c>
      <c r="J202" s="9">
        <f>VLOOKUP(B202,[2]Combined!C$1:U$640,19,0)</f>
        <v>21</v>
      </c>
      <c r="K202" s="9">
        <f>VLOOKUP(B202,[2]Combined!C$1:W$640,21,0)</f>
        <v>0</v>
      </c>
      <c r="L202" s="9">
        <f>VLOOKUP(B202,[2]Combined!C$1:X$640,22,0)</f>
        <v>2</v>
      </c>
      <c r="M202" s="9">
        <f>VLOOKUP(B202,[2]Combined!C$1:Y$640,23,0)</f>
        <v>3</v>
      </c>
      <c r="N202" s="9">
        <f>VLOOKUP(B202,[2]Combined!C$1:AA$640,25,0)</f>
        <v>0</v>
      </c>
      <c r="O202" s="10">
        <f>VLOOKUP(B202,[3]Combined!C$1:T$640,18,0)</f>
        <v>18</v>
      </c>
      <c r="P202" s="10">
        <f>VLOOKUP(B202,[3]Combined!C$1:U$640,19,0)</f>
        <v>20</v>
      </c>
      <c r="Q202" s="10">
        <f>VLOOKUP(B202,[3]Combined!C$1:W$640,21,0)</f>
        <v>0</v>
      </c>
      <c r="R202" s="10">
        <f>VLOOKUP(B202,[3]Combined!C$1:X$640,22,0)</f>
        <v>2</v>
      </c>
      <c r="S202" s="10">
        <f>VLOOKUP(B202,[3]Combined!C$1:Y$640,23,0)</f>
        <v>4</v>
      </c>
      <c r="T202" s="10">
        <f>VLOOKUP(B202,[3]Combined!C$1:AA$640,25,0)</f>
        <v>0</v>
      </c>
      <c r="U202" s="11">
        <f>VLOOKUP(B202,[4]Combined!C$1:T$640,18,0)</f>
        <v>0</v>
      </c>
      <c r="V202" s="11">
        <f>VLOOKUP(B202,[4]Combined!C$1:U$640,19,0)</f>
        <v>0</v>
      </c>
      <c r="W202" s="11">
        <f>VLOOKUP(B202,[4]Combined!C$1:W$640,21,0)</f>
        <v>0</v>
      </c>
      <c r="X202" s="11">
        <f>VLOOKUP(B202,[4]Combined!C$1:X$640,22,0)</f>
        <v>0</v>
      </c>
      <c r="Y202" s="11">
        <f>VLOOKUP(B202,[4]Combined!C$1:Y$640,23,0)</f>
        <v>0</v>
      </c>
      <c r="Z202" s="11">
        <f>VLOOKUP(B202,[4]Combined!C$1:AA$640,25,0)</f>
        <v>0</v>
      </c>
      <c r="AA202" s="12">
        <v>15</v>
      </c>
      <c r="AB202" s="12">
        <v>15</v>
      </c>
      <c r="AC202" s="12">
        <f>VLOOKUP(B202,[5]Combined!C$1:W$640,21,0)</f>
        <v>0</v>
      </c>
      <c r="AD202" s="12">
        <v>2</v>
      </c>
      <c r="AE202" s="12">
        <v>2</v>
      </c>
      <c r="AF202" s="12">
        <f>VLOOKUP(B202,[5]Combined!C$1:AA$640,25,0)</f>
        <v>0</v>
      </c>
      <c r="AG202" s="14">
        <f t="shared" si="24"/>
        <v>74</v>
      </c>
      <c r="AH202" s="14">
        <f t="shared" si="25"/>
        <v>0</v>
      </c>
      <c r="AI202" s="14">
        <f t="shared" si="26"/>
        <v>0</v>
      </c>
      <c r="AJ202" s="14">
        <f t="shared" si="27"/>
        <v>67</v>
      </c>
      <c r="AK202" s="14">
        <f t="shared" si="28"/>
        <v>67</v>
      </c>
      <c r="AL202" s="14">
        <f t="shared" si="29"/>
        <v>90.540540540540533</v>
      </c>
      <c r="AM202" s="14">
        <f t="shared" si="30"/>
        <v>5</v>
      </c>
      <c r="AN202" s="7" t="s">
        <v>218</v>
      </c>
      <c r="AO202" s="7">
        <v>9</v>
      </c>
      <c r="AP202" s="7">
        <v>9</v>
      </c>
      <c r="AQ202" s="7">
        <f t="shared" si="31"/>
        <v>23</v>
      </c>
    </row>
    <row r="203" spans="1:43" x14ac:dyDescent="0.25">
      <c r="A203" s="7">
        <v>202</v>
      </c>
      <c r="B203" s="7" t="s">
        <v>228</v>
      </c>
      <c r="C203" s="8">
        <f>VLOOKUP(B203,[1]Combined!$B$1:$S$640,18,0)</f>
        <v>7</v>
      </c>
      <c r="D203" s="8">
        <f>VLOOKUP(B203,[1]Combined!$B$1:$T$640,19,0)</f>
        <v>8</v>
      </c>
      <c r="E203" s="8">
        <f>VLOOKUP(B203,[1]Combined!$B$1:$V$640,21,0)</f>
        <v>0</v>
      </c>
      <c r="F203" s="8">
        <f>VLOOKUP(B203,[1]Combined!$B$1:$W$640,22,0)</f>
        <v>1</v>
      </c>
      <c r="G203" s="8">
        <f>VLOOKUP(B203,[1]Combined!$B$1:$X$640,23,0)</f>
        <v>2</v>
      </c>
      <c r="H203" s="8">
        <f>VLOOKUP(B203,[1]Combined!$B$1:$Z$640,25,0)</f>
        <v>0</v>
      </c>
      <c r="I203" s="9">
        <f>VLOOKUP(B203,[2]Combined!C$1:T$640,18,0)</f>
        <v>17</v>
      </c>
      <c r="J203" s="9">
        <f>VLOOKUP(B203,[2]Combined!C$1:U$640,19,0)</f>
        <v>21</v>
      </c>
      <c r="K203" s="9">
        <f>VLOOKUP(B203,[2]Combined!C$1:W$640,21,0)</f>
        <v>0</v>
      </c>
      <c r="L203" s="9">
        <f>VLOOKUP(B203,[2]Combined!C$1:X$640,22,0)</f>
        <v>3</v>
      </c>
      <c r="M203" s="9">
        <f>VLOOKUP(B203,[2]Combined!C$1:Y$640,23,0)</f>
        <v>3</v>
      </c>
      <c r="N203" s="9">
        <f>VLOOKUP(B203,[2]Combined!C$1:AA$640,25,0)</f>
        <v>0</v>
      </c>
      <c r="O203" s="10">
        <f>VLOOKUP(B203,[3]Combined!C$1:T$640,18,0)</f>
        <v>15</v>
      </c>
      <c r="P203" s="10">
        <f>VLOOKUP(B203,[3]Combined!C$1:U$640,19,0)</f>
        <v>20</v>
      </c>
      <c r="Q203" s="10">
        <f>VLOOKUP(B203,[3]Combined!C$1:W$640,21,0)</f>
        <v>0</v>
      </c>
      <c r="R203" s="10">
        <f>VLOOKUP(B203,[3]Combined!C$1:X$640,22,0)</f>
        <v>2</v>
      </c>
      <c r="S203" s="10">
        <f>VLOOKUP(B203,[3]Combined!C$1:Y$640,23,0)</f>
        <v>2</v>
      </c>
      <c r="T203" s="10">
        <f>VLOOKUP(B203,[3]Combined!C$1:AA$640,25,0)</f>
        <v>0</v>
      </c>
      <c r="U203" s="11">
        <f>VLOOKUP(B203,[4]Combined!C$1:T$640,18,0)</f>
        <v>0</v>
      </c>
      <c r="V203" s="11">
        <f>VLOOKUP(B203,[4]Combined!C$1:U$640,19,0)</f>
        <v>0</v>
      </c>
      <c r="W203" s="11">
        <f>VLOOKUP(B203,[4]Combined!C$1:W$640,21,0)</f>
        <v>0</v>
      </c>
      <c r="X203" s="11">
        <f>VLOOKUP(B203,[4]Combined!C$1:X$640,22,0)</f>
        <v>0</v>
      </c>
      <c r="Y203" s="11">
        <f>VLOOKUP(B203,[4]Combined!C$1:Y$640,23,0)</f>
        <v>0</v>
      </c>
      <c r="Z203" s="11">
        <f>VLOOKUP(B203,[4]Combined!C$1:AA$640,25,0)</f>
        <v>0</v>
      </c>
      <c r="AA203" s="12">
        <v>10</v>
      </c>
      <c r="AB203" s="12">
        <v>15</v>
      </c>
      <c r="AC203" s="12">
        <f>VLOOKUP(B203,[5]Combined!C$1:W$640,21,0)</f>
        <v>0</v>
      </c>
      <c r="AD203" s="12">
        <v>2</v>
      </c>
      <c r="AE203" s="12">
        <v>2</v>
      </c>
      <c r="AF203" s="12">
        <f>VLOOKUP(B203,[5]Combined!C$1:AA$640,25,0)</f>
        <v>0</v>
      </c>
      <c r="AG203" s="14">
        <f t="shared" si="24"/>
        <v>73</v>
      </c>
      <c r="AH203" s="14">
        <f t="shared" si="25"/>
        <v>0</v>
      </c>
      <c r="AI203" s="14">
        <f t="shared" si="26"/>
        <v>0</v>
      </c>
      <c r="AJ203" s="14">
        <f t="shared" si="27"/>
        <v>57</v>
      </c>
      <c r="AK203" s="14">
        <f t="shared" si="28"/>
        <v>57</v>
      </c>
      <c r="AL203" s="14">
        <f t="shared" si="29"/>
        <v>78.082191780821915</v>
      </c>
      <c r="AM203" s="14">
        <f t="shared" si="30"/>
        <v>3</v>
      </c>
      <c r="AN203" s="7" t="s">
        <v>220</v>
      </c>
      <c r="AO203" s="7">
        <v>9</v>
      </c>
      <c r="AP203" s="7">
        <v>5</v>
      </c>
      <c r="AQ203" s="7">
        <f t="shared" si="31"/>
        <v>17</v>
      </c>
    </row>
    <row r="204" spans="1:43" x14ac:dyDescent="0.25">
      <c r="A204" s="7">
        <v>203</v>
      </c>
      <c r="B204" s="7" t="s">
        <v>229</v>
      </c>
      <c r="C204" s="8">
        <f>VLOOKUP(B204,[1]Combined!$B$1:$S$640,18,0)</f>
        <v>7</v>
      </c>
      <c r="D204" s="8">
        <f>VLOOKUP(B204,[1]Combined!$B$1:$T$640,19,0)</f>
        <v>8</v>
      </c>
      <c r="E204" s="8">
        <f>VLOOKUP(B204,[1]Combined!$B$1:$V$640,21,0)</f>
        <v>0</v>
      </c>
      <c r="F204" s="8">
        <f>VLOOKUP(B204,[1]Combined!$B$1:$W$640,22,0)</f>
        <v>2</v>
      </c>
      <c r="G204" s="8">
        <f>VLOOKUP(B204,[1]Combined!$B$1:$X$640,23,0)</f>
        <v>2</v>
      </c>
      <c r="H204" s="8">
        <f>VLOOKUP(B204,[1]Combined!$B$1:$Z$640,25,0)</f>
        <v>0</v>
      </c>
      <c r="I204" s="9">
        <f>VLOOKUP(B204,[2]Combined!C$1:T$640,18,0)</f>
        <v>14</v>
      </c>
      <c r="J204" s="9">
        <f>VLOOKUP(B204,[2]Combined!C$1:U$640,19,0)</f>
        <v>21</v>
      </c>
      <c r="K204" s="9">
        <f>VLOOKUP(B204,[2]Combined!C$1:W$640,21,0)</f>
        <v>0</v>
      </c>
      <c r="L204" s="9">
        <f>VLOOKUP(B204,[2]Combined!C$1:X$640,22,0)</f>
        <v>4</v>
      </c>
      <c r="M204" s="9">
        <f>VLOOKUP(B204,[2]Combined!C$1:Y$640,23,0)</f>
        <v>5</v>
      </c>
      <c r="N204" s="9">
        <f>VLOOKUP(B204,[2]Combined!C$1:AA$640,25,0)</f>
        <v>0</v>
      </c>
      <c r="O204" s="10">
        <f>VLOOKUP(B204,[3]Combined!C$1:T$640,18,0)</f>
        <v>11</v>
      </c>
      <c r="P204" s="10">
        <f>VLOOKUP(B204,[3]Combined!C$1:U$640,19,0)</f>
        <v>20</v>
      </c>
      <c r="Q204" s="10">
        <f>VLOOKUP(B204,[3]Combined!C$1:W$640,21,0)</f>
        <v>0</v>
      </c>
      <c r="R204" s="10">
        <f>VLOOKUP(B204,[3]Combined!C$1:X$640,22,0)</f>
        <v>2</v>
      </c>
      <c r="S204" s="10">
        <f>VLOOKUP(B204,[3]Combined!C$1:Y$640,23,0)</f>
        <v>4</v>
      </c>
      <c r="T204" s="10">
        <f>VLOOKUP(B204,[3]Combined!C$1:AA$640,25,0)</f>
        <v>0</v>
      </c>
      <c r="U204" s="11">
        <f>VLOOKUP(B204,[4]Combined!C$1:T$640,18,0)</f>
        <v>0</v>
      </c>
      <c r="V204" s="11">
        <f>VLOOKUP(B204,[4]Combined!C$1:U$640,19,0)</f>
        <v>0</v>
      </c>
      <c r="W204" s="11">
        <f>VLOOKUP(B204,[4]Combined!C$1:W$640,21,0)</f>
        <v>0</v>
      </c>
      <c r="X204" s="11">
        <f>VLOOKUP(B204,[4]Combined!C$1:X$640,22,0)</f>
        <v>0</v>
      </c>
      <c r="Y204" s="11">
        <f>VLOOKUP(B204,[4]Combined!C$1:Y$640,23,0)</f>
        <v>0</v>
      </c>
      <c r="Z204" s="11">
        <f>VLOOKUP(B204,[4]Combined!C$1:AA$640,25,0)</f>
        <v>0</v>
      </c>
      <c r="AA204" s="12">
        <v>11</v>
      </c>
      <c r="AB204" s="12">
        <v>15</v>
      </c>
      <c r="AC204" s="12">
        <f>VLOOKUP(B204,[5]Combined!C$1:W$640,21,0)</f>
        <v>0</v>
      </c>
      <c r="AD204" s="12">
        <v>1</v>
      </c>
      <c r="AE204" s="12">
        <v>2</v>
      </c>
      <c r="AF204" s="12">
        <f>VLOOKUP(B204,[5]Combined!C$1:AA$640,25,0)</f>
        <v>0</v>
      </c>
      <c r="AG204" s="14">
        <f t="shared" si="24"/>
        <v>77</v>
      </c>
      <c r="AH204" s="14">
        <f t="shared" si="25"/>
        <v>0</v>
      </c>
      <c r="AI204" s="14">
        <f t="shared" si="26"/>
        <v>0</v>
      </c>
      <c r="AJ204" s="14">
        <f t="shared" si="27"/>
        <v>52</v>
      </c>
      <c r="AK204" s="14">
        <f t="shared" si="28"/>
        <v>52</v>
      </c>
      <c r="AL204" s="14">
        <f t="shared" si="29"/>
        <v>67.532467532467535</v>
      </c>
      <c r="AM204" s="14">
        <f t="shared" si="30"/>
        <v>1</v>
      </c>
      <c r="AN204" s="7" t="s">
        <v>222</v>
      </c>
      <c r="AO204" s="7">
        <v>7</v>
      </c>
      <c r="AP204" s="7">
        <v>4</v>
      </c>
      <c r="AQ204" s="7">
        <f t="shared" si="31"/>
        <v>12</v>
      </c>
    </row>
    <row r="205" spans="1:43" x14ac:dyDescent="0.25">
      <c r="A205" s="7">
        <v>204</v>
      </c>
      <c r="B205" s="7" t="s">
        <v>230</v>
      </c>
      <c r="C205" s="8">
        <f>VLOOKUP(B205,[1]Combined!$B$1:$S$640,18,0)</f>
        <v>6</v>
      </c>
      <c r="D205" s="8">
        <f>VLOOKUP(B205,[1]Combined!$B$1:$T$640,19,0)</f>
        <v>8</v>
      </c>
      <c r="E205" s="8">
        <f>VLOOKUP(B205,[1]Combined!$B$1:$V$640,21,0)</f>
        <v>0</v>
      </c>
      <c r="F205" s="8">
        <f>VLOOKUP(B205,[1]Combined!$B$1:$W$640,22,0)</f>
        <v>2</v>
      </c>
      <c r="G205" s="8">
        <f>VLOOKUP(B205,[1]Combined!$B$1:$X$640,23,0)</f>
        <v>2</v>
      </c>
      <c r="H205" s="8">
        <f>VLOOKUP(B205,[1]Combined!$B$1:$Z$640,25,0)</f>
        <v>0</v>
      </c>
      <c r="I205" s="9">
        <f>VLOOKUP(B205,[2]Combined!C$1:T$640,18,0)</f>
        <v>15</v>
      </c>
      <c r="J205" s="9">
        <f>VLOOKUP(B205,[2]Combined!C$1:U$640,19,0)</f>
        <v>21</v>
      </c>
      <c r="K205" s="9">
        <f>VLOOKUP(B205,[2]Combined!C$1:W$640,21,0)</f>
        <v>2</v>
      </c>
      <c r="L205" s="9">
        <f>VLOOKUP(B205,[2]Combined!C$1:X$640,22,0)</f>
        <v>4</v>
      </c>
      <c r="M205" s="9">
        <f>VLOOKUP(B205,[2]Combined!C$1:Y$640,23,0)</f>
        <v>4</v>
      </c>
      <c r="N205" s="9">
        <f>VLOOKUP(B205,[2]Combined!C$1:AA$640,25,0)</f>
        <v>0</v>
      </c>
      <c r="O205" s="10">
        <f>VLOOKUP(B205,[3]Combined!C$1:T$640,18,0)</f>
        <v>16</v>
      </c>
      <c r="P205" s="10">
        <f>VLOOKUP(B205,[3]Combined!C$1:U$640,19,0)</f>
        <v>20</v>
      </c>
      <c r="Q205" s="10">
        <f>VLOOKUP(B205,[3]Combined!C$1:W$640,21,0)</f>
        <v>0</v>
      </c>
      <c r="R205" s="10">
        <f>VLOOKUP(B205,[3]Combined!C$1:X$640,22,0)</f>
        <v>4</v>
      </c>
      <c r="S205" s="10">
        <f>VLOOKUP(B205,[3]Combined!C$1:Y$640,23,0)</f>
        <v>5</v>
      </c>
      <c r="T205" s="10">
        <f>VLOOKUP(B205,[3]Combined!C$1:AA$640,25,0)</f>
        <v>0</v>
      </c>
      <c r="U205" s="11">
        <f>VLOOKUP(B205,[4]Combined!C$1:T$640,18,0)</f>
        <v>0</v>
      </c>
      <c r="V205" s="11">
        <f>VLOOKUP(B205,[4]Combined!C$1:U$640,19,0)</f>
        <v>0</v>
      </c>
      <c r="W205" s="11">
        <f>VLOOKUP(B205,[4]Combined!C$1:W$640,21,0)</f>
        <v>0</v>
      </c>
      <c r="X205" s="11">
        <f>VLOOKUP(B205,[4]Combined!C$1:X$640,22,0)</f>
        <v>0</v>
      </c>
      <c r="Y205" s="11">
        <f>VLOOKUP(B205,[4]Combined!C$1:Y$640,23,0)</f>
        <v>0</v>
      </c>
      <c r="Z205" s="11">
        <f>VLOOKUP(B205,[4]Combined!C$1:AA$640,25,0)</f>
        <v>0</v>
      </c>
      <c r="AA205" s="12">
        <v>15</v>
      </c>
      <c r="AB205" s="12">
        <v>15</v>
      </c>
      <c r="AC205" s="12">
        <f>VLOOKUP(B205,[5]Combined!C$1:W$640,21,0)</f>
        <v>0</v>
      </c>
      <c r="AD205" s="12">
        <v>2</v>
      </c>
      <c r="AE205" s="12">
        <v>2</v>
      </c>
      <c r="AF205" s="12">
        <f>VLOOKUP(B205,[5]Combined!C$1:AA$640,25,0)</f>
        <v>0</v>
      </c>
      <c r="AG205" s="14">
        <f t="shared" si="24"/>
        <v>77</v>
      </c>
      <c r="AH205" s="14">
        <f t="shared" si="25"/>
        <v>2</v>
      </c>
      <c r="AI205" s="14">
        <f t="shared" si="26"/>
        <v>2</v>
      </c>
      <c r="AJ205" s="14">
        <f t="shared" si="27"/>
        <v>64</v>
      </c>
      <c r="AK205" s="14">
        <f t="shared" si="28"/>
        <v>66</v>
      </c>
      <c r="AL205" s="14">
        <f t="shared" si="29"/>
        <v>85.714285714285708</v>
      </c>
      <c r="AM205" s="14">
        <f t="shared" si="30"/>
        <v>5</v>
      </c>
      <c r="AN205" s="7" t="s">
        <v>224</v>
      </c>
      <c r="AO205" s="7">
        <v>8</v>
      </c>
      <c r="AP205" s="7">
        <v>8</v>
      </c>
      <c r="AQ205" s="7">
        <f t="shared" si="31"/>
        <v>21</v>
      </c>
    </row>
    <row r="206" spans="1:43" x14ac:dyDescent="0.25">
      <c r="A206" s="7">
        <v>205</v>
      </c>
      <c r="B206" s="7" t="s">
        <v>231</v>
      </c>
      <c r="C206" s="8">
        <f>VLOOKUP(B206,[1]Combined!$B$1:$S$640,18,0)</f>
        <v>7</v>
      </c>
      <c r="D206" s="8">
        <f>VLOOKUP(B206,[1]Combined!$B$1:$T$640,19,0)</f>
        <v>8</v>
      </c>
      <c r="E206" s="8">
        <f>VLOOKUP(B206,[1]Combined!$B$1:$V$640,21,0)</f>
        <v>0</v>
      </c>
      <c r="F206" s="8">
        <f>VLOOKUP(B206,[1]Combined!$B$1:$W$640,22,0)</f>
        <v>1</v>
      </c>
      <c r="G206" s="8">
        <f>VLOOKUP(B206,[1]Combined!$B$1:$X$640,23,0)</f>
        <v>2</v>
      </c>
      <c r="H206" s="8">
        <f>VLOOKUP(B206,[1]Combined!$B$1:$Z$640,25,0)</f>
        <v>0</v>
      </c>
      <c r="I206" s="9">
        <f>VLOOKUP(B206,[2]Combined!C$1:T$640,18,0)</f>
        <v>17</v>
      </c>
      <c r="J206" s="9">
        <f>VLOOKUP(B206,[2]Combined!C$1:U$640,19,0)</f>
        <v>21</v>
      </c>
      <c r="K206" s="9">
        <f>VLOOKUP(B206,[2]Combined!C$1:W$640,21,0)</f>
        <v>0</v>
      </c>
      <c r="L206" s="9">
        <f>VLOOKUP(B206,[2]Combined!C$1:X$640,22,0)</f>
        <v>1</v>
      </c>
      <c r="M206" s="9">
        <f>VLOOKUP(B206,[2]Combined!C$1:Y$640,23,0)</f>
        <v>4</v>
      </c>
      <c r="N206" s="9">
        <f>VLOOKUP(B206,[2]Combined!C$1:AA$640,25,0)</f>
        <v>0</v>
      </c>
      <c r="O206" s="10">
        <f>VLOOKUP(B206,[3]Combined!C$1:T$640,18,0)</f>
        <v>15</v>
      </c>
      <c r="P206" s="10">
        <f>VLOOKUP(B206,[3]Combined!C$1:U$640,19,0)</f>
        <v>20</v>
      </c>
      <c r="Q206" s="10">
        <f>VLOOKUP(B206,[3]Combined!C$1:W$640,21,0)</f>
        <v>0</v>
      </c>
      <c r="R206" s="10">
        <f>VLOOKUP(B206,[3]Combined!C$1:X$640,22,0)</f>
        <v>1</v>
      </c>
      <c r="S206" s="10">
        <f>VLOOKUP(B206,[3]Combined!C$1:Y$640,23,0)</f>
        <v>1</v>
      </c>
      <c r="T206" s="10">
        <f>VLOOKUP(B206,[3]Combined!C$1:AA$640,25,0)</f>
        <v>0</v>
      </c>
      <c r="U206" s="11">
        <f>VLOOKUP(B206,[4]Combined!C$1:T$640,18,0)</f>
        <v>0</v>
      </c>
      <c r="V206" s="11">
        <f>VLOOKUP(B206,[4]Combined!C$1:U$640,19,0)</f>
        <v>0</v>
      </c>
      <c r="W206" s="11">
        <f>VLOOKUP(B206,[4]Combined!C$1:W$640,21,0)</f>
        <v>0</v>
      </c>
      <c r="X206" s="11">
        <f>VLOOKUP(B206,[4]Combined!C$1:X$640,22,0)</f>
        <v>1</v>
      </c>
      <c r="Y206" s="11">
        <f>VLOOKUP(B206,[4]Combined!C$1:Y$640,23,0)</f>
        <v>3</v>
      </c>
      <c r="Z206" s="11">
        <f>VLOOKUP(B206,[4]Combined!C$1:AA$640,25,0)</f>
        <v>0</v>
      </c>
      <c r="AA206" s="12">
        <v>14</v>
      </c>
      <c r="AB206" s="12">
        <v>15</v>
      </c>
      <c r="AC206" s="12">
        <f>VLOOKUP(B206,[5]Combined!C$1:W$640,21,0)</f>
        <v>0</v>
      </c>
      <c r="AD206" s="12">
        <v>1</v>
      </c>
      <c r="AE206" s="12">
        <v>1</v>
      </c>
      <c r="AF206" s="12">
        <f>VLOOKUP(B206,[5]Combined!C$1:AA$640,25,0)</f>
        <v>0</v>
      </c>
      <c r="AG206" s="14">
        <f t="shared" si="24"/>
        <v>75</v>
      </c>
      <c r="AH206" s="14">
        <f t="shared" si="25"/>
        <v>0</v>
      </c>
      <c r="AI206" s="14">
        <f t="shared" si="26"/>
        <v>0</v>
      </c>
      <c r="AJ206" s="14">
        <f t="shared" si="27"/>
        <v>58</v>
      </c>
      <c r="AK206" s="14">
        <f t="shared" si="28"/>
        <v>58</v>
      </c>
      <c r="AL206" s="14">
        <f t="shared" si="29"/>
        <v>77.333333333333329</v>
      </c>
      <c r="AM206" s="14">
        <f t="shared" si="30"/>
        <v>3</v>
      </c>
      <c r="AN206" s="7" t="s">
        <v>226</v>
      </c>
      <c r="AO206" s="7">
        <v>7</v>
      </c>
      <c r="AP206" s="7">
        <v>10</v>
      </c>
      <c r="AQ206" s="7">
        <f t="shared" si="31"/>
        <v>20</v>
      </c>
    </row>
    <row r="207" spans="1:43" x14ac:dyDescent="0.25">
      <c r="A207" s="7">
        <v>206</v>
      </c>
      <c r="B207" s="7" t="s">
        <v>232</v>
      </c>
      <c r="C207" s="8">
        <f>VLOOKUP(B207,[1]Combined!$B$1:$S$640,18,0)</f>
        <v>8</v>
      </c>
      <c r="D207" s="8">
        <f>VLOOKUP(B207,[1]Combined!$B$1:$T$640,19,0)</f>
        <v>8</v>
      </c>
      <c r="E207" s="8">
        <f>VLOOKUP(B207,[1]Combined!$B$1:$V$640,21,0)</f>
        <v>0</v>
      </c>
      <c r="F207" s="8">
        <f>VLOOKUP(B207,[1]Combined!$B$1:$W$640,22,0)</f>
        <v>1</v>
      </c>
      <c r="G207" s="8">
        <f>VLOOKUP(B207,[1]Combined!$B$1:$X$640,23,0)</f>
        <v>1</v>
      </c>
      <c r="H207" s="8">
        <f>VLOOKUP(B207,[1]Combined!$B$1:$Z$640,25,0)</f>
        <v>0</v>
      </c>
      <c r="I207" s="9">
        <f>VLOOKUP(B207,[2]Combined!C$1:T$640,18,0)</f>
        <v>21</v>
      </c>
      <c r="J207" s="9">
        <f>VLOOKUP(B207,[2]Combined!C$1:U$640,19,0)</f>
        <v>21</v>
      </c>
      <c r="K207" s="9">
        <f>VLOOKUP(B207,[2]Combined!C$1:W$640,21,0)</f>
        <v>0</v>
      </c>
      <c r="L207" s="9">
        <f>VLOOKUP(B207,[2]Combined!C$1:X$640,22,0)</f>
        <v>3</v>
      </c>
      <c r="M207" s="9">
        <f>VLOOKUP(B207,[2]Combined!C$1:Y$640,23,0)</f>
        <v>3</v>
      </c>
      <c r="N207" s="9">
        <f>VLOOKUP(B207,[2]Combined!C$1:AA$640,25,0)</f>
        <v>0</v>
      </c>
      <c r="O207" s="10">
        <f>VLOOKUP(B207,[3]Combined!C$1:T$640,18,0)</f>
        <v>20</v>
      </c>
      <c r="P207" s="10">
        <f>VLOOKUP(B207,[3]Combined!C$1:U$640,19,0)</f>
        <v>20</v>
      </c>
      <c r="Q207" s="10">
        <f>VLOOKUP(B207,[3]Combined!C$1:W$640,21,0)</f>
        <v>0</v>
      </c>
      <c r="R207" s="10">
        <f>VLOOKUP(B207,[3]Combined!C$1:X$640,22,0)</f>
        <v>3</v>
      </c>
      <c r="S207" s="10">
        <f>VLOOKUP(B207,[3]Combined!C$1:Y$640,23,0)</f>
        <v>4</v>
      </c>
      <c r="T207" s="10">
        <f>VLOOKUP(B207,[3]Combined!C$1:AA$640,25,0)</f>
        <v>0</v>
      </c>
      <c r="U207" s="11">
        <f>VLOOKUP(B207,[4]Combined!C$1:T$640,18,0)</f>
        <v>0</v>
      </c>
      <c r="V207" s="11">
        <f>VLOOKUP(B207,[4]Combined!C$1:U$640,19,0)</f>
        <v>0</v>
      </c>
      <c r="W207" s="11">
        <f>VLOOKUP(B207,[4]Combined!C$1:W$640,21,0)</f>
        <v>0</v>
      </c>
      <c r="X207" s="11">
        <f>VLOOKUP(B207,[4]Combined!C$1:X$640,22,0)</f>
        <v>0</v>
      </c>
      <c r="Y207" s="11">
        <f>VLOOKUP(B207,[4]Combined!C$1:Y$640,23,0)</f>
        <v>0</v>
      </c>
      <c r="Z207" s="11">
        <f>VLOOKUP(B207,[4]Combined!C$1:AA$640,25,0)</f>
        <v>0</v>
      </c>
      <c r="AA207" s="12">
        <v>15</v>
      </c>
      <c r="AB207" s="12">
        <v>15</v>
      </c>
      <c r="AC207" s="12">
        <f>VLOOKUP(B207,[5]Combined!C$1:W$640,21,0)</f>
        <v>0</v>
      </c>
      <c r="AD207" s="12">
        <v>2</v>
      </c>
      <c r="AE207" s="12">
        <v>2</v>
      </c>
      <c r="AF207" s="12">
        <f>VLOOKUP(B207,[5]Combined!C$1:AA$640,25,0)</f>
        <v>0</v>
      </c>
      <c r="AG207" s="14">
        <f t="shared" si="24"/>
        <v>74</v>
      </c>
      <c r="AH207" s="14">
        <f t="shared" si="25"/>
        <v>0</v>
      </c>
      <c r="AI207" s="14">
        <f t="shared" si="26"/>
        <v>0</v>
      </c>
      <c r="AJ207" s="14">
        <f t="shared" si="27"/>
        <v>73</v>
      </c>
      <c r="AK207" s="14">
        <f t="shared" si="28"/>
        <v>73</v>
      </c>
      <c r="AL207" s="14">
        <f t="shared" si="29"/>
        <v>98.648648648648646</v>
      </c>
      <c r="AM207" s="14">
        <f t="shared" si="30"/>
        <v>5</v>
      </c>
      <c r="AN207" s="7" t="s">
        <v>218</v>
      </c>
      <c r="AO207" s="7">
        <v>10</v>
      </c>
      <c r="AP207" s="7">
        <v>6</v>
      </c>
      <c r="AQ207" s="7">
        <f t="shared" si="31"/>
        <v>21</v>
      </c>
    </row>
    <row r="208" spans="1:43" x14ac:dyDescent="0.25">
      <c r="A208" s="7">
        <v>207</v>
      </c>
      <c r="B208" s="7" t="s">
        <v>233</v>
      </c>
      <c r="C208" s="8">
        <f>VLOOKUP(B208,[1]Combined!$B$1:$S$640,18,0)</f>
        <v>4</v>
      </c>
      <c r="D208" s="8">
        <f>VLOOKUP(B208,[1]Combined!$B$1:$T$640,19,0)</f>
        <v>8</v>
      </c>
      <c r="E208" s="8">
        <f>VLOOKUP(B208,[1]Combined!$B$1:$V$640,21,0)</f>
        <v>0</v>
      </c>
      <c r="F208" s="8">
        <f>VLOOKUP(B208,[1]Combined!$B$1:$W$640,22,0)</f>
        <v>1</v>
      </c>
      <c r="G208" s="8">
        <f>VLOOKUP(B208,[1]Combined!$B$1:$X$640,23,0)</f>
        <v>2</v>
      </c>
      <c r="H208" s="8">
        <f>VLOOKUP(B208,[1]Combined!$B$1:$Z$640,25,0)</f>
        <v>0</v>
      </c>
      <c r="I208" s="9">
        <f>VLOOKUP(B208,[2]Combined!C$1:T$640,18,0)</f>
        <v>13</v>
      </c>
      <c r="J208" s="9">
        <f>VLOOKUP(B208,[2]Combined!C$1:U$640,19,0)</f>
        <v>21</v>
      </c>
      <c r="K208" s="9">
        <f>VLOOKUP(B208,[2]Combined!C$1:W$640,21,0)</f>
        <v>0</v>
      </c>
      <c r="L208" s="9">
        <f>VLOOKUP(B208,[2]Combined!C$1:X$640,22,0)</f>
        <v>2</v>
      </c>
      <c r="M208" s="9">
        <f>VLOOKUP(B208,[2]Combined!C$1:Y$640,23,0)</f>
        <v>3</v>
      </c>
      <c r="N208" s="9">
        <f>VLOOKUP(B208,[2]Combined!C$1:AA$640,25,0)</f>
        <v>0</v>
      </c>
      <c r="O208" s="10">
        <f>VLOOKUP(B208,[3]Combined!C$1:T$640,18,0)</f>
        <v>11</v>
      </c>
      <c r="P208" s="10">
        <f>VLOOKUP(B208,[3]Combined!C$1:U$640,19,0)</f>
        <v>20</v>
      </c>
      <c r="Q208" s="10">
        <f>VLOOKUP(B208,[3]Combined!C$1:W$640,21,0)</f>
        <v>0</v>
      </c>
      <c r="R208" s="10">
        <f>VLOOKUP(B208,[3]Combined!C$1:X$640,22,0)</f>
        <v>1</v>
      </c>
      <c r="S208" s="10">
        <f>VLOOKUP(B208,[3]Combined!C$1:Y$640,23,0)</f>
        <v>2</v>
      </c>
      <c r="T208" s="10">
        <f>VLOOKUP(B208,[3]Combined!C$1:AA$640,25,0)</f>
        <v>0</v>
      </c>
      <c r="U208" s="11">
        <f>VLOOKUP(B208,[4]Combined!C$1:T$640,18,0)</f>
        <v>0</v>
      </c>
      <c r="V208" s="11">
        <f>VLOOKUP(B208,[4]Combined!C$1:U$640,19,0)</f>
        <v>0</v>
      </c>
      <c r="W208" s="11">
        <f>VLOOKUP(B208,[4]Combined!C$1:W$640,21,0)</f>
        <v>0</v>
      </c>
      <c r="X208" s="11">
        <f>VLOOKUP(B208,[4]Combined!C$1:X$640,22,0)</f>
        <v>0</v>
      </c>
      <c r="Y208" s="11">
        <f>VLOOKUP(B208,[4]Combined!C$1:Y$640,23,0)</f>
        <v>0</v>
      </c>
      <c r="Z208" s="11">
        <f>VLOOKUP(B208,[4]Combined!C$1:AA$640,25,0)</f>
        <v>0</v>
      </c>
      <c r="AA208" s="12">
        <v>12</v>
      </c>
      <c r="AB208" s="12">
        <v>15</v>
      </c>
      <c r="AC208" s="12">
        <f>VLOOKUP(B208,[5]Combined!C$1:W$640,21,0)</f>
        <v>0</v>
      </c>
      <c r="AD208" s="12">
        <v>2</v>
      </c>
      <c r="AE208" s="12">
        <v>2</v>
      </c>
      <c r="AF208" s="12">
        <f>VLOOKUP(B208,[5]Combined!C$1:AA$640,25,0)</f>
        <v>0</v>
      </c>
      <c r="AG208" s="14">
        <f t="shared" si="24"/>
        <v>73</v>
      </c>
      <c r="AH208" s="14">
        <f t="shared" si="25"/>
        <v>0</v>
      </c>
      <c r="AI208" s="14">
        <f t="shared" si="26"/>
        <v>0</v>
      </c>
      <c r="AJ208" s="14">
        <f t="shared" si="27"/>
        <v>46</v>
      </c>
      <c r="AK208" s="14">
        <f t="shared" si="28"/>
        <v>46</v>
      </c>
      <c r="AL208" s="14">
        <f t="shared" si="29"/>
        <v>63.013698630136986</v>
      </c>
      <c r="AM208" s="14">
        <f t="shared" si="30"/>
        <v>0</v>
      </c>
      <c r="AN208" s="7" t="s">
        <v>220</v>
      </c>
      <c r="AO208" s="7">
        <v>5</v>
      </c>
      <c r="AP208" s="7">
        <v>6</v>
      </c>
      <c r="AQ208" s="7">
        <f t="shared" si="31"/>
        <v>11</v>
      </c>
    </row>
    <row r="209" spans="1:43" x14ac:dyDescent="0.25">
      <c r="A209" s="7">
        <v>208</v>
      </c>
      <c r="B209" s="7" t="s">
        <v>234</v>
      </c>
      <c r="C209" s="8">
        <f>VLOOKUP(B209,[1]Combined!$B$1:$S$640,18,0)</f>
        <v>8</v>
      </c>
      <c r="D209" s="8">
        <f>VLOOKUP(B209,[1]Combined!$B$1:$T$640,19,0)</f>
        <v>8</v>
      </c>
      <c r="E209" s="8">
        <f>VLOOKUP(B209,[1]Combined!$B$1:$V$640,21,0)</f>
        <v>0</v>
      </c>
      <c r="F209" s="8">
        <f>VLOOKUP(B209,[1]Combined!$B$1:$W$640,22,0)</f>
        <v>2</v>
      </c>
      <c r="G209" s="8">
        <f>VLOOKUP(B209,[1]Combined!$B$1:$X$640,23,0)</f>
        <v>2</v>
      </c>
      <c r="H209" s="8">
        <f>VLOOKUP(B209,[1]Combined!$B$1:$Z$640,25,0)</f>
        <v>0</v>
      </c>
      <c r="I209" s="9">
        <f>VLOOKUP(B209,[2]Combined!C$1:T$640,18,0)</f>
        <v>17</v>
      </c>
      <c r="J209" s="9">
        <f>VLOOKUP(B209,[2]Combined!C$1:U$640,19,0)</f>
        <v>21</v>
      </c>
      <c r="K209" s="9">
        <f>VLOOKUP(B209,[2]Combined!C$1:W$640,21,0)</f>
        <v>0</v>
      </c>
      <c r="L209" s="9">
        <f>VLOOKUP(B209,[2]Combined!C$1:X$640,22,0)</f>
        <v>3</v>
      </c>
      <c r="M209" s="9">
        <f>VLOOKUP(B209,[2]Combined!C$1:Y$640,23,0)</f>
        <v>5</v>
      </c>
      <c r="N209" s="9">
        <f>VLOOKUP(B209,[2]Combined!C$1:AA$640,25,0)</f>
        <v>0</v>
      </c>
      <c r="O209" s="10">
        <f>VLOOKUP(B209,[3]Combined!C$1:T$640,18,0)</f>
        <v>13</v>
      </c>
      <c r="P209" s="10">
        <f>VLOOKUP(B209,[3]Combined!C$1:U$640,19,0)</f>
        <v>20</v>
      </c>
      <c r="Q209" s="10">
        <f>VLOOKUP(B209,[3]Combined!C$1:W$640,21,0)</f>
        <v>0</v>
      </c>
      <c r="R209" s="10">
        <f>VLOOKUP(B209,[3]Combined!C$1:X$640,22,0)</f>
        <v>2</v>
      </c>
      <c r="S209" s="10">
        <f>VLOOKUP(B209,[3]Combined!C$1:Y$640,23,0)</f>
        <v>4</v>
      </c>
      <c r="T209" s="10">
        <f>VLOOKUP(B209,[3]Combined!C$1:AA$640,25,0)</f>
        <v>0</v>
      </c>
      <c r="U209" s="11">
        <f>VLOOKUP(B209,[4]Combined!C$1:T$640,18,0)</f>
        <v>0</v>
      </c>
      <c r="V209" s="11">
        <f>VLOOKUP(B209,[4]Combined!C$1:U$640,19,0)</f>
        <v>0</v>
      </c>
      <c r="W209" s="11">
        <f>VLOOKUP(B209,[4]Combined!C$1:W$640,21,0)</f>
        <v>0</v>
      </c>
      <c r="X209" s="11">
        <f>VLOOKUP(B209,[4]Combined!C$1:X$640,22,0)</f>
        <v>0</v>
      </c>
      <c r="Y209" s="11">
        <f>VLOOKUP(B209,[4]Combined!C$1:Y$640,23,0)</f>
        <v>0</v>
      </c>
      <c r="Z209" s="11">
        <f>VLOOKUP(B209,[4]Combined!C$1:AA$640,25,0)</f>
        <v>0</v>
      </c>
      <c r="AA209" s="12">
        <v>11</v>
      </c>
      <c r="AB209" s="12">
        <v>15</v>
      </c>
      <c r="AC209" s="12">
        <f>VLOOKUP(B209,[5]Combined!C$1:W$640,21,0)</f>
        <v>0</v>
      </c>
      <c r="AD209" s="12">
        <v>1</v>
      </c>
      <c r="AE209" s="12">
        <v>2</v>
      </c>
      <c r="AF209" s="12">
        <f>VLOOKUP(B209,[5]Combined!C$1:AA$640,25,0)</f>
        <v>0</v>
      </c>
      <c r="AG209" s="14">
        <f t="shared" si="24"/>
        <v>77</v>
      </c>
      <c r="AH209" s="14">
        <f t="shared" si="25"/>
        <v>0</v>
      </c>
      <c r="AI209" s="14">
        <f t="shared" si="26"/>
        <v>0</v>
      </c>
      <c r="AJ209" s="14">
        <f t="shared" si="27"/>
        <v>57</v>
      </c>
      <c r="AK209" s="14">
        <f t="shared" si="28"/>
        <v>57</v>
      </c>
      <c r="AL209" s="14">
        <f t="shared" si="29"/>
        <v>74.025974025974023</v>
      </c>
      <c r="AM209" s="14">
        <f t="shared" si="30"/>
        <v>2</v>
      </c>
      <c r="AN209" s="7" t="s">
        <v>222</v>
      </c>
      <c r="AO209" s="20">
        <v>6</v>
      </c>
      <c r="AP209" s="7">
        <v>7</v>
      </c>
      <c r="AQ209" s="7">
        <f t="shared" si="31"/>
        <v>15</v>
      </c>
    </row>
    <row r="210" spans="1:43" x14ac:dyDescent="0.25">
      <c r="A210" s="7">
        <v>209</v>
      </c>
      <c r="B210" s="7" t="s">
        <v>235</v>
      </c>
      <c r="C210" s="8">
        <f>VLOOKUP(B210,[1]Combined!$B$1:$S$640,18,0)</f>
        <v>8</v>
      </c>
      <c r="D210" s="8">
        <f>VLOOKUP(B210,[1]Combined!$B$1:$T$640,19,0)</f>
        <v>8</v>
      </c>
      <c r="E210" s="8">
        <f>VLOOKUP(B210,[1]Combined!$B$1:$V$640,21,0)</f>
        <v>0</v>
      </c>
      <c r="F210" s="8">
        <f>VLOOKUP(B210,[1]Combined!$B$1:$W$640,22,0)</f>
        <v>2</v>
      </c>
      <c r="G210" s="8">
        <f>VLOOKUP(B210,[1]Combined!$B$1:$X$640,23,0)</f>
        <v>2</v>
      </c>
      <c r="H210" s="8">
        <f>VLOOKUP(B210,[1]Combined!$B$1:$Z$640,25,0)</f>
        <v>0</v>
      </c>
      <c r="I210" s="9">
        <f>VLOOKUP(B210,[2]Combined!C$1:T$640,18,0)</f>
        <v>21</v>
      </c>
      <c r="J210" s="9">
        <f>VLOOKUP(B210,[2]Combined!C$1:U$640,19,0)</f>
        <v>21</v>
      </c>
      <c r="K210" s="9">
        <f>VLOOKUP(B210,[2]Combined!C$1:W$640,21,0)</f>
        <v>0</v>
      </c>
      <c r="L210" s="9">
        <f>VLOOKUP(B210,[2]Combined!C$1:X$640,22,0)</f>
        <v>4</v>
      </c>
      <c r="M210" s="9">
        <f>VLOOKUP(B210,[2]Combined!C$1:Y$640,23,0)</f>
        <v>4</v>
      </c>
      <c r="N210" s="9">
        <f>VLOOKUP(B210,[2]Combined!C$1:AA$640,25,0)</f>
        <v>0</v>
      </c>
      <c r="O210" s="10">
        <f>VLOOKUP(B210,[3]Combined!C$1:T$640,18,0)</f>
        <v>13</v>
      </c>
      <c r="P210" s="10">
        <f>VLOOKUP(B210,[3]Combined!C$1:U$640,19,0)</f>
        <v>20</v>
      </c>
      <c r="Q210" s="10">
        <f>VLOOKUP(B210,[3]Combined!C$1:W$640,21,0)</f>
        <v>0</v>
      </c>
      <c r="R210" s="10">
        <f>VLOOKUP(B210,[3]Combined!C$1:X$640,22,0)</f>
        <v>4</v>
      </c>
      <c r="S210" s="10">
        <f>VLOOKUP(B210,[3]Combined!C$1:Y$640,23,0)</f>
        <v>5</v>
      </c>
      <c r="T210" s="10">
        <f>VLOOKUP(B210,[3]Combined!C$1:AA$640,25,0)</f>
        <v>0</v>
      </c>
      <c r="U210" s="11">
        <f>VLOOKUP(B210,[4]Combined!C$1:T$640,18,0)</f>
        <v>0</v>
      </c>
      <c r="V210" s="11">
        <f>VLOOKUP(B210,[4]Combined!C$1:U$640,19,0)</f>
        <v>0</v>
      </c>
      <c r="W210" s="11">
        <f>VLOOKUP(B210,[4]Combined!C$1:W$640,21,0)</f>
        <v>0</v>
      </c>
      <c r="X210" s="11">
        <f>VLOOKUP(B210,[4]Combined!C$1:X$640,22,0)</f>
        <v>0</v>
      </c>
      <c r="Y210" s="11">
        <f>VLOOKUP(B210,[4]Combined!C$1:Y$640,23,0)</f>
        <v>0</v>
      </c>
      <c r="Z210" s="11">
        <f>VLOOKUP(B210,[4]Combined!C$1:AA$640,25,0)</f>
        <v>0</v>
      </c>
      <c r="AA210" s="12">
        <v>0</v>
      </c>
      <c r="AB210" s="12">
        <v>15</v>
      </c>
      <c r="AC210" s="12">
        <f>VLOOKUP(B210,[5]Combined!C$1:W$640,21,0)</f>
        <v>0</v>
      </c>
      <c r="AD210" s="12">
        <f>VLOOKUP(B210,[5]Combined!C$1:X$640,22,0)</f>
        <v>0</v>
      </c>
      <c r="AE210" s="12">
        <v>2</v>
      </c>
      <c r="AF210" s="12">
        <f>VLOOKUP(B210,[5]Combined!C$1:AA$640,25,0)</f>
        <v>0</v>
      </c>
      <c r="AG210" s="14">
        <f t="shared" si="24"/>
        <v>77</v>
      </c>
      <c r="AH210" s="14">
        <f t="shared" si="25"/>
        <v>0</v>
      </c>
      <c r="AI210" s="14">
        <f t="shared" si="26"/>
        <v>0</v>
      </c>
      <c r="AJ210" s="14">
        <f t="shared" si="27"/>
        <v>52</v>
      </c>
      <c r="AK210" s="14">
        <f t="shared" si="28"/>
        <v>52</v>
      </c>
      <c r="AL210" s="14">
        <f t="shared" si="29"/>
        <v>67.532467532467535</v>
      </c>
      <c r="AM210" s="14">
        <f t="shared" si="30"/>
        <v>1</v>
      </c>
      <c r="AN210" s="7" t="s">
        <v>224</v>
      </c>
      <c r="AO210" s="7">
        <v>0</v>
      </c>
      <c r="AP210" s="7">
        <v>0</v>
      </c>
      <c r="AQ210" s="7">
        <f t="shared" si="31"/>
        <v>1</v>
      </c>
    </row>
    <row r="211" spans="1:43" x14ac:dyDescent="0.25">
      <c r="A211" s="7">
        <v>210</v>
      </c>
      <c r="B211" s="7" t="s">
        <v>236</v>
      </c>
      <c r="C211" s="8">
        <f>VLOOKUP(B211,[1]Combined!$B$1:$S$640,18,0)</f>
        <v>8</v>
      </c>
      <c r="D211" s="8">
        <f>VLOOKUP(B211,[1]Combined!$B$1:$T$640,19,0)</f>
        <v>8</v>
      </c>
      <c r="E211" s="8">
        <f>VLOOKUP(B211,[1]Combined!$B$1:$V$640,21,0)</f>
        <v>0</v>
      </c>
      <c r="F211" s="8">
        <f>VLOOKUP(B211,[1]Combined!$B$1:$W$640,22,0)</f>
        <v>1</v>
      </c>
      <c r="G211" s="8">
        <f>VLOOKUP(B211,[1]Combined!$B$1:$X$640,23,0)</f>
        <v>2</v>
      </c>
      <c r="H211" s="8">
        <f>VLOOKUP(B211,[1]Combined!$B$1:$Z$640,25,0)</f>
        <v>0</v>
      </c>
      <c r="I211" s="9">
        <f>VLOOKUP(B211,[2]Combined!C$1:T$640,18,0)</f>
        <v>18</v>
      </c>
      <c r="J211" s="9">
        <f>VLOOKUP(B211,[2]Combined!C$1:U$640,19,0)</f>
        <v>21</v>
      </c>
      <c r="K211" s="9">
        <f>VLOOKUP(B211,[2]Combined!C$1:W$640,21,0)</f>
        <v>0</v>
      </c>
      <c r="L211" s="9">
        <f>VLOOKUP(B211,[2]Combined!C$1:X$640,22,0)</f>
        <v>2</v>
      </c>
      <c r="M211" s="9">
        <f>VLOOKUP(B211,[2]Combined!C$1:Y$640,23,0)</f>
        <v>4</v>
      </c>
      <c r="N211" s="9">
        <f>VLOOKUP(B211,[2]Combined!C$1:AA$640,25,0)</f>
        <v>0</v>
      </c>
      <c r="O211" s="10">
        <f>VLOOKUP(B211,[3]Combined!C$1:T$640,18,0)</f>
        <v>15</v>
      </c>
      <c r="P211" s="10">
        <f>VLOOKUP(B211,[3]Combined!C$1:U$640,19,0)</f>
        <v>20</v>
      </c>
      <c r="Q211" s="10">
        <f>VLOOKUP(B211,[3]Combined!C$1:W$640,21,0)</f>
        <v>0</v>
      </c>
      <c r="R211" s="10">
        <f>VLOOKUP(B211,[3]Combined!C$1:X$640,22,0)</f>
        <v>0</v>
      </c>
      <c r="S211" s="10">
        <f>VLOOKUP(B211,[3]Combined!C$1:Y$640,23,0)</f>
        <v>1</v>
      </c>
      <c r="T211" s="10">
        <f>VLOOKUP(B211,[3]Combined!C$1:AA$640,25,0)</f>
        <v>0</v>
      </c>
      <c r="U211" s="11">
        <f>VLOOKUP(B211,[4]Combined!C$1:T$640,18,0)</f>
        <v>0</v>
      </c>
      <c r="V211" s="11">
        <f>VLOOKUP(B211,[4]Combined!C$1:U$640,19,0)</f>
        <v>0</v>
      </c>
      <c r="W211" s="11">
        <f>VLOOKUP(B211,[4]Combined!C$1:W$640,21,0)</f>
        <v>0</v>
      </c>
      <c r="X211" s="11">
        <f>VLOOKUP(B211,[4]Combined!C$1:X$640,22,0)</f>
        <v>0</v>
      </c>
      <c r="Y211" s="11">
        <f>VLOOKUP(B211,[4]Combined!C$1:Y$640,23,0)</f>
        <v>3</v>
      </c>
      <c r="Z211" s="11">
        <f>VLOOKUP(B211,[4]Combined!C$1:AA$640,25,0)</f>
        <v>0</v>
      </c>
      <c r="AA211" s="12">
        <v>12</v>
      </c>
      <c r="AB211" s="12">
        <v>15</v>
      </c>
      <c r="AC211" s="12">
        <f>VLOOKUP(B211,[5]Combined!C$1:W$640,21,0)</f>
        <v>0</v>
      </c>
      <c r="AD211" s="12">
        <v>0</v>
      </c>
      <c r="AE211" s="12">
        <v>1</v>
      </c>
      <c r="AF211" s="12">
        <f>VLOOKUP(B211,[5]Combined!C$1:AA$640,25,0)</f>
        <v>0</v>
      </c>
      <c r="AG211" s="14">
        <f t="shared" si="24"/>
        <v>75</v>
      </c>
      <c r="AH211" s="14">
        <f t="shared" si="25"/>
        <v>0</v>
      </c>
      <c r="AI211" s="14">
        <f t="shared" si="26"/>
        <v>0</v>
      </c>
      <c r="AJ211" s="14">
        <f t="shared" si="27"/>
        <v>56</v>
      </c>
      <c r="AK211" s="14">
        <f t="shared" si="28"/>
        <v>56</v>
      </c>
      <c r="AL211" s="14">
        <f t="shared" si="29"/>
        <v>74.666666666666671</v>
      </c>
      <c r="AM211" s="14">
        <f t="shared" si="30"/>
        <v>2</v>
      </c>
      <c r="AN211" s="7" t="s">
        <v>226</v>
      </c>
      <c r="AO211" s="7">
        <v>7</v>
      </c>
      <c r="AP211" s="7">
        <v>5</v>
      </c>
      <c r="AQ211" s="7">
        <f t="shared" si="31"/>
        <v>14</v>
      </c>
    </row>
    <row r="212" spans="1:43" x14ac:dyDescent="0.25">
      <c r="A212" s="7">
        <v>211</v>
      </c>
      <c r="B212" s="7" t="s">
        <v>237</v>
      </c>
      <c r="C212" s="8">
        <f>VLOOKUP(B212,[1]Combined!$B$1:$S$640,18,0)</f>
        <v>7</v>
      </c>
      <c r="D212" s="8">
        <f>VLOOKUP(B212,[1]Combined!$B$1:$T$640,19,0)</f>
        <v>8</v>
      </c>
      <c r="E212" s="8">
        <f>VLOOKUP(B212,[1]Combined!$B$1:$V$640,21,0)</f>
        <v>0</v>
      </c>
      <c r="F212" s="8">
        <f>VLOOKUP(B212,[1]Combined!$B$1:$W$640,22,0)</f>
        <v>1</v>
      </c>
      <c r="G212" s="8">
        <f>VLOOKUP(B212,[1]Combined!$B$1:$X$640,23,0)</f>
        <v>1</v>
      </c>
      <c r="H212" s="8">
        <f>VLOOKUP(B212,[1]Combined!$B$1:$Z$640,25,0)</f>
        <v>0</v>
      </c>
      <c r="I212" s="9">
        <f>VLOOKUP(B212,[2]Combined!C$1:T$640,18,0)</f>
        <v>14</v>
      </c>
      <c r="J212" s="9">
        <f>VLOOKUP(B212,[2]Combined!C$1:U$640,19,0)</f>
        <v>21</v>
      </c>
      <c r="K212" s="9">
        <f>VLOOKUP(B212,[2]Combined!C$1:W$640,21,0)</f>
        <v>0</v>
      </c>
      <c r="L212" s="9">
        <f>VLOOKUP(B212,[2]Combined!C$1:X$640,22,0)</f>
        <v>2</v>
      </c>
      <c r="M212" s="9">
        <f>VLOOKUP(B212,[2]Combined!C$1:Y$640,23,0)</f>
        <v>3</v>
      </c>
      <c r="N212" s="9">
        <f>VLOOKUP(B212,[2]Combined!C$1:AA$640,25,0)</f>
        <v>0</v>
      </c>
      <c r="O212" s="10">
        <f>VLOOKUP(B212,[3]Combined!C$1:T$640,18,0)</f>
        <v>15</v>
      </c>
      <c r="P212" s="10">
        <f>VLOOKUP(B212,[3]Combined!C$1:U$640,19,0)</f>
        <v>20</v>
      </c>
      <c r="Q212" s="10">
        <f>VLOOKUP(B212,[3]Combined!C$1:W$640,21,0)</f>
        <v>3</v>
      </c>
      <c r="R212" s="10">
        <f>VLOOKUP(B212,[3]Combined!C$1:X$640,22,0)</f>
        <v>2</v>
      </c>
      <c r="S212" s="10">
        <f>VLOOKUP(B212,[3]Combined!C$1:Y$640,23,0)</f>
        <v>4</v>
      </c>
      <c r="T212" s="10">
        <f>VLOOKUP(B212,[3]Combined!C$1:AA$640,25,0)</f>
        <v>0</v>
      </c>
      <c r="U212" s="11">
        <f>VLOOKUP(B212,[4]Combined!C$1:T$640,18,0)</f>
        <v>0</v>
      </c>
      <c r="V212" s="11">
        <f>VLOOKUP(B212,[4]Combined!C$1:U$640,19,0)</f>
        <v>0</v>
      </c>
      <c r="W212" s="11">
        <f>VLOOKUP(B212,[4]Combined!C$1:W$640,21,0)</f>
        <v>0</v>
      </c>
      <c r="X212" s="11">
        <f>VLOOKUP(B212,[4]Combined!C$1:X$640,22,0)</f>
        <v>0</v>
      </c>
      <c r="Y212" s="11">
        <f>VLOOKUP(B212,[4]Combined!C$1:Y$640,23,0)</f>
        <v>0</v>
      </c>
      <c r="Z212" s="11">
        <f>VLOOKUP(B212,[4]Combined!C$1:AA$640,25,0)</f>
        <v>0</v>
      </c>
      <c r="AA212" s="12">
        <v>14</v>
      </c>
      <c r="AB212" s="12">
        <v>15</v>
      </c>
      <c r="AC212" s="12">
        <f>VLOOKUP(B212,[5]Combined!C$1:W$640,21,0)</f>
        <v>0</v>
      </c>
      <c r="AD212" s="12">
        <v>2</v>
      </c>
      <c r="AE212" s="12">
        <v>2</v>
      </c>
      <c r="AF212" s="12">
        <f>VLOOKUP(B212,[5]Combined!C$1:AA$640,25,0)</f>
        <v>0</v>
      </c>
      <c r="AG212" s="14">
        <f t="shared" si="24"/>
        <v>74</v>
      </c>
      <c r="AH212" s="14">
        <f t="shared" si="25"/>
        <v>3</v>
      </c>
      <c r="AI212" s="14">
        <f t="shared" si="26"/>
        <v>3</v>
      </c>
      <c r="AJ212" s="14">
        <f t="shared" si="27"/>
        <v>57</v>
      </c>
      <c r="AK212" s="14">
        <f t="shared" si="28"/>
        <v>60</v>
      </c>
      <c r="AL212" s="14">
        <f t="shared" si="29"/>
        <v>81.081081081081081</v>
      </c>
      <c r="AM212" s="14">
        <f t="shared" si="30"/>
        <v>4</v>
      </c>
      <c r="AN212" s="7" t="s">
        <v>218</v>
      </c>
      <c r="AO212" s="7">
        <v>8</v>
      </c>
      <c r="AP212" s="7">
        <v>4</v>
      </c>
      <c r="AQ212" s="7">
        <f t="shared" si="31"/>
        <v>16</v>
      </c>
    </row>
    <row r="213" spans="1:43" x14ac:dyDescent="0.25">
      <c r="A213" s="7">
        <v>212</v>
      </c>
      <c r="B213" s="7" t="s">
        <v>238</v>
      </c>
      <c r="C213" s="8">
        <f>VLOOKUP(B213,[1]Combined!$B$1:$S$640,18,0)</f>
        <v>8</v>
      </c>
      <c r="D213" s="8">
        <f>VLOOKUP(B213,[1]Combined!$B$1:$T$640,19,0)</f>
        <v>8</v>
      </c>
      <c r="E213" s="8">
        <f>VLOOKUP(B213,[1]Combined!$B$1:$V$640,21,0)</f>
        <v>0</v>
      </c>
      <c r="F213" s="8">
        <f>VLOOKUP(B213,[1]Combined!$B$1:$W$640,22,0)</f>
        <v>2</v>
      </c>
      <c r="G213" s="8">
        <f>VLOOKUP(B213,[1]Combined!$B$1:$X$640,23,0)</f>
        <v>2</v>
      </c>
      <c r="H213" s="8">
        <f>VLOOKUP(B213,[1]Combined!$B$1:$Z$640,25,0)</f>
        <v>0</v>
      </c>
      <c r="I213" s="9">
        <f>VLOOKUP(B213,[2]Combined!C$1:T$640,18,0)</f>
        <v>21</v>
      </c>
      <c r="J213" s="9">
        <f>VLOOKUP(B213,[2]Combined!C$1:U$640,19,0)</f>
        <v>21</v>
      </c>
      <c r="K213" s="9">
        <f>VLOOKUP(B213,[2]Combined!C$1:W$640,21,0)</f>
        <v>0</v>
      </c>
      <c r="L213" s="9">
        <f>VLOOKUP(B213,[2]Combined!C$1:X$640,22,0)</f>
        <v>3</v>
      </c>
      <c r="M213" s="9">
        <f>VLOOKUP(B213,[2]Combined!C$1:Y$640,23,0)</f>
        <v>3</v>
      </c>
      <c r="N213" s="9">
        <f>VLOOKUP(B213,[2]Combined!C$1:AA$640,25,0)</f>
        <v>0</v>
      </c>
      <c r="O213" s="10">
        <f>VLOOKUP(B213,[3]Combined!C$1:T$640,18,0)</f>
        <v>20</v>
      </c>
      <c r="P213" s="10">
        <f>VLOOKUP(B213,[3]Combined!C$1:U$640,19,0)</f>
        <v>20</v>
      </c>
      <c r="Q213" s="10">
        <f>VLOOKUP(B213,[3]Combined!C$1:W$640,21,0)</f>
        <v>0</v>
      </c>
      <c r="R213" s="10">
        <f>VLOOKUP(B213,[3]Combined!C$1:X$640,22,0)</f>
        <v>1</v>
      </c>
      <c r="S213" s="10">
        <f>VLOOKUP(B213,[3]Combined!C$1:Y$640,23,0)</f>
        <v>2</v>
      </c>
      <c r="T213" s="10">
        <f>VLOOKUP(B213,[3]Combined!C$1:AA$640,25,0)</f>
        <v>0</v>
      </c>
      <c r="U213" s="11">
        <f>VLOOKUP(B213,[4]Combined!C$1:T$640,18,0)</f>
        <v>0</v>
      </c>
      <c r="V213" s="11">
        <f>VLOOKUP(B213,[4]Combined!C$1:U$640,19,0)</f>
        <v>0</v>
      </c>
      <c r="W213" s="11">
        <f>VLOOKUP(B213,[4]Combined!C$1:W$640,21,0)</f>
        <v>0</v>
      </c>
      <c r="X213" s="11">
        <f>VLOOKUP(B213,[4]Combined!C$1:X$640,22,0)</f>
        <v>0</v>
      </c>
      <c r="Y213" s="11">
        <f>VLOOKUP(B213,[4]Combined!C$1:Y$640,23,0)</f>
        <v>0</v>
      </c>
      <c r="Z213" s="11">
        <f>VLOOKUP(B213,[4]Combined!C$1:AA$640,25,0)</f>
        <v>0</v>
      </c>
      <c r="AA213" s="12">
        <v>15</v>
      </c>
      <c r="AB213" s="12">
        <v>15</v>
      </c>
      <c r="AC213" s="12">
        <f>VLOOKUP(B213,[5]Combined!C$1:W$640,21,0)</f>
        <v>0</v>
      </c>
      <c r="AD213" s="12">
        <v>2</v>
      </c>
      <c r="AE213" s="12">
        <v>2</v>
      </c>
      <c r="AF213" s="12">
        <f>VLOOKUP(B213,[5]Combined!C$1:AA$640,25,0)</f>
        <v>0</v>
      </c>
      <c r="AG213" s="14">
        <f t="shared" si="24"/>
        <v>73</v>
      </c>
      <c r="AH213" s="14">
        <f t="shared" si="25"/>
        <v>0</v>
      </c>
      <c r="AI213" s="14">
        <f t="shared" si="26"/>
        <v>0</v>
      </c>
      <c r="AJ213" s="14">
        <f t="shared" si="27"/>
        <v>72</v>
      </c>
      <c r="AK213" s="14">
        <f t="shared" si="28"/>
        <v>72</v>
      </c>
      <c r="AL213" s="14">
        <f t="shared" si="29"/>
        <v>98.630136986301366</v>
      </c>
      <c r="AM213" s="14">
        <f t="shared" si="30"/>
        <v>5</v>
      </c>
      <c r="AN213" s="7" t="s">
        <v>220</v>
      </c>
      <c r="AO213" s="7">
        <v>9</v>
      </c>
      <c r="AP213" s="7">
        <v>8</v>
      </c>
      <c r="AQ213" s="7">
        <f t="shared" si="31"/>
        <v>22</v>
      </c>
    </row>
    <row r="214" spans="1:43" x14ac:dyDescent="0.25">
      <c r="A214" s="7">
        <v>213</v>
      </c>
      <c r="B214" s="7" t="s">
        <v>239</v>
      </c>
      <c r="C214" s="8">
        <f>VLOOKUP(B214,[1]Combined!$B$1:$S$640,18,0)</f>
        <v>8</v>
      </c>
      <c r="D214" s="8">
        <f>VLOOKUP(B214,[1]Combined!$B$1:$T$640,19,0)</f>
        <v>8</v>
      </c>
      <c r="E214" s="8">
        <f>VLOOKUP(B214,[1]Combined!$B$1:$V$640,21,0)</f>
        <v>0</v>
      </c>
      <c r="F214" s="8">
        <f>VLOOKUP(B214,[1]Combined!$B$1:$W$640,22,0)</f>
        <v>2</v>
      </c>
      <c r="G214" s="8">
        <f>VLOOKUP(B214,[1]Combined!$B$1:$X$640,23,0)</f>
        <v>2</v>
      </c>
      <c r="H214" s="8">
        <f>VLOOKUP(B214,[1]Combined!$B$1:$Z$640,25,0)</f>
        <v>0</v>
      </c>
      <c r="I214" s="9">
        <f>VLOOKUP(B214,[2]Combined!C$1:T$640,18,0)</f>
        <v>20</v>
      </c>
      <c r="J214" s="9">
        <f>VLOOKUP(B214,[2]Combined!C$1:U$640,19,0)</f>
        <v>21</v>
      </c>
      <c r="K214" s="9">
        <f>VLOOKUP(B214,[2]Combined!C$1:W$640,21,0)</f>
        <v>0</v>
      </c>
      <c r="L214" s="9">
        <f>VLOOKUP(B214,[2]Combined!C$1:X$640,22,0)</f>
        <v>5</v>
      </c>
      <c r="M214" s="9">
        <f>VLOOKUP(B214,[2]Combined!C$1:Y$640,23,0)</f>
        <v>5</v>
      </c>
      <c r="N214" s="9">
        <f>VLOOKUP(B214,[2]Combined!C$1:AA$640,25,0)</f>
        <v>0</v>
      </c>
      <c r="O214" s="10">
        <f>VLOOKUP(B214,[3]Combined!C$1:T$640,18,0)</f>
        <v>18</v>
      </c>
      <c r="P214" s="10">
        <f>VLOOKUP(B214,[3]Combined!C$1:U$640,19,0)</f>
        <v>20</v>
      </c>
      <c r="Q214" s="10">
        <f>VLOOKUP(B214,[3]Combined!C$1:W$640,21,0)</f>
        <v>1</v>
      </c>
      <c r="R214" s="10">
        <f>VLOOKUP(B214,[3]Combined!C$1:X$640,22,0)</f>
        <v>4</v>
      </c>
      <c r="S214" s="10">
        <f>VLOOKUP(B214,[3]Combined!C$1:Y$640,23,0)</f>
        <v>4</v>
      </c>
      <c r="T214" s="10">
        <f>VLOOKUP(B214,[3]Combined!C$1:AA$640,25,0)</f>
        <v>0</v>
      </c>
      <c r="U214" s="11">
        <f>VLOOKUP(B214,[4]Combined!C$1:T$640,18,0)</f>
        <v>0</v>
      </c>
      <c r="V214" s="11">
        <f>VLOOKUP(B214,[4]Combined!C$1:U$640,19,0)</f>
        <v>0</v>
      </c>
      <c r="W214" s="11">
        <f>VLOOKUP(B214,[4]Combined!C$1:W$640,21,0)</f>
        <v>0</v>
      </c>
      <c r="X214" s="11">
        <f>VLOOKUP(B214,[4]Combined!C$1:X$640,22,0)</f>
        <v>0</v>
      </c>
      <c r="Y214" s="11">
        <f>VLOOKUP(B214,[4]Combined!C$1:Y$640,23,0)</f>
        <v>0</v>
      </c>
      <c r="Z214" s="11">
        <f>VLOOKUP(B214,[4]Combined!C$1:AA$640,25,0)</f>
        <v>0</v>
      </c>
      <c r="AA214" s="12">
        <v>14</v>
      </c>
      <c r="AB214" s="12">
        <v>15</v>
      </c>
      <c r="AC214" s="12">
        <f>VLOOKUP(B214,[5]Combined!C$1:W$640,21,0)</f>
        <v>0</v>
      </c>
      <c r="AD214" s="12">
        <v>2</v>
      </c>
      <c r="AE214" s="12">
        <v>2</v>
      </c>
      <c r="AF214" s="12">
        <f>VLOOKUP(B214,[5]Combined!C$1:AA$640,25,0)</f>
        <v>0</v>
      </c>
      <c r="AG214" s="14">
        <f t="shared" si="24"/>
        <v>77</v>
      </c>
      <c r="AH214" s="14">
        <f t="shared" si="25"/>
        <v>1</v>
      </c>
      <c r="AI214" s="14">
        <f t="shared" si="26"/>
        <v>1</v>
      </c>
      <c r="AJ214" s="14">
        <f t="shared" si="27"/>
        <v>73</v>
      </c>
      <c r="AK214" s="14">
        <f t="shared" si="28"/>
        <v>74</v>
      </c>
      <c r="AL214" s="14">
        <f t="shared" si="29"/>
        <v>96.103896103896105</v>
      </c>
      <c r="AM214" s="14">
        <f t="shared" si="30"/>
        <v>5</v>
      </c>
      <c r="AN214" s="7" t="s">
        <v>222</v>
      </c>
      <c r="AO214" s="7">
        <v>7</v>
      </c>
      <c r="AP214" s="7">
        <v>5</v>
      </c>
      <c r="AQ214" s="7">
        <f t="shared" si="31"/>
        <v>17</v>
      </c>
    </row>
    <row r="215" spans="1:43" x14ac:dyDescent="0.25">
      <c r="A215" s="7">
        <v>214</v>
      </c>
      <c r="B215" s="7" t="s">
        <v>240</v>
      </c>
      <c r="C215" s="8">
        <f>VLOOKUP(B215,[1]Combined!$B$1:$S$640,18,0)</f>
        <v>8</v>
      </c>
      <c r="D215" s="8">
        <f>VLOOKUP(B215,[1]Combined!$B$1:$T$640,19,0)</f>
        <v>8</v>
      </c>
      <c r="E215" s="8">
        <f>VLOOKUP(B215,[1]Combined!$B$1:$V$640,21,0)</f>
        <v>0</v>
      </c>
      <c r="F215" s="8">
        <f>VLOOKUP(B215,[1]Combined!$B$1:$W$640,22,0)</f>
        <v>2</v>
      </c>
      <c r="G215" s="8">
        <f>VLOOKUP(B215,[1]Combined!$B$1:$X$640,23,0)</f>
        <v>2</v>
      </c>
      <c r="H215" s="8">
        <f>VLOOKUP(B215,[1]Combined!$B$1:$Z$640,25,0)</f>
        <v>0</v>
      </c>
      <c r="I215" s="9">
        <f>VLOOKUP(B215,[2]Combined!C$1:T$640,18,0)</f>
        <v>19</v>
      </c>
      <c r="J215" s="9">
        <f>VLOOKUP(B215,[2]Combined!C$1:U$640,19,0)</f>
        <v>21</v>
      </c>
      <c r="K215" s="9">
        <f>VLOOKUP(B215,[2]Combined!C$1:W$640,21,0)</f>
        <v>0</v>
      </c>
      <c r="L215" s="9">
        <f>VLOOKUP(B215,[2]Combined!C$1:X$640,22,0)</f>
        <v>4</v>
      </c>
      <c r="M215" s="9">
        <f>VLOOKUP(B215,[2]Combined!C$1:Y$640,23,0)</f>
        <v>4</v>
      </c>
      <c r="N215" s="9">
        <f>VLOOKUP(B215,[2]Combined!C$1:AA$640,25,0)</f>
        <v>0</v>
      </c>
      <c r="O215" s="10">
        <f>VLOOKUP(B215,[3]Combined!C$1:T$640,18,0)</f>
        <v>17</v>
      </c>
      <c r="P215" s="10">
        <f>VLOOKUP(B215,[3]Combined!C$1:U$640,19,0)</f>
        <v>20</v>
      </c>
      <c r="Q215" s="10">
        <f>VLOOKUP(B215,[3]Combined!C$1:W$640,21,0)</f>
        <v>2</v>
      </c>
      <c r="R215" s="10">
        <f>VLOOKUP(B215,[3]Combined!C$1:X$640,22,0)</f>
        <v>4</v>
      </c>
      <c r="S215" s="10">
        <f>VLOOKUP(B215,[3]Combined!C$1:Y$640,23,0)</f>
        <v>5</v>
      </c>
      <c r="T215" s="10">
        <f>VLOOKUP(B215,[3]Combined!C$1:AA$640,25,0)</f>
        <v>0</v>
      </c>
      <c r="U215" s="11">
        <f>VLOOKUP(B215,[4]Combined!C$1:T$640,18,0)</f>
        <v>0</v>
      </c>
      <c r="V215" s="11">
        <f>VLOOKUP(B215,[4]Combined!C$1:U$640,19,0)</f>
        <v>0</v>
      </c>
      <c r="W215" s="11">
        <f>VLOOKUP(B215,[4]Combined!C$1:W$640,21,0)</f>
        <v>0</v>
      </c>
      <c r="X215" s="11">
        <f>VLOOKUP(B215,[4]Combined!C$1:X$640,22,0)</f>
        <v>0</v>
      </c>
      <c r="Y215" s="11">
        <f>VLOOKUP(B215,[4]Combined!C$1:Y$640,23,0)</f>
        <v>0</v>
      </c>
      <c r="Z215" s="11">
        <f>VLOOKUP(B215,[4]Combined!C$1:AA$640,25,0)</f>
        <v>0</v>
      </c>
      <c r="AA215" s="12">
        <v>15</v>
      </c>
      <c r="AB215" s="12">
        <v>15</v>
      </c>
      <c r="AC215" s="12">
        <f>VLOOKUP(B215,[5]Combined!C$1:W$640,21,0)</f>
        <v>0</v>
      </c>
      <c r="AD215" s="12">
        <v>2</v>
      </c>
      <c r="AE215" s="12">
        <v>2</v>
      </c>
      <c r="AF215" s="12">
        <f>VLOOKUP(B215,[5]Combined!C$1:AA$640,25,0)</f>
        <v>0</v>
      </c>
      <c r="AG215" s="14">
        <f t="shared" si="24"/>
        <v>77</v>
      </c>
      <c r="AH215" s="14">
        <f t="shared" si="25"/>
        <v>2</v>
      </c>
      <c r="AI215" s="14">
        <f t="shared" si="26"/>
        <v>2</v>
      </c>
      <c r="AJ215" s="14">
        <f t="shared" si="27"/>
        <v>71</v>
      </c>
      <c r="AK215" s="14">
        <f t="shared" si="28"/>
        <v>73</v>
      </c>
      <c r="AL215" s="14">
        <f t="shared" si="29"/>
        <v>94.805194805194802</v>
      </c>
      <c r="AM215" s="14">
        <f t="shared" si="30"/>
        <v>5</v>
      </c>
      <c r="AN215" s="7" t="s">
        <v>224</v>
      </c>
      <c r="AO215" s="7">
        <v>8</v>
      </c>
      <c r="AP215" s="7">
        <v>8</v>
      </c>
      <c r="AQ215" s="7">
        <f t="shared" si="31"/>
        <v>21</v>
      </c>
    </row>
    <row r="216" spans="1:43" x14ac:dyDescent="0.25">
      <c r="A216" s="7">
        <v>215</v>
      </c>
      <c r="B216" s="7" t="s">
        <v>241</v>
      </c>
      <c r="C216" s="8">
        <f>VLOOKUP(B216,[1]Combined!$B$1:$S$640,18,0)</f>
        <v>8</v>
      </c>
      <c r="D216" s="8">
        <f>VLOOKUP(B216,[1]Combined!$B$1:$T$640,19,0)</f>
        <v>8</v>
      </c>
      <c r="E216" s="8">
        <f>VLOOKUP(B216,[1]Combined!$B$1:$V$640,21,0)</f>
        <v>0</v>
      </c>
      <c r="F216" s="8">
        <f>VLOOKUP(B216,[1]Combined!$B$1:$W$640,22,0)</f>
        <v>1</v>
      </c>
      <c r="G216" s="8">
        <f>VLOOKUP(B216,[1]Combined!$B$1:$X$640,23,0)</f>
        <v>2</v>
      </c>
      <c r="H216" s="8">
        <f>VLOOKUP(B216,[1]Combined!$B$1:$Z$640,25,0)</f>
        <v>0</v>
      </c>
      <c r="I216" s="9">
        <f>VLOOKUP(B216,[2]Combined!C$1:T$640,18,0)</f>
        <v>16</v>
      </c>
      <c r="J216" s="9">
        <f>VLOOKUP(B216,[2]Combined!C$1:U$640,19,0)</f>
        <v>21</v>
      </c>
      <c r="K216" s="9">
        <f>VLOOKUP(B216,[2]Combined!C$1:W$640,21,0)</f>
        <v>0</v>
      </c>
      <c r="L216" s="9">
        <f>VLOOKUP(B216,[2]Combined!C$1:X$640,22,0)</f>
        <v>2</v>
      </c>
      <c r="M216" s="9">
        <f>VLOOKUP(B216,[2]Combined!C$1:Y$640,23,0)</f>
        <v>4</v>
      </c>
      <c r="N216" s="9">
        <f>VLOOKUP(B216,[2]Combined!C$1:AA$640,25,0)</f>
        <v>0</v>
      </c>
      <c r="O216" s="10">
        <f>VLOOKUP(B216,[3]Combined!C$1:T$640,18,0)</f>
        <v>7</v>
      </c>
      <c r="P216" s="10">
        <f>VLOOKUP(B216,[3]Combined!C$1:U$640,19,0)</f>
        <v>20</v>
      </c>
      <c r="Q216" s="10">
        <f>VLOOKUP(B216,[3]Combined!C$1:W$640,21,0)</f>
        <v>0</v>
      </c>
      <c r="R216" s="10">
        <f>VLOOKUP(B216,[3]Combined!C$1:X$640,22,0)</f>
        <v>0</v>
      </c>
      <c r="S216" s="10">
        <f>VLOOKUP(B216,[3]Combined!C$1:Y$640,23,0)</f>
        <v>1</v>
      </c>
      <c r="T216" s="10">
        <f>VLOOKUP(B216,[3]Combined!C$1:AA$640,25,0)</f>
        <v>0</v>
      </c>
      <c r="U216" s="11">
        <f>VLOOKUP(B216,[4]Combined!C$1:T$640,18,0)</f>
        <v>0</v>
      </c>
      <c r="V216" s="11">
        <f>VLOOKUP(B216,[4]Combined!C$1:U$640,19,0)</f>
        <v>0</v>
      </c>
      <c r="W216" s="11">
        <f>VLOOKUP(B216,[4]Combined!C$1:W$640,21,0)</f>
        <v>0</v>
      </c>
      <c r="X216" s="11">
        <f>VLOOKUP(B216,[4]Combined!C$1:X$640,22,0)</f>
        <v>0</v>
      </c>
      <c r="Y216" s="11">
        <f>VLOOKUP(B216,[4]Combined!C$1:Y$640,23,0)</f>
        <v>3</v>
      </c>
      <c r="Z216" s="11">
        <f>VLOOKUP(B216,[4]Combined!C$1:AA$640,25,0)</f>
        <v>0</v>
      </c>
      <c r="AA216" s="12">
        <v>9</v>
      </c>
      <c r="AB216" s="12">
        <v>15</v>
      </c>
      <c r="AC216" s="12">
        <f>VLOOKUP(B216,[5]Combined!C$1:W$640,21,0)</f>
        <v>0</v>
      </c>
      <c r="AD216" s="12">
        <v>1</v>
      </c>
      <c r="AE216" s="12">
        <v>1</v>
      </c>
      <c r="AF216" s="12">
        <f>VLOOKUP(B216,[5]Combined!C$1:AA$640,25,0)</f>
        <v>0</v>
      </c>
      <c r="AG216" s="14">
        <f t="shared" si="24"/>
        <v>75</v>
      </c>
      <c r="AH216" s="14">
        <f t="shared" si="25"/>
        <v>0</v>
      </c>
      <c r="AI216" s="14">
        <f t="shared" si="26"/>
        <v>0</v>
      </c>
      <c r="AJ216" s="14">
        <f t="shared" si="27"/>
        <v>44</v>
      </c>
      <c r="AK216" s="14">
        <f t="shared" si="28"/>
        <v>44</v>
      </c>
      <c r="AL216" s="14">
        <f t="shared" si="29"/>
        <v>58.666666666666664</v>
      </c>
      <c r="AM216" s="14">
        <f t="shared" si="30"/>
        <v>0</v>
      </c>
      <c r="AN216" s="7" t="s">
        <v>226</v>
      </c>
      <c r="AO216" s="7">
        <v>4</v>
      </c>
      <c r="AP216" s="7">
        <v>7</v>
      </c>
      <c r="AQ216" s="7">
        <f t="shared" si="31"/>
        <v>11</v>
      </c>
    </row>
    <row r="217" spans="1:43" x14ac:dyDescent="0.25">
      <c r="A217" s="7">
        <v>216</v>
      </c>
      <c r="B217" s="7" t="s">
        <v>242</v>
      </c>
      <c r="C217" s="8">
        <f>VLOOKUP(B217,[1]Combined!$B$1:$S$640,18,0)</f>
        <v>8</v>
      </c>
      <c r="D217" s="8">
        <f>VLOOKUP(B217,[1]Combined!$B$1:$T$640,19,0)</f>
        <v>8</v>
      </c>
      <c r="E217" s="8">
        <f>VLOOKUP(B217,[1]Combined!$B$1:$V$640,21,0)</f>
        <v>0</v>
      </c>
      <c r="F217" s="8">
        <f>VLOOKUP(B217,[1]Combined!$B$1:$W$640,22,0)</f>
        <v>1</v>
      </c>
      <c r="G217" s="8">
        <f>VLOOKUP(B217,[1]Combined!$B$1:$X$640,23,0)</f>
        <v>1</v>
      </c>
      <c r="H217" s="8">
        <f>VLOOKUP(B217,[1]Combined!$B$1:$Z$640,25,0)</f>
        <v>0</v>
      </c>
      <c r="I217" s="9">
        <f>VLOOKUP(B217,[2]Combined!C$1:T$640,18,0)</f>
        <v>15</v>
      </c>
      <c r="J217" s="9">
        <f>VLOOKUP(B217,[2]Combined!C$1:U$640,19,0)</f>
        <v>21</v>
      </c>
      <c r="K217" s="9">
        <f>VLOOKUP(B217,[2]Combined!C$1:W$640,21,0)</f>
        <v>0</v>
      </c>
      <c r="L217" s="9">
        <f>VLOOKUP(B217,[2]Combined!C$1:X$640,22,0)</f>
        <v>3</v>
      </c>
      <c r="M217" s="9">
        <f>VLOOKUP(B217,[2]Combined!C$1:Y$640,23,0)</f>
        <v>3</v>
      </c>
      <c r="N217" s="9">
        <f>VLOOKUP(B217,[2]Combined!C$1:AA$640,25,0)</f>
        <v>0</v>
      </c>
      <c r="O217" s="10">
        <f>VLOOKUP(B217,[3]Combined!C$1:T$640,18,0)</f>
        <v>9</v>
      </c>
      <c r="P217" s="10">
        <f>VLOOKUP(B217,[3]Combined!C$1:U$640,19,0)</f>
        <v>20</v>
      </c>
      <c r="Q217" s="10">
        <f>VLOOKUP(B217,[3]Combined!C$1:W$640,21,0)</f>
        <v>10</v>
      </c>
      <c r="R217" s="10">
        <f>VLOOKUP(B217,[3]Combined!C$1:X$640,22,0)</f>
        <v>4</v>
      </c>
      <c r="S217" s="10">
        <f>VLOOKUP(B217,[3]Combined!C$1:Y$640,23,0)</f>
        <v>4</v>
      </c>
      <c r="T217" s="10">
        <f>VLOOKUP(B217,[3]Combined!C$1:AA$640,25,0)</f>
        <v>0</v>
      </c>
      <c r="U217" s="11">
        <f>VLOOKUP(B217,[4]Combined!C$1:T$640,18,0)</f>
        <v>0</v>
      </c>
      <c r="V217" s="11">
        <f>VLOOKUP(B217,[4]Combined!C$1:U$640,19,0)</f>
        <v>0</v>
      </c>
      <c r="W217" s="11">
        <f>VLOOKUP(B217,[4]Combined!C$1:W$640,21,0)</f>
        <v>0</v>
      </c>
      <c r="X217" s="11">
        <f>VLOOKUP(B217,[4]Combined!C$1:X$640,22,0)</f>
        <v>0</v>
      </c>
      <c r="Y217" s="11">
        <f>VLOOKUP(B217,[4]Combined!C$1:Y$640,23,0)</f>
        <v>0</v>
      </c>
      <c r="Z217" s="11">
        <f>VLOOKUP(B217,[4]Combined!C$1:AA$640,25,0)</f>
        <v>0</v>
      </c>
      <c r="AA217" s="12">
        <v>13</v>
      </c>
      <c r="AB217" s="12">
        <v>15</v>
      </c>
      <c r="AC217" s="12">
        <f>VLOOKUP(B217,[5]Combined!C$1:W$640,21,0)</f>
        <v>0</v>
      </c>
      <c r="AD217" s="12">
        <v>2</v>
      </c>
      <c r="AE217" s="12">
        <v>2</v>
      </c>
      <c r="AF217" s="12">
        <f>VLOOKUP(B217,[5]Combined!C$1:AA$640,25,0)</f>
        <v>0</v>
      </c>
      <c r="AG217" s="14">
        <f t="shared" si="24"/>
        <v>74</v>
      </c>
      <c r="AH217" s="14">
        <f t="shared" si="25"/>
        <v>10</v>
      </c>
      <c r="AI217" s="14">
        <f t="shared" si="26"/>
        <v>10</v>
      </c>
      <c r="AJ217" s="14">
        <f t="shared" si="27"/>
        <v>55</v>
      </c>
      <c r="AK217" s="14">
        <f t="shared" si="28"/>
        <v>65</v>
      </c>
      <c r="AL217" s="14">
        <f t="shared" si="29"/>
        <v>87.837837837837839</v>
      </c>
      <c r="AM217" s="14">
        <f t="shared" si="30"/>
        <v>5</v>
      </c>
      <c r="AN217" s="7" t="s">
        <v>218</v>
      </c>
      <c r="AO217" s="7">
        <v>7</v>
      </c>
      <c r="AP217" s="7">
        <v>7</v>
      </c>
      <c r="AQ217" s="7">
        <f t="shared" si="31"/>
        <v>19</v>
      </c>
    </row>
    <row r="218" spans="1:43" x14ac:dyDescent="0.25">
      <c r="A218" s="7">
        <v>217</v>
      </c>
      <c r="B218" s="7" t="s">
        <v>243</v>
      </c>
      <c r="C218" s="8">
        <f>VLOOKUP(B218,[1]Combined!$B$1:$S$640,18,0)</f>
        <v>8</v>
      </c>
      <c r="D218" s="8">
        <f>VLOOKUP(B218,[1]Combined!$B$1:$T$640,19,0)</f>
        <v>8</v>
      </c>
      <c r="E218" s="8">
        <f>VLOOKUP(B218,[1]Combined!$B$1:$V$640,21,0)</f>
        <v>0</v>
      </c>
      <c r="F218" s="8">
        <f>VLOOKUP(B218,[1]Combined!$B$1:$W$640,22,0)</f>
        <v>2</v>
      </c>
      <c r="G218" s="8">
        <f>VLOOKUP(B218,[1]Combined!$B$1:$X$640,23,0)</f>
        <v>2</v>
      </c>
      <c r="H218" s="8">
        <f>VLOOKUP(B218,[1]Combined!$B$1:$Z$640,25,0)</f>
        <v>0</v>
      </c>
      <c r="I218" s="9">
        <f>VLOOKUP(B218,[2]Combined!C$1:T$640,18,0)</f>
        <v>21</v>
      </c>
      <c r="J218" s="9">
        <f>VLOOKUP(B218,[2]Combined!C$1:U$640,19,0)</f>
        <v>21</v>
      </c>
      <c r="K218" s="9">
        <f>VLOOKUP(B218,[2]Combined!C$1:W$640,21,0)</f>
        <v>0</v>
      </c>
      <c r="L218" s="9">
        <f>VLOOKUP(B218,[2]Combined!C$1:X$640,22,0)</f>
        <v>2</v>
      </c>
      <c r="M218" s="9">
        <f>VLOOKUP(B218,[2]Combined!C$1:Y$640,23,0)</f>
        <v>3</v>
      </c>
      <c r="N218" s="9">
        <f>VLOOKUP(B218,[2]Combined!C$1:AA$640,25,0)</f>
        <v>0</v>
      </c>
      <c r="O218" s="10">
        <f>VLOOKUP(B218,[3]Combined!C$1:T$640,18,0)</f>
        <v>15</v>
      </c>
      <c r="P218" s="10">
        <f>VLOOKUP(B218,[3]Combined!C$1:U$640,19,0)</f>
        <v>20</v>
      </c>
      <c r="Q218" s="10">
        <f>VLOOKUP(B218,[3]Combined!C$1:W$640,21,0)</f>
        <v>0</v>
      </c>
      <c r="R218" s="10">
        <f>VLOOKUP(B218,[3]Combined!C$1:X$640,22,0)</f>
        <v>1</v>
      </c>
      <c r="S218" s="10">
        <f>VLOOKUP(B218,[3]Combined!C$1:Y$640,23,0)</f>
        <v>2</v>
      </c>
      <c r="T218" s="10">
        <f>VLOOKUP(B218,[3]Combined!C$1:AA$640,25,0)</f>
        <v>0</v>
      </c>
      <c r="U218" s="11">
        <f>VLOOKUP(B218,[4]Combined!C$1:T$640,18,0)</f>
        <v>0</v>
      </c>
      <c r="V218" s="11">
        <f>VLOOKUP(B218,[4]Combined!C$1:U$640,19,0)</f>
        <v>0</v>
      </c>
      <c r="W218" s="11">
        <f>VLOOKUP(B218,[4]Combined!C$1:W$640,21,0)</f>
        <v>0</v>
      </c>
      <c r="X218" s="11">
        <f>VLOOKUP(B218,[4]Combined!C$1:X$640,22,0)</f>
        <v>0</v>
      </c>
      <c r="Y218" s="11">
        <f>VLOOKUP(B218,[4]Combined!C$1:Y$640,23,0)</f>
        <v>0</v>
      </c>
      <c r="Z218" s="11">
        <f>VLOOKUP(B218,[4]Combined!C$1:AA$640,25,0)</f>
        <v>0</v>
      </c>
      <c r="AA218" s="12">
        <v>14</v>
      </c>
      <c r="AB218" s="12">
        <v>15</v>
      </c>
      <c r="AC218" s="12">
        <f>VLOOKUP(B218,[5]Combined!C$1:W$640,21,0)</f>
        <v>0</v>
      </c>
      <c r="AD218" s="12">
        <v>2</v>
      </c>
      <c r="AE218" s="12">
        <v>2</v>
      </c>
      <c r="AF218" s="12">
        <f>VLOOKUP(B218,[5]Combined!C$1:AA$640,25,0)</f>
        <v>0</v>
      </c>
      <c r="AG218" s="14">
        <f t="shared" si="24"/>
        <v>73</v>
      </c>
      <c r="AH218" s="14">
        <f t="shared" si="25"/>
        <v>0</v>
      </c>
      <c r="AI218" s="14">
        <f t="shared" si="26"/>
        <v>0</v>
      </c>
      <c r="AJ218" s="14">
        <f t="shared" si="27"/>
        <v>65</v>
      </c>
      <c r="AK218" s="14">
        <f t="shared" si="28"/>
        <v>65</v>
      </c>
      <c r="AL218" s="14">
        <f t="shared" si="29"/>
        <v>89.041095890410958</v>
      </c>
      <c r="AM218" s="14">
        <f t="shared" si="30"/>
        <v>5</v>
      </c>
      <c r="AN218" s="7" t="s">
        <v>220</v>
      </c>
      <c r="AO218" s="7">
        <v>8</v>
      </c>
      <c r="AP218" s="7">
        <v>6</v>
      </c>
      <c r="AQ218" s="7">
        <f t="shared" si="31"/>
        <v>19</v>
      </c>
    </row>
    <row r="219" spans="1:43" x14ac:dyDescent="0.25">
      <c r="A219" s="7">
        <v>218</v>
      </c>
      <c r="B219" s="7" t="s">
        <v>244</v>
      </c>
      <c r="C219" s="8">
        <f>VLOOKUP(B219,[1]Combined!$B$1:$S$640,18,0)</f>
        <v>8</v>
      </c>
      <c r="D219" s="8">
        <f>VLOOKUP(B219,[1]Combined!$B$1:$T$640,19,0)</f>
        <v>8</v>
      </c>
      <c r="E219" s="8">
        <f>VLOOKUP(B219,[1]Combined!$B$1:$V$640,21,0)</f>
        <v>0</v>
      </c>
      <c r="F219" s="8">
        <f>VLOOKUP(B219,[1]Combined!$B$1:$W$640,22,0)</f>
        <v>2</v>
      </c>
      <c r="G219" s="8">
        <f>VLOOKUP(B219,[1]Combined!$B$1:$X$640,23,0)</f>
        <v>2</v>
      </c>
      <c r="H219" s="8">
        <f>VLOOKUP(B219,[1]Combined!$B$1:$Z$640,25,0)</f>
        <v>0</v>
      </c>
      <c r="I219" s="9">
        <f>VLOOKUP(B219,[2]Combined!C$1:T$640,18,0)</f>
        <v>20</v>
      </c>
      <c r="J219" s="9">
        <f>VLOOKUP(B219,[2]Combined!C$1:U$640,19,0)</f>
        <v>21</v>
      </c>
      <c r="K219" s="9">
        <f>VLOOKUP(B219,[2]Combined!C$1:W$640,21,0)</f>
        <v>0</v>
      </c>
      <c r="L219" s="9">
        <f>VLOOKUP(B219,[2]Combined!C$1:X$640,22,0)</f>
        <v>3</v>
      </c>
      <c r="M219" s="9">
        <f>VLOOKUP(B219,[2]Combined!C$1:Y$640,23,0)</f>
        <v>5</v>
      </c>
      <c r="N219" s="9">
        <f>VLOOKUP(B219,[2]Combined!C$1:AA$640,25,0)</f>
        <v>0</v>
      </c>
      <c r="O219" s="10">
        <f>VLOOKUP(B219,[3]Combined!C$1:T$640,18,0)</f>
        <v>20</v>
      </c>
      <c r="P219" s="10">
        <f>VLOOKUP(B219,[3]Combined!C$1:U$640,19,0)</f>
        <v>20</v>
      </c>
      <c r="Q219" s="10">
        <f>VLOOKUP(B219,[3]Combined!C$1:W$640,21,0)</f>
        <v>0</v>
      </c>
      <c r="R219" s="10">
        <f>VLOOKUP(B219,[3]Combined!C$1:X$640,22,0)</f>
        <v>4</v>
      </c>
      <c r="S219" s="10">
        <f>VLOOKUP(B219,[3]Combined!C$1:Y$640,23,0)</f>
        <v>4</v>
      </c>
      <c r="T219" s="10">
        <f>VLOOKUP(B219,[3]Combined!C$1:AA$640,25,0)</f>
        <v>0</v>
      </c>
      <c r="U219" s="11">
        <f>VLOOKUP(B219,[4]Combined!C$1:T$640,18,0)</f>
        <v>0</v>
      </c>
      <c r="V219" s="11">
        <f>VLOOKUP(B219,[4]Combined!C$1:U$640,19,0)</f>
        <v>0</v>
      </c>
      <c r="W219" s="11">
        <f>VLOOKUP(B219,[4]Combined!C$1:W$640,21,0)</f>
        <v>0</v>
      </c>
      <c r="X219" s="11">
        <f>VLOOKUP(B219,[4]Combined!C$1:X$640,22,0)</f>
        <v>0</v>
      </c>
      <c r="Y219" s="11">
        <f>VLOOKUP(B219,[4]Combined!C$1:Y$640,23,0)</f>
        <v>0</v>
      </c>
      <c r="Z219" s="11">
        <f>VLOOKUP(B219,[4]Combined!C$1:AA$640,25,0)</f>
        <v>0</v>
      </c>
      <c r="AA219" s="12">
        <v>14</v>
      </c>
      <c r="AB219" s="12">
        <v>15</v>
      </c>
      <c r="AC219" s="12">
        <f>VLOOKUP(B219,[5]Combined!C$1:W$640,21,0)</f>
        <v>0</v>
      </c>
      <c r="AD219" s="12">
        <v>2</v>
      </c>
      <c r="AE219" s="12">
        <v>2</v>
      </c>
      <c r="AF219" s="12">
        <f>VLOOKUP(B219,[5]Combined!C$1:AA$640,25,0)</f>
        <v>0</v>
      </c>
      <c r="AG219" s="14">
        <f t="shared" si="24"/>
        <v>77</v>
      </c>
      <c r="AH219" s="14">
        <f t="shared" si="25"/>
        <v>0</v>
      </c>
      <c r="AI219" s="14">
        <f t="shared" si="26"/>
        <v>0</v>
      </c>
      <c r="AJ219" s="14">
        <f t="shared" si="27"/>
        <v>73</v>
      </c>
      <c r="AK219" s="14">
        <f t="shared" si="28"/>
        <v>73</v>
      </c>
      <c r="AL219" s="14">
        <f t="shared" si="29"/>
        <v>94.805194805194802</v>
      </c>
      <c r="AM219" s="14">
        <f t="shared" si="30"/>
        <v>5</v>
      </c>
      <c r="AN219" s="7" t="s">
        <v>222</v>
      </c>
      <c r="AO219" s="7">
        <v>5</v>
      </c>
      <c r="AP219" s="7">
        <v>7</v>
      </c>
      <c r="AQ219" s="7">
        <f t="shared" si="31"/>
        <v>17</v>
      </c>
    </row>
    <row r="220" spans="1:43" x14ac:dyDescent="0.25">
      <c r="A220" s="7">
        <v>219</v>
      </c>
      <c r="B220" s="7" t="s">
        <v>245</v>
      </c>
      <c r="C220" s="8">
        <f>VLOOKUP(B220,[1]Combined!$B$1:$S$640,18,0)</f>
        <v>8</v>
      </c>
      <c r="D220" s="8">
        <f>VLOOKUP(B220,[1]Combined!$B$1:$T$640,19,0)</f>
        <v>8</v>
      </c>
      <c r="E220" s="8">
        <f>VLOOKUP(B220,[1]Combined!$B$1:$V$640,21,0)</f>
        <v>0</v>
      </c>
      <c r="F220" s="8">
        <f>VLOOKUP(B220,[1]Combined!$B$1:$W$640,22,0)</f>
        <v>2</v>
      </c>
      <c r="G220" s="8">
        <f>VLOOKUP(B220,[1]Combined!$B$1:$X$640,23,0)</f>
        <v>2</v>
      </c>
      <c r="H220" s="8">
        <f>VLOOKUP(B220,[1]Combined!$B$1:$Z$640,25,0)</f>
        <v>0</v>
      </c>
      <c r="I220" s="9">
        <f>VLOOKUP(B220,[2]Combined!C$1:T$640,18,0)</f>
        <v>19</v>
      </c>
      <c r="J220" s="9">
        <f>VLOOKUP(B220,[2]Combined!C$1:U$640,19,0)</f>
        <v>21</v>
      </c>
      <c r="K220" s="9">
        <f>VLOOKUP(B220,[2]Combined!C$1:W$640,21,0)</f>
        <v>0</v>
      </c>
      <c r="L220" s="9">
        <f>VLOOKUP(B220,[2]Combined!C$1:X$640,22,0)</f>
        <v>3</v>
      </c>
      <c r="M220" s="9">
        <f>VLOOKUP(B220,[2]Combined!C$1:Y$640,23,0)</f>
        <v>4</v>
      </c>
      <c r="N220" s="9">
        <f>VLOOKUP(B220,[2]Combined!C$1:AA$640,25,0)</f>
        <v>0</v>
      </c>
      <c r="O220" s="10">
        <f>VLOOKUP(B220,[3]Combined!C$1:T$640,18,0)</f>
        <v>10</v>
      </c>
      <c r="P220" s="10">
        <f>VLOOKUP(B220,[3]Combined!C$1:U$640,19,0)</f>
        <v>20</v>
      </c>
      <c r="Q220" s="10">
        <f>VLOOKUP(B220,[3]Combined!C$1:W$640,21,0)</f>
        <v>0</v>
      </c>
      <c r="R220" s="10">
        <f>VLOOKUP(B220,[3]Combined!C$1:X$640,22,0)</f>
        <v>3</v>
      </c>
      <c r="S220" s="10">
        <f>VLOOKUP(B220,[3]Combined!C$1:Y$640,23,0)</f>
        <v>5</v>
      </c>
      <c r="T220" s="10">
        <f>VLOOKUP(B220,[3]Combined!C$1:AA$640,25,0)</f>
        <v>0</v>
      </c>
      <c r="U220" s="11">
        <f>VLOOKUP(B220,[4]Combined!C$1:T$640,18,0)</f>
        <v>0</v>
      </c>
      <c r="V220" s="11">
        <f>VLOOKUP(B220,[4]Combined!C$1:U$640,19,0)</f>
        <v>0</v>
      </c>
      <c r="W220" s="11">
        <f>VLOOKUP(B220,[4]Combined!C$1:W$640,21,0)</f>
        <v>0</v>
      </c>
      <c r="X220" s="11">
        <f>VLOOKUP(B220,[4]Combined!C$1:X$640,22,0)</f>
        <v>0</v>
      </c>
      <c r="Y220" s="11">
        <f>VLOOKUP(B220,[4]Combined!C$1:Y$640,23,0)</f>
        <v>0</v>
      </c>
      <c r="Z220" s="11">
        <f>VLOOKUP(B220,[4]Combined!C$1:AA$640,25,0)</f>
        <v>0</v>
      </c>
      <c r="AA220" s="12">
        <v>12</v>
      </c>
      <c r="AB220" s="12">
        <v>15</v>
      </c>
      <c r="AC220" s="12">
        <f>VLOOKUP(B220,[5]Combined!C$1:W$640,21,0)</f>
        <v>0</v>
      </c>
      <c r="AD220" s="12">
        <v>2</v>
      </c>
      <c r="AE220" s="12">
        <v>2</v>
      </c>
      <c r="AF220" s="12">
        <f>VLOOKUP(B220,[5]Combined!C$1:AA$640,25,0)</f>
        <v>0</v>
      </c>
      <c r="AG220" s="14">
        <f t="shared" si="24"/>
        <v>77</v>
      </c>
      <c r="AH220" s="14">
        <f t="shared" si="25"/>
        <v>0</v>
      </c>
      <c r="AI220" s="14">
        <f t="shared" si="26"/>
        <v>0</v>
      </c>
      <c r="AJ220" s="14">
        <f t="shared" si="27"/>
        <v>59</v>
      </c>
      <c r="AK220" s="14">
        <f t="shared" si="28"/>
        <v>59</v>
      </c>
      <c r="AL220" s="14">
        <f t="shared" si="29"/>
        <v>76.623376623376629</v>
      </c>
      <c r="AM220" s="14">
        <f t="shared" si="30"/>
        <v>3</v>
      </c>
      <c r="AN220" s="7" t="s">
        <v>224</v>
      </c>
      <c r="AO220" s="7">
        <v>8</v>
      </c>
      <c r="AP220" s="7">
        <v>5</v>
      </c>
      <c r="AQ220" s="7">
        <f t="shared" si="31"/>
        <v>16</v>
      </c>
    </row>
    <row r="221" spans="1:43" x14ac:dyDescent="0.25">
      <c r="A221" s="7">
        <v>220</v>
      </c>
      <c r="B221" s="7" t="s">
        <v>246</v>
      </c>
      <c r="C221" s="8">
        <f>VLOOKUP(B221,[1]Combined!$B$1:$S$640,18,0)</f>
        <v>3</v>
      </c>
      <c r="D221" s="8">
        <f>VLOOKUP(B221,[1]Combined!$B$1:$T$640,19,0)</f>
        <v>8</v>
      </c>
      <c r="E221" s="8">
        <f>VLOOKUP(B221,[1]Combined!$B$1:$V$640,21,0)</f>
        <v>0</v>
      </c>
      <c r="F221" s="8">
        <f>VLOOKUP(B221,[1]Combined!$B$1:$W$640,22,0)</f>
        <v>0</v>
      </c>
      <c r="G221" s="8">
        <f>VLOOKUP(B221,[1]Combined!$B$1:$X$640,23,0)</f>
        <v>2</v>
      </c>
      <c r="H221" s="8">
        <f>VLOOKUP(B221,[1]Combined!$B$1:$Z$640,25,0)</f>
        <v>0</v>
      </c>
      <c r="I221" s="9">
        <f>VLOOKUP(B221,[2]Combined!C$1:T$640,18,0)</f>
        <v>9</v>
      </c>
      <c r="J221" s="9">
        <f>VLOOKUP(B221,[2]Combined!C$1:U$640,19,0)</f>
        <v>21</v>
      </c>
      <c r="K221" s="9">
        <f>VLOOKUP(B221,[2]Combined!C$1:W$640,21,0)</f>
        <v>0</v>
      </c>
      <c r="L221" s="9">
        <f>VLOOKUP(B221,[2]Combined!C$1:X$640,22,0)</f>
        <v>0</v>
      </c>
      <c r="M221" s="9">
        <f>VLOOKUP(B221,[2]Combined!C$1:Y$640,23,0)</f>
        <v>4</v>
      </c>
      <c r="N221" s="9">
        <f>VLOOKUP(B221,[2]Combined!C$1:AA$640,25,0)</f>
        <v>0</v>
      </c>
      <c r="O221" s="10">
        <f>VLOOKUP(B221,[3]Combined!C$1:T$640,18,0)</f>
        <v>9</v>
      </c>
      <c r="P221" s="10">
        <f>VLOOKUP(B221,[3]Combined!C$1:U$640,19,0)</f>
        <v>20</v>
      </c>
      <c r="Q221" s="10">
        <f>VLOOKUP(B221,[3]Combined!C$1:W$640,21,0)</f>
        <v>0</v>
      </c>
      <c r="R221" s="10">
        <f>VLOOKUP(B221,[3]Combined!C$1:X$640,22,0)</f>
        <v>0</v>
      </c>
      <c r="S221" s="10">
        <f>VLOOKUP(B221,[3]Combined!C$1:Y$640,23,0)</f>
        <v>1</v>
      </c>
      <c r="T221" s="10">
        <f>VLOOKUP(B221,[3]Combined!C$1:AA$640,25,0)</f>
        <v>0</v>
      </c>
      <c r="U221" s="11">
        <f>VLOOKUP(B221,[4]Combined!C$1:T$640,18,0)</f>
        <v>0</v>
      </c>
      <c r="V221" s="11">
        <f>VLOOKUP(B221,[4]Combined!C$1:U$640,19,0)</f>
        <v>0</v>
      </c>
      <c r="W221" s="11">
        <f>VLOOKUP(B221,[4]Combined!C$1:W$640,21,0)</f>
        <v>0</v>
      </c>
      <c r="X221" s="11">
        <f>VLOOKUP(B221,[4]Combined!C$1:X$640,22,0)</f>
        <v>0</v>
      </c>
      <c r="Y221" s="11">
        <f>VLOOKUP(B221,[4]Combined!C$1:Y$640,23,0)</f>
        <v>3</v>
      </c>
      <c r="Z221" s="11">
        <f>VLOOKUP(B221,[4]Combined!C$1:AA$640,25,0)</f>
        <v>0</v>
      </c>
      <c r="AA221" s="12">
        <v>8</v>
      </c>
      <c r="AB221" s="12">
        <v>15</v>
      </c>
      <c r="AC221" s="12">
        <f>VLOOKUP(B221,[5]Combined!C$1:W$640,21,0)</f>
        <v>0</v>
      </c>
      <c r="AD221" s="12">
        <v>0</v>
      </c>
      <c r="AE221" s="12">
        <v>1</v>
      </c>
      <c r="AF221" s="12">
        <f>VLOOKUP(B221,[5]Combined!C$1:AA$640,25,0)</f>
        <v>0</v>
      </c>
      <c r="AG221" s="14">
        <f t="shared" si="24"/>
        <v>75</v>
      </c>
      <c r="AH221" s="14">
        <f t="shared" si="25"/>
        <v>0</v>
      </c>
      <c r="AI221" s="14">
        <f t="shared" si="26"/>
        <v>0</v>
      </c>
      <c r="AJ221" s="14">
        <f t="shared" si="27"/>
        <v>29</v>
      </c>
      <c r="AK221" s="14">
        <f t="shared" si="28"/>
        <v>29</v>
      </c>
      <c r="AL221" s="14">
        <f t="shared" si="29"/>
        <v>38.666666666666664</v>
      </c>
      <c r="AM221" s="14">
        <f t="shared" si="30"/>
        <v>0</v>
      </c>
      <c r="AN221" s="7" t="s">
        <v>226</v>
      </c>
      <c r="AO221" s="7">
        <v>0</v>
      </c>
      <c r="AP221" s="7">
        <v>5</v>
      </c>
      <c r="AQ221" s="7">
        <f t="shared" si="31"/>
        <v>5</v>
      </c>
    </row>
    <row r="222" spans="1:43" x14ac:dyDescent="0.25">
      <c r="A222" s="7">
        <v>221</v>
      </c>
      <c r="B222" s="7" t="s">
        <v>247</v>
      </c>
      <c r="C222" s="8">
        <f>VLOOKUP(B222,[1]Combined!$B$1:$S$640,18,0)</f>
        <v>8</v>
      </c>
      <c r="D222" s="8">
        <f>VLOOKUP(B222,[1]Combined!$B$1:$T$640,19,0)</f>
        <v>8</v>
      </c>
      <c r="E222" s="8">
        <f>VLOOKUP(B222,[1]Combined!$B$1:$V$640,21,0)</f>
        <v>0</v>
      </c>
      <c r="F222" s="8">
        <f>VLOOKUP(B222,[1]Combined!$B$1:$W$640,22,0)</f>
        <v>1</v>
      </c>
      <c r="G222" s="8">
        <f>VLOOKUP(B222,[1]Combined!$B$1:$X$640,23,0)</f>
        <v>1</v>
      </c>
      <c r="H222" s="8">
        <f>VLOOKUP(B222,[1]Combined!$B$1:$Z$640,25,0)</f>
        <v>0</v>
      </c>
      <c r="I222" s="9">
        <f>VLOOKUP(B222,[2]Combined!C$1:T$640,18,0)</f>
        <v>21</v>
      </c>
      <c r="J222" s="9">
        <f>VLOOKUP(B222,[2]Combined!C$1:U$640,19,0)</f>
        <v>21</v>
      </c>
      <c r="K222" s="9">
        <f>VLOOKUP(B222,[2]Combined!C$1:W$640,21,0)</f>
        <v>0</v>
      </c>
      <c r="L222" s="9">
        <f>VLOOKUP(B222,[2]Combined!C$1:X$640,22,0)</f>
        <v>2</v>
      </c>
      <c r="M222" s="9">
        <f>VLOOKUP(B222,[2]Combined!C$1:Y$640,23,0)</f>
        <v>3</v>
      </c>
      <c r="N222" s="9">
        <f>VLOOKUP(B222,[2]Combined!C$1:AA$640,25,0)</f>
        <v>0</v>
      </c>
      <c r="O222" s="10">
        <f>VLOOKUP(B222,[3]Combined!C$1:T$640,18,0)</f>
        <v>17</v>
      </c>
      <c r="P222" s="10">
        <f>VLOOKUP(B222,[3]Combined!C$1:U$640,19,0)</f>
        <v>20</v>
      </c>
      <c r="Q222" s="10">
        <f>VLOOKUP(B222,[3]Combined!C$1:W$640,21,0)</f>
        <v>0</v>
      </c>
      <c r="R222" s="10">
        <f>VLOOKUP(B222,[3]Combined!C$1:X$640,22,0)</f>
        <v>3</v>
      </c>
      <c r="S222" s="10">
        <f>VLOOKUP(B222,[3]Combined!C$1:Y$640,23,0)</f>
        <v>4</v>
      </c>
      <c r="T222" s="10">
        <f>VLOOKUP(B222,[3]Combined!C$1:AA$640,25,0)</f>
        <v>0</v>
      </c>
      <c r="U222" s="11">
        <f>VLOOKUP(B222,[4]Combined!C$1:T$640,18,0)</f>
        <v>0</v>
      </c>
      <c r="V222" s="11">
        <f>VLOOKUP(B222,[4]Combined!C$1:U$640,19,0)</f>
        <v>0</v>
      </c>
      <c r="W222" s="11">
        <f>VLOOKUP(B222,[4]Combined!C$1:W$640,21,0)</f>
        <v>0</v>
      </c>
      <c r="X222" s="11">
        <f>VLOOKUP(B222,[4]Combined!C$1:X$640,22,0)</f>
        <v>0</v>
      </c>
      <c r="Y222" s="11">
        <f>VLOOKUP(B222,[4]Combined!C$1:Y$640,23,0)</f>
        <v>0</v>
      </c>
      <c r="Z222" s="11">
        <f>VLOOKUP(B222,[4]Combined!C$1:AA$640,25,0)</f>
        <v>0</v>
      </c>
      <c r="AA222" s="12">
        <v>13</v>
      </c>
      <c r="AB222" s="12">
        <v>15</v>
      </c>
      <c r="AC222" s="12">
        <f>VLOOKUP(B222,[5]Combined!C$1:W$640,21,0)</f>
        <v>0</v>
      </c>
      <c r="AD222" s="12">
        <v>1</v>
      </c>
      <c r="AE222" s="12">
        <v>2</v>
      </c>
      <c r="AF222" s="12">
        <f>VLOOKUP(B222,[5]Combined!C$1:AA$640,25,0)</f>
        <v>0</v>
      </c>
      <c r="AG222" s="14">
        <f t="shared" si="24"/>
        <v>74</v>
      </c>
      <c r="AH222" s="14">
        <f t="shared" si="25"/>
        <v>0</v>
      </c>
      <c r="AI222" s="14">
        <f t="shared" si="26"/>
        <v>0</v>
      </c>
      <c r="AJ222" s="14">
        <f t="shared" si="27"/>
        <v>66</v>
      </c>
      <c r="AK222" s="14">
        <f t="shared" si="28"/>
        <v>66</v>
      </c>
      <c r="AL222" s="14">
        <f t="shared" si="29"/>
        <v>89.189189189189193</v>
      </c>
      <c r="AM222" s="14">
        <f t="shared" si="30"/>
        <v>5</v>
      </c>
      <c r="AN222" s="7" t="s">
        <v>218</v>
      </c>
      <c r="AO222" s="7">
        <v>9</v>
      </c>
      <c r="AP222" s="7">
        <v>7</v>
      </c>
      <c r="AQ222" s="7">
        <f t="shared" si="31"/>
        <v>21</v>
      </c>
    </row>
    <row r="223" spans="1:43" x14ac:dyDescent="0.25">
      <c r="A223" s="7">
        <v>222</v>
      </c>
      <c r="B223" s="7" t="s">
        <v>248</v>
      </c>
      <c r="C223" s="8">
        <f>VLOOKUP(B223,[1]Combined!$B$1:$S$640,18,0)</f>
        <v>6</v>
      </c>
      <c r="D223" s="8">
        <f>VLOOKUP(B223,[1]Combined!$B$1:$T$640,19,0)</f>
        <v>8</v>
      </c>
      <c r="E223" s="8">
        <f>VLOOKUP(B223,[1]Combined!$B$1:$V$640,21,0)</f>
        <v>0</v>
      </c>
      <c r="F223" s="8">
        <f>VLOOKUP(B223,[1]Combined!$B$1:$W$640,22,0)</f>
        <v>1</v>
      </c>
      <c r="G223" s="8">
        <f>VLOOKUP(B223,[1]Combined!$B$1:$X$640,23,0)</f>
        <v>2</v>
      </c>
      <c r="H223" s="8">
        <f>VLOOKUP(B223,[1]Combined!$B$1:$Z$640,25,0)</f>
        <v>0</v>
      </c>
      <c r="I223" s="9">
        <f>VLOOKUP(B223,[2]Combined!C$1:T$640,18,0)</f>
        <v>11</v>
      </c>
      <c r="J223" s="9">
        <f>VLOOKUP(B223,[2]Combined!C$1:U$640,19,0)</f>
        <v>21</v>
      </c>
      <c r="K223" s="9">
        <f>VLOOKUP(B223,[2]Combined!C$1:W$640,21,0)</f>
        <v>0</v>
      </c>
      <c r="L223" s="9">
        <f>VLOOKUP(B223,[2]Combined!C$1:X$640,22,0)</f>
        <v>2</v>
      </c>
      <c r="M223" s="9">
        <f>VLOOKUP(B223,[2]Combined!C$1:Y$640,23,0)</f>
        <v>3</v>
      </c>
      <c r="N223" s="9">
        <f>VLOOKUP(B223,[2]Combined!C$1:AA$640,25,0)</f>
        <v>0</v>
      </c>
      <c r="O223" s="10">
        <f>VLOOKUP(B223,[3]Combined!C$1:T$640,18,0)</f>
        <v>6</v>
      </c>
      <c r="P223" s="10">
        <f>VLOOKUP(B223,[3]Combined!C$1:U$640,19,0)</f>
        <v>20</v>
      </c>
      <c r="Q223" s="10">
        <f>VLOOKUP(B223,[3]Combined!C$1:W$640,21,0)</f>
        <v>0</v>
      </c>
      <c r="R223" s="10">
        <f>VLOOKUP(B223,[3]Combined!C$1:X$640,22,0)</f>
        <v>1</v>
      </c>
      <c r="S223" s="10">
        <f>VLOOKUP(B223,[3]Combined!C$1:Y$640,23,0)</f>
        <v>2</v>
      </c>
      <c r="T223" s="10">
        <f>VLOOKUP(B223,[3]Combined!C$1:AA$640,25,0)</f>
        <v>0</v>
      </c>
      <c r="U223" s="11">
        <f>VLOOKUP(B223,[4]Combined!C$1:T$640,18,0)</f>
        <v>0</v>
      </c>
      <c r="V223" s="11">
        <f>VLOOKUP(B223,[4]Combined!C$1:U$640,19,0)</f>
        <v>0</v>
      </c>
      <c r="W223" s="11">
        <f>VLOOKUP(B223,[4]Combined!C$1:W$640,21,0)</f>
        <v>0</v>
      </c>
      <c r="X223" s="11">
        <f>VLOOKUP(B223,[4]Combined!C$1:X$640,22,0)</f>
        <v>0</v>
      </c>
      <c r="Y223" s="11">
        <f>VLOOKUP(B223,[4]Combined!C$1:Y$640,23,0)</f>
        <v>0</v>
      </c>
      <c r="Z223" s="11">
        <f>VLOOKUP(B223,[4]Combined!C$1:AA$640,25,0)</f>
        <v>0</v>
      </c>
      <c r="AA223" s="12">
        <v>8</v>
      </c>
      <c r="AB223" s="12">
        <v>15</v>
      </c>
      <c r="AC223" s="12">
        <f>VLOOKUP(B223,[5]Combined!C$1:W$640,21,0)</f>
        <v>0</v>
      </c>
      <c r="AD223" s="12">
        <v>1</v>
      </c>
      <c r="AE223" s="12">
        <v>2</v>
      </c>
      <c r="AF223" s="12">
        <f>VLOOKUP(B223,[5]Combined!C$1:AA$640,25,0)</f>
        <v>0</v>
      </c>
      <c r="AG223" s="14">
        <f t="shared" si="24"/>
        <v>73</v>
      </c>
      <c r="AH223" s="14">
        <f t="shared" si="25"/>
        <v>0</v>
      </c>
      <c r="AI223" s="14">
        <f t="shared" si="26"/>
        <v>0</v>
      </c>
      <c r="AJ223" s="14">
        <f t="shared" si="27"/>
        <v>36</v>
      </c>
      <c r="AK223" s="14">
        <f t="shared" si="28"/>
        <v>36</v>
      </c>
      <c r="AL223" s="14">
        <f t="shared" si="29"/>
        <v>49.315068493150683</v>
      </c>
      <c r="AM223" s="14">
        <f t="shared" si="30"/>
        <v>0</v>
      </c>
      <c r="AN223" s="7" t="s">
        <v>220</v>
      </c>
      <c r="AO223" s="7">
        <v>7</v>
      </c>
      <c r="AP223" s="7">
        <v>7</v>
      </c>
      <c r="AQ223" s="7">
        <f t="shared" si="31"/>
        <v>14</v>
      </c>
    </row>
    <row r="224" spans="1:43" x14ac:dyDescent="0.25">
      <c r="A224" s="7">
        <v>223</v>
      </c>
      <c r="B224" s="7" t="s">
        <v>249</v>
      </c>
      <c r="C224" s="8">
        <f>VLOOKUP(B224,[1]Combined!$B$1:$S$640,18,0)</f>
        <v>8</v>
      </c>
      <c r="D224" s="8">
        <f>VLOOKUP(B224,[1]Combined!$B$1:$T$640,19,0)</f>
        <v>8</v>
      </c>
      <c r="E224" s="8">
        <f>VLOOKUP(B224,[1]Combined!$B$1:$V$640,21,0)</f>
        <v>0</v>
      </c>
      <c r="F224" s="8">
        <f>VLOOKUP(B224,[1]Combined!$B$1:$W$640,22,0)</f>
        <v>2</v>
      </c>
      <c r="G224" s="8">
        <f>VLOOKUP(B224,[1]Combined!$B$1:$X$640,23,0)</f>
        <v>2</v>
      </c>
      <c r="H224" s="8">
        <f>VLOOKUP(B224,[1]Combined!$B$1:$Z$640,25,0)</f>
        <v>0</v>
      </c>
      <c r="I224" s="9">
        <f>VLOOKUP(B224,[2]Combined!C$1:T$640,18,0)</f>
        <v>17</v>
      </c>
      <c r="J224" s="9">
        <f>VLOOKUP(B224,[2]Combined!C$1:U$640,19,0)</f>
        <v>21</v>
      </c>
      <c r="K224" s="9">
        <f>VLOOKUP(B224,[2]Combined!C$1:W$640,21,0)</f>
        <v>0</v>
      </c>
      <c r="L224" s="9">
        <f>VLOOKUP(B224,[2]Combined!C$1:X$640,22,0)</f>
        <v>4</v>
      </c>
      <c r="M224" s="9">
        <f>VLOOKUP(B224,[2]Combined!C$1:Y$640,23,0)</f>
        <v>5</v>
      </c>
      <c r="N224" s="9">
        <f>VLOOKUP(B224,[2]Combined!C$1:AA$640,25,0)</f>
        <v>0</v>
      </c>
      <c r="O224" s="10">
        <f>VLOOKUP(B224,[3]Combined!C$1:T$640,18,0)</f>
        <v>17</v>
      </c>
      <c r="P224" s="10">
        <f>VLOOKUP(B224,[3]Combined!C$1:U$640,19,0)</f>
        <v>20</v>
      </c>
      <c r="Q224" s="10">
        <f>VLOOKUP(B224,[3]Combined!C$1:W$640,21,0)</f>
        <v>1</v>
      </c>
      <c r="R224" s="10">
        <f>VLOOKUP(B224,[3]Combined!C$1:X$640,22,0)</f>
        <v>3</v>
      </c>
      <c r="S224" s="10">
        <f>VLOOKUP(B224,[3]Combined!C$1:Y$640,23,0)</f>
        <v>4</v>
      </c>
      <c r="T224" s="10">
        <f>VLOOKUP(B224,[3]Combined!C$1:AA$640,25,0)</f>
        <v>0</v>
      </c>
      <c r="U224" s="11">
        <f>VLOOKUP(B224,[4]Combined!C$1:T$640,18,0)</f>
        <v>0</v>
      </c>
      <c r="V224" s="11">
        <f>VLOOKUP(B224,[4]Combined!C$1:U$640,19,0)</f>
        <v>0</v>
      </c>
      <c r="W224" s="11">
        <f>VLOOKUP(B224,[4]Combined!C$1:W$640,21,0)</f>
        <v>0</v>
      </c>
      <c r="X224" s="11">
        <f>VLOOKUP(B224,[4]Combined!C$1:X$640,22,0)</f>
        <v>0</v>
      </c>
      <c r="Y224" s="11">
        <f>VLOOKUP(B224,[4]Combined!C$1:Y$640,23,0)</f>
        <v>0</v>
      </c>
      <c r="Z224" s="11">
        <f>VLOOKUP(B224,[4]Combined!C$1:AA$640,25,0)</f>
        <v>0</v>
      </c>
      <c r="AA224" s="12">
        <v>15</v>
      </c>
      <c r="AB224" s="12">
        <v>15</v>
      </c>
      <c r="AC224" s="12">
        <f>VLOOKUP(B224,[5]Combined!C$1:W$640,21,0)</f>
        <v>0</v>
      </c>
      <c r="AD224" s="12">
        <v>1</v>
      </c>
      <c r="AE224" s="12">
        <v>2</v>
      </c>
      <c r="AF224" s="12">
        <f>VLOOKUP(B224,[5]Combined!C$1:AA$640,25,0)</f>
        <v>0</v>
      </c>
      <c r="AG224" s="14">
        <f t="shared" si="24"/>
        <v>77</v>
      </c>
      <c r="AH224" s="14">
        <f t="shared" si="25"/>
        <v>1</v>
      </c>
      <c r="AI224" s="14">
        <f t="shared" si="26"/>
        <v>1</v>
      </c>
      <c r="AJ224" s="14">
        <f t="shared" si="27"/>
        <v>67</v>
      </c>
      <c r="AK224" s="14">
        <f t="shared" si="28"/>
        <v>68</v>
      </c>
      <c r="AL224" s="14">
        <f t="shared" si="29"/>
        <v>88.311688311688314</v>
      </c>
      <c r="AM224" s="14">
        <f t="shared" si="30"/>
        <v>5</v>
      </c>
      <c r="AN224" s="7" t="s">
        <v>222</v>
      </c>
      <c r="AO224" s="7">
        <v>10</v>
      </c>
      <c r="AP224" s="7">
        <v>9</v>
      </c>
      <c r="AQ224" s="7">
        <f t="shared" si="31"/>
        <v>24</v>
      </c>
    </row>
    <row r="225" spans="1:43" x14ac:dyDescent="0.25">
      <c r="A225" s="7">
        <v>224</v>
      </c>
      <c r="B225" s="7" t="s">
        <v>250</v>
      </c>
      <c r="C225" s="8">
        <f>VLOOKUP(B225,[1]Combined!$B$1:$S$640,18,0)</f>
        <v>8</v>
      </c>
      <c r="D225" s="8">
        <f>VLOOKUP(B225,[1]Combined!$B$1:$T$640,19,0)</f>
        <v>8</v>
      </c>
      <c r="E225" s="8">
        <f>VLOOKUP(B225,[1]Combined!$B$1:$V$640,21,0)</f>
        <v>0</v>
      </c>
      <c r="F225" s="8">
        <f>VLOOKUP(B225,[1]Combined!$B$1:$W$640,22,0)</f>
        <v>2</v>
      </c>
      <c r="G225" s="8">
        <f>VLOOKUP(B225,[1]Combined!$B$1:$X$640,23,0)</f>
        <v>2</v>
      </c>
      <c r="H225" s="8">
        <f>VLOOKUP(B225,[1]Combined!$B$1:$Z$640,25,0)</f>
        <v>0</v>
      </c>
      <c r="I225" s="9">
        <f>VLOOKUP(B225,[2]Combined!C$1:T$640,18,0)</f>
        <v>19</v>
      </c>
      <c r="J225" s="9">
        <f>VLOOKUP(B225,[2]Combined!C$1:U$640,19,0)</f>
        <v>21</v>
      </c>
      <c r="K225" s="9">
        <f>VLOOKUP(B225,[2]Combined!C$1:W$640,21,0)</f>
        <v>0</v>
      </c>
      <c r="L225" s="9">
        <f>VLOOKUP(B225,[2]Combined!C$1:X$640,22,0)</f>
        <v>4</v>
      </c>
      <c r="M225" s="9">
        <f>VLOOKUP(B225,[2]Combined!C$1:Y$640,23,0)</f>
        <v>4</v>
      </c>
      <c r="N225" s="9">
        <f>VLOOKUP(B225,[2]Combined!C$1:AA$640,25,0)</f>
        <v>0</v>
      </c>
      <c r="O225" s="10">
        <f>VLOOKUP(B225,[3]Combined!C$1:T$640,18,0)</f>
        <v>15</v>
      </c>
      <c r="P225" s="10">
        <f>VLOOKUP(B225,[3]Combined!C$1:U$640,19,0)</f>
        <v>20</v>
      </c>
      <c r="Q225" s="10">
        <f>VLOOKUP(B225,[3]Combined!C$1:W$640,21,0)</f>
        <v>0</v>
      </c>
      <c r="R225" s="10">
        <f>VLOOKUP(B225,[3]Combined!C$1:X$640,22,0)</f>
        <v>4</v>
      </c>
      <c r="S225" s="10">
        <f>VLOOKUP(B225,[3]Combined!C$1:Y$640,23,0)</f>
        <v>5</v>
      </c>
      <c r="T225" s="10">
        <f>VLOOKUP(B225,[3]Combined!C$1:AA$640,25,0)</f>
        <v>0</v>
      </c>
      <c r="U225" s="11">
        <f>VLOOKUP(B225,[4]Combined!C$1:T$640,18,0)</f>
        <v>0</v>
      </c>
      <c r="V225" s="11">
        <f>VLOOKUP(B225,[4]Combined!C$1:U$640,19,0)</f>
        <v>0</v>
      </c>
      <c r="W225" s="11">
        <f>VLOOKUP(B225,[4]Combined!C$1:W$640,21,0)</f>
        <v>0</v>
      </c>
      <c r="X225" s="11">
        <f>VLOOKUP(B225,[4]Combined!C$1:X$640,22,0)</f>
        <v>0</v>
      </c>
      <c r="Y225" s="11">
        <f>VLOOKUP(B225,[4]Combined!C$1:Y$640,23,0)</f>
        <v>0</v>
      </c>
      <c r="Z225" s="11">
        <f>VLOOKUP(B225,[4]Combined!C$1:AA$640,25,0)</f>
        <v>0</v>
      </c>
      <c r="AA225" s="12">
        <v>15</v>
      </c>
      <c r="AB225" s="12">
        <v>15</v>
      </c>
      <c r="AC225" s="12">
        <f>VLOOKUP(B225,[5]Combined!C$1:W$640,21,0)</f>
        <v>0</v>
      </c>
      <c r="AD225" s="12">
        <v>2</v>
      </c>
      <c r="AE225" s="12">
        <v>2</v>
      </c>
      <c r="AF225" s="12">
        <f>VLOOKUP(B225,[5]Combined!C$1:AA$640,25,0)</f>
        <v>0</v>
      </c>
      <c r="AG225" s="14">
        <f t="shared" si="24"/>
        <v>77</v>
      </c>
      <c r="AH225" s="14">
        <f t="shared" si="25"/>
        <v>0</v>
      </c>
      <c r="AI225" s="14">
        <f t="shared" si="26"/>
        <v>0</v>
      </c>
      <c r="AJ225" s="14">
        <f t="shared" si="27"/>
        <v>69</v>
      </c>
      <c r="AK225" s="14">
        <f t="shared" si="28"/>
        <v>69</v>
      </c>
      <c r="AL225" s="14">
        <f t="shared" si="29"/>
        <v>89.610389610389603</v>
      </c>
      <c r="AM225" s="14">
        <f t="shared" si="30"/>
        <v>5</v>
      </c>
      <c r="AN225" s="7" t="s">
        <v>224</v>
      </c>
      <c r="AO225" s="7">
        <v>9</v>
      </c>
      <c r="AP225" s="7">
        <v>9</v>
      </c>
      <c r="AQ225" s="7">
        <f t="shared" si="31"/>
        <v>23</v>
      </c>
    </row>
    <row r="226" spans="1:43" x14ac:dyDescent="0.25">
      <c r="A226" s="7">
        <v>225</v>
      </c>
      <c r="B226" s="7" t="s">
        <v>251</v>
      </c>
      <c r="C226" s="8">
        <f>VLOOKUP(B226,[1]Combined!$B$1:$S$640,18,0)</f>
        <v>8</v>
      </c>
      <c r="D226" s="8">
        <f>VLOOKUP(B226,[1]Combined!$B$1:$T$640,19,0)</f>
        <v>8</v>
      </c>
      <c r="E226" s="8">
        <f>VLOOKUP(B226,[1]Combined!$B$1:$V$640,21,0)</f>
        <v>0</v>
      </c>
      <c r="F226" s="8">
        <f>VLOOKUP(B226,[1]Combined!$B$1:$W$640,22,0)</f>
        <v>1</v>
      </c>
      <c r="G226" s="8">
        <f>VLOOKUP(B226,[1]Combined!$B$1:$X$640,23,0)</f>
        <v>2</v>
      </c>
      <c r="H226" s="8">
        <f>VLOOKUP(B226,[1]Combined!$B$1:$Z$640,25,0)</f>
        <v>0</v>
      </c>
      <c r="I226" s="9">
        <f>VLOOKUP(B226,[2]Combined!C$1:T$640,18,0)</f>
        <v>17</v>
      </c>
      <c r="J226" s="9">
        <f>VLOOKUP(B226,[2]Combined!C$1:U$640,19,0)</f>
        <v>21</v>
      </c>
      <c r="K226" s="9">
        <f>VLOOKUP(B226,[2]Combined!C$1:W$640,21,0)</f>
        <v>0</v>
      </c>
      <c r="L226" s="9">
        <f>VLOOKUP(B226,[2]Combined!C$1:X$640,22,0)</f>
        <v>1</v>
      </c>
      <c r="M226" s="9">
        <f>VLOOKUP(B226,[2]Combined!C$1:Y$640,23,0)</f>
        <v>4</v>
      </c>
      <c r="N226" s="9">
        <f>VLOOKUP(B226,[2]Combined!C$1:AA$640,25,0)</f>
        <v>0</v>
      </c>
      <c r="O226" s="10">
        <f>VLOOKUP(B226,[3]Combined!C$1:T$640,18,0)</f>
        <v>16</v>
      </c>
      <c r="P226" s="10">
        <f>VLOOKUP(B226,[3]Combined!C$1:U$640,19,0)</f>
        <v>20</v>
      </c>
      <c r="Q226" s="10">
        <f>VLOOKUP(B226,[3]Combined!C$1:W$640,21,0)</f>
        <v>0</v>
      </c>
      <c r="R226" s="10">
        <f>VLOOKUP(B226,[3]Combined!C$1:X$640,22,0)</f>
        <v>0</v>
      </c>
      <c r="S226" s="10">
        <f>VLOOKUP(B226,[3]Combined!C$1:Y$640,23,0)</f>
        <v>1</v>
      </c>
      <c r="T226" s="10">
        <f>VLOOKUP(B226,[3]Combined!C$1:AA$640,25,0)</f>
        <v>0</v>
      </c>
      <c r="U226" s="11">
        <f>VLOOKUP(B226,[4]Combined!C$1:T$640,18,0)</f>
        <v>0</v>
      </c>
      <c r="V226" s="11">
        <f>VLOOKUP(B226,[4]Combined!C$1:U$640,19,0)</f>
        <v>0</v>
      </c>
      <c r="W226" s="11">
        <f>VLOOKUP(B226,[4]Combined!C$1:W$640,21,0)</f>
        <v>0</v>
      </c>
      <c r="X226" s="11">
        <f>VLOOKUP(B226,[4]Combined!C$1:X$640,22,0)</f>
        <v>1</v>
      </c>
      <c r="Y226" s="11">
        <f>VLOOKUP(B226,[4]Combined!C$1:Y$640,23,0)</f>
        <v>3</v>
      </c>
      <c r="Z226" s="11">
        <f>VLOOKUP(B226,[4]Combined!C$1:AA$640,25,0)</f>
        <v>0</v>
      </c>
      <c r="AA226" s="12">
        <v>13</v>
      </c>
      <c r="AB226" s="12">
        <v>15</v>
      </c>
      <c r="AC226" s="12">
        <f>VLOOKUP(B226,[5]Combined!C$1:W$640,21,0)</f>
        <v>0</v>
      </c>
      <c r="AD226" s="12">
        <v>0</v>
      </c>
      <c r="AE226" s="12">
        <v>1</v>
      </c>
      <c r="AF226" s="12">
        <f>VLOOKUP(B226,[5]Combined!C$1:AA$640,25,0)</f>
        <v>0</v>
      </c>
      <c r="AG226" s="14">
        <f t="shared" si="24"/>
        <v>75</v>
      </c>
      <c r="AH226" s="14">
        <f t="shared" si="25"/>
        <v>0</v>
      </c>
      <c r="AI226" s="14">
        <f t="shared" si="26"/>
        <v>0</v>
      </c>
      <c r="AJ226" s="14">
        <f t="shared" si="27"/>
        <v>57</v>
      </c>
      <c r="AK226" s="14">
        <f t="shared" si="28"/>
        <v>57</v>
      </c>
      <c r="AL226" s="14">
        <f t="shared" si="29"/>
        <v>76</v>
      </c>
      <c r="AM226" s="14">
        <f t="shared" si="30"/>
        <v>3</v>
      </c>
      <c r="AN226" s="7" t="s">
        <v>226</v>
      </c>
      <c r="AO226" s="7">
        <v>9</v>
      </c>
      <c r="AP226" s="7">
        <v>8</v>
      </c>
      <c r="AQ226" s="7">
        <f t="shared" si="31"/>
        <v>20</v>
      </c>
    </row>
    <row r="227" spans="1:43" x14ac:dyDescent="0.25">
      <c r="A227" s="7">
        <v>226</v>
      </c>
      <c r="B227" s="7" t="s">
        <v>252</v>
      </c>
      <c r="C227" s="8">
        <f>VLOOKUP(B227,[1]Combined!$B$1:$S$640,18,0)</f>
        <v>8</v>
      </c>
      <c r="D227" s="8">
        <f>VLOOKUP(B227,[1]Combined!$B$1:$T$640,19,0)</f>
        <v>8</v>
      </c>
      <c r="E227" s="8">
        <f>VLOOKUP(B227,[1]Combined!$B$1:$V$640,21,0)</f>
        <v>0</v>
      </c>
      <c r="F227" s="8">
        <f>VLOOKUP(B227,[1]Combined!$B$1:$W$640,22,0)</f>
        <v>1</v>
      </c>
      <c r="G227" s="8">
        <f>VLOOKUP(B227,[1]Combined!$B$1:$X$640,23,0)</f>
        <v>1</v>
      </c>
      <c r="H227" s="8">
        <f>VLOOKUP(B227,[1]Combined!$B$1:$Z$640,25,0)</f>
        <v>0</v>
      </c>
      <c r="I227" s="9">
        <f>VLOOKUP(B227,[2]Combined!C$1:T$640,18,0)</f>
        <v>19</v>
      </c>
      <c r="J227" s="9">
        <f>VLOOKUP(B227,[2]Combined!C$1:U$640,19,0)</f>
        <v>21</v>
      </c>
      <c r="K227" s="9">
        <f>VLOOKUP(B227,[2]Combined!C$1:W$640,21,0)</f>
        <v>0</v>
      </c>
      <c r="L227" s="9">
        <f>VLOOKUP(B227,[2]Combined!C$1:X$640,22,0)</f>
        <v>3</v>
      </c>
      <c r="M227" s="9">
        <f>VLOOKUP(B227,[2]Combined!C$1:Y$640,23,0)</f>
        <v>3</v>
      </c>
      <c r="N227" s="9">
        <f>VLOOKUP(B227,[2]Combined!C$1:AA$640,25,0)</f>
        <v>0</v>
      </c>
      <c r="O227" s="10">
        <f>VLOOKUP(B227,[3]Combined!C$1:T$640,18,0)</f>
        <v>20</v>
      </c>
      <c r="P227" s="10">
        <f>VLOOKUP(B227,[3]Combined!C$1:U$640,19,0)</f>
        <v>20</v>
      </c>
      <c r="Q227" s="10">
        <f>VLOOKUP(B227,[3]Combined!C$1:W$640,21,0)</f>
        <v>0</v>
      </c>
      <c r="R227" s="10">
        <f>VLOOKUP(B227,[3]Combined!C$1:X$640,22,0)</f>
        <v>4</v>
      </c>
      <c r="S227" s="10">
        <f>VLOOKUP(B227,[3]Combined!C$1:Y$640,23,0)</f>
        <v>4</v>
      </c>
      <c r="T227" s="10">
        <f>VLOOKUP(B227,[3]Combined!C$1:AA$640,25,0)</f>
        <v>0</v>
      </c>
      <c r="U227" s="11">
        <f>VLOOKUP(B227,[4]Combined!C$1:T$640,18,0)</f>
        <v>0</v>
      </c>
      <c r="V227" s="11">
        <f>VLOOKUP(B227,[4]Combined!C$1:U$640,19,0)</f>
        <v>0</v>
      </c>
      <c r="W227" s="11">
        <f>VLOOKUP(B227,[4]Combined!C$1:W$640,21,0)</f>
        <v>0</v>
      </c>
      <c r="X227" s="11">
        <f>VLOOKUP(B227,[4]Combined!C$1:X$640,22,0)</f>
        <v>0</v>
      </c>
      <c r="Y227" s="11">
        <f>VLOOKUP(B227,[4]Combined!C$1:Y$640,23,0)</f>
        <v>0</v>
      </c>
      <c r="Z227" s="11">
        <f>VLOOKUP(B227,[4]Combined!C$1:AA$640,25,0)</f>
        <v>0</v>
      </c>
      <c r="AA227" s="12">
        <v>14</v>
      </c>
      <c r="AB227" s="12">
        <v>15</v>
      </c>
      <c r="AC227" s="12">
        <f>VLOOKUP(B227,[5]Combined!C$1:W$640,21,0)</f>
        <v>0</v>
      </c>
      <c r="AD227" s="12">
        <v>1</v>
      </c>
      <c r="AE227" s="12">
        <v>2</v>
      </c>
      <c r="AF227" s="12">
        <f>VLOOKUP(B227,[5]Combined!C$1:AA$640,25,0)</f>
        <v>0</v>
      </c>
      <c r="AG227" s="14">
        <f t="shared" si="24"/>
        <v>74</v>
      </c>
      <c r="AH227" s="14">
        <f t="shared" si="25"/>
        <v>0</v>
      </c>
      <c r="AI227" s="14">
        <f t="shared" si="26"/>
        <v>0</v>
      </c>
      <c r="AJ227" s="14">
        <f t="shared" si="27"/>
        <v>70</v>
      </c>
      <c r="AK227" s="14">
        <f t="shared" si="28"/>
        <v>70</v>
      </c>
      <c r="AL227" s="14">
        <f t="shared" si="29"/>
        <v>94.594594594594597</v>
      </c>
      <c r="AM227" s="14">
        <f t="shared" si="30"/>
        <v>5</v>
      </c>
      <c r="AN227" s="7" t="s">
        <v>218</v>
      </c>
      <c r="AO227" s="7">
        <v>7</v>
      </c>
      <c r="AP227" s="7">
        <v>8</v>
      </c>
      <c r="AQ227" s="7">
        <f t="shared" si="31"/>
        <v>20</v>
      </c>
    </row>
    <row r="228" spans="1:43" x14ac:dyDescent="0.25">
      <c r="A228" s="7">
        <v>227</v>
      </c>
      <c r="B228" s="7" t="s">
        <v>253</v>
      </c>
      <c r="C228" s="8">
        <f>VLOOKUP(B228,[1]Combined!$B$1:$S$640,18,0)</f>
        <v>8</v>
      </c>
      <c r="D228" s="8">
        <f>VLOOKUP(B228,[1]Combined!$B$1:$T$640,19,0)</f>
        <v>8</v>
      </c>
      <c r="E228" s="8">
        <f>VLOOKUP(B228,[1]Combined!$B$1:$V$640,21,0)</f>
        <v>0</v>
      </c>
      <c r="F228" s="8">
        <f>VLOOKUP(B228,[1]Combined!$B$1:$W$640,22,0)</f>
        <v>2</v>
      </c>
      <c r="G228" s="8">
        <f>VLOOKUP(B228,[1]Combined!$B$1:$X$640,23,0)</f>
        <v>2</v>
      </c>
      <c r="H228" s="8">
        <f>VLOOKUP(B228,[1]Combined!$B$1:$Z$640,25,0)</f>
        <v>0</v>
      </c>
      <c r="I228" s="9">
        <f>VLOOKUP(B228,[2]Combined!C$1:T$640,18,0)</f>
        <v>20</v>
      </c>
      <c r="J228" s="9">
        <f>VLOOKUP(B228,[2]Combined!C$1:U$640,19,0)</f>
        <v>21</v>
      </c>
      <c r="K228" s="9">
        <f>VLOOKUP(B228,[2]Combined!C$1:W$640,21,0)</f>
        <v>0</v>
      </c>
      <c r="L228" s="9">
        <f>VLOOKUP(B228,[2]Combined!C$1:X$640,22,0)</f>
        <v>3</v>
      </c>
      <c r="M228" s="9">
        <f>VLOOKUP(B228,[2]Combined!C$1:Y$640,23,0)</f>
        <v>3</v>
      </c>
      <c r="N228" s="9">
        <f>VLOOKUP(B228,[2]Combined!C$1:AA$640,25,0)</f>
        <v>0</v>
      </c>
      <c r="O228" s="10">
        <f>VLOOKUP(B228,[3]Combined!C$1:T$640,18,0)</f>
        <v>18</v>
      </c>
      <c r="P228" s="10">
        <f>VLOOKUP(B228,[3]Combined!C$1:U$640,19,0)</f>
        <v>20</v>
      </c>
      <c r="Q228" s="10">
        <f>VLOOKUP(B228,[3]Combined!C$1:W$640,21,0)</f>
        <v>0</v>
      </c>
      <c r="R228" s="10">
        <f>VLOOKUP(B228,[3]Combined!C$1:X$640,22,0)</f>
        <v>2</v>
      </c>
      <c r="S228" s="10">
        <f>VLOOKUP(B228,[3]Combined!C$1:Y$640,23,0)</f>
        <v>2</v>
      </c>
      <c r="T228" s="10">
        <f>VLOOKUP(B228,[3]Combined!C$1:AA$640,25,0)</f>
        <v>0</v>
      </c>
      <c r="U228" s="11">
        <f>VLOOKUP(B228,[4]Combined!C$1:T$640,18,0)</f>
        <v>0</v>
      </c>
      <c r="V228" s="11">
        <f>VLOOKUP(B228,[4]Combined!C$1:U$640,19,0)</f>
        <v>0</v>
      </c>
      <c r="W228" s="11">
        <f>VLOOKUP(B228,[4]Combined!C$1:W$640,21,0)</f>
        <v>0</v>
      </c>
      <c r="X228" s="11">
        <f>VLOOKUP(B228,[4]Combined!C$1:X$640,22,0)</f>
        <v>0</v>
      </c>
      <c r="Y228" s="11">
        <f>VLOOKUP(B228,[4]Combined!C$1:Y$640,23,0)</f>
        <v>0</v>
      </c>
      <c r="Z228" s="11">
        <f>VLOOKUP(B228,[4]Combined!C$1:AA$640,25,0)</f>
        <v>0</v>
      </c>
      <c r="AA228" s="12">
        <v>14</v>
      </c>
      <c r="AB228" s="12">
        <v>15</v>
      </c>
      <c r="AC228" s="12">
        <f>VLOOKUP(B228,[5]Combined!C$1:W$640,21,0)</f>
        <v>0</v>
      </c>
      <c r="AD228" s="12">
        <v>2</v>
      </c>
      <c r="AE228" s="12">
        <v>2</v>
      </c>
      <c r="AF228" s="12">
        <f>VLOOKUP(B228,[5]Combined!C$1:AA$640,25,0)</f>
        <v>0</v>
      </c>
      <c r="AG228" s="14">
        <f t="shared" si="24"/>
        <v>73</v>
      </c>
      <c r="AH228" s="14">
        <f t="shared" si="25"/>
        <v>0</v>
      </c>
      <c r="AI228" s="14">
        <f t="shared" si="26"/>
        <v>0</v>
      </c>
      <c r="AJ228" s="14">
        <f t="shared" si="27"/>
        <v>69</v>
      </c>
      <c r="AK228" s="14">
        <f t="shared" si="28"/>
        <v>69</v>
      </c>
      <c r="AL228" s="14">
        <f t="shared" si="29"/>
        <v>94.520547945205479</v>
      </c>
      <c r="AM228" s="14">
        <f t="shared" si="30"/>
        <v>5</v>
      </c>
      <c r="AN228" s="7" t="s">
        <v>220</v>
      </c>
      <c r="AO228" s="7">
        <v>9</v>
      </c>
      <c r="AP228" s="7">
        <v>5</v>
      </c>
      <c r="AQ228" s="7">
        <f t="shared" si="31"/>
        <v>19</v>
      </c>
    </row>
    <row r="229" spans="1:43" x14ac:dyDescent="0.25">
      <c r="A229" s="7">
        <v>228</v>
      </c>
      <c r="B229" s="7" t="s">
        <v>254</v>
      </c>
      <c r="C229" s="8">
        <f>VLOOKUP(B229,[1]Combined!$B$1:$S$640,18,0)</f>
        <v>8</v>
      </c>
      <c r="D229" s="8">
        <f>VLOOKUP(B229,[1]Combined!$B$1:$T$640,19,0)</f>
        <v>8</v>
      </c>
      <c r="E229" s="8">
        <f>VLOOKUP(B229,[1]Combined!$B$1:$V$640,21,0)</f>
        <v>0</v>
      </c>
      <c r="F229" s="8">
        <f>VLOOKUP(B229,[1]Combined!$B$1:$W$640,22,0)</f>
        <v>2</v>
      </c>
      <c r="G229" s="8">
        <f>VLOOKUP(B229,[1]Combined!$B$1:$X$640,23,0)</f>
        <v>2</v>
      </c>
      <c r="H229" s="8">
        <f>VLOOKUP(B229,[1]Combined!$B$1:$Z$640,25,0)</f>
        <v>0</v>
      </c>
      <c r="I229" s="9">
        <f>VLOOKUP(B229,[2]Combined!C$1:T$640,18,0)</f>
        <v>21</v>
      </c>
      <c r="J229" s="9">
        <f>VLOOKUP(B229,[2]Combined!C$1:U$640,19,0)</f>
        <v>21</v>
      </c>
      <c r="K229" s="9">
        <f>VLOOKUP(B229,[2]Combined!C$1:W$640,21,0)</f>
        <v>0</v>
      </c>
      <c r="L229" s="9">
        <f>VLOOKUP(B229,[2]Combined!C$1:X$640,22,0)</f>
        <v>5</v>
      </c>
      <c r="M229" s="9">
        <f>VLOOKUP(B229,[2]Combined!C$1:Y$640,23,0)</f>
        <v>5</v>
      </c>
      <c r="N229" s="9">
        <f>VLOOKUP(B229,[2]Combined!C$1:AA$640,25,0)</f>
        <v>0</v>
      </c>
      <c r="O229" s="10">
        <f>VLOOKUP(B229,[3]Combined!C$1:T$640,18,0)</f>
        <v>20</v>
      </c>
      <c r="P229" s="10">
        <f>VLOOKUP(B229,[3]Combined!C$1:U$640,19,0)</f>
        <v>20</v>
      </c>
      <c r="Q229" s="10">
        <f>VLOOKUP(B229,[3]Combined!C$1:W$640,21,0)</f>
        <v>0</v>
      </c>
      <c r="R229" s="10">
        <f>VLOOKUP(B229,[3]Combined!C$1:X$640,22,0)</f>
        <v>3</v>
      </c>
      <c r="S229" s="10">
        <f>VLOOKUP(B229,[3]Combined!C$1:Y$640,23,0)</f>
        <v>4</v>
      </c>
      <c r="T229" s="10">
        <f>VLOOKUP(B229,[3]Combined!C$1:AA$640,25,0)</f>
        <v>0</v>
      </c>
      <c r="U229" s="11">
        <f>VLOOKUP(B229,[4]Combined!C$1:T$640,18,0)</f>
        <v>0</v>
      </c>
      <c r="V229" s="11">
        <f>VLOOKUP(B229,[4]Combined!C$1:U$640,19,0)</f>
        <v>0</v>
      </c>
      <c r="W229" s="11">
        <f>VLOOKUP(B229,[4]Combined!C$1:W$640,21,0)</f>
        <v>0</v>
      </c>
      <c r="X229" s="11">
        <f>VLOOKUP(B229,[4]Combined!C$1:X$640,22,0)</f>
        <v>0</v>
      </c>
      <c r="Y229" s="11">
        <f>VLOOKUP(B229,[4]Combined!C$1:Y$640,23,0)</f>
        <v>0</v>
      </c>
      <c r="Z229" s="11">
        <f>VLOOKUP(B229,[4]Combined!C$1:AA$640,25,0)</f>
        <v>0</v>
      </c>
      <c r="AA229" s="12">
        <v>15</v>
      </c>
      <c r="AB229" s="12">
        <v>15</v>
      </c>
      <c r="AC229" s="12">
        <f>VLOOKUP(B229,[5]Combined!C$1:W$640,21,0)</f>
        <v>0</v>
      </c>
      <c r="AD229" s="12">
        <v>2</v>
      </c>
      <c r="AE229" s="12">
        <v>2</v>
      </c>
      <c r="AF229" s="12">
        <f>VLOOKUP(B229,[5]Combined!C$1:AA$640,25,0)</f>
        <v>0</v>
      </c>
      <c r="AG229" s="14">
        <f t="shared" si="24"/>
        <v>77</v>
      </c>
      <c r="AH229" s="14">
        <f t="shared" si="25"/>
        <v>0</v>
      </c>
      <c r="AI229" s="14">
        <f t="shared" si="26"/>
        <v>0</v>
      </c>
      <c r="AJ229" s="14">
        <f t="shared" si="27"/>
        <v>76</v>
      </c>
      <c r="AK229" s="14">
        <f t="shared" si="28"/>
        <v>76</v>
      </c>
      <c r="AL229" s="14">
        <f t="shared" si="29"/>
        <v>98.701298701298697</v>
      </c>
      <c r="AM229" s="14">
        <f t="shared" si="30"/>
        <v>5</v>
      </c>
      <c r="AN229" s="7" t="s">
        <v>222</v>
      </c>
      <c r="AO229" s="7">
        <v>7</v>
      </c>
      <c r="AP229" s="7">
        <v>5</v>
      </c>
      <c r="AQ229" s="7">
        <f t="shared" si="31"/>
        <v>17</v>
      </c>
    </row>
    <row r="230" spans="1:43" x14ac:dyDescent="0.25">
      <c r="A230" s="7">
        <v>229</v>
      </c>
      <c r="B230" s="7" t="s">
        <v>255</v>
      </c>
      <c r="C230" s="8">
        <f>VLOOKUP(B230,[1]Combined!$B$1:$S$640,18,0)</f>
        <v>8</v>
      </c>
      <c r="D230" s="8">
        <f>VLOOKUP(B230,[1]Combined!$B$1:$T$640,19,0)</f>
        <v>8</v>
      </c>
      <c r="E230" s="8">
        <f>VLOOKUP(B230,[1]Combined!$B$1:$V$640,21,0)</f>
        <v>0</v>
      </c>
      <c r="F230" s="8">
        <f>VLOOKUP(B230,[1]Combined!$B$1:$W$640,22,0)</f>
        <v>2</v>
      </c>
      <c r="G230" s="8">
        <f>VLOOKUP(B230,[1]Combined!$B$1:$X$640,23,0)</f>
        <v>2</v>
      </c>
      <c r="H230" s="8">
        <f>VLOOKUP(B230,[1]Combined!$B$1:$Z$640,25,0)</f>
        <v>0</v>
      </c>
      <c r="I230" s="9">
        <f>VLOOKUP(B230,[2]Combined!C$1:T$640,18,0)</f>
        <v>17</v>
      </c>
      <c r="J230" s="9">
        <f>VLOOKUP(B230,[2]Combined!C$1:U$640,19,0)</f>
        <v>21</v>
      </c>
      <c r="K230" s="9">
        <f>VLOOKUP(B230,[2]Combined!C$1:W$640,21,0)</f>
        <v>0</v>
      </c>
      <c r="L230" s="9">
        <f>VLOOKUP(B230,[2]Combined!C$1:X$640,22,0)</f>
        <v>4</v>
      </c>
      <c r="M230" s="9">
        <f>VLOOKUP(B230,[2]Combined!C$1:Y$640,23,0)</f>
        <v>4</v>
      </c>
      <c r="N230" s="9">
        <f>VLOOKUP(B230,[2]Combined!C$1:AA$640,25,0)</f>
        <v>0</v>
      </c>
      <c r="O230" s="10">
        <f>VLOOKUP(B230,[3]Combined!C$1:T$640,18,0)</f>
        <v>18</v>
      </c>
      <c r="P230" s="10">
        <f>VLOOKUP(B230,[3]Combined!C$1:U$640,19,0)</f>
        <v>20</v>
      </c>
      <c r="Q230" s="10">
        <f>VLOOKUP(B230,[3]Combined!C$1:W$640,21,0)</f>
        <v>0</v>
      </c>
      <c r="R230" s="10">
        <f>VLOOKUP(B230,[3]Combined!C$1:X$640,22,0)</f>
        <v>5</v>
      </c>
      <c r="S230" s="10">
        <f>VLOOKUP(B230,[3]Combined!C$1:Y$640,23,0)</f>
        <v>5</v>
      </c>
      <c r="T230" s="10">
        <f>VLOOKUP(B230,[3]Combined!C$1:AA$640,25,0)</f>
        <v>0</v>
      </c>
      <c r="U230" s="11">
        <f>VLOOKUP(B230,[4]Combined!C$1:T$640,18,0)</f>
        <v>0</v>
      </c>
      <c r="V230" s="11">
        <f>VLOOKUP(B230,[4]Combined!C$1:U$640,19,0)</f>
        <v>0</v>
      </c>
      <c r="W230" s="11">
        <f>VLOOKUP(B230,[4]Combined!C$1:W$640,21,0)</f>
        <v>0</v>
      </c>
      <c r="X230" s="11">
        <f>VLOOKUP(B230,[4]Combined!C$1:X$640,22,0)</f>
        <v>0</v>
      </c>
      <c r="Y230" s="11">
        <f>VLOOKUP(B230,[4]Combined!C$1:Y$640,23,0)</f>
        <v>0</v>
      </c>
      <c r="Z230" s="11">
        <f>VLOOKUP(B230,[4]Combined!C$1:AA$640,25,0)</f>
        <v>0</v>
      </c>
      <c r="AA230" s="12">
        <v>14</v>
      </c>
      <c r="AB230" s="12">
        <v>15</v>
      </c>
      <c r="AC230" s="12">
        <f>VLOOKUP(B230,[5]Combined!C$1:W$640,21,0)</f>
        <v>0</v>
      </c>
      <c r="AD230" s="12">
        <v>2</v>
      </c>
      <c r="AE230" s="12">
        <v>2</v>
      </c>
      <c r="AF230" s="12">
        <f>VLOOKUP(B230,[5]Combined!C$1:AA$640,25,0)</f>
        <v>0</v>
      </c>
      <c r="AG230" s="14">
        <f t="shared" si="24"/>
        <v>77</v>
      </c>
      <c r="AH230" s="14">
        <f t="shared" si="25"/>
        <v>0</v>
      </c>
      <c r="AI230" s="14">
        <f t="shared" si="26"/>
        <v>0</v>
      </c>
      <c r="AJ230" s="14">
        <f t="shared" si="27"/>
        <v>70</v>
      </c>
      <c r="AK230" s="14">
        <f t="shared" si="28"/>
        <v>70</v>
      </c>
      <c r="AL230" s="14">
        <f t="shared" si="29"/>
        <v>90.909090909090907</v>
      </c>
      <c r="AM230" s="14">
        <f t="shared" si="30"/>
        <v>5</v>
      </c>
      <c r="AN230" s="7" t="s">
        <v>224</v>
      </c>
      <c r="AO230" s="7">
        <v>8</v>
      </c>
      <c r="AP230" s="7">
        <v>9</v>
      </c>
      <c r="AQ230" s="7">
        <f t="shared" si="31"/>
        <v>22</v>
      </c>
    </row>
    <row r="231" spans="1:43" x14ac:dyDescent="0.25">
      <c r="A231" s="7">
        <v>230</v>
      </c>
      <c r="B231" s="7" t="s">
        <v>256</v>
      </c>
      <c r="C231" s="8">
        <f>VLOOKUP(B231,[1]Combined!$B$1:$S$640,18,0)</f>
        <v>8</v>
      </c>
      <c r="D231" s="8">
        <f>VLOOKUP(B231,[1]Combined!$B$1:$T$640,19,0)</f>
        <v>8</v>
      </c>
      <c r="E231" s="8">
        <f>VLOOKUP(B231,[1]Combined!$B$1:$V$640,21,0)</f>
        <v>0</v>
      </c>
      <c r="F231" s="8">
        <f>VLOOKUP(B231,[1]Combined!$B$1:$W$640,22,0)</f>
        <v>2</v>
      </c>
      <c r="G231" s="8">
        <f>VLOOKUP(B231,[1]Combined!$B$1:$X$640,23,0)</f>
        <v>2</v>
      </c>
      <c r="H231" s="8">
        <f>VLOOKUP(B231,[1]Combined!$B$1:$Z$640,25,0)</f>
        <v>0</v>
      </c>
      <c r="I231" s="9">
        <f>VLOOKUP(B231,[2]Combined!C$1:T$640,18,0)</f>
        <v>19</v>
      </c>
      <c r="J231" s="9">
        <f>VLOOKUP(B231,[2]Combined!C$1:U$640,19,0)</f>
        <v>21</v>
      </c>
      <c r="K231" s="9">
        <f>VLOOKUP(B231,[2]Combined!C$1:W$640,21,0)</f>
        <v>0</v>
      </c>
      <c r="L231" s="9">
        <f>VLOOKUP(B231,[2]Combined!C$1:X$640,22,0)</f>
        <v>0</v>
      </c>
      <c r="M231" s="9">
        <f>VLOOKUP(B231,[2]Combined!C$1:Y$640,23,0)</f>
        <v>4</v>
      </c>
      <c r="N231" s="9">
        <f>VLOOKUP(B231,[2]Combined!C$1:AA$640,25,0)</f>
        <v>0</v>
      </c>
      <c r="O231" s="10">
        <f>VLOOKUP(B231,[3]Combined!C$1:T$640,18,0)</f>
        <v>15</v>
      </c>
      <c r="P231" s="10">
        <f>VLOOKUP(B231,[3]Combined!C$1:U$640,19,0)</f>
        <v>20</v>
      </c>
      <c r="Q231" s="10">
        <f>VLOOKUP(B231,[3]Combined!C$1:W$640,21,0)</f>
        <v>0</v>
      </c>
      <c r="R231" s="10">
        <f>VLOOKUP(B231,[3]Combined!C$1:X$640,22,0)</f>
        <v>0</v>
      </c>
      <c r="S231" s="10">
        <f>VLOOKUP(B231,[3]Combined!C$1:Y$640,23,0)</f>
        <v>1</v>
      </c>
      <c r="T231" s="10">
        <f>VLOOKUP(B231,[3]Combined!C$1:AA$640,25,0)</f>
        <v>0</v>
      </c>
      <c r="U231" s="11">
        <f>VLOOKUP(B231,[4]Combined!C$1:T$640,18,0)</f>
        <v>0</v>
      </c>
      <c r="V231" s="11">
        <f>VLOOKUP(B231,[4]Combined!C$1:U$640,19,0)</f>
        <v>0</v>
      </c>
      <c r="W231" s="11">
        <f>VLOOKUP(B231,[4]Combined!C$1:W$640,21,0)</f>
        <v>0</v>
      </c>
      <c r="X231" s="11">
        <f>VLOOKUP(B231,[4]Combined!C$1:X$640,22,0)</f>
        <v>0</v>
      </c>
      <c r="Y231" s="11">
        <f>VLOOKUP(B231,[4]Combined!C$1:Y$640,23,0)</f>
        <v>3</v>
      </c>
      <c r="Z231" s="11">
        <f>VLOOKUP(B231,[4]Combined!C$1:AA$640,25,0)</f>
        <v>0</v>
      </c>
      <c r="AA231" s="12">
        <v>13</v>
      </c>
      <c r="AB231" s="12">
        <v>15</v>
      </c>
      <c r="AC231" s="12">
        <f>VLOOKUP(B231,[5]Combined!C$1:W$640,21,0)</f>
        <v>0</v>
      </c>
      <c r="AD231" s="12">
        <v>1</v>
      </c>
      <c r="AE231" s="12">
        <v>1</v>
      </c>
      <c r="AF231" s="12">
        <f>VLOOKUP(B231,[5]Combined!C$1:AA$640,25,0)</f>
        <v>0</v>
      </c>
      <c r="AG231" s="14">
        <f t="shared" si="24"/>
        <v>75</v>
      </c>
      <c r="AH231" s="14">
        <f t="shared" si="25"/>
        <v>0</v>
      </c>
      <c r="AI231" s="14">
        <f t="shared" si="26"/>
        <v>0</v>
      </c>
      <c r="AJ231" s="14">
        <f t="shared" si="27"/>
        <v>58</v>
      </c>
      <c r="AK231" s="14">
        <f t="shared" si="28"/>
        <v>58</v>
      </c>
      <c r="AL231" s="14">
        <f t="shared" si="29"/>
        <v>77.333333333333329</v>
      </c>
      <c r="AM231" s="14">
        <f t="shared" si="30"/>
        <v>3</v>
      </c>
      <c r="AN231" s="7" t="s">
        <v>226</v>
      </c>
      <c r="AO231" s="7">
        <v>6</v>
      </c>
      <c r="AP231" s="7">
        <v>9</v>
      </c>
      <c r="AQ231" s="7">
        <f t="shared" si="31"/>
        <v>18</v>
      </c>
    </row>
    <row r="232" spans="1:43" x14ac:dyDescent="0.25">
      <c r="A232" s="7">
        <v>231</v>
      </c>
      <c r="B232" s="7" t="s">
        <v>257</v>
      </c>
      <c r="C232" s="8">
        <f>VLOOKUP(B232,[1]Combined!$B$1:$S$640,18,0)</f>
        <v>8</v>
      </c>
      <c r="D232" s="8">
        <f>VLOOKUP(B232,[1]Combined!$B$1:$T$640,19,0)</f>
        <v>8</v>
      </c>
      <c r="E232" s="8">
        <f>VLOOKUP(B232,[1]Combined!$B$1:$V$640,21,0)</f>
        <v>0</v>
      </c>
      <c r="F232" s="8">
        <f>VLOOKUP(B232,[1]Combined!$B$1:$W$640,22,0)</f>
        <v>1</v>
      </c>
      <c r="G232" s="8">
        <f>VLOOKUP(B232,[1]Combined!$B$1:$X$640,23,0)</f>
        <v>1</v>
      </c>
      <c r="H232" s="8">
        <f>VLOOKUP(B232,[1]Combined!$B$1:$Z$640,25,0)</f>
        <v>0</v>
      </c>
      <c r="I232" s="9">
        <f>VLOOKUP(B232,[2]Combined!C$1:T$640,18,0)</f>
        <v>21</v>
      </c>
      <c r="J232" s="9">
        <f>VLOOKUP(B232,[2]Combined!C$1:U$640,19,0)</f>
        <v>21</v>
      </c>
      <c r="K232" s="9">
        <f>VLOOKUP(B232,[2]Combined!C$1:W$640,21,0)</f>
        <v>0</v>
      </c>
      <c r="L232" s="9">
        <f>VLOOKUP(B232,[2]Combined!C$1:X$640,22,0)</f>
        <v>3</v>
      </c>
      <c r="M232" s="9">
        <f>VLOOKUP(B232,[2]Combined!C$1:Y$640,23,0)</f>
        <v>3</v>
      </c>
      <c r="N232" s="9">
        <f>VLOOKUP(B232,[2]Combined!C$1:AA$640,25,0)</f>
        <v>0</v>
      </c>
      <c r="O232" s="10">
        <f>VLOOKUP(B232,[3]Combined!C$1:T$640,18,0)</f>
        <v>20</v>
      </c>
      <c r="P232" s="10">
        <f>VLOOKUP(B232,[3]Combined!C$1:U$640,19,0)</f>
        <v>20</v>
      </c>
      <c r="Q232" s="10">
        <f>VLOOKUP(B232,[3]Combined!C$1:W$640,21,0)</f>
        <v>0</v>
      </c>
      <c r="R232" s="10">
        <f>VLOOKUP(B232,[3]Combined!C$1:X$640,22,0)</f>
        <v>4</v>
      </c>
      <c r="S232" s="10">
        <f>VLOOKUP(B232,[3]Combined!C$1:Y$640,23,0)</f>
        <v>4</v>
      </c>
      <c r="T232" s="10">
        <f>VLOOKUP(B232,[3]Combined!C$1:AA$640,25,0)</f>
        <v>0</v>
      </c>
      <c r="U232" s="11">
        <f>VLOOKUP(B232,[4]Combined!C$1:T$640,18,0)</f>
        <v>0</v>
      </c>
      <c r="V232" s="11">
        <f>VLOOKUP(B232,[4]Combined!C$1:U$640,19,0)</f>
        <v>0</v>
      </c>
      <c r="W232" s="11">
        <f>VLOOKUP(B232,[4]Combined!C$1:W$640,21,0)</f>
        <v>0</v>
      </c>
      <c r="X232" s="11">
        <f>VLOOKUP(B232,[4]Combined!C$1:X$640,22,0)</f>
        <v>0</v>
      </c>
      <c r="Y232" s="11">
        <f>VLOOKUP(B232,[4]Combined!C$1:Y$640,23,0)</f>
        <v>0</v>
      </c>
      <c r="Z232" s="11">
        <f>VLOOKUP(B232,[4]Combined!C$1:AA$640,25,0)</f>
        <v>0</v>
      </c>
      <c r="AA232" s="12">
        <v>14</v>
      </c>
      <c r="AB232" s="12">
        <v>15</v>
      </c>
      <c r="AC232" s="12">
        <f>VLOOKUP(B232,[5]Combined!C$1:W$640,21,0)</f>
        <v>0</v>
      </c>
      <c r="AD232" s="12">
        <v>2</v>
      </c>
      <c r="AE232" s="12">
        <v>2</v>
      </c>
      <c r="AF232" s="12">
        <f>VLOOKUP(B232,[5]Combined!C$1:AA$640,25,0)</f>
        <v>0</v>
      </c>
      <c r="AG232" s="14">
        <f t="shared" si="24"/>
        <v>74</v>
      </c>
      <c r="AH232" s="14">
        <f t="shared" si="25"/>
        <v>0</v>
      </c>
      <c r="AI232" s="14">
        <f t="shared" si="26"/>
        <v>0</v>
      </c>
      <c r="AJ232" s="14">
        <f t="shared" si="27"/>
        <v>73</v>
      </c>
      <c r="AK232" s="14">
        <f t="shared" si="28"/>
        <v>73</v>
      </c>
      <c r="AL232" s="14">
        <f t="shared" si="29"/>
        <v>98.648648648648646</v>
      </c>
      <c r="AM232" s="14">
        <f t="shared" si="30"/>
        <v>5</v>
      </c>
      <c r="AN232" s="7" t="s">
        <v>218</v>
      </c>
      <c r="AO232" s="7">
        <v>7</v>
      </c>
      <c r="AP232" s="7">
        <v>5</v>
      </c>
      <c r="AQ232" s="7">
        <f t="shared" si="31"/>
        <v>17</v>
      </c>
    </row>
    <row r="233" spans="1:43" x14ac:dyDescent="0.25">
      <c r="A233" s="7">
        <v>232</v>
      </c>
      <c r="B233" s="7" t="s">
        <v>258</v>
      </c>
      <c r="C233" s="8">
        <f>VLOOKUP(B233,[1]Combined!$B$1:$S$640,18,0)</f>
        <v>7</v>
      </c>
      <c r="D233" s="8">
        <f>VLOOKUP(B233,[1]Combined!$B$1:$T$640,19,0)</f>
        <v>8</v>
      </c>
      <c r="E233" s="8">
        <f>VLOOKUP(B233,[1]Combined!$B$1:$V$640,21,0)</f>
        <v>0</v>
      </c>
      <c r="F233" s="8">
        <f>VLOOKUP(B233,[1]Combined!$B$1:$W$640,22,0)</f>
        <v>2</v>
      </c>
      <c r="G233" s="8">
        <f>VLOOKUP(B233,[1]Combined!$B$1:$X$640,23,0)</f>
        <v>2</v>
      </c>
      <c r="H233" s="8">
        <f>VLOOKUP(B233,[1]Combined!$B$1:$Z$640,25,0)</f>
        <v>0</v>
      </c>
      <c r="I233" s="9">
        <f>VLOOKUP(B233,[2]Combined!C$1:T$640,18,0)</f>
        <v>19</v>
      </c>
      <c r="J233" s="9">
        <f>VLOOKUP(B233,[2]Combined!C$1:U$640,19,0)</f>
        <v>21</v>
      </c>
      <c r="K233" s="9">
        <f>VLOOKUP(B233,[2]Combined!C$1:W$640,21,0)</f>
        <v>0</v>
      </c>
      <c r="L233" s="9">
        <f>VLOOKUP(B233,[2]Combined!C$1:X$640,22,0)</f>
        <v>3</v>
      </c>
      <c r="M233" s="9">
        <f>VLOOKUP(B233,[2]Combined!C$1:Y$640,23,0)</f>
        <v>3</v>
      </c>
      <c r="N233" s="9">
        <f>VLOOKUP(B233,[2]Combined!C$1:AA$640,25,0)</f>
        <v>0</v>
      </c>
      <c r="O233" s="10">
        <f>VLOOKUP(B233,[3]Combined!C$1:T$640,18,0)</f>
        <v>14</v>
      </c>
      <c r="P233" s="10">
        <f>VLOOKUP(B233,[3]Combined!C$1:U$640,19,0)</f>
        <v>20</v>
      </c>
      <c r="Q233" s="10">
        <f>VLOOKUP(B233,[3]Combined!C$1:W$640,21,0)</f>
        <v>2</v>
      </c>
      <c r="R233" s="10">
        <f>VLOOKUP(B233,[3]Combined!C$1:X$640,22,0)</f>
        <v>2</v>
      </c>
      <c r="S233" s="10">
        <f>VLOOKUP(B233,[3]Combined!C$1:Y$640,23,0)</f>
        <v>2</v>
      </c>
      <c r="T233" s="10">
        <f>VLOOKUP(B233,[3]Combined!C$1:AA$640,25,0)</f>
        <v>0</v>
      </c>
      <c r="U233" s="11">
        <f>VLOOKUP(B233,[4]Combined!C$1:T$640,18,0)</f>
        <v>0</v>
      </c>
      <c r="V233" s="11">
        <f>VLOOKUP(B233,[4]Combined!C$1:U$640,19,0)</f>
        <v>0</v>
      </c>
      <c r="W233" s="11">
        <f>VLOOKUP(B233,[4]Combined!C$1:W$640,21,0)</f>
        <v>0</v>
      </c>
      <c r="X233" s="11">
        <f>VLOOKUP(B233,[4]Combined!C$1:X$640,22,0)</f>
        <v>0</v>
      </c>
      <c r="Y233" s="11">
        <f>VLOOKUP(B233,[4]Combined!C$1:Y$640,23,0)</f>
        <v>0</v>
      </c>
      <c r="Z233" s="11">
        <f>VLOOKUP(B233,[4]Combined!C$1:AA$640,25,0)</f>
        <v>0</v>
      </c>
      <c r="AA233" s="12">
        <v>14</v>
      </c>
      <c r="AB233" s="12">
        <v>15</v>
      </c>
      <c r="AC233" s="12">
        <f>VLOOKUP(B233,[5]Combined!C$1:W$640,21,0)</f>
        <v>0</v>
      </c>
      <c r="AD233" s="12">
        <v>2</v>
      </c>
      <c r="AE233" s="12">
        <v>2</v>
      </c>
      <c r="AF233" s="12">
        <f>VLOOKUP(B233,[5]Combined!C$1:AA$640,25,0)</f>
        <v>0</v>
      </c>
      <c r="AG233" s="14">
        <f t="shared" si="24"/>
        <v>73</v>
      </c>
      <c r="AH233" s="14">
        <f t="shared" si="25"/>
        <v>2</v>
      </c>
      <c r="AI233" s="14">
        <f t="shared" si="26"/>
        <v>2</v>
      </c>
      <c r="AJ233" s="14">
        <f t="shared" si="27"/>
        <v>63</v>
      </c>
      <c r="AK233" s="14">
        <f t="shared" si="28"/>
        <v>65</v>
      </c>
      <c r="AL233" s="14">
        <f t="shared" si="29"/>
        <v>89.041095890410958</v>
      </c>
      <c r="AM233" s="14">
        <f t="shared" si="30"/>
        <v>5</v>
      </c>
      <c r="AN233" s="7" t="s">
        <v>220</v>
      </c>
      <c r="AO233" s="7">
        <v>9</v>
      </c>
      <c r="AP233" s="7">
        <v>8</v>
      </c>
      <c r="AQ233" s="7">
        <f t="shared" si="31"/>
        <v>22</v>
      </c>
    </row>
    <row r="234" spans="1:43" x14ac:dyDescent="0.25">
      <c r="A234" s="7">
        <v>233</v>
      </c>
      <c r="B234" s="7" t="s">
        <v>259</v>
      </c>
      <c r="C234" s="8">
        <f>VLOOKUP(B234,[1]Combined!$B$1:$S$640,18,0)</f>
        <v>8</v>
      </c>
      <c r="D234" s="8">
        <f>VLOOKUP(B234,[1]Combined!$B$1:$T$640,19,0)</f>
        <v>8</v>
      </c>
      <c r="E234" s="8">
        <f>VLOOKUP(B234,[1]Combined!$B$1:$V$640,21,0)</f>
        <v>0</v>
      </c>
      <c r="F234" s="8">
        <f>VLOOKUP(B234,[1]Combined!$B$1:$W$640,22,0)</f>
        <v>2</v>
      </c>
      <c r="G234" s="8">
        <f>VLOOKUP(B234,[1]Combined!$B$1:$X$640,23,0)</f>
        <v>2</v>
      </c>
      <c r="H234" s="8">
        <f>VLOOKUP(B234,[1]Combined!$B$1:$Z$640,25,0)</f>
        <v>0</v>
      </c>
      <c r="I234" s="9">
        <f>VLOOKUP(B234,[2]Combined!C$1:T$640,18,0)</f>
        <v>20</v>
      </c>
      <c r="J234" s="9">
        <f>VLOOKUP(B234,[2]Combined!C$1:U$640,19,0)</f>
        <v>21</v>
      </c>
      <c r="K234" s="9">
        <f>VLOOKUP(B234,[2]Combined!C$1:W$640,21,0)</f>
        <v>0</v>
      </c>
      <c r="L234" s="9">
        <f>VLOOKUP(B234,[2]Combined!C$1:X$640,22,0)</f>
        <v>5</v>
      </c>
      <c r="M234" s="9">
        <f>VLOOKUP(B234,[2]Combined!C$1:Y$640,23,0)</f>
        <v>5</v>
      </c>
      <c r="N234" s="9">
        <f>VLOOKUP(B234,[2]Combined!C$1:AA$640,25,0)</f>
        <v>0</v>
      </c>
      <c r="O234" s="10">
        <f>VLOOKUP(B234,[3]Combined!C$1:T$640,18,0)</f>
        <v>19</v>
      </c>
      <c r="P234" s="10">
        <f>VLOOKUP(B234,[3]Combined!C$1:U$640,19,0)</f>
        <v>20</v>
      </c>
      <c r="Q234" s="10">
        <f>VLOOKUP(B234,[3]Combined!C$1:W$640,21,0)</f>
        <v>0</v>
      </c>
      <c r="R234" s="10">
        <f>VLOOKUP(B234,[3]Combined!C$1:X$640,22,0)</f>
        <v>3</v>
      </c>
      <c r="S234" s="10">
        <f>VLOOKUP(B234,[3]Combined!C$1:Y$640,23,0)</f>
        <v>4</v>
      </c>
      <c r="T234" s="10">
        <f>VLOOKUP(B234,[3]Combined!C$1:AA$640,25,0)</f>
        <v>0</v>
      </c>
      <c r="U234" s="11">
        <f>VLOOKUP(B234,[4]Combined!C$1:T$640,18,0)</f>
        <v>0</v>
      </c>
      <c r="V234" s="11">
        <f>VLOOKUP(B234,[4]Combined!C$1:U$640,19,0)</f>
        <v>0</v>
      </c>
      <c r="W234" s="11">
        <f>VLOOKUP(B234,[4]Combined!C$1:W$640,21,0)</f>
        <v>0</v>
      </c>
      <c r="X234" s="11">
        <f>VLOOKUP(B234,[4]Combined!C$1:X$640,22,0)</f>
        <v>0</v>
      </c>
      <c r="Y234" s="11">
        <f>VLOOKUP(B234,[4]Combined!C$1:Y$640,23,0)</f>
        <v>0</v>
      </c>
      <c r="Z234" s="11">
        <f>VLOOKUP(B234,[4]Combined!C$1:AA$640,25,0)</f>
        <v>0</v>
      </c>
      <c r="AA234" s="12">
        <v>15</v>
      </c>
      <c r="AB234" s="12">
        <v>15</v>
      </c>
      <c r="AC234" s="12">
        <f>VLOOKUP(B234,[5]Combined!C$1:W$640,21,0)</f>
        <v>0</v>
      </c>
      <c r="AD234" s="12">
        <v>1</v>
      </c>
      <c r="AE234" s="12">
        <v>2</v>
      </c>
      <c r="AF234" s="12">
        <f>VLOOKUP(B234,[5]Combined!C$1:AA$640,25,0)</f>
        <v>0</v>
      </c>
      <c r="AG234" s="14">
        <f t="shared" si="24"/>
        <v>77</v>
      </c>
      <c r="AH234" s="14">
        <f t="shared" si="25"/>
        <v>0</v>
      </c>
      <c r="AI234" s="14">
        <f t="shared" si="26"/>
        <v>0</v>
      </c>
      <c r="AJ234" s="14">
        <f t="shared" si="27"/>
        <v>73</v>
      </c>
      <c r="AK234" s="14">
        <f t="shared" si="28"/>
        <v>73</v>
      </c>
      <c r="AL234" s="14">
        <f t="shared" si="29"/>
        <v>94.805194805194802</v>
      </c>
      <c r="AM234" s="14">
        <f t="shared" si="30"/>
        <v>5</v>
      </c>
      <c r="AN234" s="7" t="s">
        <v>222</v>
      </c>
      <c r="AO234" s="7">
        <v>7</v>
      </c>
      <c r="AP234" s="7">
        <v>6</v>
      </c>
      <c r="AQ234" s="7">
        <f t="shared" si="31"/>
        <v>18</v>
      </c>
    </row>
    <row r="235" spans="1:43" x14ac:dyDescent="0.25">
      <c r="A235" s="7">
        <v>234</v>
      </c>
      <c r="B235" s="7" t="s">
        <v>260</v>
      </c>
      <c r="C235" s="8">
        <f>VLOOKUP(B235,[1]Combined!$B$1:$S$640,18,0)</f>
        <v>8</v>
      </c>
      <c r="D235" s="8">
        <f>VLOOKUP(B235,[1]Combined!$B$1:$T$640,19,0)</f>
        <v>8</v>
      </c>
      <c r="E235" s="8">
        <f>VLOOKUP(B235,[1]Combined!$B$1:$V$640,21,0)</f>
        <v>0</v>
      </c>
      <c r="F235" s="8">
        <f>VLOOKUP(B235,[1]Combined!$B$1:$W$640,22,0)</f>
        <v>2</v>
      </c>
      <c r="G235" s="8">
        <f>VLOOKUP(B235,[1]Combined!$B$1:$X$640,23,0)</f>
        <v>2</v>
      </c>
      <c r="H235" s="8">
        <f>VLOOKUP(B235,[1]Combined!$B$1:$Z$640,25,0)</f>
        <v>0</v>
      </c>
      <c r="I235" s="9">
        <f>VLOOKUP(B235,[2]Combined!C$1:T$640,18,0)</f>
        <v>21</v>
      </c>
      <c r="J235" s="9">
        <f>VLOOKUP(B235,[2]Combined!C$1:U$640,19,0)</f>
        <v>21</v>
      </c>
      <c r="K235" s="9">
        <f>VLOOKUP(B235,[2]Combined!C$1:W$640,21,0)</f>
        <v>0</v>
      </c>
      <c r="L235" s="9">
        <f>VLOOKUP(B235,[2]Combined!C$1:X$640,22,0)</f>
        <v>4</v>
      </c>
      <c r="M235" s="9">
        <f>VLOOKUP(B235,[2]Combined!C$1:Y$640,23,0)</f>
        <v>4</v>
      </c>
      <c r="N235" s="9">
        <f>VLOOKUP(B235,[2]Combined!C$1:AA$640,25,0)</f>
        <v>0</v>
      </c>
      <c r="O235" s="10">
        <f>VLOOKUP(B235,[3]Combined!C$1:T$640,18,0)</f>
        <v>20</v>
      </c>
      <c r="P235" s="10">
        <f>VLOOKUP(B235,[3]Combined!C$1:U$640,19,0)</f>
        <v>20</v>
      </c>
      <c r="Q235" s="10">
        <f>VLOOKUP(B235,[3]Combined!C$1:W$640,21,0)</f>
        <v>0</v>
      </c>
      <c r="R235" s="10">
        <f>VLOOKUP(B235,[3]Combined!C$1:X$640,22,0)</f>
        <v>5</v>
      </c>
      <c r="S235" s="10">
        <f>VLOOKUP(B235,[3]Combined!C$1:Y$640,23,0)</f>
        <v>5</v>
      </c>
      <c r="T235" s="10">
        <f>VLOOKUP(B235,[3]Combined!C$1:AA$640,25,0)</f>
        <v>0</v>
      </c>
      <c r="U235" s="11">
        <f>VLOOKUP(B235,[4]Combined!C$1:T$640,18,0)</f>
        <v>0</v>
      </c>
      <c r="V235" s="11">
        <f>VLOOKUP(B235,[4]Combined!C$1:U$640,19,0)</f>
        <v>0</v>
      </c>
      <c r="W235" s="11">
        <f>VLOOKUP(B235,[4]Combined!C$1:W$640,21,0)</f>
        <v>0</v>
      </c>
      <c r="X235" s="11">
        <f>VLOOKUP(B235,[4]Combined!C$1:X$640,22,0)</f>
        <v>0</v>
      </c>
      <c r="Y235" s="11">
        <f>VLOOKUP(B235,[4]Combined!C$1:Y$640,23,0)</f>
        <v>0</v>
      </c>
      <c r="Z235" s="11">
        <f>VLOOKUP(B235,[4]Combined!C$1:AA$640,25,0)</f>
        <v>0</v>
      </c>
      <c r="AA235" s="12">
        <v>15</v>
      </c>
      <c r="AB235" s="12">
        <v>15</v>
      </c>
      <c r="AC235" s="12">
        <f>VLOOKUP(B235,[5]Combined!C$1:W$640,21,0)</f>
        <v>0</v>
      </c>
      <c r="AD235" s="12">
        <v>2</v>
      </c>
      <c r="AE235" s="12">
        <v>2</v>
      </c>
      <c r="AF235" s="12">
        <f>VLOOKUP(B235,[5]Combined!C$1:AA$640,25,0)</f>
        <v>0</v>
      </c>
      <c r="AG235" s="14">
        <f t="shared" si="24"/>
        <v>77</v>
      </c>
      <c r="AH235" s="14">
        <f t="shared" si="25"/>
        <v>0</v>
      </c>
      <c r="AI235" s="14">
        <f t="shared" si="26"/>
        <v>0</v>
      </c>
      <c r="AJ235" s="14">
        <f t="shared" si="27"/>
        <v>77</v>
      </c>
      <c r="AK235" s="14">
        <f t="shared" si="28"/>
        <v>77</v>
      </c>
      <c r="AL235" s="14">
        <f t="shared" si="29"/>
        <v>100</v>
      </c>
      <c r="AM235" s="14">
        <f t="shared" si="30"/>
        <v>5</v>
      </c>
      <c r="AN235" s="7" t="s">
        <v>224</v>
      </c>
      <c r="AO235" s="7">
        <v>9</v>
      </c>
      <c r="AP235" s="7">
        <v>8</v>
      </c>
      <c r="AQ235" s="7">
        <f t="shared" si="31"/>
        <v>22</v>
      </c>
    </row>
    <row r="236" spans="1:43" x14ac:dyDescent="0.25">
      <c r="A236" s="7">
        <v>235</v>
      </c>
      <c r="B236" s="7" t="s">
        <v>261</v>
      </c>
      <c r="C236" s="8">
        <f>VLOOKUP(B236,[1]Combined!$B$1:$S$640,18,0)</f>
        <v>8</v>
      </c>
      <c r="D236" s="8">
        <f>VLOOKUP(B236,[1]Combined!$B$1:$T$640,19,0)</f>
        <v>8</v>
      </c>
      <c r="E236" s="8">
        <f>VLOOKUP(B236,[1]Combined!$B$1:$V$640,21,0)</f>
        <v>0</v>
      </c>
      <c r="F236" s="8">
        <f>VLOOKUP(B236,[1]Combined!$B$1:$W$640,22,0)</f>
        <v>1</v>
      </c>
      <c r="G236" s="8">
        <f>VLOOKUP(B236,[1]Combined!$B$1:$X$640,23,0)</f>
        <v>2</v>
      </c>
      <c r="H236" s="8">
        <f>VLOOKUP(B236,[1]Combined!$B$1:$Z$640,25,0)</f>
        <v>0</v>
      </c>
      <c r="I236" s="9">
        <f>VLOOKUP(B236,[2]Combined!C$1:T$640,18,0)</f>
        <v>20</v>
      </c>
      <c r="J236" s="9">
        <f>VLOOKUP(B236,[2]Combined!C$1:U$640,19,0)</f>
        <v>21</v>
      </c>
      <c r="K236" s="9">
        <f>VLOOKUP(B236,[2]Combined!C$1:W$640,21,0)</f>
        <v>0</v>
      </c>
      <c r="L236" s="9">
        <f>VLOOKUP(B236,[2]Combined!C$1:X$640,22,0)</f>
        <v>1</v>
      </c>
      <c r="M236" s="9">
        <f>VLOOKUP(B236,[2]Combined!C$1:Y$640,23,0)</f>
        <v>4</v>
      </c>
      <c r="N236" s="9">
        <f>VLOOKUP(B236,[2]Combined!C$1:AA$640,25,0)</f>
        <v>0</v>
      </c>
      <c r="O236" s="10">
        <f>VLOOKUP(B236,[3]Combined!C$1:T$640,18,0)</f>
        <v>18</v>
      </c>
      <c r="P236" s="10">
        <f>VLOOKUP(B236,[3]Combined!C$1:U$640,19,0)</f>
        <v>20</v>
      </c>
      <c r="Q236" s="10">
        <f>VLOOKUP(B236,[3]Combined!C$1:W$640,21,0)</f>
        <v>0</v>
      </c>
      <c r="R236" s="10">
        <f>VLOOKUP(B236,[3]Combined!C$1:X$640,22,0)</f>
        <v>0</v>
      </c>
      <c r="S236" s="10">
        <f>VLOOKUP(B236,[3]Combined!C$1:Y$640,23,0)</f>
        <v>1</v>
      </c>
      <c r="T236" s="10">
        <f>VLOOKUP(B236,[3]Combined!C$1:AA$640,25,0)</f>
        <v>0</v>
      </c>
      <c r="U236" s="11">
        <f>VLOOKUP(B236,[4]Combined!C$1:T$640,18,0)</f>
        <v>0</v>
      </c>
      <c r="V236" s="11">
        <f>VLOOKUP(B236,[4]Combined!C$1:U$640,19,0)</f>
        <v>0</v>
      </c>
      <c r="W236" s="11">
        <f>VLOOKUP(B236,[4]Combined!C$1:W$640,21,0)</f>
        <v>0</v>
      </c>
      <c r="X236" s="11">
        <f>VLOOKUP(B236,[4]Combined!C$1:X$640,22,0)</f>
        <v>0</v>
      </c>
      <c r="Y236" s="11">
        <f>VLOOKUP(B236,[4]Combined!C$1:Y$640,23,0)</f>
        <v>3</v>
      </c>
      <c r="Z236" s="11">
        <f>VLOOKUP(B236,[4]Combined!C$1:AA$640,25,0)</f>
        <v>0</v>
      </c>
      <c r="AA236" s="12">
        <v>14</v>
      </c>
      <c r="AB236" s="12">
        <v>15</v>
      </c>
      <c r="AC236" s="12">
        <f>VLOOKUP(B236,[5]Combined!C$1:W$640,21,0)</f>
        <v>0</v>
      </c>
      <c r="AD236" s="12">
        <f>VLOOKUP(B236,[5]Combined!C$1:X$640,22,0)</f>
        <v>0</v>
      </c>
      <c r="AE236" s="12">
        <v>1</v>
      </c>
      <c r="AF236" s="12">
        <f>VLOOKUP(B236,[5]Combined!C$1:AA$640,25,0)</f>
        <v>0</v>
      </c>
      <c r="AG236" s="14">
        <f t="shared" si="24"/>
        <v>75</v>
      </c>
      <c r="AH236" s="14">
        <f t="shared" si="25"/>
        <v>0</v>
      </c>
      <c r="AI236" s="14">
        <f t="shared" si="26"/>
        <v>0</v>
      </c>
      <c r="AJ236" s="14">
        <f t="shared" si="27"/>
        <v>62</v>
      </c>
      <c r="AK236" s="14">
        <f t="shared" si="28"/>
        <v>62</v>
      </c>
      <c r="AL236" s="14">
        <f t="shared" si="29"/>
        <v>82.666666666666671</v>
      </c>
      <c r="AM236" s="14">
        <f t="shared" si="30"/>
        <v>4</v>
      </c>
      <c r="AN236" s="7" t="s">
        <v>226</v>
      </c>
      <c r="AO236" s="7">
        <v>6</v>
      </c>
      <c r="AP236" s="7">
        <v>9</v>
      </c>
      <c r="AQ236" s="7">
        <f t="shared" si="31"/>
        <v>19</v>
      </c>
    </row>
    <row r="237" spans="1:43" x14ac:dyDescent="0.25">
      <c r="A237" s="7">
        <v>236</v>
      </c>
      <c r="B237" s="7" t="s">
        <v>262</v>
      </c>
      <c r="C237" s="8">
        <f>VLOOKUP(B237,[1]Combined!$B$1:$S$640,18,0)</f>
        <v>7</v>
      </c>
      <c r="D237" s="8">
        <f>VLOOKUP(B237,[1]Combined!$B$1:$T$640,19,0)</f>
        <v>8</v>
      </c>
      <c r="E237" s="8">
        <f>VLOOKUP(B237,[1]Combined!$B$1:$V$640,21,0)</f>
        <v>0</v>
      </c>
      <c r="F237" s="8">
        <f>VLOOKUP(B237,[1]Combined!$B$1:$W$640,22,0)</f>
        <v>0</v>
      </c>
      <c r="G237" s="8">
        <f>VLOOKUP(B237,[1]Combined!$B$1:$X$640,23,0)</f>
        <v>1</v>
      </c>
      <c r="H237" s="8">
        <f>VLOOKUP(B237,[1]Combined!$B$1:$Z$640,25,0)</f>
        <v>0</v>
      </c>
      <c r="I237" s="9">
        <f>VLOOKUP(B237,[2]Combined!C$1:T$640,18,0)</f>
        <v>16</v>
      </c>
      <c r="J237" s="9">
        <f>VLOOKUP(B237,[2]Combined!C$1:U$640,19,0)</f>
        <v>21</v>
      </c>
      <c r="K237" s="9">
        <f>VLOOKUP(B237,[2]Combined!C$1:W$640,21,0)</f>
        <v>1</v>
      </c>
      <c r="L237" s="9">
        <f>VLOOKUP(B237,[2]Combined!C$1:X$640,22,0)</f>
        <v>3</v>
      </c>
      <c r="M237" s="9">
        <f>VLOOKUP(B237,[2]Combined!C$1:Y$640,23,0)</f>
        <v>3</v>
      </c>
      <c r="N237" s="9">
        <f>VLOOKUP(B237,[2]Combined!C$1:AA$640,25,0)</f>
        <v>0</v>
      </c>
      <c r="O237" s="10">
        <f>VLOOKUP(B237,[3]Combined!C$1:T$640,18,0)</f>
        <v>14</v>
      </c>
      <c r="P237" s="10">
        <f>VLOOKUP(B237,[3]Combined!C$1:U$640,19,0)</f>
        <v>20</v>
      </c>
      <c r="Q237" s="10">
        <f>VLOOKUP(B237,[3]Combined!C$1:W$640,21,0)</f>
        <v>2</v>
      </c>
      <c r="R237" s="10">
        <f>VLOOKUP(B237,[3]Combined!C$1:X$640,22,0)</f>
        <v>4</v>
      </c>
      <c r="S237" s="10">
        <f>VLOOKUP(B237,[3]Combined!C$1:Y$640,23,0)</f>
        <v>4</v>
      </c>
      <c r="T237" s="10">
        <f>VLOOKUP(B237,[3]Combined!C$1:AA$640,25,0)</f>
        <v>0</v>
      </c>
      <c r="U237" s="11">
        <f>VLOOKUP(B237,[4]Combined!C$1:T$640,18,0)</f>
        <v>0</v>
      </c>
      <c r="V237" s="11">
        <f>VLOOKUP(B237,[4]Combined!C$1:U$640,19,0)</f>
        <v>0</v>
      </c>
      <c r="W237" s="11">
        <f>VLOOKUP(B237,[4]Combined!C$1:W$640,21,0)</f>
        <v>0</v>
      </c>
      <c r="X237" s="11">
        <f>VLOOKUP(B237,[4]Combined!C$1:X$640,22,0)</f>
        <v>0</v>
      </c>
      <c r="Y237" s="11">
        <f>VLOOKUP(B237,[4]Combined!C$1:Y$640,23,0)</f>
        <v>0</v>
      </c>
      <c r="Z237" s="11">
        <f>VLOOKUP(B237,[4]Combined!C$1:AA$640,25,0)</f>
        <v>0</v>
      </c>
      <c r="AA237" s="12">
        <v>12</v>
      </c>
      <c r="AB237" s="12">
        <v>15</v>
      </c>
      <c r="AC237" s="12">
        <f>VLOOKUP(B237,[5]Combined!C$1:W$640,21,0)</f>
        <v>0</v>
      </c>
      <c r="AD237" s="12">
        <v>1</v>
      </c>
      <c r="AE237" s="12">
        <v>2</v>
      </c>
      <c r="AF237" s="12">
        <f>VLOOKUP(B237,[5]Combined!C$1:AA$640,25,0)</f>
        <v>0</v>
      </c>
      <c r="AG237" s="14">
        <f t="shared" si="24"/>
        <v>74</v>
      </c>
      <c r="AH237" s="14">
        <f t="shared" si="25"/>
        <v>3</v>
      </c>
      <c r="AI237" s="14">
        <f t="shared" si="26"/>
        <v>3</v>
      </c>
      <c r="AJ237" s="14">
        <f t="shared" si="27"/>
        <v>57</v>
      </c>
      <c r="AK237" s="14">
        <f t="shared" si="28"/>
        <v>60</v>
      </c>
      <c r="AL237" s="14">
        <f t="shared" si="29"/>
        <v>81.081081081081081</v>
      </c>
      <c r="AM237" s="14">
        <f t="shared" si="30"/>
        <v>4</v>
      </c>
      <c r="AN237" s="7" t="s">
        <v>218</v>
      </c>
      <c r="AO237" s="7">
        <v>8</v>
      </c>
      <c r="AP237" s="7">
        <v>7</v>
      </c>
      <c r="AQ237" s="7">
        <f t="shared" si="31"/>
        <v>19</v>
      </c>
    </row>
    <row r="238" spans="1:43" x14ac:dyDescent="0.25">
      <c r="A238" s="7">
        <v>237</v>
      </c>
      <c r="B238" s="7" t="s">
        <v>263</v>
      </c>
      <c r="C238" s="8">
        <f>VLOOKUP(B238,[1]Combined!$B$1:$S$640,18,0)</f>
        <v>8</v>
      </c>
      <c r="D238" s="8">
        <f>VLOOKUP(B238,[1]Combined!$B$1:$T$640,19,0)</f>
        <v>8</v>
      </c>
      <c r="E238" s="8">
        <f>VLOOKUP(B238,[1]Combined!$B$1:$V$640,21,0)</f>
        <v>0</v>
      </c>
      <c r="F238" s="8">
        <f>VLOOKUP(B238,[1]Combined!$B$1:$W$640,22,0)</f>
        <v>1</v>
      </c>
      <c r="G238" s="8">
        <f>VLOOKUP(B238,[1]Combined!$B$1:$X$640,23,0)</f>
        <v>2</v>
      </c>
      <c r="H238" s="8">
        <f>VLOOKUP(B238,[1]Combined!$B$1:$Z$640,25,0)</f>
        <v>0</v>
      </c>
      <c r="I238" s="9">
        <f>VLOOKUP(B238,[2]Combined!C$1:T$640,18,0)</f>
        <v>19</v>
      </c>
      <c r="J238" s="9">
        <f>VLOOKUP(B238,[2]Combined!C$1:U$640,19,0)</f>
        <v>21</v>
      </c>
      <c r="K238" s="9">
        <f>VLOOKUP(B238,[2]Combined!C$1:W$640,21,0)</f>
        <v>0</v>
      </c>
      <c r="L238" s="9">
        <f>VLOOKUP(B238,[2]Combined!C$1:X$640,22,0)</f>
        <v>2</v>
      </c>
      <c r="M238" s="9">
        <f>VLOOKUP(B238,[2]Combined!C$1:Y$640,23,0)</f>
        <v>3</v>
      </c>
      <c r="N238" s="9">
        <f>VLOOKUP(B238,[2]Combined!C$1:AA$640,25,0)</f>
        <v>0</v>
      </c>
      <c r="O238" s="10">
        <f>VLOOKUP(B238,[3]Combined!C$1:T$640,18,0)</f>
        <v>17</v>
      </c>
      <c r="P238" s="10">
        <f>VLOOKUP(B238,[3]Combined!C$1:U$640,19,0)</f>
        <v>20</v>
      </c>
      <c r="Q238" s="10">
        <f>VLOOKUP(B238,[3]Combined!C$1:W$640,21,0)</f>
        <v>0</v>
      </c>
      <c r="R238" s="10">
        <f>VLOOKUP(B238,[3]Combined!C$1:X$640,22,0)</f>
        <v>2</v>
      </c>
      <c r="S238" s="10">
        <f>VLOOKUP(B238,[3]Combined!C$1:Y$640,23,0)</f>
        <v>2</v>
      </c>
      <c r="T238" s="10">
        <f>VLOOKUP(B238,[3]Combined!C$1:AA$640,25,0)</f>
        <v>0</v>
      </c>
      <c r="U238" s="11">
        <f>VLOOKUP(B238,[4]Combined!C$1:T$640,18,0)</f>
        <v>0</v>
      </c>
      <c r="V238" s="11">
        <f>VLOOKUP(B238,[4]Combined!C$1:U$640,19,0)</f>
        <v>0</v>
      </c>
      <c r="W238" s="11">
        <f>VLOOKUP(B238,[4]Combined!C$1:W$640,21,0)</f>
        <v>0</v>
      </c>
      <c r="X238" s="11">
        <f>VLOOKUP(B238,[4]Combined!C$1:X$640,22,0)</f>
        <v>0</v>
      </c>
      <c r="Y238" s="11">
        <f>VLOOKUP(B238,[4]Combined!C$1:Y$640,23,0)</f>
        <v>0</v>
      </c>
      <c r="Z238" s="11">
        <f>VLOOKUP(B238,[4]Combined!C$1:AA$640,25,0)</f>
        <v>0</v>
      </c>
      <c r="AA238" s="12">
        <v>14</v>
      </c>
      <c r="AB238" s="12">
        <v>15</v>
      </c>
      <c r="AC238" s="12">
        <f>VLOOKUP(B238,[5]Combined!C$1:W$640,21,0)</f>
        <v>0</v>
      </c>
      <c r="AD238" s="12">
        <v>2</v>
      </c>
      <c r="AE238" s="12">
        <v>2</v>
      </c>
      <c r="AF238" s="12">
        <f>VLOOKUP(B238,[5]Combined!C$1:AA$640,25,0)</f>
        <v>0</v>
      </c>
      <c r="AG238" s="14">
        <f t="shared" si="24"/>
        <v>73</v>
      </c>
      <c r="AH238" s="14">
        <f t="shared" si="25"/>
        <v>0</v>
      </c>
      <c r="AI238" s="14">
        <f t="shared" si="26"/>
        <v>0</v>
      </c>
      <c r="AJ238" s="14">
        <f t="shared" si="27"/>
        <v>65</v>
      </c>
      <c r="AK238" s="14">
        <f t="shared" si="28"/>
        <v>65</v>
      </c>
      <c r="AL238" s="14">
        <f t="shared" si="29"/>
        <v>89.041095890410958</v>
      </c>
      <c r="AM238" s="14">
        <f t="shared" si="30"/>
        <v>5</v>
      </c>
      <c r="AN238" s="7" t="s">
        <v>220</v>
      </c>
      <c r="AO238" s="7">
        <v>9</v>
      </c>
      <c r="AP238" s="7">
        <v>6</v>
      </c>
      <c r="AQ238" s="7">
        <f t="shared" si="31"/>
        <v>20</v>
      </c>
    </row>
    <row r="239" spans="1:43" x14ac:dyDescent="0.25">
      <c r="A239" s="7">
        <v>238</v>
      </c>
      <c r="B239" s="7" t="s">
        <v>264</v>
      </c>
      <c r="C239" s="8">
        <f>VLOOKUP(B239,[1]Combined!$B$1:$S$640,18,0)</f>
        <v>8</v>
      </c>
      <c r="D239" s="8">
        <f>VLOOKUP(B239,[1]Combined!$B$1:$T$640,19,0)</f>
        <v>8</v>
      </c>
      <c r="E239" s="8">
        <f>VLOOKUP(B239,[1]Combined!$B$1:$V$640,21,0)</f>
        <v>0</v>
      </c>
      <c r="F239" s="8">
        <f>VLOOKUP(B239,[1]Combined!$B$1:$W$640,22,0)</f>
        <v>2</v>
      </c>
      <c r="G239" s="8">
        <f>VLOOKUP(B239,[1]Combined!$B$1:$X$640,23,0)</f>
        <v>2</v>
      </c>
      <c r="H239" s="8">
        <f>VLOOKUP(B239,[1]Combined!$B$1:$Z$640,25,0)</f>
        <v>0</v>
      </c>
      <c r="I239" s="9">
        <f>VLOOKUP(B239,[2]Combined!C$1:T$640,18,0)</f>
        <v>19</v>
      </c>
      <c r="J239" s="9">
        <f>VLOOKUP(B239,[2]Combined!C$1:U$640,19,0)</f>
        <v>21</v>
      </c>
      <c r="K239" s="9">
        <f>VLOOKUP(B239,[2]Combined!C$1:W$640,21,0)</f>
        <v>0</v>
      </c>
      <c r="L239" s="9">
        <f>VLOOKUP(B239,[2]Combined!C$1:X$640,22,0)</f>
        <v>4</v>
      </c>
      <c r="M239" s="9">
        <f>VLOOKUP(B239,[2]Combined!C$1:Y$640,23,0)</f>
        <v>5</v>
      </c>
      <c r="N239" s="9">
        <f>VLOOKUP(B239,[2]Combined!C$1:AA$640,25,0)</f>
        <v>0</v>
      </c>
      <c r="O239" s="10">
        <f>VLOOKUP(B239,[3]Combined!C$1:T$640,18,0)</f>
        <v>19</v>
      </c>
      <c r="P239" s="10">
        <f>VLOOKUP(B239,[3]Combined!C$1:U$640,19,0)</f>
        <v>20</v>
      </c>
      <c r="Q239" s="10">
        <f>VLOOKUP(B239,[3]Combined!C$1:W$640,21,0)</f>
        <v>0</v>
      </c>
      <c r="R239" s="10">
        <f>VLOOKUP(B239,[3]Combined!C$1:X$640,22,0)</f>
        <v>4</v>
      </c>
      <c r="S239" s="10">
        <f>VLOOKUP(B239,[3]Combined!C$1:Y$640,23,0)</f>
        <v>4</v>
      </c>
      <c r="T239" s="10">
        <f>VLOOKUP(B239,[3]Combined!C$1:AA$640,25,0)</f>
        <v>0</v>
      </c>
      <c r="U239" s="11">
        <f>VLOOKUP(B239,[4]Combined!C$1:T$640,18,0)</f>
        <v>0</v>
      </c>
      <c r="V239" s="11">
        <f>VLOOKUP(B239,[4]Combined!C$1:U$640,19,0)</f>
        <v>0</v>
      </c>
      <c r="W239" s="11">
        <f>VLOOKUP(B239,[4]Combined!C$1:W$640,21,0)</f>
        <v>0</v>
      </c>
      <c r="X239" s="11">
        <f>VLOOKUP(B239,[4]Combined!C$1:X$640,22,0)</f>
        <v>0</v>
      </c>
      <c r="Y239" s="11">
        <f>VLOOKUP(B239,[4]Combined!C$1:Y$640,23,0)</f>
        <v>0</v>
      </c>
      <c r="Z239" s="11">
        <f>VLOOKUP(B239,[4]Combined!C$1:AA$640,25,0)</f>
        <v>0</v>
      </c>
      <c r="AA239" s="12">
        <v>14</v>
      </c>
      <c r="AB239" s="12">
        <v>15</v>
      </c>
      <c r="AC239" s="12">
        <f>VLOOKUP(B239,[5]Combined!C$1:W$640,21,0)</f>
        <v>0</v>
      </c>
      <c r="AD239" s="12">
        <v>2</v>
      </c>
      <c r="AE239" s="12">
        <v>2</v>
      </c>
      <c r="AF239" s="12">
        <f>VLOOKUP(B239,[5]Combined!C$1:AA$640,25,0)</f>
        <v>0</v>
      </c>
      <c r="AG239" s="14">
        <f t="shared" si="24"/>
        <v>77</v>
      </c>
      <c r="AH239" s="14">
        <f t="shared" si="25"/>
        <v>0</v>
      </c>
      <c r="AI239" s="14">
        <f t="shared" si="26"/>
        <v>0</v>
      </c>
      <c r="AJ239" s="14">
        <f t="shared" si="27"/>
        <v>72</v>
      </c>
      <c r="AK239" s="14">
        <f t="shared" si="28"/>
        <v>72</v>
      </c>
      <c r="AL239" s="14">
        <f t="shared" si="29"/>
        <v>93.506493506493499</v>
      </c>
      <c r="AM239" s="14">
        <f t="shared" si="30"/>
        <v>5</v>
      </c>
      <c r="AN239" s="7" t="s">
        <v>222</v>
      </c>
      <c r="AO239" s="7">
        <v>6</v>
      </c>
      <c r="AP239" s="7">
        <v>9</v>
      </c>
      <c r="AQ239" s="7">
        <f t="shared" si="31"/>
        <v>20</v>
      </c>
    </row>
    <row r="240" spans="1:43" x14ac:dyDescent="0.25">
      <c r="A240" s="7">
        <v>239</v>
      </c>
      <c r="B240" s="7" t="s">
        <v>265</v>
      </c>
      <c r="C240" s="8">
        <f>VLOOKUP(B240,[1]Combined!$B$1:$S$640,18,0)</f>
        <v>8</v>
      </c>
      <c r="D240" s="8">
        <f>VLOOKUP(B240,[1]Combined!$B$1:$T$640,19,0)</f>
        <v>8</v>
      </c>
      <c r="E240" s="8">
        <f>VLOOKUP(B240,[1]Combined!$B$1:$V$640,21,0)</f>
        <v>0</v>
      </c>
      <c r="F240" s="8">
        <f>VLOOKUP(B240,[1]Combined!$B$1:$W$640,22,0)</f>
        <v>2</v>
      </c>
      <c r="G240" s="8">
        <f>VLOOKUP(B240,[1]Combined!$B$1:$X$640,23,0)</f>
        <v>2</v>
      </c>
      <c r="H240" s="8">
        <f>VLOOKUP(B240,[1]Combined!$B$1:$Z$640,25,0)</f>
        <v>0</v>
      </c>
      <c r="I240" s="9">
        <f>VLOOKUP(B240,[2]Combined!C$1:T$640,18,0)</f>
        <v>18</v>
      </c>
      <c r="J240" s="9">
        <f>VLOOKUP(B240,[2]Combined!C$1:U$640,19,0)</f>
        <v>21</v>
      </c>
      <c r="K240" s="9">
        <f>VLOOKUP(B240,[2]Combined!C$1:W$640,21,0)</f>
        <v>0</v>
      </c>
      <c r="L240" s="9">
        <f>VLOOKUP(B240,[2]Combined!C$1:X$640,22,0)</f>
        <v>2</v>
      </c>
      <c r="M240" s="9">
        <f>VLOOKUP(B240,[2]Combined!C$1:Y$640,23,0)</f>
        <v>4</v>
      </c>
      <c r="N240" s="9">
        <f>VLOOKUP(B240,[2]Combined!C$1:AA$640,25,0)</f>
        <v>0</v>
      </c>
      <c r="O240" s="10">
        <f>VLOOKUP(B240,[3]Combined!C$1:T$640,18,0)</f>
        <v>10</v>
      </c>
      <c r="P240" s="10">
        <f>VLOOKUP(B240,[3]Combined!C$1:U$640,19,0)</f>
        <v>20</v>
      </c>
      <c r="Q240" s="10">
        <f>VLOOKUP(B240,[3]Combined!C$1:W$640,21,0)</f>
        <v>0</v>
      </c>
      <c r="R240" s="10">
        <f>VLOOKUP(B240,[3]Combined!C$1:X$640,22,0)</f>
        <v>2</v>
      </c>
      <c r="S240" s="10">
        <f>VLOOKUP(B240,[3]Combined!C$1:Y$640,23,0)</f>
        <v>5</v>
      </c>
      <c r="T240" s="10">
        <f>VLOOKUP(B240,[3]Combined!C$1:AA$640,25,0)</f>
        <v>0</v>
      </c>
      <c r="U240" s="11">
        <f>VLOOKUP(B240,[4]Combined!C$1:T$640,18,0)</f>
        <v>0</v>
      </c>
      <c r="V240" s="11">
        <f>VLOOKUP(B240,[4]Combined!C$1:U$640,19,0)</f>
        <v>0</v>
      </c>
      <c r="W240" s="11">
        <f>VLOOKUP(B240,[4]Combined!C$1:W$640,21,0)</f>
        <v>0</v>
      </c>
      <c r="X240" s="11">
        <f>VLOOKUP(B240,[4]Combined!C$1:X$640,22,0)</f>
        <v>0</v>
      </c>
      <c r="Y240" s="11">
        <f>VLOOKUP(B240,[4]Combined!C$1:Y$640,23,0)</f>
        <v>0</v>
      </c>
      <c r="Z240" s="11">
        <f>VLOOKUP(B240,[4]Combined!C$1:AA$640,25,0)</f>
        <v>0</v>
      </c>
      <c r="AA240" s="12">
        <v>15</v>
      </c>
      <c r="AB240" s="12">
        <v>15</v>
      </c>
      <c r="AC240" s="12">
        <f>VLOOKUP(B240,[5]Combined!C$1:W$640,21,0)</f>
        <v>0</v>
      </c>
      <c r="AD240" s="12">
        <v>2</v>
      </c>
      <c r="AE240" s="12">
        <v>2</v>
      </c>
      <c r="AF240" s="12">
        <f>VLOOKUP(B240,[5]Combined!C$1:AA$640,25,0)</f>
        <v>0</v>
      </c>
      <c r="AG240" s="14">
        <f t="shared" si="24"/>
        <v>77</v>
      </c>
      <c r="AH240" s="14">
        <f t="shared" si="25"/>
        <v>0</v>
      </c>
      <c r="AI240" s="14">
        <f t="shared" si="26"/>
        <v>0</v>
      </c>
      <c r="AJ240" s="14">
        <f t="shared" si="27"/>
        <v>59</v>
      </c>
      <c r="AK240" s="14">
        <f t="shared" si="28"/>
        <v>59</v>
      </c>
      <c r="AL240" s="14">
        <f t="shared" si="29"/>
        <v>76.623376623376629</v>
      </c>
      <c r="AM240" s="14">
        <f t="shared" si="30"/>
        <v>3</v>
      </c>
      <c r="AN240" s="7" t="s">
        <v>224</v>
      </c>
      <c r="AO240" s="7">
        <v>7</v>
      </c>
      <c r="AP240" s="7">
        <v>8</v>
      </c>
      <c r="AQ240" s="7">
        <f t="shared" si="31"/>
        <v>18</v>
      </c>
    </row>
    <row r="241" spans="1:43" x14ac:dyDescent="0.25">
      <c r="A241" s="7">
        <v>240</v>
      </c>
      <c r="B241" s="7" t="s">
        <v>266</v>
      </c>
      <c r="C241" s="8">
        <f>VLOOKUP(B241,[1]Combined!$B$1:$S$640,18,0)</f>
        <v>7</v>
      </c>
      <c r="D241" s="8">
        <f>VLOOKUP(B241,[1]Combined!$B$1:$T$640,19,0)</f>
        <v>8</v>
      </c>
      <c r="E241" s="8">
        <f>VLOOKUP(B241,[1]Combined!$B$1:$V$640,21,0)</f>
        <v>0</v>
      </c>
      <c r="F241" s="8">
        <f>VLOOKUP(B241,[1]Combined!$B$1:$W$640,22,0)</f>
        <v>1</v>
      </c>
      <c r="G241" s="8">
        <f>VLOOKUP(B241,[1]Combined!$B$1:$X$640,23,0)</f>
        <v>2</v>
      </c>
      <c r="H241" s="8">
        <f>VLOOKUP(B241,[1]Combined!$B$1:$Z$640,25,0)</f>
        <v>0</v>
      </c>
      <c r="I241" s="9">
        <f>VLOOKUP(B241,[2]Combined!C$1:T$640,18,0)</f>
        <v>20</v>
      </c>
      <c r="J241" s="9">
        <f>VLOOKUP(B241,[2]Combined!C$1:U$640,19,0)</f>
        <v>21</v>
      </c>
      <c r="K241" s="9">
        <f>VLOOKUP(B241,[2]Combined!C$1:W$640,21,0)</f>
        <v>0</v>
      </c>
      <c r="L241" s="9">
        <f>VLOOKUP(B241,[2]Combined!C$1:X$640,22,0)</f>
        <v>0</v>
      </c>
      <c r="M241" s="9">
        <f>VLOOKUP(B241,[2]Combined!C$1:Y$640,23,0)</f>
        <v>4</v>
      </c>
      <c r="N241" s="9">
        <f>VLOOKUP(B241,[2]Combined!C$1:AA$640,25,0)</f>
        <v>0</v>
      </c>
      <c r="O241" s="10">
        <f>VLOOKUP(B241,[3]Combined!C$1:T$640,18,0)</f>
        <v>17</v>
      </c>
      <c r="P241" s="10">
        <f>VLOOKUP(B241,[3]Combined!C$1:U$640,19,0)</f>
        <v>20</v>
      </c>
      <c r="Q241" s="10">
        <f>VLOOKUP(B241,[3]Combined!C$1:W$640,21,0)</f>
        <v>0</v>
      </c>
      <c r="R241" s="10">
        <f>VLOOKUP(B241,[3]Combined!C$1:X$640,22,0)</f>
        <v>0</v>
      </c>
      <c r="S241" s="10">
        <f>VLOOKUP(B241,[3]Combined!C$1:Y$640,23,0)</f>
        <v>1</v>
      </c>
      <c r="T241" s="10">
        <f>VLOOKUP(B241,[3]Combined!C$1:AA$640,25,0)</f>
        <v>0</v>
      </c>
      <c r="U241" s="11">
        <f>VLOOKUP(B241,[4]Combined!C$1:T$640,18,0)</f>
        <v>0</v>
      </c>
      <c r="V241" s="11">
        <f>VLOOKUP(B241,[4]Combined!C$1:U$640,19,0)</f>
        <v>0</v>
      </c>
      <c r="W241" s="11">
        <f>VLOOKUP(B241,[4]Combined!C$1:W$640,21,0)</f>
        <v>0</v>
      </c>
      <c r="X241" s="11">
        <f>VLOOKUP(B241,[4]Combined!C$1:X$640,22,0)</f>
        <v>0</v>
      </c>
      <c r="Y241" s="11">
        <f>VLOOKUP(B241,[4]Combined!C$1:Y$640,23,0)</f>
        <v>3</v>
      </c>
      <c r="Z241" s="11">
        <f>VLOOKUP(B241,[4]Combined!C$1:AA$640,25,0)</f>
        <v>0</v>
      </c>
      <c r="AA241" s="12">
        <v>14</v>
      </c>
      <c r="AB241" s="12">
        <v>15</v>
      </c>
      <c r="AC241" s="12">
        <f>VLOOKUP(B241,[5]Combined!C$1:W$640,21,0)</f>
        <v>0</v>
      </c>
      <c r="AD241" s="12">
        <f>VLOOKUP(B241,[5]Combined!C$1:X$640,22,0)</f>
        <v>0</v>
      </c>
      <c r="AE241" s="12">
        <v>1</v>
      </c>
      <c r="AF241" s="12">
        <f>VLOOKUP(B241,[5]Combined!C$1:AA$640,25,0)</f>
        <v>0</v>
      </c>
      <c r="AG241" s="14">
        <f t="shared" si="24"/>
        <v>75</v>
      </c>
      <c r="AH241" s="14">
        <f t="shared" si="25"/>
        <v>0</v>
      </c>
      <c r="AI241" s="14">
        <f t="shared" si="26"/>
        <v>0</v>
      </c>
      <c r="AJ241" s="14">
        <f t="shared" si="27"/>
        <v>59</v>
      </c>
      <c r="AK241" s="14">
        <f t="shared" si="28"/>
        <v>59</v>
      </c>
      <c r="AL241" s="14">
        <f t="shared" si="29"/>
        <v>78.666666666666657</v>
      </c>
      <c r="AM241" s="14">
        <f t="shared" si="30"/>
        <v>3</v>
      </c>
      <c r="AN241" s="7" t="s">
        <v>226</v>
      </c>
      <c r="AO241" s="7">
        <v>5</v>
      </c>
      <c r="AP241" s="7">
        <v>4</v>
      </c>
      <c r="AQ241" s="7">
        <f t="shared" si="31"/>
        <v>12</v>
      </c>
    </row>
    <row r="242" spans="1:43" x14ac:dyDescent="0.25">
      <c r="A242" s="7">
        <v>241</v>
      </c>
      <c r="B242" s="7" t="s">
        <v>267</v>
      </c>
      <c r="C242" s="8">
        <f>VLOOKUP(B242,[1]Combined!$B$1:$S$640,18,0)</f>
        <v>7</v>
      </c>
      <c r="D242" s="8">
        <f>VLOOKUP(B242,[1]Combined!$B$1:$T$640,19,0)</f>
        <v>8</v>
      </c>
      <c r="E242" s="8">
        <f>VLOOKUP(B242,[1]Combined!$B$1:$V$640,21,0)</f>
        <v>0</v>
      </c>
      <c r="F242" s="8">
        <f>VLOOKUP(B242,[1]Combined!$B$1:$W$640,22,0)</f>
        <v>1</v>
      </c>
      <c r="G242" s="8">
        <f>VLOOKUP(B242,[1]Combined!$B$1:$X$640,23,0)</f>
        <v>1</v>
      </c>
      <c r="H242" s="8">
        <f>VLOOKUP(B242,[1]Combined!$B$1:$Z$640,25,0)</f>
        <v>0</v>
      </c>
      <c r="I242" s="9">
        <f>VLOOKUP(B242,[2]Combined!C$1:T$640,18,0)</f>
        <v>20</v>
      </c>
      <c r="J242" s="9">
        <f>VLOOKUP(B242,[2]Combined!C$1:U$640,19,0)</f>
        <v>21</v>
      </c>
      <c r="K242" s="9">
        <f>VLOOKUP(B242,[2]Combined!C$1:W$640,21,0)</f>
        <v>0</v>
      </c>
      <c r="L242" s="9">
        <f>VLOOKUP(B242,[2]Combined!C$1:X$640,22,0)</f>
        <v>3</v>
      </c>
      <c r="M242" s="9">
        <f>VLOOKUP(B242,[2]Combined!C$1:Y$640,23,0)</f>
        <v>3</v>
      </c>
      <c r="N242" s="9">
        <f>VLOOKUP(B242,[2]Combined!C$1:AA$640,25,0)</f>
        <v>0</v>
      </c>
      <c r="O242" s="10">
        <f>VLOOKUP(B242,[3]Combined!C$1:T$640,18,0)</f>
        <v>19</v>
      </c>
      <c r="P242" s="10">
        <f>VLOOKUP(B242,[3]Combined!C$1:U$640,19,0)</f>
        <v>20</v>
      </c>
      <c r="Q242" s="10">
        <f>VLOOKUP(B242,[3]Combined!C$1:W$640,21,0)</f>
        <v>0</v>
      </c>
      <c r="R242" s="10">
        <f>VLOOKUP(B242,[3]Combined!C$1:X$640,22,0)</f>
        <v>4</v>
      </c>
      <c r="S242" s="10">
        <f>VLOOKUP(B242,[3]Combined!C$1:Y$640,23,0)</f>
        <v>4</v>
      </c>
      <c r="T242" s="10">
        <f>VLOOKUP(B242,[3]Combined!C$1:AA$640,25,0)</f>
        <v>0</v>
      </c>
      <c r="U242" s="11">
        <f>VLOOKUP(B242,[4]Combined!C$1:T$640,18,0)</f>
        <v>0</v>
      </c>
      <c r="V242" s="11">
        <f>VLOOKUP(B242,[4]Combined!C$1:U$640,19,0)</f>
        <v>0</v>
      </c>
      <c r="W242" s="11">
        <f>VLOOKUP(B242,[4]Combined!C$1:W$640,21,0)</f>
        <v>0</v>
      </c>
      <c r="X242" s="11">
        <f>VLOOKUP(B242,[4]Combined!C$1:X$640,22,0)</f>
        <v>0</v>
      </c>
      <c r="Y242" s="11">
        <f>VLOOKUP(B242,[4]Combined!C$1:Y$640,23,0)</f>
        <v>0</v>
      </c>
      <c r="Z242" s="11">
        <f>VLOOKUP(B242,[4]Combined!C$1:AA$640,25,0)</f>
        <v>0</v>
      </c>
      <c r="AA242" s="12">
        <v>12</v>
      </c>
      <c r="AB242" s="12">
        <v>15</v>
      </c>
      <c r="AC242" s="12">
        <f>VLOOKUP(B242,[5]Combined!C$1:W$640,21,0)</f>
        <v>0</v>
      </c>
      <c r="AD242" s="12">
        <v>1</v>
      </c>
      <c r="AE242" s="12">
        <v>2</v>
      </c>
      <c r="AF242" s="12">
        <f>VLOOKUP(B242,[5]Combined!C$1:AA$640,25,0)</f>
        <v>0</v>
      </c>
      <c r="AG242" s="14">
        <f t="shared" si="24"/>
        <v>74</v>
      </c>
      <c r="AH242" s="14">
        <f t="shared" si="25"/>
        <v>0</v>
      </c>
      <c r="AI242" s="14">
        <f t="shared" si="26"/>
        <v>0</v>
      </c>
      <c r="AJ242" s="14">
        <f t="shared" si="27"/>
        <v>67</v>
      </c>
      <c r="AK242" s="14">
        <f t="shared" si="28"/>
        <v>67</v>
      </c>
      <c r="AL242" s="14">
        <f t="shared" si="29"/>
        <v>90.540540540540533</v>
      </c>
      <c r="AM242" s="14">
        <f t="shared" si="30"/>
        <v>5</v>
      </c>
      <c r="AN242" s="7" t="s">
        <v>218</v>
      </c>
      <c r="AO242" s="7">
        <v>7</v>
      </c>
      <c r="AP242" s="7">
        <v>7</v>
      </c>
      <c r="AQ242" s="7">
        <f t="shared" si="31"/>
        <v>19</v>
      </c>
    </row>
    <row r="243" spans="1:43" x14ac:dyDescent="0.25">
      <c r="A243" s="7">
        <v>242</v>
      </c>
      <c r="B243" s="7" t="s">
        <v>268</v>
      </c>
      <c r="C243" s="8">
        <f>VLOOKUP(B243,[1]Combined!$B$1:$S$640,18,0)</f>
        <v>8</v>
      </c>
      <c r="D243" s="8">
        <f>VLOOKUP(B243,[1]Combined!$B$1:$T$640,19,0)</f>
        <v>8</v>
      </c>
      <c r="E243" s="8">
        <f>VLOOKUP(B243,[1]Combined!$B$1:$V$640,21,0)</f>
        <v>0</v>
      </c>
      <c r="F243" s="8">
        <f>VLOOKUP(B243,[1]Combined!$B$1:$W$640,22,0)</f>
        <v>2</v>
      </c>
      <c r="G243" s="8">
        <f>VLOOKUP(B243,[1]Combined!$B$1:$X$640,23,0)</f>
        <v>2</v>
      </c>
      <c r="H243" s="8">
        <f>VLOOKUP(B243,[1]Combined!$B$1:$Z$640,25,0)</f>
        <v>0</v>
      </c>
      <c r="I243" s="9">
        <f>VLOOKUP(B243,[2]Combined!C$1:T$640,18,0)</f>
        <v>21</v>
      </c>
      <c r="J243" s="9">
        <f>VLOOKUP(B243,[2]Combined!C$1:U$640,19,0)</f>
        <v>21</v>
      </c>
      <c r="K243" s="9">
        <f>VLOOKUP(B243,[2]Combined!C$1:W$640,21,0)</f>
        <v>0</v>
      </c>
      <c r="L243" s="9">
        <f>VLOOKUP(B243,[2]Combined!C$1:X$640,22,0)</f>
        <v>3</v>
      </c>
      <c r="M243" s="9">
        <f>VLOOKUP(B243,[2]Combined!C$1:Y$640,23,0)</f>
        <v>3</v>
      </c>
      <c r="N243" s="9">
        <f>VLOOKUP(B243,[2]Combined!C$1:AA$640,25,0)</f>
        <v>0</v>
      </c>
      <c r="O243" s="10">
        <f>VLOOKUP(B243,[3]Combined!C$1:T$640,18,0)</f>
        <v>20</v>
      </c>
      <c r="P243" s="10">
        <f>VLOOKUP(B243,[3]Combined!C$1:U$640,19,0)</f>
        <v>20</v>
      </c>
      <c r="Q243" s="10">
        <f>VLOOKUP(B243,[3]Combined!C$1:W$640,21,0)</f>
        <v>0</v>
      </c>
      <c r="R243" s="10">
        <f>VLOOKUP(B243,[3]Combined!C$1:X$640,22,0)</f>
        <v>2</v>
      </c>
      <c r="S243" s="10">
        <f>VLOOKUP(B243,[3]Combined!C$1:Y$640,23,0)</f>
        <v>2</v>
      </c>
      <c r="T243" s="10">
        <f>VLOOKUP(B243,[3]Combined!C$1:AA$640,25,0)</f>
        <v>0</v>
      </c>
      <c r="U243" s="11">
        <f>VLOOKUP(B243,[4]Combined!C$1:T$640,18,0)</f>
        <v>0</v>
      </c>
      <c r="V243" s="11">
        <f>VLOOKUP(B243,[4]Combined!C$1:U$640,19,0)</f>
        <v>0</v>
      </c>
      <c r="W243" s="11">
        <f>VLOOKUP(B243,[4]Combined!C$1:W$640,21,0)</f>
        <v>0</v>
      </c>
      <c r="X243" s="11">
        <f>VLOOKUP(B243,[4]Combined!C$1:X$640,22,0)</f>
        <v>0</v>
      </c>
      <c r="Y243" s="11">
        <f>VLOOKUP(B243,[4]Combined!C$1:Y$640,23,0)</f>
        <v>0</v>
      </c>
      <c r="Z243" s="11">
        <f>VLOOKUP(B243,[4]Combined!C$1:AA$640,25,0)</f>
        <v>0</v>
      </c>
      <c r="AA243" s="12">
        <v>15</v>
      </c>
      <c r="AB243" s="12">
        <v>15</v>
      </c>
      <c r="AC243" s="12">
        <f>VLOOKUP(B243,[5]Combined!C$1:W$640,21,0)</f>
        <v>0</v>
      </c>
      <c r="AD243" s="12">
        <v>2</v>
      </c>
      <c r="AE243" s="12">
        <v>2</v>
      </c>
      <c r="AF243" s="12">
        <f>VLOOKUP(B243,[5]Combined!C$1:AA$640,25,0)</f>
        <v>0</v>
      </c>
      <c r="AG243" s="14">
        <f t="shared" si="24"/>
        <v>73</v>
      </c>
      <c r="AH243" s="14">
        <f t="shared" si="25"/>
        <v>0</v>
      </c>
      <c r="AI243" s="14">
        <f t="shared" si="26"/>
        <v>0</v>
      </c>
      <c r="AJ243" s="14">
        <f t="shared" si="27"/>
        <v>73</v>
      </c>
      <c r="AK243" s="14">
        <f t="shared" si="28"/>
        <v>73</v>
      </c>
      <c r="AL243" s="14">
        <f t="shared" si="29"/>
        <v>100</v>
      </c>
      <c r="AM243" s="14">
        <f t="shared" si="30"/>
        <v>5</v>
      </c>
      <c r="AN243" s="7" t="s">
        <v>220</v>
      </c>
      <c r="AO243" s="7">
        <v>9</v>
      </c>
      <c r="AP243" s="7">
        <v>9</v>
      </c>
      <c r="AQ243" s="7">
        <f t="shared" si="31"/>
        <v>23</v>
      </c>
    </row>
    <row r="244" spans="1:43" x14ac:dyDescent="0.25">
      <c r="A244" s="7">
        <v>243</v>
      </c>
      <c r="B244" s="7" t="s">
        <v>269</v>
      </c>
      <c r="C244" s="8">
        <f>VLOOKUP(B244,[1]Combined!$B$1:$S$640,18,0)</f>
        <v>7</v>
      </c>
      <c r="D244" s="8">
        <f>VLOOKUP(B244,[1]Combined!$B$1:$T$640,19,0)</f>
        <v>8</v>
      </c>
      <c r="E244" s="8">
        <f>VLOOKUP(B244,[1]Combined!$B$1:$V$640,21,0)</f>
        <v>0</v>
      </c>
      <c r="F244" s="8">
        <f>VLOOKUP(B244,[1]Combined!$B$1:$W$640,22,0)</f>
        <v>2</v>
      </c>
      <c r="G244" s="8">
        <f>VLOOKUP(B244,[1]Combined!$B$1:$X$640,23,0)</f>
        <v>2</v>
      </c>
      <c r="H244" s="8">
        <f>VLOOKUP(B244,[1]Combined!$B$1:$Z$640,25,0)</f>
        <v>0</v>
      </c>
      <c r="I244" s="9">
        <f>VLOOKUP(B244,[2]Combined!C$1:T$640,18,0)</f>
        <v>20</v>
      </c>
      <c r="J244" s="9">
        <f>VLOOKUP(B244,[2]Combined!C$1:U$640,19,0)</f>
        <v>21</v>
      </c>
      <c r="K244" s="9">
        <f>VLOOKUP(B244,[2]Combined!C$1:W$640,21,0)</f>
        <v>0</v>
      </c>
      <c r="L244" s="9">
        <f>VLOOKUP(B244,[2]Combined!C$1:X$640,22,0)</f>
        <v>4</v>
      </c>
      <c r="M244" s="9">
        <f>VLOOKUP(B244,[2]Combined!C$1:Y$640,23,0)</f>
        <v>5</v>
      </c>
      <c r="N244" s="9">
        <f>VLOOKUP(B244,[2]Combined!C$1:AA$640,25,0)</f>
        <v>0</v>
      </c>
      <c r="O244" s="10">
        <f>VLOOKUP(B244,[3]Combined!C$1:T$640,18,0)</f>
        <v>20</v>
      </c>
      <c r="P244" s="10">
        <f>VLOOKUP(B244,[3]Combined!C$1:U$640,19,0)</f>
        <v>20</v>
      </c>
      <c r="Q244" s="10">
        <f>VLOOKUP(B244,[3]Combined!C$1:W$640,21,0)</f>
        <v>0</v>
      </c>
      <c r="R244" s="10">
        <f>VLOOKUP(B244,[3]Combined!C$1:X$640,22,0)</f>
        <v>4</v>
      </c>
      <c r="S244" s="10">
        <f>VLOOKUP(B244,[3]Combined!C$1:Y$640,23,0)</f>
        <v>4</v>
      </c>
      <c r="T244" s="10">
        <f>VLOOKUP(B244,[3]Combined!C$1:AA$640,25,0)</f>
        <v>0</v>
      </c>
      <c r="U244" s="11">
        <f>VLOOKUP(B244,[4]Combined!C$1:T$640,18,0)</f>
        <v>0</v>
      </c>
      <c r="V244" s="11">
        <f>VLOOKUP(B244,[4]Combined!C$1:U$640,19,0)</f>
        <v>0</v>
      </c>
      <c r="W244" s="11">
        <f>VLOOKUP(B244,[4]Combined!C$1:W$640,21,0)</f>
        <v>0</v>
      </c>
      <c r="X244" s="11">
        <f>VLOOKUP(B244,[4]Combined!C$1:X$640,22,0)</f>
        <v>0</v>
      </c>
      <c r="Y244" s="11">
        <f>VLOOKUP(B244,[4]Combined!C$1:Y$640,23,0)</f>
        <v>0</v>
      </c>
      <c r="Z244" s="11">
        <f>VLOOKUP(B244,[4]Combined!C$1:AA$640,25,0)</f>
        <v>0</v>
      </c>
      <c r="AA244" s="12">
        <v>14</v>
      </c>
      <c r="AB244" s="12">
        <v>15</v>
      </c>
      <c r="AC244" s="12">
        <f>VLOOKUP(B244,[5]Combined!C$1:W$640,21,0)</f>
        <v>0</v>
      </c>
      <c r="AD244" s="12">
        <v>2</v>
      </c>
      <c r="AE244" s="12">
        <v>2</v>
      </c>
      <c r="AF244" s="12">
        <f>VLOOKUP(B244,[5]Combined!C$1:AA$640,25,0)</f>
        <v>0</v>
      </c>
      <c r="AG244" s="14">
        <f t="shared" si="24"/>
        <v>77</v>
      </c>
      <c r="AH244" s="14">
        <f t="shared" si="25"/>
        <v>0</v>
      </c>
      <c r="AI244" s="14">
        <f t="shared" si="26"/>
        <v>0</v>
      </c>
      <c r="AJ244" s="14">
        <f t="shared" si="27"/>
        <v>73</v>
      </c>
      <c r="AK244" s="14">
        <f t="shared" si="28"/>
        <v>73</v>
      </c>
      <c r="AL244" s="14">
        <f t="shared" si="29"/>
        <v>94.805194805194802</v>
      </c>
      <c r="AM244" s="14">
        <f t="shared" si="30"/>
        <v>5</v>
      </c>
      <c r="AN244" s="7" t="s">
        <v>222</v>
      </c>
      <c r="AO244" s="7">
        <v>9</v>
      </c>
      <c r="AP244" s="7">
        <v>8</v>
      </c>
      <c r="AQ244" s="7">
        <f t="shared" si="31"/>
        <v>22</v>
      </c>
    </row>
    <row r="245" spans="1:43" x14ac:dyDescent="0.25">
      <c r="A245" s="7">
        <v>244</v>
      </c>
      <c r="B245" s="7" t="s">
        <v>270</v>
      </c>
      <c r="C245" s="8">
        <f>VLOOKUP(B245,[1]Combined!$B$1:$S$640,18,0)</f>
        <v>1</v>
      </c>
      <c r="D245" s="8">
        <f>VLOOKUP(B245,[1]Combined!$B$1:$T$640,19,0)</f>
        <v>8</v>
      </c>
      <c r="E245" s="8">
        <f>VLOOKUP(B245,[1]Combined!$B$1:$V$640,21,0)</f>
        <v>0</v>
      </c>
      <c r="F245" s="8" t="str">
        <f>VLOOKUP(B245,[1]Combined!$B$1:$W$640,22,0)</f>
        <v xml:space="preserve"> </v>
      </c>
      <c r="G245" s="8" t="str">
        <f>VLOOKUP(B245,[1]Combined!$B$1:$X$640,23,0)</f>
        <v xml:space="preserve"> </v>
      </c>
      <c r="H245" s="8">
        <f>VLOOKUP(B245,[1]Combined!$B$1:$Z$640,25,0)</f>
        <v>0</v>
      </c>
      <c r="I245" s="9">
        <f>VLOOKUP(B245,[2]Combined!C$1:T$640,18,0)</f>
        <v>12</v>
      </c>
      <c r="J245" s="9">
        <f>VLOOKUP(B245,[2]Combined!C$1:U$640,19,0)</f>
        <v>12</v>
      </c>
      <c r="K245" s="9">
        <f>VLOOKUP(B245,[2]Combined!C$1:W$640,21,0)</f>
        <v>0</v>
      </c>
      <c r="L245" s="9">
        <f>VLOOKUP(B245,[2]Combined!C$1:X$640,22,0)</f>
        <v>2</v>
      </c>
      <c r="M245" s="9">
        <f>VLOOKUP(B245,[2]Combined!C$1:Y$640,23,0)</f>
        <v>2</v>
      </c>
      <c r="N245" s="9">
        <f>VLOOKUP(B245,[2]Combined!C$1:AA$640,25,0)</f>
        <v>0</v>
      </c>
      <c r="O245" s="10">
        <f>VLOOKUP(B245,[3]Combined!C$1:T$640,18,0)</f>
        <v>13</v>
      </c>
      <c r="P245" s="10">
        <f>VLOOKUP(B245,[3]Combined!C$1:U$640,19,0)</f>
        <v>20</v>
      </c>
      <c r="Q245" s="10">
        <f>VLOOKUP(B245,[3]Combined!C$1:W$640,21,0)</f>
        <v>0</v>
      </c>
      <c r="R245" s="10">
        <f>VLOOKUP(B245,[3]Combined!C$1:X$640,22,0)</f>
        <v>4</v>
      </c>
      <c r="S245" s="10">
        <f>VLOOKUP(B245,[3]Combined!C$1:Y$640,23,0)</f>
        <v>5</v>
      </c>
      <c r="T245" s="10">
        <f>VLOOKUP(B245,[3]Combined!C$1:AA$640,25,0)</f>
        <v>0</v>
      </c>
      <c r="U245" s="11">
        <f>VLOOKUP(B245,[4]Combined!C$1:T$640,18,0)</f>
        <v>0</v>
      </c>
      <c r="V245" s="11">
        <f>VLOOKUP(B245,[4]Combined!C$1:U$640,19,0)</f>
        <v>0</v>
      </c>
      <c r="W245" s="11">
        <f>VLOOKUP(B245,[4]Combined!C$1:W$640,21,0)</f>
        <v>0</v>
      </c>
      <c r="X245" s="11">
        <f>VLOOKUP(B245,[4]Combined!C$1:X$640,22,0)</f>
        <v>0</v>
      </c>
      <c r="Y245" s="11">
        <f>VLOOKUP(B245,[4]Combined!C$1:Y$640,23,0)</f>
        <v>0</v>
      </c>
      <c r="Z245" s="11">
        <f>VLOOKUP(B245,[4]Combined!C$1:AA$640,25,0)</f>
        <v>0</v>
      </c>
      <c r="AA245" s="12">
        <v>14</v>
      </c>
      <c r="AB245" s="12">
        <v>15</v>
      </c>
      <c r="AC245" s="12">
        <f>VLOOKUP(B245,[5]Combined!C$1:W$640,21,0)</f>
        <v>0</v>
      </c>
      <c r="AD245" s="12">
        <v>2</v>
      </c>
      <c r="AE245" s="12">
        <v>2</v>
      </c>
      <c r="AF245" s="12">
        <f>VLOOKUP(B245,[5]Combined!C$1:AA$640,25,0)</f>
        <v>0</v>
      </c>
      <c r="AG245" s="14">
        <f t="shared" si="24"/>
        <v>64</v>
      </c>
      <c r="AH245" s="14">
        <f t="shared" si="25"/>
        <v>0</v>
      </c>
      <c r="AI245" s="14">
        <f t="shared" si="26"/>
        <v>0</v>
      </c>
      <c r="AJ245" s="14">
        <f t="shared" si="27"/>
        <v>48</v>
      </c>
      <c r="AK245" s="14">
        <f t="shared" si="28"/>
        <v>48</v>
      </c>
      <c r="AL245" s="14">
        <f t="shared" si="29"/>
        <v>75</v>
      </c>
      <c r="AM245" s="14">
        <f t="shared" si="30"/>
        <v>3</v>
      </c>
      <c r="AN245" s="7" t="s">
        <v>224</v>
      </c>
      <c r="AO245" s="7">
        <v>8</v>
      </c>
      <c r="AP245" s="7">
        <v>7</v>
      </c>
      <c r="AQ245" s="7">
        <f t="shared" si="31"/>
        <v>18</v>
      </c>
    </row>
    <row r="246" spans="1:43" x14ac:dyDescent="0.25">
      <c r="A246" s="7">
        <v>245</v>
      </c>
      <c r="B246" s="7" t="s">
        <v>271</v>
      </c>
      <c r="C246" s="8">
        <f>VLOOKUP(B246,[1]Combined!$B$1:$S$640,18,0)</f>
        <v>0</v>
      </c>
      <c r="D246" s="8">
        <f>VLOOKUP(B246,[1]Combined!$B$1:$T$640,19,0)</f>
        <v>0</v>
      </c>
      <c r="E246" s="8">
        <f>VLOOKUP(B246,[1]Combined!$B$1:$V$640,21,0)</f>
        <v>0</v>
      </c>
      <c r="F246" s="8">
        <f>VLOOKUP(B246,[1]Combined!$B$1:$W$640,22,0)</f>
        <v>0</v>
      </c>
      <c r="G246" s="8">
        <f>VLOOKUP(B246,[1]Combined!$B$1:$X$640,23,0)</f>
        <v>0</v>
      </c>
      <c r="H246" s="8">
        <f>VLOOKUP(B246,[1]Combined!$B$1:$Z$640,25,0)</f>
        <v>0</v>
      </c>
      <c r="I246" s="9">
        <f>VLOOKUP(B246,[2]Combined!C$1:T$640,18,0)</f>
        <v>10</v>
      </c>
      <c r="J246" s="9">
        <f>VLOOKUP(B246,[2]Combined!C$1:U$640,19,0)</f>
        <v>12</v>
      </c>
      <c r="K246" s="9">
        <f>VLOOKUP(B246,[2]Combined!C$1:W$640,21,0)</f>
        <v>0</v>
      </c>
      <c r="L246" s="9">
        <f>VLOOKUP(B246,[2]Combined!C$1:X$640,22,0)</f>
        <v>2</v>
      </c>
      <c r="M246" s="9">
        <f>VLOOKUP(B246,[2]Combined!C$1:Y$640,23,0)</f>
        <v>2</v>
      </c>
      <c r="N246" s="9">
        <f>VLOOKUP(B246,[2]Combined!C$1:AA$640,25,0)</f>
        <v>0</v>
      </c>
      <c r="O246" s="10">
        <f>VLOOKUP(B246,[3]Combined!C$1:T$640,18,0)</f>
        <v>18</v>
      </c>
      <c r="P246" s="10">
        <f>VLOOKUP(B246,[3]Combined!C$1:U$640,19,0)</f>
        <v>20</v>
      </c>
      <c r="Q246" s="10">
        <f>VLOOKUP(B246,[3]Combined!C$1:W$640,21,0)</f>
        <v>0</v>
      </c>
      <c r="R246" s="10">
        <f>VLOOKUP(B246,[3]Combined!C$1:X$640,22,0)</f>
        <v>4</v>
      </c>
      <c r="S246" s="10">
        <f>VLOOKUP(B246,[3]Combined!C$1:Y$640,23,0)</f>
        <v>5</v>
      </c>
      <c r="T246" s="10">
        <f>VLOOKUP(B246,[3]Combined!C$1:AA$640,25,0)</f>
        <v>0</v>
      </c>
      <c r="U246" s="11">
        <f>VLOOKUP(B246,[4]Combined!C$1:T$640,18,0)</f>
        <v>0</v>
      </c>
      <c r="V246" s="11">
        <f>VLOOKUP(B246,[4]Combined!C$1:U$640,19,0)</f>
        <v>0</v>
      </c>
      <c r="W246" s="11">
        <f>VLOOKUP(B246,[4]Combined!C$1:W$640,21,0)</f>
        <v>0</v>
      </c>
      <c r="X246" s="11">
        <f>VLOOKUP(B246,[4]Combined!C$1:X$640,22,0)</f>
        <v>0</v>
      </c>
      <c r="Y246" s="11">
        <f>VLOOKUP(B246,[4]Combined!C$1:Y$640,23,0)</f>
        <v>0</v>
      </c>
      <c r="Z246" s="11">
        <f>VLOOKUP(B246,[4]Combined!C$1:AA$640,25,0)</f>
        <v>0</v>
      </c>
      <c r="AA246" s="12">
        <v>12</v>
      </c>
      <c r="AB246" s="12">
        <v>15</v>
      </c>
      <c r="AC246" s="12">
        <v>1</v>
      </c>
      <c r="AD246" s="12">
        <v>2</v>
      </c>
      <c r="AE246" s="12">
        <v>2</v>
      </c>
      <c r="AF246" s="12">
        <f>VLOOKUP(B246,[5]Combined!C$1:AA$640,25,0)</f>
        <v>0</v>
      </c>
      <c r="AG246" s="14">
        <f t="shared" si="24"/>
        <v>56</v>
      </c>
      <c r="AH246" s="14">
        <f t="shared" si="25"/>
        <v>1</v>
      </c>
      <c r="AI246" s="14">
        <f t="shared" si="26"/>
        <v>1</v>
      </c>
      <c r="AJ246" s="14">
        <f t="shared" si="27"/>
        <v>48</v>
      </c>
      <c r="AK246" s="14">
        <f t="shared" si="28"/>
        <v>49</v>
      </c>
      <c r="AL246" s="14">
        <f t="shared" si="29"/>
        <v>87.5</v>
      </c>
      <c r="AM246" s="14">
        <f t="shared" si="30"/>
        <v>5</v>
      </c>
      <c r="AN246" s="7" t="s">
        <v>224</v>
      </c>
      <c r="AO246" s="7">
        <v>7</v>
      </c>
      <c r="AP246" s="7">
        <v>7</v>
      </c>
      <c r="AQ246" s="7">
        <f t="shared" si="31"/>
        <v>19</v>
      </c>
    </row>
    <row r="247" spans="1:43" x14ac:dyDescent="0.25">
      <c r="A247" s="7">
        <v>246</v>
      </c>
      <c r="B247" s="7" t="s">
        <v>272</v>
      </c>
      <c r="C247" s="8">
        <f>VLOOKUP(B247,[1]Combined!$B$1:$S$640,18,0)</f>
        <v>8</v>
      </c>
      <c r="D247" s="8">
        <f>VLOOKUP(B247,[1]Combined!$B$1:$T$640,19,0)</f>
        <v>9</v>
      </c>
      <c r="E247" s="8">
        <f>VLOOKUP(B247,[1]Combined!$B$1:$V$640,21,0)</f>
        <v>0</v>
      </c>
      <c r="F247" s="8">
        <f>VLOOKUP(B247,[1]Combined!$B$1:$W$640,22,0)</f>
        <v>1</v>
      </c>
      <c r="G247" s="8">
        <f>VLOOKUP(B247,[1]Combined!$B$1:$X$640,23,0)</f>
        <v>1</v>
      </c>
      <c r="H247" s="8">
        <f>VLOOKUP(B247,[1]Combined!$B$1:$Z$640,25,0)</f>
        <v>0</v>
      </c>
      <c r="I247" s="9">
        <f>VLOOKUP(B247,[2]Combined!C$1:T$640,18,0)</f>
        <v>8</v>
      </c>
      <c r="J247" s="9">
        <f>VLOOKUP(B247,[2]Combined!C$1:U$640,19,0)</f>
        <v>20</v>
      </c>
      <c r="K247" s="9">
        <f>VLOOKUP(B247,[2]Combined!C$1:W$640,21,0)</f>
        <v>0</v>
      </c>
      <c r="L247" s="9">
        <f>VLOOKUP(B247,[2]Combined!C$1:X$640,22,0)</f>
        <v>4</v>
      </c>
      <c r="M247" s="9">
        <f>VLOOKUP(B247,[2]Combined!C$1:Y$640,23,0)</f>
        <v>4</v>
      </c>
      <c r="N247" s="9">
        <f>VLOOKUP(B247,[2]Combined!C$1:AA$640,25,0)</f>
        <v>0</v>
      </c>
      <c r="O247" s="10">
        <f>VLOOKUP(B247,[3]Combined!C$1:T$640,18,0)</f>
        <v>9</v>
      </c>
      <c r="P247" s="10">
        <f>VLOOKUP(B247,[3]Combined!C$1:U$640,19,0)</f>
        <v>20</v>
      </c>
      <c r="Q247" s="10">
        <f>VLOOKUP(B247,[3]Combined!C$1:W$640,21,0)</f>
        <v>3</v>
      </c>
      <c r="R247" s="10">
        <f>VLOOKUP(B247,[3]Combined!C$1:X$640,22,0)</f>
        <v>4</v>
      </c>
      <c r="S247" s="10">
        <f>VLOOKUP(B247,[3]Combined!C$1:Y$640,23,0)</f>
        <v>4</v>
      </c>
      <c r="T247" s="10">
        <f>VLOOKUP(B247,[3]Combined!C$1:AA$640,25,0)</f>
        <v>0</v>
      </c>
      <c r="U247" s="11">
        <f>VLOOKUP(B247,[4]Combined!C$1:T$640,18,0)</f>
        <v>5</v>
      </c>
      <c r="V247" s="11">
        <f>VLOOKUP(B247,[4]Combined!C$1:U$640,19,0)</f>
        <v>15</v>
      </c>
      <c r="W247" s="11">
        <f>VLOOKUP(B247,[4]Combined!C$1:W$640,21,0)</f>
        <v>7</v>
      </c>
      <c r="X247" s="11">
        <f>VLOOKUP(B247,[4]Combined!C$1:X$640,22,0)</f>
        <v>2</v>
      </c>
      <c r="Y247" s="11">
        <f>VLOOKUP(B247,[4]Combined!C$1:Y$640,23,0)</f>
        <v>2</v>
      </c>
      <c r="Z247" s="11">
        <f>VLOOKUP(B247,[4]Combined!C$1:AA$640,25,0)</f>
        <v>0</v>
      </c>
      <c r="AA247" s="12">
        <v>3</v>
      </c>
      <c r="AB247" s="12">
        <v>7</v>
      </c>
      <c r="AC247" s="12">
        <f>VLOOKUP(B247,[5]Combined!C$1:W$640,21,0)</f>
        <v>0</v>
      </c>
      <c r="AD247" s="12">
        <f>VLOOKUP(B247,[5]Combined!C$1:X$640,22,0)</f>
        <v>0</v>
      </c>
      <c r="AE247" s="12">
        <f>VLOOKUP(B247,[5]Combined!C$1:Y$640,23,0)</f>
        <v>0</v>
      </c>
      <c r="AF247" s="12">
        <f>VLOOKUP(B247,[5]Combined!C$1:AA$640,25,0)</f>
        <v>0</v>
      </c>
      <c r="AG247" s="14">
        <f t="shared" si="24"/>
        <v>82</v>
      </c>
      <c r="AH247" s="14">
        <f t="shared" si="25"/>
        <v>10</v>
      </c>
      <c r="AI247" s="14">
        <f t="shared" si="26"/>
        <v>10</v>
      </c>
      <c r="AJ247" s="14">
        <f t="shared" si="27"/>
        <v>44</v>
      </c>
      <c r="AK247" s="14">
        <f t="shared" si="28"/>
        <v>54</v>
      </c>
      <c r="AL247" s="14">
        <f t="shared" si="29"/>
        <v>65.853658536585371</v>
      </c>
      <c r="AM247" s="14">
        <f t="shared" si="30"/>
        <v>0</v>
      </c>
      <c r="AN247" s="7" t="s">
        <v>273</v>
      </c>
      <c r="AO247" s="7">
        <v>10</v>
      </c>
      <c r="AP247" s="7">
        <f>VLOOKUP(B247,[6]F!B$1:AA$50,26,0)</f>
        <v>9</v>
      </c>
      <c r="AQ247" s="7">
        <f t="shared" si="31"/>
        <v>19</v>
      </c>
    </row>
    <row r="248" spans="1:43" x14ac:dyDescent="0.25">
      <c r="A248" s="7">
        <v>247</v>
      </c>
      <c r="B248" s="7" t="s">
        <v>274</v>
      </c>
      <c r="C248" s="8">
        <f>VLOOKUP(B248,[1]Combined!$B$1:$S$640,18,0)</f>
        <v>6</v>
      </c>
      <c r="D248" s="8">
        <f>VLOOKUP(B248,[1]Combined!$B$1:$T$640,19,0)</f>
        <v>9</v>
      </c>
      <c r="E248" s="8">
        <f>VLOOKUP(B248,[1]Combined!$B$1:$V$640,21,0)</f>
        <v>0</v>
      </c>
      <c r="F248" s="8">
        <f>VLOOKUP(B248,[1]Combined!$B$1:$W$640,22,0)</f>
        <v>2</v>
      </c>
      <c r="G248" s="8">
        <f>VLOOKUP(B248,[1]Combined!$B$1:$X$640,23,0)</f>
        <v>2</v>
      </c>
      <c r="H248" s="8">
        <f>VLOOKUP(B248,[1]Combined!$B$1:$Z$640,25,0)</f>
        <v>0</v>
      </c>
      <c r="I248" s="9">
        <f>VLOOKUP(B248,[2]Combined!C$1:T$640,18,0)</f>
        <v>18</v>
      </c>
      <c r="J248" s="9">
        <f>VLOOKUP(B248,[2]Combined!C$1:U$640,19,0)</f>
        <v>20</v>
      </c>
      <c r="K248" s="9">
        <f>VLOOKUP(B248,[2]Combined!C$1:W$640,21,0)</f>
        <v>0</v>
      </c>
      <c r="L248" s="9">
        <f>VLOOKUP(B248,[2]Combined!C$1:X$640,22,0)</f>
        <v>0</v>
      </c>
      <c r="M248" s="9">
        <f>VLOOKUP(B248,[2]Combined!C$1:Y$640,23,0)</f>
        <v>5</v>
      </c>
      <c r="N248" s="9">
        <f>VLOOKUP(B248,[2]Combined!C$1:AA$640,25,0)</f>
        <v>0</v>
      </c>
      <c r="O248" s="10">
        <f>VLOOKUP(B248,[3]Combined!C$1:T$640,18,0)</f>
        <v>14</v>
      </c>
      <c r="P248" s="10">
        <f>VLOOKUP(B248,[3]Combined!C$1:U$640,19,0)</f>
        <v>20</v>
      </c>
      <c r="Q248" s="10">
        <f>VLOOKUP(B248,[3]Combined!C$1:W$640,21,0)</f>
        <v>0</v>
      </c>
      <c r="R248" s="10">
        <f>VLOOKUP(B248,[3]Combined!C$1:X$640,22,0)</f>
        <v>0</v>
      </c>
      <c r="S248" s="10">
        <f>VLOOKUP(B248,[3]Combined!C$1:Y$640,23,0)</f>
        <v>3</v>
      </c>
      <c r="T248" s="10">
        <f>VLOOKUP(B248,[3]Combined!C$1:AA$640,25,0)</f>
        <v>0</v>
      </c>
      <c r="U248" s="11">
        <f>VLOOKUP(B248,[4]Combined!C$1:T$640,18,0)</f>
        <v>11</v>
      </c>
      <c r="V248" s="11">
        <f>VLOOKUP(B248,[4]Combined!C$1:U$640,19,0)</f>
        <v>15</v>
      </c>
      <c r="W248" s="11">
        <f>VLOOKUP(B248,[4]Combined!C$1:W$640,21,0)</f>
        <v>0</v>
      </c>
      <c r="X248" s="11">
        <f>VLOOKUP(B248,[4]Combined!C$1:X$640,22,0)</f>
        <v>0</v>
      </c>
      <c r="Y248" s="11">
        <f>VLOOKUP(B248,[4]Combined!C$1:Y$640,23,0)</f>
        <v>4</v>
      </c>
      <c r="Z248" s="11">
        <f>VLOOKUP(B248,[4]Combined!C$1:AA$640,25,0)</f>
        <v>0</v>
      </c>
      <c r="AA248" s="12">
        <v>2</v>
      </c>
      <c r="AB248" s="12">
        <v>7</v>
      </c>
      <c r="AC248" s="12">
        <f>VLOOKUP(B248,[5]Combined!C$1:W$640,21,0)</f>
        <v>0</v>
      </c>
      <c r="AD248" s="12">
        <f>VLOOKUP(B248,[5]Combined!C$1:X$640,22,0)</f>
        <v>0</v>
      </c>
      <c r="AE248" s="12">
        <v>1</v>
      </c>
      <c r="AF248" s="12">
        <f>VLOOKUP(B248,[5]Combined!C$1:AA$640,25,0)</f>
        <v>0</v>
      </c>
      <c r="AG248" s="14">
        <f t="shared" si="24"/>
        <v>86</v>
      </c>
      <c r="AH248" s="14">
        <f t="shared" si="25"/>
        <v>0</v>
      </c>
      <c r="AI248" s="14">
        <f t="shared" si="26"/>
        <v>0</v>
      </c>
      <c r="AJ248" s="14">
        <f t="shared" si="27"/>
        <v>53</v>
      </c>
      <c r="AK248" s="14">
        <f t="shared" si="28"/>
        <v>53</v>
      </c>
      <c r="AL248" s="14">
        <f t="shared" si="29"/>
        <v>61.627906976744185</v>
      </c>
      <c r="AM248" s="14">
        <f t="shared" si="30"/>
        <v>0</v>
      </c>
      <c r="AN248" s="7" t="s">
        <v>275</v>
      </c>
      <c r="AO248" s="7">
        <v>0</v>
      </c>
      <c r="AP248" s="7">
        <f>VLOOKUP(B248,[6]F!B$1:AA$50,26,0)</f>
        <v>3</v>
      </c>
      <c r="AQ248" s="7">
        <f t="shared" si="31"/>
        <v>3</v>
      </c>
    </row>
    <row r="249" spans="1:43" x14ac:dyDescent="0.25">
      <c r="A249" s="7">
        <v>248</v>
      </c>
      <c r="B249" s="7" t="s">
        <v>276</v>
      </c>
      <c r="C249" s="8">
        <f>VLOOKUP(B249,[1]Combined!$B$1:$S$640,18,0)</f>
        <v>6</v>
      </c>
      <c r="D249" s="8">
        <f>VLOOKUP(B249,[1]Combined!$B$1:$T$640,19,0)</f>
        <v>9</v>
      </c>
      <c r="E249" s="8">
        <f>VLOOKUP(B249,[1]Combined!$B$1:$V$640,21,0)</f>
        <v>0</v>
      </c>
      <c r="F249" s="8">
        <f>VLOOKUP(B249,[1]Combined!$B$1:$W$640,22,0)</f>
        <v>1</v>
      </c>
      <c r="G249" s="8">
        <f>VLOOKUP(B249,[1]Combined!$B$1:$X$640,23,0)</f>
        <v>2</v>
      </c>
      <c r="H249" s="8">
        <f>VLOOKUP(B249,[1]Combined!$B$1:$Z$640,25,0)</f>
        <v>0</v>
      </c>
      <c r="I249" s="9">
        <f>VLOOKUP(B249,[2]Combined!C$1:T$640,18,0)</f>
        <v>15</v>
      </c>
      <c r="J249" s="9">
        <f>VLOOKUP(B249,[2]Combined!C$1:U$640,19,0)</f>
        <v>20</v>
      </c>
      <c r="K249" s="9">
        <f>VLOOKUP(B249,[2]Combined!C$1:W$640,21,0)</f>
        <v>0</v>
      </c>
      <c r="L249" s="9">
        <f>VLOOKUP(B249,[2]Combined!C$1:X$640,22,0)</f>
        <v>3</v>
      </c>
      <c r="M249" s="9">
        <f>VLOOKUP(B249,[2]Combined!C$1:Y$640,23,0)</f>
        <v>4</v>
      </c>
      <c r="N249" s="9">
        <f>VLOOKUP(B249,[2]Combined!C$1:AA$640,25,0)</f>
        <v>0</v>
      </c>
      <c r="O249" s="10">
        <f>VLOOKUP(B249,[3]Combined!C$1:T$640,18,0)</f>
        <v>9</v>
      </c>
      <c r="P249" s="10">
        <f>VLOOKUP(B249,[3]Combined!C$1:U$640,19,0)</f>
        <v>20</v>
      </c>
      <c r="Q249" s="10">
        <f>VLOOKUP(B249,[3]Combined!C$1:W$640,21,0)</f>
        <v>0</v>
      </c>
      <c r="R249" s="10">
        <f>VLOOKUP(B249,[3]Combined!C$1:X$640,22,0)</f>
        <v>3</v>
      </c>
      <c r="S249" s="10">
        <f>VLOOKUP(B249,[3]Combined!C$1:Y$640,23,0)</f>
        <v>5</v>
      </c>
      <c r="T249" s="10">
        <f>VLOOKUP(B249,[3]Combined!C$1:AA$640,25,0)</f>
        <v>0</v>
      </c>
      <c r="U249" s="11">
        <f>VLOOKUP(B249,[4]Combined!C$1:T$640,18,0)</f>
        <v>10</v>
      </c>
      <c r="V249" s="11">
        <f>VLOOKUP(B249,[4]Combined!C$1:U$640,19,0)</f>
        <v>15</v>
      </c>
      <c r="W249" s="11">
        <f>VLOOKUP(B249,[4]Combined!C$1:W$640,21,0)</f>
        <v>0</v>
      </c>
      <c r="X249" s="11">
        <f>VLOOKUP(B249,[4]Combined!C$1:X$640,22,0)</f>
        <v>3</v>
      </c>
      <c r="Y249" s="11">
        <f>VLOOKUP(B249,[4]Combined!C$1:Y$640,23,0)</f>
        <v>4</v>
      </c>
      <c r="Z249" s="11">
        <f>VLOOKUP(B249,[4]Combined!C$1:AA$640,25,0)</f>
        <v>0</v>
      </c>
      <c r="AA249" s="12">
        <v>4</v>
      </c>
      <c r="AB249" s="12">
        <v>7</v>
      </c>
      <c r="AC249" s="12">
        <f>VLOOKUP(B249,[5]Combined!C$1:W$640,21,0)</f>
        <v>0</v>
      </c>
      <c r="AD249" s="12">
        <v>1</v>
      </c>
      <c r="AE249" s="12">
        <v>1</v>
      </c>
      <c r="AF249" s="12">
        <f>VLOOKUP(B249,[5]Combined!C$1:AA$640,25,0)</f>
        <v>0</v>
      </c>
      <c r="AG249" s="14">
        <f t="shared" si="24"/>
        <v>87</v>
      </c>
      <c r="AH249" s="14">
        <f t="shared" si="25"/>
        <v>0</v>
      </c>
      <c r="AI249" s="14">
        <f t="shared" si="26"/>
        <v>0</v>
      </c>
      <c r="AJ249" s="14">
        <f t="shared" si="27"/>
        <v>55</v>
      </c>
      <c r="AK249" s="14">
        <f t="shared" si="28"/>
        <v>55</v>
      </c>
      <c r="AL249" s="14">
        <f t="shared" si="29"/>
        <v>63.218390804597703</v>
      </c>
      <c r="AM249" s="14">
        <f t="shared" si="30"/>
        <v>0</v>
      </c>
      <c r="AN249" s="7" t="s">
        <v>277</v>
      </c>
      <c r="AO249" s="7">
        <v>6</v>
      </c>
      <c r="AP249" s="7">
        <f>VLOOKUP(B249,[6]F!B$1:AA$50,26,0)</f>
        <v>6</v>
      </c>
      <c r="AQ249" s="7">
        <f t="shared" si="31"/>
        <v>12</v>
      </c>
    </row>
    <row r="250" spans="1:43" x14ac:dyDescent="0.25">
      <c r="A250" s="7">
        <v>249</v>
      </c>
      <c r="B250" s="7" t="s">
        <v>278</v>
      </c>
      <c r="C250" s="8">
        <f>VLOOKUP(B250,[1]Combined!$B$1:$S$640,18,0)</f>
        <v>9</v>
      </c>
      <c r="D250" s="8">
        <f>VLOOKUP(B250,[1]Combined!$B$1:$T$640,19,0)</f>
        <v>9</v>
      </c>
      <c r="E250" s="8">
        <f>VLOOKUP(B250,[1]Combined!$B$1:$V$640,21,0)</f>
        <v>0</v>
      </c>
      <c r="F250" s="8">
        <f>VLOOKUP(B250,[1]Combined!$B$1:$W$640,22,0)</f>
        <v>1</v>
      </c>
      <c r="G250" s="8">
        <f>VLOOKUP(B250,[1]Combined!$B$1:$X$640,23,0)</f>
        <v>1</v>
      </c>
      <c r="H250" s="8">
        <f>VLOOKUP(B250,[1]Combined!$B$1:$Z$640,25,0)</f>
        <v>0</v>
      </c>
      <c r="I250" s="9">
        <f>VLOOKUP(B250,[2]Combined!C$1:T$640,18,0)</f>
        <v>15</v>
      </c>
      <c r="J250" s="9">
        <f>VLOOKUP(B250,[2]Combined!C$1:U$640,19,0)</f>
        <v>20</v>
      </c>
      <c r="K250" s="9">
        <f>VLOOKUP(B250,[2]Combined!C$1:W$640,21,0)</f>
        <v>0</v>
      </c>
      <c r="L250" s="9">
        <f>VLOOKUP(B250,[2]Combined!C$1:X$640,22,0)</f>
        <v>4</v>
      </c>
      <c r="M250" s="9">
        <f>VLOOKUP(B250,[2]Combined!C$1:Y$640,23,0)</f>
        <v>4</v>
      </c>
      <c r="N250" s="9">
        <f>VLOOKUP(B250,[2]Combined!C$1:AA$640,25,0)</f>
        <v>0</v>
      </c>
      <c r="O250" s="10">
        <f>VLOOKUP(B250,[3]Combined!C$1:T$640,18,0)</f>
        <v>12</v>
      </c>
      <c r="P250" s="10">
        <f>VLOOKUP(B250,[3]Combined!C$1:U$640,19,0)</f>
        <v>20</v>
      </c>
      <c r="Q250" s="10">
        <f>VLOOKUP(B250,[3]Combined!C$1:W$640,21,0)</f>
        <v>6</v>
      </c>
      <c r="R250" s="10">
        <f>VLOOKUP(B250,[3]Combined!C$1:X$640,22,0)</f>
        <v>5</v>
      </c>
      <c r="S250" s="10">
        <f>VLOOKUP(B250,[3]Combined!C$1:Y$640,23,0)</f>
        <v>5</v>
      </c>
      <c r="T250" s="10">
        <f>VLOOKUP(B250,[3]Combined!C$1:AA$640,25,0)</f>
        <v>0</v>
      </c>
      <c r="U250" s="11">
        <f>VLOOKUP(B250,[4]Combined!C$1:T$640,18,0)</f>
        <v>11</v>
      </c>
      <c r="V250" s="11">
        <f>VLOOKUP(B250,[4]Combined!C$1:U$640,19,0)</f>
        <v>15</v>
      </c>
      <c r="W250" s="11">
        <f>VLOOKUP(B250,[4]Combined!C$1:W$640,21,0)</f>
        <v>4</v>
      </c>
      <c r="X250" s="11">
        <f>VLOOKUP(B250,[4]Combined!C$1:X$640,22,0)</f>
        <v>0</v>
      </c>
      <c r="Y250" s="11">
        <f>VLOOKUP(B250,[4]Combined!C$1:Y$640,23,0)</f>
        <v>0</v>
      </c>
      <c r="Z250" s="11">
        <f>VLOOKUP(B250,[4]Combined!C$1:AA$640,25,0)</f>
        <v>0</v>
      </c>
      <c r="AA250" s="12">
        <v>6</v>
      </c>
      <c r="AB250" s="12">
        <v>7</v>
      </c>
      <c r="AC250" s="12">
        <f>VLOOKUP(B250,[5]Combined!C$1:W$640,21,0)</f>
        <v>0</v>
      </c>
      <c r="AD250" s="12">
        <v>1</v>
      </c>
      <c r="AE250" s="12">
        <v>1</v>
      </c>
      <c r="AF250" s="12">
        <f>VLOOKUP(B250,[5]Combined!C$1:AA$640,25,0)</f>
        <v>0</v>
      </c>
      <c r="AG250" s="14">
        <f t="shared" si="24"/>
        <v>82</v>
      </c>
      <c r="AH250" s="14">
        <f t="shared" si="25"/>
        <v>10</v>
      </c>
      <c r="AI250" s="14">
        <f t="shared" si="26"/>
        <v>10</v>
      </c>
      <c r="AJ250" s="14">
        <f t="shared" si="27"/>
        <v>64</v>
      </c>
      <c r="AK250" s="14">
        <f t="shared" si="28"/>
        <v>74</v>
      </c>
      <c r="AL250" s="14">
        <f t="shared" si="29"/>
        <v>90.243902439024396</v>
      </c>
      <c r="AM250" s="14">
        <f t="shared" si="30"/>
        <v>5</v>
      </c>
      <c r="AN250" s="7" t="s">
        <v>279</v>
      </c>
      <c r="AO250" s="7">
        <v>10</v>
      </c>
      <c r="AP250" s="7">
        <f>VLOOKUP(B250,[6]F!B$1:AA$50,26,0)</f>
        <v>7</v>
      </c>
      <c r="AQ250" s="7">
        <f t="shared" si="31"/>
        <v>22</v>
      </c>
    </row>
    <row r="251" spans="1:43" x14ac:dyDescent="0.25">
      <c r="A251" s="7">
        <v>250</v>
      </c>
      <c r="B251" s="7" t="s">
        <v>280</v>
      </c>
      <c r="C251" s="8">
        <f>VLOOKUP(B251,[1]Combined!$B$1:$S$640,18,0)</f>
        <v>9</v>
      </c>
      <c r="D251" s="8">
        <f>VLOOKUP(B251,[1]Combined!$B$1:$T$640,19,0)</f>
        <v>9</v>
      </c>
      <c r="E251" s="8">
        <f>VLOOKUP(B251,[1]Combined!$B$1:$V$640,21,0)</f>
        <v>0</v>
      </c>
      <c r="F251" s="8">
        <f>VLOOKUP(B251,[1]Combined!$B$1:$W$640,22,0)</f>
        <v>1</v>
      </c>
      <c r="G251" s="8">
        <f>VLOOKUP(B251,[1]Combined!$B$1:$X$640,23,0)</f>
        <v>2</v>
      </c>
      <c r="H251" s="8">
        <f>VLOOKUP(B251,[1]Combined!$B$1:$Z$640,25,0)</f>
        <v>0</v>
      </c>
      <c r="I251" s="9">
        <f>VLOOKUP(B251,[2]Combined!C$1:T$640,18,0)</f>
        <v>19</v>
      </c>
      <c r="J251" s="9">
        <f>VLOOKUP(B251,[2]Combined!C$1:U$640,19,0)</f>
        <v>20</v>
      </c>
      <c r="K251" s="9">
        <f>VLOOKUP(B251,[2]Combined!C$1:W$640,21,0)</f>
        <v>0</v>
      </c>
      <c r="L251" s="9">
        <f>VLOOKUP(B251,[2]Combined!C$1:X$640,22,0)</f>
        <v>3</v>
      </c>
      <c r="M251" s="9">
        <f>VLOOKUP(B251,[2]Combined!C$1:Y$640,23,0)</f>
        <v>3</v>
      </c>
      <c r="N251" s="9">
        <f>VLOOKUP(B251,[2]Combined!C$1:AA$640,25,0)</f>
        <v>0</v>
      </c>
      <c r="O251" s="10">
        <f>VLOOKUP(B251,[3]Combined!C$1:T$640,18,0)</f>
        <v>17</v>
      </c>
      <c r="P251" s="10">
        <f>VLOOKUP(B251,[3]Combined!C$1:U$640,19,0)</f>
        <v>20</v>
      </c>
      <c r="Q251" s="10">
        <f>VLOOKUP(B251,[3]Combined!C$1:W$640,21,0)</f>
        <v>0</v>
      </c>
      <c r="R251" s="10">
        <f>VLOOKUP(B251,[3]Combined!C$1:X$640,22,0)</f>
        <v>4</v>
      </c>
      <c r="S251" s="10">
        <f>VLOOKUP(B251,[3]Combined!C$1:Y$640,23,0)</f>
        <v>4</v>
      </c>
      <c r="T251" s="10">
        <f>VLOOKUP(B251,[3]Combined!C$1:AA$640,25,0)</f>
        <v>0</v>
      </c>
      <c r="U251" s="11">
        <f>VLOOKUP(B251,[4]Combined!C$1:T$640,18,0)</f>
        <v>15</v>
      </c>
      <c r="V251" s="11">
        <f>VLOOKUP(B251,[4]Combined!C$1:U$640,19,0)</f>
        <v>15</v>
      </c>
      <c r="W251" s="11">
        <f>VLOOKUP(B251,[4]Combined!C$1:W$640,21,0)</f>
        <v>0</v>
      </c>
      <c r="X251" s="11">
        <f>VLOOKUP(B251,[4]Combined!C$1:X$640,22,0)</f>
        <v>4</v>
      </c>
      <c r="Y251" s="11">
        <f>VLOOKUP(B251,[4]Combined!C$1:Y$640,23,0)</f>
        <v>4</v>
      </c>
      <c r="Z251" s="11">
        <f>VLOOKUP(B251,[4]Combined!C$1:AA$640,25,0)</f>
        <v>0</v>
      </c>
      <c r="AA251" s="12">
        <v>5</v>
      </c>
      <c r="AB251" s="12">
        <v>7</v>
      </c>
      <c r="AC251" s="12">
        <f>VLOOKUP(B251,[5]Combined!C$1:W$640,21,0)</f>
        <v>0</v>
      </c>
      <c r="AD251" s="12">
        <v>1</v>
      </c>
      <c r="AE251" s="12">
        <v>2</v>
      </c>
      <c r="AF251" s="12">
        <f>VLOOKUP(B251,[5]Combined!C$1:AA$640,25,0)</f>
        <v>0</v>
      </c>
      <c r="AG251" s="14">
        <f t="shared" si="24"/>
        <v>86</v>
      </c>
      <c r="AH251" s="14">
        <f t="shared" si="25"/>
        <v>0</v>
      </c>
      <c r="AI251" s="14">
        <f t="shared" si="26"/>
        <v>0</v>
      </c>
      <c r="AJ251" s="14">
        <f t="shared" si="27"/>
        <v>78</v>
      </c>
      <c r="AK251" s="14">
        <f t="shared" si="28"/>
        <v>78</v>
      </c>
      <c r="AL251" s="14">
        <f t="shared" si="29"/>
        <v>90.697674418604649</v>
      </c>
      <c r="AM251" s="14">
        <f t="shared" si="30"/>
        <v>5</v>
      </c>
      <c r="AN251" s="7" t="s">
        <v>281</v>
      </c>
      <c r="AO251" s="7">
        <v>10</v>
      </c>
      <c r="AP251" s="7">
        <f>VLOOKUP(B251,[6]F!B$1:AA$50,26,0)</f>
        <v>10</v>
      </c>
      <c r="AQ251" s="7">
        <f t="shared" si="31"/>
        <v>25</v>
      </c>
    </row>
    <row r="252" spans="1:43" x14ac:dyDescent="0.25">
      <c r="A252" s="7">
        <v>251</v>
      </c>
      <c r="B252" s="7" t="s">
        <v>282</v>
      </c>
      <c r="C252" s="8">
        <f>VLOOKUP(B252,[1]Combined!$B$1:$S$640,18,0)</f>
        <v>7</v>
      </c>
      <c r="D252" s="8">
        <f>VLOOKUP(B252,[1]Combined!$B$1:$T$640,19,0)</f>
        <v>9</v>
      </c>
      <c r="E252" s="8">
        <f>VLOOKUP(B252,[1]Combined!$B$1:$V$640,21,0)</f>
        <v>0</v>
      </c>
      <c r="F252" s="8">
        <f>VLOOKUP(B252,[1]Combined!$B$1:$W$640,22,0)</f>
        <v>1</v>
      </c>
      <c r="G252" s="8">
        <f>VLOOKUP(B252,[1]Combined!$B$1:$X$640,23,0)</f>
        <v>1</v>
      </c>
      <c r="H252" s="8">
        <f>VLOOKUP(B252,[1]Combined!$B$1:$Z$640,25,0)</f>
        <v>0</v>
      </c>
      <c r="I252" s="9">
        <f>VLOOKUP(B252,[2]Combined!C$1:T$640,18,0)</f>
        <v>13</v>
      </c>
      <c r="J252" s="9">
        <f>VLOOKUP(B252,[2]Combined!C$1:U$640,19,0)</f>
        <v>20</v>
      </c>
      <c r="K252" s="9">
        <f>VLOOKUP(B252,[2]Combined!C$1:W$640,21,0)</f>
        <v>0</v>
      </c>
      <c r="L252" s="9">
        <f>VLOOKUP(B252,[2]Combined!C$1:X$640,22,0)</f>
        <v>4</v>
      </c>
      <c r="M252" s="9">
        <f>VLOOKUP(B252,[2]Combined!C$1:Y$640,23,0)</f>
        <v>4</v>
      </c>
      <c r="N252" s="9">
        <f>VLOOKUP(B252,[2]Combined!C$1:AA$640,25,0)</f>
        <v>0</v>
      </c>
      <c r="O252" s="10">
        <f>VLOOKUP(B252,[3]Combined!C$1:T$640,18,0)</f>
        <v>16</v>
      </c>
      <c r="P252" s="10">
        <f>VLOOKUP(B252,[3]Combined!C$1:U$640,19,0)</f>
        <v>20</v>
      </c>
      <c r="Q252" s="10">
        <f>VLOOKUP(B252,[3]Combined!C$1:W$640,21,0)</f>
        <v>0</v>
      </c>
      <c r="R252" s="10">
        <f>VLOOKUP(B252,[3]Combined!C$1:X$640,22,0)</f>
        <v>4</v>
      </c>
      <c r="S252" s="10">
        <f>VLOOKUP(B252,[3]Combined!C$1:Y$640,23,0)</f>
        <v>4</v>
      </c>
      <c r="T252" s="10">
        <f>VLOOKUP(B252,[3]Combined!C$1:AA$640,25,0)</f>
        <v>0</v>
      </c>
      <c r="U252" s="11">
        <f>VLOOKUP(B252,[4]Combined!C$1:T$640,18,0)</f>
        <v>12</v>
      </c>
      <c r="V252" s="11">
        <f>VLOOKUP(B252,[4]Combined!C$1:U$640,19,0)</f>
        <v>15</v>
      </c>
      <c r="W252" s="11">
        <f>VLOOKUP(B252,[4]Combined!C$1:W$640,21,0)</f>
        <v>0</v>
      </c>
      <c r="X252" s="11">
        <f>VLOOKUP(B252,[4]Combined!C$1:X$640,22,0)</f>
        <v>2</v>
      </c>
      <c r="Y252" s="11">
        <f>VLOOKUP(B252,[4]Combined!C$1:Y$640,23,0)</f>
        <v>2</v>
      </c>
      <c r="Z252" s="11">
        <f>VLOOKUP(B252,[4]Combined!C$1:AA$640,25,0)</f>
        <v>0</v>
      </c>
      <c r="AA252" s="12">
        <v>5</v>
      </c>
      <c r="AB252" s="12">
        <v>7</v>
      </c>
      <c r="AC252" s="12">
        <f>VLOOKUP(B252,[5]Combined!C$1:W$640,21,0)</f>
        <v>0</v>
      </c>
      <c r="AD252" s="12">
        <f>VLOOKUP(B252,[5]Combined!C$1:X$640,22,0)</f>
        <v>0</v>
      </c>
      <c r="AE252" s="12">
        <f>VLOOKUP(B252,[5]Combined!C$1:Y$640,23,0)</f>
        <v>0</v>
      </c>
      <c r="AF252" s="12">
        <f>VLOOKUP(B252,[5]Combined!C$1:AA$640,25,0)</f>
        <v>0</v>
      </c>
      <c r="AG252" s="14">
        <f t="shared" si="24"/>
        <v>82</v>
      </c>
      <c r="AH252" s="14">
        <f t="shared" si="25"/>
        <v>0</v>
      </c>
      <c r="AI252" s="14">
        <f t="shared" si="26"/>
        <v>0</v>
      </c>
      <c r="AJ252" s="14">
        <f t="shared" si="27"/>
        <v>64</v>
      </c>
      <c r="AK252" s="14">
        <f t="shared" si="28"/>
        <v>64</v>
      </c>
      <c r="AL252" s="14">
        <f t="shared" si="29"/>
        <v>78.048780487804876</v>
      </c>
      <c r="AM252" s="14">
        <f t="shared" si="30"/>
        <v>3</v>
      </c>
      <c r="AN252" s="7" t="s">
        <v>273</v>
      </c>
      <c r="AO252" s="7">
        <v>10</v>
      </c>
      <c r="AP252" s="7">
        <f>VLOOKUP(B252,[6]F!B$1:AA$50,26,0)</f>
        <v>10</v>
      </c>
      <c r="AQ252" s="7">
        <f t="shared" si="31"/>
        <v>23</v>
      </c>
    </row>
    <row r="253" spans="1:43" x14ac:dyDescent="0.25">
      <c r="A253" s="7">
        <v>252</v>
      </c>
      <c r="B253" s="7" t="s">
        <v>283</v>
      </c>
      <c r="C253" s="8">
        <f>VLOOKUP(B253,[1]Combined!$B$1:$S$640,18,0)</f>
        <v>9</v>
      </c>
      <c r="D253" s="8">
        <f>VLOOKUP(B253,[1]Combined!$B$1:$T$640,19,0)</f>
        <v>9</v>
      </c>
      <c r="E253" s="8">
        <f>VLOOKUP(B253,[1]Combined!$B$1:$V$640,21,0)</f>
        <v>0</v>
      </c>
      <c r="F253" s="8">
        <f>VLOOKUP(B253,[1]Combined!$B$1:$W$640,22,0)</f>
        <v>2</v>
      </c>
      <c r="G253" s="8">
        <f>VLOOKUP(B253,[1]Combined!$B$1:$X$640,23,0)</f>
        <v>2</v>
      </c>
      <c r="H253" s="8">
        <f>VLOOKUP(B253,[1]Combined!$B$1:$Z$640,25,0)</f>
        <v>0</v>
      </c>
      <c r="I253" s="9">
        <f>VLOOKUP(B253,[2]Combined!C$1:T$640,18,0)</f>
        <v>11</v>
      </c>
      <c r="J253" s="9">
        <f>VLOOKUP(B253,[2]Combined!C$1:U$640,19,0)</f>
        <v>20</v>
      </c>
      <c r="K253" s="9">
        <f>VLOOKUP(B253,[2]Combined!C$1:W$640,21,0)</f>
        <v>0</v>
      </c>
      <c r="L253" s="9">
        <f>VLOOKUP(B253,[2]Combined!C$1:X$640,22,0)</f>
        <v>3</v>
      </c>
      <c r="M253" s="9">
        <f>VLOOKUP(B253,[2]Combined!C$1:Y$640,23,0)</f>
        <v>5</v>
      </c>
      <c r="N253" s="9">
        <f>VLOOKUP(B253,[2]Combined!C$1:AA$640,25,0)</f>
        <v>0</v>
      </c>
      <c r="O253" s="10">
        <f>VLOOKUP(B253,[3]Combined!C$1:T$640,18,0)</f>
        <v>12</v>
      </c>
      <c r="P253" s="10">
        <f>VLOOKUP(B253,[3]Combined!C$1:U$640,19,0)</f>
        <v>20</v>
      </c>
      <c r="Q253" s="10">
        <f>VLOOKUP(B253,[3]Combined!C$1:W$640,21,0)</f>
        <v>0</v>
      </c>
      <c r="R253" s="10">
        <f>VLOOKUP(B253,[3]Combined!C$1:X$640,22,0)</f>
        <v>3</v>
      </c>
      <c r="S253" s="10">
        <f>VLOOKUP(B253,[3]Combined!C$1:Y$640,23,0)</f>
        <v>3</v>
      </c>
      <c r="T253" s="10">
        <f>VLOOKUP(B253,[3]Combined!C$1:AA$640,25,0)</f>
        <v>0</v>
      </c>
      <c r="U253" s="11">
        <f>VLOOKUP(B253,[4]Combined!C$1:T$640,18,0)</f>
        <v>9</v>
      </c>
      <c r="V253" s="11">
        <f>VLOOKUP(B253,[4]Combined!C$1:U$640,19,0)</f>
        <v>15</v>
      </c>
      <c r="W253" s="11">
        <f>VLOOKUP(B253,[4]Combined!C$1:W$640,21,0)</f>
        <v>0</v>
      </c>
      <c r="X253" s="11">
        <f>VLOOKUP(B253,[4]Combined!C$1:X$640,22,0)</f>
        <v>2</v>
      </c>
      <c r="Y253" s="11">
        <f>VLOOKUP(B253,[4]Combined!C$1:Y$640,23,0)</f>
        <v>4</v>
      </c>
      <c r="Z253" s="11">
        <f>VLOOKUP(B253,[4]Combined!C$1:AA$640,25,0)</f>
        <v>0</v>
      </c>
      <c r="AA253" s="12">
        <v>4</v>
      </c>
      <c r="AB253" s="12">
        <v>7</v>
      </c>
      <c r="AC253" s="12">
        <f>VLOOKUP(B253,[5]Combined!C$1:W$640,21,0)</f>
        <v>0</v>
      </c>
      <c r="AD253" s="12">
        <v>1</v>
      </c>
      <c r="AE253" s="12">
        <v>1</v>
      </c>
      <c r="AF253" s="12">
        <f>VLOOKUP(B253,[5]Combined!C$1:AA$640,25,0)</f>
        <v>0</v>
      </c>
      <c r="AG253" s="14">
        <f t="shared" si="24"/>
        <v>86</v>
      </c>
      <c r="AH253" s="14">
        <f t="shared" si="25"/>
        <v>0</v>
      </c>
      <c r="AI253" s="14">
        <f t="shared" si="26"/>
        <v>0</v>
      </c>
      <c r="AJ253" s="14">
        <f t="shared" si="27"/>
        <v>56</v>
      </c>
      <c r="AK253" s="14">
        <f t="shared" si="28"/>
        <v>56</v>
      </c>
      <c r="AL253" s="14">
        <f t="shared" si="29"/>
        <v>65.116279069767444</v>
      </c>
      <c r="AM253" s="14">
        <f t="shared" si="30"/>
        <v>0</v>
      </c>
      <c r="AN253" s="7" t="s">
        <v>275</v>
      </c>
      <c r="AO253" s="7">
        <v>10</v>
      </c>
      <c r="AP253" s="7">
        <f>VLOOKUP(B253,[6]F!B$1:AA$50,26,0)</f>
        <v>8</v>
      </c>
      <c r="AQ253" s="7">
        <f t="shared" si="31"/>
        <v>18</v>
      </c>
    </row>
    <row r="254" spans="1:43" x14ac:dyDescent="0.25">
      <c r="A254" s="7">
        <v>253</v>
      </c>
      <c r="B254" s="7" t="s">
        <v>284</v>
      </c>
      <c r="C254" s="8">
        <f>VLOOKUP(B254,[1]Combined!$B$1:$S$640,18,0)</f>
        <v>9</v>
      </c>
      <c r="D254" s="8">
        <f>VLOOKUP(B254,[1]Combined!$B$1:$T$640,19,0)</f>
        <v>9</v>
      </c>
      <c r="E254" s="8">
        <f>VLOOKUP(B254,[1]Combined!$B$1:$V$640,21,0)</f>
        <v>0</v>
      </c>
      <c r="F254" s="8">
        <f>VLOOKUP(B254,[1]Combined!$B$1:$W$640,22,0)</f>
        <v>1</v>
      </c>
      <c r="G254" s="8">
        <f>VLOOKUP(B254,[1]Combined!$B$1:$X$640,23,0)</f>
        <v>1</v>
      </c>
      <c r="H254" s="8">
        <f>VLOOKUP(B254,[1]Combined!$B$1:$Z$640,25,0)</f>
        <v>0</v>
      </c>
      <c r="I254" s="9">
        <f>VLOOKUP(B254,[2]Combined!C$1:T$640,18,0)</f>
        <v>17</v>
      </c>
      <c r="J254" s="9">
        <f>VLOOKUP(B254,[2]Combined!C$1:U$640,19,0)</f>
        <v>20</v>
      </c>
      <c r="K254" s="9">
        <f>VLOOKUP(B254,[2]Combined!C$1:W$640,21,0)</f>
        <v>0</v>
      </c>
      <c r="L254" s="9">
        <f>VLOOKUP(B254,[2]Combined!C$1:X$640,22,0)</f>
        <v>4</v>
      </c>
      <c r="M254" s="9">
        <f>VLOOKUP(B254,[2]Combined!C$1:Y$640,23,0)</f>
        <v>4</v>
      </c>
      <c r="N254" s="9">
        <f>VLOOKUP(B254,[2]Combined!C$1:AA$640,25,0)</f>
        <v>0</v>
      </c>
      <c r="O254" s="10">
        <f>VLOOKUP(B254,[3]Combined!C$1:T$640,18,0)</f>
        <v>17</v>
      </c>
      <c r="P254" s="10">
        <f>VLOOKUP(B254,[3]Combined!C$1:U$640,19,0)</f>
        <v>20</v>
      </c>
      <c r="Q254" s="10">
        <f>VLOOKUP(B254,[3]Combined!C$1:W$640,21,0)</f>
        <v>0</v>
      </c>
      <c r="R254" s="10">
        <f>VLOOKUP(B254,[3]Combined!C$1:X$640,22,0)</f>
        <v>5</v>
      </c>
      <c r="S254" s="10">
        <f>VLOOKUP(B254,[3]Combined!C$1:Y$640,23,0)</f>
        <v>5</v>
      </c>
      <c r="T254" s="10">
        <f>VLOOKUP(B254,[3]Combined!C$1:AA$640,25,0)</f>
        <v>0</v>
      </c>
      <c r="U254" s="11">
        <f>VLOOKUP(B254,[4]Combined!C$1:T$640,18,0)</f>
        <v>14</v>
      </c>
      <c r="V254" s="11">
        <f>VLOOKUP(B254,[4]Combined!C$1:U$640,19,0)</f>
        <v>15</v>
      </c>
      <c r="W254" s="11">
        <f>VLOOKUP(B254,[4]Combined!C$1:W$640,21,0)</f>
        <v>0</v>
      </c>
      <c r="X254" s="11">
        <f>VLOOKUP(B254,[4]Combined!C$1:X$640,22,0)</f>
        <v>0</v>
      </c>
      <c r="Y254" s="11">
        <f>VLOOKUP(B254,[4]Combined!C$1:Y$640,23,0)</f>
        <v>0</v>
      </c>
      <c r="Z254" s="11">
        <f>VLOOKUP(B254,[4]Combined!C$1:AA$640,25,0)</f>
        <v>0</v>
      </c>
      <c r="AA254" s="12">
        <v>4</v>
      </c>
      <c r="AB254" s="12">
        <v>7</v>
      </c>
      <c r="AC254" s="12">
        <f>VLOOKUP(B254,[5]Combined!C$1:W$640,21,0)</f>
        <v>0</v>
      </c>
      <c r="AD254" s="12">
        <v>1</v>
      </c>
      <c r="AE254" s="12">
        <v>1</v>
      </c>
      <c r="AF254" s="12">
        <f>VLOOKUP(B254,[5]Combined!C$1:AA$640,25,0)</f>
        <v>0</v>
      </c>
      <c r="AG254" s="14">
        <f t="shared" ref="AG254:AG315" si="32">SUM(D254,G254,J254,M254,P254,S254,V254,Y254,AB254,AE254)</f>
        <v>82</v>
      </c>
      <c r="AH254" s="14">
        <f t="shared" ref="AH254:AH315" si="33">SUM(E254,H254,K254,N254,Q254,T254,W254,Z254,AC254,AF254)</f>
        <v>0</v>
      </c>
      <c r="AI254" s="14">
        <f t="shared" ref="AI254:AI315" si="34">FLOOR(IF(AH254&lt;(1/3*(AG254)),AH254,(1/3*(AG254))),1)</f>
        <v>0</v>
      </c>
      <c r="AJ254" s="14">
        <f t="shared" ref="AJ254:AJ315" si="35">SUM(C254,F254,I254,L254,O254,R254,U254,X254,AA254,AD254)</f>
        <v>72</v>
      </c>
      <c r="AK254" s="14">
        <f t="shared" ref="AK254:AK315" si="36">IF(SUM(AJ254,AI254)&gt;AG254,AG254,SUM(AJ254,AI254))</f>
        <v>72</v>
      </c>
      <c r="AL254" s="14">
        <f t="shared" ref="AL254:AL315" si="37">(AK254/AG254)*100</f>
        <v>87.804878048780495</v>
      </c>
      <c r="AM254" s="14">
        <f t="shared" ref="AM254:AM315" si="38">IF(AL254&gt;=85,5,(IF(AND(AL254&gt;=80,AL254&lt;85),4,(IF(AND(AL254&gt;=75,AL254&lt;80),3,(IF(AND(AL254&gt;=70,AL254&lt;75),2,(IF(AND(AL254&gt;67,AL254&lt;70),1,0)))))))))</f>
        <v>5</v>
      </c>
      <c r="AN254" s="7" t="s">
        <v>279</v>
      </c>
      <c r="AO254" s="7">
        <v>9</v>
      </c>
      <c r="AP254" s="7">
        <f>VLOOKUP(B254,[6]F!B$1:AA$50,26,0)</f>
        <v>9</v>
      </c>
      <c r="AQ254" s="7">
        <f t="shared" ref="AQ254:AQ315" si="39">SUM(AM254,AO254,AP254)</f>
        <v>23</v>
      </c>
    </row>
    <row r="255" spans="1:43" x14ac:dyDescent="0.25">
      <c r="A255" s="7">
        <v>254</v>
      </c>
      <c r="B255" s="7" t="s">
        <v>285</v>
      </c>
      <c r="C255" s="8">
        <f>VLOOKUP(B255,[1]Combined!$B$1:$S$640,18,0)</f>
        <v>7</v>
      </c>
      <c r="D255" s="8">
        <f>VLOOKUP(B255,[1]Combined!$B$1:$T$640,19,0)</f>
        <v>9</v>
      </c>
      <c r="E255" s="8">
        <f>VLOOKUP(B255,[1]Combined!$B$1:$V$640,21,0)</f>
        <v>0</v>
      </c>
      <c r="F255" s="8">
        <f>VLOOKUP(B255,[1]Combined!$B$1:$W$640,22,0)</f>
        <v>1</v>
      </c>
      <c r="G255" s="8">
        <f>VLOOKUP(B255,[1]Combined!$B$1:$X$640,23,0)</f>
        <v>2</v>
      </c>
      <c r="H255" s="8">
        <f>VLOOKUP(B255,[1]Combined!$B$1:$Z$640,25,0)</f>
        <v>0</v>
      </c>
      <c r="I255" s="9">
        <f>VLOOKUP(B255,[2]Combined!C$1:T$640,18,0)</f>
        <v>11</v>
      </c>
      <c r="J255" s="9">
        <f>VLOOKUP(B255,[2]Combined!C$1:U$640,19,0)</f>
        <v>20</v>
      </c>
      <c r="K255" s="9">
        <f>VLOOKUP(B255,[2]Combined!C$1:W$640,21,0)</f>
        <v>0</v>
      </c>
      <c r="L255" s="9">
        <f>VLOOKUP(B255,[2]Combined!C$1:X$640,22,0)</f>
        <v>3</v>
      </c>
      <c r="M255" s="9">
        <f>VLOOKUP(B255,[2]Combined!C$1:Y$640,23,0)</f>
        <v>3</v>
      </c>
      <c r="N255" s="9">
        <f>VLOOKUP(B255,[2]Combined!C$1:AA$640,25,0)</f>
        <v>0</v>
      </c>
      <c r="O255" s="10">
        <f>VLOOKUP(B255,[3]Combined!C$1:T$640,18,0)</f>
        <v>10</v>
      </c>
      <c r="P255" s="10">
        <f>VLOOKUP(B255,[3]Combined!C$1:U$640,19,0)</f>
        <v>20</v>
      </c>
      <c r="Q255" s="10">
        <f>VLOOKUP(B255,[3]Combined!C$1:W$640,21,0)</f>
        <v>0</v>
      </c>
      <c r="R255" s="10">
        <f>VLOOKUP(B255,[3]Combined!C$1:X$640,22,0)</f>
        <v>3</v>
      </c>
      <c r="S255" s="10">
        <f>VLOOKUP(B255,[3]Combined!C$1:Y$640,23,0)</f>
        <v>4</v>
      </c>
      <c r="T255" s="10">
        <f>VLOOKUP(B255,[3]Combined!C$1:AA$640,25,0)</f>
        <v>0</v>
      </c>
      <c r="U255" s="11">
        <f>VLOOKUP(B255,[4]Combined!C$1:T$640,18,0)</f>
        <v>6</v>
      </c>
      <c r="V255" s="11">
        <f>VLOOKUP(B255,[4]Combined!C$1:U$640,19,0)</f>
        <v>15</v>
      </c>
      <c r="W255" s="11">
        <f>VLOOKUP(B255,[4]Combined!C$1:W$640,21,0)</f>
        <v>0</v>
      </c>
      <c r="X255" s="11">
        <f>VLOOKUP(B255,[4]Combined!C$1:X$640,22,0)</f>
        <v>4</v>
      </c>
      <c r="Y255" s="11">
        <f>VLOOKUP(B255,[4]Combined!C$1:Y$640,23,0)</f>
        <v>4</v>
      </c>
      <c r="Z255" s="11">
        <f>VLOOKUP(B255,[4]Combined!C$1:AA$640,25,0)</f>
        <v>0</v>
      </c>
      <c r="AA255" s="12">
        <v>2</v>
      </c>
      <c r="AB255" s="12">
        <v>7</v>
      </c>
      <c r="AC255" s="12">
        <f>VLOOKUP(B255,[5]Combined!C$1:W$640,21,0)</f>
        <v>0</v>
      </c>
      <c r="AD255" s="12">
        <v>1</v>
      </c>
      <c r="AE255" s="12">
        <v>2</v>
      </c>
      <c r="AF255" s="12">
        <f>VLOOKUP(B255,[5]Combined!C$1:AA$640,25,0)</f>
        <v>0</v>
      </c>
      <c r="AG255" s="14">
        <f t="shared" si="32"/>
        <v>86</v>
      </c>
      <c r="AH255" s="14">
        <f t="shared" si="33"/>
        <v>0</v>
      </c>
      <c r="AI255" s="14">
        <f t="shared" si="34"/>
        <v>0</v>
      </c>
      <c r="AJ255" s="14">
        <f t="shared" si="35"/>
        <v>48</v>
      </c>
      <c r="AK255" s="14">
        <f t="shared" si="36"/>
        <v>48</v>
      </c>
      <c r="AL255" s="14">
        <f t="shared" si="37"/>
        <v>55.813953488372093</v>
      </c>
      <c r="AM255" s="14">
        <f t="shared" si="38"/>
        <v>0</v>
      </c>
      <c r="AN255" s="7" t="s">
        <v>281</v>
      </c>
      <c r="AO255" s="7">
        <v>8</v>
      </c>
      <c r="AP255" s="7">
        <f>VLOOKUP(B255,[6]F!B$1:AA$50,26,0)</f>
        <v>5</v>
      </c>
      <c r="AQ255" s="7">
        <f t="shared" si="39"/>
        <v>13</v>
      </c>
    </row>
    <row r="256" spans="1:43" x14ac:dyDescent="0.25">
      <c r="A256" s="7">
        <v>255</v>
      </c>
      <c r="B256" s="7" t="s">
        <v>286</v>
      </c>
      <c r="C256" s="8">
        <f>VLOOKUP(B256,[1]Combined!$B$1:$S$640,18,0)</f>
        <v>7</v>
      </c>
      <c r="D256" s="8">
        <f>VLOOKUP(B256,[1]Combined!$B$1:$T$640,19,0)</f>
        <v>9</v>
      </c>
      <c r="E256" s="8">
        <f>VLOOKUP(B256,[1]Combined!$B$1:$V$640,21,0)</f>
        <v>0</v>
      </c>
      <c r="F256" s="8">
        <f>VLOOKUP(B256,[1]Combined!$B$1:$W$640,22,0)</f>
        <v>0</v>
      </c>
      <c r="G256" s="8">
        <f>VLOOKUP(B256,[1]Combined!$B$1:$X$640,23,0)</f>
        <v>0</v>
      </c>
      <c r="H256" s="8">
        <f>VLOOKUP(B256,[1]Combined!$B$1:$Z$640,25,0)</f>
        <v>0</v>
      </c>
      <c r="I256" s="9">
        <f>VLOOKUP(B256,[2]Combined!C$1:T$640,18,0)</f>
        <v>17</v>
      </c>
      <c r="J256" s="9">
        <f>VLOOKUP(B256,[2]Combined!C$1:U$640,19,0)</f>
        <v>20</v>
      </c>
      <c r="K256" s="9">
        <f>VLOOKUP(B256,[2]Combined!C$1:W$640,21,0)</f>
        <v>0</v>
      </c>
      <c r="L256" s="9">
        <f>VLOOKUP(B256,[2]Combined!C$1:X$640,22,0)</f>
        <v>4</v>
      </c>
      <c r="M256" s="9">
        <f>VLOOKUP(B256,[2]Combined!C$1:Y$640,23,0)</f>
        <v>4</v>
      </c>
      <c r="N256" s="9">
        <f>VLOOKUP(B256,[2]Combined!C$1:AA$640,25,0)</f>
        <v>0</v>
      </c>
      <c r="O256" s="10">
        <f>VLOOKUP(B256,[3]Combined!C$1:T$640,18,0)</f>
        <v>15</v>
      </c>
      <c r="P256" s="10">
        <f>VLOOKUP(B256,[3]Combined!C$1:U$640,19,0)</f>
        <v>20</v>
      </c>
      <c r="Q256" s="10">
        <f>VLOOKUP(B256,[3]Combined!C$1:W$640,21,0)</f>
        <v>0</v>
      </c>
      <c r="R256" s="10">
        <f>VLOOKUP(B256,[3]Combined!C$1:X$640,22,0)</f>
        <v>4</v>
      </c>
      <c r="S256" s="10">
        <f>VLOOKUP(B256,[3]Combined!C$1:Y$640,23,0)</f>
        <v>4</v>
      </c>
      <c r="T256" s="10">
        <f>VLOOKUP(B256,[3]Combined!C$1:AA$640,25,0)</f>
        <v>0</v>
      </c>
      <c r="U256" s="11">
        <f>VLOOKUP(B256,[4]Combined!C$1:T$640,18,0)</f>
        <v>13</v>
      </c>
      <c r="V256" s="11">
        <f>VLOOKUP(B256,[4]Combined!C$1:U$640,19,0)</f>
        <v>15</v>
      </c>
      <c r="W256" s="11">
        <f>VLOOKUP(B256,[4]Combined!C$1:W$640,21,0)</f>
        <v>0</v>
      </c>
      <c r="X256" s="11">
        <f>VLOOKUP(B256,[4]Combined!C$1:X$640,22,0)</f>
        <v>2</v>
      </c>
      <c r="Y256" s="11">
        <f>VLOOKUP(B256,[4]Combined!C$1:Y$640,23,0)</f>
        <v>2</v>
      </c>
      <c r="Z256" s="11">
        <f>VLOOKUP(B256,[4]Combined!C$1:AA$640,25,0)</f>
        <v>0</v>
      </c>
      <c r="AA256" s="12">
        <v>3</v>
      </c>
      <c r="AB256" s="12">
        <v>7</v>
      </c>
      <c r="AC256" s="12">
        <f>VLOOKUP(B256,[5]Combined!C$1:W$640,21,0)</f>
        <v>0</v>
      </c>
      <c r="AD256" s="12">
        <f>VLOOKUP(B256,[5]Combined!C$1:X$640,22,0)</f>
        <v>0</v>
      </c>
      <c r="AE256" s="12">
        <f>VLOOKUP(B256,[5]Combined!C$1:Y$640,23,0)</f>
        <v>0</v>
      </c>
      <c r="AF256" s="12">
        <f>VLOOKUP(B256,[5]Combined!C$1:AA$640,25,0)</f>
        <v>0</v>
      </c>
      <c r="AG256" s="14">
        <f t="shared" si="32"/>
        <v>81</v>
      </c>
      <c r="AH256" s="14">
        <f t="shared" si="33"/>
        <v>0</v>
      </c>
      <c r="AI256" s="14">
        <f t="shared" si="34"/>
        <v>0</v>
      </c>
      <c r="AJ256" s="14">
        <f t="shared" si="35"/>
        <v>65</v>
      </c>
      <c r="AK256" s="14">
        <f t="shared" si="36"/>
        <v>65</v>
      </c>
      <c r="AL256" s="14">
        <f t="shared" si="37"/>
        <v>80.246913580246911</v>
      </c>
      <c r="AM256" s="14">
        <f t="shared" si="38"/>
        <v>4</v>
      </c>
      <c r="AN256" s="7" t="s">
        <v>273</v>
      </c>
      <c r="AO256" s="7">
        <v>10</v>
      </c>
      <c r="AP256" s="7">
        <f>VLOOKUP(B256,[6]F!B$1:AA$50,26,0)</f>
        <v>8</v>
      </c>
      <c r="AQ256" s="7">
        <f t="shared" si="39"/>
        <v>22</v>
      </c>
    </row>
    <row r="257" spans="1:43" x14ac:dyDescent="0.25">
      <c r="A257" s="7">
        <v>256</v>
      </c>
      <c r="B257" s="7" t="s">
        <v>287</v>
      </c>
      <c r="C257" s="8">
        <f>VLOOKUP(B257,[1]Combined!$B$1:$S$640,18,0)</f>
        <v>8</v>
      </c>
      <c r="D257" s="8">
        <f>VLOOKUP(B257,[1]Combined!$B$1:$T$640,19,0)</f>
        <v>9</v>
      </c>
      <c r="E257" s="8">
        <f>VLOOKUP(B257,[1]Combined!$B$1:$V$640,21,0)</f>
        <v>0</v>
      </c>
      <c r="F257" s="8">
        <f>VLOOKUP(B257,[1]Combined!$B$1:$W$640,22,0)</f>
        <v>2</v>
      </c>
      <c r="G257" s="8">
        <f>VLOOKUP(B257,[1]Combined!$B$1:$X$640,23,0)</f>
        <v>2</v>
      </c>
      <c r="H257" s="8">
        <f>VLOOKUP(B257,[1]Combined!$B$1:$Z$640,25,0)</f>
        <v>0</v>
      </c>
      <c r="I257" s="9">
        <f>VLOOKUP(B257,[2]Combined!C$1:T$640,18,0)</f>
        <v>19</v>
      </c>
      <c r="J257" s="9">
        <f>VLOOKUP(B257,[2]Combined!C$1:U$640,19,0)</f>
        <v>20</v>
      </c>
      <c r="K257" s="9">
        <f>VLOOKUP(B257,[2]Combined!C$1:W$640,21,0)</f>
        <v>0</v>
      </c>
      <c r="L257" s="9">
        <f>VLOOKUP(B257,[2]Combined!C$1:X$640,22,0)</f>
        <v>5</v>
      </c>
      <c r="M257" s="9">
        <f>VLOOKUP(B257,[2]Combined!C$1:Y$640,23,0)</f>
        <v>5</v>
      </c>
      <c r="N257" s="9">
        <f>VLOOKUP(B257,[2]Combined!C$1:AA$640,25,0)</f>
        <v>0</v>
      </c>
      <c r="O257" s="10">
        <f>VLOOKUP(B257,[3]Combined!C$1:T$640,18,0)</f>
        <v>11</v>
      </c>
      <c r="P257" s="10">
        <f>VLOOKUP(B257,[3]Combined!C$1:U$640,19,0)</f>
        <v>20</v>
      </c>
      <c r="Q257" s="10">
        <f>VLOOKUP(B257,[3]Combined!C$1:W$640,21,0)</f>
        <v>0</v>
      </c>
      <c r="R257" s="10">
        <f>VLOOKUP(B257,[3]Combined!C$1:X$640,22,0)</f>
        <v>3</v>
      </c>
      <c r="S257" s="10">
        <f>VLOOKUP(B257,[3]Combined!C$1:Y$640,23,0)</f>
        <v>3</v>
      </c>
      <c r="T257" s="10">
        <f>VLOOKUP(B257,[3]Combined!C$1:AA$640,25,0)</f>
        <v>0</v>
      </c>
      <c r="U257" s="11">
        <f>VLOOKUP(B257,[4]Combined!C$1:T$640,18,0)</f>
        <v>9</v>
      </c>
      <c r="V257" s="11">
        <f>VLOOKUP(B257,[4]Combined!C$1:U$640,19,0)</f>
        <v>15</v>
      </c>
      <c r="W257" s="11">
        <f>VLOOKUP(B257,[4]Combined!C$1:W$640,21,0)</f>
        <v>0</v>
      </c>
      <c r="X257" s="11">
        <f>VLOOKUP(B257,[4]Combined!C$1:X$640,22,0)</f>
        <v>3</v>
      </c>
      <c r="Y257" s="11">
        <f>VLOOKUP(B257,[4]Combined!C$1:Y$640,23,0)</f>
        <v>4</v>
      </c>
      <c r="Z257" s="11">
        <f>VLOOKUP(B257,[4]Combined!C$1:AA$640,25,0)</f>
        <v>0</v>
      </c>
      <c r="AA257" s="12">
        <v>0</v>
      </c>
      <c r="AB257" s="12">
        <v>7</v>
      </c>
      <c r="AC257" s="12">
        <f>VLOOKUP(B257,[5]Combined!C$1:W$640,21,0)</f>
        <v>0</v>
      </c>
      <c r="AD257" s="12">
        <v>1</v>
      </c>
      <c r="AE257" s="12">
        <v>1</v>
      </c>
      <c r="AF257" s="12">
        <f>VLOOKUP(B257,[5]Combined!C$1:AA$640,25,0)</f>
        <v>0</v>
      </c>
      <c r="AG257" s="14">
        <f t="shared" si="32"/>
        <v>86</v>
      </c>
      <c r="AH257" s="14">
        <f t="shared" si="33"/>
        <v>0</v>
      </c>
      <c r="AI257" s="14">
        <f t="shared" si="34"/>
        <v>0</v>
      </c>
      <c r="AJ257" s="14">
        <f t="shared" si="35"/>
        <v>61</v>
      </c>
      <c r="AK257" s="14">
        <f t="shared" si="36"/>
        <v>61</v>
      </c>
      <c r="AL257" s="14">
        <f t="shared" si="37"/>
        <v>70.930232558139537</v>
      </c>
      <c r="AM257" s="14">
        <f t="shared" si="38"/>
        <v>2</v>
      </c>
      <c r="AN257" s="7" t="s">
        <v>275</v>
      </c>
      <c r="AO257" s="7">
        <v>9</v>
      </c>
      <c r="AP257" s="7">
        <f>VLOOKUP(B257,[6]F!B$1:AA$50,26,0)</f>
        <v>6</v>
      </c>
      <c r="AQ257" s="7">
        <f t="shared" si="39"/>
        <v>17</v>
      </c>
    </row>
    <row r="258" spans="1:43" x14ac:dyDescent="0.25">
      <c r="A258" s="7">
        <v>257</v>
      </c>
      <c r="B258" s="7" t="s">
        <v>288</v>
      </c>
      <c r="C258" s="8">
        <f>VLOOKUP(B258,[1]Combined!$B$1:$S$640,18,0)</f>
        <v>9</v>
      </c>
      <c r="D258" s="8">
        <f>VLOOKUP(B258,[1]Combined!$B$1:$T$640,19,0)</f>
        <v>9</v>
      </c>
      <c r="E258" s="8">
        <f>VLOOKUP(B258,[1]Combined!$B$1:$V$640,21,0)</f>
        <v>0</v>
      </c>
      <c r="F258" s="8">
        <f>VLOOKUP(B258,[1]Combined!$B$1:$W$640,22,0)</f>
        <v>2</v>
      </c>
      <c r="G258" s="8">
        <f>VLOOKUP(B258,[1]Combined!$B$1:$X$640,23,0)</f>
        <v>2</v>
      </c>
      <c r="H258" s="8">
        <f>VLOOKUP(B258,[1]Combined!$B$1:$Z$640,25,0)</f>
        <v>0</v>
      </c>
      <c r="I258" s="9">
        <f>VLOOKUP(B258,[2]Combined!C$1:T$640,18,0)</f>
        <v>12</v>
      </c>
      <c r="J258" s="9">
        <f>VLOOKUP(B258,[2]Combined!C$1:U$640,19,0)</f>
        <v>20</v>
      </c>
      <c r="K258" s="9">
        <f>VLOOKUP(B258,[2]Combined!C$1:W$640,21,0)</f>
        <v>0</v>
      </c>
      <c r="L258" s="9">
        <f>VLOOKUP(B258,[2]Combined!C$1:X$640,22,0)</f>
        <v>3</v>
      </c>
      <c r="M258" s="9">
        <f>VLOOKUP(B258,[2]Combined!C$1:Y$640,23,0)</f>
        <v>4</v>
      </c>
      <c r="N258" s="9">
        <f>VLOOKUP(B258,[2]Combined!C$1:AA$640,25,0)</f>
        <v>0</v>
      </c>
      <c r="O258" s="10">
        <f>VLOOKUP(B258,[3]Combined!C$1:T$640,18,0)</f>
        <v>10</v>
      </c>
      <c r="P258" s="10">
        <f>VLOOKUP(B258,[3]Combined!C$1:U$640,19,0)</f>
        <v>20</v>
      </c>
      <c r="Q258" s="10">
        <f>VLOOKUP(B258,[3]Combined!C$1:W$640,21,0)</f>
        <v>0</v>
      </c>
      <c r="R258" s="10">
        <f>VLOOKUP(B258,[3]Combined!C$1:X$640,22,0)</f>
        <v>3</v>
      </c>
      <c r="S258" s="10">
        <f>VLOOKUP(B258,[3]Combined!C$1:Y$640,23,0)</f>
        <v>5</v>
      </c>
      <c r="T258" s="10">
        <f>VLOOKUP(B258,[3]Combined!C$1:AA$640,25,0)</f>
        <v>0</v>
      </c>
      <c r="U258" s="11">
        <f>VLOOKUP(B258,[4]Combined!C$1:T$640,18,0)</f>
        <v>7</v>
      </c>
      <c r="V258" s="11">
        <f>VLOOKUP(B258,[4]Combined!C$1:U$640,19,0)</f>
        <v>15</v>
      </c>
      <c r="W258" s="11">
        <f>VLOOKUP(B258,[4]Combined!C$1:W$640,21,0)</f>
        <v>4</v>
      </c>
      <c r="X258" s="11">
        <f>VLOOKUP(B258,[4]Combined!C$1:X$640,22,0)</f>
        <v>1</v>
      </c>
      <c r="Y258" s="11">
        <f>VLOOKUP(B258,[4]Combined!C$1:Y$640,23,0)</f>
        <v>4</v>
      </c>
      <c r="Z258" s="11">
        <f>VLOOKUP(B258,[4]Combined!C$1:AA$640,25,0)</f>
        <v>0</v>
      </c>
      <c r="AA258" s="12">
        <v>1</v>
      </c>
      <c r="AB258" s="12">
        <v>7</v>
      </c>
      <c r="AC258" s="12">
        <f>VLOOKUP(B258,[5]Combined!C$1:W$640,21,0)</f>
        <v>0</v>
      </c>
      <c r="AD258" s="12">
        <v>1</v>
      </c>
      <c r="AE258" s="12">
        <v>1</v>
      </c>
      <c r="AF258" s="12">
        <f>VLOOKUP(B258,[5]Combined!C$1:AA$640,25,0)</f>
        <v>0</v>
      </c>
      <c r="AG258" s="14">
        <f t="shared" si="32"/>
        <v>87</v>
      </c>
      <c r="AH258" s="14">
        <f t="shared" si="33"/>
        <v>4</v>
      </c>
      <c r="AI258" s="14">
        <f t="shared" si="34"/>
        <v>4</v>
      </c>
      <c r="AJ258" s="14">
        <f t="shared" si="35"/>
        <v>49</v>
      </c>
      <c r="AK258" s="14">
        <f t="shared" si="36"/>
        <v>53</v>
      </c>
      <c r="AL258" s="14">
        <f t="shared" si="37"/>
        <v>60.919540229885058</v>
      </c>
      <c r="AM258" s="14">
        <f t="shared" si="38"/>
        <v>0</v>
      </c>
      <c r="AN258" s="7" t="s">
        <v>277</v>
      </c>
      <c r="AO258" s="7">
        <v>7</v>
      </c>
      <c r="AP258" s="7">
        <f>VLOOKUP(B258,[6]F!B$1:AA$50,26,0)</f>
        <v>7</v>
      </c>
      <c r="AQ258" s="7">
        <f t="shared" si="39"/>
        <v>14</v>
      </c>
    </row>
    <row r="259" spans="1:43" x14ac:dyDescent="0.25">
      <c r="A259" s="7">
        <v>258</v>
      </c>
      <c r="B259" s="7" t="s">
        <v>289</v>
      </c>
      <c r="C259" s="8">
        <f>VLOOKUP(B259,[1]Combined!$B$1:$S$640,18,0)</f>
        <v>9</v>
      </c>
      <c r="D259" s="8">
        <f>VLOOKUP(B259,[1]Combined!$B$1:$T$640,19,0)</f>
        <v>9</v>
      </c>
      <c r="E259" s="8">
        <f>VLOOKUP(B259,[1]Combined!$B$1:$V$640,21,0)</f>
        <v>0</v>
      </c>
      <c r="F259" s="8">
        <f>VLOOKUP(B259,[1]Combined!$B$1:$W$640,22,0)</f>
        <v>1</v>
      </c>
      <c r="G259" s="8">
        <f>VLOOKUP(B259,[1]Combined!$B$1:$X$640,23,0)</f>
        <v>1</v>
      </c>
      <c r="H259" s="8">
        <f>VLOOKUP(B259,[1]Combined!$B$1:$Z$640,25,0)</f>
        <v>0</v>
      </c>
      <c r="I259" s="9">
        <f>VLOOKUP(B259,[2]Combined!C$1:T$640,18,0)</f>
        <v>9</v>
      </c>
      <c r="J259" s="9">
        <f>VLOOKUP(B259,[2]Combined!C$1:U$640,19,0)</f>
        <v>20</v>
      </c>
      <c r="K259" s="9">
        <f>VLOOKUP(B259,[2]Combined!C$1:W$640,21,0)</f>
        <v>0</v>
      </c>
      <c r="L259" s="9">
        <f>VLOOKUP(B259,[2]Combined!C$1:X$640,22,0)</f>
        <v>4</v>
      </c>
      <c r="M259" s="9">
        <f>VLOOKUP(B259,[2]Combined!C$1:Y$640,23,0)</f>
        <v>4</v>
      </c>
      <c r="N259" s="9">
        <f>VLOOKUP(B259,[2]Combined!C$1:AA$640,25,0)</f>
        <v>0</v>
      </c>
      <c r="O259" s="10">
        <f>VLOOKUP(B259,[3]Combined!C$1:T$640,18,0)</f>
        <v>10</v>
      </c>
      <c r="P259" s="10">
        <f>VLOOKUP(B259,[3]Combined!C$1:U$640,19,0)</f>
        <v>20</v>
      </c>
      <c r="Q259" s="10">
        <f>VLOOKUP(B259,[3]Combined!C$1:W$640,21,0)</f>
        <v>0</v>
      </c>
      <c r="R259" s="10">
        <f>VLOOKUP(B259,[3]Combined!C$1:X$640,22,0)</f>
        <v>5</v>
      </c>
      <c r="S259" s="10">
        <f>VLOOKUP(B259,[3]Combined!C$1:Y$640,23,0)</f>
        <v>5</v>
      </c>
      <c r="T259" s="10">
        <f>VLOOKUP(B259,[3]Combined!C$1:AA$640,25,0)</f>
        <v>0</v>
      </c>
      <c r="U259" s="11">
        <f>VLOOKUP(B259,[4]Combined!C$1:T$640,18,0)</f>
        <v>14</v>
      </c>
      <c r="V259" s="11">
        <f>VLOOKUP(B259,[4]Combined!C$1:U$640,19,0)</f>
        <v>15</v>
      </c>
      <c r="W259" s="11">
        <f>VLOOKUP(B259,[4]Combined!C$1:W$640,21,0)</f>
        <v>0</v>
      </c>
      <c r="X259" s="11">
        <f>VLOOKUP(B259,[4]Combined!C$1:X$640,22,0)</f>
        <v>0</v>
      </c>
      <c r="Y259" s="11">
        <f>VLOOKUP(B259,[4]Combined!C$1:Y$640,23,0)</f>
        <v>0</v>
      </c>
      <c r="Z259" s="11">
        <f>VLOOKUP(B259,[4]Combined!C$1:AA$640,25,0)</f>
        <v>0</v>
      </c>
      <c r="AA259" s="12">
        <v>7</v>
      </c>
      <c r="AB259" s="12">
        <v>7</v>
      </c>
      <c r="AC259" s="12">
        <f>VLOOKUP(B259,[5]Combined!C$1:W$640,21,0)</f>
        <v>0</v>
      </c>
      <c r="AD259" s="12">
        <v>1</v>
      </c>
      <c r="AE259" s="12">
        <v>1</v>
      </c>
      <c r="AF259" s="12">
        <f>VLOOKUP(B259,[5]Combined!C$1:AA$640,25,0)</f>
        <v>0</v>
      </c>
      <c r="AG259" s="14">
        <f t="shared" si="32"/>
        <v>82</v>
      </c>
      <c r="AH259" s="14">
        <f t="shared" si="33"/>
        <v>0</v>
      </c>
      <c r="AI259" s="14">
        <f t="shared" si="34"/>
        <v>0</v>
      </c>
      <c r="AJ259" s="14">
        <f t="shared" si="35"/>
        <v>60</v>
      </c>
      <c r="AK259" s="14">
        <f t="shared" si="36"/>
        <v>60</v>
      </c>
      <c r="AL259" s="14">
        <f t="shared" si="37"/>
        <v>73.170731707317074</v>
      </c>
      <c r="AM259" s="14">
        <f t="shared" si="38"/>
        <v>2</v>
      </c>
      <c r="AN259" s="7" t="s">
        <v>279</v>
      </c>
      <c r="AO259" s="7">
        <v>10</v>
      </c>
      <c r="AP259" s="7">
        <f>VLOOKUP(B259,[6]F!B$1:AA$50,26,0)</f>
        <v>9</v>
      </c>
      <c r="AQ259" s="7">
        <f t="shared" si="39"/>
        <v>21</v>
      </c>
    </row>
    <row r="260" spans="1:43" x14ac:dyDescent="0.25">
      <c r="A260" s="7">
        <v>259</v>
      </c>
      <c r="B260" s="7" t="s">
        <v>290</v>
      </c>
      <c r="C260" s="8">
        <f>VLOOKUP(B260,[1]Combined!$B$1:$S$640,18,0)</f>
        <v>9</v>
      </c>
      <c r="D260" s="8">
        <f>VLOOKUP(B260,[1]Combined!$B$1:$T$640,19,0)</f>
        <v>9</v>
      </c>
      <c r="E260" s="8">
        <f>VLOOKUP(B260,[1]Combined!$B$1:$V$640,21,0)</f>
        <v>0</v>
      </c>
      <c r="F260" s="8">
        <f>VLOOKUP(B260,[1]Combined!$B$1:$W$640,22,0)</f>
        <v>2</v>
      </c>
      <c r="G260" s="8">
        <f>VLOOKUP(B260,[1]Combined!$B$1:$X$640,23,0)</f>
        <v>2</v>
      </c>
      <c r="H260" s="8">
        <f>VLOOKUP(B260,[1]Combined!$B$1:$Z$640,25,0)</f>
        <v>0</v>
      </c>
      <c r="I260" s="9">
        <f>VLOOKUP(B260,[2]Combined!C$1:T$640,18,0)</f>
        <v>14</v>
      </c>
      <c r="J260" s="9">
        <f>VLOOKUP(B260,[2]Combined!C$1:U$640,19,0)</f>
        <v>20</v>
      </c>
      <c r="K260" s="9">
        <f>VLOOKUP(B260,[2]Combined!C$1:W$640,21,0)</f>
        <v>0</v>
      </c>
      <c r="L260" s="9">
        <f>VLOOKUP(B260,[2]Combined!C$1:X$640,22,0)</f>
        <v>2</v>
      </c>
      <c r="M260" s="9">
        <f>VLOOKUP(B260,[2]Combined!C$1:Y$640,23,0)</f>
        <v>3</v>
      </c>
      <c r="N260" s="9">
        <f>VLOOKUP(B260,[2]Combined!C$1:AA$640,25,0)</f>
        <v>0</v>
      </c>
      <c r="O260" s="10">
        <f>VLOOKUP(B260,[3]Combined!C$1:T$640,18,0)</f>
        <v>16</v>
      </c>
      <c r="P260" s="10">
        <f>VLOOKUP(B260,[3]Combined!C$1:U$640,19,0)</f>
        <v>20</v>
      </c>
      <c r="Q260" s="10">
        <f>VLOOKUP(B260,[3]Combined!C$1:W$640,21,0)</f>
        <v>0</v>
      </c>
      <c r="R260" s="10">
        <f>VLOOKUP(B260,[3]Combined!C$1:X$640,22,0)</f>
        <v>2</v>
      </c>
      <c r="S260" s="10">
        <f>VLOOKUP(B260,[3]Combined!C$1:Y$640,23,0)</f>
        <v>4</v>
      </c>
      <c r="T260" s="10">
        <f>VLOOKUP(B260,[3]Combined!C$1:AA$640,25,0)</f>
        <v>0</v>
      </c>
      <c r="U260" s="11">
        <f>VLOOKUP(B260,[4]Combined!C$1:T$640,18,0)</f>
        <v>11</v>
      </c>
      <c r="V260" s="11">
        <f>VLOOKUP(B260,[4]Combined!C$1:U$640,19,0)</f>
        <v>15</v>
      </c>
      <c r="W260" s="11">
        <f>VLOOKUP(B260,[4]Combined!C$1:W$640,21,0)</f>
        <v>0</v>
      </c>
      <c r="X260" s="11">
        <f>VLOOKUP(B260,[4]Combined!C$1:X$640,22,0)</f>
        <v>3</v>
      </c>
      <c r="Y260" s="11">
        <f>VLOOKUP(B260,[4]Combined!C$1:Y$640,23,0)</f>
        <v>4</v>
      </c>
      <c r="Z260" s="11">
        <f>VLOOKUP(B260,[4]Combined!C$1:AA$640,25,0)</f>
        <v>0</v>
      </c>
      <c r="AA260" s="12">
        <v>4</v>
      </c>
      <c r="AB260" s="12">
        <v>7</v>
      </c>
      <c r="AC260" s="12">
        <f>VLOOKUP(B260,[5]Combined!C$1:W$640,21,0)</f>
        <v>0</v>
      </c>
      <c r="AD260" s="12">
        <v>1</v>
      </c>
      <c r="AE260" s="12">
        <v>2</v>
      </c>
      <c r="AF260" s="12">
        <f>VLOOKUP(B260,[5]Combined!C$1:AA$640,25,0)</f>
        <v>0</v>
      </c>
      <c r="AG260" s="14">
        <f t="shared" si="32"/>
        <v>86</v>
      </c>
      <c r="AH260" s="14">
        <f t="shared" si="33"/>
        <v>0</v>
      </c>
      <c r="AI260" s="14">
        <f t="shared" si="34"/>
        <v>0</v>
      </c>
      <c r="AJ260" s="14">
        <f t="shared" si="35"/>
        <v>64</v>
      </c>
      <c r="AK260" s="14">
        <f t="shared" si="36"/>
        <v>64</v>
      </c>
      <c r="AL260" s="14">
        <f t="shared" si="37"/>
        <v>74.418604651162795</v>
      </c>
      <c r="AM260" s="14">
        <f t="shared" si="38"/>
        <v>2</v>
      </c>
      <c r="AN260" s="7" t="s">
        <v>281</v>
      </c>
      <c r="AO260" s="7">
        <v>10</v>
      </c>
      <c r="AP260" s="7">
        <f>VLOOKUP(B260,[6]F!B$1:AA$50,26,0)</f>
        <v>9</v>
      </c>
      <c r="AQ260" s="7">
        <f t="shared" si="39"/>
        <v>21</v>
      </c>
    </row>
    <row r="261" spans="1:43" x14ac:dyDescent="0.25">
      <c r="A261" s="7">
        <v>260</v>
      </c>
      <c r="B261" s="7" t="s">
        <v>291</v>
      </c>
      <c r="C261" s="8">
        <f>VLOOKUP(B261,[1]Combined!$B$1:$S$640,18,0)</f>
        <v>7</v>
      </c>
      <c r="D261" s="8">
        <f>VLOOKUP(B261,[1]Combined!$B$1:$T$640,19,0)</f>
        <v>9</v>
      </c>
      <c r="E261" s="8">
        <f>VLOOKUP(B261,[1]Combined!$B$1:$V$640,21,0)</f>
        <v>0</v>
      </c>
      <c r="F261" s="8">
        <f>VLOOKUP(B261,[1]Combined!$B$1:$W$640,22,0)</f>
        <v>1</v>
      </c>
      <c r="G261" s="8">
        <f>VLOOKUP(B261,[1]Combined!$B$1:$X$640,23,0)</f>
        <v>1</v>
      </c>
      <c r="H261" s="8">
        <f>VLOOKUP(B261,[1]Combined!$B$1:$Z$640,25,0)</f>
        <v>0</v>
      </c>
      <c r="I261" s="9">
        <f>VLOOKUP(B261,[2]Combined!C$1:T$640,18,0)</f>
        <v>15</v>
      </c>
      <c r="J261" s="9">
        <f>VLOOKUP(B261,[2]Combined!C$1:U$640,19,0)</f>
        <v>20</v>
      </c>
      <c r="K261" s="9">
        <f>VLOOKUP(B261,[2]Combined!C$1:W$640,21,0)</f>
        <v>0</v>
      </c>
      <c r="L261" s="9">
        <f>VLOOKUP(B261,[2]Combined!C$1:X$640,22,0)</f>
        <v>4</v>
      </c>
      <c r="M261" s="9">
        <f>VLOOKUP(B261,[2]Combined!C$1:Y$640,23,0)</f>
        <v>4</v>
      </c>
      <c r="N261" s="9">
        <f>VLOOKUP(B261,[2]Combined!C$1:AA$640,25,0)</f>
        <v>0</v>
      </c>
      <c r="O261" s="10">
        <f>VLOOKUP(B261,[3]Combined!C$1:T$640,18,0)</f>
        <v>16</v>
      </c>
      <c r="P261" s="10">
        <f>VLOOKUP(B261,[3]Combined!C$1:U$640,19,0)</f>
        <v>20</v>
      </c>
      <c r="Q261" s="10">
        <f>VLOOKUP(B261,[3]Combined!C$1:W$640,21,0)</f>
        <v>0</v>
      </c>
      <c r="R261" s="10">
        <f>VLOOKUP(B261,[3]Combined!C$1:X$640,22,0)</f>
        <v>4</v>
      </c>
      <c r="S261" s="10">
        <f>VLOOKUP(B261,[3]Combined!C$1:Y$640,23,0)</f>
        <v>4</v>
      </c>
      <c r="T261" s="10">
        <f>VLOOKUP(B261,[3]Combined!C$1:AA$640,25,0)</f>
        <v>0</v>
      </c>
      <c r="U261" s="11">
        <f>VLOOKUP(B261,[4]Combined!C$1:T$640,18,0)</f>
        <v>14</v>
      </c>
      <c r="V261" s="11">
        <f>VLOOKUP(B261,[4]Combined!C$1:U$640,19,0)</f>
        <v>15</v>
      </c>
      <c r="W261" s="11">
        <f>VLOOKUP(B261,[4]Combined!C$1:W$640,21,0)</f>
        <v>0</v>
      </c>
      <c r="X261" s="11">
        <f>VLOOKUP(B261,[4]Combined!C$1:X$640,22,0)</f>
        <v>2</v>
      </c>
      <c r="Y261" s="11">
        <f>VLOOKUP(B261,[4]Combined!C$1:Y$640,23,0)</f>
        <v>2</v>
      </c>
      <c r="Z261" s="11">
        <f>VLOOKUP(B261,[4]Combined!C$1:AA$640,25,0)</f>
        <v>0</v>
      </c>
      <c r="AA261" s="12">
        <v>4</v>
      </c>
      <c r="AB261" s="12">
        <v>7</v>
      </c>
      <c r="AC261" s="12">
        <f>VLOOKUP(B261,[5]Combined!C$1:W$640,21,0)</f>
        <v>0</v>
      </c>
      <c r="AD261" s="12">
        <f>VLOOKUP(B261,[5]Combined!C$1:X$640,22,0)</f>
        <v>0</v>
      </c>
      <c r="AE261" s="12">
        <f>VLOOKUP(B261,[5]Combined!C$1:Y$640,23,0)</f>
        <v>0</v>
      </c>
      <c r="AF261" s="12">
        <f>VLOOKUP(B261,[5]Combined!C$1:AA$640,25,0)</f>
        <v>0</v>
      </c>
      <c r="AG261" s="14">
        <f t="shared" si="32"/>
        <v>82</v>
      </c>
      <c r="AH261" s="14">
        <f t="shared" si="33"/>
        <v>0</v>
      </c>
      <c r="AI261" s="14">
        <f t="shared" si="34"/>
        <v>0</v>
      </c>
      <c r="AJ261" s="14">
        <f t="shared" si="35"/>
        <v>67</v>
      </c>
      <c r="AK261" s="14">
        <f t="shared" si="36"/>
        <v>67</v>
      </c>
      <c r="AL261" s="14">
        <f t="shared" si="37"/>
        <v>81.707317073170728</v>
      </c>
      <c r="AM261" s="14">
        <f t="shared" si="38"/>
        <v>4</v>
      </c>
      <c r="AN261" s="7" t="s">
        <v>273</v>
      </c>
      <c r="AO261" s="7">
        <v>10</v>
      </c>
      <c r="AP261" s="7">
        <f>VLOOKUP(B261,[6]F!B$1:AA$50,26,0)</f>
        <v>8</v>
      </c>
      <c r="AQ261" s="7">
        <f t="shared" si="39"/>
        <v>22</v>
      </c>
    </row>
    <row r="262" spans="1:43" x14ac:dyDescent="0.25">
      <c r="A262" s="7">
        <v>261</v>
      </c>
      <c r="B262" s="7" t="s">
        <v>292</v>
      </c>
      <c r="C262" s="8">
        <f>VLOOKUP(B262,[1]Combined!$B$1:$S$640,18,0)</f>
        <v>8</v>
      </c>
      <c r="D262" s="8">
        <f>VLOOKUP(B262,[1]Combined!$B$1:$T$640,19,0)</f>
        <v>9</v>
      </c>
      <c r="E262" s="8">
        <f>VLOOKUP(B262,[1]Combined!$B$1:$V$640,21,0)</f>
        <v>0</v>
      </c>
      <c r="F262" s="8">
        <f>VLOOKUP(B262,[1]Combined!$B$1:$W$640,22,0)</f>
        <v>1</v>
      </c>
      <c r="G262" s="8">
        <f>VLOOKUP(B262,[1]Combined!$B$1:$X$640,23,0)</f>
        <v>2</v>
      </c>
      <c r="H262" s="8">
        <f>VLOOKUP(B262,[1]Combined!$B$1:$Z$640,25,0)</f>
        <v>0</v>
      </c>
      <c r="I262" s="9">
        <f>VLOOKUP(B262,[2]Combined!C$1:T$640,18,0)</f>
        <v>17</v>
      </c>
      <c r="J262" s="9">
        <f>VLOOKUP(B262,[2]Combined!C$1:U$640,19,0)</f>
        <v>20</v>
      </c>
      <c r="K262" s="9">
        <f>VLOOKUP(B262,[2]Combined!C$1:W$640,21,0)</f>
        <v>0</v>
      </c>
      <c r="L262" s="9">
        <f>VLOOKUP(B262,[2]Combined!C$1:X$640,22,0)</f>
        <v>4</v>
      </c>
      <c r="M262" s="9">
        <f>VLOOKUP(B262,[2]Combined!C$1:Y$640,23,0)</f>
        <v>5</v>
      </c>
      <c r="N262" s="9">
        <f>VLOOKUP(B262,[2]Combined!C$1:AA$640,25,0)</f>
        <v>0</v>
      </c>
      <c r="O262" s="10">
        <f>VLOOKUP(B262,[3]Combined!C$1:T$640,18,0)</f>
        <v>15</v>
      </c>
      <c r="P262" s="10">
        <f>VLOOKUP(B262,[3]Combined!C$1:U$640,19,0)</f>
        <v>20</v>
      </c>
      <c r="Q262" s="10">
        <f>VLOOKUP(B262,[3]Combined!C$1:W$640,21,0)</f>
        <v>0</v>
      </c>
      <c r="R262" s="10">
        <f>VLOOKUP(B262,[3]Combined!C$1:X$640,22,0)</f>
        <v>1</v>
      </c>
      <c r="S262" s="10">
        <f>VLOOKUP(B262,[3]Combined!C$1:Y$640,23,0)</f>
        <v>3</v>
      </c>
      <c r="T262" s="10">
        <f>VLOOKUP(B262,[3]Combined!C$1:AA$640,25,0)</f>
        <v>0</v>
      </c>
      <c r="U262" s="11">
        <f>VLOOKUP(B262,[4]Combined!C$1:T$640,18,0)</f>
        <v>9</v>
      </c>
      <c r="V262" s="11">
        <f>VLOOKUP(B262,[4]Combined!C$1:U$640,19,0)</f>
        <v>15</v>
      </c>
      <c r="W262" s="11">
        <f>VLOOKUP(B262,[4]Combined!C$1:W$640,21,0)</f>
        <v>0</v>
      </c>
      <c r="X262" s="11">
        <f>VLOOKUP(B262,[4]Combined!C$1:X$640,22,0)</f>
        <v>4</v>
      </c>
      <c r="Y262" s="11">
        <f>VLOOKUP(B262,[4]Combined!C$1:Y$640,23,0)</f>
        <v>4</v>
      </c>
      <c r="Z262" s="11">
        <f>VLOOKUP(B262,[4]Combined!C$1:AA$640,25,0)</f>
        <v>0</v>
      </c>
      <c r="AA262" s="12">
        <v>3</v>
      </c>
      <c r="AB262" s="12">
        <v>7</v>
      </c>
      <c r="AC262" s="12">
        <f>VLOOKUP(B262,[5]Combined!C$1:W$640,21,0)</f>
        <v>0</v>
      </c>
      <c r="AD262" s="12">
        <v>1</v>
      </c>
      <c r="AE262" s="12">
        <v>1</v>
      </c>
      <c r="AF262" s="12">
        <f>VLOOKUP(B262,[5]Combined!C$1:AA$640,25,0)</f>
        <v>0</v>
      </c>
      <c r="AG262" s="14">
        <f t="shared" si="32"/>
        <v>86</v>
      </c>
      <c r="AH262" s="14">
        <f t="shared" si="33"/>
        <v>0</v>
      </c>
      <c r="AI262" s="14">
        <f t="shared" si="34"/>
        <v>0</v>
      </c>
      <c r="AJ262" s="14">
        <f t="shared" si="35"/>
        <v>63</v>
      </c>
      <c r="AK262" s="14">
        <f t="shared" si="36"/>
        <v>63</v>
      </c>
      <c r="AL262" s="14">
        <f t="shared" si="37"/>
        <v>73.255813953488371</v>
      </c>
      <c r="AM262" s="14">
        <f t="shared" si="38"/>
        <v>2</v>
      </c>
      <c r="AN262" s="7" t="s">
        <v>275</v>
      </c>
      <c r="AO262" s="7">
        <v>7</v>
      </c>
      <c r="AP262" s="7">
        <f>VLOOKUP(B262,[6]F!B$1:AA$50,26,0)</f>
        <v>7</v>
      </c>
      <c r="AQ262" s="7">
        <f t="shared" si="39"/>
        <v>16</v>
      </c>
    </row>
    <row r="263" spans="1:43" x14ac:dyDescent="0.25">
      <c r="A263" s="7">
        <v>262</v>
      </c>
      <c r="B263" s="7" t="s">
        <v>293</v>
      </c>
      <c r="C263" s="8">
        <f>VLOOKUP(B263,[1]Combined!$B$1:$S$640,18,0)</f>
        <v>7</v>
      </c>
      <c r="D263" s="8">
        <f>VLOOKUP(B263,[1]Combined!$B$1:$T$640,19,0)</f>
        <v>9</v>
      </c>
      <c r="E263" s="8">
        <f>VLOOKUP(B263,[1]Combined!$B$1:$V$640,21,0)</f>
        <v>0</v>
      </c>
      <c r="F263" s="8">
        <f>VLOOKUP(B263,[1]Combined!$B$1:$W$640,22,0)</f>
        <v>1</v>
      </c>
      <c r="G263" s="8">
        <f>VLOOKUP(B263,[1]Combined!$B$1:$X$640,23,0)</f>
        <v>2</v>
      </c>
      <c r="H263" s="8">
        <f>VLOOKUP(B263,[1]Combined!$B$1:$Z$640,25,0)</f>
        <v>0</v>
      </c>
      <c r="I263" s="9">
        <f>VLOOKUP(B263,[2]Combined!C$1:T$640,18,0)</f>
        <v>16</v>
      </c>
      <c r="J263" s="9">
        <f>VLOOKUP(B263,[2]Combined!C$1:U$640,19,0)</f>
        <v>20</v>
      </c>
      <c r="K263" s="9">
        <f>VLOOKUP(B263,[2]Combined!C$1:W$640,21,0)</f>
        <v>0</v>
      </c>
      <c r="L263" s="9">
        <f>VLOOKUP(B263,[2]Combined!C$1:X$640,22,0)</f>
        <v>4</v>
      </c>
      <c r="M263" s="9">
        <f>VLOOKUP(B263,[2]Combined!C$1:Y$640,23,0)</f>
        <v>4</v>
      </c>
      <c r="N263" s="9">
        <f>VLOOKUP(B263,[2]Combined!C$1:AA$640,25,0)</f>
        <v>0</v>
      </c>
      <c r="O263" s="10">
        <f>VLOOKUP(B263,[3]Combined!C$1:T$640,18,0)</f>
        <v>13</v>
      </c>
      <c r="P263" s="10">
        <f>VLOOKUP(B263,[3]Combined!C$1:U$640,19,0)</f>
        <v>20</v>
      </c>
      <c r="Q263" s="10">
        <f>VLOOKUP(B263,[3]Combined!C$1:W$640,21,0)</f>
        <v>0</v>
      </c>
      <c r="R263" s="10">
        <f>VLOOKUP(B263,[3]Combined!C$1:X$640,22,0)</f>
        <v>4</v>
      </c>
      <c r="S263" s="10">
        <f>VLOOKUP(B263,[3]Combined!C$1:Y$640,23,0)</f>
        <v>5</v>
      </c>
      <c r="T263" s="10">
        <f>VLOOKUP(B263,[3]Combined!C$1:AA$640,25,0)</f>
        <v>0</v>
      </c>
      <c r="U263" s="11">
        <f>VLOOKUP(B263,[4]Combined!C$1:T$640,18,0)</f>
        <v>3</v>
      </c>
      <c r="V263" s="11">
        <f>VLOOKUP(B263,[4]Combined!C$1:U$640,19,0)</f>
        <v>15</v>
      </c>
      <c r="W263" s="11">
        <f>VLOOKUP(B263,[4]Combined!C$1:W$640,21,0)</f>
        <v>0</v>
      </c>
      <c r="X263" s="11">
        <f>VLOOKUP(B263,[4]Combined!C$1:X$640,22,0)</f>
        <v>0</v>
      </c>
      <c r="Y263" s="11">
        <f>VLOOKUP(B263,[4]Combined!C$1:Y$640,23,0)</f>
        <v>4</v>
      </c>
      <c r="Z263" s="11">
        <f>VLOOKUP(B263,[4]Combined!C$1:AA$640,25,0)</f>
        <v>0</v>
      </c>
      <c r="AA263" s="12">
        <v>4</v>
      </c>
      <c r="AB263" s="12">
        <v>7</v>
      </c>
      <c r="AC263" s="12">
        <f>VLOOKUP(B263,[5]Combined!C$1:W$640,21,0)</f>
        <v>0</v>
      </c>
      <c r="AD263" s="12">
        <v>1</v>
      </c>
      <c r="AE263" s="12">
        <v>1</v>
      </c>
      <c r="AF263" s="12">
        <f>VLOOKUP(B263,[5]Combined!C$1:AA$640,25,0)</f>
        <v>0</v>
      </c>
      <c r="AG263" s="14">
        <f t="shared" si="32"/>
        <v>87</v>
      </c>
      <c r="AH263" s="14">
        <f t="shared" si="33"/>
        <v>0</v>
      </c>
      <c r="AI263" s="14">
        <f t="shared" si="34"/>
        <v>0</v>
      </c>
      <c r="AJ263" s="14">
        <f t="shared" si="35"/>
        <v>53</v>
      </c>
      <c r="AK263" s="14">
        <f t="shared" si="36"/>
        <v>53</v>
      </c>
      <c r="AL263" s="14">
        <f t="shared" si="37"/>
        <v>60.919540229885058</v>
      </c>
      <c r="AM263" s="14">
        <f t="shared" si="38"/>
        <v>0</v>
      </c>
      <c r="AN263" s="7" t="s">
        <v>277</v>
      </c>
      <c r="AO263" s="7">
        <v>2</v>
      </c>
      <c r="AP263" s="7">
        <f>VLOOKUP(B263,[6]F!B$1:AA$50,26,0)</f>
        <v>4</v>
      </c>
      <c r="AQ263" s="7">
        <f t="shared" si="39"/>
        <v>6</v>
      </c>
    </row>
    <row r="264" spans="1:43" x14ac:dyDescent="0.25">
      <c r="A264" s="7">
        <v>263</v>
      </c>
      <c r="B264" s="7" t="s">
        <v>294</v>
      </c>
      <c r="C264" s="8">
        <f>VLOOKUP(B264,[1]Combined!$B$1:$S$640,18,0)</f>
        <v>2</v>
      </c>
      <c r="D264" s="8">
        <f>VLOOKUP(B264,[1]Combined!$B$1:$T$640,19,0)</f>
        <v>9</v>
      </c>
      <c r="E264" s="8">
        <f>VLOOKUP(B264,[1]Combined!$B$1:$V$640,21,0)</f>
        <v>0</v>
      </c>
      <c r="F264" s="8">
        <f>VLOOKUP(B264,[1]Combined!$B$1:$W$640,22,0)</f>
        <v>0</v>
      </c>
      <c r="G264" s="8">
        <f>VLOOKUP(B264,[1]Combined!$B$1:$X$640,23,0)</f>
        <v>1</v>
      </c>
      <c r="H264" s="8">
        <f>VLOOKUP(B264,[1]Combined!$B$1:$Z$640,25,0)</f>
        <v>0</v>
      </c>
      <c r="I264" s="9">
        <f>VLOOKUP(B264,[2]Combined!C$1:T$640,18,0)</f>
        <v>20</v>
      </c>
      <c r="J264" s="9">
        <f>VLOOKUP(B264,[2]Combined!C$1:U$640,19,0)</f>
        <v>20</v>
      </c>
      <c r="K264" s="9">
        <f>VLOOKUP(B264,[2]Combined!C$1:W$640,21,0)</f>
        <v>0</v>
      </c>
      <c r="L264" s="9">
        <f>VLOOKUP(B264,[2]Combined!C$1:X$640,22,0)</f>
        <v>0</v>
      </c>
      <c r="M264" s="9">
        <f>VLOOKUP(B264,[2]Combined!C$1:Y$640,23,0)</f>
        <v>4</v>
      </c>
      <c r="N264" s="9">
        <f>VLOOKUP(B264,[2]Combined!C$1:AA$640,25,0)</f>
        <v>0</v>
      </c>
      <c r="O264" s="10">
        <f>VLOOKUP(B264,[3]Combined!C$1:T$640,18,0)</f>
        <v>0</v>
      </c>
      <c r="P264" s="10">
        <f>VLOOKUP(B264,[3]Combined!C$1:U$640,19,0)</f>
        <v>20</v>
      </c>
      <c r="Q264" s="10">
        <f>VLOOKUP(B264,[3]Combined!C$1:W$640,21,0)</f>
        <v>0</v>
      </c>
      <c r="R264" s="10">
        <f>VLOOKUP(B264,[3]Combined!C$1:X$640,22,0)</f>
        <v>1</v>
      </c>
      <c r="S264" s="10">
        <f>VLOOKUP(B264,[3]Combined!C$1:Y$640,23,0)</f>
        <v>5</v>
      </c>
      <c r="T264" s="10">
        <f>VLOOKUP(B264,[3]Combined!C$1:AA$640,25,0)</f>
        <v>0</v>
      </c>
      <c r="U264" s="11">
        <f>VLOOKUP(B264,[4]Combined!C$1:T$640,18,0)</f>
        <v>2</v>
      </c>
      <c r="V264" s="11">
        <f>VLOOKUP(B264,[4]Combined!C$1:U$640,19,0)</f>
        <v>15</v>
      </c>
      <c r="W264" s="11">
        <f>VLOOKUP(B264,[4]Combined!C$1:W$640,21,0)</f>
        <v>2</v>
      </c>
      <c r="X264" s="11">
        <f>VLOOKUP(B264,[4]Combined!C$1:X$640,22,0)</f>
        <v>0</v>
      </c>
      <c r="Y264" s="11">
        <f>VLOOKUP(B264,[4]Combined!C$1:Y$640,23,0)</f>
        <v>0</v>
      </c>
      <c r="Z264" s="11">
        <f>VLOOKUP(B264,[4]Combined!C$1:AA$640,25,0)</f>
        <v>0</v>
      </c>
      <c r="AA264" s="12">
        <v>0</v>
      </c>
      <c r="AB264" s="12">
        <v>7</v>
      </c>
      <c r="AC264" s="12">
        <v>1</v>
      </c>
      <c r="AD264" s="12">
        <f>VLOOKUP(B264,[5]Combined!C$1:X$640,22,0)</f>
        <v>0</v>
      </c>
      <c r="AE264" s="12">
        <v>1</v>
      </c>
      <c r="AF264" s="12">
        <f>VLOOKUP(B264,[5]Combined!C$1:AA$640,25,0)</f>
        <v>0</v>
      </c>
      <c r="AG264" s="14">
        <f t="shared" si="32"/>
        <v>82</v>
      </c>
      <c r="AH264" s="14">
        <f t="shared" si="33"/>
        <v>3</v>
      </c>
      <c r="AI264" s="14">
        <f t="shared" si="34"/>
        <v>3</v>
      </c>
      <c r="AJ264" s="14">
        <f t="shared" si="35"/>
        <v>25</v>
      </c>
      <c r="AK264" s="14">
        <f t="shared" si="36"/>
        <v>28</v>
      </c>
      <c r="AL264" s="14">
        <f t="shared" si="37"/>
        <v>34.146341463414636</v>
      </c>
      <c r="AM264" s="14">
        <f t="shared" si="38"/>
        <v>0</v>
      </c>
      <c r="AN264" s="7" t="s">
        <v>279</v>
      </c>
      <c r="AO264" s="7">
        <v>9</v>
      </c>
      <c r="AP264" s="7">
        <f>VLOOKUP(B264,[6]F!B$1:AA$50,26,0)</f>
        <v>4</v>
      </c>
      <c r="AQ264" s="7">
        <f t="shared" si="39"/>
        <v>13</v>
      </c>
    </row>
    <row r="265" spans="1:43" x14ac:dyDescent="0.25">
      <c r="A265" s="7">
        <v>264</v>
      </c>
      <c r="B265" s="7" t="s">
        <v>295</v>
      </c>
      <c r="C265" s="8">
        <f>VLOOKUP(B265,[1]Combined!$B$1:$S$640,18,0)</f>
        <v>8</v>
      </c>
      <c r="D265" s="8">
        <f>VLOOKUP(B265,[1]Combined!$B$1:$T$640,19,0)</f>
        <v>9</v>
      </c>
      <c r="E265" s="8">
        <f>VLOOKUP(B265,[1]Combined!$B$1:$V$640,21,0)</f>
        <v>0</v>
      </c>
      <c r="F265" s="8">
        <f>VLOOKUP(B265,[1]Combined!$B$1:$W$640,22,0)</f>
        <v>2</v>
      </c>
      <c r="G265" s="8">
        <f>VLOOKUP(B265,[1]Combined!$B$1:$X$640,23,0)</f>
        <v>2</v>
      </c>
      <c r="H265" s="8">
        <f>VLOOKUP(B265,[1]Combined!$B$1:$Z$640,25,0)</f>
        <v>0</v>
      </c>
      <c r="I265" s="9">
        <f>VLOOKUP(B265,[2]Combined!C$1:T$640,18,0)</f>
        <v>16</v>
      </c>
      <c r="J265" s="9">
        <f>VLOOKUP(B265,[2]Combined!C$1:U$640,19,0)</f>
        <v>20</v>
      </c>
      <c r="K265" s="9">
        <f>VLOOKUP(B265,[2]Combined!C$1:W$640,21,0)</f>
        <v>0</v>
      </c>
      <c r="L265" s="9">
        <f>VLOOKUP(B265,[2]Combined!C$1:X$640,22,0)</f>
        <v>1</v>
      </c>
      <c r="M265" s="9">
        <f>VLOOKUP(B265,[2]Combined!C$1:Y$640,23,0)</f>
        <v>3</v>
      </c>
      <c r="N265" s="9">
        <f>VLOOKUP(B265,[2]Combined!C$1:AA$640,25,0)</f>
        <v>0</v>
      </c>
      <c r="O265" s="10">
        <f>VLOOKUP(B265,[3]Combined!C$1:T$640,18,0)</f>
        <v>10</v>
      </c>
      <c r="P265" s="10">
        <f>VLOOKUP(B265,[3]Combined!C$1:U$640,19,0)</f>
        <v>20</v>
      </c>
      <c r="Q265" s="10">
        <f>VLOOKUP(B265,[3]Combined!C$1:W$640,21,0)</f>
        <v>0</v>
      </c>
      <c r="R265" s="10">
        <f>VLOOKUP(B265,[3]Combined!C$1:X$640,22,0)</f>
        <v>3</v>
      </c>
      <c r="S265" s="10">
        <f>VLOOKUP(B265,[3]Combined!C$1:Y$640,23,0)</f>
        <v>4</v>
      </c>
      <c r="T265" s="10">
        <f>VLOOKUP(B265,[3]Combined!C$1:AA$640,25,0)</f>
        <v>0</v>
      </c>
      <c r="U265" s="11">
        <f>VLOOKUP(B265,[4]Combined!C$1:T$640,18,0)</f>
        <v>7</v>
      </c>
      <c r="V265" s="11">
        <f>VLOOKUP(B265,[4]Combined!C$1:U$640,19,0)</f>
        <v>15</v>
      </c>
      <c r="W265" s="11">
        <f>VLOOKUP(B265,[4]Combined!C$1:W$640,21,0)</f>
        <v>0</v>
      </c>
      <c r="X265" s="11">
        <f>VLOOKUP(B265,[4]Combined!C$1:X$640,22,0)</f>
        <v>1</v>
      </c>
      <c r="Y265" s="11">
        <f>VLOOKUP(B265,[4]Combined!C$1:Y$640,23,0)</f>
        <v>4</v>
      </c>
      <c r="Z265" s="11">
        <f>VLOOKUP(B265,[4]Combined!C$1:AA$640,25,0)</f>
        <v>0</v>
      </c>
      <c r="AA265" s="12">
        <v>0</v>
      </c>
      <c r="AB265" s="12">
        <v>7</v>
      </c>
      <c r="AC265" s="12">
        <f>VLOOKUP(B265,[5]Combined!C$1:W$640,21,0)</f>
        <v>0</v>
      </c>
      <c r="AD265" s="12">
        <v>1</v>
      </c>
      <c r="AE265" s="12">
        <v>2</v>
      </c>
      <c r="AF265" s="12">
        <f>VLOOKUP(B265,[5]Combined!C$1:AA$640,25,0)</f>
        <v>0</v>
      </c>
      <c r="AG265" s="14">
        <f t="shared" si="32"/>
        <v>86</v>
      </c>
      <c r="AH265" s="14">
        <f t="shared" si="33"/>
        <v>0</v>
      </c>
      <c r="AI265" s="14">
        <f t="shared" si="34"/>
        <v>0</v>
      </c>
      <c r="AJ265" s="14">
        <f t="shared" si="35"/>
        <v>49</v>
      </c>
      <c r="AK265" s="14">
        <f t="shared" si="36"/>
        <v>49</v>
      </c>
      <c r="AL265" s="14">
        <f t="shared" si="37"/>
        <v>56.97674418604651</v>
      </c>
      <c r="AM265" s="14">
        <f t="shared" si="38"/>
        <v>0</v>
      </c>
      <c r="AN265" s="7" t="s">
        <v>281</v>
      </c>
      <c r="AO265" s="7">
        <v>0</v>
      </c>
      <c r="AP265" s="7">
        <f>VLOOKUP(B265,[6]F!B$1:AA$50,26,0)</f>
        <v>3</v>
      </c>
      <c r="AQ265" s="7">
        <f t="shared" si="39"/>
        <v>3</v>
      </c>
    </row>
    <row r="266" spans="1:43" x14ac:dyDescent="0.25">
      <c r="A266" s="7">
        <v>265</v>
      </c>
      <c r="B266" s="7" t="s">
        <v>296</v>
      </c>
      <c r="C266" s="8">
        <f>VLOOKUP(B266,[1]Combined!$B$1:$S$640,18,0)</f>
        <v>8</v>
      </c>
      <c r="D266" s="8">
        <f>VLOOKUP(B266,[1]Combined!$B$1:$T$640,19,0)</f>
        <v>9</v>
      </c>
      <c r="E266" s="8">
        <f>VLOOKUP(B266,[1]Combined!$B$1:$V$640,21,0)</f>
        <v>0</v>
      </c>
      <c r="F266" s="8">
        <f>VLOOKUP(B266,[1]Combined!$B$1:$W$640,22,0)</f>
        <v>1</v>
      </c>
      <c r="G266" s="8">
        <f>VLOOKUP(B266,[1]Combined!$B$1:$X$640,23,0)</f>
        <v>1</v>
      </c>
      <c r="H266" s="8">
        <f>VLOOKUP(B266,[1]Combined!$B$1:$Z$640,25,0)</f>
        <v>0</v>
      </c>
      <c r="I266" s="9">
        <f>VLOOKUP(B266,[2]Combined!C$1:T$640,18,0)</f>
        <v>12</v>
      </c>
      <c r="J266" s="9">
        <f>VLOOKUP(B266,[2]Combined!C$1:U$640,19,0)</f>
        <v>20</v>
      </c>
      <c r="K266" s="9">
        <f>VLOOKUP(B266,[2]Combined!C$1:W$640,21,0)</f>
        <v>0</v>
      </c>
      <c r="L266" s="9">
        <f>VLOOKUP(B266,[2]Combined!C$1:X$640,22,0)</f>
        <v>4</v>
      </c>
      <c r="M266" s="9">
        <f>VLOOKUP(B266,[2]Combined!C$1:Y$640,23,0)</f>
        <v>4</v>
      </c>
      <c r="N266" s="9">
        <f>VLOOKUP(B266,[2]Combined!C$1:AA$640,25,0)</f>
        <v>0</v>
      </c>
      <c r="O266" s="10">
        <f>VLOOKUP(B266,[3]Combined!C$1:T$640,18,0)</f>
        <v>7</v>
      </c>
      <c r="P266" s="10">
        <f>VLOOKUP(B266,[3]Combined!C$1:U$640,19,0)</f>
        <v>20</v>
      </c>
      <c r="Q266" s="10">
        <f>VLOOKUP(B266,[3]Combined!C$1:W$640,21,0)</f>
        <v>2</v>
      </c>
      <c r="R266" s="10">
        <f>VLOOKUP(B266,[3]Combined!C$1:X$640,22,0)</f>
        <v>4</v>
      </c>
      <c r="S266" s="10">
        <f>VLOOKUP(B266,[3]Combined!C$1:Y$640,23,0)</f>
        <v>4</v>
      </c>
      <c r="T266" s="10">
        <f>VLOOKUP(B266,[3]Combined!C$1:AA$640,25,0)</f>
        <v>0</v>
      </c>
      <c r="U266" s="11">
        <f>VLOOKUP(B266,[4]Combined!C$1:T$640,18,0)</f>
        <v>6</v>
      </c>
      <c r="V266" s="11">
        <f>VLOOKUP(B266,[4]Combined!C$1:U$640,19,0)</f>
        <v>15</v>
      </c>
      <c r="W266" s="11">
        <f>VLOOKUP(B266,[4]Combined!C$1:W$640,21,0)</f>
        <v>3</v>
      </c>
      <c r="X266" s="11">
        <f>VLOOKUP(B266,[4]Combined!C$1:X$640,22,0)</f>
        <v>2</v>
      </c>
      <c r="Y266" s="11">
        <f>VLOOKUP(B266,[4]Combined!C$1:Y$640,23,0)</f>
        <v>2</v>
      </c>
      <c r="Z266" s="11">
        <f>VLOOKUP(B266,[4]Combined!C$1:AA$640,25,0)</f>
        <v>0</v>
      </c>
      <c r="AA266" s="12">
        <v>5</v>
      </c>
      <c r="AB266" s="12">
        <v>7</v>
      </c>
      <c r="AC266" s="12">
        <f>VLOOKUP(B266,[5]Combined!C$1:W$640,21,0)</f>
        <v>0</v>
      </c>
      <c r="AD266" s="12">
        <f>VLOOKUP(B266,[5]Combined!C$1:X$640,22,0)</f>
        <v>0</v>
      </c>
      <c r="AE266" s="12">
        <f>VLOOKUP(B266,[5]Combined!C$1:Y$640,23,0)</f>
        <v>0</v>
      </c>
      <c r="AF266" s="12">
        <f>VLOOKUP(B266,[5]Combined!C$1:AA$640,25,0)</f>
        <v>0</v>
      </c>
      <c r="AG266" s="14">
        <f t="shared" si="32"/>
        <v>82</v>
      </c>
      <c r="AH266" s="14">
        <f t="shared" si="33"/>
        <v>5</v>
      </c>
      <c r="AI266" s="14">
        <f t="shared" si="34"/>
        <v>5</v>
      </c>
      <c r="AJ266" s="14">
        <f t="shared" si="35"/>
        <v>49</v>
      </c>
      <c r="AK266" s="14">
        <f t="shared" si="36"/>
        <v>54</v>
      </c>
      <c r="AL266" s="14">
        <f t="shared" si="37"/>
        <v>65.853658536585371</v>
      </c>
      <c r="AM266" s="14">
        <f t="shared" si="38"/>
        <v>0</v>
      </c>
      <c r="AN266" s="7" t="s">
        <v>273</v>
      </c>
      <c r="AO266" s="7">
        <v>10</v>
      </c>
      <c r="AP266" s="7">
        <f>VLOOKUP(B266,[6]F!B$1:AA$50,26,0)</f>
        <v>8</v>
      </c>
      <c r="AQ266" s="7">
        <f t="shared" si="39"/>
        <v>18</v>
      </c>
    </row>
    <row r="267" spans="1:43" x14ac:dyDescent="0.25">
      <c r="A267" s="7">
        <v>266</v>
      </c>
      <c r="B267" s="7" t="s">
        <v>297</v>
      </c>
      <c r="C267" s="8">
        <f>VLOOKUP(B267,[1]Combined!$B$1:$S$640,18,0)</f>
        <v>8</v>
      </c>
      <c r="D267" s="8">
        <f>VLOOKUP(B267,[1]Combined!$B$1:$T$640,19,0)</f>
        <v>9</v>
      </c>
      <c r="E267" s="8">
        <f>VLOOKUP(B267,[1]Combined!$B$1:$V$640,21,0)</f>
        <v>0</v>
      </c>
      <c r="F267" s="8">
        <f>VLOOKUP(B267,[1]Combined!$B$1:$W$640,22,0)</f>
        <v>2</v>
      </c>
      <c r="G267" s="8">
        <f>VLOOKUP(B267,[1]Combined!$B$1:$X$640,23,0)</f>
        <v>2</v>
      </c>
      <c r="H267" s="8">
        <f>VLOOKUP(B267,[1]Combined!$B$1:$Z$640,25,0)</f>
        <v>0</v>
      </c>
      <c r="I267" s="9">
        <f>VLOOKUP(B267,[2]Combined!C$1:T$640,18,0)</f>
        <v>20</v>
      </c>
      <c r="J267" s="9">
        <f>VLOOKUP(B267,[2]Combined!C$1:U$640,19,0)</f>
        <v>20</v>
      </c>
      <c r="K267" s="9">
        <f>VLOOKUP(B267,[2]Combined!C$1:W$640,21,0)</f>
        <v>0</v>
      </c>
      <c r="L267" s="9">
        <f>VLOOKUP(B267,[2]Combined!C$1:X$640,22,0)</f>
        <v>5</v>
      </c>
      <c r="M267" s="9">
        <f>VLOOKUP(B267,[2]Combined!C$1:Y$640,23,0)</f>
        <v>5</v>
      </c>
      <c r="N267" s="9">
        <f>VLOOKUP(B267,[2]Combined!C$1:AA$640,25,0)</f>
        <v>0</v>
      </c>
      <c r="O267" s="10">
        <f>VLOOKUP(B267,[3]Combined!C$1:T$640,18,0)</f>
        <v>18</v>
      </c>
      <c r="P267" s="10">
        <f>VLOOKUP(B267,[3]Combined!C$1:U$640,19,0)</f>
        <v>20</v>
      </c>
      <c r="Q267" s="10">
        <f>VLOOKUP(B267,[3]Combined!C$1:W$640,21,0)</f>
        <v>0</v>
      </c>
      <c r="R267" s="10">
        <f>VLOOKUP(B267,[3]Combined!C$1:X$640,22,0)</f>
        <v>3</v>
      </c>
      <c r="S267" s="10">
        <f>VLOOKUP(B267,[3]Combined!C$1:Y$640,23,0)</f>
        <v>3</v>
      </c>
      <c r="T267" s="10">
        <f>VLOOKUP(B267,[3]Combined!C$1:AA$640,25,0)</f>
        <v>0</v>
      </c>
      <c r="U267" s="11">
        <f>VLOOKUP(B267,[4]Combined!C$1:T$640,18,0)</f>
        <v>13</v>
      </c>
      <c r="V267" s="11">
        <f>VLOOKUP(B267,[4]Combined!C$1:U$640,19,0)</f>
        <v>15</v>
      </c>
      <c r="W267" s="11">
        <f>VLOOKUP(B267,[4]Combined!C$1:W$640,21,0)</f>
        <v>0</v>
      </c>
      <c r="X267" s="11">
        <f>VLOOKUP(B267,[4]Combined!C$1:X$640,22,0)</f>
        <v>3</v>
      </c>
      <c r="Y267" s="11">
        <f>VLOOKUP(B267,[4]Combined!C$1:Y$640,23,0)</f>
        <v>4</v>
      </c>
      <c r="Z267" s="11">
        <f>VLOOKUP(B267,[4]Combined!C$1:AA$640,25,0)</f>
        <v>0</v>
      </c>
      <c r="AA267" s="12">
        <v>5</v>
      </c>
      <c r="AB267" s="12">
        <v>7</v>
      </c>
      <c r="AC267" s="12">
        <f>VLOOKUP(B267,[5]Combined!C$1:W$640,21,0)</f>
        <v>0</v>
      </c>
      <c r="AD267" s="12">
        <v>1</v>
      </c>
      <c r="AE267" s="12">
        <v>1</v>
      </c>
      <c r="AF267" s="12">
        <f>VLOOKUP(B267,[5]Combined!C$1:AA$640,25,0)</f>
        <v>0</v>
      </c>
      <c r="AG267" s="14">
        <f t="shared" si="32"/>
        <v>86</v>
      </c>
      <c r="AH267" s="14">
        <f t="shared" si="33"/>
        <v>0</v>
      </c>
      <c r="AI267" s="14">
        <f t="shared" si="34"/>
        <v>0</v>
      </c>
      <c r="AJ267" s="14">
        <f t="shared" si="35"/>
        <v>78</v>
      </c>
      <c r="AK267" s="14">
        <f t="shared" si="36"/>
        <v>78</v>
      </c>
      <c r="AL267" s="14">
        <f t="shared" si="37"/>
        <v>90.697674418604649</v>
      </c>
      <c r="AM267" s="14">
        <f t="shared" si="38"/>
        <v>5</v>
      </c>
      <c r="AN267" s="7" t="s">
        <v>275</v>
      </c>
      <c r="AO267" s="7">
        <v>10</v>
      </c>
      <c r="AP267" s="7">
        <f>VLOOKUP(B267,[6]F!B$1:AA$50,26,0)</f>
        <v>7</v>
      </c>
      <c r="AQ267" s="7">
        <f t="shared" si="39"/>
        <v>22</v>
      </c>
    </row>
    <row r="268" spans="1:43" x14ac:dyDescent="0.25">
      <c r="A268" s="7">
        <v>267</v>
      </c>
      <c r="B268" s="7" t="s">
        <v>298</v>
      </c>
      <c r="C268" s="8">
        <f>VLOOKUP(B268,[1]Combined!$B$1:$S$640,18,0)</f>
        <v>8</v>
      </c>
      <c r="D268" s="8">
        <f>VLOOKUP(B268,[1]Combined!$B$1:$T$640,19,0)</f>
        <v>9</v>
      </c>
      <c r="E268" s="8">
        <f>VLOOKUP(B268,[1]Combined!$B$1:$V$640,21,0)</f>
        <v>0</v>
      </c>
      <c r="F268" s="8">
        <f>VLOOKUP(B268,[1]Combined!$B$1:$W$640,22,0)</f>
        <v>2</v>
      </c>
      <c r="G268" s="8">
        <f>VLOOKUP(B268,[1]Combined!$B$1:$X$640,23,0)</f>
        <v>2</v>
      </c>
      <c r="H268" s="8">
        <f>VLOOKUP(B268,[1]Combined!$B$1:$Z$640,25,0)</f>
        <v>0</v>
      </c>
      <c r="I268" s="9">
        <f>VLOOKUP(B268,[2]Combined!C$1:T$640,18,0)</f>
        <v>19</v>
      </c>
      <c r="J268" s="9">
        <f>VLOOKUP(B268,[2]Combined!C$1:U$640,19,0)</f>
        <v>20</v>
      </c>
      <c r="K268" s="9">
        <f>VLOOKUP(B268,[2]Combined!C$1:W$640,21,0)</f>
        <v>0</v>
      </c>
      <c r="L268" s="9">
        <f>VLOOKUP(B268,[2]Combined!C$1:X$640,22,0)</f>
        <v>3</v>
      </c>
      <c r="M268" s="9">
        <f>VLOOKUP(B268,[2]Combined!C$1:Y$640,23,0)</f>
        <v>4</v>
      </c>
      <c r="N268" s="9">
        <f>VLOOKUP(B268,[2]Combined!C$1:AA$640,25,0)</f>
        <v>0</v>
      </c>
      <c r="O268" s="10">
        <f>VLOOKUP(B268,[3]Combined!C$1:T$640,18,0)</f>
        <v>18</v>
      </c>
      <c r="P268" s="10">
        <f>VLOOKUP(B268,[3]Combined!C$1:U$640,19,0)</f>
        <v>20</v>
      </c>
      <c r="Q268" s="10">
        <f>VLOOKUP(B268,[3]Combined!C$1:W$640,21,0)</f>
        <v>0</v>
      </c>
      <c r="R268" s="10">
        <f>VLOOKUP(B268,[3]Combined!C$1:X$640,22,0)</f>
        <v>5</v>
      </c>
      <c r="S268" s="10">
        <f>VLOOKUP(B268,[3]Combined!C$1:Y$640,23,0)</f>
        <v>5</v>
      </c>
      <c r="T268" s="10">
        <f>VLOOKUP(B268,[3]Combined!C$1:AA$640,25,0)</f>
        <v>0</v>
      </c>
      <c r="U268" s="11">
        <f>VLOOKUP(B268,[4]Combined!C$1:T$640,18,0)</f>
        <v>14</v>
      </c>
      <c r="V268" s="11">
        <f>VLOOKUP(B268,[4]Combined!C$1:U$640,19,0)</f>
        <v>15</v>
      </c>
      <c r="W268" s="11">
        <f>VLOOKUP(B268,[4]Combined!C$1:W$640,21,0)</f>
        <v>0</v>
      </c>
      <c r="X268" s="11">
        <f>VLOOKUP(B268,[4]Combined!C$1:X$640,22,0)</f>
        <v>4</v>
      </c>
      <c r="Y268" s="11">
        <f>VLOOKUP(B268,[4]Combined!C$1:Y$640,23,0)</f>
        <v>4</v>
      </c>
      <c r="Z268" s="11">
        <f>VLOOKUP(B268,[4]Combined!C$1:AA$640,25,0)</f>
        <v>0</v>
      </c>
      <c r="AA268" s="12">
        <v>6</v>
      </c>
      <c r="AB268" s="12">
        <v>7</v>
      </c>
      <c r="AC268" s="12">
        <f>VLOOKUP(B268,[5]Combined!C$1:W$640,21,0)</f>
        <v>0</v>
      </c>
      <c r="AD268" s="12">
        <v>1</v>
      </c>
      <c r="AE268" s="12">
        <v>1</v>
      </c>
      <c r="AF268" s="12">
        <f>VLOOKUP(B268,[5]Combined!C$1:AA$640,25,0)</f>
        <v>0</v>
      </c>
      <c r="AG268" s="14">
        <f t="shared" si="32"/>
        <v>87</v>
      </c>
      <c r="AH268" s="14">
        <f t="shared" si="33"/>
        <v>0</v>
      </c>
      <c r="AI268" s="14">
        <f t="shared" si="34"/>
        <v>0</v>
      </c>
      <c r="AJ268" s="14">
        <f t="shared" si="35"/>
        <v>80</v>
      </c>
      <c r="AK268" s="14">
        <f t="shared" si="36"/>
        <v>80</v>
      </c>
      <c r="AL268" s="14">
        <f t="shared" si="37"/>
        <v>91.954022988505741</v>
      </c>
      <c r="AM268" s="14">
        <f t="shared" si="38"/>
        <v>5</v>
      </c>
      <c r="AN268" s="7" t="s">
        <v>277</v>
      </c>
      <c r="AO268" s="7">
        <v>9</v>
      </c>
      <c r="AP268" s="7">
        <f>VLOOKUP(B268,[6]F!B$1:AA$50,26,0)</f>
        <v>8</v>
      </c>
      <c r="AQ268" s="7">
        <f t="shared" si="39"/>
        <v>22</v>
      </c>
    </row>
    <row r="269" spans="1:43" x14ac:dyDescent="0.25">
      <c r="A269" s="7">
        <v>268</v>
      </c>
      <c r="B269" s="7" t="s">
        <v>299</v>
      </c>
      <c r="C269" s="8">
        <f>VLOOKUP(B269,[1]Combined!$B$1:$S$640,18,0)</f>
        <v>9</v>
      </c>
      <c r="D269" s="8">
        <f>VLOOKUP(B269,[1]Combined!$B$1:$T$640,19,0)</f>
        <v>9</v>
      </c>
      <c r="E269" s="8">
        <f>VLOOKUP(B269,[1]Combined!$B$1:$V$640,21,0)</f>
        <v>0</v>
      </c>
      <c r="F269" s="8">
        <f>VLOOKUP(B269,[1]Combined!$B$1:$W$640,22,0)</f>
        <v>1</v>
      </c>
      <c r="G269" s="8">
        <f>VLOOKUP(B269,[1]Combined!$B$1:$X$640,23,0)</f>
        <v>1</v>
      </c>
      <c r="H269" s="8">
        <f>VLOOKUP(B269,[1]Combined!$B$1:$Z$640,25,0)</f>
        <v>0</v>
      </c>
      <c r="I269" s="9">
        <f>VLOOKUP(B269,[2]Combined!C$1:T$640,18,0)</f>
        <v>13</v>
      </c>
      <c r="J269" s="9">
        <f>VLOOKUP(B269,[2]Combined!C$1:U$640,19,0)</f>
        <v>20</v>
      </c>
      <c r="K269" s="9">
        <f>VLOOKUP(B269,[2]Combined!C$1:W$640,21,0)</f>
        <v>0</v>
      </c>
      <c r="L269" s="9">
        <f>VLOOKUP(B269,[2]Combined!C$1:X$640,22,0)</f>
        <v>4</v>
      </c>
      <c r="M269" s="9">
        <f>VLOOKUP(B269,[2]Combined!C$1:Y$640,23,0)</f>
        <v>4</v>
      </c>
      <c r="N269" s="9">
        <f>VLOOKUP(B269,[2]Combined!C$1:AA$640,25,0)</f>
        <v>0</v>
      </c>
      <c r="O269" s="10">
        <f>VLOOKUP(B269,[3]Combined!C$1:T$640,18,0)</f>
        <v>5</v>
      </c>
      <c r="P269" s="10">
        <f>VLOOKUP(B269,[3]Combined!C$1:U$640,19,0)</f>
        <v>20</v>
      </c>
      <c r="Q269" s="10">
        <f>VLOOKUP(B269,[3]Combined!C$1:W$640,21,0)</f>
        <v>0</v>
      </c>
      <c r="R269" s="10">
        <f>VLOOKUP(B269,[3]Combined!C$1:X$640,22,0)</f>
        <v>2</v>
      </c>
      <c r="S269" s="10">
        <f>VLOOKUP(B269,[3]Combined!C$1:Y$640,23,0)</f>
        <v>5</v>
      </c>
      <c r="T269" s="10">
        <f>VLOOKUP(B269,[3]Combined!C$1:AA$640,25,0)</f>
        <v>0</v>
      </c>
      <c r="U269" s="11">
        <f>VLOOKUP(B269,[4]Combined!C$1:T$640,18,0)</f>
        <v>3</v>
      </c>
      <c r="V269" s="11">
        <f>VLOOKUP(B269,[4]Combined!C$1:U$640,19,0)</f>
        <v>15</v>
      </c>
      <c r="W269" s="11">
        <f>VLOOKUP(B269,[4]Combined!C$1:W$640,21,0)</f>
        <v>7</v>
      </c>
      <c r="X269" s="11">
        <f>VLOOKUP(B269,[4]Combined!C$1:X$640,22,0)</f>
        <v>0</v>
      </c>
      <c r="Y269" s="11">
        <f>VLOOKUP(B269,[4]Combined!C$1:Y$640,23,0)</f>
        <v>0</v>
      </c>
      <c r="Z269" s="11">
        <f>VLOOKUP(B269,[4]Combined!C$1:AA$640,25,0)</f>
        <v>0</v>
      </c>
      <c r="AA269" s="12">
        <v>2</v>
      </c>
      <c r="AB269" s="12">
        <v>7</v>
      </c>
      <c r="AC269" s="12">
        <f>VLOOKUP(B269,[5]Combined!C$1:W$640,21,0)</f>
        <v>0</v>
      </c>
      <c r="AD269" s="12">
        <v>1</v>
      </c>
      <c r="AE269" s="12">
        <v>1</v>
      </c>
      <c r="AF269" s="12">
        <f>VLOOKUP(B269,[5]Combined!C$1:AA$640,25,0)</f>
        <v>0</v>
      </c>
      <c r="AG269" s="14">
        <f t="shared" si="32"/>
        <v>82</v>
      </c>
      <c r="AH269" s="14">
        <f t="shared" si="33"/>
        <v>7</v>
      </c>
      <c r="AI269" s="14">
        <f t="shared" si="34"/>
        <v>7</v>
      </c>
      <c r="AJ269" s="14">
        <f t="shared" si="35"/>
        <v>40</v>
      </c>
      <c r="AK269" s="14">
        <f t="shared" si="36"/>
        <v>47</v>
      </c>
      <c r="AL269" s="14">
        <f t="shared" si="37"/>
        <v>57.317073170731703</v>
      </c>
      <c r="AM269" s="14">
        <f t="shared" si="38"/>
        <v>0</v>
      </c>
      <c r="AN269" s="7" t="s">
        <v>279</v>
      </c>
      <c r="AO269" s="7">
        <v>7</v>
      </c>
      <c r="AP269" s="7">
        <f>VLOOKUP(B269,[6]F!B$1:AA$50,26,0)</f>
        <v>6</v>
      </c>
      <c r="AQ269" s="7">
        <f t="shared" si="39"/>
        <v>13</v>
      </c>
    </row>
    <row r="270" spans="1:43" x14ac:dyDescent="0.25">
      <c r="A270" s="7">
        <v>269</v>
      </c>
      <c r="B270" s="7" t="s">
        <v>300</v>
      </c>
      <c r="C270" s="8">
        <f>VLOOKUP(B270,[1]Combined!$B$1:$S$640,18,0)</f>
        <v>9</v>
      </c>
      <c r="D270" s="8">
        <f>VLOOKUP(B270,[1]Combined!$B$1:$T$640,19,0)</f>
        <v>9</v>
      </c>
      <c r="E270" s="8">
        <f>VLOOKUP(B270,[1]Combined!$B$1:$V$640,21,0)</f>
        <v>0</v>
      </c>
      <c r="F270" s="8">
        <f>VLOOKUP(B270,[1]Combined!$B$1:$W$640,22,0)</f>
        <v>2</v>
      </c>
      <c r="G270" s="8">
        <f>VLOOKUP(B270,[1]Combined!$B$1:$X$640,23,0)</f>
        <v>2</v>
      </c>
      <c r="H270" s="8">
        <f>VLOOKUP(B270,[1]Combined!$B$1:$Z$640,25,0)</f>
        <v>0</v>
      </c>
      <c r="I270" s="9">
        <f>VLOOKUP(B270,[2]Combined!C$1:T$640,18,0)</f>
        <v>18</v>
      </c>
      <c r="J270" s="9">
        <f>VLOOKUP(B270,[2]Combined!C$1:U$640,19,0)</f>
        <v>20</v>
      </c>
      <c r="K270" s="9">
        <f>VLOOKUP(B270,[2]Combined!C$1:W$640,21,0)</f>
        <v>0</v>
      </c>
      <c r="L270" s="9">
        <f>VLOOKUP(B270,[2]Combined!C$1:X$640,22,0)</f>
        <v>3</v>
      </c>
      <c r="M270" s="9">
        <f>VLOOKUP(B270,[2]Combined!C$1:Y$640,23,0)</f>
        <v>3</v>
      </c>
      <c r="N270" s="9">
        <f>VLOOKUP(B270,[2]Combined!C$1:AA$640,25,0)</f>
        <v>0</v>
      </c>
      <c r="O270" s="10">
        <f>VLOOKUP(B270,[3]Combined!C$1:T$640,18,0)</f>
        <v>16</v>
      </c>
      <c r="P270" s="10">
        <f>VLOOKUP(B270,[3]Combined!C$1:U$640,19,0)</f>
        <v>20</v>
      </c>
      <c r="Q270" s="10">
        <f>VLOOKUP(B270,[3]Combined!C$1:W$640,21,0)</f>
        <v>0</v>
      </c>
      <c r="R270" s="10">
        <f>VLOOKUP(B270,[3]Combined!C$1:X$640,22,0)</f>
        <v>3</v>
      </c>
      <c r="S270" s="10">
        <f>VLOOKUP(B270,[3]Combined!C$1:Y$640,23,0)</f>
        <v>4</v>
      </c>
      <c r="T270" s="10">
        <f>VLOOKUP(B270,[3]Combined!C$1:AA$640,25,0)</f>
        <v>0</v>
      </c>
      <c r="U270" s="11">
        <f>VLOOKUP(B270,[4]Combined!C$1:T$640,18,0)</f>
        <v>14</v>
      </c>
      <c r="V270" s="11">
        <f>VLOOKUP(B270,[4]Combined!C$1:U$640,19,0)</f>
        <v>15</v>
      </c>
      <c r="W270" s="11">
        <f>VLOOKUP(B270,[4]Combined!C$1:W$640,21,0)</f>
        <v>0</v>
      </c>
      <c r="X270" s="11">
        <f>VLOOKUP(B270,[4]Combined!C$1:X$640,22,0)</f>
        <v>4</v>
      </c>
      <c r="Y270" s="11">
        <f>VLOOKUP(B270,[4]Combined!C$1:Y$640,23,0)</f>
        <v>4</v>
      </c>
      <c r="Z270" s="11">
        <f>VLOOKUP(B270,[4]Combined!C$1:AA$640,25,0)</f>
        <v>0</v>
      </c>
      <c r="AA270" s="12">
        <v>5</v>
      </c>
      <c r="AB270" s="12">
        <v>7</v>
      </c>
      <c r="AC270" s="12">
        <f>VLOOKUP(B270,[5]Combined!C$1:W$640,21,0)</f>
        <v>0</v>
      </c>
      <c r="AD270" s="12">
        <v>1</v>
      </c>
      <c r="AE270" s="12">
        <v>2</v>
      </c>
      <c r="AF270" s="12">
        <f>VLOOKUP(B270,[5]Combined!C$1:AA$640,25,0)</f>
        <v>0</v>
      </c>
      <c r="AG270" s="14">
        <f t="shared" si="32"/>
        <v>86</v>
      </c>
      <c r="AH270" s="14">
        <f t="shared" si="33"/>
        <v>0</v>
      </c>
      <c r="AI270" s="14">
        <f t="shared" si="34"/>
        <v>0</v>
      </c>
      <c r="AJ270" s="14">
        <f t="shared" si="35"/>
        <v>75</v>
      </c>
      <c r="AK270" s="14">
        <f t="shared" si="36"/>
        <v>75</v>
      </c>
      <c r="AL270" s="14">
        <f t="shared" si="37"/>
        <v>87.20930232558139</v>
      </c>
      <c r="AM270" s="14">
        <f t="shared" si="38"/>
        <v>5</v>
      </c>
      <c r="AN270" s="7" t="s">
        <v>281</v>
      </c>
      <c r="AO270" s="7">
        <v>9</v>
      </c>
      <c r="AP270" s="7">
        <f>VLOOKUP(B270,[6]F!B$1:AA$50,26,0)</f>
        <v>9</v>
      </c>
      <c r="AQ270" s="7">
        <f t="shared" si="39"/>
        <v>23</v>
      </c>
    </row>
    <row r="271" spans="1:43" x14ac:dyDescent="0.25">
      <c r="A271" s="7">
        <v>270</v>
      </c>
      <c r="B271" s="7" t="s">
        <v>301</v>
      </c>
      <c r="C271" s="8">
        <f>VLOOKUP(B271,[1]Combined!$B$1:$S$640,18,0)</f>
        <v>9</v>
      </c>
      <c r="D271" s="8">
        <f>VLOOKUP(B271,[1]Combined!$B$1:$T$640,19,0)</f>
        <v>9</v>
      </c>
      <c r="E271" s="8">
        <f>VLOOKUP(B271,[1]Combined!$B$1:$V$640,21,0)</f>
        <v>0</v>
      </c>
      <c r="F271" s="8">
        <f>VLOOKUP(B271,[1]Combined!$B$1:$W$640,22,0)</f>
        <v>1</v>
      </c>
      <c r="G271" s="8">
        <f>VLOOKUP(B271,[1]Combined!$B$1:$X$640,23,0)</f>
        <v>1</v>
      </c>
      <c r="H271" s="8">
        <f>VLOOKUP(B271,[1]Combined!$B$1:$Z$640,25,0)</f>
        <v>0</v>
      </c>
      <c r="I271" s="9">
        <f>VLOOKUP(B271,[2]Combined!C$1:T$640,18,0)</f>
        <v>20</v>
      </c>
      <c r="J271" s="9">
        <f>VLOOKUP(B271,[2]Combined!C$1:U$640,19,0)</f>
        <v>20</v>
      </c>
      <c r="K271" s="9">
        <f>VLOOKUP(B271,[2]Combined!C$1:W$640,21,0)</f>
        <v>0</v>
      </c>
      <c r="L271" s="9">
        <f>VLOOKUP(B271,[2]Combined!C$1:X$640,22,0)</f>
        <v>4</v>
      </c>
      <c r="M271" s="9">
        <f>VLOOKUP(B271,[2]Combined!C$1:Y$640,23,0)</f>
        <v>4</v>
      </c>
      <c r="N271" s="9">
        <f>VLOOKUP(B271,[2]Combined!C$1:AA$640,25,0)</f>
        <v>0</v>
      </c>
      <c r="O271" s="10">
        <f>VLOOKUP(B271,[3]Combined!C$1:T$640,18,0)</f>
        <v>17</v>
      </c>
      <c r="P271" s="10">
        <f>VLOOKUP(B271,[3]Combined!C$1:U$640,19,0)</f>
        <v>20</v>
      </c>
      <c r="Q271" s="10">
        <f>VLOOKUP(B271,[3]Combined!C$1:W$640,21,0)</f>
        <v>0</v>
      </c>
      <c r="R271" s="10">
        <f>VLOOKUP(B271,[3]Combined!C$1:X$640,22,0)</f>
        <v>4</v>
      </c>
      <c r="S271" s="10">
        <f>VLOOKUP(B271,[3]Combined!C$1:Y$640,23,0)</f>
        <v>4</v>
      </c>
      <c r="T271" s="10">
        <f>VLOOKUP(B271,[3]Combined!C$1:AA$640,25,0)</f>
        <v>0</v>
      </c>
      <c r="U271" s="11">
        <f>VLOOKUP(B271,[4]Combined!C$1:T$640,18,0)</f>
        <v>15</v>
      </c>
      <c r="V271" s="11">
        <f>VLOOKUP(B271,[4]Combined!C$1:U$640,19,0)</f>
        <v>15</v>
      </c>
      <c r="W271" s="11">
        <f>VLOOKUP(B271,[4]Combined!C$1:W$640,21,0)</f>
        <v>0</v>
      </c>
      <c r="X271" s="11">
        <f>VLOOKUP(B271,[4]Combined!C$1:X$640,22,0)</f>
        <v>2</v>
      </c>
      <c r="Y271" s="11">
        <f>VLOOKUP(B271,[4]Combined!C$1:Y$640,23,0)</f>
        <v>2</v>
      </c>
      <c r="Z271" s="11">
        <f>VLOOKUP(B271,[4]Combined!C$1:AA$640,25,0)</f>
        <v>0</v>
      </c>
      <c r="AA271" s="12">
        <v>6</v>
      </c>
      <c r="AB271" s="12">
        <v>7</v>
      </c>
      <c r="AC271" s="12">
        <f>VLOOKUP(B271,[5]Combined!C$1:W$640,21,0)</f>
        <v>0</v>
      </c>
      <c r="AD271" s="12">
        <f>VLOOKUP(B271,[5]Combined!C$1:X$640,22,0)</f>
        <v>0</v>
      </c>
      <c r="AE271" s="12">
        <f>VLOOKUP(B271,[5]Combined!C$1:Y$640,23,0)</f>
        <v>0</v>
      </c>
      <c r="AF271" s="12">
        <f>VLOOKUP(B271,[5]Combined!C$1:AA$640,25,0)</f>
        <v>0</v>
      </c>
      <c r="AG271" s="14">
        <f t="shared" si="32"/>
        <v>82</v>
      </c>
      <c r="AH271" s="14">
        <f t="shared" si="33"/>
        <v>0</v>
      </c>
      <c r="AI271" s="14">
        <f t="shared" si="34"/>
        <v>0</v>
      </c>
      <c r="AJ271" s="14">
        <f t="shared" si="35"/>
        <v>78</v>
      </c>
      <c r="AK271" s="14">
        <f t="shared" si="36"/>
        <v>78</v>
      </c>
      <c r="AL271" s="14">
        <f t="shared" si="37"/>
        <v>95.121951219512198</v>
      </c>
      <c r="AM271" s="14">
        <f t="shared" si="38"/>
        <v>5</v>
      </c>
      <c r="AN271" s="7" t="s">
        <v>273</v>
      </c>
      <c r="AO271" s="7">
        <v>10</v>
      </c>
      <c r="AP271" s="7">
        <f>VLOOKUP(B271,[6]F!B$1:AA$50,26,0)</f>
        <v>8</v>
      </c>
      <c r="AQ271" s="7">
        <f t="shared" si="39"/>
        <v>23</v>
      </c>
    </row>
    <row r="272" spans="1:43" x14ac:dyDescent="0.25">
      <c r="A272" s="7">
        <v>271</v>
      </c>
      <c r="B272" s="7" t="s">
        <v>302</v>
      </c>
      <c r="C272" s="8">
        <f>VLOOKUP(B272,[1]Combined!$B$1:$S$640,18,0)</f>
        <v>7</v>
      </c>
      <c r="D272" s="8">
        <f>VLOOKUP(B272,[1]Combined!$B$1:$T$640,19,0)</f>
        <v>9</v>
      </c>
      <c r="E272" s="8">
        <f>VLOOKUP(B272,[1]Combined!$B$1:$V$640,21,0)</f>
        <v>0</v>
      </c>
      <c r="F272" s="8">
        <f>VLOOKUP(B272,[1]Combined!$B$1:$W$640,22,0)</f>
        <v>1</v>
      </c>
      <c r="G272" s="8">
        <f>VLOOKUP(B272,[1]Combined!$B$1:$X$640,23,0)</f>
        <v>2</v>
      </c>
      <c r="H272" s="8">
        <f>VLOOKUP(B272,[1]Combined!$B$1:$Z$640,25,0)</f>
        <v>0</v>
      </c>
      <c r="I272" s="9">
        <f>VLOOKUP(B272,[2]Combined!C$1:T$640,18,0)</f>
        <v>16</v>
      </c>
      <c r="J272" s="9">
        <f>VLOOKUP(B272,[2]Combined!C$1:U$640,19,0)</f>
        <v>20</v>
      </c>
      <c r="K272" s="9">
        <f>VLOOKUP(B272,[2]Combined!C$1:W$640,21,0)</f>
        <v>0</v>
      </c>
      <c r="L272" s="9">
        <f>VLOOKUP(B272,[2]Combined!C$1:X$640,22,0)</f>
        <v>4</v>
      </c>
      <c r="M272" s="9">
        <f>VLOOKUP(B272,[2]Combined!C$1:Y$640,23,0)</f>
        <v>5</v>
      </c>
      <c r="N272" s="9">
        <f>VLOOKUP(B272,[2]Combined!C$1:AA$640,25,0)</f>
        <v>0</v>
      </c>
      <c r="O272" s="10">
        <f>VLOOKUP(B272,[3]Combined!C$1:T$640,18,0)</f>
        <v>11</v>
      </c>
      <c r="P272" s="10">
        <f>VLOOKUP(B272,[3]Combined!C$1:U$640,19,0)</f>
        <v>20</v>
      </c>
      <c r="Q272" s="10">
        <f>VLOOKUP(B272,[3]Combined!C$1:W$640,21,0)</f>
        <v>0</v>
      </c>
      <c r="R272" s="10">
        <f>VLOOKUP(B272,[3]Combined!C$1:X$640,22,0)</f>
        <v>2</v>
      </c>
      <c r="S272" s="10">
        <f>VLOOKUP(B272,[3]Combined!C$1:Y$640,23,0)</f>
        <v>3</v>
      </c>
      <c r="T272" s="10">
        <f>VLOOKUP(B272,[3]Combined!C$1:AA$640,25,0)</f>
        <v>0</v>
      </c>
      <c r="U272" s="11">
        <f>VLOOKUP(B272,[4]Combined!C$1:T$640,18,0)</f>
        <v>8</v>
      </c>
      <c r="V272" s="11">
        <f>VLOOKUP(B272,[4]Combined!C$1:U$640,19,0)</f>
        <v>15</v>
      </c>
      <c r="W272" s="11">
        <f>VLOOKUP(B272,[4]Combined!C$1:W$640,21,0)</f>
        <v>0</v>
      </c>
      <c r="X272" s="11">
        <f>VLOOKUP(B272,[4]Combined!C$1:X$640,22,0)</f>
        <v>4</v>
      </c>
      <c r="Y272" s="11">
        <f>VLOOKUP(B272,[4]Combined!C$1:Y$640,23,0)</f>
        <v>4</v>
      </c>
      <c r="Z272" s="11">
        <f>VLOOKUP(B272,[4]Combined!C$1:AA$640,25,0)</f>
        <v>0</v>
      </c>
      <c r="AA272" s="12">
        <v>2</v>
      </c>
      <c r="AB272" s="12">
        <v>7</v>
      </c>
      <c r="AC272" s="12">
        <f>VLOOKUP(B272,[5]Combined!C$1:W$640,21,0)</f>
        <v>0</v>
      </c>
      <c r="AD272" s="12">
        <v>1</v>
      </c>
      <c r="AE272" s="12">
        <v>1</v>
      </c>
      <c r="AF272" s="12">
        <f>VLOOKUP(B272,[5]Combined!C$1:AA$640,25,0)</f>
        <v>0</v>
      </c>
      <c r="AG272" s="14">
        <f t="shared" si="32"/>
        <v>86</v>
      </c>
      <c r="AH272" s="14">
        <f t="shared" si="33"/>
        <v>0</v>
      </c>
      <c r="AI272" s="14">
        <f t="shared" si="34"/>
        <v>0</v>
      </c>
      <c r="AJ272" s="14">
        <f t="shared" si="35"/>
        <v>56</v>
      </c>
      <c r="AK272" s="14">
        <f t="shared" si="36"/>
        <v>56</v>
      </c>
      <c r="AL272" s="14">
        <f t="shared" si="37"/>
        <v>65.116279069767444</v>
      </c>
      <c r="AM272" s="14">
        <f t="shared" si="38"/>
        <v>0</v>
      </c>
      <c r="AN272" s="7" t="s">
        <v>275</v>
      </c>
      <c r="AO272" s="7">
        <v>8</v>
      </c>
      <c r="AP272" s="7">
        <f>VLOOKUP(B272,[6]F!B$1:AA$50,26,0)</f>
        <v>7</v>
      </c>
      <c r="AQ272" s="7">
        <f t="shared" si="39"/>
        <v>15</v>
      </c>
    </row>
    <row r="273" spans="1:43" x14ac:dyDescent="0.25">
      <c r="A273" s="7">
        <v>272</v>
      </c>
      <c r="B273" s="7" t="s">
        <v>303</v>
      </c>
      <c r="C273" s="8">
        <f>VLOOKUP(B273,[1]Combined!$B$1:$S$640,18,0)</f>
        <v>9</v>
      </c>
      <c r="D273" s="8">
        <f>VLOOKUP(B273,[1]Combined!$B$1:$T$640,19,0)</f>
        <v>9</v>
      </c>
      <c r="E273" s="8">
        <f>VLOOKUP(B273,[1]Combined!$B$1:$V$640,21,0)</f>
        <v>0</v>
      </c>
      <c r="F273" s="8">
        <f>VLOOKUP(B273,[1]Combined!$B$1:$W$640,22,0)</f>
        <v>2</v>
      </c>
      <c r="G273" s="8">
        <f>VLOOKUP(B273,[1]Combined!$B$1:$X$640,23,0)</f>
        <v>2</v>
      </c>
      <c r="H273" s="8">
        <f>VLOOKUP(B273,[1]Combined!$B$1:$Z$640,25,0)</f>
        <v>0</v>
      </c>
      <c r="I273" s="9">
        <f>VLOOKUP(B273,[2]Combined!C$1:T$640,18,0)</f>
        <v>16</v>
      </c>
      <c r="J273" s="9">
        <f>VLOOKUP(B273,[2]Combined!C$1:U$640,19,0)</f>
        <v>20</v>
      </c>
      <c r="K273" s="9">
        <f>VLOOKUP(B273,[2]Combined!C$1:W$640,21,0)</f>
        <v>0</v>
      </c>
      <c r="L273" s="9">
        <f>VLOOKUP(B273,[2]Combined!C$1:X$640,22,0)</f>
        <v>4</v>
      </c>
      <c r="M273" s="9">
        <f>VLOOKUP(B273,[2]Combined!C$1:Y$640,23,0)</f>
        <v>4</v>
      </c>
      <c r="N273" s="9">
        <f>VLOOKUP(B273,[2]Combined!C$1:AA$640,25,0)</f>
        <v>0</v>
      </c>
      <c r="O273" s="10">
        <f>VLOOKUP(B273,[3]Combined!C$1:T$640,18,0)</f>
        <v>14</v>
      </c>
      <c r="P273" s="10">
        <f>VLOOKUP(B273,[3]Combined!C$1:U$640,19,0)</f>
        <v>20</v>
      </c>
      <c r="Q273" s="10">
        <f>VLOOKUP(B273,[3]Combined!C$1:W$640,21,0)</f>
        <v>0</v>
      </c>
      <c r="R273" s="10">
        <f>VLOOKUP(B273,[3]Combined!C$1:X$640,22,0)</f>
        <v>5</v>
      </c>
      <c r="S273" s="10">
        <f>VLOOKUP(B273,[3]Combined!C$1:Y$640,23,0)</f>
        <v>5</v>
      </c>
      <c r="T273" s="10">
        <f>VLOOKUP(B273,[3]Combined!C$1:AA$640,25,0)</f>
        <v>0</v>
      </c>
      <c r="U273" s="11">
        <f>VLOOKUP(B273,[4]Combined!C$1:T$640,18,0)</f>
        <v>11</v>
      </c>
      <c r="V273" s="11">
        <f>VLOOKUP(B273,[4]Combined!C$1:U$640,19,0)</f>
        <v>15</v>
      </c>
      <c r="W273" s="11">
        <f>VLOOKUP(B273,[4]Combined!C$1:W$640,21,0)</f>
        <v>0</v>
      </c>
      <c r="X273" s="11">
        <f>VLOOKUP(B273,[4]Combined!C$1:X$640,22,0)</f>
        <v>3</v>
      </c>
      <c r="Y273" s="11">
        <f>VLOOKUP(B273,[4]Combined!C$1:Y$640,23,0)</f>
        <v>4</v>
      </c>
      <c r="Z273" s="11">
        <f>VLOOKUP(B273,[4]Combined!C$1:AA$640,25,0)</f>
        <v>0</v>
      </c>
      <c r="AA273" s="12">
        <v>4</v>
      </c>
      <c r="AB273" s="12">
        <v>7</v>
      </c>
      <c r="AC273" s="12">
        <f>VLOOKUP(B273,[5]Combined!C$1:W$640,21,0)</f>
        <v>0</v>
      </c>
      <c r="AD273" s="12">
        <v>1</v>
      </c>
      <c r="AE273" s="12">
        <v>1</v>
      </c>
      <c r="AF273" s="12">
        <f>VLOOKUP(B273,[5]Combined!C$1:AA$640,25,0)</f>
        <v>0</v>
      </c>
      <c r="AG273" s="14">
        <f t="shared" si="32"/>
        <v>87</v>
      </c>
      <c r="AH273" s="14">
        <f t="shared" si="33"/>
        <v>0</v>
      </c>
      <c r="AI273" s="14">
        <f t="shared" si="34"/>
        <v>0</v>
      </c>
      <c r="AJ273" s="14">
        <f t="shared" si="35"/>
        <v>69</v>
      </c>
      <c r="AK273" s="14">
        <f t="shared" si="36"/>
        <v>69</v>
      </c>
      <c r="AL273" s="14">
        <f t="shared" si="37"/>
        <v>79.310344827586206</v>
      </c>
      <c r="AM273" s="14">
        <f t="shared" si="38"/>
        <v>3</v>
      </c>
      <c r="AN273" s="7" t="s">
        <v>277</v>
      </c>
      <c r="AO273" s="7">
        <v>9</v>
      </c>
      <c r="AP273" s="7">
        <f>VLOOKUP(B273,[6]F!B$1:AA$50,26,0)</f>
        <v>10</v>
      </c>
      <c r="AQ273" s="7">
        <f t="shared" si="39"/>
        <v>22</v>
      </c>
    </row>
    <row r="274" spans="1:43" x14ac:dyDescent="0.25">
      <c r="A274" s="7">
        <v>273</v>
      </c>
      <c r="B274" s="7" t="s">
        <v>304</v>
      </c>
      <c r="C274" s="8">
        <f>VLOOKUP(B274,[1]Combined!$B$1:$S$640,18,0)</f>
        <v>6</v>
      </c>
      <c r="D274" s="8">
        <f>VLOOKUP(B274,[1]Combined!$B$1:$T$640,19,0)</f>
        <v>9</v>
      </c>
      <c r="E274" s="8">
        <f>VLOOKUP(B274,[1]Combined!$B$1:$V$640,21,0)</f>
        <v>0</v>
      </c>
      <c r="F274" s="8">
        <f>VLOOKUP(B274,[1]Combined!$B$1:$W$640,22,0)</f>
        <v>1</v>
      </c>
      <c r="G274" s="8">
        <f>VLOOKUP(B274,[1]Combined!$B$1:$X$640,23,0)</f>
        <v>1</v>
      </c>
      <c r="H274" s="8">
        <f>VLOOKUP(B274,[1]Combined!$B$1:$Z$640,25,0)</f>
        <v>0</v>
      </c>
      <c r="I274" s="9">
        <f>VLOOKUP(B274,[2]Combined!C$1:T$640,18,0)</f>
        <v>19</v>
      </c>
      <c r="J274" s="9">
        <f>VLOOKUP(B274,[2]Combined!C$1:U$640,19,0)</f>
        <v>20</v>
      </c>
      <c r="K274" s="9">
        <f>VLOOKUP(B274,[2]Combined!C$1:W$640,21,0)</f>
        <v>0</v>
      </c>
      <c r="L274" s="9">
        <f>VLOOKUP(B274,[2]Combined!C$1:X$640,22,0)</f>
        <v>4</v>
      </c>
      <c r="M274" s="9">
        <f>VLOOKUP(B274,[2]Combined!C$1:Y$640,23,0)</f>
        <v>4</v>
      </c>
      <c r="N274" s="9">
        <f>VLOOKUP(B274,[2]Combined!C$1:AA$640,25,0)</f>
        <v>0</v>
      </c>
      <c r="O274" s="10">
        <f>VLOOKUP(B274,[3]Combined!C$1:T$640,18,0)</f>
        <v>16</v>
      </c>
      <c r="P274" s="10">
        <f>VLOOKUP(B274,[3]Combined!C$1:U$640,19,0)</f>
        <v>20</v>
      </c>
      <c r="Q274" s="10">
        <f>VLOOKUP(B274,[3]Combined!C$1:W$640,21,0)</f>
        <v>0</v>
      </c>
      <c r="R274" s="10">
        <f>VLOOKUP(B274,[3]Combined!C$1:X$640,22,0)</f>
        <v>5</v>
      </c>
      <c r="S274" s="10">
        <f>VLOOKUP(B274,[3]Combined!C$1:Y$640,23,0)</f>
        <v>5</v>
      </c>
      <c r="T274" s="10">
        <f>VLOOKUP(B274,[3]Combined!C$1:AA$640,25,0)</f>
        <v>0</v>
      </c>
      <c r="U274" s="11">
        <f>VLOOKUP(B274,[4]Combined!C$1:T$640,18,0)</f>
        <v>14</v>
      </c>
      <c r="V274" s="11">
        <f>VLOOKUP(B274,[4]Combined!C$1:U$640,19,0)</f>
        <v>15</v>
      </c>
      <c r="W274" s="11">
        <f>VLOOKUP(B274,[4]Combined!C$1:W$640,21,0)</f>
        <v>0</v>
      </c>
      <c r="X274" s="11">
        <f>VLOOKUP(B274,[4]Combined!C$1:X$640,22,0)</f>
        <v>0</v>
      </c>
      <c r="Y274" s="11">
        <f>VLOOKUP(B274,[4]Combined!C$1:Y$640,23,0)</f>
        <v>0</v>
      </c>
      <c r="Z274" s="11">
        <f>VLOOKUP(B274,[4]Combined!C$1:AA$640,25,0)</f>
        <v>0</v>
      </c>
      <c r="AA274" s="12">
        <v>5</v>
      </c>
      <c r="AB274" s="12">
        <v>7</v>
      </c>
      <c r="AC274" s="12">
        <f>VLOOKUP(B274,[5]Combined!C$1:W$640,21,0)</f>
        <v>0</v>
      </c>
      <c r="AD274" s="12">
        <v>1</v>
      </c>
      <c r="AE274" s="12">
        <v>1</v>
      </c>
      <c r="AF274" s="12">
        <f>VLOOKUP(B274,[5]Combined!C$1:AA$640,25,0)</f>
        <v>0</v>
      </c>
      <c r="AG274" s="14">
        <f t="shared" si="32"/>
        <v>82</v>
      </c>
      <c r="AH274" s="14">
        <f t="shared" si="33"/>
        <v>0</v>
      </c>
      <c r="AI274" s="14">
        <f t="shared" si="34"/>
        <v>0</v>
      </c>
      <c r="AJ274" s="14">
        <f t="shared" si="35"/>
        <v>71</v>
      </c>
      <c r="AK274" s="14">
        <f t="shared" si="36"/>
        <v>71</v>
      </c>
      <c r="AL274" s="14">
        <f t="shared" si="37"/>
        <v>86.58536585365853</v>
      </c>
      <c r="AM274" s="14">
        <f t="shared" si="38"/>
        <v>5</v>
      </c>
      <c r="AN274" s="7" t="s">
        <v>279</v>
      </c>
      <c r="AO274" s="7">
        <v>9</v>
      </c>
      <c r="AP274" s="7">
        <f>VLOOKUP(B274,[6]F!B$1:AA$50,26,0)</f>
        <v>8</v>
      </c>
      <c r="AQ274" s="7">
        <f t="shared" si="39"/>
        <v>22</v>
      </c>
    </row>
    <row r="275" spans="1:43" x14ac:dyDescent="0.25">
      <c r="A275" s="7">
        <v>274</v>
      </c>
      <c r="B275" s="7" t="s">
        <v>305</v>
      </c>
      <c r="C275" s="8">
        <f>VLOOKUP(B275,[1]Combined!$B$1:$S$640,18,0)</f>
        <v>8</v>
      </c>
      <c r="D275" s="8">
        <f>VLOOKUP(B275,[1]Combined!$B$1:$T$640,19,0)</f>
        <v>9</v>
      </c>
      <c r="E275" s="8">
        <f>VLOOKUP(B275,[1]Combined!$B$1:$V$640,21,0)</f>
        <v>0</v>
      </c>
      <c r="F275" s="8">
        <f>VLOOKUP(B275,[1]Combined!$B$1:$W$640,22,0)</f>
        <v>2</v>
      </c>
      <c r="G275" s="8">
        <f>VLOOKUP(B275,[1]Combined!$B$1:$X$640,23,0)</f>
        <v>2</v>
      </c>
      <c r="H275" s="8">
        <f>VLOOKUP(B275,[1]Combined!$B$1:$Z$640,25,0)</f>
        <v>0</v>
      </c>
      <c r="I275" s="9">
        <f>VLOOKUP(B275,[2]Combined!C$1:T$640,18,0)</f>
        <v>16</v>
      </c>
      <c r="J275" s="9">
        <f>VLOOKUP(B275,[2]Combined!C$1:U$640,19,0)</f>
        <v>20</v>
      </c>
      <c r="K275" s="9">
        <f>VLOOKUP(B275,[2]Combined!C$1:W$640,21,0)</f>
        <v>0</v>
      </c>
      <c r="L275" s="9">
        <f>VLOOKUP(B275,[2]Combined!C$1:X$640,22,0)</f>
        <v>2</v>
      </c>
      <c r="M275" s="9">
        <f>VLOOKUP(B275,[2]Combined!C$1:Y$640,23,0)</f>
        <v>3</v>
      </c>
      <c r="N275" s="9">
        <f>VLOOKUP(B275,[2]Combined!C$1:AA$640,25,0)</f>
        <v>0</v>
      </c>
      <c r="O275" s="10">
        <f>VLOOKUP(B275,[3]Combined!C$1:T$640,18,0)</f>
        <v>11</v>
      </c>
      <c r="P275" s="10">
        <f>VLOOKUP(B275,[3]Combined!C$1:U$640,19,0)</f>
        <v>20</v>
      </c>
      <c r="Q275" s="10">
        <f>VLOOKUP(B275,[3]Combined!C$1:W$640,21,0)</f>
        <v>0</v>
      </c>
      <c r="R275" s="10">
        <f>VLOOKUP(B275,[3]Combined!C$1:X$640,22,0)</f>
        <v>3</v>
      </c>
      <c r="S275" s="10">
        <f>VLOOKUP(B275,[3]Combined!C$1:Y$640,23,0)</f>
        <v>4</v>
      </c>
      <c r="T275" s="10">
        <f>VLOOKUP(B275,[3]Combined!C$1:AA$640,25,0)</f>
        <v>0</v>
      </c>
      <c r="U275" s="11">
        <f>VLOOKUP(B275,[4]Combined!C$1:T$640,18,0)</f>
        <v>5</v>
      </c>
      <c r="V275" s="11">
        <f>VLOOKUP(B275,[4]Combined!C$1:U$640,19,0)</f>
        <v>15</v>
      </c>
      <c r="W275" s="11">
        <f>VLOOKUP(B275,[4]Combined!C$1:W$640,21,0)</f>
        <v>0</v>
      </c>
      <c r="X275" s="11">
        <f>VLOOKUP(B275,[4]Combined!C$1:X$640,22,0)</f>
        <v>1</v>
      </c>
      <c r="Y275" s="11">
        <f>VLOOKUP(B275,[4]Combined!C$1:Y$640,23,0)</f>
        <v>4</v>
      </c>
      <c r="Z275" s="11">
        <f>VLOOKUP(B275,[4]Combined!C$1:AA$640,25,0)</f>
        <v>0</v>
      </c>
      <c r="AA275" s="12">
        <v>0</v>
      </c>
      <c r="AB275" s="12">
        <v>7</v>
      </c>
      <c r="AC275" s="12">
        <f>VLOOKUP(B275,[5]Combined!C$1:W$640,21,0)</f>
        <v>0</v>
      </c>
      <c r="AD275" s="12">
        <v>1</v>
      </c>
      <c r="AE275" s="12">
        <v>2</v>
      </c>
      <c r="AF275" s="12">
        <f>VLOOKUP(B275,[5]Combined!C$1:AA$640,25,0)</f>
        <v>0</v>
      </c>
      <c r="AG275" s="14">
        <f t="shared" si="32"/>
        <v>86</v>
      </c>
      <c r="AH275" s="14">
        <f t="shared" si="33"/>
        <v>0</v>
      </c>
      <c r="AI275" s="14">
        <f t="shared" si="34"/>
        <v>0</v>
      </c>
      <c r="AJ275" s="14">
        <f t="shared" si="35"/>
        <v>49</v>
      </c>
      <c r="AK275" s="14">
        <f t="shared" si="36"/>
        <v>49</v>
      </c>
      <c r="AL275" s="14">
        <f t="shared" si="37"/>
        <v>56.97674418604651</v>
      </c>
      <c r="AM275" s="14">
        <f t="shared" si="38"/>
        <v>0</v>
      </c>
      <c r="AN275" s="7" t="s">
        <v>281</v>
      </c>
      <c r="AO275" s="7">
        <v>0</v>
      </c>
      <c r="AP275" s="7">
        <f>VLOOKUP(B275,[6]F!B$1:AA$50,26,0)</f>
        <v>4</v>
      </c>
      <c r="AQ275" s="7">
        <f t="shared" si="39"/>
        <v>4</v>
      </c>
    </row>
    <row r="276" spans="1:43" x14ac:dyDescent="0.25">
      <c r="A276" s="7">
        <v>275</v>
      </c>
      <c r="B276" s="7" t="s">
        <v>306</v>
      </c>
      <c r="C276" s="8">
        <f>VLOOKUP(B276,[1]Combined!$B$1:$S$640,18,0)</f>
        <v>6</v>
      </c>
      <c r="D276" s="8">
        <f>VLOOKUP(B276,[1]Combined!$B$1:$T$640,19,0)</f>
        <v>9</v>
      </c>
      <c r="E276" s="8">
        <f>VLOOKUP(B276,[1]Combined!$B$1:$V$640,21,0)</f>
        <v>0</v>
      </c>
      <c r="F276" s="8">
        <f>VLOOKUP(B276,[1]Combined!$B$1:$W$640,22,0)</f>
        <v>1</v>
      </c>
      <c r="G276" s="8">
        <f>VLOOKUP(B276,[1]Combined!$B$1:$X$640,23,0)</f>
        <v>1</v>
      </c>
      <c r="H276" s="8">
        <f>VLOOKUP(B276,[1]Combined!$B$1:$Z$640,25,0)</f>
        <v>0</v>
      </c>
      <c r="I276" s="9">
        <f>VLOOKUP(B276,[2]Combined!C$1:T$640,18,0)</f>
        <v>16</v>
      </c>
      <c r="J276" s="9">
        <f>VLOOKUP(B276,[2]Combined!C$1:U$640,19,0)</f>
        <v>20</v>
      </c>
      <c r="K276" s="9">
        <f>VLOOKUP(B276,[2]Combined!C$1:W$640,21,0)</f>
        <v>0</v>
      </c>
      <c r="L276" s="9">
        <f>VLOOKUP(B276,[2]Combined!C$1:X$640,22,0)</f>
        <v>4</v>
      </c>
      <c r="M276" s="9">
        <f>VLOOKUP(B276,[2]Combined!C$1:Y$640,23,0)</f>
        <v>4</v>
      </c>
      <c r="N276" s="9">
        <f>VLOOKUP(B276,[2]Combined!C$1:AA$640,25,0)</f>
        <v>0</v>
      </c>
      <c r="O276" s="10">
        <f>VLOOKUP(B276,[3]Combined!C$1:T$640,18,0)</f>
        <v>11</v>
      </c>
      <c r="P276" s="10">
        <f>VLOOKUP(B276,[3]Combined!C$1:U$640,19,0)</f>
        <v>20</v>
      </c>
      <c r="Q276" s="10">
        <f>VLOOKUP(B276,[3]Combined!C$1:W$640,21,0)</f>
        <v>0</v>
      </c>
      <c r="R276" s="10">
        <f>VLOOKUP(B276,[3]Combined!C$1:X$640,22,0)</f>
        <v>4</v>
      </c>
      <c r="S276" s="10">
        <f>VLOOKUP(B276,[3]Combined!C$1:Y$640,23,0)</f>
        <v>4</v>
      </c>
      <c r="T276" s="10">
        <f>VLOOKUP(B276,[3]Combined!C$1:AA$640,25,0)</f>
        <v>0</v>
      </c>
      <c r="U276" s="11">
        <f>VLOOKUP(B276,[4]Combined!C$1:T$640,18,0)</f>
        <v>7</v>
      </c>
      <c r="V276" s="11">
        <f>VLOOKUP(B276,[4]Combined!C$1:U$640,19,0)</f>
        <v>15</v>
      </c>
      <c r="W276" s="11">
        <f>VLOOKUP(B276,[4]Combined!C$1:W$640,21,0)</f>
        <v>0</v>
      </c>
      <c r="X276" s="11">
        <f>VLOOKUP(B276,[4]Combined!C$1:X$640,22,0)</f>
        <v>2</v>
      </c>
      <c r="Y276" s="11">
        <f>VLOOKUP(B276,[4]Combined!C$1:Y$640,23,0)</f>
        <v>2</v>
      </c>
      <c r="Z276" s="11">
        <f>VLOOKUP(B276,[4]Combined!C$1:AA$640,25,0)</f>
        <v>0</v>
      </c>
      <c r="AA276" s="12">
        <v>0</v>
      </c>
      <c r="AB276" s="12">
        <v>7</v>
      </c>
      <c r="AC276" s="12">
        <f>VLOOKUP(B276,[5]Combined!C$1:W$640,21,0)</f>
        <v>0</v>
      </c>
      <c r="AD276" s="12">
        <f>VLOOKUP(B276,[5]Combined!C$1:X$640,22,0)</f>
        <v>0</v>
      </c>
      <c r="AE276" s="12">
        <f>VLOOKUP(B276,[5]Combined!C$1:Y$640,23,0)</f>
        <v>0</v>
      </c>
      <c r="AF276" s="12">
        <f>VLOOKUP(B276,[5]Combined!C$1:AA$640,25,0)</f>
        <v>0</v>
      </c>
      <c r="AG276" s="14">
        <f t="shared" si="32"/>
        <v>82</v>
      </c>
      <c r="AH276" s="14">
        <f t="shared" si="33"/>
        <v>0</v>
      </c>
      <c r="AI276" s="14">
        <f t="shared" si="34"/>
        <v>0</v>
      </c>
      <c r="AJ276" s="14">
        <f t="shared" si="35"/>
        <v>51</v>
      </c>
      <c r="AK276" s="14">
        <f t="shared" si="36"/>
        <v>51</v>
      </c>
      <c r="AL276" s="14">
        <f t="shared" si="37"/>
        <v>62.195121951219512</v>
      </c>
      <c r="AM276" s="14">
        <f t="shared" si="38"/>
        <v>0</v>
      </c>
      <c r="AN276" s="7" t="s">
        <v>273</v>
      </c>
      <c r="AO276" s="7">
        <v>10</v>
      </c>
      <c r="AP276" s="7">
        <f>VLOOKUP(B276,[6]F!B$1:AA$50,26,0)</f>
        <v>4</v>
      </c>
      <c r="AQ276" s="7">
        <f t="shared" si="39"/>
        <v>14</v>
      </c>
    </row>
    <row r="277" spans="1:43" x14ac:dyDescent="0.25">
      <c r="A277" s="7">
        <v>276</v>
      </c>
      <c r="B277" s="7" t="s">
        <v>307</v>
      </c>
      <c r="C277" s="8">
        <f>VLOOKUP(B277,[1]Combined!$B$1:$S$640,18,0)</f>
        <v>8</v>
      </c>
      <c r="D277" s="8">
        <f>VLOOKUP(B277,[1]Combined!$B$1:$T$640,19,0)</f>
        <v>9</v>
      </c>
      <c r="E277" s="8">
        <f>VLOOKUP(B277,[1]Combined!$B$1:$V$640,21,0)</f>
        <v>0</v>
      </c>
      <c r="F277" s="8">
        <f>VLOOKUP(B277,[1]Combined!$B$1:$W$640,22,0)</f>
        <v>2</v>
      </c>
      <c r="G277" s="8">
        <f>VLOOKUP(B277,[1]Combined!$B$1:$X$640,23,0)</f>
        <v>2</v>
      </c>
      <c r="H277" s="8">
        <f>VLOOKUP(B277,[1]Combined!$B$1:$Z$640,25,0)</f>
        <v>0</v>
      </c>
      <c r="I277" s="9">
        <f>VLOOKUP(B277,[2]Combined!C$1:T$640,18,0)</f>
        <v>14</v>
      </c>
      <c r="J277" s="9">
        <f>VLOOKUP(B277,[2]Combined!C$1:U$640,19,0)</f>
        <v>20</v>
      </c>
      <c r="K277" s="9">
        <f>VLOOKUP(B277,[2]Combined!C$1:W$640,21,0)</f>
        <v>0</v>
      </c>
      <c r="L277" s="9">
        <f>VLOOKUP(B277,[2]Combined!C$1:X$640,22,0)</f>
        <v>4</v>
      </c>
      <c r="M277" s="9">
        <f>VLOOKUP(B277,[2]Combined!C$1:Y$640,23,0)</f>
        <v>5</v>
      </c>
      <c r="N277" s="9">
        <f>VLOOKUP(B277,[2]Combined!C$1:AA$640,25,0)</f>
        <v>0</v>
      </c>
      <c r="O277" s="10">
        <f>VLOOKUP(B277,[3]Combined!C$1:T$640,18,0)</f>
        <v>12</v>
      </c>
      <c r="P277" s="10">
        <f>VLOOKUP(B277,[3]Combined!C$1:U$640,19,0)</f>
        <v>20</v>
      </c>
      <c r="Q277" s="10">
        <f>VLOOKUP(B277,[3]Combined!C$1:W$640,21,0)</f>
        <v>0</v>
      </c>
      <c r="R277" s="10">
        <f>VLOOKUP(B277,[3]Combined!C$1:X$640,22,0)</f>
        <v>2</v>
      </c>
      <c r="S277" s="10">
        <f>VLOOKUP(B277,[3]Combined!C$1:Y$640,23,0)</f>
        <v>3</v>
      </c>
      <c r="T277" s="10">
        <f>VLOOKUP(B277,[3]Combined!C$1:AA$640,25,0)</f>
        <v>0</v>
      </c>
      <c r="U277" s="11">
        <f>VLOOKUP(B277,[4]Combined!C$1:T$640,18,0)</f>
        <v>6</v>
      </c>
      <c r="V277" s="11">
        <f>VLOOKUP(B277,[4]Combined!C$1:U$640,19,0)</f>
        <v>15</v>
      </c>
      <c r="W277" s="11">
        <f>VLOOKUP(B277,[4]Combined!C$1:W$640,21,0)</f>
        <v>0</v>
      </c>
      <c r="X277" s="11">
        <f>VLOOKUP(B277,[4]Combined!C$1:X$640,22,0)</f>
        <v>2</v>
      </c>
      <c r="Y277" s="11">
        <f>VLOOKUP(B277,[4]Combined!C$1:Y$640,23,0)</f>
        <v>4</v>
      </c>
      <c r="Z277" s="11">
        <f>VLOOKUP(B277,[4]Combined!C$1:AA$640,25,0)</f>
        <v>0</v>
      </c>
      <c r="AA277" s="12">
        <v>1</v>
      </c>
      <c r="AB277" s="12">
        <v>7</v>
      </c>
      <c r="AC277" s="12">
        <f>VLOOKUP(B277,[5]Combined!C$1:W$640,21,0)</f>
        <v>0</v>
      </c>
      <c r="AD277" s="12">
        <v>1</v>
      </c>
      <c r="AE277" s="12">
        <v>1</v>
      </c>
      <c r="AF277" s="12">
        <f>VLOOKUP(B277,[5]Combined!C$1:AA$640,25,0)</f>
        <v>0</v>
      </c>
      <c r="AG277" s="14">
        <f t="shared" si="32"/>
        <v>86</v>
      </c>
      <c r="AH277" s="14">
        <f t="shared" si="33"/>
        <v>0</v>
      </c>
      <c r="AI277" s="14">
        <f t="shared" si="34"/>
        <v>0</v>
      </c>
      <c r="AJ277" s="14">
        <f t="shared" si="35"/>
        <v>52</v>
      </c>
      <c r="AK277" s="14">
        <f t="shared" si="36"/>
        <v>52</v>
      </c>
      <c r="AL277" s="14">
        <f t="shared" si="37"/>
        <v>60.465116279069761</v>
      </c>
      <c r="AM277" s="14">
        <f t="shared" si="38"/>
        <v>0</v>
      </c>
      <c r="AN277" s="7" t="s">
        <v>275</v>
      </c>
      <c r="AO277" s="7">
        <v>6</v>
      </c>
      <c r="AP277" s="7">
        <f>VLOOKUP(B277,[6]F!B$1:AA$50,26,0)</f>
        <v>7</v>
      </c>
      <c r="AQ277" s="7">
        <f t="shared" si="39"/>
        <v>13</v>
      </c>
    </row>
    <row r="278" spans="1:43" x14ac:dyDescent="0.25">
      <c r="A278" s="7">
        <v>277</v>
      </c>
      <c r="B278" s="7" t="s">
        <v>308</v>
      </c>
      <c r="C278" s="8">
        <f>VLOOKUP(B278,[1]Combined!$B$1:$S$640,18,0)</f>
        <v>6</v>
      </c>
      <c r="D278" s="8">
        <f>VLOOKUP(B278,[1]Combined!$B$1:$T$640,19,0)</f>
        <v>9</v>
      </c>
      <c r="E278" s="8">
        <f>VLOOKUP(B278,[1]Combined!$B$1:$V$640,21,0)</f>
        <v>0</v>
      </c>
      <c r="F278" s="8">
        <f>VLOOKUP(B278,[1]Combined!$B$1:$W$640,22,0)</f>
        <v>2</v>
      </c>
      <c r="G278" s="8">
        <f>VLOOKUP(B278,[1]Combined!$B$1:$X$640,23,0)</f>
        <v>2</v>
      </c>
      <c r="H278" s="8">
        <f>VLOOKUP(B278,[1]Combined!$B$1:$Z$640,25,0)</f>
        <v>0</v>
      </c>
      <c r="I278" s="9">
        <f>VLOOKUP(B278,[2]Combined!C$1:T$640,18,0)</f>
        <v>12</v>
      </c>
      <c r="J278" s="9">
        <f>VLOOKUP(B278,[2]Combined!C$1:U$640,19,0)</f>
        <v>20</v>
      </c>
      <c r="K278" s="9">
        <f>VLOOKUP(B278,[2]Combined!C$1:W$640,21,0)</f>
        <v>0</v>
      </c>
      <c r="L278" s="9">
        <f>VLOOKUP(B278,[2]Combined!C$1:X$640,22,0)</f>
        <v>2</v>
      </c>
      <c r="M278" s="9">
        <f>VLOOKUP(B278,[2]Combined!C$1:Y$640,23,0)</f>
        <v>4</v>
      </c>
      <c r="N278" s="9">
        <f>VLOOKUP(B278,[2]Combined!C$1:AA$640,25,0)</f>
        <v>0</v>
      </c>
      <c r="O278" s="10">
        <f>VLOOKUP(B278,[3]Combined!C$1:T$640,18,0)</f>
        <v>7</v>
      </c>
      <c r="P278" s="10">
        <f>VLOOKUP(B278,[3]Combined!C$1:U$640,19,0)</f>
        <v>20</v>
      </c>
      <c r="Q278" s="10">
        <f>VLOOKUP(B278,[3]Combined!C$1:W$640,21,0)</f>
        <v>6</v>
      </c>
      <c r="R278" s="10">
        <f>VLOOKUP(B278,[3]Combined!C$1:X$640,22,0)</f>
        <v>3</v>
      </c>
      <c r="S278" s="10">
        <f>VLOOKUP(B278,[3]Combined!C$1:Y$640,23,0)</f>
        <v>5</v>
      </c>
      <c r="T278" s="10">
        <f>VLOOKUP(B278,[3]Combined!C$1:AA$640,25,0)</f>
        <v>0</v>
      </c>
      <c r="U278" s="11">
        <f>VLOOKUP(B278,[4]Combined!C$1:T$640,18,0)</f>
        <v>2</v>
      </c>
      <c r="V278" s="11">
        <f>VLOOKUP(B278,[4]Combined!C$1:U$640,19,0)</f>
        <v>15</v>
      </c>
      <c r="W278" s="11">
        <f>VLOOKUP(B278,[4]Combined!C$1:W$640,21,0)</f>
        <v>0</v>
      </c>
      <c r="X278" s="11">
        <f>VLOOKUP(B278,[4]Combined!C$1:X$640,22,0)</f>
        <v>3</v>
      </c>
      <c r="Y278" s="11">
        <f>VLOOKUP(B278,[4]Combined!C$1:Y$640,23,0)</f>
        <v>4</v>
      </c>
      <c r="Z278" s="11">
        <f>VLOOKUP(B278,[4]Combined!C$1:AA$640,25,0)</f>
        <v>0</v>
      </c>
      <c r="AA278" s="12">
        <v>0</v>
      </c>
      <c r="AB278" s="12">
        <v>7</v>
      </c>
      <c r="AC278" s="12">
        <f>VLOOKUP(B278,[5]Combined!C$1:W$640,21,0)</f>
        <v>0</v>
      </c>
      <c r="AD278" s="12">
        <f>VLOOKUP(B278,[5]Combined!C$1:X$640,22,0)</f>
        <v>0</v>
      </c>
      <c r="AE278" s="12">
        <v>1</v>
      </c>
      <c r="AF278" s="12">
        <f>VLOOKUP(B278,[5]Combined!C$1:AA$640,25,0)</f>
        <v>0</v>
      </c>
      <c r="AG278" s="14">
        <f t="shared" si="32"/>
        <v>87</v>
      </c>
      <c r="AH278" s="14">
        <f t="shared" si="33"/>
        <v>6</v>
      </c>
      <c r="AI278" s="14">
        <f t="shared" si="34"/>
        <v>6</v>
      </c>
      <c r="AJ278" s="14">
        <f t="shared" si="35"/>
        <v>37</v>
      </c>
      <c r="AK278" s="14">
        <f t="shared" si="36"/>
        <v>43</v>
      </c>
      <c r="AL278" s="14">
        <f t="shared" si="37"/>
        <v>49.425287356321839</v>
      </c>
      <c r="AM278" s="14">
        <f t="shared" si="38"/>
        <v>0</v>
      </c>
      <c r="AN278" s="7" t="s">
        <v>277</v>
      </c>
      <c r="AO278" s="7">
        <v>4</v>
      </c>
      <c r="AP278" s="7">
        <f>VLOOKUP(B278,[6]F!B$1:AA$50,26,0)</f>
        <v>2</v>
      </c>
      <c r="AQ278" s="7">
        <f t="shared" si="39"/>
        <v>6</v>
      </c>
    </row>
    <row r="279" spans="1:43" x14ac:dyDescent="0.25">
      <c r="A279" s="7">
        <v>278</v>
      </c>
      <c r="B279" s="7" t="s">
        <v>309</v>
      </c>
      <c r="C279" s="8">
        <f>VLOOKUP(B279,[1]Combined!$B$1:$S$640,18,0)</f>
        <v>9</v>
      </c>
      <c r="D279" s="8">
        <f>VLOOKUP(B279,[1]Combined!$B$1:$T$640,19,0)</f>
        <v>9</v>
      </c>
      <c r="E279" s="8">
        <f>VLOOKUP(B279,[1]Combined!$B$1:$V$640,21,0)</f>
        <v>0</v>
      </c>
      <c r="F279" s="8">
        <f>VLOOKUP(B279,[1]Combined!$B$1:$W$640,22,0)</f>
        <v>1</v>
      </c>
      <c r="G279" s="8">
        <f>VLOOKUP(B279,[1]Combined!$B$1:$X$640,23,0)</f>
        <v>1</v>
      </c>
      <c r="H279" s="8">
        <f>VLOOKUP(B279,[1]Combined!$B$1:$Z$640,25,0)</f>
        <v>0</v>
      </c>
      <c r="I279" s="9">
        <f>VLOOKUP(B279,[2]Combined!C$1:T$640,18,0)</f>
        <v>16</v>
      </c>
      <c r="J279" s="9">
        <f>VLOOKUP(B279,[2]Combined!C$1:U$640,19,0)</f>
        <v>20</v>
      </c>
      <c r="K279" s="9">
        <f>VLOOKUP(B279,[2]Combined!C$1:W$640,21,0)</f>
        <v>0</v>
      </c>
      <c r="L279" s="9">
        <f>VLOOKUP(B279,[2]Combined!C$1:X$640,22,0)</f>
        <v>3</v>
      </c>
      <c r="M279" s="9">
        <f>VLOOKUP(B279,[2]Combined!C$1:Y$640,23,0)</f>
        <v>4</v>
      </c>
      <c r="N279" s="9">
        <f>VLOOKUP(B279,[2]Combined!C$1:AA$640,25,0)</f>
        <v>0</v>
      </c>
      <c r="O279" s="10">
        <f>VLOOKUP(B279,[3]Combined!C$1:T$640,18,0)</f>
        <v>14</v>
      </c>
      <c r="P279" s="10">
        <f>VLOOKUP(B279,[3]Combined!C$1:U$640,19,0)</f>
        <v>20</v>
      </c>
      <c r="Q279" s="10">
        <f>VLOOKUP(B279,[3]Combined!C$1:W$640,21,0)</f>
        <v>1</v>
      </c>
      <c r="R279" s="10">
        <f>VLOOKUP(B279,[3]Combined!C$1:X$640,22,0)</f>
        <v>5</v>
      </c>
      <c r="S279" s="10">
        <f>VLOOKUP(B279,[3]Combined!C$1:Y$640,23,0)</f>
        <v>5</v>
      </c>
      <c r="T279" s="10">
        <f>VLOOKUP(B279,[3]Combined!C$1:AA$640,25,0)</f>
        <v>0</v>
      </c>
      <c r="U279" s="11">
        <f>VLOOKUP(B279,[4]Combined!C$1:T$640,18,0)</f>
        <v>9</v>
      </c>
      <c r="V279" s="11">
        <f>VLOOKUP(B279,[4]Combined!C$1:U$640,19,0)</f>
        <v>15</v>
      </c>
      <c r="W279" s="11">
        <f>VLOOKUP(B279,[4]Combined!C$1:W$640,21,0)</f>
        <v>2</v>
      </c>
      <c r="X279" s="11">
        <f>VLOOKUP(B279,[4]Combined!C$1:X$640,22,0)</f>
        <v>0</v>
      </c>
      <c r="Y279" s="11">
        <f>VLOOKUP(B279,[4]Combined!C$1:Y$640,23,0)</f>
        <v>0</v>
      </c>
      <c r="Z279" s="11">
        <f>VLOOKUP(B279,[4]Combined!C$1:AA$640,25,0)</f>
        <v>0</v>
      </c>
      <c r="AA279" s="12">
        <v>2</v>
      </c>
      <c r="AB279" s="12">
        <v>7</v>
      </c>
      <c r="AC279" s="12">
        <f>VLOOKUP(B279,[5]Combined!C$1:W$640,21,0)</f>
        <v>0</v>
      </c>
      <c r="AD279" s="12">
        <v>1</v>
      </c>
      <c r="AE279" s="12">
        <v>1</v>
      </c>
      <c r="AF279" s="12">
        <f>VLOOKUP(B279,[5]Combined!C$1:AA$640,25,0)</f>
        <v>0</v>
      </c>
      <c r="AG279" s="14">
        <f t="shared" si="32"/>
        <v>82</v>
      </c>
      <c r="AH279" s="14">
        <f t="shared" si="33"/>
        <v>3</v>
      </c>
      <c r="AI279" s="14">
        <f t="shared" si="34"/>
        <v>3</v>
      </c>
      <c r="AJ279" s="14">
        <f t="shared" si="35"/>
        <v>60</v>
      </c>
      <c r="AK279" s="14">
        <f t="shared" si="36"/>
        <v>63</v>
      </c>
      <c r="AL279" s="14">
        <f t="shared" si="37"/>
        <v>76.829268292682926</v>
      </c>
      <c r="AM279" s="14">
        <f t="shared" si="38"/>
        <v>3</v>
      </c>
      <c r="AN279" s="7" t="s">
        <v>279</v>
      </c>
      <c r="AO279" s="7">
        <v>9</v>
      </c>
      <c r="AP279" s="7">
        <f>VLOOKUP(B279,[6]F!B$1:AA$50,26,0)</f>
        <v>5</v>
      </c>
      <c r="AQ279" s="7">
        <f t="shared" si="39"/>
        <v>17</v>
      </c>
    </row>
    <row r="280" spans="1:43" x14ac:dyDescent="0.25">
      <c r="A280" s="7">
        <v>279</v>
      </c>
      <c r="B280" s="7" t="s">
        <v>310</v>
      </c>
      <c r="C280" s="8">
        <f>VLOOKUP(B280,[1]Combined!$B$1:$S$640,18,0)</f>
        <v>7</v>
      </c>
      <c r="D280" s="8">
        <f>VLOOKUP(B280,[1]Combined!$B$1:$T$640,19,0)</f>
        <v>9</v>
      </c>
      <c r="E280" s="8">
        <f>VLOOKUP(B280,[1]Combined!$B$1:$V$640,21,0)</f>
        <v>0</v>
      </c>
      <c r="F280" s="8">
        <f>VLOOKUP(B280,[1]Combined!$B$1:$W$640,22,0)</f>
        <v>1</v>
      </c>
      <c r="G280" s="8">
        <f>VLOOKUP(B280,[1]Combined!$B$1:$X$640,23,0)</f>
        <v>2</v>
      </c>
      <c r="H280" s="8">
        <f>VLOOKUP(B280,[1]Combined!$B$1:$Z$640,25,0)</f>
        <v>0</v>
      </c>
      <c r="I280" s="9">
        <f>VLOOKUP(B280,[2]Combined!C$1:T$640,18,0)</f>
        <v>12</v>
      </c>
      <c r="J280" s="9">
        <f>VLOOKUP(B280,[2]Combined!C$1:U$640,19,0)</f>
        <v>20</v>
      </c>
      <c r="K280" s="9">
        <f>VLOOKUP(B280,[2]Combined!C$1:W$640,21,0)</f>
        <v>0</v>
      </c>
      <c r="L280" s="9">
        <f>VLOOKUP(B280,[2]Combined!C$1:X$640,22,0)</f>
        <v>3</v>
      </c>
      <c r="M280" s="9">
        <f>VLOOKUP(B280,[2]Combined!C$1:Y$640,23,0)</f>
        <v>3</v>
      </c>
      <c r="N280" s="9">
        <f>VLOOKUP(B280,[2]Combined!C$1:AA$640,25,0)</f>
        <v>0</v>
      </c>
      <c r="O280" s="10">
        <f>VLOOKUP(B280,[3]Combined!C$1:T$640,18,0)</f>
        <v>6</v>
      </c>
      <c r="P280" s="10">
        <f>VLOOKUP(B280,[3]Combined!C$1:U$640,19,0)</f>
        <v>20</v>
      </c>
      <c r="Q280" s="10">
        <f>VLOOKUP(B280,[3]Combined!C$1:W$640,21,0)</f>
        <v>0</v>
      </c>
      <c r="R280" s="10">
        <f>VLOOKUP(B280,[3]Combined!C$1:X$640,22,0)</f>
        <v>1</v>
      </c>
      <c r="S280" s="10">
        <f>VLOOKUP(B280,[3]Combined!C$1:Y$640,23,0)</f>
        <v>4</v>
      </c>
      <c r="T280" s="10">
        <f>VLOOKUP(B280,[3]Combined!C$1:AA$640,25,0)</f>
        <v>0</v>
      </c>
      <c r="U280" s="11">
        <f>VLOOKUP(B280,[4]Combined!C$1:T$640,18,0)</f>
        <v>2</v>
      </c>
      <c r="V280" s="11">
        <f>VLOOKUP(B280,[4]Combined!C$1:U$640,19,0)</f>
        <v>15</v>
      </c>
      <c r="W280" s="11">
        <f>VLOOKUP(B280,[4]Combined!C$1:W$640,21,0)</f>
        <v>0</v>
      </c>
      <c r="X280" s="11">
        <f>VLOOKUP(B280,[4]Combined!C$1:X$640,22,0)</f>
        <v>1</v>
      </c>
      <c r="Y280" s="11">
        <f>VLOOKUP(B280,[4]Combined!C$1:Y$640,23,0)</f>
        <v>4</v>
      </c>
      <c r="Z280" s="11">
        <f>VLOOKUP(B280,[4]Combined!C$1:AA$640,25,0)</f>
        <v>0</v>
      </c>
      <c r="AA280" s="12">
        <v>0</v>
      </c>
      <c r="AB280" s="12">
        <v>7</v>
      </c>
      <c r="AC280" s="12">
        <f>VLOOKUP(B280,[5]Combined!C$1:W$640,21,0)</f>
        <v>0</v>
      </c>
      <c r="AD280" s="12">
        <v>1</v>
      </c>
      <c r="AE280" s="12">
        <v>2</v>
      </c>
      <c r="AF280" s="12">
        <f>VLOOKUP(B280,[5]Combined!C$1:AA$640,25,0)</f>
        <v>0</v>
      </c>
      <c r="AG280" s="14">
        <f t="shared" si="32"/>
        <v>86</v>
      </c>
      <c r="AH280" s="14">
        <f t="shared" si="33"/>
        <v>0</v>
      </c>
      <c r="AI280" s="14">
        <f t="shared" si="34"/>
        <v>0</v>
      </c>
      <c r="AJ280" s="14">
        <f t="shared" si="35"/>
        <v>34</v>
      </c>
      <c r="AK280" s="14">
        <f t="shared" si="36"/>
        <v>34</v>
      </c>
      <c r="AL280" s="14">
        <f t="shared" si="37"/>
        <v>39.534883720930232</v>
      </c>
      <c r="AM280" s="14">
        <f t="shared" si="38"/>
        <v>0</v>
      </c>
      <c r="AN280" s="7" t="s">
        <v>281</v>
      </c>
      <c r="AO280" s="7">
        <v>5</v>
      </c>
      <c r="AP280" s="7">
        <f>VLOOKUP(B280,[6]F!B$1:AA$50,26,0)</f>
        <v>2</v>
      </c>
      <c r="AQ280" s="7">
        <f t="shared" si="39"/>
        <v>7</v>
      </c>
    </row>
    <row r="281" spans="1:43" x14ac:dyDescent="0.25">
      <c r="A281" s="7">
        <v>280</v>
      </c>
      <c r="B281" s="7" t="s">
        <v>311</v>
      </c>
      <c r="C281" s="8">
        <f>VLOOKUP(B281,[1]Combined!$B$1:$S$640,18,0)</f>
        <v>7</v>
      </c>
      <c r="D281" s="8">
        <f>VLOOKUP(B281,[1]Combined!$B$1:$T$640,19,0)</f>
        <v>9</v>
      </c>
      <c r="E281" s="8">
        <f>VLOOKUP(B281,[1]Combined!$B$1:$V$640,21,0)</f>
        <v>0</v>
      </c>
      <c r="F281" s="8">
        <f>VLOOKUP(B281,[1]Combined!$B$1:$W$640,22,0)</f>
        <v>0</v>
      </c>
      <c r="G281" s="8">
        <f>VLOOKUP(B281,[1]Combined!$B$1:$X$640,23,0)</f>
        <v>0</v>
      </c>
      <c r="H281" s="8">
        <f>VLOOKUP(B281,[1]Combined!$B$1:$Z$640,25,0)</f>
        <v>0</v>
      </c>
      <c r="I281" s="9">
        <f>VLOOKUP(B281,[2]Combined!C$1:T$640,18,0)</f>
        <v>15</v>
      </c>
      <c r="J281" s="9">
        <f>VLOOKUP(B281,[2]Combined!C$1:U$640,19,0)</f>
        <v>20</v>
      </c>
      <c r="K281" s="9">
        <f>VLOOKUP(B281,[2]Combined!C$1:W$640,21,0)</f>
        <v>0</v>
      </c>
      <c r="L281" s="9">
        <f>VLOOKUP(B281,[2]Combined!C$1:X$640,22,0)</f>
        <v>4</v>
      </c>
      <c r="M281" s="9">
        <f>VLOOKUP(B281,[2]Combined!C$1:Y$640,23,0)</f>
        <v>4</v>
      </c>
      <c r="N281" s="9">
        <f>VLOOKUP(B281,[2]Combined!C$1:AA$640,25,0)</f>
        <v>0</v>
      </c>
      <c r="O281" s="10">
        <f>VLOOKUP(B281,[3]Combined!C$1:T$640,18,0)</f>
        <v>18</v>
      </c>
      <c r="P281" s="10">
        <f>VLOOKUP(B281,[3]Combined!C$1:U$640,19,0)</f>
        <v>20</v>
      </c>
      <c r="Q281" s="10">
        <f>VLOOKUP(B281,[3]Combined!C$1:W$640,21,0)</f>
        <v>0</v>
      </c>
      <c r="R281" s="10">
        <f>VLOOKUP(B281,[3]Combined!C$1:X$640,22,0)</f>
        <v>4</v>
      </c>
      <c r="S281" s="10">
        <f>VLOOKUP(B281,[3]Combined!C$1:Y$640,23,0)</f>
        <v>4</v>
      </c>
      <c r="T281" s="10">
        <f>VLOOKUP(B281,[3]Combined!C$1:AA$640,25,0)</f>
        <v>0</v>
      </c>
      <c r="U281" s="11">
        <f>VLOOKUP(B281,[4]Combined!C$1:T$640,18,0)</f>
        <v>7</v>
      </c>
      <c r="V281" s="11">
        <f>VLOOKUP(B281,[4]Combined!C$1:U$640,19,0)</f>
        <v>15</v>
      </c>
      <c r="W281" s="11">
        <f>VLOOKUP(B281,[4]Combined!C$1:W$640,21,0)</f>
        <v>0</v>
      </c>
      <c r="X281" s="11">
        <f>VLOOKUP(B281,[4]Combined!C$1:X$640,22,0)</f>
        <v>2</v>
      </c>
      <c r="Y281" s="11">
        <f>VLOOKUP(B281,[4]Combined!C$1:Y$640,23,0)</f>
        <v>2</v>
      </c>
      <c r="Z281" s="11">
        <f>VLOOKUP(B281,[4]Combined!C$1:AA$640,25,0)</f>
        <v>0</v>
      </c>
      <c r="AA281" s="12">
        <v>5</v>
      </c>
      <c r="AB281" s="12">
        <v>7</v>
      </c>
      <c r="AC281" s="12">
        <f>VLOOKUP(B281,[5]Combined!C$1:W$640,21,0)</f>
        <v>0</v>
      </c>
      <c r="AD281" s="12">
        <f>VLOOKUP(B281,[5]Combined!C$1:X$640,22,0)</f>
        <v>0</v>
      </c>
      <c r="AE281" s="12">
        <f>VLOOKUP(B281,[5]Combined!C$1:Y$640,23,0)</f>
        <v>0</v>
      </c>
      <c r="AF281" s="12">
        <f>VLOOKUP(B281,[5]Combined!C$1:AA$640,25,0)</f>
        <v>0</v>
      </c>
      <c r="AG281" s="14">
        <f t="shared" si="32"/>
        <v>81</v>
      </c>
      <c r="AH281" s="14">
        <f t="shared" si="33"/>
        <v>0</v>
      </c>
      <c r="AI281" s="14">
        <f t="shared" si="34"/>
        <v>0</v>
      </c>
      <c r="AJ281" s="14">
        <f t="shared" si="35"/>
        <v>62</v>
      </c>
      <c r="AK281" s="14">
        <f t="shared" si="36"/>
        <v>62</v>
      </c>
      <c r="AL281" s="14">
        <f t="shared" si="37"/>
        <v>76.543209876543202</v>
      </c>
      <c r="AM281" s="14">
        <f t="shared" si="38"/>
        <v>3</v>
      </c>
      <c r="AN281" s="7" t="s">
        <v>273</v>
      </c>
      <c r="AO281" s="7">
        <v>10</v>
      </c>
      <c r="AP281" s="7">
        <f>VLOOKUP(B281,[6]F!B$1:AA$50,26,0)</f>
        <v>7</v>
      </c>
      <c r="AQ281" s="7">
        <f t="shared" si="39"/>
        <v>20</v>
      </c>
    </row>
    <row r="282" spans="1:43" x14ac:dyDescent="0.25">
      <c r="A282" s="7">
        <v>281</v>
      </c>
      <c r="B282" s="7" t="s">
        <v>312</v>
      </c>
      <c r="C282" s="8">
        <f>VLOOKUP(B282,[1]Combined!$B$1:$S$640,18,0)</f>
        <v>9</v>
      </c>
      <c r="D282" s="8">
        <f>VLOOKUP(B282,[1]Combined!$B$1:$T$640,19,0)</f>
        <v>9</v>
      </c>
      <c r="E282" s="8">
        <f>VLOOKUP(B282,[1]Combined!$B$1:$V$640,21,0)</f>
        <v>0</v>
      </c>
      <c r="F282" s="8">
        <f>VLOOKUP(B282,[1]Combined!$B$1:$W$640,22,0)</f>
        <v>2</v>
      </c>
      <c r="G282" s="8">
        <f>VLOOKUP(B282,[1]Combined!$B$1:$X$640,23,0)</f>
        <v>2</v>
      </c>
      <c r="H282" s="8">
        <f>VLOOKUP(B282,[1]Combined!$B$1:$Z$640,25,0)</f>
        <v>0</v>
      </c>
      <c r="I282" s="9">
        <f>VLOOKUP(B282,[2]Combined!C$1:T$640,18,0)</f>
        <v>19</v>
      </c>
      <c r="J282" s="9">
        <f>VLOOKUP(B282,[2]Combined!C$1:U$640,19,0)</f>
        <v>20</v>
      </c>
      <c r="K282" s="9">
        <f>VLOOKUP(B282,[2]Combined!C$1:W$640,21,0)</f>
        <v>0</v>
      </c>
      <c r="L282" s="9">
        <f>VLOOKUP(B282,[2]Combined!C$1:X$640,22,0)</f>
        <v>5</v>
      </c>
      <c r="M282" s="9">
        <f>VLOOKUP(B282,[2]Combined!C$1:Y$640,23,0)</f>
        <v>5</v>
      </c>
      <c r="N282" s="9">
        <f>VLOOKUP(B282,[2]Combined!C$1:AA$640,25,0)</f>
        <v>0</v>
      </c>
      <c r="O282" s="10">
        <f>VLOOKUP(B282,[3]Combined!C$1:T$640,18,0)</f>
        <v>18</v>
      </c>
      <c r="P282" s="10">
        <f>VLOOKUP(B282,[3]Combined!C$1:U$640,19,0)</f>
        <v>20</v>
      </c>
      <c r="Q282" s="10">
        <f>VLOOKUP(B282,[3]Combined!C$1:W$640,21,0)</f>
        <v>0</v>
      </c>
      <c r="R282" s="10">
        <f>VLOOKUP(B282,[3]Combined!C$1:X$640,22,0)</f>
        <v>2</v>
      </c>
      <c r="S282" s="10">
        <f>VLOOKUP(B282,[3]Combined!C$1:Y$640,23,0)</f>
        <v>3</v>
      </c>
      <c r="T282" s="10">
        <f>VLOOKUP(B282,[3]Combined!C$1:AA$640,25,0)</f>
        <v>0</v>
      </c>
      <c r="U282" s="11">
        <f>VLOOKUP(B282,[4]Combined!C$1:T$640,18,0)</f>
        <v>15</v>
      </c>
      <c r="V282" s="11">
        <f>VLOOKUP(B282,[4]Combined!C$1:U$640,19,0)</f>
        <v>15</v>
      </c>
      <c r="W282" s="11">
        <f>VLOOKUP(B282,[4]Combined!C$1:W$640,21,0)</f>
        <v>0</v>
      </c>
      <c r="X282" s="11">
        <f>VLOOKUP(B282,[4]Combined!C$1:X$640,22,0)</f>
        <v>4</v>
      </c>
      <c r="Y282" s="11">
        <f>VLOOKUP(B282,[4]Combined!C$1:Y$640,23,0)</f>
        <v>4</v>
      </c>
      <c r="Z282" s="11">
        <f>VLOOKUP(B282,[4]Combined!C$1:AA$640,25,0)</f>
        <v>0</v>
      </c>
      <c r="AA282" s="12">
        <v>6</v>
      </c>
      <c r="AB282" s="12">
        <v>7</v>
      </c>
      <c r="AC282" s="12">
        <f>VLOOKUP(B282,[5]Combined!C$1:W$640,21,0)</f>
        <v>0</v>
      </c>
      <c r="AD282" s="12">
        <v>1</v>
      </c>
      <c r="AE282" s="12">
        <v>1</v>
      </c>
      <c r="AF282" s="12">
        <f>VLOOKUP(B282,[5]Combined!C$1:AA$640,25,0)</f>
        <v>0</v>
      </c>
      <c r="AG282" s="14">
        <f t="shared" si="32"/>
        <v>86</v>
      </c>
      <c r="AH282" s="14">
        <f t="shared" si="33"/>
        <v>0</v>
      </c>
      <c r="AI282" s="14">
        <f t="shared" si="34"/>
        <v>0</v>
      </c>
      <c r="AJ282" s="14">
        <f t="shared" si="35"/>
        <v>81</v>
      </c>
      <c r="AK282" s="14">
        <f t="shared" si="36"/>
        <v>81</v>
      </c>
      <c r="AL282" s="14">
        <f t="shared" si="37"/>
        <v>94.186046511627907</v>
      </c>
      <c r="AM282" s="14">
        <f t="shared" si="38"/>
        <v>5</v>
      </c>
      <c r="AN282" s="7" t="s">
        <v>275</v>
      </c>
      <c r="AO282" s="7">
        <v>9</v>
      </c>
      <c r="AP282" s="7">
        <f>VLOOKUP(B282,[6]F!B$1:AA$50,26,0)</f>
        <v>10</v>
      </c>
      <c r="AQ282" s="7">
        <f t="shared" si="39"/>
        <v>24</v>
      </c>
    </row>
    <row r="283" spans="1:43" x14ac:dyDescent="0.25">
      <c r="A283" s="7">
        <v>282</v>
      </c>
      <c r="B283" s="7" t="s">
        <v>313</v>
      </c>
      <c r="C283" s="8">
        <f>VLOOKUP(B283,[1]Combined!$B$1:$S$640,18,0)</f>
        <v>9</v>
      </c>
      <c r="D283" s="8">
        <f>VLOOKUP(B283,[1]Combined!$B$1:$T$640,19,0)</f>
        <v>9</v>
      </c>
      <c r="E283" s="8">
        <f>VLOOKUP(B283,[1]Combined!$B$1:$V$640,21,0)</f>
        <v>0</v>
      </c>
      <c r="F283" s="8">
        <f>VLOOKUP(B283,[1]Combined!$B$1:$W$640,22,0)</f>
        <v>2</v>
      </c>
      <c r="G283" s="8">
        <f>VLOOKUP(B283,[1]Combined!$B$1:$X$640,23,0)</f>
        <v>2</v>
      </c>
      <c r="H283" s="8">
        <f>VLOOKUP(B283,[1]Combined!$B$1:$Z$640,25,0)</f>
        <v>0</v>
      </c>
      <c r="I283" s="9">
        <f>VLOOKUP(B283,[2]Combined!C$1:T$640,18,0)</f>
        <v>13</v>
      </c>
      <c r="J283" s="9">
        <f>VLOOKUP(B283,[2]Combined!C$1:U$640,19,0)</f>
        <v>20</v>
      </c>
      <c r="K283" s="9">
        <f>VLOOKUP(B283,[2]Combined!C$1:W$640,21,0)</f>
        <v>0</v>
      </c>
      <c r="L283" s="9">
        <f>VLOOKUP(B283,[2]Combined!C$1:X$640,22,0)</f>
        <v>4</v>
      </c>
      <c r="M283" s="9">
        <f>VLOOKUP(B283,[2]Combined!C$1:Y$640,23,0)</f>
        <v>4</v>
      </c>
      <c r="N283" s="9">
        <f>VLOOKUP(B283,[2]Combined!C$1:AA$640,25,0)</f>
        <v>0</v>
      </c>
      <c r="O283" s="10">
        <f>VLOOKUP(B283,[3]Combined!C$1:T$640,18,0)</f>
        <v>17</v>
      </c>
      <c r="P283" s="10">
        <f>VLOOKUP(B283,[3]Combined!C$1:U$640,19,0)</f>
        <v>20</v>
      </c>
      <c r="Q283" s="10">
        <f>VLOOKUP(B283,[3]Combined!C$1:W$640,21,0)</f>
        <v>0</v>
      </c>
      <c r="R283" s="10">
        <f>VLOOKUP(B283,[3]Combined!C$1:X$640,22,0)</f>
        <v>5</v>
      </c>
      <c r="S283" s="10">
        <f>VLOOKUP(B283,[3]Combined!C$1:Y$640,23,0)</f>
        <v>5</v>
      </c>
      <c r="T283" s="10">
        <f>VLOOKUP(B283,[3]Combined!C$1:AA$640,25,0)</f>
        <v>0</v>
      </c>
      <c r="U283" s="11">
        <f>VLOOKUP(B283,[4]Combined!C$1:T$640,18,0)</f>
        <v>14</v>
      </c>
      <c r="V283" s="11">
        <f>VLOOKUP(B283,[4]Combined!C$1:U$640,19,0)</f>
        <v>15</v>
      </c>
      <c r="W283" s="11">
        <f>VLOOKUP(B283,[4]Combined!C$1:W$640,21,0)</f>
        <v>0</v>
      </c>
      <c r="X283" s="11">
        <f>VLOOKUP(B283,[4]Combined!C$1:X$640,22,0)</f>
        <v>4</v>
      </c>
      <c r="Y283" s="11">
        <f>VLOOKUP(B283,[4]Combined!C$1:Y$640,23,0)</f>
        <v>4</v>
      </c>
      <c r="Z283" s="11">
        <f>VLOOKUP(B283,[4]Combined!C$1:AA$640,25,0)</f>
        <v>0</v>
      </c>
      <c r="AA283" s="12">
        <v>4</v>
      </c>
      <c r="AB283" s="12">
        <v>7</v>
      </c>
      <c r="AC283" s="12">
        <f>VLOOKUP(B283,[5]Combined!C$1:W$640,21,0)</f>
        <v>0</v>
      </c>
      <c r="AD283" s="12">
        <v>1</v>
      </c>
      <c r="AE283" s="12">
        <v>1</v>
      </c>
      <c r="AF283" s="12">
        <f>VLOOKUP(B283,[5]Combined!C$1:AA$640,25,0)</f>
        <v>0</v>
      </c>
      <c r="AG283" s="14">
        <f t="shared" si="32"/>
        <v>87</v>
      </c>
      <c r="AH283" s="14">
        <f t="shared" si="33"/>
        <v>0</v>
      </c>
      <c r="AI283" s="14">
        <f t="shared" si="34"/>
        <v>0</v>
      </c>
      <c r="AJ283" s="14">
        <f t="shared" si="35"/>
        <v>73</v>
      </c>
      <c r="AK283" s="14">
        <f t="shared" si="36"/>
        <v>73</v>
      </c>
      <c r="AL283" s="14">
        <f t="shared" si="37"/>
        <v>83.908045977011497</v>
      </c>
      <c r="AM283" s="14">
        <f t="shared" si="38"/>
        <v>4</v>
      </c>
      <c r="AN283" s="7" t="s">
        <v>277</v>
      </c>
      <c r="AO283" s="7">
        <v>7</v>
      </c>
      <c r="AP283" s="7">
        <f>VLOOKUP(B283,[6]F!B$1:AA$50,26,0)</f>
        <v>9</v>
      </c>
      <c r="AQ283" s="7">
        <f t="shared" si="39"/>
        <v>20</v>
      </c>
    </row>
    <row r="284" spans="1:43" x14ac:dyDescent="0.25">
      <c r="A284" s="7">
        <v>283</v>
      </c>
      <c r="B284" s="7" t="s">
        <v>314</v>
      </c>
      <c r="C284" s="8">
        <f>VLOOKUP(B284,[1]Combined!$B$1:$S$640,18,0)</f>
        <v>9</v>
      </c>
      <c r="D284" s="8">
        <f>VLOOKUP(B284,[1]Combined!$B$1:$T$640,19,0)</f>
        <v>9</v>
      </c>
      <c r="E284" s="8">
        <f>VLOOKUP(B284,[1]Combined!$B$1:$V$640,21,0)</f>
        <v>0</v>
      </c>
      <c r="F284" s="8">
        <f>VLOOKUP(B284,[1]Combined!$B$1:$W$640,22,0)</f>
        <v>1</v>
      </c>
      <c r="G284" s="8">
        <f>VLOOKUP(B284,[1]Combined!$B$1:$X$640,23,0)</f>
        <v>1</v>
      </c>
      <c r="H284" s="8">
        <f>VLOOKUP(B284,[1]Combined!$B$1:$Z$640,25,0)</f>
        <v>0</v>
      </c>
      <c r="I284" s="9">
        <f>VLOOKUP(B284,[2]Combined!C$1:T$640,18,0)</f>
        <v>19</v>
      </c>
      <c r="J284" s="9">
        <f>VLOOKUP(B284,[2]Combined!C$1:U$640,19,0)</f>
        <v>20</v>
      </c>
      <c r="K284" s="9">
        <f>VLOOKUP(B284,[2]Combined!C$1:W$640,21,0)</f>
        <v>0</v>
      </c>
      <c r="L284" s="9">
        <f>VLOOKUP(B284,[2]Combined!C$1:X$640,22,0)</f>
        <v>4</v>
      </c>
      <c r="M284" s="9">
        <f>VLOOKUP(B284,[2]Combined!C$1:Y$640,23,0)</f>
        <v>4</v>
      </c>
      <c r="N284" s="9">
        <f>VLOOKUP(B284,[2]Combined!C$1:AA$640,25,0)</f>
        <v>0</v>
      </c>
      <c r="O284" s="10">
        <f>VLOOKUP(B284,[3]Combined!C$1:T$640,18,0)</f>
        <v>18</v>
      </c>
      <c r="P284" s="10">
        <f>VLOOKUP(B284,[3]Combined!C$1:U$640,19,0)</f>
        <v>20</v>
      </c>
      <c r="Q284" s="10">
        <f>VLOOKUP(B284,[3]Combined!C$1:W$640,21,0)</f>
        <v>0</v>
      </c>
      <c r="R284" s="10">
        <f>VLOOKUP(B284,[3]Combined!C$1:X$640,22,0)</f>
        <v>5</v>
      </c>
      <c r="S284" s="10">
        <f>VLOOKUP(B284,[3]Combined!C$1:Y$640,23,0)</f>
        <v>5</v>
      </c>
      <c r="T284" s="10">
        <f>VLOOKUP(B284,[3]Combined!C$1:AA$640,25,0)</f>
        <v>0</v>
      </c>
      <c r="U284" s="11">
        <f>VLOOKUP(B284,[4]Combined!C$1:T$640,18,0)</f>
        <v>14</v>
      </c>
      <c r="V284" s="11">
        <f>VLOOKUP(B284,[4]Combined!C$1:U$640,19,0)</f>
        <v>15</v>
      </c>
      <c r="W284" s="11">
        <f>VLOOKUP(B284,[4]Combined!C$1:W$640,21,0)</f>
        <v>0</v>
      </c>
      <c r="X284" s="11">
        <f>VLOOKUP(B284,[4]Combined!C$1:X$640,22,0)</f>
        <v>0</v>
      </c>
      <c r="Y284" s="11">
        <f>VLOOKUP(B284,[4]Combined!C$1:Y$640,23,0)</f>
        <v>0</v>
      </c>
      <c r="Z284" s="11">
        <f>VLOOKUP(B284,[4]Combined!C$1:AA$640,25,0)</f>
        <v>0</v>
      </c>
      <c r="AA284" s="12">
        <v>4</v>
      </c>
      <c r="AB284" s="12">
        <v>7</v>
      </c>
      <c r="AC284" s="12">
        <f>VLOOKUP(B284,[5]Combined!C$1:W$640,21,0)</f>
        <v>0</v>
      </c>
      <c r="AD284" s="12">
        <f>VLOOKUP(B284,[5]Combined!C$1:X$640,22,0)</f>
        <v>0</v>
      </c>
      <c r="AE284" s="12">
        <v>1</v>
      </c>
      <c r="AF284" s="12">
        <f>VLOOKUP(B284,[5]Combined!C$1:AA$640,25,0)</f>
        <v>0</v>
      </c>
      <c r="AG284" s="14">
        <f t="shared" si="32"/>
        <v>82</v>
      </c>
      <c r="AH284" s="14">
        <f t="shared" si="33"/>
        <v>0</v>
      </c>
      <c r="AI284" s="14">
        <f t="shared" si="34"/>
        <v>0</v>
      </c>
      <c r="AJ284" s="14">
        <f t="shared" si="35"/>
        <v>74</v>
      </c>
      <c r="AK284" s="14">
        <f t="shared" si="36"/>
        <v>74</v>
      </c>
      <c r="AL284" s="14">
        <f t="shared" si="37"/>
        <v>90.243902439024396</v>
      </c>
      <c r="AM284" s="14">
        <f t="shared" si="38"/>
        <v>5</v>
      </c>
      <c r="AN284" s="7" t="s">
        <v>279</v>
      </c>
      <c r="AO284" s="7">
        <v>9</v>
      </c>
      <c r="AP284" s="7">
        <f>VLOOKUP(B284,[6]F!B$1:AA$50,26,0)</f>
        <v>8</v>
      </c>
      <c r="AQ284" s="7">
        <f t="shared" si="39"/>
        <v>22</v>
      </c>
    </row>
    <row r="285" spans="1:43" x14ac:dyDescent="0.25">
      <c r="A285" s="7">
        <v>284</v>
      </c>
      <c r="B285" s="7" t="s">
        <v>315</v>
      </c>
      <c r="C285" s="8">
        <f>VLOOKUP(B285,[1]Combined!$B$1:$S$640,18,0)</f>
        <v>4</v>
      </c>
      <c r="D285" s="8">
        <f>VLOOKUP(B285,[1]Combined!$B$1:$T$640,19,0)</f>
        <v>9</v>
      </c>
      <c r="E285" s="8">
        <f>VLOOKUP(B285,[1]Combined!$B$1:$V$640,21,0)</f>
        <v>0</v>
      </c>
      <c r="F285" s="8">
        <f>VLOOKUP(B285,[1]Combined!$B$1:$W$640,22,0)</f>
        <v>1</v>
      </c>
      <c r="G285" s="8">
        <f>VLOOKUP(B285,[1]Combined!$B$1:$X$640,23,0)</f>
        <v>2</v>
      </c>
      <c r="H285" s="8">
        <f>VLOOKUP(B285,[1]Combined!$B$1:$Z$640,25,0)</f>
        <v>0</v>
      </c>
      <c r="I285" s="9">
        <f>VLOOKUP(B285,[2]Combined!C$1:T$640,18,0)</f>
        <v>11</v>
      </c>
      <c r="J285" s="9">
        <f>VLOOKUP(B285,[2]Combined!C$1:U$640,19,0)</f>
        <v>20</v>
      </c>
      <c r="K285" s="9">
        <f>VLOOKUP(B285,[2]Combined!C$1:W$640,21,0)</f>
        <v>0</v>
      </c>
      <c r="L285" s="9">
        <f>VLOOKUP(B285,[2]Combined!C$1:X$640,22,0)</f>
        <v>1</v>
      </c>
      <c r="M285" s="9">
        <f>VLOOKUP(B285,[2]Combined!C$1:Y$640,23,0)</f>
        <v>3</v>
      </c>
      <c r="N285" s="9">
        <f>VLOOKUP(B285,[2]Combined!C$1:AA$640,25,0)</f>
        <v>0</v>
      </c>
      <c r="O285" s="10">
        <f>VLOOKUP(B285,[3]Combined!C$1:T$640,18,0)</f>
        <v>9</v>
      </c>
      <c r="P285" s="10">
        <f>VLOOKUP(B285,[3]Combined!C$1:U$640,19,0)</f>
        <v>20</v>
      </c>
      <c r="Q285" s="10">
        <f>VLOOKUP(B285,[3]Combined!C$1:W$640,21,0)</f>
        <v>0</v>
      </c>
      <c r="R285" s="10">
        <f>VLOOKUP(B285,[3]Combined!C$1:X$640,22,0)</f>
        <v>3</v>
      </c>
      <c r="S285" s="10">
        <f>VLOOKUP(B285,[3]Combined!C$1:Y$640,23,0)</f>
        <v>4</v>
      </c>
      <c r="T285" s="10">
        <f>VLOOKUP(B285,[3]Combined!C$1:AA$640,25,0)</f>
        <v>0</v>
      </c>
      <c r="U285" s="11">
        <f>VLOOKUP(B285,[4]Combined!C$1:T$640,18,0)</f>
        <v>7</v>
      </c>
      <c r="V285" s="11">
        <f>VLOOKUP(B285,[4]Combined!C$1:U$640,19,0)</f>
        <v>15</v>
      </c>
      <c r="W285" s="11">
        <f>VLOOKUP(B285,[4]Combined!C$1:W$640,21,0)</f>
        <v>0</v>
      </c>
      <c r="X285" s="11">
        <f>VLOOKUP(B285,[4]Combined!C$1:X$640,22,0)</f>
        <v>3</v>
      </c>
      <c r="Y285" s="11">
        <f>VLOOKUP(B285,[4]Combined!C$1:Y$640,23,0)</f>
        <v>4</v>
      </c>
      <c r="Z285" s="11">
        <f>VLOOKUP(B285,[4]Combined!C$1:AA$640,25,0)</f>
        <v>0</v>
      </c>
      <c r="AA285" s="12">
        <v>1</v>
      </c>
      <c r="AB285" s="12">
        <v>7</v>
      </c>
      <c r="AC285" s="12">
        <f>VLOOKUP(B285,[5]Combined!C$1:W$640,21,0)</f>
        <v>0</v>
      </c>
      <c r="AD285" s="12">
        <v>1</v>
      </c>
      <c r="AE285" s="12">
        <v>2</v>
      </c>
      <c r="AF285" s="12">
        <f>VLOOKUP(B285,[5]Combined!C$1:AA$640,25,0)</f>
        <v>0</v>
      </c>
      <c r="AG285" s="14">
        <f t="shared" si="32"/>
        <v>86</v>
      </c>
      <c r="AH285" s="14">
        <f t="shared" si="33"/>
        <v>0</v>
      </c>
      <c r="AI285" s="14">
        <f t="shared" si="34"/>
        <v>0</v>
      </c>
      <c r="AJ285" s="14">
        <f t="shared" si="35"/>
        <v>41</v>
      </c>
      <c r="AK285" s="14">
        <f t="shared" si="36"/>
        <v>41</v>
      </c>
      <c r="AL285" s="14">
        <f t="shared" si="37"/>
        <v>47.674418604651166</v>
      </c>
      <c r="AM285" s="14">
        <f t="shared" si="38"/>
        <v>0</v>
      </c>
      <c r="AN285" s="7" t="s">
        <v>281</v>
      </c>
      <c r="AO285" s="7">
        <v>6</v>
      </c>
      <c r="AP285" s="7">
        <f>VLOOKUP(B285,[6]F!B$1:AA$50,26,0)</f>
        <v>7</v>
      </c>
      <c r="AQ285" s="7">
        <f t="shared" si="39"/>
        <v>13</v>
      </c>
    </row>
    <row r="286" spans="1:43" x14ac:dyDescent="0.25">
      <c r="A286" s="7">
        <v>285</v>
      </c>
      <c r="B286" s="7" t="s">
        <v>316</v>
      </c>
      <c r="C286" s="8">
        <f>VLOOKUP(B286,[1]Combined!$B$1:$S$640,18,0)</f>
        <v>7</v>
      </c>
      <c r="D286" s="8">
        <f>VLOOKUP(B286,[1]Combined!$B$1:$T$640,19,0)</f>
        <v>9</v>
      </c>
      <c r="E286" s="8">
        <f>VLOOKUP(B286,[1]Combined!$B$1:$V$640,21,0)</f>
        <v>0</v>
      </c>
      <c r="F286" s="8">
        <f>VLOOKUP(B286,[1]Combined!$B$1:$W$640,22,0)</f>
        <v>1</v>
      </c>
      <c r="G286" s="8">
        <f>VLOOKUP(B286,[1]Combined!$B$1:$X$640,23,0)</f>
        <v>1</v>
      </c>
      <c r="H286" s="8">
        <f>VLOOKUP(B286,[1]Combined!$B$1:$Z$640,25,0)</f>
        <v>0</v>
      </c>
      <c r="I286" s="9">
        <f>VLOOKUP(B286,[2]Combined!C$1:T$640,18,0)</f>
        <v>13</v>
      </c>
      <c r="J286" s="9">
        <f>VLOOKUP(B286,[2]Combined!C$1:U$640,19,0)</f>
        <v>20</v>
      </c>
      <c r="K286" s="9">
        <f>VLOOKUP(B286,[2]Combined!C$1:W$640,21,0)</f>
        <v>0</v>
      </c>
      <c r="L286" s="9">
        <f>VLOOKUP(B286,[2]Combined!C$1:X$640,22,0)</f>
        <v>4</v>
      </c>
      <c r="M286" s="9">
        <f>VLOOKUP(B286,[2]Combined!C$1:Y$640,23,0)</f>
        <v>4</v>
      </c>
      <c r="N286" s="9">
        <f>VLOOKUP(B286,[2]Combined!C$1:AA$640,25,0)</f>
        <v>0</v>
      </c>
      <c r="O286" s="10">
        <f>VLOOKUP(B286,[3]Combined!C$1:T$640,18,0)</f>
        <v>16</v>
      </c>
      <c r="P286" s="10">
        <f>VLOOKUP(B286,[3]Combined!C$1:U$640,19,0)</f>
        <v>20</v>
      </c>
      <c r="Q286" s="10">
        <f>VLOOKUP(B286,[3]Combined!C$1:W$640,21,0)</f>
        <v>0</v>
      </c>
      <c r="R286" s="10">
        <f>VLOOKUP(B286,[3]Combined!C$1:X$640,22,0)</f>
        <v>4</v>
      </c>
      <c r="S286" s="10">
        <f>VLOOKUP(B286,[3]Combined!C$1:Y$640,23,0)</f>
        <v>4</v>
      </c>
      <c r="T286" s="10">
        <f>VLOOKUP(B286,[3]Combined!C$1:AA$640,25,0)</f>
        <v>0</v>
      </c>
      <c r="U286" s="11">
        <f>VLOOKUP(B286,[4]Combined!C$1:T$640,18,0)</f>
        <v>13</v>
      </c>
      <c r="V286" s="11">
        <f>VLOOKUP(B286,[4]Combined!C$1:U$640,19,0)</f>
        <v>15</v>
      </c>
      <c r="W286" s="11">
        <f>VLOOKUP(B286,[4]Combined!C$1:W$640,21,0)</f>
        <v>0</v>
      </c>
      <c r="X286" s="11">
        <f>VLOOKUP(B286,[4]Combined!C$1:X$640,22,0)</f>
        <v>2</v>
      </c>
      <c r="Y286" s="11">
        <f>VLOOKUP(B286,[4]Combined!C$1:Y$640,23,0)</f>
        <v>2</v>
      </c>
      <c r="Z286" s="11">
        <f>VLOOKUP(B286,[4]Combined!C$1:AA$640,25,0)</f>
        <v>0</v>
      </c>
      <c r="AA286" s="12">
        <v>5</v>
      </c>
      <c r="AB286" s="12">
        <v>7</v>
      </c>
      <c r="AC286" s="12">
        <f>VLOOKUP(B286,[5]Combined!C$1:W$640,21,0)</f>
        <v>0</v>
      </c>
      <c r="AD286" s="12">
        <f>VLOOKUP(B286,[5]Combined!C$1:X$640,22,0)</f>
        <v>0</v>
      </c>
      <c r="AE286" s="12">
        <f>VLOOKUP(B286,[5]Combined!C$1:Y$640,23,0)</f>
        <v>0</v>
      </c>
      <c r="AF286" s="12">
        <f>VLOOKUP(B286,[5]Combined!C$1:AA$640,25,0)</f>
        <v>0</v>
      </c>
      <c r="AG286" s="14">
        <f t="shared" si="32"/>
        <v>82</v>
      </c>
      <c r="AH286" s="14">
        <f t="shared" si="33"/>
        <v>0</v>
      </c>
      <c r="AI286" s="14">
        <f t="shared" si="34"/>
        <v>0</v>
      </c>
      <c r="AJ286" s="14">
        <f t="shared" si="35"/>
        <v>65</v>
      </c>
      <c r="AK286" s="14">
        <f t="shared" si="36"/>
        <v>65</v>
      </c>
      <c r="AL286" s="14">
        <f t="shared" si="37"/>
        <v>79.268292682926827</v>
      </c>
      <c r="AM286" s="14">
        <f t="shared" si="38"/>
        <v>3</v>
      </c>
      <c r="AN286" s="7" t="s">
        <v>273</v>
      </c>
      <c r="AO286" s="7">
        <v>10</v>
      </c>
      <c r="AP286" s="7">
        <f>VLOOKUP(B286,[6]F!B$1:AA$50,26,0)</f>
        <v>6</v>
      </c>
      <c r="AQ286" s="7">
        <f t="shared" si="39"/>
        <v>19</v>
      </c>
    </row>
    <row r="287" spans="1:43" x14ac:dyDescent="0.25">
      <c r="A287" s="7">
        <v>286</v>
      </c>
      <c r="B287" s="7" t="s">
        <v>317</v>
      </c>
      <c r="C287" s="8">
        <f>VLOOKUP(B287,[1]Combined!$B$1:$S$640,18,0)</f>
        <v>8</v>
      </c>
      <c r="D287" s="8">
        <f>VLOOKUP(B287,[1]Combined!$B$1:$T$640,19,0)</f>
        <v>9</v>
      </c>
      <c r="E287" s="8">
        <f>VLOOKUP(B287,[1]Combined!$B$1:$V$640,21,0)</f>
        <v>0</v>
      </c>
      <c r="F287" s="8">
        <f>VLOOKUP(B287,[1]Combined!$B$1:$W$640,22,0)</f>
        <v>2</v>
      </c>
      <c r="G287" s="8">
        <f>VLOOKUP(B287,[1]Combined!$B$1:$X$640,23,0)</f>
        <v>2</v>
      </c>
      <c r="H287" s="8">
        <f>VLOOKUP(B287,[1]Combined!$B$1:$Z$640,25,0)</f>
        <v>0</v>
      </c>
      <c r="I287" s="9">
        <f>VLOOKUP(B287,[2]Combined!C$1:T$640,18,0)</f>
        <v>15</v>
      </c>
      <c r="J287" s="9">
        <f>VLOOKUP(B287,[2]Combined!C$1:U$640,19,0)</f>
        <v>20</v>
      </c>
      <c r="K287" s="9">
        <f>VLOOKUP(B287,[2]Combined!C$1:W$640,21,0)</f>
        <v>0</v>
      </c>
      <c r="L287" s="9">
        <f>VLOOKUP(B287,[2]Combined!C$1:X$640,22,0)</f>
        <v>2</v>
      </c>
      <c r="M287" s="9">
        <f>VLOOKUP(B287,[2]Combined!C$1:Y$640,23,0)</f>
        <v>5</v>
      </c>
      <c r="N287" s="9">
        <f>VLOOKUP(B287,[2]Combined!C$1:AA$640,25,0)</f>
        <v>0</v>
      </c>
      <c r="O287" s="10">
        <f>VLOOKUP(B287,[3]Combined!C$1:T$640,18,0)</f>
        <v>14</v>
      </c>
      <c r="P287" s="10">
        <f>VLOOKUP(B287,[3]Combined!C$1:U$640,19,0)</f>
        <v>20</v>
      </c>
      <c r="Q287" s="10">
        <f>VLOOKUP(B287,[3]Combined!C$1:W$640,21,0)</f>
        <v>0</v>
      </c>
      <c r="R287" s="10">
        <f>VLOOKUP(B287,[3]Combined!C$1:X$640,22,0)</f>
        <v>3</v>
      </c>
      <c r="S287" s="10">
        <f>VLOOKUP(B287,[3]Combined!C$1:Y$640,23,0)</f>
        <v>3</v>
      </c>
      <c r="T287" s="10">
        <f>VLOOKUP(B287,[3]Combined!C$1:AA$640,25,0)</f>
        <v>0</v>
      </c>
      <c r="U287" s="11">
        <f>VLOOKUP(B287,[4]Combined!C$1:T$640,18,0)</f>
        <v>12</v>
      </c>
      <c r="V287" s="11">
        <f>VLOOKUP(B287,[4]Combined!C$1:U$640,19,0)</f>
        <v>15</v>
      </c>
      <c r="W287" s="11">
        <f>VLOOKUP(B287,[4]Combined!C$1:W$640,21,0)</f>
        <v>0</v>
      </c>
      <c r="X287" s="11">
        <f>VLOOKUP(B287,[4]Combined!C$1:X$640,22,0)</f>
        <v>4</v>
      </c>
      <c r="Y287" s="11">
        <f>VLOOKUP(B287,[4]Combined!C$1:Y$640,23,0)</f>
        <v>4</v>
      </c>
      <c r="Z287" s="11">
        <f>VLOOKUP(B287,[4]Combined!C$1:AA$640,25,0)</f>
        <v>0</v>
      </c>
      <c r="AA287" s="12">
        <v>6</v>
      </c>
      <c r="AB287" s="12">
        <v>7</v>
      </c>
      <c r="AC287" s="12">
        <f>VLOOKUP(B287,[5]Combined!C$1:W$640,21,0)</f>
        <v>0</v>
      </c>
      <c r="AD287" s="12">
        <v>1</v>
      </c>
      <c r="AE287" s="12">
        <v>1</v>
      </c>
      <c r="AF287" s="12">
        <f>VLOOKUP(B287,[5]Combined!C$1:AA$640,25,0)</f>
        <v>0</v>
      </c>
      <c r="AG287" s="14">
        <f t="shared" si="32"/>
        <v>86</v>
      </c>
      <c r="AH287" s="14">
        <f t="shared" si="33"/>
        <v>0</v>
      </c>
      <c r="AI287" s="14">
        <f t="shared" si="34"/>
        <v>0</v>
      </c>
      <c r="AJ287" s="14">
        <f t="shared" si="35"/>
        <v>67</v>
      </c>
      <c r="AK287" s="14">
        <f t="shared" si="36"/>
        <v>67</v>
      </c>
      <c r="AL287" s="14">
        <f t="shared" si="37"/>
        <v>77.906976744186053</v>
      </c>
      <c r="AM287" s="14">
        <f t="shared" si="38"/>
        <v>3</v>
      </c>
      <c r="AN287" s="7" t="s">
        <v>275</v>
      </c>
      <c r="AO287" s="7">
        <v>9</v>
      </c>
      <c r="AP287" s="7">
        <f>VLOOKUP(B287,[6]F!B$1:AA$50,26,0)</f>
        <v>8</v>
      </c>
      <c r="AQ287" s="7">
        <f t="shared" si="39"/>
        <v>20</v>
      </c>
    </row>
    <row r="288" spans="1:43" x14ac:dyDescent="0.25">
      <c r="A288" s="7">
        <v>287</v>
      </c>
      <c r="B288" s="7" t="s">
        <v>318</v>
      </c>
      <c r="C288" s="8">
        <f>VLOOKUP(B288,[1]Combined!$B$1:$S$640,18,0)</f>
        <v>5</v>
      </c>
      <c r="D288" s="8">
        <f>VLOOKUP(B288,[1]Combined!$B$1:$T$640,19,0)</f>
        <v>9</v>
      </c>
      <c r="E288" s="8">
        <f>VLOOKUP(B288,[1]Combined!$B$1:$V$640,21,0)</f>
        <v>0</v>
      </c>
      <c r="F288" s="8">
        <f>VLOOKUP(B288,[1]Combined!$B$1:$W$640,22,0)</f>
        <v>2</v>
      </c>
      <c r="G288" s="8">
        <f>VLOOKUP(B288,[1]Combined!$B$1:$X$640,23,0)</f>
        <v>2</v>
      </c>
      <c r="H288" s="8">
        <f>VLOOKUP(B288,[1]Combined!$B$1:$Z$640,25,0)</f>
        <v>0</v>
      </c>
      <c r="I288" s="9">
        <f>VLOOKUP(B288,[2]Combined!C$1:T$640,18,0)</f>
        <v>19</v>
      </c>
      <c r="J288" s="9">
        <f>VLOOKUP(B288,[2]Combined!C$1:U$640,19,0)</f>
        <v>20</v>
      </c>
      <c r="K288" s="9">
        <f>VLOOKUP(B288,[2]Combined!C$1:W$640,21,0)</f>
        <v>0</v>
      </c>
      <c r="L288" s="9">
        <f>VLOOKUP(B288,[2]Combined!C$1:X$640,22,0)</f>
        <v>4</v>
      </c>
      <c r="M288" s="9">
        <f>VLOOKUP(B288,[2]Combined!C$1:Y$640,23,0)</f>
        <v>4</v>
      </c>
      <c r="N288" s="9">
        <f>VLOOKUP(B288,[2]Combined!C$1:AA$640,25,0)</f>
        <v>0</v>
      </c>
      <c r="O288" s="10">
        <f>VLOOKUP(B288,[3]Combined!C$1:T$640,18,0)</f>
        <v>18</v>
      </c>
      <c r="P288" s="10">
        <f>VLOOKUP(B288,[3]Combined!C$1:U$640,19,0)</f>
        <v>20</v>
      </c>
      <c r="Q288" s="10">
        <f>VLOOKUP(B288,[3]Combined!C$1:W$640,21,0)</f>
        <v>0</v>
      </c>
      <c r="R288" s="10">
        <f>VLOOKUP(B288,[3]Combined!C$1:X$640,22,0)</f>
        <v>4</v>
      </c>
      <c r="S288" s="10">
        <f>VLOOKUP(B288,[3]Combined!C$1:Y$640,23,0)</f>
        <v>5</v>
      </c>
      <c r="T288" s="10">
        <f>VLOOKUP(B288,[3]Combined!C$1:AA$640,25,0)</f>
        <v>0</v>
      </c>
      <c r="U288" s="11">
        <f>VLOOKUP(B288,[4]Combined!C$1:T$640,18,0)</f>
        <v>12</v>
      </c>
      <c r="V288" s="11">
        <f>VLOOKUP(B288,[4]Combined!C$1:U$640,19,0)</f>
        <v>15</v>
      </c>
      <c r="W288" s="11">
        <f>VLOOKUP(B288,[4]Combined!C$1:W$640,21,0)</f>
        <v>0</v>
      </c>
      <c r="X288" s="11">
        <f>VLOOKUP(B288,[4]Combined!C$1:X$640,22,0)</f>
        <v>3</v>
      </c>
      <c r="Y288" s="11">
        <f>VLOOKUP(B288,[4]Combined!C$1:Y$640,23,0)</f>
        <v>4</v>
      </c>
      <c r="Z288" s="11">
        <f>VLOOKUP(B288,[4]Combined!C$1:AA$640,25,0)</f>
        <v>0</v>
      </c>
      <c r="AA288" s="12">
        <v>3</v>
      </c>
      <c r="AB288" s="12">
        <v>7</v>
      </c>
      <c r="AC288" s="12">
        <f>VLOOKUP(B288,[5]Combined!C$1:W$640,21,0)</f>
        <v>0</v>
      </c>
      <c r="AD288" s="12">
        <v>1</v>
      </c>
      <c r="AE288" s="12">
        <v>1</v>
      </c>
      <c r="AF288" s="12">
        <f>VLOOKUP(B288,[5]Combined!C$1:AA$640,25,0)</f>
        <v>0</v>
      </c>
      <c r="AG288" s="14">
        <f t="shared" si="32"/>
        <v>87</v>
      </c>
      <c r="AH288" s="14">
        <f t="shared" si="33"/>
        <v>0</v>
      </c>
      <c r="AI288" s="14">
        <f t="shared" si="34"/>
        <v>0</v>
      </c>
      <c r="AJ288" s="14">
        <f t="shared" si="35"/>
        <v>71</v>
      </c>
      <c r="AK288" s="14">
        <f t="shared" si="36"/>
        <v>71</v>
      </c>
      <c r="AL288" s="14">
        <f t="shared" si="37"/>
        <v>81.609195402298852</v>
      </c>
      <c r="AM288" s="14">
        <f t="shared" si="38"/>
        <v>4</v>
      </c>
      <c r="AN288" s="7" t="s">
        <v>277</v>
      </c>
      <c r="AO288" s="7">
        <v>9</v>
      </c>
      <c r="AP288" s="7">
        <f>VLOOKUP(B288,[6]F!B$1:AA$50,26,0)</f>
        <v>9</v>
      </c>
      <c r="AQ288" s="7">
        <f t="shared" si="39"/>
        <v>22</v>
      </c>
    </row>
    <row r="289" spans="1:43" x14ac:dyDescent="0.25">
      <c r="A289" s="7">
        <v>288</v>
      </c>
      <c r="B289" s="7" t="s">
        <v>319</v>
      </c>
      <c r="C289" s="8">
        <f>VLOOKUP(B289,[1]Combined!$B$1:$S$640,18,0)</f>
        <v>9</v>
      </c>
      <c r="D289" s="8">
        <f>VLOOKUP(B289,[1]Combined!$B$1:$T$640,19,0)</f>
        <v>9</v>
      </c>
      <c r="E289" s="8">
        <f>VLOOKUP(B289,[1]Combined!$B$1:$V$640,21,0)</f>
        <v>0</v>
      </c>
      <c r="F289" s="8">
        <f>VLOOKUP(B289,[1]Combined!$B$1:$W$640,22,0)</f>
        <v>1</v>
      </c>
      <c r="G289" s="8">
        <f>VLOOKUP(B289,[1]Combined!$B$1:$X$640,23,0)</f>
        <v>1</v>
      </c>
      <c r="H289" s="8">
        <f>VLOOKUP(B289,[1]Combined!$B$1:$Z$640,25,0)</f>
        <v>0</v>
      </c>
      <c r="I289" s="9">
        <f>VLOOKUP(B289,[2]Combined!C$1:T$640,18,0)</f>
        <v>16</v>
      </c>
      <c r="J289" s="9">
        <f>VLOOKUP(B289,[2]Combined!C$1:U$640,19,0)</f>
        <v>20</v>
      </c>
      <c r="K289" s="9">
        <f>VLOOKUP(B289,[2]Combined!C$1:W$640,21,0)</f>
        <v>0</v>
      </c>
      <c r="L289" s="9">
        <f>VLOOKUP(B289,[2]Combined!C$1:X$640,22,0)</f>
        <v>4</v>
      </c>
      <c r="M289" s="9">
        <f>VLOOKUP(B289,[2]Combined!C$1:Y$640,23,0)</f>
        <v>4</v>
      </c>
      <c r="N289" s="9">
        <f>VLOOKUP(B289,[2]Combined!C$1:AA$640,25,0)</f>
        <v>0</v>
      </c>
      <c r="O289" s="10">
        <f>VLOOKUP(B289,[3]Combined!C$1:T$640,18,0)</f>
        <v>15</v>
      </c>
      <c r="P289" s="10">
        <f>VLOOKUP(B289,[3]Combined!C$1:U$640,19,0)</f>
        <v>20</v>
      </c>
      <c r="Q289" s="10">
        <f>VLOOKUP(B289,[3]Combined!C$1:W$640,21,0)</f>
        <v>0</v>
      </c>
      <c r="R289" s="10">
        <f>VLOOKUP(B289,[3]Combined!C$1:X$640,22,0)</f>
        <v>4</v>
      </c>
      <c r="S289" s="10">
        <f>VLOOKUP(B289,[3]Combined!C$1:Y$640,23,0)</f>
        <v>5</v>
      </c>
      <c r="T289" s="10">
        <f>VLOOKUP(B289,[3]Combined!C$1:AA$640,25,0)</f>
        <v>0</v>
      </c>
      <c r="U289" s="11">
        <f>VLOOKUP(B289,[4]Combined!C$1:T$640,18,0)</f>
        <v>9</v>
      </c>
      <c r="V289" s="11">
        <f>VLOOKUP(B289,[4]Combined!C$1:U$640,19,0)</f>
        <v>15</v>
      </c>
      <c r="W289" s="11">
        <f>VLOOKUP(B289,[4]Combined!C$1:W$640,21,0)</f>
        <v>0</v>
      </c>
      <c r="X289" s="11">
        <f>VLOOKUP(B289,[4]Combined!C$1:X$640,22,0)</f>
        <v>0</v>
      </c>
      <c r="Y289" s="11">
        <f>VLOOKUP(B289,[4]Combined!C$1:Y$640,23,0)</f>
        <v>0</v>
      </c>
      <c r="Z289" s="11">
        <f>VLOOKUP(B289,[4]Combined!C$1:AA$640,25,0)</f>
        <v>0</v>
      </c>
      <c r="AA289" s="12">
        <v>4</v>
      </c>
      <c r="AB289" s="12">
        <v>7</v>
      </c>
      <c r="AC289" s="12">
        <f>VLOOKUP(B289,[5]Combined!C$1:W$640,21,0)</f>
        <v>0</v>
      </c>
      <c r="AD289" s="12">
        <v>1</v>
      </c>
      <c r="AE289" s="12">
        <v>1</v>
      </c>
      <c r="AF289" s="12">
        <f>VLOOKUP(B289,[5]Combined!C$1:AA$640,25,0)</f>
        <v>0</v>
      </c>
      <c r="AG289" s="14">
        <f t="shared" si="32"/>
        <v>82</v>
      </c>
      <c r="AH289" s="14">
        <f t="shared" si="33"/>
        <v>0</v>
      </c>
      <c r="AI289" s="14">
        <f t="shared" si="34"/>
        <v>0</v>
      </c>
      <c r="AJ289" s="14">
        <f t="shared" si="35"/>
        <v>63</v>
      </c>
      <c r="AK289" s="14">
        <f t="shared" si="36"/>
        <v>63</v>
      </c>
      <c r="AL289" s="14">
        <f t="shared" si="37"/>
        <v>76.829268292682926</v>
      </c>
      <c r="AM289" s="14">
        <f t="shared" si="38"/>
        <v>3</v>
      </c>
      <c r="AN289" s="7" t="s">
        <v>279</v>
      </c>
      <c r="AO289" s="7">
        <v>9</v>
      </c>
      <c r="AP289" s="7">
        <f>VLOOKUP(B289,[6]F!B$1:AA$50,26,0)</f>
        <v>4</v>
      </c>
      <c r="AQ289" s="7">
        <f t="shared" si="39"/>
        <v>16</v>
      </c>
    </row>
    <row r="290" spans="1:43" x14ac:dyDescent="0.25">
      <c r="A290" s="7">
        <v>289</v>
      </c>
      <c r="B290" s="7" t="s">
        <v>320</v>
      </c>
      <c r="C290" s="8">
        <f>VLOOKUP(B290,[1]Combined!$B$1:$S$640,18,0)</f>
        <v>8</v>
      </c>
      <c r="D290" s="8">
        <f>VLOOKUP(B290,[1]Combined!$B$1:$T$640,19,0)</f>
        <v>9</v>
      </c>
      <c r="E290" s="8">
        <f>VLOOKUP(B290,[1]Combined!$B$1:$V$640,21,0)</f>
        <v>0</v>
      </c>
      <c r="F290" s="8">
        <f>VLOOKUP(B290,[1]Combined!$B$1:$W$640,22,0)</f>
        <v>1</v>
      </c>
      <c r="G290" s="8">
        <f>VLOOKUP(B290,[1]Combined!$B$1:$X$640,23,0)</f>
        <v>2</v>
      </c>
      <c r="H290" s="8">
        <f>VLOOKUP(B290,[1]Combined!$B$1:$Z$640,25,0)</f>
        <v>0</v>
      </c>
      <c r="I290" s="9">
        <f>VLOOKUP(B290,[2]Combined!C$1:T$640,18,0)</f>
        <v>6</v>
      </c>
      <c r="J290" s="9">
        <f>VLOOKUP(B290,[2]Combined!C$1:U$640,19,0)</f>
        <v>20</v>
      </c>
      <c r="K290" s="9">
        <f>VLOOKUP(B290,[2]Combined!C$1:W$640,21,0)</f>
        <v>0</v>
      </c>
      <c r="L290" s="9">
        <f>VLOOKUP(B290,[2]Combined!C$1:X$640,22,0)</f>
        <v>1</v>
      </c>
      <c r="M290" s="9">
        <f>VLOOKUP(B290,[2]Combined!C$1:Y$640,23,0)</f>
        <v>3</v>
      </c>
      <c r="N290" s="9">
        <f>VLOOKUP(B290,[2]Combined!C$1:AA$640,25,0)</f>
        <v>0</v>
      </c>
      <c r="O290" s="10">
        <f>VLOOKUP(B290,[3]Combined!C$1:T$640,18,0)</f>
        <v>12</v>
      </c>
      <c r="P290" s="10">
        <f>VLOOKUP(B290,[3]Combined!C$1:U$640,19,0)</f>
        <v>20</v>
      </c>
      <c r="Q290" s="10">
        <f>VLOOKUP(B290,[3]Combined!C$1:W$640,21,0)</f>
        <v>0</v>
      </c>
      <c r="R290" s="10">
        <f>VLOOKUP(B290,[3]Combined!C$1:X$640,22,0)</f>
        <v>2</v>
      </c>
      <c r="S290" s="10">
        <f>VLOOKUP(B290,[3]Combined!C$1:Y$640,23,0)</f>
        <v>4</v>
      </c>
      <c r="T290" s="10">
        <f>VLOOKUP(B290,[3]Combined!C$1:AA$640,25,0)</f>
        <v>0</v>
      </c>
      <c r="U290" s="11">
        <f>VLOOKUP(B290,[4]Combined!C$1:T$640,18,0)</f>
        <v>3</v>
      </c>
      <c r="V290" s="11">
        <f>VLOOKUP(B290,[4]Combined!C$1:U$640,19,0)</f>
        <v>15</v>
      </c>
      <c r="W290" s="11">
        <f>VLOOKUP(B290,[4]Combined!C$1:W$640,21,0)</f>
        <v>0</v>
      </c>
      <c r="X290" s="11">
        <f>VLOOKUP(B290,[4]Combined!C$1:X$640,22,0)</f>
        <v>1</v>
      </c>
      <c r="Y290" s="11">
        <f>VLOOKUP(B290,[4]Combined!C$1:Y$640,23,0)</f>
        <v>4</v>
      </c>
      <c r="Z290" s="11">
        <f>VLOOKUP(B290,[4]Combined!C$1:AA$640,25,0)</f>
        <v>0</v>
      </c>
      <c r="AA290" s="12">
        <v>0</v>
      </c>
      <c r="AB290" s="12">
        <v>7</v>
      </c>
      <c r="AC290" s="12">
        <f>VLOOKUP(B290,[5]Combined!C$1:W$640,21,0)</f>
        <v>0</v>
      </c>
      <c r="AD290" s="12">
        <f>VLOOKUP(B290,[5]Combined!C$1:X$640,22,0)</f>
        <v>0</v>
      </c>
      <c r="AE290" s="12">
        <v>2</v>
      </c>
      <c r="AF290" s="12">
        <f>VLOOKUP(B290,[5]Combined!C$1:AA$640,25,0)</f>
        <v>0</v>
      </c>
      <c r="AG290" s="14">
        <f t="shared" si="32"/>
        <v>86</v>
      </c>
      <c r="AH290" s="14">
        <f t="shared" si="33"/>
        <v>0</v>
      </c>
      <c r="AI290" s="14">
        <f t="shared" si="34"/>
        <v>0</v>
      </c>
      <c r="AJ290" s="14">
        <f t="shared" si="35"/>
        <v>34</v>
      </c>
      <c r="AK290" s="14">
        <f t="shared" si="36"/>
        <v>34</v>
      </c>
      <c r="AL290" s="14">
        <f t="shared" si="37"/>
        <v>39.534883720930232</v>
      </c>
      <c r="AM290" s="14">
        <f t="shared" si="38"/>
        <v>0</v>
      </c>
      <c r="AN290" s="7" t="s">
        <v>281</v>
      </c>
      <c r="AO290" s="7">
        <v>0</v>
      </c>
      <c r="AP290" s="7">
        <f>VLOOKUP(B290,[6]F!B$1:AA$50,26,0)</f>
        <v>0</v>
      </c>
      <c r="AQ290" s="7">
        <f t="shared" si="39"/>
        <v>0</v>
      </c>
    </row>
    <row r="291" spans="1:43" x14ac:dyDescent="0.25">
      <c r="A291" s="7">
        <v>290</v>
      </c>
      <c r="B291" s="7" t="s">
        <v>321</v>
      </c>
      <c r="C291" s="8">
        <f>VLOOKUP(B291,[1]Combined!$B$1:$S$640,18,0)</f>
        <v>9</v>
      </c>
      <c r="D291" s="8">
        <f>VLOOKUP(B291,[1]Combined!$B$1:$T$640,19,0)</f>
        <v>9</v>
      </c>
      <c r="E291" s="8">
        <f>VLOOKUP(B291,[1]Combined!$B$1:$V$640,21,0)</f>
        <v>0</v>
      </c>
      <c r="F291" s="8">
        <f>VLOOKUP(B291,[1]Combined!$B$1:$W$640,22,0)</f>
        <v>1</v>
      </c>
      <c r="G291" s="8">
        <f>VLOOKUP(B291,[1]Combined!$B$1:$X$640,23,0)</f>
        <v>1</v>
      </c>
      <c r="H291" s="8">
        <f>VLOOKUP(B291,[1]Combined!$B$1:$Z$640,25,0)</f>
        <v>0</v>
      </c>
      <c r="I291" s="9">
        <f>VLOOKUP(B291,[2]Combined!C$1:T$640,18,0)</f>
        <v>19</v>
      </c>
      <c r="J291" s="9">
        <f>VLOOKUP(B291,[2]Combined!C$1:U$640,19,0)</f>
        <v>20</v>
      </c>
      <c r="K291" s="9">
        <f>VLOOKUP(B291,[2]Combined!C$1:W$640,21,0)</f>
        <v>0</v>
      </c>
      <c r="L291" s="9">
        <f>VLOOKUP(B291,[2]Combined!C$1:X$640,22,0)</f>
        <v>4</v>
      </c>
      <c r="M291" s="9">
        <f>VLOOKUP(B291,[2]Combined!C$1:Y$640,23,0)</f>
        <v>4</v>
      </c>
      <c r="N291" s="9">
        <f>VLOOKUP(B291,[2]Combined!C$1:AA$640,25,0)</f>
        <v>0</v>
      </c>
      <c r="O291" s="10">
        <f>VLOOKUP(B291,[3]Combined!C$1:T$640,18,0)</f>
        <v>15</v>
      </c>
      <c r="P291" s="10">
        <f>VLOOKUP(B291,[3]Combined!C$1:U$640,19,0)</f>
        <v>20</v>
      </c>
      <c r="Q291" s="10">
        <f>VLOOKUP(B291,[3]Combined!C$1:W$640,21,0)</f>
        <v>0</v>
      </c>
      <c r="R291" s="10">
        <f>VLOOKUP(B291,[3]Combined!C$1:X$640,22,0)</f>
        <v>4</v>
      </c>
      <c r="S291" s="10">
        <f>VLOOKUP(B291,[3]Combined!C$1:Y$640,23,0)</f>
        <v>4</v>
      </c>
      <c r="T291" s="10">
        <f>VLOOKUP(B291,[3]Combined!C$1:AA$640,25,0)</f>
        <v>0</v>
      </c>
      <c r="U291" s="11">
        <f>VLOOKUP(B291,[4]Combined!C$1:T$640,18,0)</f>
        <v>10</v>
      </c>
      <c r="V291" s="11">
        <f>VLOOKUP(B291,[4]Combined!C$1:U$640,19,0)</f>
        <v>15</v>
      </c>
      <c r="W291" s="11">
        <f>VLOOKUP(B291,[4]Combined!C$1:W$640,21,0)</f>
        <v>0</v>
      </c>
      <c r="X291" s="11">
        <f>VLOOKUP(B291,[4]Combined!C$1:X$640,22,0)</f>
        <v>2</v>
      </c>
      <c r="Y291" s="11">
        <f>VLOOKUP(B291,[4]Combined!C$1:Y$640,23,0)</f>
        <v>2</v>
      </c>
      <c r="Z291" s="11">
        <f>VLOOKUP(B291,[4]Combined!C$1:AA$640,25,0)</f>
        <v>0</v>
      </c>
      <c r="AA291" s="12">
        <v>5</v>
      </c>
      <c r="AB291" s="12">
        <v>7</v>
      </c>
      <c r="AC291" s="12">
        <f>VLOOKUP(B291,[5]Combined!C$1:W$640,21,0)</f>
        <v>0</v>
      </c>
      <c r="AD291" s="12">
        <f>VLOOKUP(B291,[5]Combined!C$1:X$640,22,0)</f>
        <v>0</v>
      </c>
      <c r="AE291" s="12">
        <f>VLOOKUP(B291,[5]Combined!C$1:Y$640,23,0)</f>
        <v>0</v>
      </c>
      <c r="AF291" s="12">
        <f>VLOOKUP(B291,[5]Combined!C$1:AA$640,25,0)</f>
        <v>0</v>
      </c>
      <c r="AG291" s="14">
        <f t="shared" si="32"/>
        <v>82</v>
      </c>
      <c r="AH291" s="14">
        <f t="shared" si="33"/>
        <v>0</v>
      </c>
      <c r="AI291" s="14">
        <f t="shared" si="34"/>
        <v>0</v>
      </c>
      <c r="AJ291" s="14">
        <f t="shared" si="35"/>
        <v>69</v>
      </c>
      <c r="AK291" s="14">
        <f t="shared" si="36"/>
        <v>69</v>
      </c>
      <c r="AL291" s="14">
        <f t="shared" si="37"/>
        <v>84.146341463414629</v>
      </c>
      <c r="AM291" s="14">
        <f t="shared" si="38"/>
        <v>4</v>
      </c>
      <c r="AN291" s="7" t="s">
        <v>273</v>
      </c>
      <c r="AO291" s="7">
        <v>9</v>
      </c>
      <c r="AP291" s="7">
        <f>VLOOKUP(B291,[6]F!B$1:AA$50,26,0)</f>
        <v>8</v>
      </c>
      <c r="AQ291" s="7">
        <f t="shared" si="39"/>
        <v>21</v>
      </c>
    </row>
    <row r="292" spans="1:43" x14ac:dyDescent="0.25">
      <c r="A292" s="7">
        <v>291</v>
      </c>
      <c r="B292" s="7" t="s">
        <v>322</v>
      </c>
      <c r="C292" s="8">
        <f>VLOOKUP(B292,[1]Combined!$B$1:$S$640,18,0)</f>
        <v>6</v>
      </c>
      <c r="D292" s="8">
        <f>VLOOKUP(B292,[1]Combined!$B$1:$T$640,19,0)</f>
        <v>9</v>
      </c>
      <c r="E292" s="8">
        <f>VLOOKUP(B292,[1]Combined!$B$1:$V$640,21,0)</f>
        <v>0</v>
      </c>
      <c r="F292" s="8">
        <f>VLOOKUP(B292,[1]Combined!$B$1:$W$640,22,0)</f>
        <v>2</v>
      </c>
      <c r="G292" s="8">
        <f>VLOOKUP(B292,[1]Combined!$B$1:$X$640,23,0)</f>
        <v>2</v>
      </c>
      <c r="H292" s="8">
        <f>VLOOKUP(B292,[1]Combined!$B$1:$Z$640,25,0)</f>
        <v>0</v>
      </c>
      <c r="I292" s="9">
        <f>VLOOKUP(B292,[2]Combined!C$1:T$640,18,0)</f>
        <v>9</v>
      </c>
      <c r="J292" s="9">
        <f>VLOOKUP(B292,[2]Combined!C$1:U$640,19,0)</f>
        <v>20</v>
      </c>
      <c r="K292" s="9">
        <f>VLOOKUP(B292,[2]Combined!C$1:W$640,21,0)</f>
        <v>0</v>
      </c>
      <c r="L292" s="9">
        <f>VLOOKUP(B292,[2]Combined!C$1:X$640,22,0)</f>
        <v>3</v>
      </c>
      <c r="M292" s="9">
        <f>VLOOKUP(B292,[2]Combined!C$1:Y$640,23,0)</f>
        <v>5</v>
      </c>
      <c r="N292" s="9">
        <f>VLOOKUP(B292,[2]Combined!C$1:AA$640,25,0)</f>
        <v>0</v>
      </c>
      <c r="O292" s="10">
        <f>VLOOKUP(B292,[3]Combined!C$1:T$640,18,0)</f>
        <v>7</v>
      </c>
      <c r="P292" s="10">
        <f>VLOOKUP(B292,[3]Combined!C$1:U$640,19,0)</f>
        <v>20</v>
      </c>
      <c r="Q292" s="10">
        <f>VLOOKUP(B292,[3]Combined!C$1:W$640,21,0)</f>
        <v>7</v>
      </c>
      <c r="R292" s="10">
        <f>VLOOKUP(B292,[3]Combined!C$1:X$640,22,0)</f>
        <v>1</v>
      </c>
      <c r="S292" s="10">
        <f>VLOOKUP(B292,[3]Combined!C$1:Y$640,23,0)</f>
        <v>3</v>
      </c>
      <c r="T292" s="10">
        <f>VLOOKUP(B292,[3]Combined!C$1:AA$640,25,0)</f>
        <v>0</v>
      </c>
      <c r="U292" s="11">
        <f>VLOOKUP(B292,[4]Combined!C$1:T$640,18,0)</f>
        <v>4</v>
      </c>
      <c r="V292" s="11">
        <f>VLOOKUP(B292,[4]Combined!C$1:U$640,19,0)</f>
        <v>15</v>
      </c>
      <c r="W292" s="11">
        <f>VLOOKUP(B292,[4]Combined!C$1:W$640,21,0)</f>
        <v>7</v>
      </c>
      <c r="X292" s="11">
        <f>VLOOKUP(B292,[4]Combined!C$1:X$640,22,0)</f>
        <v>1</v>
      </c>
      <c r="Y292" s="11">
        <f>VLOOKUP(B292,[4]Combined!C$1:Y$640,23,0)</f>
        <v>4</v>
      </c>
      <c r="Z292" s="11">
        <f>VLOOKUP(B292,[4]Combined!C$1:AA$640,25,0)</f>
        <v>1</v>
      </c>
      <c r="AA292" s="12">
        <v>2</v>
      </c>
      <c r="AB292" s="12">
        <v>7</v>
      </c>
      <c r="AC292" s="12">
        <f>VLOOKUP(B292,[5]Combined!C$1:W$640,21,0)</f>
        <v>0</v>
      </c>
      <c r="AD292" s="12">
        <v>1</v>
      </c>
      <c r="AE292" s="12">
        <v>1</v>
      </c>
      <c r="AF292" s="12">
        <f>VLOOKUP(B292,[5]Combined!C$1:AA$640,25,0)</f>
        <v>0</v>
      </c>
      <c r="AG292" s="14">
        <f t="shared" si="32"/>
        <v>86</v>
      </c>
      <c r="AH292" s="14">
        <f t="shared" si="33"/>
        <v>15</v>
      </c>
      <c r="AI292" s="14">
        <f t="shared" si="34"/>
        <v>15</v>
      </c>
      <c r="AJ292" s="14">
        <f t="shared" si="35"/>
        <v>36</v>
      </c>
      <c r="AK292" s="14">
        <f t="shared" si="36"/>
        <v>51</v>
      </c>
      <c r="AL292" s="14">
        <f t="shared" si="37"/>
        <v>59.302325581395351</v>
      </c>
      <c r="AM292" s="14">
        <f t="shared" si="38"/>
        <v>0</v>
      </c>
      <c r="AN292" s="7" t="s">
        <v>275</v>
      </c>
      <c r="AO292" s="7">
        <v>4</v>
      </c>
      <c r="AP292" s="7">
        <f>VLOOKUP(B292,[6]F!B$1:AA$50,26,0)</f>
        <v>0</v>
      </c>
      <c r="AQ292" s="7">
        <f t="shared" si="39"/>
        <v>4</v>
      </c>
    </row>
    <row r="293" spans="1:43" x14ac:dyDescent="0.25">
      <c r="A293" s="7">
        <v>292</v>
      </c>
      <c r="B293" s="7" t="s">
        <v>323</v>
      </c>
      <c r="C293" s="8">
        <f>VLOOKUP(B293,[1]Combined!$B$1:$S$640,18,0)</f>
        <v>3</v>
      </c>
      <c r="D293" s="8">
        <f>VLOOKUP(B293,[1]Combined!$B$1:$T$640,19,0)</f>
        <v>9</v>
      </c>
      <c r="E293" s="8">
        <f>VLOOKUP(B293,[1]Combined!$B$1:$V$640,21,0)</f>
        <v>0</v>
      </c>
      <c r="F293" s="8">
        <f>VLOOKUP(B293,[1]Combined!$B$1:$W$640,22,0)</f>
        <v>0</v>
      </c>
      <c r="G293" s="8">
        <f>VLOOKUP(B293,[1]Combined!$B$1:$X$640,23,0)</f>
        <v>2</v>
      </c>
      <c r="H293" s="8">
        <f>VLOOKUP(B293,[1]Combined!$B$1:$Z$640,25,0)</f>
        <v>0</v>
      </c>
      <c r="I293" s="9">
        <f>VLOOKUP(B293,[2]Combined!C$1:T$640,18,0)</f>
        <v>9</v>
      </c>
      <c r="J293" s="9">
        <f>VLOOKUP(B293,[2]Combined!C$1:U$640,19,0)</f>
        <v>20</v>
      </c>
      <c r="K293" s="9">
        <f>VLOOKUP(B293,[2]Combined!C$1:W$640,21,0)</f>
        <v>0</v>
      </c>
      <c r="L293" s="9">
        <f>VLOOKUP(B293,[2]Combined!C$1:X$640,22,0)</f>
        <v>2</v>
      </c>
      <c r="M293" s="9">
        <f>VLOOKUP(B293,[2]Combined!C$1:Y$640,23,0)</f>
        <v>4</v>
      </c>
      <c r="N293" s="9">
        <f>VLOOKUP(B293,[2]Combined!C$1:AA$640,25,0)</f>
        <v>0</v>
      </c>
      <c r="O293" s="10">
        <f>VLOOKUP(B293,[3]Combined!C$1:T$640,18,0)</f>
        <v>8</v>
      </c>
      <c r="P293" s="10">
        <f>VLOOKUP(B293,[3]Combined!C$1:U$640,19,0)</f>
        <v>20</v>
      </c>
      <c r="Q293" s="10">
        <f>VLOOKUP(B293,[3]Combined!C$1:W$640,21,0)</f>
        <v>0</v>
      </c>
      <c r="R293" s="10">
        <f>VLOOKUP(B293,[3]Combined!C$1:X$640,22,0)</f>
        <v>2</v>
      </c>
      <c r="S293" s="10">
        <f>VLOOKUP(B293,[3]Combined!C$1:Y$640,23,0)</f>
        <v>5</v>
      </c>
      <c r="T293" s="10">
        <f>VLOOKUP(B293,[3]Combined!C$1:AA$640,25,0)</f>
        <v>0</v>
      </c>
      <c r="U293" s="11">
        <f>VLOOKUP(B293,[4]Combined!C$1:T$640,18,0)</f>
        <v>5</v>
      </c>
      <c r="V293" s="11">
        <f>VLOOKUP(B293,[4]Combined!C$1:U$640,19,0)</f>
        <v>15</v>
      </c>
      <c r="W293" s="11">
        <f>VLOOKUP(B293,[4]Combined!C$1:W$640,21,0)</f>
        <v>0</v>
      </c>
      <c r="X293" s="11">
        <f>VLOOKUP(B293,[4]Combined!C$1:X$640,22,0)</f>
        <v>1</v>
      </c>
      <c r="Y293" s="11">
        <f>VLOOKUP(B293,[4]Combined!C$1:Y$640,23,0)</f>
        <v>4</v>
      </c>
      <c r="Z293" s="11">
        <f>VLOOKUP(B293,[4]Combined!C$1:AA$640,25,0)</f>
        <v>0</v>
      </c>
      <c r="AA293" s="12">
        <f>VLOOKUP(B293,[5]Combined!C$1:T$640,18,0)</f>
        <v>0</v>
      </c>
      <c r="AB293" s="12">
        <v>7</v>
      </c>
      <c r="AC293" s="12">
        <f>VLOOKUP(B293,[5]Combined!C$1:W$640,21,0)</f>
        <v>0</v>
      </c>
      <c r="AD293" s="12">
        <v>1</v>
      </c>
      <c r="AE293" s="12">
        <v>1</v>
      </c>
      <c r="AF293" s="12">
        <f>VLOOKUP(B293,[5]Combined!C$1:AA$640,25,0)</f>
        <v>0</v>
      </c>
      <c r="AG293" s="14">
        <f t="shared" si="32"/>
        <v>87</v>
      </c>
      <c r="AH293" s="14">
        <f t="shared" si="33"/>
        <v>0</v>
      </c>
      <c r="AI293" s="14">
        <f t="shared" si="34"/>
        <v>0</v>
      </c>
      <c r="AJ293" s="14">
        <f t="shared" si="35"/>
        <v>31</v>
      </c>
      <c r="AK293" s="14">
        <f t="shared" si="36"/>
        <v>31</v>
      </c>
      <c r="AL293" s="14">
        <f t="shared" si="37"/>
        <v>35.632183908045981</v>
      </c>
      <c r="AM293" s="14">
        <f t="shared" si="38"/>
        <v>0</v>
      </c>
      <c r="AN293" s="7" t="s">
        <v>277</v>
      </c>
      <c r="AO293" s="7">
        <v>4</v>
      </c>
      <c r="AP293" s="7">
        <f>VLOOKUP(B293,[6]F!B$1:AA$50,26,0)</f>
        <v>5</v>
      </c>
      <c r="AQ293" s="7">
        <f t="shared" si="39"/>
        <v>9</v>
      </c>
    </row>
    <row r="294" spans="1:43" x14ac:dyDescent="0.25">
      <c r="A294" s="7">
        <v>293</v>
      </c>
      <c r="B294" s="7" t="s">
        <v>324</v>
      </c>
      <c r="C294" s="8">
        <f>VLOOKUP(B294,[1]Combined!$B$1:$S$640,18,0)</f>
        <v>9</v>
      </c>
      <c r="D294" s="8">
        <f>VLOOKUP(B294,[1]Combined!$B$1:$T$640,19,0)</f>
        <v>9</v>
      </c>
      <c r="E294" s="8">
        <f>VLOOKUP(B294,[1]Combined!$B$1:$V$640,21,0)</f>
        <v>0</v>
      </c>
      <c r="F294" s="8">
        <f>VLOOKUP(B294,[1]Combined!$B$1:$W$640,22,0)</f>
        <v>1</v>
      </c>
      <c r="G294" s="8">
        <f>VLOOKUP(B294,[1]Combined!$B$1:$X$640,23,0)</f>
        <v>1</v>
      </c>
      <c r="H294" s="8">
        <f>VLOOKUP(B294,[1]Combined!$B$1:$Z$640,25,0)</f>
        <v>0</v>
      </c>
      <c r="I294" s="9">
        <f>VLOOKUP(B294,[2]Combined!C$1:T$640,18,0)</f>
        <v>17</v>
      </c>
      <c r="J294" s="9">
        <f>VLOOKUP(B294,[2]Combined!C$1:U$640,19,0)</f>
        <v>20</v>
      </c>
      <c r="K294" s="9">
        <f>VLOOKUP(B294,[2]Combined!C$1:W$640,21,0)</f>
        <v>0</v>
      </c>
      <c r="L294" s="9">
        <f>VLOOKUP(B294,[2]Combined!C$1:X$640,22,0)</f>
        <v>4</v>
      </c>
      <c r="M294" s="9">
        <f>VLOOKUP(B294,[2]Combined!C$1:Y$640,23,0)</f>
        <v>4</v>
      </c>
      <c r="N294" s="9">
        <f>VLOOKUP(B294,[2]Combined!C$1:AA$640,25,0)</f>
        <v>0</v>
      </c>
      <c r="O294" s="10">
        <f>VLOOKUP(B294,[3]Combined!C$1:T$640,18,0)</f>
        <v>6</v>
      </c>
      <c r="P294" s="10">
        <f>VLOOKUP(B294,[3]Combined!C$1:U$640,19,0)</f>
        <v>20</v>
      </c>
      <c r="Q294" s="10">
        <f>VLOOKUP(B294,[3]Combined!C$1:W$640,21,0)</f>
        <v>0</v>
      </c>
      <c r="R294" s="10">
        <f>VLOOKUP(B294,[3]Combined!C$1:X$640,22,0)</f>
        <v>4</v>
      </c>
      <c r="S294" s="10">
        <f>VLOOKUP(B294,[3]Combined!C$1:Y$640,23,0)</f>
        <v>5</v>
      </c>
      <c r="T294" s="10">
        <f>VLOOKUP(B294,[3]Combined!C$1:AA$640,25,0)</f>
        <v>0</v>
      </c>
      <c r="U294" s="11">
        <f>VLOOKUP(B294,[4]Combined!C$1:T$640,18,0)</f>
        <v>5</v>
      </c>
      <c r="V294" s="11">
        <f>VLOOKUP(B294,[4]Combined!C$1:U$640,19,0)</f>
        <v>15</v>
      </c>
      <c r="W294" s="11">
        <f>VLOOKUP(B294,[4]Combined!C$1:W$640,21,0)</f>
        <v>0</v>
      </c>
      <c r="X294" s="11">
        <f>VLOOKUP(B294,[4]Combined!C$1:X$640,22,0)</f>
        <v>0</v>
      </c>
      <c r="Y294" s="11">
        <f>VLOOKUP(B294,[4]Combined!C$1:Y$640,23,0)</f>
        <v>0</v>
      </c>
      <c r="Z294" s="11">
        <f>VLOOKUP(B294,[4]Combined!C$1:AA$640,25,0)</f>
        <v>0</v>
      </c>
      <c r="AA294" s="12">
        <v>4</v>
      </c>
      <c r="AB294" s="12">
        <v>7</v>
      </c>
      <c r="AC294" s="12">
        <f>VLOOKUP(B294,[5]Combined!C$1:W$640,21,0)</f>
        <v>0</v>
      </c>
      <c r="AD294" s="12">
        <v>1</v>
      </c>
      <c r="AE294" s="12">
        <v>1</v>
      </c>
      <c r="AF294" s="12">
        <f>VLOOKUP(B294,[5]Combined!C$1:AA$640,25,0)</f>
        <v>0</v>
      </c>
      <c r="AG294" s="14">
        <f t="shared" si="32"/>
        <v>82</v>
      </c>
      <c r="AH294" s="14">
        <f t="shared" si="33"/>
        <v>0</v>
      </c>
      <c r="AI294" s="14">
        <f t="shared" si="34"/>
        <v>0</v>
      </c>
      <c r="AJ294" s="14">
        <f t="shared" si="35"/>
        <v>51</v>
      </c>
      <c r="AK294" s="14">
        <f t="shared" si="36"/>
        <v>51</v>
      </c>
      <c r="AL294" s="14">
        <f t="shared" si="37"/>
        <v>62.195121951219512</v>
      </c>
      <c r="AM294" s="14">
        <f t="shared" si="38"/>
        <v>0</v>
      </c>
      <c r="AN294" s="7" t="s">
        <v>279</v>
      </c>
      <c r="AO294" s="7">
        <v>8</v>
      </c>
      <c r="AP294" s="7">
        <f>VLOOKUP(B294,[6]F!B$1:AA$50,26,0)</f>
        <v>4</v>
      </c>
      <c r="AQ294" s="7">
        <f t="shared" si="39"/>
        <v>12</v>
      </c>
    </row>
    <row r="295" spans="1:43" x14ac:dyDescent="0.25">
      <c r="A295" s="7">
        <v>294</v>
      </c>
      <c r="B295" s="7" t="s">
        <v>325</v>
      </c>
      <c r="C295" s="8">
        <f>VLOOKUP(B295,[1]Combined!$B$1:$S$640,18,0)</f>
        <v>6</v>
      </c>
      <c r="D295" s="8">
        <f>VLOOKUP(B295,[1]Combined!$B$1:$T$640,19,0)</f>
        <v>6</v>
      </c>
      <c r="E295" s="8">
        <f>VLOOKUP(B295,[1]Combined!$B$1:$V$640,21,0)</f>
        <v>0</v>
      </c>
      <c r="F295" s="8">
        <f>VLOOKUP(B295,[1]Combined!$B$1:$W$640,22,0)</f>
        <v>1</v>
      </c>
      <c r="G295" s="8">
        <f>VLOOKUP(B295,[1]Combined!$B$1:$X$640,23,0)</f>
        <v>1</v>
      </c>
      <c r="H295" s="8">
        <f>VLOOKUP(B295,[1]Combined!$B$1:$Z$640,25,0)</f>
        <v>0</v>
      </c>
      <c r="I295" s="9">
        <f>VLOOKUP(B295,[2]Combined!C$1:T$640,18,0)</f>
        <v>13</v>
      </c>
      <c r="J295" s="9">
        <f>VLOOKUP(B295,[2]Combined!C$1:U$640,19,0)</f>
        <v>16</v>
      </c>
      <c r="K295" s="9">
        <f>VLOOKUP(B295,[2]Combined!C$1:W$640,21,0)</f>
        <v>0</v>
      </c>
      <c r="L295" s="9">
        <f>VLOOKUP(B295,[2]Combined!C$1:X$640,22,0)</f>
        <v>3</v>
      </c>
      <c r="M295" s="9">
        <f>VLOOKUP(B295,[2]Combined!C$1:Y$640,23,0)</f>
        <v>3</v>
      </c>
      <c r="N295" s="9">
        <f>VLOOKUP(B295,[2]Combined!C$1:AA$640,25,0)</f>
        <v>0</v>
      </c>
      <c r="O295" s="10">
        <f>VLOOKUP(B295,[3]Combined!C$1:T$640,18,0)</f>
        <v>12</v>
      </c>
      <c r="P295" s="10">
        <f>VLOOKUP(B295,[3]Combined!C$1:U$640,19,0)</f>
        <v>14</v>
      </c>
      <c r="Q295" s="10">
        <f>VLOOKUP(B295,[3]Combined!C$1:W$640,21,0)</f>
        <v>0</v>
      </c>
      <c r="R295" s="10">
        <f>VLOOKUP(B295,[3]Combined!C$1:X$640,22,0)</f>
        <v>4</v>
      </c>
      <c r="S295" s="10">
        <f>VLOOKUP(B295,[3]Combined!C$1:Y$640,23,0)</f>
        <v>4</v>
      </c>
      <c r="T295" s="10">
        <f>VLOOKUP(B295,[3]Combined!C$1:AA$640,25,0)</f>
        <v>0</v>
      </c>
      <c r="U295" s="11">
        <f>VLOOKUP(B295,[4]Combined!C$1:T$640,18,0)</f>
        <v>10</v>
      </c>
      <c r="V295" s="11">
        <f>VLOOKUP(B295,[4]Combined!C$1:U$640,19,0)</f>
        <v>10</v>
      </c>
      <c r="W295" s="11">
        <f>VLOOKUP(B295,[4]Combined!C$1:W$640,21,0)</f>
        <v>0</v>
      </c>
      <c r="X295" s="11">
        <f>VLOOKUP(B295,[4]Combined!C$1:X$640,22,0)</f>
        <v>1</v>
      </c>
      <c r="Y295" s="11">
        <f>VLOOKUP(B295,[4]Combined!C$1:Y$640,23,0)</f>
        <v>1</v>
      </c>
      <c r="Z295" s="11">
        <f>VLOOKUP(B295,[4]Combined!C$1:AA$640,25,0)</f>
        <v>0</v>
      </c>
      <c r="AA295" s="12">
        <f>VLOOKUP(B295,[5]Combined!C$1:T$640,18,0)</f>
        <v>0</v>
      </c>
      <c r="AB295" s="12">
        <f>VLOOKUP(B295,[5]Combined!C$1:U$640,19,0)</f>
        <v>0</v>
      </c>
      <c r="AC295" s="12">
        <f>VLOOKUP(B295,[5]Combined!C$1:W$640,21,0)</f>
        <v>0</v>
      </c>
      <c r="AD295" s="12">
        <f>VLOOKUP(B295,[5]Combined!C$1:X$640,22,0)</f>
        <v>0</v>
      </c>
      <c r="AE295" s="12">
        <f>VLOOKUP(B295,[5]Combined!C$1:Y$640,23,0)</f>
        <v>0</v>
      </c>
      <c r="AF295" s="12">
        <f>VLOOKUP(B295,[5]Combined!C$1:AA$640,25,0)</f>
        <v>0</v>
      </c>
      <c r="AG295" s="14">
        <f t="shared" si="32"/>
        <v>55</v>
      </c>
      <c r="AH295" s="14">
        <f t="shared" si="33"/>
        <v>0</v>
      </c>
      <c r="AI295" s="14">
        <f t="shared" si="34"/>
        <v>0</v>
      </c>
      <c r="AJ295" s="14">
        <f t="shared" si="35"/>
        <v>50</v>
      </c>
      <c r="AK295" s="14">
        <f t="shared" si="36"/>
        <v>50</v>
      </c>
      <c r="AL295" s="14">
        <f t="shared" si="37"/>
        <v>90.909090909090907</v>
      </c>
      <c r="AM295" s="14">
        <f t="shared" si="38"/>
        <v>5</v>
      </c>
      <c r="AN295" s="7" t="s">
        <v>732</v>
      </c>
      <c r="AO295" s="7">
        <v>9</v>
      </c>
      <c r="AP295" s="7">
        <f>VLOOKUP(B295,[6]G!B$1:W$49,22,0)</f>
        <v>9</v>
      </c>
      <c r="AQ295" s="7">
        <f t="shared" si="39"/>
        <v>23</v>
      </c>
    </row>
    <row r="296" spans="1:43" x14ac:dyDescent="0.25">
      <c r="A296" s="7">
        <v>295</v>
      </c>
      <c r="B296" s="7" t="s">
        <v>326</v>
      </c>
      <c r="C296" s="8">
        <f>VLOOKUP(B296,[1]Combined!$B$1:$S$640,18,0)</f>
        <v>4</v>
      </c>
      <c r="D296" s="8">
        <f>VLOOKUP(B296,[1]Combined!$B$1:$T$640,19,0)</f>
        <v>6</v>
      </c>
      <c r="E296" s="8">
        <f>VLOOKUP(B296,[1]Combined!$B$1:$V$640,21,0)</f>
        <v>0</v>
      </c>
      <c r="F296" s="8">
        <f>VLOOKUP(B296,[1]Combined!$B$1:$W$640,22,0)</f>
        <v>2</v>
      </c>
      <c r="G296" s="8">
        <f>VLOOKUP(B296,[1]Combined!$B$1:$X$640,23,0)</f>
        <v>2</v>
      </c>
      <c r="H296" s="8">
        <f>VLOOKUP(B296,[1]Combined!$B$1:$Z$640,25,0)</f>
        <v>0</v>
      </c>
      <c r="I296" s="9">
        <f>VLOOKUP(B296,[2]Combined!C$1:T$640,18,0)</f>
        <v>14</v>
      </c>
      <c r="J296" s="9">
        <f>VLOOKUP(B296,[2]Combined!C$1:U$640,19,0)</f>
        <v>16</v>
      </c>
      <c r="K296" s="9">
        <f>VLOOKUP(B296,[2]Combined!C$1:W$640,21,0)</f>
        <v>0</v>
      </c>
      <c r="L296" s="9">
        <f>VLOOKUP(B296,[2]Combined!C$1:X$640,22,0)</f>
        <v>2</v>
      </c>
      <c r="M296" s="9">
        <f>VLOOKUP(B296,[2]Combined!C$1:Y$640,23,0)</f>
        <v>2</v>
      </c>
      <c r="N296" s="9">
        <f>VLOOKUP(B296,[2]Combined!C$1:AA$640,25,0)</f>
        <v>0</v>
      </c>
      <c r="O296" s="10">
        <f>VLOOKUP(B296,[3]Combined!C$1:T$640,18,0)</f>
        <v>9</v>
      </c>
      <c r="P296" s="10">
        <f>VLOOKUP(B296,[3]Combined!C$1:U$640,19,0)</f>
        <v>14</v>
      </c>
      <c r="Q296" s="10">
        <f>VLOOKUP(B296,[3]Combined!C$1:W$640,21,0)</f>
        <v>0</v>
      </c>
      <c r="R296" s="10">
        <f>VLOOKUP(B296,[3]Combined!C$1:X$640,22,0)</f>
        <v>1</v>
      </c>
      <c r="S296" s="10">
        <f>VLOOKUP(B296,[3]Combined!C$1:Y$640,23,0)</f>
        <v>1</v>
      </c>
      <c r="T296" s="10">
        <f>VLOOKUP(B296,[3]Combined!C$1:AA$640,25,0)</f>
        <v>0</v>
      </c>
      <c r="U296" s="11">
        <f>VLOOKUP(B296,[4]Combined!C$1:T$640,18,0)</f>
        <v>10</v>
      </c>
      <c r="V296" s="11">
        <f>VLOOKUP(B296,[4]Combined!C$1:U$640,19,0)</f>
        <v>10</v>
      </c>
      <c r="W296" s="11">
        <f>VLOOKUP(B296,[4]Combined!C$1:W$640,21,0)</f>
        <v>0</v>
      </c>
      <c r="X296" s="11">
        <f>VLOOKUP(B296,[4]Combined!C$1:X$640,22,0)</f>
        <v>2</v>
      </c>
      <c r="Y296" s="11">
        <f>VLOOKUP(B296,[4]Combined!C$1:Y$640,23,0)</f>
        <v>2</v>
      </c>
      <c r="Z296" s="11">
        <f>VLOOKUP(B296,[4]Combined!C$1:AA$640,25,0)</f>
        <v>0</v>
      </c>
      <c r="AA296" s="12">
        <f>VLOOKUP(B296,[5]Combined!C$1:T$640,18,0)</f>
        <v>0</v>
      </c>
      <c r="AB296" s="12">
        <f>VLOOKUP(B296,[5]Combined!C$1:U$640,19,0)</f>
        <v>0</v>
      </c>
      <c r="AC296" s="12">
        <f>VLOOKUP(B296,[5]Combined!C$1:W$640,21,0)</f>
        <v>0</v>
      </c>
      <c r="AD296" s="12">
        <f>VLOOKUP(B296,[5]Combined!C$1:X$640,22,0)</f>
        <v>0</v>
      </c>
      <c r="AE296" s="12">
        <f>VLOOKUP(B296,[5]Combined!C$1:Y$640,23,0)</f>
        <v>0</v>
      </c>
      <c r="AF296" s="12">
        <f>VLOOKUP(B296,[5]Combined!C$1:AA$640,25,0)</f>
        <v>0</v>
      </c>
      <c r="AG296" s="14">
        <f t="shared" si="32"/>
        <v>53</v>
      </c>
      <c r="AH296" s="14">
        <f t="shared" si="33"/>
        <v>0</v>
      </c>
      <c r="AI296" s="14">
        <f t="shared" si="34"/>
        <v>0</v>
      </c>
      <c r="AJ296" s="14">
        <f t="shared" si="35"/>
        <v>44</v>
      </c>
      <c r="AK296" s="14">
        <f t="shared" si="36"/>
        <v>44</v>
      </c>
      <c r="AL296" s="14">
        <f t="shared" si="37"/>
        <v>83.018867924528308</v>
      </c>
      <c r="AM296" s="14">
        <f t="shared" si="38"/>
        <v>4</v>
      </c>
      <c r="AN296" s="7" t="s">
        <v>733</v>
      </c>
      <c r="AO296" s="7">
        <v>10</v>
      </c>
      <c r="AP296" s="7">
        <f>VLOOKUP(B296,[6]G!B$1:W$49,22,0)</f>
        <v>10</v>
      </c>
      <c r="AQ296" s="7">
        <f t="shared" si="39"/>
        <v>24</v>
      </c>
    </row>
    <row r="297" spans="1:43" x14ac:dyDescent="0.25">
      <c r="A297" s="7">
        <v>296</v>
      </c>
      <c r="B297" s="7" t="s">
        <v>327</v>
      </c>
      <c r="C297" s="8">
        <f>VLOOKUP(B297,[1]Combined!$B$1:$S$640,18,0)</f>
        <v>5</v>
      </c>
      <c r="D297" s="8">
        <f>VLOOKUP(B297,[1]Combined!$B$1:$T$640,19,0)</f>
        <v>6</v>
      </c>
      <c r="E297" s="8">
        <f>VLOOKUP(B297,[1]Combined!$B$1:$V$640,21,0)</f>
        <v>0</v>
      </c>
      <c r="F297" s="8">
        <f>VLOOKUP(B297,[1]Combined!$B$1:$W$640,22,0)</f>
        <v>0</v>
      </c>
      <c r="G297" s="8">
        <f>VLOOKUP(B297,[1]Combined!$B$1:$X$640,23,0)</f>
        <v>1</v>
      </c>
      <c r="H297" s="8">
        <f>VLOOKUP(B297,[1]Combined!$B$1:$Z$640,25,0)</f>
        <v>0</v>
      </c>
      <c r="I297" s="9">
        <f>VLOOKUP(B297,[2]Combined!C$1:T$640,18,0)</f>
        <v>7</v>
      </c>
      <c r="J297" s="9">
        <f>VLOOKUP(B297,[2]Combined!C$1:U$640,19,0)</f>
        <v>16</v>
      </c>
      <c r="K297" s="9">
        <f>VLOOKUP(B297,[2]Combined!C$1:W$640,21,0)</f>
        <v>0</v>
      </c>
      <c r="L297" s="9">
        <f>VLOOKUP(B297,[2]Combined!C$1:X$640,22,0)</f>
        <v>2</v>
      </c>
      <c r="M297" s="9">
        <f>VLOOKUP(B297,[2]Combined!C$1:Y$640,23,0)</f>
        <v>3</v>
      </c>
      <c r="N297" s="9">
        <f>VLOOKUP(B297,[2]Combined!C$1:AA$640,25,0)</f>
        <v>0</v>
      </c>
      <c r="O297" s="10">
        <f>VLOOKUP(B297,[3]Combined!C$1:T$640,18,0)</f>
        <v>5</v>
      </c>
      <c r="P297" s="10">
        <f>VLOOKUP(B297,[3]Combined!C$1:U$640,19,0)</f>
        <v>14</v>
      </c>
      <c r="Q297" s="10">
        <f>VLOOKUP(B297,[3]Combined!C$1:W$640,21,0)</f>
        <v>5</v>
      </c>
      <c r="R297" s="10">
        <f>VLOOKUP(B297,[3]Combined!C$1:X$640,22,0)</f>
        <v>0</v>
      </c>
      <c r="S297" s="10">
        <f>VLOOKUP(B297,[3]Combined!C$1:Y$640,23,0)</f>
        <v>1</v>
      </c>
      <c r="T297" s="10">
        <f>VLOOKUP(B297,[3]Combined!C$1:AA$640,25,0)</f>
        <v>0</v>
      </c>
      <c r="U297" s="11">
        <f>VLOOKUP(B297,[4]Combined!C$1:T$640,18,0)</f>
        <v>10</v>
      </c>
      <c r="V297" s="11">
        <f>VLOOKUP(B297,[4]Combined!C$1:U$640,19,0)</f>
        <v>10</v>
      </c>
      <c r="W297" s="11">
        <f>VLOOKUP(B297,[4]Combined!C$1:W$640,21,0)</f>
        <v>0</v>
      </c>
      <c r="X297" s="11">
        <f>VLOOKUP(B297,[4]Combined!C$1:X$640,22,0)</f>
        <v>3</v>
      </c>
      <c r="Y297" s="11">
        <f>VLOOKUP(B297,[4]Combined!C$1:Y$640,23,0)</f>
        <v>3</v>
      </c>
      <c r="Z297" s="11">
        <f>VLOOKUP(B297,[4]Combined!C$1:AA$640,25,0)</f>
        <v>0</v>
      </c>
      <c r="AA297" s="12">
        <f>VLOOKUP(B297,[5]Combined!C$1:T$640,18,0)</f>
        <v>0</v>
      </c>
      <c r="AB297" s="12">
        <f>VLOOKUP(B297,[5]Combined!C$1:U$640,19,0)</f>
        <v>0</v>
      </c>
      <c r="AC297" s="12">
        <f>VLOOKUP(B297,[5]Combined!C$1:W$640,21,0)</f>
        <v>0</v>
      </c>
      <c r="AD297" s="12">
        <f>VLOOKUP(B297,[5]Combined!C$1:X$640,22,0)</f>
        <v>0</v>
      </c>
      <c r="AE297" s="12">
        <f>VLOOKUP(B297,[5]Combined!C$1:Y$640,23,0)</f>
        <v>0</v>
      </c>
      <c r="AF297" s="12">
        <f>VLOOKUP(B297,[5]Combined!C$1:AA$640,25,0)</f>
        <v>0</v>
      </c>
      <c r="AG297" s="14">
        <f t="shared" si="32"/>
        <v>54</v>
      </c>
      <c r="AH297" s="14">
        <f t="shared" si="33"/>
        <v>5</v>
      </c>
      <c r="AI297" s="14">
        <f t="shared" si="34"/>
        <v>5</v>
      </c>
      <c r="AJ297" s="14">
        <f t="shared" si="35"/>
        <v>32</v>
      </c>
      <c r="AK297" s="14">
        <f t="shared" si="36"/>
        <v>37</v>
      </c>
      <c r="AL297" s="14">
        <f t="shared" si="37"/>
        <v>68.518518518518519</v>
      </c>
      <c r="AM297" s="14">
        <f t="shared" si="38"/>
        <v>1</v>
      </c>
      <c r="AN297" s="7" t="s">
        <v>734</v>
      </c>
      <c r="AO297" s="7">
        <v>4</v>
      </c>
      <c r="AP297" s="7">
        <f>VLOOKUP(B297,[6]G!B$1:W$49,22,0)</f>
        <v>4</v>
      </c>
      <c r="AQ297" s="7">
        <f t="shared" si="39"/>
        <v>9</v>
      </c>
    </row>
    <row r="298" spans="1:43" x14ac:dyDescent="0.25">
      <c r="A298" s="7">
        <v>297</v>
      </c>
      <c r="B298" s="7" t="s">
        <v>328</v>
      </c>
      <c r="C298" s="8">
        <f>VLOOKUP(B298,[1]Combined!$B$1:$S$640,18,0)</f>
        <v>6</v>
      </c>
      <c r="D298" s="8">
        <f>VLOOKUP(B298,[1]Combined!$B$1:$T$640,19,0)</f>
        <v>6</v>
      </c>
      <c r="E298" s="8">
        <f>VLOOKUP(B298,[1]Combined!$B$1:$V$640,21,0)</f>
        <v>0</v>
      </c>
      <c r="F298" s="8">
        <f>VLOOKUP(B298,[1]Combined!$B$1:$W$640,22,0)</f>
        <v>1</v>
      </c>
      <c r="G298" s="8">
        <f>VLOOKUP(B298,[1]Combined!$B$1:$X$640,23,0)</f>
        <v>1</v>
      </c>
      <c r="H298" s="8">
        <f>VLOOKUP(B298,[1]Combined!$B$1:$Z$640,25,0)</f>
        <v>0</v>
      </c>
      <c r="I298" s="9">
        <f>VLOOKUP(B298,[2]Combined!C$1:T$640,18,0)</f>
        <v>12</v>
      </c>
      <c r="J298" s="9">
        <f>VLOOKUP(B298,[2]Combined!C$1:U$640,19,0)</f>
        <v>16</v>
      </c>
      <c r="K298" s="9">
        <f>VLOOKUP(B298,[2]Combined!C$1:W$640,21,0)</f>
        <v>0</v>
      </c>
      <c r="L298" s="9">
        <f>VLOOKUP(B298,[2]Combined!C$1:X$640,22,0)</f>
        <v>4</v>
      </c>
      <c r="M298" s="9">
        <f>VLOOKUP(B298,[2]Combined!C$1:Y$640,23,0)</f>
        <v>4</v>
      </c>
      <c r="N298" s="9">
        <f>VLOOKUP(B298,[2]Combined!C$1:AA$640,25,0)</f>
        <v>0</v>
      </c>
      <c r="O298" s="10">
        <f>VLOOKUP(B298,[3]Combined!C$1:T$640,18,0)</f>
        <v>8</v>
      </c>
      <c r="P298" s="10">
        <f>VLOOKUP(B298,[3]Combined!C$1:U$640,19,0)</f>
        <v>14</v>
      </c>
      <c r="Q298" s="10">
        <f>VLOOKUP(B298,[3]Combined!C$1:W$640,21,0)</f>
        <v>1</v>
      </c>
      <c r="R298" s="10">
        <f>VLOOKUP(B298,[3]Combined!C$1:X$640,22,0)</f>
        <v>2</v>
      </c>
      <c r="S298" s="10">
        <f>VLOOKUP(B298,[3]Combined!C$1:Y$640,23,0)</f>
        <v>3</v>
      </c>
      <c r="T298" s="10">
        <f>VLOOKUP(B298,[3]Combined!C$1:AA$640,25,0)</f>
        <v>0</v>
      </c>
      <c r="U298" s="11">
        <f>VLOOKUP(B298,[4]Combined!C$1:T$640,18,0)</f>
        <v>10</v>
      </c>
      <c r="V298" s="11">
        <f>VLOOKUP(B298,[4]Combined!C$1:U$640,19,0)</f>
        <v>10</v>
      </c>
      <c r="W298" s="11">
        <f>VLOOKUP(B298,[4]Combined!C$1:W$640,21,0)</f>
        <v>0</v>
      </c>
      <c r="X298" s="11">
        <f>VLOOKUP(B298,[4]Combined!C$1:X$640,22,0)</f>
        <v>2</v>
      </c>
      <c r="Y298" s="11">
        <f>VLOOKUP(B298,[4]Combined!C$1:Y$640,23,0)</f>
        <v>2</v>
      </c>
      <c r="Z298" s="11">
        <f>VLOOKUP(B298,[4]Combined!C$1:AA$640,25,0)</f>
        <v>0</v>
      </c>
      <c r="AA298" s="12">
        <f>VLOOKUP(B298,[5]Combined!C$1:T$640,18,0)</f>
        <v>0</v>
      </c>
      <c r="AB298" s="12">
        <f>VLOOKUP(B298,[5]Combined!C$1:U$640,19,0)</f>
        <v>0</v>
      </c>
      <c r="AC298" s="12">
        <f>VLOOKUP(B298,[5]Combined!C$1:W$640,21,0)</f>
        <v>0</v>
      </c>
      <c r="AD298" s="12">
        <f>VLOOKUP(B298,[5]Combined!C$1:X$640,22,0)</f>
        <v>0</v>
      </c>
      <c r="AE298" s="12">
        <f>VLOOKUP(B298,[5]Combined!C$1:Y$640,23,0)</f>
        <v>0</v>
      </c>
      <c r="AF298" s="12">
        <f>VLOOKUP(B298,[5]Combined!C$1:AA$640,25,0)</f>
        <v>0</v>
      </c>
      <c r="AG298" s="14">
        <f t="shared" si="32"/>
        <v>56</v>
      </c>
      <c r="AH298" s="14">
        <f t="shared" si="33"/>
        <v>1</v>
      </c>
      <c r="AI298" s="14">
        <f t="shared" si="34"/>
        <v>1</v>
      </c>
      <c r="AJ298" s="14">
        <f t="shared" si="35"/>
        <v>45</v>
      </c>
      <c r="AK298" s="14">
        <f t="shared" si="36"/>
        <v>46</v>
      </c>
      <c r="AL298" s="14">
        <f t="shared" si="37"/>
        <v>82.142857142857139</v>
      </c>
      <c r="AM298" s="14">
        <f t="shared" si="38"/>
        <v>4</v>
      </c>
      <c r="AN298" s="7" t="s">
        <v>735</v>
      </c>
      <c r="AO298" s="7">
        <v>8</v>
      </c>
      <c r="AP298" s="7">
        <f>VLOOKUP(B298,[6]G!B$1:W$49,22,0)</f>
        <v>8</v>
      </c>
      <c r="AQ298" s="7">
        <f t="shared" si="39"/>
        <v>20</v>
      </c>
    </row>
    <row r="299" spans="1:43" x14ac:dyDescent="0.25">
      <c r="A299" s="7">
        <v>298</v>
      </c>
      <c r="B299" s="7" t="s">
        <v>329</v>
      </c>
      <c r="C299" s="8">
        <f>VLOOKUP(B299,[1]Combined!$B$1:$S$640,18,0)</f>
        <v>4</v>
      </c>
      <c r="D299" s="8">
        <f>VLOOKUP(B299,[1]Combined!$B$1:$T$640,19,0)</f>
        <v>6</v>
      </c>
      <c r="E299" s="8">
        <f>VLOOKUP(B299,[1]Combined!$B$1:$V$640,21,0)</f>
        <v>0</v>
      </c>
      <c r="F299" s="8">
        <f>VLOOKUP(B299,[1]Combined!$B$1:$W$640,22,0)</f>
        <v>1</v>
      </c>
      <c r="G299" s="8">
        <f>VLOOKUP(B299,[1]Combined!$B$1:$X$640,23,0)</f>
        <v>1</v>
      </c>
      <c r="H299" s="8">
        <f>VLOOKUP(B299,[1]Combined!$B$1:$Z$640,25,0)</f>
        <v>0</v>
      </c>
      <c r="I299" s="9">
        <f>VLOOKUP(B299,[2]Combined!C$1:T$640,18,0)</f>
        <v>13</v>
      </c>
      <c r="J299" s="9">
        <f>VLOOKUP(B299,[2]Combined!C$1:U$640,19,0)</f>
        <v>16</v>
      </c>
      <c r="K299" s="9">
        <f>VLOOKUP(B299,[2]Combined!C$1:W$640,21,0)</f>
        <v>0</v>
      </c>
      <c r="L299" s="9">
        <f>VLOOKUP(B299,[2]Combined!C$1:X$640,22,0)</f>
        <v>4</v>
      </c>
      <c r="M299" s="9">
        <f>VLOOKUP(B299,[2]Combined!C$1:Y$640,23,0)</f>
        <v>4</v>
      </c>
      <c r="N299" s="9">
        <f>VLOOKUP(B299,[2]Combined!C$1:AA$640,25,0)</f>
        <v>0</v>
      </c>
      <c r="O299" s="10">
        <f>VLOOKUP(B299,[3]Combined!C$1:T$640,18,0)</f>
        <v>12</v>
      </c>
      <c r="P299" s="10">
        <f>VLOOKUP(B299,[3]Combined!C$1:U$640,19,0)</f>
        <v>14</v>
      </c>
      <c r="Q299" s="10">
        <f>VLOOKUP(B299,[3]Combined!C$1:W$640,21,0)</f>
        <v>0</v>
      </c>
      <c r="R299" s="10">
        <f>VLOOKUP(B299,[3]Combined!C$1:X$640,22,0)</f>
        <v>4</v>
      </c>
      <c r="S299" s="10">
        <f>VLOOKUP(B299,[3]Combined!C$1:Y$640,23,0)</f>
        <v>5</v>
      </c>
      <c r="T299" s="10">
        <f>VLOOKUP(B299,[3]Combined!C$1:AA$640,25,0)</f>
        <v>0</v>
      </c>
      <c r="U299" s="11">
        <f>VLOOKUP(B299,[4]Combined!C$1:T$640,18,0)</f>
        <v>10</v>
      </c>
      <c r="V299" s="11">
        <f>VLOOKUP(B299,[4]Combined!C$1:U$640,19,0)</f>
        <v>10</v>
      </c>
      <c r="W299" s="11">
        <f>VLOOKUP(B299,[4]Combined!C$1:W$640,21,0)</f>
        <v>0</v>
      </c>
      <c r="X299" s="11">
        <f>VLOOKUP(B299,[4]Combined!C$1:X$640,22,0)</f>
        <v>2</v>
      </c>
      <c r="Y299" s="11">
        <f>VLOOKUP(B299,[4]Combined!C$1:Y$640,23,0)</f>
        <v>2</v>
      </c>
      <c r="Z299" s="11">
        <f>VLOOKUP(B299,[4]Combined!C$1:AA$640,25,0)</f>
        <v>0</v>
      </c>
      <c r="AA299" s="12">
        <f>VLOOKUP(B299,[5]Combined!C$1:T$640,18,0)</f>
        <v>0</v>
      </c>
      <c r="AB299" s="12">
        <f>VLOOKUP(B299,[5]Combined!C$1:U$640,19,0)</f>
        <v>0</v>
      </c>
      <c r="AC299" s="12">
        <f>VLOOKUP(B299,[5]Combined!C$1:W$640,21,0)</f>
        <v>0</v>
      </c>
      <c r="AD299" s="12">
        <f>VLOOKUP(B299,[5]Combined!C$1:X$640,22,0)</f>
        <v>0</v>
      </c>
      <c r="AE299" s="12">
        <f>VLOOKUP(B299,[5]Combined!C$1:Y$640,23,0)</f>
        <v>0</v>
      </c>
      <c r="AF299" s="12">
        <f>VLOOKUP(B299,[5]Combined!C$1:AA$640,25,0)</f>
        <v>0</v>
      </c>
      <c r="AG299" s="14">
        <f t="shared" si="32"/>
        <v>58</v>
      </c>
      <c r="AH299" s="14">
        <f t="shared" si="33"/>
        <v>0</v>
      </c>
      <c r="AI299" s="14">
        <f t="shared" si="34"/>
        <v>0</v>
      </c>
      <c r="AJ299" s="14">
        <f t="shared" si="35"/>
        <v>50</v>
      </c>
      <c r="AK299" s="14">
        <f t="shared" si="36"/>
        <v>50</v>
      </c>
      <c r="AL299" s="14">
        <f t="shared" si="37"/>
        <v>86.206896551724128</v>
      </c>
      <c r="AM299" s="14">
        <f t="shared" si="38"/>
        <v>5</v>
      </c>
      <c r="AN299" s="7" t="s">
        <v>730</v>
      </c>
      <c r="AO299" s="7">
        <v>10</v>
      </c>
      <c r="AP299" s="7">
        <f>VLOOKUP(B299,[6]G!B$1:W$49,22,0)</f>
        <v>10</v>
      </c>
      <c r="AQ299" s="7">
        <f t="shared" si="39"/>
        <v>25</v>
      </c>
    </row>
    <row r="300" spans="1:43" x14ac:dyDescent="0.25">
      <c r="A300" s="7">
        <v>299</v>
      </c>
      <c r="B300" s="7" t="s">
        <v>330</v>
      </c>
      <c r="C300" s="8">
        <f>VLOOKUP(B300,[1]Combined!$B$1:$S$640,18,0)</f>
        <v>5</v>
      </c>
      <c r="D300" s="8">
        <f>VLOOKUP(B300,[1]Combined!$B$1:$T$640,19,0)</f>
        <v>6</v>
      </c>
      <c r="E300" s="8">
        <f>VLOOKUP(B300,[1]Combined!$B$1:$V$640,21,0)</f>
        <v>0</v>
      </c>
      <c r="F300" s="8">
        <f>VLOOKUP(B300,[1]Combined!$B$1:$W$640,22,0)</f>
        <v>2</v>
      </c>
      <c r="G300" s="8">
        <f>VLOOKUP(B300,[1]Combined!$B$1:$X$640,23,0)</f>
        <v>2</v>
      </c>
      <c r="H300" s="8">
        <f>VLOOKUP(B300,[1]Combined!$B$1:$Z$640,25,0)</f>
        <v>0</v>
      </c>
      <c r="I300" s="9">
        <f>VLOOKUP(B300,[2]Combined!C$1:T$640,18,0)</f>
        <v>16</v>
      </c>
      <c r="J300" s="9">
        <f>VLOOKUP(B300,[2]Combined!C$1:U$640,19,0)</f>
        <v>16</v>
      </c>
      <c r="K300" s="9">
        <f>VLOOKUP(B300,[2]Combined!C$1:W$640,21,0)</f>
        <v>0</v>
      </c>
      <c r="L300" s="9">
        <f>VLOOKUP(B300,[2]Combined!C$1:X$640,22,0)</f>
        <v>2</v>
      </c>
      <c r="M300" s="9">
        <f>VLOOKUP(B300,[2]Combined!C$1:Y$640,23,0)</f>
        <v>2</v>
      </c>
      <c r="N300" s="9">
        <f>VLOOKUP(B300,[2]Combined!C$1:AA$640,25,0)</f>
        <v>0</v>
      </c>
      <c r="O300" s="10">
        <f>VLOOKUP(B300,[3]Combined!C$1:T$640,18,0)</f>
        <v>12</v>
      </c>
      <c r="P300" s="10">
        <f>VLOOKUP(B300,[3]Combined!C$1:U$640,19,0)</f>
        <v>14</v>
      </c>
      <c r="Q300" s="10">
        <f>VLOOKUP(B300,[3]Combined!C$1:W$640,21,0)</f>
        <v>0</v>
      </c>
      <c r="R300" s="10">
        <f>VLOOKUP(B300,[3]Combined!C$1:X$640,22,0)</f>
        <v>1</v>
      </c>
      <c r="S300" s="10">
        <f>VLOOKUP(B300,[3]Combined!C$1:Y$640,23,0)</f>
        <v>1</v>
      </c>
      <c r="T300" s="10">
        <f>VLOOKUP(B300,[3]Combined!C$1:AA$640,25,0)</f>
        <v>0</v>
      </c>
      <c r="U300" s="11">
        <f>VLOOKUP(B300,[4]Combined!C$1:T$640,18,0)</f>
        <v>10</v>
      </c>
      <c r="V300" s="11">
        <f>VLOOKUP(B300,[4]Combined!C$1:U$640,19,0)</f>
        <v>10</v>
      </c>
      <c r="W300" s="11">
        <f>VLOOKUP(B300,[4]Combined!C$1:W$640,21,0)</f>
        <v>0</v>
      </c>
      <c r="X300" s="11">
        <f>VLOOKUP(B300,[4]Combined!C$1:X$640,22,0)</f>
        <v>2</v>
      </c>
      <c r="Y300" s="11">
        <f>VLOOKUP(B300,[4]Combined!C$1:Y$640,23,0)</f>
        <v>2</v>
      </c>
      <c r="Z300" s="11">
        <f>VLOOKUP(B300,[4]Combined!C$1:AA$640,25,0)</f>
        <v>0</v>
      </c>
      <c r="AA300" s="12">
        <f>VLOOKUP(B300,[5]Combined!C$1:T$640,18,0)</f>
        <v>0</v>
      </c>
      <c r="AB300" s="12">
        <f>VLOOKUP(B300,[5]Combined!C$1:U$640,19,0)</f>
        <v>0</v>
      </c>
      <c r="AC300" s="12">
        <f>VLOOKUP(B300,[5]Combined!C$1:W$640,21,0)</f>
        <v>0</v>
      </c>
      <c r="AD300" s="12">
        <f>VLOOKUP(B300,[5]Combined!C$1:X$640,22,0)</f>
        <v>0</v>
      </c>
      <c r="AE300" s="12">
        <f>VLOOKUP(B300,[5]Combined!C$1:Y$640,23,0)</f>
        <v>0</v>
      </c>
      <c r="AF300" s="12">
        <f>VLOOKUP(B300,[5]Combined!C$1:AA$640,25,0)</f>
        <v>0</v>
      </c>
      <c r="AG300" s="14">
        <f t="shared" si="32"/>
        <v>53</v>
      </c>
      <c r="AH300" s="14">
        <f t="shared" si="33"/>
        <v>0</v>
      </c>
      <c r="AI300" s="14">
        <f t="shared" si="34"/>
        <v>0</v>
      </c>
      <c r="AJ300" s="14">
        <f t="shared" si="35"/>
        <v>50</v>
      </c>
      <c r="AK300" s="14">
        <f t="shared" si="36"/>
        <v>50</v>
      </c>
      <c r="AL300" s="14">
        <f t="shared" si="37"/>
        <v>94.339622641509436</v>
      </c>
      <c r="AM300" s="14">
        <f t="shared" si="38"/>
        <v>5</v>
      </c>
      <c r="AN300" s="7" t="s">
        <v>733</v>
      </c>
      <c r="AO300" s="7">
        <v>10</v>
      </c>
      <c r="AP300" s="7">
        <f>VLOOKUP(B300,[6]G!B$1:W$49,22,0)</f>
        <v>10</v>
      </c>
      <c r="AQ300" s="7">
        <f t="shared" si="39"/>
        <v>25</v>
      </c>
    </row>
    <row r="301" spans="1:43" x14ac:dyDescent="0.25">
      <c r="A301" s="7">
        <v>300</v>
      </c>
      <c r="B301" s="7" t="s">
        <v>331</v>
      </c>
      <c r="C301" s="8">
        <f>VLOOKUP(B301,[1]Combined!$B$1:$S$640,18,0)</f>
        <v>6</v>
      </c>
      <c r="D301" s="8">
        <f>VLOOKUP(B301,[1]Combined!$B$1:$T$640,19,0)</f>
        <v>6</v>
      </c>
      <c r="E301" s="8">
        <f>VLOOKUP(B301,[1]Combined!$B$1:$V$640,21,0)</f>
        <v>0</v>
      </c>
      <c r="F301" s="8">
        <f>VLOOKUP(B301,[1]Combined!$B$1:$W$640,22,0)</f>
        <v>1</v>
      </c>
      <c r="G301" s="8">
        <f>VLOOKUP(B301,[1]Combined!$B$1:$X$640,23,0)</f>
        <v>1</v>
      </c>
      <c r="H301" s="8">
        <f>VLOOKUP(B301,[1]Combined!$B$1:$Z$640,25,0)</f>
        <v>0</v>
      </c>
      <c r="I301" s="9">
        <f>VLOOKUP(B301,[2]Combined!C$1:T$640,18,0)</f>
        <v>16</v>
      </c>
      <c r="J301" s="9">
        <f>VLOOKUP(B301,[2]Combined!C$1:U$640,19,0)</f>
        <v>16</v>
      </c>
      <c r="K301" s="9">
        <f>VLOOKUP(B301,[2]Combined!C$1:W$640,21,0)</f>
        <v>0</v>
      </c>
      <c r="L301" s="9">
        <f>VLOOKUP(B301,[2]Combined!C$1:X$640,22,0)</f>
        <v>3</v>
      </c>
      <c r="M301" s="9">
        <f>VLOOKUP(B301,[2]Combined!C$1:Y$640,23,0)</f>
        <v>3</v>
      </c>
      <c r="N301" s="9">
        <f>VLOOKUP(B301,[2]Combined!C$1:AA$640,25,0)</f>
        <v>0</v>
      </c>
      <c r="O301" s="10">
        <f>VLOOKUP(B301,[3]Combined!C$1:T$640,18,0)</f>
        <v>13</v>
      </c>
      <c r="P301" s="10">
        <f>VLOOKUP(B301,[3]Combined!C$1:U$640,19,0)</f>
        <v>14</v>
      </c>
      <c r="Q301" s="10">
        <f>VLOOKUP(B301,[3]Combined!C$1:W$640,21,0)</f>
        <v>0</v>
      </c>
      <c r="R301" s="10">
        <f>VLOOKUP(B301,[3]Combined!C$1:X$640,22,0)</f>
        <v>1</v>
      </c>
      <c r="S301" s="10">
        <f>VLOOKUP(B301,[3]Combined!C$1:Y$640,23,0)</f>
        <v>1</v>
      </c>
      <c r="T301" s="10">
        <f>VLOOKUP(B301,[3]Combined!C$1:AA$640,25,0)</f>
        <v>0</v>
      </c>
      <c r="U301" s="11">
        <f>VLOOKUP(B301,[4]Combined!C$1:T$640,18,0)</f>
        <v>10</v>
      </c>
      <c r="V301" s="11">
        <f>VLOOKUP(B301,[4]Combined!C$1:U$640,19,0)</f>
        <v>10</v>
      </c>
      <c r="W301" s="11">
        <f>VLOOKUP(B301,[4]Combined!C$1:W$640,21,0)</f>
        <v>0</v>
      </c>
      <c r="X301" s="11">
        <f>VLOOKUP(B301,[4]Combined!C$1:X$640,22,0)</f>
        <v>3</v>
      </c>
      <c r="Y301" s="11">
        <f>VLOOKUP(B301,[4]Combined!C$1:Y$640,23,0)</f>
        <v>3</v>
      </c>
      <c r="Z301" s="11">
        <f>VLOOKUP(B301,[4]Combined!C$1:AA$640,25,0)</f>
        <v>0</v>
      </c>
      <c r="AA301" s="12">
        <f>VLOOKUP(B301,[5]Combined!C$1:T$640,18,0)</f>
        <v>0</v>
      </c>
      <c r="AB301" s="12">
        <f>VLOOKUP(B301,[5]Combined!C$1:U$640,19,0)</f>
        <v>0</v>
      </c>
      <c r="AC301" s="12">
        <f>VLOOKUP(B301,[5]Combined!C$1:W$640,21,0)</f>
        <v>0</v>
      </c>
      <c r="AD301" s="12">
        <f>VLOOKUP(B301,[5]Combined!C$1:X$640,22,0)</f>
        <v>0</v>
      </c>
      <c r="AE301" s="12">
        <f>VLOOKUP(B301,[5]Combined!C$1:Y$640,23,0)</f>
        <v>0</v>
      </c>
      <c r="AF301" s="12">
        <f>VLOOKUP(B301,[5]Combined!C$1:AA$640,25,0)</f>
        <v>0</v>
      </c>
      <c r="AG301" s="14">
        <f t="shared" si="32"/>
        <v>54</v>
      </c>
      <c r="AH301" s="14">
        <f t="shared" si="33"/>
        <v>0</v>
      </c>
      <c r="AI301" s="14">
        <f t="shared" si="34"/>
        <v>0</v>
      </c>
      <c r="AJ301" s="14">
        <f t="shared" si="35"/>
        <v>53</v>
      </c>
      <c r="AK301" s="14">
        <f t="shared" si="36"/>
        <v>53</v>
      </c>
      <c r="AL301" s="14">
        <f t="shared" si="37"/>
        <v>98.148148148148152</v>
      </c>
      <c r="AM301" s="14">
        <f t="shared" si="38"/>
        <v>5</v>
      </c>
      <c r="AN301" s="7" t="s">
        <v>734</v>
      </c>
      <c r="AO301" s="7">
        <v>8</v>
      </c>
      <c r="AP301" s="7">
        <f>VLOOKUP(B301,[6]G!B$1:W$49,22,0)</f>
        <v>8</v>
      </c>
      <c r="AQ301" s="7">
        <f t="shared" si="39"/>
        <v>21</v>
      </c>
    </row>
    <row r="302" spans="1:43" x14ac:dyDescent="0.25">
      <c r="A302" s="7">
        <v>301</v>
      </c>
      <c r="B302" s="7" t="s">
        <v>332</v>
      </c>
      <c r="C302" s="8">
        <f>VLOOKUP(B302,[1]Combined!$B$1:$S$640,18,0)</f>
        <v>5</v>
      </c>
      <c r="D302" s="8">
        <f>VLOOKUP(B302,[1]Combined!$B$1:$T$640,19,0)</f>
        <v>6</v>
      </c>
      <c r="E302" s="8">
        <f>VLOOKUP(B302,[1]Combined!$B$1:$V$640,21,0)</f>
        <v>0</v>
      </c>
      <c r="F302" s="8">
        <f>VLOOKUP(B302,[1]Combined!$B$1:$W$640,22,0)</f>
        <v>1</v>
      </c>
      <c r="G302" s="8">
        <f>VLOOKUP(B302,[1]Combined!$B$1:$X$640,23,0)</f>
        <v>1</v>
      </c>
      <c r="H302" s="8">
        <f>VLOOKUP(B302,[1]Combined!$B$1:$Z$640,25,0)</f>
        <v>0</v>
      </c>
      <c r="I302" s="9">
        <f>VLOOKUP(B302,[2]Combined!C$1:T$640,18,0)</f>
        <v>8</v>
      </c>
      <c r="J302" s="9">
        <f>VLOOKUP(B302,[2]Combined!C$1:U$640,19,0)</f>
        <v>16</v>
      </c>
      <c r="K302" s="9">
        <f>VLOOKUP(B302,[2]Combined!C$1:W$640,21,0)</f>
        <v>0</v>
      </c>
      <c r="L302" s="9">
        <f>VLOOKUP(B302,[2]Combined!C$1:X$640,22,0)</f>
        <v>2</v>
      </c>
      <c r="M302" s="9">
        <f>VLOOKUP(B302,[2]Combined!C$1:Y$640,23,0)</f>
        <v>4</v>
      </c>
      <c r="N302" s="9">
        <f>VLOOKUP(B302,[2]Combined!C$1:AA$640,25,0)</f>
        <v>0</v>
      </c>
      <c r="O302" s="10">
        <f>VLOOKUP(B302,[3]Combined!C$1:T$640,18,0)</f>
        <v>5</v>
      </c>
      <c r="P302" s="10">
        <f>VLOOKUP(B302,[3]Combined!C$1:U$640,19,0)</f>
        <v>14</v>
      </c>
      <c r="Q302" s="10">
        <f>VLOOKUP(B302,[3]Combined!C$1:W$640,21,0)</f>
        <v>0</v>
      </c>
      <c r="R302" s="10">
        <f>VLOOKUP(B302,[3]Combined!C$1:X$640,22,0)</f>
        <v>1</v>
      </c>
      <c r="S302" s="10">
        <f>VLOOKUP(B302,[3]Combined!C$1:Y$640,23,0)</f>
        <v>3</v>
      </c>
      <c r="T302" s="10">
        <f>VLOOKUP(B302,[3]Combined!C$1:AA$640,25,0)</f>
        <v>0</v>
      </c>
      <c r="U302" s="11">
        <f>VLOOKUP(B302,[4]Combined!C$1:T$640,18,0)</f>
        <v>3</v>
      </c>
      <c r="V302" s="11">
        <f>VLOOKUP(B302,[4]Combined!C$1:U$640,19,0)</f>
        <v>10</v>
      </c>
      <c r="W302" s="11">
        <f>VLOOKUP(B302,[4]Combined!C$1:W$640,21,0)</f>
        <v>0</v>
      </c>
      <c r="X302" s="11">
        <f>VLOOKUP(B302,[4]Combined!C$1:X$640,22,0)</f>
        <v>1</v>
      </c>
      <c r="Y302" s="11">
        <f>VLOOKUP(B302,[4]Combined!C$1:Y$640,23,0)</f>
        <v>2</v>
      </c>
      <c r="Z302" s="11">
        <f>VLOOKUP(B302,[4]Combined!C$1:AA$640,25,0)</f>
        <v>0</v>
      </c>
      <c r="AA302" s="12">
        <f>VLOOKUP(B302,[5]Combined!C$1:T$640,18,0)</f>
        <v>0</v>
      </c>
      <c r="AB302" s="12">
        <f>VLOOKUP(B302,[5]Combined!C$1:U$640,19,0)</f>
        <v>0</v>
      </c>
      <c r="AC302" s="12">
        <f>VLOOKUP(B302,[5]Combined!C$1:W$640,21,0)</f>
        <v>0</v>
      </c>
      <c r="AD302" s="12">
        <f>VLOOKUP(B302,[5]Combined!C$1:X$640,22,0)</f>
        <v>0</v>
      </c>
      <c r="AE302" s="12">
        <f>VLOOKUP(B302,[5]Combined!C$1:Y$640,23,0)</f>
        <v>0</v>
      </c>
      <c r="AF302" s="12">
        <f>VLOOKUP(B302,[5]Combined!C$1:AA$640,25,0)</f>
        <v>0</v>
      </c>
      <c r="AG302" s="14">
        <f t="shared" si="32"/>
        <v>56</v>
      </c>
      <c r="AH302" s="14">
        <f t="shared" si="33"/>
        <v>0</v>
      </c>
      <c r="AI302" s="14">
        <f t="shared" si="34"/>
        <v>0</v>
      </c>
      <c r="AJ302" s="14">
        <f t="shared" si="35"/>
        <v>26</v>
      </c>
      <c r="AK302" s="14">
        <f t="shared" si="36"/>
        <v>26</v>
      </c>
      <c r="AL302" s="14">
        <f t="shared" si="37"/>
        <v>46.428571428571431</v>
      </c>
      <c r="AM302" s="14">
        <f t="shared" si="38"/>
        <v>0</v>
      </c>
      <c r="AN302" s="7" t="s">
        <v>735</v>
      </c>
      <c r="AO302" s="7">
        <v>8</v>
      </c>
      <c r="AP302" s="7">
        <f>VLOOKUP(B302,[6]G!B$1:W$49,22,0)</f>
        <v>8</v>
      </c>
      <c r="AQ302" s="7">
        <f t="shared" si="39"/>
        <v>16</v>
      </c>
    </row>
    <row r="303" spans="1:43" x14ac:dyDescent="0.25">
      <c r="A303" s="7">
        <v>302</v>
      </c>
      <c r="B303" s="7" t="s">
        <v>333</v>
      </c>
      <c r="C303" s="8">
        <f>VLOOKUP(B303,[1]Combined!$B$1:$S$640,18,0)</f>
        <v>6</v>
      </c>
      <c r="D303" s="8">
        <f>VLOOKUP(B303,[1]Combined!$B$1:$T$640,19,0)</f>
        <v>6</v>
      </c>
      <c r="E303" s="8">
        <f>VLOOKUP(B303,[1]Combined!$B$1:$V$640,21,0)</f>
        <v>0</v>
      </c>
      <c r="F303" s="8">
        <f>VLOOKUP(B303,[1]Combined!$B$1:$W$640,22,0)</f>
        <v>1</v>
      </c>
      <c r="G303" s="8">
        <f>VLOOKUP(B303,[1]Combined!$B$1:$X$640,23,0)</f>
        <v>1</v>
      </c>
      <c r="H303" s="8">
        <f>VLOOKUP(B303,[1]Combined!$B$1:$Z$640,25,0)</f>
        <v>0</v>
      </c>
      <c r="I303" s="9">
        <f>VLOOKUP(B303,[2]Combined!C$1:T$640,18,0)</f>
        <v>14</v>
      </c>
      <c r="J303" s="9">
        <f>VLOOKUP(B303,[2]Combined!C$1:U$640,19,0)</f>
        <v>16</v>
      </c>
      <c r="K303" s="9">
        <f>VLOOKUP(B303,[2]Combined!C$1:W$640,21,0)</f>
        <v>0</v>
      </c>
      <c r="L303" s="9">
        <f>VLOOKUP(B303,[2]Combined!C$1:X$640,22,0)</f>
        <v>4</v>
      </c>
      <c r="M303" s="9">
        <f>VLOOKUP(B303,[2]Combined!C$1:Y$640,23,0)</f>
        <v>4</v>
      </c>
      <c r="N303" s="9">
        <f>VLOOKUP(B303,[2]Combined!C$1:AA$640,25,0)</f>
        <v>0</v>
      </c>
      <c r="O303" s="10">
        <f>VLOOKUP(B303,[3]Combined!C$1:T$640,18,0)</f>
        <v>14</v>
      </c>
      <c r="P303" s="10">
        <f>VLOOKUP(B303,[3]Combined!C$1:U$640,19,0)</f>
        <v>14</v>
      </c>
      <c r="Q303" s="10">
        <f>VLOOKUP(B303,[3]Combined!C$1:W$640,21,0)</f>
        <v>0</v>
      </c>
      <c r="R303" s="10">
        <f>VLOOKUP(B303,[3]Combined!C$1:X$640,22,0)</f>
        <v>5</v>
      </c>
      <c r="S303" s="10">
        <f>VLOOKUP(B303,[3]Combined!C$1:Y$640,23,0)</f>
        <v>5</v>
      </c>
      <c r="T303" s="10">
        <f>VLOOKUP(B303,[3]Combined!C$1:AA$640,25,0)</f>
        <v>0</v>
      </c>
      <c r="U303" s="11">
        <f>VLOOKUP(B303,[4]Combined!C$1:T$640,18,0)</f>
        <v>10</v>
      </c>
      <c r="V303" s="11">
        <f>VLOOKUP(B303,[4]Combined!C$1:U$640,19,0)</f>
        <v>10</v>
      </c>
      <c r="W303" s="11">
        <f>VLOOKUP(B303,[4]Combined!C$1:W$640,21,0)</f>
        <v>0</v>
      </c>
      <c r="X303" s="11">
        <f>VLOOKUP(B303,[4]Combined!C$1:X$640,22,0)</f>
        <v>2</v>
      </c>
      <c r="Y303" s="11">
        <f>VLOOKUP(B303,[4]Combined!C$1:Y$640,23,0)</f>
        <v>2</v>
      </c>
      <c r="Z303" s="11">
        <f>VLOOKUP(B303,[4]Combined!C$1:AA$640,25,0)</f>
        <v>0</v>
      </c>
      <c r="AA303" s="12">
        <f>VLOOKUP(B303,[5]Combined!C$1:T$640,18,0)</f>
        <v>0</v>
      </c>
      <c r="AB303" s="12">
        <f>VLOOKUP(B303,[5]Combined!C$1:U$640,19,0)</f>
        <v>0</v>
      </c>
      <c r="AC303" s="12">
        <f>VLOOKUP(B303,[5]Combined!C$1:W$640,21,0)</f>
        <v>0</v>
      </c>
      <c r="AD303" s="12">
        <f>VLOOKUP(B303,[5]Combined!C$1:X$640,22,0)</f>
        <v>0</v>
      </c>
      <c r="AE303" s="12">
        <f>VLOOKUP(B303,[5]Combined!C$1:Y$640,23,0)</f>
        <v>0</v>
      </c>
      <c r="AF303" s="12">
        <f>VLOOKUP(B303,[5]Combined!C$1:AA$640,25,0)</f>
        <v>0</v>
      </c>
      <c r="AG303" s="14">
        <f t="shared" si="32"/>
        <v>58</v>
      </c>
      <c r="AH303" s="14">
        <f t="shared" si="33"/>
        <v>0</v>
      </c>
      <c r="AI303" s="14">
        <f t="shared" si="34"/>
        <v>0</v>
      </c>
      <c r="AJ303" s="14">
        <f t="shared" si="35"/>
        <v>56</v>
      </c>
      <c r="AK303" s="14">
        <f t="shared" si="36"/>
        <v>56</v>
      </c>
      <c r="AL303" s="14">
        <f t="shared" si="37"/>
        <v>96.551724137931032</v>
      </c>
      <c r="AM303" s="14">
        <f t="shared" si="38"/>
        <v>5</v>
      </c>
      <c r="AN303" s="7" t="s">
        <v>730</v>
      </c>
      <c r="AO303" s="7">
        <v>10</v>
      </c>
      <c r="AP303" s="7">
        <f>VLOOKUP(B303,[6]G!B$1:W$49,22,0)</f>
        <v>10</v>
      </c>
      <c r="AQ303" s="7">
        <f t="shared" si="39"/>
        <v>25</v>
      </c>
    </row>
    <row r="304" spans="1:43" x14ac:dyDescent="0.25">
      <c r="A304" s="7">
        <v>303</v>
      </c>
      <c r="B304" s="7" t="s">
        <v>334</v>
      </c>
      <c r="C304" s="8">
        <f>VLOOKUP(B304,[1]Combined!$B$1:$S$640,18,0)</f>
        <v>6</v>
      </c>
      <c r="D304" s="8">
        <f>VLOOKUP(B304,[1]Combined!$B$1:$T$640,19,0)</f>
        <v>6</v>
      </c>
      <c r="E304" s="8">
        <f>VLOOKUP(B304,[1]Combined!$B$1:$V$640,21,0)</f>
        <v>0</v>
      </c>
      <c r="F304" s="8">
        <f>VLOOKUP(B304,[1]Combined!$B$1:$W$640,22,0)</f>
        <v>1</v>
      </c>
      <c r="G304" s="8">
        <f>VLOOKUP(B304,[1]Combined!$B$1:$X$640,23,0)</f>
        <v>1</v>
      </c>
      <c r="H304" s="8">
        <f>VLOOKUP(B304,[1]Combined!$B$1:$Z$640,25,0)</f>
        <v>0</v>
      </c>
      <c r="I304" s="9">
        <f>VLOOKUP(B304,[2]Combined!C$1:T$640,18,0)</f>
        <v>13</v>
      </c>
      <c r="J304" s="9">
        <f>VLOOKUP(B304,[2]Combined!C$1:U$640,19,0)</f>
        <v>16</v>
      </c>
      <c r="K304" s="9">
        <f>VLOOKUP(B304,[2]Combined!C$1:W$640,21,0)</f>
        <v>0</v>
      </c>
      <c r="L304" s="9">
        <f>VLOOKUP(B304,[2]Combined!C$1:X$640,22,0)</f>
        <v>3</v>
      </c>
      <c r="M304" s="9">
        <f>VLOOKUP(B304,[2]Combined!C$1:Y$640,23,0)</f>
        <v>3</v>
      </c>
      <c r="N304" s="9">
        <f>VLOOKUP(B304,[2]Combined!C$1:AA$640,25,0)</f>
        <v>0</v>
      </c>
      <c r="O304" s="10">
        <f>VLOOKUP(B304,[3]Combined!C$1:T$640,18,0)</f>
        <v>11</v>
      </c>
      <c r="P304" s="10">
        <f>VLOOKUP(B304,[3]Combined!C$1:U$640,19,0)</f>
        <v>14</v>
      </c>
      <c r="Q304" s="10">
        <f>VLOOKUP(B304,[3]Combined!C$1:W$640,21,0)</f>
        <v>0</v>
      </c>
      <c r="R304" s="10">
        <f>VLOOKUP(B304,[3]Combined!C$1:X$640,22,0)</f>
        <v>3</v>
      </c>
      <c r="S304" s="10">
        <f>VLOOKUP(B304,[3]Combined!C$1:Y$640,23,0)</f>
        <v>4</v>
      </c>
      <c r="T304" s="10">
        <f>VLOOKUP(B304,[3]Combined!C$1:AA$640,25,0)</f>
        <v>0</v>
      </c>
      <c r="U304" s="11">
        <f>VLOOKUP(B304,[4]Combined!C$1:T$640,18,0)</f>
        <v>5</v>
      </c>
      <c r="V304" s="11">
        <f>VLOOKUP(B304,[4]Combined!C$1:U$640,19,0)</f>
        <v>10</v>
      </c>
      <c r="W304" s="11">
        <f>VLOOKUP(B304,[4]Combined!C$1:W$640,21,0)</f>
        <v>0</v>
      </c>
      <c r="X304" s="11">
        <f>VLOOKUP(B304,[4]Combined!C$1:X$640,22,0)</f>
        <v>0</v>
      </c>
      <c r="Y304" s="11">
        <f>VLOOKUP(B304,[4]Combined!C$1:Y$640,23,0)</f>
        <v>1</v>
      </c>
      <c r="Z304" s="11">
        <f>VLOOKUP(B304,[4]Combined!C$1:AA$640,25,0)</f>
        <v>0</v>
      </c>
      <c r="AA304" s="12">
        <f>VLOOKUP(B304,[5]Combined!C$1:T$640,18,0)</f>
        <v>0</v>
      </c>
      <c r="AB304" s="12">
        <f>VLOOKUP(B304,[5]Combined!C$1:U$640,19,0)</f>
        <v>0</v>
      </c>
      <c r="AC304" s="12">
        <f>VLOOKUP(B304,[5]Combined!C$1:W$640,21,0)</f>
        <v>0</v>
      </c>
      <c r="AD304" s="12">
        <f>VLOOKUP(B304,[5]Combined!C$1:X$640,22,0)</f>
        <v>0</v>
      </c>
      <c r="AE304" s="12">
        <f>VLOOKUP(B304,[5]Combined!C$1:Y$640,23,0)</f>
        <v>0</v>
      </c>
      <c r="AF304" s="12">
        <f>VLOOKUP(B304,[5]Combined!C$1:AA$640,25,0)</f>
        <v>0</v>
      </c>
      <c r="AG304" s="14">
        <f t="shared" si="32"/>
        <v>55</v>
      </c>
      <c r="AH304" s="14">
        <f t="shared" si="33"/>
        <v>0</v>
      </c>
      <c r="AI304" s="14">
        <f t="shared" si="34"/>
        <v>0</v>
      </c>
      <c r="AJ304" s="14">
        <f t="shared" si="35"/>
        <v>42</v>
      </c>
      <c r="AK304" s="14">
        <f t="shared" si="36"/>
        <v>42</v>
      </c>
      <c r="AL304" s="14">
        <f t="shared" si="37"/>
        <v>76.363636363636374</v>
      </c>
      <c r="AM304" s="14">
        <f t="shared" si="38"/>
        <v>3</v>
      </c>
      <c r="AN304" s="7" t="s">
        <v>732</v>
      </c>
      <c r="AO304" s="7">
        <v>7</v>
      </c>
      <c r="AP304" s="7">
        <f>VLOOKUP(B304,[6]G!B$1:W$49,22,0)</f>
        <v>7</v>
      </c>
      <c r="AQ304" s="7">
        <f t="shared" si="39"/>
        <v>17</v>
      </c>
    </row>
    <row r="305" spans="1:43" x14ac:dyDescent="0.25">
      <c r="A305" s="7">
        <v>304</v>
      </c>
      <c r="B305" s="7" t="s">
        <v>335</v>
      </c>
      <c r="C305" s="8">
        <f>VLOOKUP(B305,[1]Combined!$B$1:$S$640,18,0)</f>
        <v>4</v>
      </c>
      <c r="D305" s="8">
        <f>VLOOKUP(B305,[1]Combined!$B$1:$T$640,19,0)</f>
        <v>6</v>
      </c>
      <c r="E305" s="8">
        <f>VLOOKUP(B305,[1]Combined!$B$1:$V$640,21,0)</f>
        <v>0</v>
      </c>
      <c r="F305" s="8">
        <f>VLOOKUP(B305,[1]Combined!$B$1:$W$640,22,0)</f>
        <v>2</v>
      </c>
      <c r="G305" s="8">
        <f>VLOOKUP(B305,[1]Combined!$B$1:$X$640,23,0)</f>
        <v>2</v>
      </c>
      <c r="H305" s="8">
        <f>VLOOKUP(B305,[1]Combined!$B$1:$Z$640,25,0)</f>
        <v>0</v>
      </c>
      <c r="I305" s="9">
        <f>VLOOKUP(B305,[2]Combined!C$1:T$640,18,0)</f>
        <v>9</v>
      </c>
      <c r="J305" s="9">
        <f>VLOOKUP(B305,[2]Combined!C$1:U$640,19,0)</f>
        <v>16</v>
      </c>
      <c r="K305" s="9">
        <f>VLOOKUP(B305,[2]Combined!C$1:W$640,21,0)</f>
        <v>0</v>
      </c>
      <c r="L305" s="9">
        <f>VLOOKUP(B305,[2]Combined!C$1:X$640,22,0)</f>
        <v>1</v>
      </c>
      <c r="M305" s="9">
        <f>VLOOKUP(B305,[2]Combined!C$1:Y$640,23,0)</f>
        <v>2</v>
      </c>
      <c r="N305" s="9">
        <f>VLOOKUP(B305,[2]Combined!C$1:AA$640,25,0)</f>
        <v>0</v>
      </c>
      <c r="O305" s="10">
        <f>VLOOKUP(B305,[3]Combined!C$1:T$640,18,0)</f>
        <v>2</v>
      </c>
      <c r="P305" s="10">
        <f>VLOOKUP(B305,[3]Combined!C$1:U$640,19,0)</f>
        <v>14</v>
      </c>
      <c r="Q305" s="10">
        <f>VLOOKUP(B305,[3]Combined!C$1:W$640,21,0)</f>
        <v>3</v>
      </c>
      <c r="R305" s="10">
        <f>VLOOKUP(B305,[3]Combined!C$1:X$640,22,0)</f>
        <v>1</v>
      </c>
      <c r="S305" s="10">
        <f>VLOOKUP(B305,[3]Combined!C$1:Y$640,23,0)</f>
        <v>1</v>
      </c>
      <c r="T305" s="10">
        <f>VLOOKUP(B305,[3]Combined!C$1:AA$640,25,0)</f>
        <v>0</v>
      </c>
      <c r="U305" s="11">
        <f>VLOOKUP(B305,[4]Combined!C$1:T$640,18,0)</f>
        <v>6</v>
      </c>
      <c r="V305" s="11">
        <f>VLOOKUP(B305,[4]Combined!C$1:U$640,19,0)</f>
        <v>10</v>
      </c>
      <c r="W305" s="11">
        <f>VLOOKUP(B305,[4]Combined!C$1:W$640,21,0)</f>
        <v>0</v>
      </c>
      <c r="X305" s="11">
        <f>VLOOKUP(B305,[4]Combined!C$1:X$640,22,0)</f>
        <v>1</v>
      </c>
      <c r="Y305" s="11">
        <f>VLOOKUP(B305,[4]Combined!C$1:Y$640,23,0)</f>
        <v>2</v>
      </c>
      <c r="Z305" s="11">
        <f>VLOOKUP(B305,[4]Combined!C$1:AA$640,25,0)</f>
        <v>0</v>
      </c>
      <c r="AA305" s="12">
        <f>VLOOKUP(B305,[5]Combined!C$1:T$640,18,0)</f>
        <v>0</v>
      </c>
      <c r="AB305" s="12">
        <f>VLOOKUP(B305,[5]Combined!C$1:U$640,19,0)</f>
        <v>0</v>
      </c>
      <c r="AC305" s="12">
        <f>VLOOKUP(B305,[5]Combined!C$1:W$640,21,0)</f>
        <v>0</v>
      </c>
      <c r="AD305" s="12">
        <f>VLOOKUP(B305,[5]Combined!C$1:X$640,22,0)</f>
        <v>0</v>
      </c>
      <c r="AE305" s="12">
        <f>VLOOKUP(B305,[5]Combined!C$1:Y$640,23,0)</f>
        <v>0</v>
      </c>
      <c r="AF305" s="12">
        <f>VLOOKUP(B305,[5]Combined!C$1:AA$640,25,0)</f>
        <v>0</v>
      </c>
      <c r="AG305" s="14">
        <f t="shared" si="32"/>
        <v>53</v>
      </c>
      <c r="AH305" s="14">
        <f t="shared" si="33"/>
        <v>3</v>
      </c>
      <c r="AI305" s="14">
        <f t="shared" si="34"/>
        <v>3</v>
      </c>
      <c r="AJ305" s="14">
        <f t="shared" si="35"/>
        <v>26</v>
      </c>
      <c r="AK305" s="14">
        <f t="shared" si="36"/>
        <v>29</v>
      </c>
      <c r="AL305" s="14">
        <f t="shared" si="37"/>
        <v>54.716981132075468</v>
      </c>
      <c r="AM305" s="14">
        <f t="shared" si="38"/>
        <v>0</v>
      </c>
      <c r="AN305" s="7" t="s">
        <v>733</v>
      </c>
      <c r="AO305" s="7">
        <v>4</v>
      </c>
      <c r="AP305" s="7">
        <f>VLOOKUP(B305,[6]G!B$1:W$49,22,0)</f>
        <v>4</v>
      </c>
      <c r="AQ305" s="7">
        <f t="shared" si="39"/>
        <v>8</v>
      </c>
    </row>
    <row r="306" spans="1:43" x14ac:dyDescent="0.25">
      <c r="A306" s="7">
        <v>305</v>
      </c>
      <c r="B306" s="7" t="s">
        <v>336</v>
      </c>
      <c r="C306" s="8">
        <f>VLOOKUP(B306,[1]Combined!$B$1:$S$640,18,0)</f>
        <v>4</v>
      </c>
      <c r="D306" s="8">
        <f>VLOOKUP(B306,[1]Combined!$B$1:$T$640,19,0)</f>
        <v>6</v>
      </c>
      <c r="E306" s="8">
        <f>VLOOKUP(B306,[1]Combined!$B$1:$V$640,21,0)</f>
        <v>0</v>
      </c>
      <c r="F306" s="8">
        <f>VLOOKUP(B306,[1]Combined!$B$1:$W$640,22,0)</f>
        <v>1</v>
      </c>
      <c r="G306" s="8">
        <f>VLOOKUP(B306,[1]Combined!$B$1:$X$640,23,0)</f>
        <v>1</v>
      </c>
      <c r="H306" s="8">
        <f>VLOOKUP(B306,[1]Combined!$B$1:$Z$640,25,0)</f>
        <v>0</v>
      </c>
      <c r="I306" s="9">
        <f>VLOOKUP(B306,[2]Combined!C$1:T$640,18,0)</f>
        <v>16</v>
      </c>
      <c r="J306" s="9">
        <f>VLOOKUP(B306,[2]Combined!C$1:U$640,19,0)</f>
        <v>16</v>
      </c>
      <c r="K306" s="9">
        <f>VLOOKUP(B306,[2]Combined!C$1:W$640,21,0)</f>
        <v>0</v>
      </c>
      <c r="L306" s="9">
        <f>VLOOKUP(B306,[2]Combined!C$1:X$640,22,0)</f>
        <v>3</v>
      </c>
      <c r="M306" s="9">
        <f>VLOOKUP(B306,[2]Combined!C$1:Y$640,23,0)</f>
        <v>3</v>
      </c>
      <c r="N306" s="9">
        <f>VLOOKUP(B306,[2]Combined!C$1:AA$640,25,0)</f>
        <v>0</v>
      </c>
      <c r="O306" s="10">
        <f>VLOOKUP(B306,[3]Combined!C$1:T$640,18,0)</f>
        <v>14</v>
      </c>
      <c r="P306" s="10">
        <f>VLOOKUP(B306,[3]Combined!C$1:U$640,19,0)</f>
        <v>14</v>
      </c>
      <c r="Q306" s="10">
        <f>VLOOKUP(B306,[3]Combined!C$1:W$640,21,0)</f>
        <v>0</v>
      </c>
      <c r="R306" s="10">
        <f>VLOOKUP(B306,[3]Combined!C$1:X$640,22,0)</f>
        <v>1</v>
      </c>
      <c r="S306" s="10">
        <f>VLOOKUP(B306,[3]Combined!C$1:Y$640,23,0)</f>
        <v>1</v>
      </c>
      <c r="T306" s="10">
        <f>VLOOKUP(B306,[3]Combined!C$1:AA$640,25,0)</f>
        <v>0</v>
      </c>
      <c r="U306" s="11">
        <f>VLOOKUP(B306,[4]Combined!C$1:T$640,18,0)</f>
        <v>10</v>
      </c>
      <c r="V306" s="11">
        <f>VLOOKUP(B306,[4]Combined!C$1:U$640,19,0)</f>
        <v>10</v>
      </c>
      <c r="W306" s="11">
        <f>VLOOKUP(B306,[4]Combined!C$1:W$640,21,0)</f>
        <v>0</v>
      </c>
      <c r="X306" s="11">
        <f>VLOOKUP(B306,[4]Combined!C$1:X$640,22,0)</f>
        <v>3</v>
      </c>
      <c r="Y306" s="11">
        <f>VLOOKUP(B306,[4]Combined!C$1:Y$640,23,0)</f>
        <v>3</v>
      </c>
      <c r="Z306" s="11">
        <f>VLOOKUP(B306,[4]Combined!C$1:AA$640,25,0)</f>
        <v>0</v>
      </c>
      <c r="AA306" s="12">
        <f>VLOOKUP(B306,[5]Combined!C$1:T$640,18,0)</f>
        <v>0</v>
      </c>
      <c r="AB306" s="12">
        <f>VLOOKUP(B306,[5]Combined!C$1:U$640,19,0)</f>
        <v>0</v>
      </c>
      <c r="AC306" s="12">
        <f>VLOOKUP(B306,[5]Combined!C$1:W$640,21,0)</f>
        <v>0</v>
      </c>
      <c r="AD306" s="12">
        <f>VLOOKUP(B306,[5]Combined!C$1:X$640,22,0)</f>
        <v>0</v>
      </c>
      <c r="AE306" s="12">
        <f>VLOOKUP(B306,[5]Combined!C$1:Y$640,23,0)</f>
        <v>0</v>
      </c>
      <c r="AF306" s="12">
        <f>VLOOKUP(B306,[5]Combined!C$1:AA$640,25,0)</f>
        <v>0</v>
      </c>
      <c r="AG306" s="14">
        <f t="shared" si="32"/>
        <v>54</v>
      </c>
      <c r="AH306" s="14">
        <f t="shared" si="33"/>
        <v>0</v>
      </c>
      <c r="AI306" s="14">
        <f t="shared" si="34"/>
        <v>0</v>
      </c>
      <c r="AJ306" s="14">
        <f t="shared" si="35"/>
        <v>52</v>
      </c>
      <c r="AK306" s="14">
        <f t="shared" si="36"/>
        <v>52</v>
      </c>
      <c r="AL306" s="14">
        <f t="shared" si="37"/>
        <v>96.296296296296291</v>
      </c>
      <c r="AM306" s="14">
        <f t="shared" si="38"/>
        <v>5</v>
      </c>
      <c r="AN306" s="7" t="s">
        <v>734</v>
      </c>
      <c r="AO306" s="7">
        <v>10</v>
      </c>
      <c r="AP306" s="7">
        <f>VLOOKUP(B306,[6]G!B$1:W$49,22,0)</f>
        <v>10</v>
      </c>
      <c r="AQ306" s="7">
        <f t="shared" si="39"/>
        <v>25</v>
      </c>
    </row>
    <row r="307" spans="1:43" x14ac:dyDescent="0.25">
      <c r="A307" s="7">
        <v>306</v>
      </c>
      <c r="B307" s="7" t="s">
        <v>337</v>
      </c>
      <c r="C307" s="8">
        <f>VLOOKUP(B307,[1]Combined!$B$1:$S$640,18,0)</f>
        <v>6</v>
      </c>
      <c r="D307" s="8">
        <f>VLOOKUP(B307,[1]Combined!$B$1:$T$640,19,0)</f>
        <v>6</v>
      </c>
      <c r="E307" s="8">
        <f>VLOOKUP(B307,[1]Combined!$B$1:$V$640,21,0)</f>
        <v>0</v>
      </c>
      <c r="F307" s="8">
        <f>VLOOKUP(B307,[1]Combined!$B$1:$W$640,22,0)</f>
        <v>1</v>
      </c>
      <c r="G307" s="8">
        <f>VLOOKUP(B307,[1]Combined!$B$1:$X$640,23,0)</f>
        <v>1</v>
      </c>
      <c r="H307" s="8">
        <f>VLOOKUP(B307,[1]Combined!$B$1:$Z$640,25,0)</f>
        <v>0</v>
      </c>
      <c r="I307" s="9">
        <f>VLOOKUP(B307,[2]Combined!C$1:T$640,18,0)</f>
        <v>16</v>
      </c>
      <c r="J307" s="9">
        <f>VLOOKUP(B307,[2]Combined!C$1:U$640,19,0)</f>
        <v>16</v>
      </c>
      <c r="K307" s="9">
        <f>VLOOKUP(B307,[2]Combined!C$1:W$640,21,0)</f>
        <v>0</v>
      </c>
      <c r="L307" s="9">
        <f>VLOOKUP(B307,[2]Combined!C$1:X$640,22,0)</f>
        <v>4</v>
      </c>
      <c r="M307" s="9">
        <f>VLOOKUP(B307,[2]Combined!C$1:Y$640,23,0)</f>
        <v>4</v>
      </c>
      <c r="N307" s="9">
        <f>VLOOKUP(B307,[2]Combined!C$1:AA$640,25,0)</f>
        <v>0</v>
      </c>
      <c r="O307" s="10">
        <f>VLOOKUP(B307,[3]Combined!C$1:T$640,18,0)</f>
        <v>12</v>
      </c>
      <c r="P307" s="10">
        <f>VLOOKUP(B307,[3]Combined!C$1:U$640,19,0)</f>
        <v>14</v>
      </c>
      <c r="Q307" s="10">
        <f>VLOOKUP(B307,[3]Combined!C$1:W$640,21,0)</f>
        <v>0</v>
      </c>
      <c r="R307" s="10">
        <f>VLOOKUP(B307,[3]Combined!C$1:X$640,22,0)</f>
        <v>3</v>
      </c>
      <c r="S307" s="10">
        <f>VLOOKUP(B307,[3]Combined!C$1:Y$640,23,0)</f>
        <v>3</v>
      </c>
      <c r="T307" s="10">
        <f>VLOOKUP(B307,[3]Combined!C$1:AA$640,25,0)</f>
        <v>0</v>
      </c>
      <c r="U307" s="11">
        <f>VLOOKUP(B307,[4]Combined!C$1:T$640,18,0)</f>
        <v>10</v>
      </c>
      <c r="V307" s="11">
        <f>VLOOKUP(B307,[4]Combined!C$1:U$640,19,0)</f>
        <v>10</v>
      </c>
      <c r="W307" s="11">
        <f>VLOOKUP(B307,[4]Combined!C$1:W$640,21,0)</f>
        <v>0</v>
      </c>
      <c r="X307" s="11">
        <f>VLOOKUP(B307,[4]Combined!C$1:X$640,22,0)</f>
        <v>2</v>
      </c>
      <c r="Y307" s="11">
        <f>VLOOKUP(B307,[4]Combined!C$1:Y$640,23,0)</f>
        <v>2</v>
      </c>
      <c r="Z307" s="11">
        <f>VLOOKUP(B307,[4]Combined!C$1:AA$640,25,0)</f>
        <v>0</v>
      </c>
      <c r="AA307" s="12">
        <f>VLOOKUP(B307,[5]Combined!C$1:T$640,18,0)</f>
        <v>0</v>
      </c>
      <c r="AB307" s="12">
        <f>VLOOKUP(B307,[5]Combined!C$1:U$640,19,0)</f>
        <v>0</v>
      </c>
      <c r="AC307" s="12">
        <f>VLOOKUP(B307,[5]Combined!C$1:W$640,21,0)</f>
        <v>0</v>
      </c>
      <c r="AD307" s="12">
        <f>VLOOKUP(B307,[5]Combined!C$1:X$640,22,0)</f>
        <v>0</v>
      </c>
      <c r="AE307" s="12">
        <f>VLOOKUP(B307,[5]Combined!C$1:Y$640,23,0)</f>
        <v>0</v>
      </c>
      <c r="AF307" s="12">
        <f>VLOOKUP(B307,[5]Combined!C$1:AA$640,25,0)</f>
        <v>0</v>
      </c>
      <c r="AG307" s="14">
        <f t="shared" si="32"/>
        <v>56</v>
      </c>
      <c r="AH307" s="14">
        <f t="shared" si="33"/>
        <v>0</v>
      </c>
      <c r="AI307" s="14">
        <f t="shared" si="34"/>
        <v>0</v>
      </c>
      <c r="AJ307" s="14">
        <f t="shared" si="35"/>
        <v>54</v>
      </c>
      <c r="AK307" s="14">
        <f t="shared" si="36"/>
        <v>54</v>
      </c>
      <c r="AL307" s="14">
        <f t="shared" si="37"/>
        <v>96.428571428571431</v>
      </c>
      <c r="AM307" s="14">
        <f t="shared" si="38"/>
        <v>5</v>
      </c>
      <c r="AN307" s="7" t="s">
        <v>735</v>
      </c>
      <c r="AO307" s="7">
        <v>9</v>
      </c>
      <c r="AP307" s="7">
        <f>VLOOKUP(B307,[6]G!B$1:W$49,22,0)</f>
        <v>9</v>
      </c>
      <c r="AQ307" s="7">
        <f t="shared" si="39"/>
        <v>23</v>
      </c>
    </row>
    <row r="308" spans="1:43" x14ac:dyDescent="0.25">
      <c r="A308" s="7">
        <v>307</v>
      </c>
      <c r="B308" s="7" t="s">
        <v>338</v>
      </c>
      <c r="C308" s="8">
        <f>VLOOKUP(B308,[1]Combined!$B$1:$S$640,18,0)</f>
        <v>6</v>
      </c>
      <c r="D308" s="8">
        <f>VLOOKUP(B308,[1]Combined!$B$1:$T$640,19,0)</f>
        <v>6</v>
      </c>
      <c r="E308" s="8">
        <f>VLOOKUP(B308,[1]Combined!$B$1:$V$640,21,0)</f>
        <v>0</v>
      </c>
      <c r="F308" s="8">
        <f>VLOOKUP(B308,[1]Combined!$B$1:$W$640,22,0)</f>
        <v>1</v>
      </c>
      <c r="G308" s="8">
        <f>VLOOKUP(B308,[1]Combined!$B$1:$X$640,23,0)</f>
        <v>1</v>
      </c>
      <c r="H308" s="8">
        <f>VLOOKUP(B308,[1]Combined!$B$1:$Z$640,25,0)</f>
        <v>0</v>
      </c>
      <c r="I308" s="9">
        <f>VLOOKUP(B308,[2]Combined!C$1:T$640,18,0)</f>
        <v>15</v>
      </c>
      <c r="J308" s="9">
        <f>VLOOKUP(B308,[2]Combined!C$1:U$640,19,0)</f>
        <v>16</v>
      </c>
      <c r="K308" s="9">
        <f>VLOOKUP(B308,[2]Combined!C$1:W$640,21,0)</f>
        <v>0</v>
      </c>
      <c r="L308" s="9">
        <f>VLOOKUP(B308,[2]Combined!C$1:X$640,22,0)</f>
        <v>4</v>
      </c>
      <c r="M308" s="9">
        <f>VLOOKUP(B308,[2]Combined!C$1:Y$640,23,0)</f>
        <v>4</v>
      </c>
      <c r="N308" s="9">
        <f>VLOOKUP(B308,[2]Combined!C$1:AA$640,25,0)</f>
        <v>0</v>
      </c>
      <c r="O308" s="10">
        <f>VLOOKUP(B308,[3]Combined!C$1:T$640,18,0)</f>
        <v>13</v>
      </c>
      <c r="P308" s="10">
        <f>VLOOKUP(B308,[3]Combined!C$1:U$640,19,0)</f>
        <v>14</v>
      </c>
      <c r="Q308" s="10">
        <f>VLOOKUP(B308,[3]Combined!C$1:W$640,21,0)</f>
        <v>0</v>
      </c>
      <c r="R308" s="10">
        <f>VLOOKUP(B308,[3]Combined!C$1:X$640,22,0)</f>
        <v>5</v>
      </c>
      <c r="S308" s="10">
        <f>VLOOKUP(B308,[3]Combined!C$1:Y$640,23,0)</f>
        <v>5</v>
      </c>
      <c r="T308" s="10">
        <f>VLOOKUP(B308,[3]Combined!C$1:AA$640,25,0)</f>
        <v>0</v>
      </c>
      <c r="U308" s="11">
        <f>VLOOKUP(B308,[4]Combined!C$1:T$640,18,0)</f>
        <v>8</v>
      </c>
      <c r="V308" s="11">
        <f>VLOOKUP(B308,[4]Combined!C$1:U$640,19,0)</f>
        <v>10</v>
      </c>
      <c r="W308" s="11">
        <f>VLOOKUP(B308,[4]Combined!C$1:W$640,21,0)</f>
        <v>0</v>
      </c>
      <c r="X308" s="11">
        <f>VLOOKUP(B308,[4]Combined!C$1:X$640,22,0)</f>
        <v>2</v>
      </c>
      <c r="Y308" s="11">
        <f>VLOOKUP(B308,[4]Combined!C$1:Y$640,23,0)</f>
        <v>2</v>
      </c>
      <c r="Z308" s="11">
        <f>VLOOKUP(B308,[4]Combined!C$1:AA$640,25,0)</f>
        <v>0</v>
      </c>
      <c r="AA308" s="12">
        <f>VLOOKUP(B308,[5]Combined!C$1:T$640,18,0)</f>
        <v>0</v>
      </c>
      <c r="AB308" s="12">
        <f>VLOOKUP(B308,[5]Combined!C$1:U$640,19,0)</f>
        <v>0</v>
      </c>
      <c r="AC308" s="12">
        <f>VLOOKUP(B308,[5]Combined!C$1:W$640,21,0)</f>
        <v>0</v>
      </c>
      <c r="AD308" s="12">
        <f>VLOOKUP(B308,[5]Combined!C$1:X$640,22,0)</f>
        <v>0</v>
      </c>
      <c r="AE308" s="12">
        <f>VLOOKUP(B308,[5]Combined!C$1:Y$640,23,0)</f>
        <v>0</v>
      </c>
      <c r="AF308" s="12">
        <f>VLOOKUP(B308,[5]Combined!C$1:AA$640,25,0)</f>
        <v>0</v>
      </c>
      <c r="AG308" s="14">
        <f t="shared" si="32"/>
        <v>58</v>
      </c>
      <c r="AH308" s="14">
        <f t="shared" si="33"/>
        <v>0</v>
      </c>
      <c r="AI308" s="14">
        <f t="shared" si="34"/>
        <v>0</v>
      </c>
      <c r="AJ308" s="14">
        <f t="shared" si="35"/>
        <v>54</v>
      </c>
      <c r="AK308" s="14">
        <f t="shared" si="36"/>
        <v>54</v>
      </c>
      <c r="AL308" s="14">
        <f t="shared" si="37"/>
        <v>93.103448275862064</v>
      </c>
      <c r="AM308" s="14">
        <f t="shared" si="38"/>
        <v>5</v>
      </c>
      <c r="AN308" s="7" t="s">
        <v>730</v>
      </c>
      <c r="AO308" s="7">
        <v>10</v>
      </c>
      <c r="AP308" s="7">
        <f>VLOOKUP(B308,[6]G!B$1:W$49,22,0)</f>
        <v>10</v>
      </c>
      <c r="AQ308" s="7">
        <f t="shared" si="39"/>
        <v>25</v>
      </c>
    </row>
    <row r="309" spans="1:43" x14ac:dyDescent="0.25">
      <c r="A309" s="7">
        <v>308</v>
      </c>
      <c r="B309" s="7" t="s">
        <v>339</v>
      </c>
      <c r="C309" s="8">
        <f>VLOOKUP(B309,[1]Combined!$B$1:$S$640,18,0)</f>
        <v>5</v>
      </c>
      <c r="D309" s="8">
        <f>VLOOKUP(B309,[1]Combined!$B$1:$T$640,19,0)</f>
        <v>6</v>
      </c>
      <c r="E309" s="8">
        <f>VLOOKUP(B309,[1]Combined!$B$1:$V$640,21,0)</f>
        <v>0</v>
      </c>
      <c r="F309" s="8">
        <f>VLOOKUP(B309,[1]Combined!$B$1:$W$640,22,0)</f>
        <v>1</v>
      </c>
      <c r="G309" s="8">
        <f>VLOOKUP(B309,[1]Combined!$B$1:$X$640,23,0)</f>
        <v>1</v>
      </c>
      <c r="H309" s="8">
        <f>VLOOKUP(B309,[1]Combined!$B$1:$Z$640,25,0)</f>
        <v>0</v>
      </c>
      <c r="I309" s="9">
        <f>VLOOKUP(B309,[2]Combined!C$1:T$640,18,0)</f>
        <v>12</v>
      </c>
      <c r="J309" s="9">
        <f>VLOOKUP(B309,[2]Combined!C$1:U$640,19,0)</f>
        <v>16</v>
      </c>
      <c r="K309" s="9">
        <f>VLOOKUP(B309,[2]Combined!C$1:W$640,21,0)</f>
        <v>0</v>
      </c>
      <c r="L309" s="9">
        <f>VLOOKUP(B309,[2]Combined!C$1:X$640,22,0)</f>
        <v>2</v>
      </c>
      <c r="M309" s="9">
        <f>VLOOKUP(B309,[2]Combined!C$1:Y$640,23,0)</f>
        <v>3</v>
      </c>
      <c r="N309" s="9">
        <f>VLOOKUP(B309,[2]Combined!C$1:AA$640,25,0)</f>
        <v>0</v>
      </c>
      <c r="O309" s="10">
        <f>VLOOKUP(B309,[3]Combined!C$1:T$640,18,0)</f>
        <v>7</v>
      </c>
      <c r="P309" s="10">
        <f>VLOOKUP(B309,[3]Combined!C$1:U$640,19,0)</f>
        <v>14</v>
      </c>
      <c r="Q309" s="10">
        <f>VLOOKUP(B309,[3]Combined!C$1:W$640,21,0)</f>
        <v>0</v>
      </c>
      <c r="R309" s="10">
        <f>VLOOKUP(B309,[3]Combined!C$1:X$640,22,0)</f>
        <v>3</v>
      </c>
      <c r="S309" s="10">
        <f>VLOOKUP(B309,[3]Combined!C$1:Y$640,23,0)</f>
        <v>4</v>
      </c>
      <c r="T309" s="10">
        <f>VLOOKUP(B309,[3]Combined!C$1:AA$640,25,0)</f>
        <v>0</v>
      </c>
      <c r="U309" s="11">
        <f>VLOOKUP(B309,[4]Combined!C$1:T$640,18,0)</f>
        <v>5</v>
      </c>
      <c r="V309" s="11">
        <f>VLOOKUP(B309,[4]Combined!C$1:U$640,19,0)</f>
        <v>10</v>
      </c>
      <c r="W309" s="11">
        <f>VLOOKUP(B309,[4]Combined!C$1:W$640,21,0)</f>
        <v>0</v>
      </c>
      <c r="X309" s="11">
        <f>VLOOKUP(B309,[4]Combined!C$1:X$640,22,0)</f>
        <v>0</v>
      </c>
      <c r="Y309" s="11">
        <f>VLOOKUP(B309,[4]Combined!C$1:Y$640,23,0)</f>
        <v>1</v>
      </c>
      <c r="Z309" s="11">
        <f>VLOOKUP(B309,[4]Combined!C$1:AA$640,25,0)</f>
        <v>0</v>
      </c>
      <c r="AA309" s="12">
        <f>VLOOKUP(B309,[5]Combined!C$1:T$640,18,0)</f>
        <v>0</v>
      </c>
      <c r="AB309" s="12">
        <f>VLOOKUP(B309,[5]Combined!C$1:U$640,19,0)</f>
        <v>0</v>
      </c>
      <c r="AC309" s="12">
        <f>VLOOKUP(B309,[5]Combined!C$1:W$640,21,0)</f>
        <v>0</v>
      </c>
      <c r="AD309" s="12">
        <f>VLOOKUP(B309,[5]Combined!C$1:X$640,22,0)</f>
        <v>0</v>
      </c>
      <c r="AE309" s="12">
        <f>VLOOKUP(B309,[5]Combined!C$1:Y$640,23,0)</f>
        <v>0</v>
      </c>
      <c r="AF309" s="12">
        <f>VLOOKUP(B309,[5]Combined!C$1:AA$640,25,0)</f>
        <v>0</v>
      </c>
      <c r="AG309" s="14">
        <f t="shared" si="32"/>
        <v>55</v>
      </c>
      <c r="AH309" s="14">
        <f t="shared" si="33"/>
        <v>0</v>
      </c>
      <c r="AI309" s="14">
        <f t="shared" si="34"/>
        <v>0</v>
      </c>
      <c r="AJ309" s="14">
        <f t="shared" si="35"/>
        <v>35</v>
      </c>
      <c r="AK309" s="14">
        <f t="shared" si="36"/>
        <v>35</v>
      </c>
      <c r="AL309" s="14">
        <f t="shared" si="37"/>
        <v>63.636363636363633</v>
      </c>
      <c r="AM309" s="14">
        <f t="shared" si="38"/>
        <v>0</v>
      </c>
      <c r="AN309" s="7" t="s">
        <v>732</v>
      </c>
      <c r="AO309" s="7">
        <v>9</v>
      </c>
      <c r="AP309" s="7">
        <f>VLOOKUP(B309,[6]G!B$1:W$49,22,0)</f>
        <v>9</v>
      </c>
      <c r="AQ309" s="7">
        <f t="shared" si="39"/>
        <v>18</v>
      </c>
    </row>
    <row r="310" spans="1:43" x14ac:dyDescent="0.25">
      <c r="A310" s="7">
        <v>309</v>
      </c>
      <c r="B310" s="7" t="s">
        <v>340</v>
      </c>
      <c r="C310" s="8">
        <f>VLOOKUP(B310,[1]Combined!$B$1:$S$640,18,0)</f>
        <v>6</v>
      </c>
      <c r="D310" s="8">
        <f>VLOOKUP(B310,[1]Combined!$B$1:$T$640,19,0)</f>
        <v>6</v>
      </c>
      <c r="E310" s="8">
        <f>VLOOKUP(B310,[1]Combined!$B$1:$V$640,21,0)</f>
        <v>0</v>
      </c>
      <c r="F310" s="8">
        <f>VLOOKUP(B310,[1]Combined!$B$1:$W$640,22,0)</f>
        <v>2</v>
      </c>
      <c r="G310" s="8">
        <f>VLOOKUP(B310,[1]Combined!$B$1:$X$640,23,0)</f>
        <v>2</v>
      </c>
      <c r="H310" s="8">
        <f>VLOOKUP(B310,[1]Combined!$B$1:$Z$640,25,0)</f>
        <v>0</v>
      </c>
      <c r="I310" s="9">
        <f>VLOOKUP(B310,[2]Combined!C$1:T$640,18,0)</f>
        <v>13</v>
      </c>
      <c r="J310" s="9">
        <f>VLOOKUP(B310,[2]Combined!C$1:U$640,19,0)</f>
        <v>16</v>
      </c>
      <c r="K310" s="9">
        <f>VLOOKUP(B310,[2]Combined!C$1:W$640,21,0)</f>
        <v>0</v>
      </c>
      <c r="L310" s="9">
        <f>VLOOKUP(B310,[2]Combined!C$1:X$640,22,0)</f>
        <v>1</v>
      </c>
      <c r="M310" s="9">
        <f>VLOOKUP(B310,[2]Combined!C$1:Y$640,23,0)</f>
        <v>2</v>
      </c>
      <c r="N310" s="9">
        <f>VLOOKUP(B310,[2]Combined!C$1:AA$640,25,0)</f>
        <v>0</v>
      </c>
      <c r="O310" s="10">
        <f>VLOOKUP(B310,[3]Combined!C$1:T$640,18,0)</f>
        <v>11</v>
      </c>
      <c r="P310" s="10">
        <f>VLOOKUP(B310,[3]Combined!C$1:U$640,19,0)</f>
        <v>14</v>
      </c>
      <c r="Q310" s="10">
        <f>VLOOKUP(B310,[3]Combined!C$1:W$640,21,0)</f>
        <v>0</v>
      </c>
      <c r="R310" s="10">
        <f>VLOOKUP(B310,[3]Combined!C$1:X$640,22,0)</f>
        <v>1</v>
      </c>
      <c r="S310" s="10">
        <f>VLOOKUP(B310,[3]Combined!C$1:Y$640,23,0)</f>
        <v>1</v>
      </c>
      <c r="T310" s="10">
        <f>VLOOKUP(B310,[3]Combined!C$1:AA$640,25,0)</f>
        <v>0</v>
      </c>
      <c r="U310" s="11">
        <f>VLOOKUP(B310,[4]Combined!C$1:T$640,18,0)</f>
        <v>4</v>
      </c>
      <c r="V310" s="11">
        <f>VLOOKUP(B310,[4]Combined!C$1:U$640,19,0)</f>
        <v>10</v>
      </c>
      <c r="W310" s="11">
        <f>VLOOKUP(B310,[4]Combined!C$1:W$640,21,0)</f>
        <v>0</v>
      </c>
      <c r="X310" s="11">
        <f>VLOOKUP(B310,[4]Combined!C$1:X$640,22,0)</f>
        <v>1</v>
      </c>
      <c r="Y310" s="11">
        <f>VLOOKUP(B310,[4]Combined!C$1:Y$640,23,0)</f>
        <v>2</v>
      </c>
      <c r="Z310" s="11">
        <f>VLOOKUP(B310,[4]Combined!C$1:AA$640,25,0)</f>
        <v>0</v>
      </c>
      <c r="AA310" s="12">
        <f>VLOOKUP(B310,[5]Combined!C$1:T$640,18,0)</f>
        <v>0</v>
      </c>
      <c r="AB310" s="12">
        <f>VLOOKUP(B310,[5]Combined!C$1:U$640,19,0)</f>
        <v>0</v>
      </c>
      <c r="AC310" s="12">
        <f>VLOOKUP(B310,[5]Combined!C$1:W$640,21,0)</f>
        <v>0</v>
      </c>
      <c r="AD310" s="12">
        <f>VLOOKUP(B310,[5]Combined!C$1:X$640,22,0)</f>
        <v>0</v>
      </c>
      <c r="AE310" s="12">
        <f>VLOOKUP(B310,[5]Combined!C$1:Y$640,23,0)</f>
        <v>0</v>
      </c>
      <c r="AF310" s="12">
        <f>VLOOKUP(B310,[5]Combined!C$1:AA$640,25,0)</f>
        <v>0</v>
      </c>
      <c r="AG310" s="14">
        <f t="shared" si="32"/>
        <v>53</v>
      </c>
      <c r="AH310" s="14">
        <f t="shared" si="33"/>
        <v>0</v>
      </c>
      <c r="AI310" s="14">
        <f t="shared" si="34"/>
        <v>0</v>
      </c>
      <c r="AJ310" s="14">
        <f t="shared" si="35"/>
        <v>39</v>
      </c>
      <c r="AK310" s="14">
        <f t="shared" si="36"/>
        <v>39</v>
      </c>
      <c r="AL310" s="14">
        <f t="shared" si="37"/>
        <v>73.584905660377359</v>
      </c>
      <c r="AM310" s="14">
        <f t="shared" si="38"/>
        <v>2</v>
      </c>
      <c r="AN310" s="7" t="s">
        <v>733</v>
      </c>
      <c r="AO310" s="7">
        <v>9</v>
      </c>
      <c r="AP310" s="7">
        <f>VLOOKUP(B310,[6]G!B$1:W$49,22,0)</f>
        <v>9</v>
      </c>
      <c r="AQ310" s="7">
        <f t="shared" si="39"/>
        <v>20</v>
      </c>
    </row>
    <row r="311" spans="1:43" x14ac:dyDescent="0.25">
      <c r="A311" s="7">
        <v>310</v>
      </c>
      <c r="B311" s="7" t="s">
        <v>341</v>
      </c>
      <c r="C311" s="8">
        <f>VLOOKUP(B311,[1]Combined!$B$1:$S$640,18,0)</f>
        <v>5</v>
      </c>
      <c r="D311" s="8">
        <f>VLOOKUP(B311,[1]Combined!$B$1:$T$640,19,0)</f>
        <v>6</v>
      </c>
      <c r="E311" s="8">
        <f>VLOOKUP(B311,[1]Combined!$B$1:$V$640,21,0)</f>
        <v>0</v>
      </c>
      <c r="F311" s="8">
        <f>VLOOKUP(B311,[1]Combined!$B$1:$W$640,22,0)</f>
        <v>0</v>
      </c>
      <c r="G311" s="8">
        <f>VLOOKUP(B311,[1]Combined!$B$1:$X$640,23,0)</f>
        <v>1</v>
      </c>
      <c r="H311" s="8">
        <f>VLOOKUP(B311,[1]Combined!$B$1:$Z$640,25,0)</f>
        <v>0</v>
      </c>
      <c r="I311" s="9">
        <f>VLOOKUP(B311,[2]Combined!C$1:T$640,18,0)</f>
        <v>14</v>
      </c>
      <c r="J311" s="9">
        <f>VLOOKUP(B311,[2]Combined!C$1:U$640,19,0)</f>
        <v>16</v>
      </c>
      <c r="K311" s="9">
        <f>VLOOKUP(B311,[2]Combined!C$1:W$640,21,0)</f>
        <v>0</v>
      </c>
      <c r="L311" s="9">
        <f>VLOOKUP(B311,[2]Combined!C$1:X$640,22,0)</f>
        <v>3</v>
      </c>
      <c r="M311" s="9">
        <f>VLOOKUP(B311,[2]Combined!C$1:Y$640,23,0)</f>
        <v>3</v>
      </c>
      <c r="N311" s="9">
        <f>VLOOKUP(B311,[2]Combined!C$1:AA$640,25,0)</f>
        <v>0</v>
      </c>
      <c r="O311" s="10">
        <f>VLOOKUP(B311,[3]Combined!C$1:T$640,18,0)</f>
        <v>12</v>
      </c>
      <c r="P311" s="10">
        <f>VLOOKUP(B311,[3]Combined!C$1:U$640,19,0)</f>
        <v>14</v>
      </c>
      <c r="Q311" s="10">
        <f>VLOOKUP(B311,[3]Combined!C$1:W$640,21,0)</f>
        <v>0</v>
      </c>
      <c r="R311" s="10">
        <f>VLOOKUP(B311,[3]Combined!C$1:X$640,22,0)</f>
        <v>1</v>
      </c>
      <c r="S311" s="10">
        <f>VLOOKUP(B311,[3]Combined!C$1:Y$640,23,0)</f>
        <v>1</v>
      </c>
      <c r="T311" s="10">
        <f>VLOOKUP(B311,[3]Combined!C$1:AA$640,25,0)</f>
        <v>0</v>
      </c>
      <c r="U311" s="11">
        <f>VLOOKUP(B311,[4]Combined!C$1:T$640,18,0)</f>
        <v>8</v>
      </c>
      <c r="V311" s="11">
        <f>VLOOKUP(B311,[4]Combined!C$1:U$640,19,0)</f>
        <v>10</v>
      </c>
      <c r="W311" s="11">
        <f>VLOOKUP(B311,[4]Combined!C$1:W$640,21,0)</f>
        <v>0</v>
      </c>
      <c r="X311" s="11">
        <f>VLOOKUP(B311,[4]Combined!C$1:X$640,22,0)</f>
        <v>3</v>
      </c>
      <c r="Y311" s="11">
        <f>VLOOKUP(B311,[4]Combined!C$1:Y$640,23,0)</f>
        <v>3</v>
      </c>
      <c r="Z311" s="11">
        <f>VLOOKUP(B311,[4]Combined!C$1:AA$640,25,0)</f>
        <v>0</v>
      </c>
      <c r="AA311" s="12">
        <f>VLOOKUP(B311,[5]Combined!C$1:T$640,18,0)</f>
        <v>0</v>
      </c>
      <c r="AB311" s="12">
        <f>VLOOKUP(B311,[5]Combined!C$1:U$640,19,0)</f>
        <v>0</v>
      </c>
      <c r="AC311" s="12">
        <f>VLOOKUP(B311,[5]Combined!C$1:W$640,21,0)</f>
        <v>0</v>
      </c>
      <c r="AD311" s="12">
        <f>VLOOKUP(B311,[5]Combined!C$1:X$640,22,0)</f>
        <v>0</v>
      </c>
      <c r="AE311" s="12">
        <f>VLOOKUP(B311,[5]Combined!C$1:Y$640,23,0)</f>
        <v>0</v>
      </c>
      <c r="AF311" s="12">
        <f>VLOOKUP(B311,[5]Combined!C$1:AA$640,25,0)</f>
        <v>0</v>
      </c>
      <c r="AG311" s="14">
        <f t="shared" si="32"/>
        <v>54</v>
      </c>
      <c r="AH311" s="14">
        <f t="shared" si="33"/>
        <v>0</v>
      </c>
      <c r="AI311" s="14">
        <f t="shared" si="34"/>
        <v>0</v>
      </c>
      <c r="AJ311" s="14">
        <f t="shared" si="35"/>
        <v>46</v>
      </c>
      <c r="AK311" s="14">
        <f t="shared" si="36"/>
        <v>46</v>
      </c>
      <c r="AL311" s="14">
        <f t="shared" si="37"/>
        <v>85.18518518518519</v>
      </c>
      <c r="AM311" s="14">
        <f t="shared" si="38"/>
        <v>5</v>
      </c>
      <c r="AN311" s="7" t="s">
        <v>734</v>
      </c>
      <c r="AO311" s="7">
        <v>8</v>
      </c>
      <c r="AP311" s="7">
        <f>VLOOKUP(B311,[6]G!B$1:W$49,22,0)</f>
        <v>8</v>
      </c>
      <c r="AQ311" s="7">
        <f t="shared" si="39"/>
        <v>21</v>
      </c>
    </row>
    <row r="312" spans="1:43" x14ac:dyDescent="0.25">
      <c r="A312" s="7">
        <v>311</v>
      </c>
      <c r="B312" s="7" t="s">
        <v>342</v>
      </c>
      <c r="C312" s="8">
        <f>VLOOKUP(B312,[1]Combined!$B$1:$S$640,18,0)</f>
        <v>2</v>
      </c>
      <c r="D312" s="8">
        <f>VLOOKUP(B312,[1]Combined!$B$1:$T$640,19,0)</f>
        <v>6</v>
      </c>
      <c r="E312" s="8">
        <f>VLOOKUP(B312,[1]Combined!$B$1:$V$640,21,0)</f>
        <v>0</v>
      </c>
      <c r="F312" s="8">
        <f>VLOOKUP(B312,[1]Combined!$B$1:$W$640,22,0)</f>
        <v>0</v>
      </c>
      <c r="G312" s="8">
        <f>VLOOKUP(B312,[1]Combined!$B$1:$X$640,23,0)</f>
        <v>1</v>
      </c>
      <c r="H312" s="8">
        <f>VLOOKUP(B312,[1]Combined!$B$1:$Z$640,25,0)</f>
        <v>0</v>
      </c>
      <c r="I312" s="9">
        <f>VLOOKUP(B312,[2]Combined!C$1:T$640,18,0)</f>
        <v>11</v>
      </c>
      <c r="J312" s="9">
        <f>VLOOKUP(B312,[2]Combined!C$1:U$640,19,0)</f>
        <v>16</v>
      </c>
      <c r="K312" s="9">
        <f>VLOOKUP(B312,[2]Combined!C$1:W$640,21,0)</f>
        <v>0</v>
      </c>
      <c r="L312" s="9">
        <f>VLOOKUP(B312,[2]Combined!C$1:X$640,22,0)</f>
        <v>4</v>
      </c>
      <c r="M312" s="9">
        <f>VLOOKUP(B312,[2]Combined!C$1:Y$640,23,0)</f>
        <v>4</v>
      </c>
      <c r="N312" s="9">
        <f>VLOOKUP(B312,[2]Combined!C$1:AA$640,25,0)</f>
        <v>0</v>
      </c>
      <c r="O312" s="10">
        <f>VLOOKUP(B312,[3]Combined!C$1:T$640,18,0)</f>
        <v>8</v>
      </c>
      <c r="P312" s="10">
        <f>VLOOKUP(B312,[3]Combined!C$1:U$640,19,0)</f>
        <v>14</v>
      </c>
      <c r="Q312" s="10">
        <f>VLOOKUP(B312,[3]Combined!C$1:W$640,21,0)</f>
        <v>0</v>
      </c>
      <c r="R312" s="10">
        <f>VLOOKUP(B312,[3]Combined!C$1:X$640,22,0)</f>
        <v>2</v>
      </c>
      <c r="S312" s="10">
        <f>VLOOKUP(B312,[3]Combined!C$1:Y$640,23,0)</f>
        <v>3</v>
      </c>
      <c r="T312" s="10">
        <f>VLOOKUP(B312,[3]Combined!C$1:AA$640,25,0)</f>
        <v>0</v>
      </c>
      <c r="U312" s="11">
        <f>VLOOKUP(B312,[4]Combined!C$1:T$640,18,0)</f>
        <v>3</v>
      </c>
      <c r="V312" s="11">
        <f>VLOOKUP(B312,[4]Combined!C$1:U$640,19,0)</f>
        <v>10</v>
      </c>
      <c r="W312" s="11">
        <f>VLOOKUP(B312,[4]Combined!C$1:W$640,21,0)</f>
        <v>3</v>
      </c>
      <c r="X312" s="11">
        <f>VLOOKUP(B312,[4]Combined!C$1:X$640,22,0)</f>
        <v>2</v>
      </c>
      <c r="Y312" s="11">
        <f>VLOOKUP(B312,[4]Combined!C$1:Y$640,23,0)</f>
        <v>2</v>
      </c>
      <c r="Z312" s="11">
        <f>VLOOKUP(B312,[4]Combined!C$1:AA$640,25,0)</f>
        <v>0</v>
      </c>
      <c r="AA312" s="12">
        <f>VLOOKUP(B312,[5]Combined!C$1:T$640,18,0)</f>
        <v>0</v>
      </c>
      <c r="AB312" s="12">
        <f>VLOOKUP(B312,[5]Combined!C$1:U$640,19,0)</f>
        <v>0</v>
      </c>
      <c r="AC312" s="12">
        <f>VLOOKUP(B312,[5]Combined!C$1:W$640,21,0)</f>
        <v>0</v>
      </c>
      <c r="AD312" s="12">
        <f>VLOOKUP(B312,[5]Combined!C$1:X$640,22,0)</f>
        <v>0</v>
      </c>
      <c r="AE312" s="12">
        <f>VLOOKUP(B312,[5]Combined!C$1:Y$640,23,0)</f>
        <v>0</v>
      </c>
      <c r="AF312" s="12">
        <f>VLOOKUP(B312,[5]Combined!C$1:AA$640,25,0)</f>
        <v>0</v>
      </c>
      <c r="AG312" s="14">
        <f t="shared" si="32"/>
        <v>56</v>
      </c>
      <c r="AH312" s="14">
        <f t="shared" si="33"/>
        <v>3</v>
      </c>
      <c r="AI312" s="14">
        <f t="shared" si="34"/>
        <v>3</v>
      </c>
      <c r="AJ312" s="14">
        <f t="shared" si="35"/>
        <v>32</v>
      </c>
      <c r="AK312" s="14">
        <f t="shared" si="36"/>
        <v>35</v>
      </c>
      <c r="AL312" s="14">
        <f t="shared" si="37"/>
        <v>62.5</v>
      </c>
      <c r="AM312" s="14">
        <f t="shared" si="38"/>
        <v>0</v>
      </c>
      <c r="AN312" s="7" t="s">
        <v>735</v>
      </c>
      <c r="AO312" s="7">
        <v>9</v>
      </c>
      <c r="AP312" s="7">
        <f>VLOOKUP(B312,[6]G!B$1:W$49,22,0)</f>
        <v>9</v>
      </c>
      <c r="AQ312" s="7">
        <f t="shared" si="39"/>
        <v>18</v>
      </c>
    </row>
    <row r="313" spans="1:43" x14ac:dyDescent="0.25">
      <c r="A313" s="7">
        <v>312</v>
      </c>
      <c r="B313" s="7" t="s">
        <v>343</v>
      </c>
      <c r="C313" s="8">
        <f>VLOOKUP(B313,[1]Combined!$B$1:$S$640,18,0)</f>
        <v>6</v>
      </c>
      <c r="D313" s="8">
        <f>VLOOKUP(B313,[1]Combined!$B$1:$T$640,19,0)</f>
        <v>6</v>
      </c>
      <c r="E313" s="8">
        <f>VLOOKUP(B313,[1]Combined!$B$1:$V$640,21,0)</f>
        <v>0</v>
      </c>
      <c r="F313" s="8">
        <f>VLOOKUP(B313,[1]Combined!$B$1:$W$640,22,0)</f>
        <v>1</v>
      </c>
      <c r="G313" s="8">
        <f>VLOOKUP(B313,[1]Combined!$B$1:$X$640,23,0)</f>
        <v>1</v>
      </c>
      <c r="H313" s="8">
        <f>VLOOKUP(B313,[1]Combined!$B$1:$Z$640,25,0)</f>
        <v>0</v>
      </c>
      <c r="I313" s="9">
        <f>VLOOKUP(B313,[2]Combined!C$1:T$640,18,0)</f>
        <v>9</v>
      </c>
      <c r="J313" s="9">
        <f>VLOOKUP(B313,[2]Combined!C$1:U$640,19,0)</f>
        <v>16</v>
      </c>
      <c r="K313" s="9">
        <f>VLOOKUP(B313,[2]Combined!C$1:W$640,21,0)</f>
        <v>0</v>
      </c>
      <c r="L313" s="9">
        <f>VLOOKUP(B313,[2]Combined!C$1:X$640,22,0)</f>
        <v>4</v>
      </c>
      <c r="M313" s="9">
        <f>VLOOKUP(B313,[2]Combined!C$1:Y$640,23,0)</f>
        <v>4</v>
      </c>
      <c r="N313" s="9">
        <f>VLOOKUP(B313,[2]Combined!C$1:AA$640,25,0)</f>
        <v>0</v>
      </c>
      <c r="O313" s="10">
        <f>VLOOKUP(B313,[3]Combined!C$1:T$640,18,0)</f>
        <v>6</v>
      </c>
      <c r="P313" s="10">
        <f>VLOOKUP(B313,[3]Combined!C$1:U$640,19,0)</f>
        <v>14</v>
      </c>
      <c r="Q313" s="10">
        <f>VLOOKUP(B313,[3]Combined!C$1:W$640,21,0)</f>
        <v>2</v>
      </c>
      <c r="R313" s="10">
        <f>VLOOKUP(B313,[3]Combined!C$1:X$640,22,0)</f>
        <v>4</v>
      </c>
      <c r="S313" s="10">
        <f>VLOOKUP(B313,[3]Combined!C$1:Y$640,23,0)</f>
        <v>5</v>
      </c>
      <c r="T313" s="10">
        <f>VLOOKUP(B313,[3]Combined!C$1:AA$640,25,0)</f>
        <v>0</v>
      </c>
      <c r="U313" s="11">
        <f>VLOOKUP(B313,[4]Combined!C$1:T$640,18,0)</f>
        <v>9</v>
      </c>
      <c r="V313" s="11">
        <f>VLOOKUP(B313,[4]Combined!C$1:U$640,19,0)</f>
        <v>10</v>
      </c>
      <c r="W313" s="11">
        <f>VLOOKUP(B313,[4]Combined!C$1:W$640,21,0)</f>
        <v>0</v>
      </c>
      <c r="X313" s="11">
        <f>VLOOKUP(B313,[4]Combined!C$1:X$640,22,0)</f>
        <v>2</v>
      </c>
      <c r="Y313" s="11">
        <f>VLOOKUP(B313,[4]Combined!C$1:Y$640,23,0)</f>
        <v>2</v>
      </c>
      <c r="Z313" s="11">
        <f>VLOOKUP(B313,[4]Combined!C$1:AA$640,25,0)</f>
        <v>0</v>
      </c>
      <c r="AA313" s="12">
        <f>VLOOKUP(B313,[5]Combined!C$1:T$640,18,0)</f>
        <v>0</v>
      </c>
      <c r="AB313" s="12">
        <f>VLOOKUP(B313,[5]Combined!C$1:U$640,19,0)</f>
        <v>0</v>
      </c>
      <c r="AC313" s="12">
        <f>VLOOKUP(B313,[5]Combined!C$1:W$640,21,0)</f>
        <v>0</v>
      </c>
      <c r="AD313" s="12">
        <f>VLOOKUP(B313,[5]Combined!C$1:X$640,22,0)</f>
        <v>0</v>
      </c>
      <c r="AE313" s="12">
        <f>VLOOKUP(B313,[5]Combined!C$1:Y$640,23,0)</f>
        <v>0</v>
      </c>
      <c r="AF313" s="12">
        <f>VLOOKUP(B313,[5]Combined!C$1:AA$640,25,0)</f>
        <v>0</v>
      </c>
      <c r="AG313" s="14">
        <f t="shared" si="32"/>
        <v>58</v>
      </c>
      <c r="AH313" s="14">
        <f t="shared" si="33"/>
        <v>2</v>
      </c>
      <c r="AI313" s="14">
        <f t="shared" si="34"/>
        <v>2</v>
      </c>
      <c r="AJ313" s="14">
        <f t="shared" si="35"/>
        <v>41</v>
      </c>
      <c r="AK313" s="14">
        <f t="shared" si="36"/>
        <v>43</v>
      </c>
      <c r="AL313" s="14">
        <f t="shared" si="37"/>
        <v>74.137931034482762</v>
      </c>
      <c r="AM313" s="14">
        <f t="shared" si="38"/>
        <v>2</v>
      </c>
      <c r="AN313" s="7" t="s">
        <v>730</v>
      </c>
      <c r="AO313" s="7">
        <v>10</v>
      </c>
      <c r="AP313" s="7">
        <f>VLOOKUP(B313,[6]G!B$1:W$49,22,0)</f>
        <v>10</v>
      </c>
      <c r="AQ313" s="7">
        <f t="shared" si="39"/>
        <v>22</v>
      </c>
    </row>
    <row r="314" spans="1:43" x14ac:dyDescent="0.25">
      <c r="A314" s="7">
        <v>313</v>
      </c>
      <c r="B314" s="7" t="s">
        <v>344</v>
      </c>
      <c r="C314" s="8">
        <f>VLOOKUP(B314,[1]Combined!$B$1:$S$640,18,0)</f>
        <v>4</v>
      </c>
      <c r="D314" s="8">
        <f>VLOOKUP(B314,[1]Combined!$B$1:$T$640,19,0)</f>
        <v>6</v>
      </c>
      <c r="E314" s="8">
        <f>VLOOKUP(B314,[1]Combined!$B$1:$V$640,21,0)</f>
        <v>0</v>
      </c>
      <c r="F314" s="8">
        <f>VLOOKUP(B314,[1]Combined!$B$1:$W$640,22,0)</f>
        <v>0</v>
      </c>
      <c r="G314" s="8">
        <f>VLOOKUP(B314,[1]Combined!$B$1:$X$640,23,0)</f>
        <v>1</v>
      </c>
      <c r="H314" s="8">
        <f>VLOOKUP(B314,[1]Combined!$B$1:$Z$640,25,0)</f>
        <v>0</v>
      </c>
      <c r="I314" s="9">
        <f>VLOOKUP(B314,[2]Combined!C$1:T$640,18,0)</f>
        <v>12</v>
      </c>
      <c r="J314" s="9">
        <f>VLOOKUP(B314,[2]Combined!C$1:U$640,19,0)</f>
        <v>16</v>
      </c>
      <c r="K314" s="9">
        <f>VLOOKUP(B314,[2]Combined!C$1:W$640,21,0)</f>
        <v>0</v>
      </c>
      <c r="L314" s="9">
        <f>VLOOKUP(B314,[2]Combined!C$1:X$640,22,0)</f>
        <v>3</v>
      </c>
      <c r="M314" s="9">
        <f>VLOOKUP(B314,[2]Combined!C$1:Y$640,23,0)</f>
        <v>3</v>
      </c>
      <c r="N314" s="9">
        <f>VLOOKUP(B314,[2]Combined!C$1:AA$640,25,0)</f>
        <v>0</v>
      </c>
      <c r="O314" s="10">
        <f>VLOOKUP(B314,[3]Combined!C$1:T$640,18,0)</f>
        <v>10</v>
      </c>
      <c r="P314" s="10">
        <f>VLOOKUP(B314,[3]Combined!C$1:U$640,19,0)</f>
        <v>14</v>
      </c>
      <c r="Q314" s="10">
        <f>VLOOKUP(B314,[3]Combined!C$1:W$640,21,0)</f>
        <v>0</v>
      </c>
      <c r="R314" s="10">
        <f>VLOOKUP(B314,[3]Combined!C$1:X$640,22,0)</f>
        <v>4</v>
      </c>
      <c r="S314" s="10">
        <f>VLOOKUP(B314,[3]Combined!C$1:Y$640,23,0)</f>
        <v>4</v>
      </c>
      <c r="T314" s="10">
        <f>VLOOKUP(B314,[3]Combined!C$1:AA$640,25,0)</f>
        <v>0</v>
      </c>
      <c r="U314" s="11">
        <f>VLOOKUP(B314,[4]Combined!C$1:T$640,18,0)</f>
        <v>4</v>
      </c>
      <c r="V314" s="11">
        <f>VLOOKUP(B314,[4]Combined!C$1:U$640,19,0)</f>
        <v>10</v>
      </c>
      <c r="W314" s="11">
        <f>VLOOKUP(B314,[4]Combined!C$1:W$640,21,0)</f>
        <v>0</v>
      </c>
      <c r="X314" s="11">
        <f>VLOOKUP(B314,[4]Combined!C$1:X$640,22,0)</f>
        <v>1</v>
      </c>
      <c r="Y314" s="11">
        <f>VLOOKUP(B314,[4]Combined!C$1:Y$640,23,0)</f>
        <v>1</v>
      </c>
      <c r="Z314" s="11">
        <f>VLOOKUP(B314,[4]Combined!C$1:AA$640,25,0)</f>
        <v>0</v>
      </c>
      <c r="AA314" s="12">
        <f>VLOOKUP(B314,[5]Combined!C$1:T$640,18,0)</f>
        <v>0</v>
      </c>
      <c r="AB314" s="12">
        <f>VLOOKUP(B314,[5]Combined!C$1:U$640,19,0)</f>
        <v>0</v>
      </c>
      <c r="AC314" s="12">
        <f>VLOOKUP(B314,[5]Combined!C$1:W$640,21,0)</f>
        <v>0</v>
      </c>
      <c r="AD314" s="12">
        <f>VLOOKUP(B314,[5]Combined!C$1:X$640,22,0)</f>
        <v>0</v>
      </c>
      <c r="AE314" s="12">
        <f>VLOOKUP(B314,[5]Combined!C$1:Y$640,23,0)</f>
        <v>0</v>
      </c>
      <c r="AF314" s="12">
        <f>VLOOKUP(B314,[5]Combined!C$1:AA$640,25,0)</f>
        <v>0</v>
      </c>
      <c r="AG314" s="14">
        <f t="shared" si="32"/>
        <v>55</v>
      </c>
      <c r="AH314" s="14">
        <f t="shared" si="33"/>
        <v>0</v>
      </c>
      <c r="AI314" s="14">
        <f t="shared" si="34"/>
        <v>0</v>
      </c>
      <c r="AJ314" s="14">
        <f t="shared" si="35"/>
        <v>38</v>
      </c>
      <c r="AK314" s="14">
        <f t="shared" si="36"/>
        <v>38</v>
      </c>
      <c r="AL314" s="14">
        <f t="shared" si="37"/>
        <v>69.090909090909093</v>
      </c>
      <c r="AM314" s="14">
        <f t="shared" si="38"/>
        <v>1</v>
      </c>
      <c r="AN314" s="7" t="s">
        <v>732</v>
      </c>
      <c r="AO314" s="7">
        <v>6</v>
      </c>
      <c r="AP314" s="7">
        <f>VLOOKUP(B314,[6]G!B$1:W$49,22,0)</f>
        <v>6</v>
      </c>
      <c r="AQ314" s="7">
        <f t="shared" si="39"/>
        <v>13</v>
      </c>
    </row>
    <row r="315" spans="1:43" x14ac:dyDescent="0.25">
      <c r="A315" s="7">
        <v>314</v>
      </c>
      <c r="B315" s="7" t="s">
        <v>345</v>
      </c>
      <c r="C315" s="8">
        <f>VLOOKUP(B315,[1]Combined!$B$1:$S$640,18,0)</f>
        <v>4</v>
      </c>
      <c r="D315" s="8">
        <f>VLOOKUP(B315,[1]Combined!$B$1:$T$640,19,0)</f>
        <v>6</v>
      </c>
      <c r="E315" s="8">
        <f>VLOOKUP(B315,[1]Combined!$B$1:$V$640,21,0)</f>
        <v>0</v>
      </c>
      <c r="F315" s="8">
        <f>VLOOKUP(B315,[1]Combined!$B$1:$W$640,22,0)</f>
        <v>2</v>
      </c>
      <c r="G315" s="8">
        <f>VLOOKUP(B315,[1]Combined!$B$1:$X$640,23,0)</f>
        <v>2</v>
      </c>
      <c r="H315" s="8">
        <f>VLOOKUP(B315,[1]Combined!$B$1:$Z$640,25,0)</f>
        <v>0</v>
      </c>
      <c r="I315" s="9">
        <f>VLOOKUP(B315,[2]Combined!C$1:T$640,18,0)</f>
        <v>11</v>
      </c>
      <c r="J315" s="9">
        <f>VLOOKUP(B315,[2]Combined!C$1:U$640,19,0)</f>
        <v>16</v>
      </c>
      <c r="K315" s="9">
        <f>VLOOKUP(B315,[2]Combined!C$1:W$640,21,0)</f>
        <v>0</v>
      </c>
      <c r="L315" s="9">
        <f>VLOOKUP(B315,[2]Combined!C$1:X$640,22,0)</f>
        <v>1</v>
      </c>
      <c r="M315" s="9">
        <f>VLOOKUP(B315,[2]Combined!C$1:Y$640,23,0)</f>
        <v>2</v>
      </c>
      <c r="N315" s="9">
        <f>VLOOKUP(B315,[2]Combined!C$1:AA$640,25,0)</f>
        <v>0</v>
      </c>
      <c r="O315" s="10">
        <f>VLOOKUP(B315,[3]Combined!C$1:T$640,18,0)</f>
        <v>4</v>
      </c>
      <c r="P315" s="10">
        <f>VLOOKUP(B315,[3]Combined!C$1:U$640,19,0)</f>
        <v>14</v>
      </c>
      <c r="Q315" s="10">
        <f>VLOOKUP(B315,[3]Combined!C$1:W$640,21,0)</f>
        <v>0</v>
      </c>
      <c r="R315" s="10">
        <f>VLOOKUP(B315,[3]Combined!C$1:X$640,22,0)</f>
        <v>1</v>
      </c>
      <c r="S315" s="10">
        <f>VLOOKUP(B315,[3]Combined!C$1:Y$640,23,0)</f>
        <v>1</v>
      </c>
      <c r="T315" s="10">
        <f>VLOOKUP(B315,[3]Combined!C$1:AA$640,25,0)</f>
        <v>0</v>
      </c>
      <c r="U315" s="11">
        <f>VLOOKUP(B315,[4]Combined!C$1:T$640,18,0)</f>
        <v>4</v>
      </c>
      <c r="V315" s="11">
        <f>VLOOKUP(B315,[4]Combined!C$1:U$640,19,0)</f>
        <v>10</v>
      </c>
      <c r="W315" s="11">
        <f>VLOOKUP(B315,[4]Combined!C$1:W$640,21,0)</f>
        <v>0</v>
      </c>
      <c r="X315" s="11">
        <f>VLOOKUP(B315,[4]Combined!C$1:X$640,22,0)</f>
        <v>0</v>
      </c>
      <c r="Y315" s="11">
        <f>VLOOKUP(B315,[4]Combined!C$1:Y$640,23,0)</f>
        <v>2</v>
      </c>
      <c r="Z315" s="11">
        <f>VLOOKUP(B315,[4]Combined!C$1:AA$640,25,0)</f>
        <v>0</v>
      </c>
      <c r="AA315" s="12">
        <f>VLOOKUP(B315,[5]Combined!C$1:T$640,18,0)</f>
        <v>0</v>
      </c>
      <c r="AB315" s="12">
        <f>VLOOKUP(B315,[5]Combined!C$1:U$640,19,0)</f>
        <v>0</v>
      </c>
      <c r="AC315" s="12">
        <f>VLOOKUP(B315,[5]Combined!C$1:W$640,21,0)</f>
        <v>0</v>
      </c>
      <c r="AD315" s="12">
        <f>VLOOKUP(B315,[5]Combined!C$1:X$640,22,0)</f>
        <v>0</v>
      </c>
      <c r="AE315" s="12">
        <f>VLOOKUP(B315,[5]Combined!C$1:Y$640,23,0)</f>
        <v>0</v>
      </c>
      <c r="AF315" s="12">
        <f>VLOOKUP(B315,[5]Combined!C$1:AA$640,25,0)</f>
        <v>0</v>
      </c>
      <c r="AG315" s="14">
        <f t="shared" si="32"/>
        <v>53</v>
      </c>
      <c r="AH315" s="14">
        <f t="shared" si="33"/>
        <v>0</v>
      </c>
      <c r="AI315" s="14">
        <f t="shared" si="34"/>
        <v>0</v>
      </c>
      <c r="AJ315" s="14">
        <f t="shared" si="35"/>
        <v>27</v>
      </c>
      <c r="AK315" s="14">
        <f t="shared" si="36"/>
        <v>27</v>
      </c>
      <c r="AL315" s="14">
        <f t="shared" si="37"/>
        <v>50.943396226415096</v>
      </c>
      <c r="AM315" s="14">
        <f t="shared" si="38"/>
        <v>0</v>
      </c>
      <c r="AN315" s="7" t="s">
        <v>733</v>
      </c>
      <c r="AO315" s="7">
        <v>3</v>
      </c>
      <c r="AP315" s="7">
        <f>VLOOKUP(B315,[6]G!B$1:W$49,22,0)</f>
        <v>3</v>
      </c>
      <c r="AQ315" s="7">
        <f t="shared" si="39"/>
        <v>6</v>
      </c>
    </row>
    <row r="316" spans="1:43" x14ac:dyDescent="0.25">
      <c r="A316" s="7">
        <v>315</v>
      </c>
      <c r="B316" s="7" t="s">
        <v>346</v>
      </c>
      <c r="C316" s="8">
        <f>VLOOKUP(B316,[1]Combined!$B$1:$S$640,18,0)</f>
        <v>6</v>
      </c>
      <c r="D316" s="8">
        <f>VLOOKUP(B316,[1]Combined!$B$1:$T$640,19,0)</f>
        <v>6</v>
      </c>
      <c r="E316" s="8">
        <f>VLOOKUP(B316,[1]Combined!$B$1:$V$640,21,0)</f>
        <v>0</v>
      </c>
      <c r="F316" s="8">
        <f>VLOOKUP(B316,[1]Combined!$B$1:$W$640,22,0)</f>
        <v>1</v>
      </c>
      <c r="G316" s="8">
        <f>VLOOKUP(B316,[1]Combined!$B$1:$X$640,23,0)</f>
        <v>1</v>
      </c>
      <c r="H316" s="8">
        <f>VLOOKUP(B316,[1]Combined!$B$1:$Z$640,25,0)</f>
        <v>0</v>
      </c>
      <c r="I316" s="9">
        <f>VLOOKUP(B316,[2]Combined!C$1:T$640,18,0)</f>
        <v>7</v>
      </c>
      <c r="J316" s="9">
        <f>VLOOKUP(B316,[2]Combined!C$1:U$640,19,0)</f>
        <v>16</v>
      </c>
      <c r="K316" s="9">
        <f>VLOOKUP(B316,[2]Combined!C$1:W$640,21,0)</f>
        <v>0</v>
      </c>
      <c r="L316" s="9">
        <f>VLOOKUP(B316,[2]Combined!C$1:X$640,22,0)</f>
        <v>2</v>
      </c>
      <c r="M316" s="9">
        <f>VLOOKUP(B316,[2]Combined!C$1:Y$640,23,0)</f>
        <v>3</v>
      </c>
      <c r="N316" s="9">
        <f>VLOOKUP(B316,[2]Combined!C$1:AA$640,25,0)</f>
        <v>0</v>
      </c>
      <c r="O316" s="10">
        <f>VLOOKUP(B316,[3]Combined!C$1:T$640,18,0)</f>
        <v>14</v>
      </c>
      <c r="P316" s="10">
        <f>VLOOKUP(B316,[3]Combined!C$1:U$640,19,0)</f>
        <v>14</v>
      </c>
      <c r="Q316" s="10">
        <f>VLOOKUP(B316,[3]Combined!C$1:W$640,21,0)</f>
        <v>0</v>
      </c>
      <c r="R316" s="10">
        <f>VLOOKUP(B316,[3]Combined!C$1:X$640,22,0)</f>
        <v>1</v>
      </c>
      <c r="S316" s="10">
        <f>VLOOKUP(B316,[3]Combined!C$1:Y$640,23,0)</f>
        <v>1</v>
      </c>
      <c r="T316" s="10">
        <f>VLOOKUP(B316,[3]Combined!C$1:AA$640,25,0)</f>
        <v>0</v>
      </c>
      <c r="U316" s="11">
        <f>VLOOKUP(B316,[4]Combined!C$1:T$640,18,0)</f>
        <v>8</v>
      </c>
      <c r="V316" s="11">
        <f>VLOOKUP(B316,[4]Combined!C$1:U$640,19,0)</f>
        <v>10</v>
      </c>
      <c r="W316" s="11">
        <f>VLOOKUP(B316,[4]Combined!C$1:W$640,21,0)</f>
        <v>0</v>
      </c>
      <c r="X316" s="11">
        <f>VLOOKUP(B316,[4]Combined!C$1:X$640,22,0)</f>
        <v>2</v>
      </c>
      <c r="Y316" s="11">
        <f>VLOOKUP(B316,[4]Combined!C$1:Y$640,23,0)</f>
        <v>3</v>
      </c>
      <c r="Z316" s="11">
        <f>VLOOKUP(B316,[4]Combined!C$1:AA$640,25,0)</f>
        <v>0</v>
      </c>
      <c r="AA316" s="12">
        <f>VLOOKUP(B316,[5]Combined!C$1:T$640,18,0)</f>
        <v>0</v>
      </c>
      <c r="AB316" s="12">
        <f>VLOOKUP(B316,[5]Combined!C$1:U$640,19,0)</f>
        <v>0</v>
      </c>
      <c r="AC316" s="12">
        <f>VLOOKUP(B316,[5]Combined!C$1:W$640,21,0)</f>
        <v>0</v>
      </c>
      <c r="AD316" s="12">
        <f>VLOOKUP(B316,[5]Combined!C$1:X$640,22,0)</f>
        <v>0</v>
      </c>
      <c r="AE316" s="12">
        <f>VLOOKUP(B316,[5]Combined!C$1:Y$640,23,0)</f>
        <v>0</v>
      </c>
      <c r="AF316" s="12">
        <f>VLOOKUP(B316,[5]Combined!C$1:AA$640,25,0)</f>
        <v>0</v>
      </c>
      <c r="AG316" s="14">
        <f t="shared" ref="AG316:AG379" si="40">SUM(D316,G316,J316,M316,P316,S316,V316,Y316,AB316,AE316)</f>
        <v>54</v>
      </c>
      <c r="AH316" s="14">
        <f t="shared" ref="AH316:AH379" si="41">SUM(E316,H316,K316,N316,Q316,T316,W316,Z316,AC316,AF316)</f>
        <v>0</v>
      </c>
      <c r="AI316" s="14">
        <f t="shared" ref="AI316:AI379" si="42">FLOOR(IF(AH316&lt;(1/3*(AG316)),AH316,(1/3*(AG316))),1)</f>
        <v>0</v>
      </c>
      <c r="AJ316" s="14">
        <f t="shared" ref="AJ316:AJ379" si="43">SUM(C316,F316,I316,L316,O316,R316,U316,X316,AA316,AD316)</f>
        <v>41</v>
      </c>
      <c r="AK316" s="14">
        <f t="shared" ref="AK316:AK379" si="44">IF(SUM(AJ316,AI316)&gt;AG316,AG316,SUM(AJ316,AI316))</f>
        <v>41</v>
      </c>
      <c r="AL316" s="14">
        <f t="shared" ref="AL316:AL379" si="45">(AK316/AG316)*100</f>
        <v>75.925925925925924</v>
      </c>
      <c r="AM316" s="14">
        <f t="shared" ref="AM316:AM379" si="46">IF(AL316&gt;=85,5,(IF(AND(AL316&gt;=80,AL316&lt;85),4,(IF(AND(AL316&gt;=75,AL316&lt;80),3,(IF(AND(AL316&gt;=70,AL316&lt;75),2,(IF(AND(AL316&gt;67,AL316&lt;70),1,0)))))))))</f>
        <v>3</v>
      </c>
      <c r="AN316" s="7" t="s">
        <v>734</v>
      </c>
      <c r="AO316" s="7">
        <v>8</v>
      </c>
      <c r="AP316" s="7">
        <f>VLOOKUP(B316,[6]G!B$1:W$49,22,0)</f>
        <v>8</v>
      </c>
      <c r="AQ316" s="7">
        <f t="shared" ref="AQ316:AQ379" si="47">SUM(AM316,AO316,AP316)</f>
        <v>19</v>
      </c>
    </row>
    <row r="317" spans="1:43" x14ac:dyDescent="0.25">
      <c r="A317" s="7">
        <v>316</v>
      </c>
      <c r="B317" s="7" t="s">
        <v>347</v>
      </c>
      <c r="C317" s="8">
        <f>VLOOKUP(B317,[1]Combined!$B$1:$S$640,18,0)</f>
        <v>4</v>
      </c>
      <c r="D317" s="8">
        <f>VLOOKUP(B317,[1]Combined!$B$1:$T$640,19,0)</f>
        <v>6</v>
      </c>
      <c r="E317" s="8">
        <f>VLOOKUP(B317,[1]Combined!$B$1:$V$640,21,0)</f>
        <v>0</v>
      </c>
      <c r="F317" s="8">
        <f>VLOOKUP(B317,[1]Combined!$B$1:$W$640,22,0)</f>
        <v>0</v>
      </c>
      <c r="G317" s="8">
        <f>VLOOKUP(B317,[1]Combined!$B$1:$X$640,23,0)</f>
        <v>1</v>
      </c>
      <c r="H317" s="8">
        <f>VLOOKUP(B317,[1]Combined!$B$1:$Z$640,25,0)</f>
        <v>0</v>
      </c>
      <c r="I317" s="9">
        <f>VLOOKUP(B317,[2]Combined!C$1:T$640,18,0)</f>
        <v>7</v>
      </c>
      <c r="J317" s="9">
        <f>VLOOKUP(B317,[2]Combined!C$1:U$640,19,0)</f>
        <v>16</v>
      </c>
      <c r="K317" s="9">
        <f>VLOOKUP(B317,[2]Combined!C$1:W$640,21,0)</f>
        <v>0</v>
      </c>
      <c r="L317" s="9">
        <f>VLOOKUP(B317,[2]Combined!C$1:X$640,22,0)</f>
        <v>4</v>
      </c>
      <c r="M317" s="9">
        <f>VLOOKUP(B317,[2]Combined!C$1:Y$640,23,0)</f>
        <v>4</v>
      </c>
      <c r="N317" s="9">
        <f>VLOOKUP(B317,[2]Combined!C$1:AA$640,25,0)</f>
        <v>0</v>
      </c>
      <c r="O317" s="10">
        <f>VLOOKUP(B317,[3]Combined!C$1:T$640,18,0)</f>
        <v>5</v>
      </c>
      <c r="P317" s="10">
        <f>VLOOKUP(B317,[3]Combined!C$1:U$640,19,0)</f>
        <v>14</v>
      </c>
      <c r="Q317" s="10">
        <f>VLOOKUP(B317,[3]Combined!C$1:W$640,21,0)</f>
        <v>3</v>
      </c>
      <c r="R317" s="10">
        <f>VLOOKUP(B317,[3]Combined!C$1:X$640,22,0)</f>
        <v>1</v>
      </c>
      <c r="S317" s="10">
        <f>VLOOKUP(B317,[3]Combined!C$1:Y$640,23,0)</f>
        <v>3</v>
      </c>
      <c r="T317" s="10">
        <f>VLOOKUP(B317,[3]Combined!C$1:AA$640,25,0)</f>
        <v>1</v>
      </c>
      <c r="U317" s="11">
        <f>VLOOKUP(B317,[4]Combined!C$1:T$640,18,0)</f>
        <v>6</v>
      </c>
      <c r="V317" s="11">
        <f>VLOOKUP(B317,[4]Combined!C$1:U$640,19,0)</f>
        <v>10</v>
      </c>
      <c r="W317" s="11">
        <f>VLOOKUP(B317,[4]Combined!C$1:W$640,21,0)</f>
        <v>0</v>
      </c>
      <c r="X317" s="11">
        <f>VLOOKUP(B317,[4]Combined!C$1:X$640,22,0)</f>
        <v>1</v>
      </c>
      <c r="Y317" s="11">
        <f>VLOOKUP(B317,[4]Combined!C$1:Y$640,23,0)</f>
        <v>2</v>
      </c>
      <c r="Z317" s="11">
        <f>VLOOKUP(B317,[4]Combined!C$1:AA$640,25,0)</f>
        <v>0</v>
      </c>
      <c r="AA317" s="12">
        <f>VLOOKUP(B317,[5]Combined!C$1:T$640,18,0)</f>
        <v>0</v>
      </c>
      <c r="AB317" s="12">
        <f>VLOOKUP(B317,[5]Combined!C$1:U$640,19,0)</f>
        <v>0</v>
      </c>
      <c r="AC317" s="12">
        <f>VLOOKUP(B317,[5]Combined!C$1:W$640,21,0)</f>
        <v>0</v>
      </c>
      <c r="AD317" s="12">
        <f>VLOOKUP(B317,[5]Combined!C$1:X$640,22,0)</f>
        <v>0</v>
      </c>
      <c r="AE317" s="12">
        <f>VLOOKUP(B317,[5]Combined!C$1:Y$640,23,0)</f>
        <v>0</v>
      </c>
      <c r="AF317" s="12">
        <f>VLOOKUP(B317,[5]Combined!C$1:AA$640,25,0)</f>
        <v>0</v>
      </c>
      <c r="AG317" s="14">
        <f t="shared" si="40"/>
        <v>56</v>
      </c>
      <c r="AH317" s="14">
        <f t="shared" si="41"/>
        <v>4</v>
      </c>
      <c r="AI317" s="14">
        <f t="shared" si="42"/>
        <v>4</v>
      </c>
      <c r="AJ317" s="14">
        <f t="shared" si="43"/>
        <v>28</v>
      </c>
      <c r="AK317" s="14">
        <f t="shared" si="44"/>
        <v>32</v>
      </c>
      <c r="AL317" s="14">
        <f t="shared" si="45"/>
        <v>57.142857142857139</v>
      </c>
      <c r="AM317" s="14">
        <f t="shared" si="46"/>
        <v>0</v>
      </c>
      <c r="AN317" s="7" t="s">
        <v>735</v>
      </c>
      <c r="AO317" s="7">
        <v>5</v>
      </c>
      <c r="AP317" s="7">
        <f>VLOOKUP(B317,[6]G!B$1:W$49,22,0)</f>
        <v>5</v>
      </c>
      <c r="AQ317" s="7">
        <f t="shared" si="47"/>
        <v>10</v>
      </c>
    </row>
    <row r="318" spans="1:43" x14ac:dyDescent="0.25">
      <c r="A318" s="7">
        <v>317</v>
      </c>
      <c r="B318" s="7" t="s">
        <v>348</v>
      </c>
      <c r="C318" s="8">
        <f>VLOOKUP(B318,[1]Combined!$B$1:$S$640,18,0)</f>
        <v>6</v>
      </c>
      <c r="D318" s="8">
        <f>VLOOKUP(B318,[1]Combined!$B$1:$T$640,19,0)</f>
        <v>6</v>
      </c>
      <c r="E318" s="8">
        <f>VLOOKUP(B318,[1]Combined!$B$1:$V$640,21,0)</f>
        <v>0</v>
      </c>
      <c r="F318" s="8">
        <f>VLOOKUP(B318,[1]Combined!$B$1:$W$640,22,0)</f>
        <v>1</v>
      </c>
      <c r="G318" s="8">
        <f>VLOOKUP(B318,[1]Combined!$B$1:$X$640,23,0)</f>
        <v>1</v>
      </c>
      <c r="H318" s="8">
        <f>VLOOKUP(B318,[1]Combined!$B$1:$Z$640,25,0)</f>
        <v>0</v>
      </c>
      <c r="I318" s="9">
        <f>VLOOKUP(B318,[2]Combined!C$1:T$640,18,0)</f>
        <v>11</v>
      </c>
      <c r="J318" s="9">
        <f>VLOOKUP(B318,[2]Combined!C$1:U$640,19,0)</f>
        <v>16</v>
      </c>
      <c r="K318" s="9">
        <f>VLOOKUP(B318,[2]Combined!C$1:W$640,21,0)</f>
        <v>0</v>
      </c>
      <c r="L318" s="9">
        <f>VLOOKUP(B318,[2]Combined!C$1:X$640,22,0)</f>
        <v>3</v>
      </c>
      <c r="M318" s="9">
        <f>VLOOKUP(B318,[2]Combined!C$1:Y$640,23,0)</f>
        <v>4</v>
      </c>
      <c r="N318" s="9">
        <f>VLOOKUP(B318,[2]Combined!C$1:AA$640,25,0)</f>
        <v>0</v>
      </c>
      <c r="O318" s="10">
        <f>VLOOKUP(B318,[3]Combined!C$1:T$640,18,0)</f>
        <v>4</v>
      </c>
      <c r="P318" s="10">
        <f>VLOOKUP(B318,[3]Combined!C$1:U$640,19,0)</f>
        <v>14</v>
      </c>
      <c r="Q318" s="10">
        <f>VLOOKUP(B318,[3]Combined!C$1:W$640,21,0)</f>
        <v>0</v>
      </c>
      <c r="R318" s="10">
        <f>VLOOKUP(B318,[3]Combined!C$1:X$640,22,0)</f>
        <v>4</v>
      </c>
      <c r="S318" s="10">
        <f>VLOOKUP(B318,[3]Combined!C$1:Y$640,23,0)</f>
        <v>5</v>
      </c>
      <c r="T318" s="10">
        <f>VLOOKUP(B318,[3]Combined!C$1:AA$640,25,0)</f>
        <v>0</v>
      </c>
      <c r="U318" s="11">
        <f>VLOOKUP(B318,[4]Combined!C$1:T$640,18,0)</f>
        <v>7</v>
      </c>
      <c r="V318" s="11">
        <f>VLOOKUP(B318,[4]Combined!C$1:U$640,19,0)</f>
        <v>10</v>
      </c>
      <c r="W318" s="11">
        <f>VLOOKUP(B318,[4]Combined!C$1:W$640,21,0)</f>
        <v>0</v>
      </c>
      <c r="X318" s="11">
        <f>VLOOKUP(B318,[4]Combined!C$1:X$640,22,0)</f>
        <v>2</v>
      </c>
      <c r="Y318" s="11">
        <f>VLOOKUP(B318,[4]Combined!C$1:Y$640,23,0)</f>
        <v>2</v>
      </c>
      <c r="Z318" s="11">
        <f>VLOOKUP(B318,[4]Combined!C$1:AA$640,25,0)</f>
        <v>0</v>
      </c>
      <c r="AA318" s="12">
        <f>VLOOKUP(B318,[5]Combined!C$1:T$640,18,0)</f>
        <v>0</v>
      </c>
      <c r="AB318" s="12">
        <f>VLOOKUP(B318,[5]Combined!C$1:U$640,19,0)</f>
        <v>0</v>
      </c>
      <c r="AC318" s="12">
        <f>VLOOKUP(B318,[5]Combined!C$1:W$640,21,0)</f>
        <v>0</v>
      </c>
      <c r="AD318" s="12">
        <f>VLOOKUP(B318,[5]Combined!C$1:X$640,22,0)</f>
        <v>0</v>
      </c>
      <c r="AE318" s="12">
        <f>VLOOKUP(B318,[5]Combined!C$1:Y$640,23,0)</f>
        <v>0</v>
      </c>
      <c r="AF318" s="12">
        <f>VLOOKUP(B318,[5]Combined!C$1:AA$640,25,0)</f>
        <v>0</v>
      </c>
      <c r="AG318" s="14">
        <f t="shared" si="40"/>
        <v>58</v>
      </c>
      <c r="AH318" s="14">
        <f t="shared" si="41"/>
        <v>0</v>
      </c>
      <c r="AI318" s="14">
        <f t="shared" si="42"/>
        <v>0</v>
      </c>
      <c r="AJ318" s="14">
        <f t="shared" si="43"/>
        <v>38</v>
      </c>
      <c r="AK318" s="14">
        <f t="shared" si="44"/>
        <v>38</v>
      </c>
      <c r="AL318" s="14">
        <f t="shared" si="45"/>
        <v>65.517241379310349</v>
      </c>
      <c r="AM318" s="14">
        <f t="shared" si="46"/>
        <v>0</v>
      </c>
      <c r="AN318" s="7" t="s">
        <v>730</v>
      </c>
      <c r="AO318" s="7">
        <v>7</v>
      </c>
      <c r="AP318" s="7">
        <f>VLOOKUP(B318,[6]G!B$1:W$49,22,0)</f>
        <v>7</v>
      </c>
      <c r="AQ318" s="7">
        <f t="shared" si="47"/>
        <v>14</v>
      </c>
    </row>
    <row r="319" spans="1:43" x14ac:dyDescent="0.25">
      <c r="A319" s="7">
        <v>318</v>
      </c>
      <c r="B319" s="7" t="s">
        <v>349</v>
      </c>
      <c r="C319" s="8">
        <f>VLOOKUP(B319,[1]Combined!$B$1:$S$640,18,0)</f>
        <v>0</v>
      </c>
      <c r="D319" s="8">
        <f>VLOOKUP(B319,[1]Combined!$B$1:$T$640,19,0)</f>
        <v>6</v>
      </c>
      <c r="E319" s="8">
        <f>VLOOKUP(B319,[1]Combined!$B$1:$V$640,21,0)</f>
        <v>0</v>
      </c>
      <c r="F319" s="8">
        <f>VLOOKUP(B319,[1]Combined!$B$1:$W$640,22,0)</f>
        <v>0</v>
      </c>
      <c r="G319" s="8">
        <f>VLOOKUP(B319,[1]Combined!$B$1:$X$640,23,0)</f>
        <v>1</v>
      </c>
      <c r="H319" s="8">
        <f>VLOOKUP(B319,[1]Combined!$B$1:$Z$640,25,0)</f>
        <v>0</v>
      </c>
      <c r="I319" s="9">
        <f>VLOOKUP(B319,[2]Combined!C$1:T$640,18,0)</f>
        <v>6</v>
      </c>
      <c r="J319" s="9">
        <f>VLOOKUP(B319,[2]Combined!C$1:U$640,19,0)</f>
        <v>16</v>
      </c>
      <c r="K319" s="9">
        <f>VLOOKUP(B319,[2]Combined!C$1:W$640,21,0)</f>
        <v>0</v>
      </c>
      <c r="L319" s="9">
        <f>VLOOKUP(B319,[2]Combined!C$1:X$640,22,0)</f>
        <v>2</v>
      </c>
      <c r="M319" s="9">
        <f>VLOOKUP(B319,[2]Combined!C$1:Y$640,23,0)</f>
        <v>3</v>
      </c>
      <c r="N319" s="9">
        <f>VLOOKUP(B319,[2]Combined!C$1:AA$640,25,0)</f>
        <v>0</v>
      </c>
      <c r="O319" s="10">
        <f>VLOOKUP(B319,[3]Combined!C$1:T$640,18,0)</f>
        <v>9</v>
      </c>
      <c r="P319" s="10">
        <f>VLOOKUP(B319,[3]Combined!C$1:U$640,19,0)</f>
        <v>14</v>
      </c>
      <c r="Q319" s="10">
        <f>VLOOKUP(B319,[3]Combined!C$1:W$640,21,0)</f>
        <v>3</v>
      </c>
      <c r="R319" s="10">
        <f>VLOOKUP(B319,[3]Combined!C$1:X$640,22,0)</f>
        <v>4</v>
      </c>
      <c r="S319" s="10">
        <f>VLOOKUP(B319,[3]Combined!C$1:Y$640,23,0)</f>
        <v>4</v>
      </c>
      <c r="T319" s="10">
        <f>VLOOKUP(B319,[3]Combined!C$1:AA$640,25,0)</f>
        <v>0</v>
      </c>
      <c r="U319" s="11">
        <f>VLOOKUP(B319,[4]Combined!C$1:T$640,18,0)</f>
        <v>7</v>
      </c>
      <c r="V319" s="11">
        <f>VLOOKUP(B319,[4]Combined!C$1:U$640,19,0)</f>
        <v>10</v>
      </c>
      <c r="W319" s="11">
        <f>VLOOKUP(B319,[4]Combined!C$1:W$640,21,0)</f>
        <v>0</v>
      </c>
      <c r="X319" s="11">
        <f>VLOOKUP(B319,[4]Combined!C$1:X$640,22,0)</f>
        <v>1</v>
      </c>
      <c r="Y319" s="11">
        <f>VLOOKUP(B319,[4]Combined!C$1:Y$640,23,0)</f>
        <v>1</v>
      </c>
      <c r="Z319" s="11">
        <f>VLOOKUP(B319,[4]Combined!C$1:AA$640,25,0)</f>
        <v>0</v>
      </c>
      <c r="AA319" s="12">
        <f>VLOOKUP(B319,[5]Combined!C$1:T$640,18,0)</f>
        <v>0</v>
      </c>
      <c r="AB319" s="12">
        <f>VLOOKUP(B319,[5]Combined!C$1:U$640,19,0)</f>
        <v>0</v>
      </c>
      <c r="AC319" s="12">
        <f>VLOOKUP(B319,[5]Combined!C$1:W$640,21,0)</f>
        <v>0</v>
      </c>
      <c r="AD319" s="12">
        <f>VLOOKUP(B319,[5]Combined!C$1:X$640,22,0)</f>
        <v>0</v>
      </c>
      <c r="AE319" s="12">
        <f>VLOOKUP(B319,[5]Combined!C$1:Y$640,23,0)</f>
        <v>0</v>
      </c>
      <c r="AF319" s="12">
        <f>VLOOKUP(B319,[5]Combined!C$1:AA$640,25,0)</f>
        <v>0</v>
      </c>
      <c r="AG319" s="14">
        <f t="shared" si="40"/>
        <v>55</v>
      </c>
      <c r="AH319" s="14">
        <f t="shared" si="41"/>
        <v>3</v>
      </c>
      <c r="AI319" s="14">
        <f t="shared" si="42"/>
        <v>3</v>
      </c>
      <c r="AJ319" s="14">
        <f t="shared" si="43"/>
        <v>29</v>
      </c>
      <c r="AK319" s="14">
        <f t="shared" si="44"/>
        <v>32</v>
      </c>
      <c r="AL319" s="14">
        <f t="shared" si="45"/>
        <v>58.18181818181818</v>
      </c>
      <c r="AM319" s="14">
        <f t="shared" si="46"/>
        <v>0</v>
      </c>
      <c r="AN319" s="7" t="s">
        <v>732</v>
      </c>
      <c r="AO319" s="7">
        <v>7</v>
      </c>
      <c r="AP319" s="7">
        <f>VLOOKUP(B319,[6]G!B$1:W$49,22,0)</f>
        <v>7</v>
      </c>
      <c r="AQ319" s="7">
        <f t="shared" si="47"/>
        <v>14</v>
      </c>
    </row>
    <row r="320" spans="1:43" x14ac:dyDescent="0.25">
      <c r="A320" s="7">
        <v>319</v>
      </c>
      <c r="B320" s="7" t="s">
        <v>350</v>
      </c>
      <c r="C320" s="8">
        <f>VLOOKUP(B320,[1]Combined!$B$1:$S$640,18,0)</f>
        <v>2</v>
      </c>
      <c r="D320" s="8">
        <f>VLOOKUP(B320,[1]Combined!$B$1:$T$640,19,0)</f>
        <v>6</v>
      </c>
      <c r="E320" s="8">
        <f>VLOOKUP(B320,[1]Combined!$B$1:$V$640,21,0)</f>
        <v>0</v>
      </c>
      <c r="F320" s="8">
        <f>VLOOKUP(B320,[1]Combined!$B$1:$W$640,22,0)</f>
        <v>0</v>
      </c>
      <c r="G320" s="8">
        <f>VLOOKUP(B320,[1]Combined!$B$1:$X$640,23,0)</f>
        <v>2</v>
      </c>
      <c r="H320" s="8">
        <f>VLOOKUP(B320,[1]Combined!$B$1:$Z$640,25,0)</f>
        <v>0</v>
      </c>
      <c r="I320" s="9">
        <f>VLOOKUP(B320,[2]Combined!C$1:T$640,18,0)</f>
        <v>7</v>
      </c>
      <c r="J320" s="9">
        <f>VLOOKUP(B320,[2]Combined!C$1:U$640,19,0)</f>
        <v>16</v>
      </c>
      <c r="K320" s="9">
        <f>VLOOKUP(B320,[2]Combined!C$1:W$640,21,0)</f>
        <v>0</v>
      </c>
      <c r="L320" s="9">
        <f>VLOOKUP(B320,[2]Combined!C$1:X$640,22,0)</f>
        <v>1</v>
      </c>
      <c r="M320" s="9">
        <f>VLOOKUP(B320,[2]Combined!C$1:Y$640,23,0)</f>
        <v>2</v>
      </c>
      <c r="N320" s="9">
        <f>VLOOKUP(B320,[2]Combined!C$1:AA$640,25,0)</f>
        <v>0</v>
      </c>
      <c r="O320" s="10">
        <f>VLOOKUP(B320,[3]Combined!C$1:T$640,18,0)</f>
        <v>9</v>
      </c>
      <c r="P320" s="10">
        <f>VLOOKUP(B320,[3]Combined!C$1:U$640,19,0)</f>
        <v>14</v>
      </c>
      <c r="Q320" s="10">
        <f>VLOOKUP(B320,[3]Combined!C$1:W$640,21,0)</f>
        <v>1</v>
      </c>
      <c r="R320" s="10">
        <f>VLOOKUP(B320,[3]Combined!C$1:X$640,22,0)</f>
        <v>1</v>
      </c>
      <c r="S320" s="10">
        <f>VLOOKUP(B320,[3]Combined!C$1:Y$640,23,0)</f>
        <v>1</v>
      </c>
      <c r="T320" s="10">
        <f>VLOOKUP(B320,[3]Combined!C$1:AA$640,25,0)</f>
        <v>0</v>
      </c>
      <c r="U320" s="11">
        <f>VLOOKUP(B320,[4]Combined!C$1:T$640,18,0)</f>
        <v>4</v>
      </c>
      <c r="V320" s="11">
        <f>VLOOKUP(B320,[4]Combined!C$1:U$640,19,0)</f>
        <v>10</v>
      </c>
      <c r="W320" s="11">
        <f>VLOOKUP(B320,[4]Combined!C$1:W$640,21,0)</f>
        <v>0</v>
      </c>
      <c r="X320" s="11">
        <f>VLOOKUP(B320,[4]Combined!C$1:X$640,22,0)</f>
        <v>0</v>
      </c>
      <c r="Y320" s="11">
        <f>VLOOKUP(B320,[4]Combined!C$1:Y$640,23,0)</f>
        <v>2</v>
      </c>
      <c r="Z320" s="11">
        <f>VLOOKUP(B320,[4]Combined!C$1:AA$640,25,0)</f>
        <v>0</v>
      </c>
      <c r="AA320" s="12">
        <f>VLOOKUP(B320,[5]Combined!C$1:T$640,18,0)</f>
        <v>0</v>
      </c>
      <c r="AB320" s="12">
        <f>VLOOKUP(B320,[5]Combined!C$1:U$640,19,0)</f>
        <v>0</v>
      </c>
      <c r="AC320" s="12">
        <f>VLOOKUP(B320,[5]Combined!C$1:W$640,21,0)</f>
        <v>0</v>
      </c>
      <c r="AD320" s="12">
        <f>VLOOKUP(B320,[5]Combined!C$1:X$640,22,0)</f>
        <v>0</v>
      </c>
      <c r="AE320" s="12">
        <f>VLOOKUP(B320,[5]Combined!C$1:Y$640,23,0)</f>
        <v>0</v>
      </c>
      <c r="AF320" s="12">
        <f>VLOOKUP(B320,[5]Combined!C$1:AA$640,25,0)</f>
        <v>0</v>
      </c>
      <c r="AG320" s="14">
        <f t="shared" si="40"/>
        <v>53</v>
      </c>
      <c r="AH320" s="14">
        <f t="shared" si="41"/>
        <v>1</v>
      </c>
      <c r="AI320" s="14">
        <f t="shared" si="42"/>
        <v>1</v>
      </c>
      <c r="AJ320" s="14">
        <f t="shared" si="43"/>
        <v>24</v>
      </c>
      <c r="AK320" s="14">
        <f t="shared" si="44"/>
        <v>25</v>
      </c>
      <c r="AL320" s="14">
        <f t="shared" si="45"/>
        <v>47.169811320754718</v>
      </c>
      <c r="AM320" s="14">
        <f t="shared" si="46"/>
        <v>0</v>
      </c>
      <c r="AN320" s="7" t="s">
        <v>733</v>
      </c>
      <c r="AO320" s="7">
        <v>10</v>
      </c>
      <c r="AP320" s="7">
        <f>VLOOKUP(B320,[6]G!B$1:W$49,22,0)</f>
        <v>10</v>
      </c>
      <c r="AQ320" s="7">
        <f t="shared" si="47"/>
        <v>20</v>
      </c>
    </row>
    <row r="321" spans="1:43" x14ac:dyDescent="0.25">
      <c r="A321" s="7">
        <v>320</v>
      </c>
      <c r="B321" s="7" t="s">
        <v>351</v>
      </c>
      <c r="C321" s="8">
        <f>VLOOKUP(B321,[1]Combined!$B$1:$S$640,18,0)</f>
        <v>4</v>
      </c>
      <c r="D321" s="8">
        <f>VLOOKUP(B321,[1]Combined!$B$1:$T$640,19,0)</f>
        <v>6</v>
      </c>
      <c r="E321" s="8">
        <f>VLOOKUP(B321,[1]Combined!$B$1:$V$640,21,0)</f>
        <v>0</v>
      </c>
      <c r="F321" s="8">
        <f>VLOOKUP(B321,[1]Combined!$B$1:$W$640,22,0)</f>
        <v>1</v>
      </c>
      <c r="G321" s="8">
        <f>VLOOKUP(B321,[1]Combined!$B$1:$X$640,23,0)</f>
        <v>1</v>
      </c>
      <c r="H321" s="8">
        <f>VLOOKUP(B321,[1]Combined!$B$1:$Z$640,25,0)</f>
        <v>0</v>
      </c>
      <c r="I321" s="9">
        <f>VLOOKUP(B321,[2]Combined!C$1:T$640,18,0)</f>
        <v>12</v>
      </c>
      <c r="J321" s="9">
        <f>VLOOKUP(B321,[2]Combined!C$1:U$640,19,0)</f>
        <v>16</v>
      </c>
      <c r="K321" s="9">
        <f>VLOOKUP(B321,[2]Combined!C$1:W$640,21,0)</f>
        <v>0</v>
      </c>
      <c r="L321" s="9">
        <f>VLOOKUP(B321,[2]Combined!C$1:X$640,22,0)</f>
        <v>2</v>
      </c>
      <c r="M321" s="9">
        <f>VLOOKUP(B321,[2]Combined!C$1:Y$640,23,0)</f>
        <v>3</v>
      </c>
      <c r="N321" s="9">
        <f>VLOOKUP(B321,[2]Combined!C$1:AA$640,25,0)</f>
        <v>0</v>
      </c>
      <c r="O321" s="10">
        <f>VLOOKUP(B321,[3]Combined!C$1:T$640,18,0)</f>
        <v>7</v>
      </c>
      <c r="P321" s="10">
        <f>VLOOKUP(B321,[3]Combined!C$1:U$640,19,0)</f>
        <v>14</v>
      </c>
      <c r="Q321" s="10">
        <f>VLOOKUP(B321,[3]Combined!C$1:W$640,21,0)</f>
        <v>0</v>
      </c>
      <c r="R321" s="10">
        <f>VLOOKUP(B321,[3]Combined!C$1:X$640,22,0)</f>
        <v>1</v>
      </c>
      <c r="S321" s="10">
        <f>VLOOKUP(B321,[3]Combined!C$1:Y$640,23,0)</f>
        <v>1</v>
      </c>
      <c r="T321" s="10">
        <f>VLOOKUP(B321,[3]Combined!C$1:AA$640,25,0)</f>
        <v>0</v>
      </c>
      <c r="U321" s="11">
        <f>VLOOKUP(B321,[4]Combined!C$1:T$640,18,0)</f>
        <v>7</v>
      </c>
      <c r="V321" s="11">
        <f>VLOOKUP(B321,[4]Combined!C$1:U$640,19,0)</f>
        <v>10</v>
      </c>
      <c r="W321" s="11">
        <f>VLOOKUP(B321,[4]Combined!C$1:W$640,21,0)</f>
        <v>0</v>
      </c>
      <c r="X321" s="11">
        <f>VLOOKUP(B321,[4]Combined!C$1:X$640,22,0)</f>
        <v>3</v>
      </c>
      <c r="Y321" s="11">
        <f>VLOOKUP(B321,[4]Combined!C$1:Y$640,23,0)</f>
        <v>3</v>
      </c>
      <c r="Z321" s="11">
        <f>VLOOKUP(B321,[4]Combined!C$1:AA$640,25,0)</f>
        <v>0</v>
      </c>
      <c r="AA321" s="12">
        <f>VLOOKUP(B321,[5]Combined!C$1:T$640,18,0)</f>
        <v>0</v>
      </c>
      <c r="AB321" s="12">
        <f>VLOOKUP(B321,[5]Combined!C$1:U$640,19,0)</f>
        <v>0</v>
      </c>
      <c r="AC321" s="12">
        <f>VLOOKUP(B321,[5]Combined!C$1:W$640,21,0)</f>
        <v>0</v>
      </c>
      <c r="AD321" s="12">
        <f>VLOOKUP(B321,[5]Combined!C$1:X$640,22,0)</f>
        <v>0</v>
      </c>
      <c r="AE321" s="12">
        <f>VLOOKUP(B321,[5]Combined!C$1:Y$640,23,0)</f>
        <v>0</v>
      </c>
      <c r="AF321" s="12">
        <f>VLOOKUP(B321,[5]Combined!C$1:AA$640,25,0)</f>
        <v>0</v>
      </c>
      <c r="AG321" s="14">
        <f t="shared" si="40"/>
        <v>54</v>
      </c>
      <c r="AH321" s="14">
        <f t="shared" si="41"/>
        <v>0</v>
      </c>
      <c r="AI321" s="14">
        <f t="shared" si="42"/>
        <v>0</v>
      </c>
      <c r="AJ321" s="14">
        <f t="shared" si="43"/>
        <v>37</v>
      </c>
      <c r="AK321" s="14">
        <f t="shared" si="44"/>
        <v>37</v>
      </c>
      <c r="AL321" s="14">
        <f t="shared" si="45"/>
        <v>68.518518518518519</v>
      </c>
      <c r="AM321" s="14">
        <f t="shared" si="46"/>
        <v>1</v>
      </c>
      <c r="AN321" s="7" t="s">
        <v>734</v>
      </c>
      <c r="AO321" s="7">
        <v>4</v>
      </c>
      <c r="AP321" s="7">
        <f>VLOOKUP(B321,[6]G!B$1:W$49,22,0)</f>
        <v>4</v>
      </c>
      <c r="AQ321" s="7">
        <f t="shared" si="47"/>
        <v>9</v>
      </c>
    </row>
    <row r="322" spans="1:43" x14ac:dyDescent="0.25">
      <c r="A322" s="7">
        <v>321</v>
      </c>
      <c r="B322" s="7" t="s">
        <v>352</v>
      </c>
      <c r="C322" s="8">
        <f>VLOOKUP(B322,[1]Combined!$B$1:$S$640,18,0)</f>
        <v>6</v>
      </c>
      <c r="D322" s="8">
        <f>VLOOKUP(B322,[1]Combined!$B$1:$T$640,19,0)</f>
        <v>6</v>
      </c>
      <c r="E322" s="8">
        <f>VLOOKUP(B322,[1]Combined!$B$1:$V$640,21,0)</f>
        <v>0</v>
      </c>
      <c r="F322" s="8">
        <f>VLOOKUP(B322,[1]Combined!$B$1:$W$640,22,0)</f>
        <v>1</v>
      </c>
      <c r="G322" s="8">
        <f>VLOOKUP(B322,[1]Combined!$B$1:$X$640,23,0)</f>
        <v>1</v>
      </c>
      <c r="H322" s="8">
        <f>VLOOKUP(B322,[1]Combined!$B$1:$Z$640,25,0)</f>
        <v>0</v>
      </c>
      <c r="I322" s="9">
        <f>VLOOKUP(B322,[2]Combined!C$1:T$640,18,0)</f>
        <v>15</v>
      </c>
      <c r="J322" s="9">
        <f>VLOOKUP(B322,[2]Combined!C$1:U$640,19,0)</f>
        <v>16</v>
      </c>
      <c r="K322" s="9">
        <f>VLOOKUP(B322,[2]Combined!C$1:W$640,21,0)</f>
        <v>0</v>
      </c>
      <c r="L322" s="9">
        <f>VLOOKUP(B322,[2]Combined!C$1:X$640,22,0)</f>
        <v>4</v>
      </c>
      <c r="M322" s="9">
        <f>VLOOKUP(B322,[2]Combined!C$1:Y$640,23,0)</f>
        <v>4</v>
      </c>
      <c r="N322" s="9">
        <f>VLOOKUP(B322,[2]Combined!C$1:AA$640,25,0)</f>
        <v>0</v>
      </c>
      <c r="O322" s="10">
        <f>VLOOKUP(B322,[3]Combined!C$1:T$640,18,0)</f>
        <v>12</v>
      </c>
      <c r="P322" s="10">
        <f>VLOOKUP(B322,[3]Combined!C$1:U$640,19,0)</f>
        <v>14</v>
      </c>
      <c r="Q322" s="10">
        <f>VLOOKUP(B322,[3]Combined!C$1:W$640,21,0)</f>
        <v>0</v>
      </c>
      <c r="R322" s="10">
        <f>VLOOKUP(B322,[3]Combined!C$1:X$640,22,0)</f>
        <v>3</v>
      </c>
      <c r="S322" s="10">
        <f>VLOOKUP(B322,[3]Combined!C$1:Y$640,23,0)</f>
        <v>3</v>
      </c>
      <c r="T322" s="10">
        <f>VLOOKUP(B322,[3]Combined!C$1:AA$640,25,0)</f>
        <v>0</v>
      </c>
      <c r="U322" s="11">
        <f>VLOOKUP(B322,[4]Combined!C$1:T$640,18,0)</f>
        <v>10</v>
      </c>
      <c r="V322" s="11">
        <f>VLOOKUP(B322,[4]Combined!C$1:U$640,19,0)</f>
        <v>10</v>
      </c>
      <c r="W322" s="11">
        <f>VLOOKUP(B322,[4]Combined!C$1:W$640,21,0)</f>
        <v>0</v>
      </c>
      <c r="X322" s="11">
        <f>VLOOKUP(B322,[4]Combined!C$1:X$640,22,0)</f>
        <v>2</v>
      </c>
      <c r="Y322" s="11">
        <f>VLOOKUP(B322,[4]Combined!C$1:Y$640,23,0)</f>
        <v>2</v>
      </c>
      <c r="Z322" s="11">
        <f>VLOOKUP(B322,[4]Combined!C$1:AA$640,25,0)</f>
        <v>0</v>
      </c>
      <c r="AA322" s="12">
        <f>VLOOKUP(B322,[5]Combined!C$1:T$640,18,0)</f>
        <v>0</v>
      </c>
      <c r="AB322" s="12">
        <f>VLOOKUP(B322,[5]Combined!C$1:U$640,19,0)</f>
        <v>0</v>
      </c>
      <c r="AC322" s="12">
        <f>VLOOKUP(B322,[5]Combined!C$1:W$640,21,0)</f>
        <v>0</v>
      </c>
      <c r="AD322" s="12">
        <f>VLOOKUP(B322,[5]Combined!C$1:X$640,22,0)</f>
        <v>0</v>
      </c>
      <c r="AE322" s="12">
        <f>VLOOKUP(B322,[5]Combined!C$1:Y$640,23,0)</f>
        <v>0</v>
      </c>
      <c r="AF322" s="12">
        <f>VLOOKUP(B322,[5]Combined!C$1:AA$640,25,0)</f>
        <v>0</v>
      </c>
      <c r="AG322" s="14">
        <f t="shared" si="40"/>
        <v>56</v>
      </c>
      <c r="AH322" s="14">
        <f t="shared" si="41"/>
        <v>0</v>
      </c>
      <c r="AI322" s="14">
        <f t="shared" si="42"/>
        <v>0</v>
      </c>
      <c r="AJ322" s="14">
        <f t="shared" si="43"/>
        <v>53</v>
      </c>
      <c r="AK322" s="14">
        <f t="shared" si="44"/>
        <v>53</v>
      </c>
      <c r="AL322" s="14">
        <f t="shared" si="45"/>
        <v>94.642857142857139</v>
      </c>
      <c r="AM322" s="14">
        <f t="shared" si="46"/>
        <v>5</v>
      </c>
      <c r="AN322" s="7" t="s">
        <v>735</v>
      </c>
      <c r="AO322" s="7">
        <v>8</v>
      </c>
      <c r="AP322" s="7">
        <f>VLOOKUP(B322,[6]G!B$1:W$49,22,0)</f>
        <v>8</v>
      </c>
      <c r="AQ322" s="7">
        <f t="shared" si="47"/>
        <v>21</v>
      </c>
    </row>
    <row r="323" spans="1:43" x14ac:dyDescent="0.25">
      <c r="A323" s="7">
        <v>322</v>
      </c>
      <c r="B323" s="7" t="s">
        <v>353</v>
      </c>
      <c r="C323" s="8">
        <f>VLOOKUP(B323,[1]Combined!$B$1:$S$640,18,0)</f>
        <v>3</v>
      </c>
      <c r="D323" s="8">
        <f>VLOOKUP(B323,[1]Combined!$B$1:$T$640,19,0)</f>
        <v>6</v>
      </c>
      <c r="E323" s="8">
        <f>VLOOKUP(B323,[1]Combined!$B$1:$V$640,21,0)</f>
        <v>0</v>
      </c>
      <c r="F323" s="8">
        <f>VLOOKUP(B323,[1]Combined!$B$1:$W$640,22,0)</f>
        <v>0</v>
      </c>
      <c r="G323" s="8">
        <f>VLOOKUP(B323,[1]Combined!$B$1:$X$640,23,0)</f>
        <v>1</v>
      </c>
      <c r="H323" s="8">
        <f>VLOOKUP(B323,[1]Combined!$B$1:$Z$640,25,0)</f>
        <v>0</v>
      </c>
      <c r="I323" s="9">
        <f>VLOOKUP(B323,[2]Combined!C$1:T$640,18,0)</f>
        <v>12</v>
      </c>
      <c r="J323" s="9">
        <f>VLOOKUP(B323,[2]Combined!C$1:U$640,19,0)</f>
        <v>16</v>
      </c>
      <c r="K323" s="9">
        <f>VLOOKUP(B323,[2]Combined!C$1:W$640,21,0)</f>
        <v>0</v>
      </c>
      <c r="L323" s="9">
        <f>VLOOKUP(B323,[2]Combined!C$1:X$640,22,0)</f>
        <v>4</v>
      </c>
      <c r="M323" s="9">
        <f>VLOOKUP(B323,[2]Combined!C$1:Y$640,23,0)</f>
        <v>4</v>
      </c>
      <c r="N323" s="9">
        <f>VLOOKUP(B323,[2]Combined!C$1:AA$640,25,0)</f>
        <v>0</v>
      </c>
      <c r="O323" s="10">
        <f>VLOOKUP(B323,[3]Combined!C$1:T$640,18,0)</f>
        <v>10</v>
      </c>
      <c r="P323" s="10">
        <f>VLOOKUP(B323,[3]Combined!C$1:U$640,19,0)</f>
        <v>14</v>
      </c>
      <c r="Q323" s="10">
        <f>VLOOKUP(B323,[3]Combined!C$1:W$640,21,0)</f>
        <v>0</v>
      </c>
      <c r="R323" s="10">
        <f>VLOOKUP(B323,[3]Combined!C$1:X$640,22,0)</f>
        <v>5</v>
      </c>
      <c r="S323" s="10">
        <f>VLOOKUP(B323,[3]Combined!C$1:Y$640,23,0)</f>
        <v>5</v>
      </c>
      <c r="T323" s="10">
        <f>VLOOKUP(B323,[3]Combined!C$1:AA$640,25,0)</f>
        <v>0</v>
      </c>
      <c r="U323" s="11">
        <f>VLOOKUP(B323,[4]Combined!C$1:T$640,18,0)</f>
        <v>5</v>
      </c>
      <c r="V323" s="11">
        <f>VLOOKUP(B323,[4]Combined!C$1:U$640,19,0)</f>
        <v>10</v>
      </c>
      <c r="W323" s="11">
        <f>VLOOKUP(B323,[4]Combined!C$1:W$640,21,0)</f>
        <v>0</v>
      </c>
      <c r="X323" s="11">
        <f>VLOOKUP(B323,[4]Combined!C$1:X$640,22,0)</f>
        <v>2</v>
      </c>
      <c r="Y323" s="11">
        <f>VLOOKUP(B323,[4]Combined!C$1:Y$640,23,0)</f>
        <v>2</v>
      </c>
      <c r="Z323" s="11">
        <f>VLOOKUP(B323,[4]Combined!C$1:AA$640,25,0)</f>
        <v>0</v>
      </c>
      <c r="AA323" s="12">
        <f>VLOOKUP(B323,[5]Combined!C$1:T$640,18,0)</f>
        <v>0</v>
      </c>
      <c r="AB323" s="12">
        <f>VLOOKUP(B323,[5]Combined!C$1:U$640,19,0)</f>
        <v>0</v>
      </c>
      <c r="AC323" s="12">
        <f>VLOOKUP(B323,[5]Combined!C$1:W$640,21,0)</f>
        <v>0</v>
      </c>
      <c r="AD323" s="12">
        <f>VLOOKUP(B323,[5]Combined!C$1:X$640,22,0)</f>
        <v>0</v>
      </c>
      <c r="AE323" s="12">
        <f>VLOOKUP(B323,[5]Combined!C$1:Y$640,23,0)</f>
        <v>0</v>
      </c>
      <c r="AF323" s="12">
        <f>VLOOKUP(B323,[5]Combined!C$1:AA$640,25,0)</f>
        <v>0</v>
      </c>
      <c r="AG323" s="14">
        <f t="shared" si="40"/>
        <v>58</v>
      </c>
      <c r="AH323" s="14">
        <f t="shared" si="41"/>
        <v>0</v>
      </c>
      <c r="AI323" s="14">
        <f t="shared" si="42"/>
        <v>0</v>
      </c>
      <c r="AJ323" s="14">
        <f t="shared" si="43"/>
        <v>41</v>
      </c>
      <c r="AK323" s="14">
        <f t="shared" si="44"/>
        <v>41</v>
      </c>
      <c r="AL323" s="14">
        <f t="shared" si="45"/>
        <v>70.689655172413794</v>
      </c>
      <c r="AM323" s="14">
        <f t="shared" si="46"/>
        <v>2</v>
      </c>
      <c r="AN323" s="7" t="s">
        <v>730</v>
      </c>
      <c r="AO323" s="7">
        <v>6</v>
      </c>
      <c r="AP323" s="7">
        <f>VLOOKUP(B323,[6]G!B$1:W$49,22,0)</f>
        <v>6</v>
      </c>
      <c r="AQ323" s="7">
        <f t="shared" si="47"/>
        <v>14</v>
      </c>
    </row>
    <row r="324" spans="1:43" x14ac:dyDescent="0.25">
      <c r="A324" s="7">
        <v>323</v>
      </c>
      <c r="B324" s="7" t="s">
        <v>354</v>
      </c>
      <c r="C324" s="8">
        <f>VLOOKUP(B324,[1]Combined!$B$1:$S$640,18,0)</f>
        <v>5</v>
      </c>
      <c r="D324" s="8">
        <f>VLOOKUP(B324,[1]Combined!$B$1:$T$640,19,0)</f>
        <v>6</v>
      </c>
      <c r="E324" s="8">
        <f>VLOOKUP(B324,[1]Combined!$B$1:$V$640,21,0)</f>
        <v>0</v>
      </c>
      <c r="F324" s="8">
        <f>VLOOKUP(B324,[1]Combined!$B$1:$W$640,22,0)</f>
        <v>1</v>
      </c>
      <c r="G324" s="8">
        <f>VLOOKUP(B324,[1]Combined!$B$1:$X$640,23,0)</f>
        <v>1</v>
      </c>
      <c r="H324" s="8">
        <f>VLOOKUP(B324,[1]Combined!$B$1:$Z$640,25,0)</f>
        <v>0</v>
      </c>
      <c r="I324" s="9">
        <f>VLOOKUP(B324,[2]Combined!C$1:T$640,18,0)</f>
        <v>6</v>
      </c>
      <c r="J324" s="9">
        <f>VLOOKUP(B324,[2]Combined!C$1:U$640,19,0)</f>
        <v>16</v>
      </c>
      <c r="K324" s="9">
        <f>VLOOKUP(B324,[2]Combined!C$1:W$640,21,0)</f>
        <v>0</v>
      </c>
      <c r="L324" s="9">
        <f>VLOOKUP(B324,[2]Combined!C$1:X$640,22,0)</f>
        <v>2</v>
      </c>
      <c r="M324" s="9">
        <f>VLOOKUP(B324,[2]Combined!C$1:Y$640,23,0)</f>
        <v>3</v>
      </c>
      <c r="N324" s="9">
        <f>VLOOKUP(B324,[2]Combined!C$1:AA$640,25,0)</f>
        <v>0</v>
      </c>
      <c r="O324" s="10">
        <f>VLOOKUP(B324,[3]Combined!C$1:T$640,18,0)</f>
        <v>2</v>
      </c>
      <c r="P324" s="10">
        <f>VLOOKUP(B324,[3]Combined!C$1:U$640,19,0)</f>
        <v>14</v>
      </c>
      <c r="Q324" s="10">
        <f>VLOOKUP(B324,[3]Combined!C$1:W$640,21,0)</f>
        <v>0</v>
      </c>
      <c r="R324" s="10">
        <f>VLOOKUP(B324,[3]Combined!C$1:X$640,22,0)</f>
        <v>2</v>
      </c>
      <c r="S324" s="10">
        <f>VLOOKUP(B324,[3]Combined!C$1:Y$640,23,0)</f>
        <v>4</v>
      </c>
      <c r="T324" s="10">
        <f>VLOOKUP(B324,[3]Combined!C$1:AA$640,25,0)</f>
        <v>0</v>
      </c>
      <c r="U324" s="11">
        <f>VLOOKUP(B324,[4]Combined!C$1:T$640,18,0)</f>
        <v>3</v>
      </c>
      <c r="V324" s="11">
        <f>VLOOKUP(B324,[4]Combined!C$1:U$640,19,0)</f>
        <v>10</v>
      </c>
      <c r="W324" s="11">
        <f>VLOOKUP(B324,[4]Combined!C$1:W$640,21,0)</f>
        <v>0</v>
      </c>
      <c r="X324" s="11">
        <f>VLOOKUP(B324,[4]Combined!C$1:X$640,22,0)</f>
        <v>1</v>
      </c>
      <c r="Y324" s="11">
        <f>VLOOKUP(B324,[4]Combined!C$1:Y$640,23,0)</f>
        <v>1</v>
      </c>
      <c r="Z324" s="11">
        <f>VLOOKUP(B324,[4]Combined!C$1:AA$640,25,0)</f>
        <v>0</v>
      </c>
      <c r="AA324" s="12">
        <f>VLOOKUP(B324,[5]Combined!C$1:T$640,18,0)</f>
        <v>0</v>
      </c>
      <c r="AB324" s="12">
        <f>VLOOKUP(B324,[5]Combined!C$1:U$640,19,0)</f>
        <v>0</v>
      </c>
      <c r="AC324" s="12">
        <f>VLOOKUP(B324,[5]Combined!C$1:W$640,21,0)</f>
        <v>0</v>
      </c>
      <c r="AD324" s="12">
        <f>VLOOKUP(B324,[5]Combined!C$1:X$640,22,0)</f>
        <v>0</v>
      </c>
      <c r="AE324" s="12">
        <f>VLOOKUP(B324,[5]Combined!C$1:Y$640,23,0)</f>
        <v>0</v>
      </c>
      <c r="AF324" s="12">
        <f>VLOOKUP(B324,[5]Combined!C$1:AA$640,25,0)</f>
        <v>0</v>
      </c>
      <c r="AG324" s="14">
        <f t="shared" si="40"/>
        <v>55</v>
      </c>
      <c r="AH324" s="14">
        <f t="shared" si="41"/>
        <v>0</v>
      </c>
      <c r="AI324" s="14">
        <f t="shared" si="42"/>
        <v>0</v>
      </c>
      <c r="AJ324" s="14">
        <f t="shared" si="43"/>
        <v>22</v>
      </c>
      <c r="AK324" s="14">
        <f t="shared" si="44"/>
        <v>22</v>
      </c>
      <c r="AL324" s="14">
        <f t="shared" si="45"/>
        <v>40</v>
      </c>
      <c r="AM324" s="14">
        <f t="shared" si="46"/>
        <v>0</v>
      </c>
      <c r="AN324" s="7" t="s">
        <v>732</v>
      </c>
      <c r="AO324" s="7">
        <v>6</v>
      </c>
      <c r="AP324" s="7">
        <f>VLOOKUP(B324,[6]G!B$1:W$49,22,0)</f>
        <v>6</v>
      </c>
      <c r="AQ324" s="7">
        <f t="shared" si="47"/>
        <v>12</v>
      </c>
    </row>
    <row r="325" spans="1:43" x14ac:dyDescent="0.25">
      <c r="A325" s="7">
        <v>324</v>
      </c>
      <c r="B325" s="7" t="s">
        <v>355</v>
      </c>
      <c r="C325" s="8">
        <f>VLOOKUP(B325,[1]Combined!$B$1:$S$640,18,0)</f>
        <v>5</v>
      </c>
      <c r="D325" s="8">
        <f>VLOOKUP(B325,[1]Combined!$B$1:$T$640,19,0)</f>
        <v>6</v>
      </c>
      <c r="E325" s="8">
        <f>VLOOKUP(B325,[1]Combined!$B$1:$V$640,21,0)</f>
        <v>0</v>
      </c>
      <c r="F325" s="8">
        <f>VLOOKUP(B325,[1]Combined!$B$1:$W$640,22,0)</f>
        <v>2</v>
      </c>
      <c r="G325" s="8">
        <f>VLOOKUP(B325,[1]Combined!$B$1:$X$640,23,0)</f>
        <v>2</v>
      </c>
      <c r="H325" s="8">
        <f>VLOOKUP(B325,[1]Combined!$B$1:$Z$640,25,0)</f>
        <v>0</v>
      </c>
      <c r="I325" s="9">
        <f>VLOOKUP(B325,[2]Combined!C$1:T$640,18,0)</f>
        <v>15</v>
      </c>
      <c r="J325" s="9">
        <f>VLOOKUP(B325,[2]Combined!C$1:U$640,19,0)</f>
        <v>16</v>
      </c>
      <c r="K325" s="9">
        <f>VLOOKUP(B325,[2]Combined!C$1:W$640,21,0)</f>
        <v>0</v>
      </c>
      <c r="L325" s="9">
        <f>VLOOKUP(B325,[2]Combined!C$1:X$640,22,0)</f>
        <v>2</v>
      </c>
      <c r="M325" s="9">
        <f>VLOOKUP(B325,[2]Combined!C$1:Y$640,23,0)</f>
        <v>2</v>
      </c>
      <c r="N325" s="9">
        <f>VLOOKUP(B325,[2]Combined!C$1:AA$640,25,0)</f>
        <v>0</v>
      </c>
      <c r="O325" s="10">
        <f>VLOOKUP(B325,[3]Combined!C$1:T$640,18,0)</f>
        <v>11</v>
      </c>
      <c r="P325" s="10">
        <f>VLOOKUP(B325,[3]Combined!C$1:U$640,19,0)</f>
        <v>14</v>
      </c>
      <c r="Q325" s="10">
        <f>VLOOKUP(B325,[3]Combined!C$1:W$640,21,0)</f>
        <v>0</v>
      </c>
      <c r="R325" s="10">
        <f>VLOOKUP(B325,[3]Combined!C$1:X$640,22,0)</f>
        <v>1</v>
      </c>
      <c r="S325" s="10">
        <f>VLOOKUP(B325,[3]Combined!C$1:Y$640,23,0)</f>
        <v>1</v>
      </c>
      <c r="T325" s="10">
        <f>VLOOKUP(B325,[3]Combined!C$1:AA$640,25,0)</f>
        <v>0</v>
      </c>
      <c r="U325" s="11">
        <f>VLOOKUP(B325,[4]Combined!C$1:T$640,18,0)</f>
        <v>5</v>
      </c>
      <c r="V325" s="11">
        <f>VLOOKUP(B325,[4]Combined!C$1:U$640,19,0)</f>
        <v>10</v>
      </c>
      <c r="W325" s="11">
        <f>VLOOKUP(B325,[4]Combined!C$1:W$640,21,0)</f>
        <v>0</v>
      </c>
      <c r="X325" s="11">
        <f>VLOOKUP(B325,[4]Combined!C$1:X$640,22,0)</f>
        <v>1</v>
      </c>
      <c r="Y325" s="11">
        <f>VLOOKUP(B325,[4]Combined!C$1:Y$640,23,0)</f>
        <v>2</v>
      </c>
      <c r="Z325" s="11">
        <f>VLOOKUP(B325,[4]Combined!C$1:AA$640,25,0)</f>
        <v>0</v>
      </c>
      <c r="AA325" s="12">
        <f>VLOOKUP(B325,[5]Combined!C$1:T$640,18,0)</f>
        <v>0</v>
      </c>
      <c r="AB325" s="12">
        <f>VLOOKUP(B325,[5]Combined!C$1:U$640,19,0)</f>
        <v>0</v>
      </c>
      <c r="AC325" s="12">
        <f>VLOOKUP(B325,[5]Combined!C$1:W$640,21,0)</f>
        <v>0</v>
      </c>
      <c r="AD325" s="12">
        <f>VLOOKUP(B325,[5]Combined!C$1:X$640,22,0)</f>
        <v>0</v>
      </c>
      <c r="AE325" s="12">
        <f>VLOOKUP(B325,[5]Combined!C$1:Y$640,23,0)</f>
        <v>0</v>
      </c>
      <c r="AF325" s="12">
        <f>VLOOKUP(B325,[5]Combined!C$1:AA$640,25,0)</f>
        <v>0</v>
      </c>
      <c r="AG325" s="14">
        <f t="shared" si="40"/>
        <v>53</v>
      </c>
      <c r="AH325" s="14">
        <f t="shared" si="41"/>
        <v>0</v>
      </c>
      <c r="AI325" s="14">
        <f t="shared" si="42"/>
        <v>0</v>
      </c>
      <c r="AJ325" s="14">
        <f t="shared" si="43"/>
        <v>42</v>
      </c>
      <c r="AK325" s="14">
        <f t="shared" si="44"/>
        <v>42</v>
      </c>
      <c r="AL325" s="14">
        <f t="shared" si="45"/>
        <v>79.245283018867923</v>
      </c>
      <c r="AM325" s="14">
        <f t="shared" si="46"/>
        <v>3</v>
      </c>
      <c r="AN325" s="7" t="s">
        <v>733</v>
      </c>
      <c r="AO325" s="7">
        <v>9</v>
      </c>
      <c r="AP325" s="7">
        <f>VLOOKUP(B325,[6]G!B$1:W$49,22,0)</f>
        <v>9</v>
      </c>
      <c r="AQ325" s="7">
        <f t="shared" si="47"/>
        <v>21</v>
      </c>
    </row>
    <row r="326" spans="1:43" x14ac:dyDescent="0.25">
      <c r="A326" s="7">
        <v>325</v>
      </c>
      <c r="B326" s="7" t="s">
        <v>356</v>
      </c>
      <c r="C326" s="8">
        <f>VLOOKUP(B326,[1]Combined!$B$1:$S$640,18,0)</f>
        <v>4</v>
      </c>
      <c r="D326" s="8">
        <f>VLOOKUP(B326,[1]Combined!$B$1:$T$640,19,0)</f>
        <v>6</v>
      </c>
      <c r="E326" s="8">
        <f>VLOOKUP(B326,[1]Combined!$B$1:$V$640,21,0)</f>
        <v>0</v>
      </c>
      <c r="F326" s="8">
        <f>VLOOKUP(B326,[1]Combined!$B$1:$W$640,22,0)</f>
        <v>1</v>
      </c>
      <c r="G326" s="8">
        <f>VLOOKUP(B326,[1]Combined!$B$1:$X$640,23,0)</f>
        <v>1</v>
      </c>
      <c r="H326" s="8">
        <f>VLOOKUP(B326,[1]Combined!$B$1:$Z$640,25,0)</f>
        <v>0</v>
      </c>
      <c r="I326" s="9">
        <f>VLOOKUP(B326,[2]Combined!C$1:T$640,18,0)</f>
        <v>8</v>
      </c>
      <c r="J326" s="9">
        <f>VLOOKUP(B326,[2]Combined!C$1:U$640,19,0)</f>
        <v>16</v>
      </c>
      <c r="K326" s="9">
        <f>VLOOKUP(B326,[2]Combined!C$1:W$640,21,0)</f>
        <v>0</v>
      </c>
      <c r="L326" s="9">
        <f>VLOOKUP(B326,[2]Combined!C$1:X$640,22,0)</f>
        <v>2</v>
      </c>
      <c r="M326" s="9">
        <f>VLOOKUP(B326,[2]Combined!C$1:Y$640,23,0)</f>
        <v>3</v>
      </c>
      <c r="N326" s="9">
        <f>VLOOKUP(B326,[2]Combined!C$1:AA$640,25,0)</f>
        <v>0</v>
      </c>
      <c r="O326" s="10">
        <f>VLOOKUP(B326,[3]Combined!C$1:T$640,18,0)</f>
        <v>6</v>
      </c>
      <c r="P326" s="10">
        <f>VLOOKUP(B326,[3]Combined!C$1:U$640,19,0)</f>
        <v>14</v>
      </c>
      <c r="Q326" s="10">
        <f>VLOOKUP(B326,[3]Combined!C$1:W$640,21,0)</f>
        <v>0</v>
      </c>
      <c r="R326" s="10">
        <f>VLOOKUP(B326,[3]Combined!C$1:X$640,22,0)</f>
        <v>0</v>
      </c>
      <c r="S326" s="10">
        <f>VLOOKUP(B326,[3]Combined!C$1:Y$640,23,0)</f>
        <v>1</v>
      </c>
      <c r="T326" s="10">
        <f>VLOOKUP(B326,[3]Combined!C$1:AA$640,25,0)</f>
        <v>0</v>
      </c>
      <c r="U326" s="11">
        <f>VLOOKUP(B326,[4]Combined!C$1:T$640,18,0)</f>
        <v>8</v>
      </c>
      <c r="V326" s="11">
        <f>VLOOKUP(B326,[4]Combined!C$1:U$640,19,0)</f>
        <v>10</v>
      </c>
      <c r="W326" s="11">
        <f>VLOOKUP(B326,[4]Combined!C$1:W$640,21,0)</f>
        <v>0</v>
      </c>
      <c r="X326" s="11">
        <f>VLOOKUP(B326,[4]Combined!C$1:X$640,22,0)</f>
        <v>2</v>
      </c>
      <c r="Y326" s="11">
        <f>VLOOKUP(B326,[4]Combined!C$1:Y$640,23,0)</f>
        <v>3</v>
      </c>
      <c r="Z326" s="11">
        <f>VLOOKUP(B326,[4]Combined!C$1:AA$640,25,0)</f>
        <v>0</v>
      </c>
      <c r="AA326" s="12">
        <f>VLOOKUP(B326,[5]Combined!C$1:T$640,18,0)</f>
        <v>0</v>
      </c>
      <c r="AB326" s="12">
        <f>VLOOKUP(B326,[5]Combined!C$1:U$640,19,0)</f>
        <v>0</v>
      </c>
      <c r="AC326" s="12">
        <f>VLOOKUP(B326,[5]Combined!C$1:W$640,21,0)</f>
        <v>0</v>
      </c>
      <c r="AD326" s="12">
        <f>VLOOKUP(B326,[5]Combined!C$1:X$640,22,0)</f>
        <v>0</v>
      </c>
      <c r="AE326" s="12">
        <f>VLOOKUP(B326,[5]Combined!C$1:Y$640,23,0)</f>
        <v>0</v>
      </c>
      <c r="AF326" s="12">
        <f>VLOOKUP(B326,[5]Combined!C$1:AA$640,25,0)</f>
        <v>0</v>
      </c>
      <c r="AG326" s="14">
        <f t="shared" si="40"/>
        <v>54</v>
      </c>
      <c r="AH326" s="14">
        <f t="shared" si="41"/>
        <v>0</v>
      </c>
      <c r="AI326" s="14">
        <f t="shared" si="42"/>
        <v>0</v>
      </c>
      <c r="AJ326" s="14">
        <f t="shared" si="43"/>
        <v>31</v>
      </c>
      <c r="AK326" s="14">
        <f t="shared" si="44"/>
        <v>31</v>
      </c>
      <c r="AL326" s="14">
        <f t="shared" si="45"/>
        <v>57.407407407407405</v>
      </c>
      <c r="AM326" s="14">
        <f t="shared" si="46"/>
        <v>0</v>
      </c>
      <c r="AN326" s="7" t="s">
        <v>734</v>
      </c>
      <c r="AO326" s="7">
        <v>10</v>
      </c>
      <c r="AP326" s="7">
        <f>VLOOKUP(B326,[6]G!B$1:W$49,22,0)</f>
        <v>10</v>
      </c>
      <c r="AQ326" s="7">
        <f t="shared" si="47"/>
        <v>20</v>
      </c>
    </row>
    <row r="327" spans="1:43" x14ac:dyDescent="0.25">
      <c r="A327" s="7">
        <v>326</v>
      </c>
      <c r="B327" s="7" t="s">
        <v>357</v>
      </c>
      <c r="C327" s="8">
        <f>VLOOKUP(B327,[1]Combined!$B$1:$S$640,18,0)</f>
        <v>4</v>
      </c>
      <c r="D327" s="8">
        <f>VLOOKUP(B327,[1]Combined!$B$1:$T$640,19,0)</f>
        <v>6</v>
      </c>
      <c r="E327" s="8">
        <f>VLOOKUP(B327,[1]Combined!$B$1:$V$640,21,0)</f>
        <v>0</v>
      </c>
      <c r="F327" s="8">
        <f>VLOOKUP(B327,[1]Combined!$B$1:$W$640,22,0)</f>
        <v>1</v>
      </c>
      <c r="G327" s="8">
        <f>VLOOKUP(B327,[1]Combined!$B$1:$X$640,23,0)</f>
        <v>1</v>
      </c>
      <c r="H327" s="8">
        <f>VLOOKUP(B327,[1]Combined!$B$1:$Z$640,25,0)</f>
        <v>0</v>
      </c>
      <c r="I327" s="9">
        <f>VLOOKUP(B327,[2]Combined!C$1:T$640,18,0)</f>
        <v>6</v>
      </c>
      <c r="J327" s="9">
        <f>VLOOKUP(B327,[2]Combined!C$1:U$640,19,0)</f>
        <v>16</v>
      </c>
      <c r="K327" s="9">
        <f>VLOOKUP(B327,[2]Combined!C$1:W$640,21,0)</f>
        <v>0</v>
      </c>
      <c r="L327" s="9">
        <f>VLOOKUP(B327,[2]Combined!C$1:X$640,22,0)</f>
        <v>0</v>
      </c>
      <c r="M327" s="9">
        <f>VLOOKUP(B327,[2]Combined!C$1:Y$640,23,0)</f>
        <v>4</v>
      </c>
      <c r="N327" s="9">
        <f>VLOOKUP(B327,[2]Combined!C$1:AA$640,25,0)</f>
        <v>0</v>
      </c>
      <c r="O327" s="10">
        <f>VLOOKUP(B327,[3]Combined!C$1:T$640,18,0)</f>
        <v>11</v>
      </c>
      <c r="P327" s="10">
        <f>VLOOKUP(B327,[3]Combined!C$1:U$640,19,0)</f>
        <v>14</v>
      </c>
      <c r="Q327" s="10">
        <f>VLOOKUP(B327,[3]Combined!C$1:W$640,21,0)</f>
        <v>0</v>
      </c>
      <c r="R327" s="10">
        <f>VLOOKUP(B327,[3]Combined!C$1:X$640,22,0)</f>
        <v>2</v>
      </c>
      <c r="S327" s="10">
        <f>VLOOKUP(B327,[3]Combined!C$1:Y$640,23,0)</f>
        <v>3</v>
      </c>
      <c r="T327" s="10">
        <f>VLOOKUP(B327,[3]Combined!C$1:AA$640,25,0)</f>
        <v>0</v>
      </c>
      <c r="U327" s="11">
        <f>VLOOKUP(B327,[4]Combined!C$1:T$640,18,0)</f>
        <v>4</v>
      </c>
      <c r="V327" s="11">
        <f>VLOOKUP(B327,[4]Combined!C$1:U$640,19,0)</f>
        <v>10</v>
      </c>
      <c r="W327" s="11">
        <f>VLOOKUP(B327,[4]Combined!C$1:W$640,21,0)</f>
        <v>0</v>
      </c>
      <c r="X327" s="11">
        <f>VLOOKUP(B327,[4]Combined!C$1:X$640,22,0)</f>
        <v>1</v>
      </c>
      <c r="Y327" s="11">
        <f>VLOOKUP(B327,[4]Combined!C$1:Y$640,23,0)</f>
        <v>2</v>
      </c>
      <c r="Z327" s="11">
        <f>VLOOKUP(B327,[4]Combined!C$1:AA$640,25,0)</f>
        <v>0</v>
      </c>
      <c r="AA327" s="12">
        <f>VLOOKUP(B327,[5]Combined!C$1:T$640,18,0)</f>
        <v>0</v>
      </c>
      <c r="AB327" s="12">
        <f>VLOOKUP(B327,[5]Combined!C$1:U$640,19,0)</f>
        <v>0</v>
      </c>
      <c r="AC327" s="12">
        <f>VLOOKUP(B327,[5]Combined!C$1:W$640,21,0)</f>
        <v>0</v>
      </c>
      <c r="AD327" s="12">
        <f>VLOOKUP(B327,[5]Combined!C$1:X$640,22,0)</f>
        <v>0</v>
      </c>
      <c r="AE327" s="12">
        <f>VLOOKUP(B327,[5]Combined!C$1:Y$640,23,0)</f>
        <v>0</v>
      </c>
      <c r="AF327" s="12">
        <f>VLOOKUP(B327,[5]Combined!C$1:AA$640,25,0)</f>
        <v>0</v>
      </c>
      <c r="AG327" s="14">
        <f t="shared" si="40"/>
        <v>56</v>
      </c>
      <c r="AH327" s="14">
        <f t="shared" si="41"/>
        <v>0</v>
      </c>
      <c r="AI327" s="14">
        <f t="shared" si="42"/>
        <v>0</v>
      </c>
      <c r="AJ327" s="14">
        <f t="shared" si="43"/>
        <v>29</v>
      </c>
      <c r="AK327" s="14">
        <f t="shared" si="44"/>
        <v>29</v>
      </c>
      <c r="AL327" s="14">
        <f t="shared" si="45"/>
        <v>51.785714285714292</v>
      </c>
      <c r="AM327" s="14">
        <f t="shared" si="46"/>
        <v>0</v>
      </c>
      <c r="AN327" s="7" t="s">
        <v>735</v>
      </c>
      <c r="AO327" s="7">
        <v>9</v>
      </c>
      <c r="AP327" s="7">
        <f>VLOOKUP(B327,[6]G!B$1:W$49,22,0)</f>
        <v>9</v>
      </c>
      <c r="AQ327" s="7">
        <f t="shared" si="47"/>
        <v>18</v>
      </c>
    </row>
    <row r="328" spans="1:43" x14ac:dyDescent="0.25">
      <c r="A328" s="7">
        <v>327</v>
      </c>
      <c r="B328" s="7" t="s">
        <v>358</v>
      </c>
      <c r="C328" s="8">
        <f>VLOOKUP(B328,[1]Combined!$B$1:$S$640,18,0)</f>
        <v>5</v>
      </c>
      <c r="D328" s="8">
        <f>VLOOKUP(B328,[1]Combined!$B$1:$T$640,19,0)</f>
        <v>6</v>
      </c>
      <c r="E328" s="8">
        <f>VLOOKUP(B328,[1]Combined!$B$1:$V$640,21,0)</f>
        <v>0</v>
      </c>
      <c r="F328" s="8">
        <f>VLOOKUP(B328,[1]Combined!$B$1:$W$640,22,0)</f>
        <v>1</v>
      </c>
      <c r="G328" s="8">
        <f>VLOOKUP(B328,[1]Combined!$B$1:$X$640,23,0)</f>
        <v>1</v>
      </c>
      <c r="H328" s="8">
        <f>VLOOKUP(B328,[1]Combined!$B$1:$Z$640,25,0)</f>
        <v>0</v>
      </c>
      <c r="I328" s="9">
        <f>VLOOKUP(B328,[2]Combined!C$1:T$640,18,0)</f>
        <v>11</v>
      </c>
      <c r="J328" s="9">
        <f>VLOOKUP(B328,[2]Combined!C$1:U$640,19,0)</f>
        <v>16</v>
      </c>
      <c r="K328" s="9">
        <f>VLOOKUP(B328,[2]Combined!C$1:W$640,21,0)</f>
        <v>0</v>
      </c>
      <c r="L328" s="9">
        <f>VLOOKUP(B328,[2]Combined!C$1:X$640,22,0)</f>
        <v>3</v>
      </c>
      <c r="M328" s="9">
        <f>VLOOKUP(B328,[2]Combined!C$1:Y$640,23,0)</f>
        <v>4</v>
      </c>
      <c r="N328" s="9">
        <f>VLOOKUP(B328,[2]Combined!C$1:AA$640,25,0)</f>
        <v>0</v>
      </c>
      <c r="O328" s="10">
        <f>VLOOKUP(B328,[3]Combined!C$1:T$640,18,0)</f>
        <v>12</v>
      </c>
      <c r="P328" s="10">
        <f>VLOOKUP(B328,[3]Combined!C$1:U$640,19,0)</f>
        <v>14</v>
      </c>
      <c r="Q328" s="10">
        <f>VLOOKUP(B328,[3]Combined!C$1:W$640,21,0)</f>
        <v>0</v>
      </c>
      <c r="R328" s="10">
        <f>VLOOKUP(B328,[3]Combined!C$1:X$640,22,0)</f>
        <v>3</v>
      </c>
      <c r="S328" s="10">
        <f>VLOOKUP(B328,[3]Combined!C$1:Y$640,23,0)</f>
        <v>5</v>
      </c>
      <c r="T328" s="10">
        <f>VLOOKUP(B328,[3]Combined!C$1:AA$640,25,0)</f>
        <v>0</v>
      </c>
      <c r="U328" s="11">
        <f>VLOOKUP(B328,[4]Combined!C$1:T$640,18,0)</f>
        <v>6</v>
      </c>
      <c r="V328" s="11">
        <f>VLOOKUP(B328,[4]Combined!C$1:U$640,19,0)</f>
        <v>10</v>
      </c>
      <c r="W328" s="11">
        <f>VLOOKUP(B328,[4]Combined!C$1:W$640,21,0)</f>
        <v>0</v>
      </c>
      <c r="X328" s="11">
        <f>VLOOKUP(B328,[4]Combined!C$1:X$640,22,0)</f>
        <v>1</v>
      </c>
      <c r="Y328" s="11">
        <f>VLOOKUP(B328,[4]Combined!C$1:Y$640,23,0)</f>
        <v>2</v>
      </c>
      <c r="Z328" s="11">
        <f>VLOOKUP(B328,[4]Combined!C$1:AA$640,25,0)</f>
        <v>0</v>
      </c>
      <c r="AA328" s="12">
        <f>VLOOKUP(B328,[5]Combined!C$1:T$640,18,0)</f>
        <v>0</v>
      </c>
      <c r="AB328" s="12">
        <f>VLOOKUP(B328,[5]Combined!C$1:U$640,19,0)</f>
        <v>0</v>
      </c>
      <c r="AC328" s="12">
        <f>VLOOKUP(B328,[5]Combined!C$1:W$640,21,0)</f>
        <v>0</v>
      </c>
      <c r="AD328" s="12">
        <f>VLOOKUP(B328,[5]Combined!C$1:X$640,22,0)</f>
        <v>0</v>
      </c>
      <c r="AE328" s="12">
        <f>VLOOKUP(B328,[5]Combined!C$1:Y$640,23,0)</f>
        <v>0</v>
      </c>
      <c r="AF328" s="12">
        <f>VLOOKUP(B328,[5]Combined!C$1:AA$640,25,0)</f>
        <v>0</v>
      </c>
      <c r="AG328" s="14">
        <f t="shared" si="40"/>
        <v>58</v>
      </c>
      <c r="AH328" s="14">
        <f t="shared" si="41"/>
        <v>0</v>
      </c>
      <c r="AI328" s="14">
        <f t="shared" si="42"/>
        <v>0</v>
      </c>
      <c r="AJ328" s="14">
        <f t="shared" si="43"/>
        <v>42</v>
      </c>
      <c r="AK328" s="14">
        <f t="shared" si="44"/>
        <v>42</v>
      </c>
      <c r="AL328" s="14">
        <f t="shared" si="45"/>
        <v>72.41379310344827</v>
      </c>
      <c r="AM328" s="14">
        <f t="shared" si="46"/>
        <v>2</v>
      </c>
      <c r="AN328" s="7" t="s">
        <v>730</v>
      </c>
      <c r="AO328" s="7">
        <v>6</v>
      </c>
      <c r="AP328" s="7">
        <f>VLOOKUP(B328,[6]G!B$1:W$49,22,0)</f>
        <v>6</v>
      </c>
      <c r="AQ328" s="7">
        <f t="shared" si="47"/>
        <v>14</v>
      </c>
    </row>
    <row r="329" spans="1:43" x14ac:dyDescent="0.25">
      <c r="A329" s="7">
        <v>328</v>
      </c>
      <c r="B329" s="7" t="s">
        <v>359</v>
      </c>
      <c r="C329" s="8">
        <f>VLOOKUP(B329,[1]Combined!$B$1:$S$640,18,0)</f>
        <v>5</v>
      </c>
      <c r="D329" s="8">
        <f>VLOOKUP(B329,[1]Combined!$B$1:$T$640,19,0)</f>
        <v>6</v>
      </c>
      <c r="E329" s="8">
        <f>VLOOKUP(B329,[1]Combined!$B$1:$V$640,21,0)</f>
        <v>0</v>
      </c>
      <c r="F329" s="8">
        <f>VLOOKUP(B329,[1]Combined!$B$1:$W$640,22,0)</f>
        <v>1</v>
      </c>
      <c r="G329" s="8">
        <f>VLOOKUP(B329,[1]Combined!$B$1:$X$640,23,0)</f>
        <v>1</v>
      </c>
      <c r="H329" s="8">
        <f>VLOOKUP(B329,[1]Combined!$B$1:$Z$640,25,0)</f>
        <v>0</v>
      </c>
      <c r="I329" s="9">
        <f>VLOOKUP(B329,[2]Combined!C$1:T$640,18,0)</f>
        <v>16</v>
      </c>
      <c r="J329" s="9">
        <f>VLOOKUP(B329,[2]Combined!C$1:U$640,19,0)</f>
        <v>16</v>
      </c>
      <c r="K329" s="9">
        <f>VLOOKUP(B329,[2]Combined!C$1:W$640,21,0)</f>
        <v>0</v>
      </c>
      <c r="L329" s="9">
        <f>VLOOKUP(B329,[2]Combined!C$1:X$640,22,0)</f>
        <v>3</v>
      </c>
      <c r="M329" s="9">
        <f>VLOOKUP(B329,[2]Combined!C$1:Y$640,23,0)</f>
        <v>3</v>
      </c>
      <c r="N329" s="9">
        <f>VLOOKUP(B329,[2]Combined!C$1:AA$640,25,0)</f>
        <v>0</v>
      </c>
      <c r="O329" s="10">
        <f>VLOOKUP(B329,[3]Combined!C$1:T$640,18,0)</f>
        <v>12</v>
      </c>
      <c r="P329" s="10">
        <f>VLOOKUP(B329,[3]Combined!C$1:U$640,19,0)</f>
        <v>14</v>
      </c>
      <c r="Q329" s="10">
        <f>VLOOKUP(B329,[3]Combined!C$1:W$640,21,0)</f>
        <v>0</v>
      </c>
      <c r="R329" s="10">
        <f>VLOOKUP(B329,[3]Combined!C$1:X$640,22,0)</f>
        <v>4</v>
      </c>
      <c r="S329" s="10">
        <f>VLOOKUP(B329,[3]Combined!C$1:Y$640,23,0)</f>
        <v>4</v>
      </c>
      <c r="T329" s="10">
        <f>VLOOKUP(B329,[3]Combined!C$1:AA$640,25,0)</f>
        <v>0</v>
      </c>
      <c r="U329" s="11">
        <f>VLOOKUP(B329,[4]Combined!C$1:T$640,18,0)</f>
        <v>8</v>
      </c>
      <c r="V329" s="11">
        <f>VLOOKUP(B329,[4]Combined!C$1:U$640,19,0)</f>
        <v>10</v>
      </c>
      <c r="W329" s="11">
        <f>VLOOKUP(B329,[4]Combined!C$1:W$640,21,0)</f>
        <v>0</v>
      </c>
      <c r="X329" s="11">
        <f>VLOOKUP(B329,[4]Combined!C$1:X$640,22,0)</f>
        <v>1</v>
      </c>
      <c r="Y329" s="11">
        <f>VLOOKUP(B329,[4]Combined!C$1:Y$640,23,0)</f>
        <v>1</v>
      </c>
      <c r="Z329" s="11">
        <f>VLOOKUP(B329,[4]Combined!C$1:AA$640,25,0)</f>
        <v>0</v>
      </c>
      <c r="AA329" s="12">
        <f>VLOOKUP(B329,[5]Combined!C$1:T$640,18,0)</f>
        <v>0</v>
      </c>
      <c r="AB329" s="12">
        <f>VLOOKUP(B329,[5]Combined!C$1:U$640,19,0)</f>
        <v>0</v>
      </c>
      <c r="AC329" s="12">
        <f>VLOOKUP(B329,[5]Combined!C$1:W$640,21,0)</f>
        <v>0</v>
      </c>
      <c r="AD329" s="12">
        <f>VLOOKUP(B329,[5]Combined!C$1:X$640,22,0)</f>
        <v>0</v>
      </c>
      <c r="AE329" s="12">
        <f>VLOOKUP(B329,[5]Combined!C$1:Y$640,23,0)</f>
        <v>0</v>
      </c>
      <c r="AF329" s="12">
        <f>VLOOKUP(B329,[5]Combined!C$1:AA$640,25,0)</f>
        <v>0</v>
      </c>
      <c r="AG329" s="14">
        <f t="shared" si="40"/>
        <v>55</v>
      </c>
      <c r="AH329" s="14">
        <f t="shared" si="41"/>
        <v>0</v>
      </c>
      <c r="AI329" s="14">
        <f t="shared" si="42"/>
        <v>0</v>
      </c>
      <c r="AJ329" s="14">
        <f t="shared" si="43"/>
        <v>50</v>
      </c>
      <c r="AK329" s="14">
        <f t="shared" si="44"/>
        <v>50</v>
      </c>
      <c r="AL329" s="14">
        <f t="shared" si="45"/>
        <v>90.909090909090907</v>
      </c>
      <c r="AM329" s="14">
        <f t="shared" si="46"/>
        <v>5</v>
      </c>
      <c r="AN329" s="7" t="s">
        <v>732</v>
      </c>
      <c r="AO329" s="7">
        <v>9</v>
      </c>
      <c r="AP329" s="7">
        <f>VLOOKUP(B329,[6]G!B$1:W$49,22,0)</f>
        <v>9</v>
      </c>
      <c r="AQ329" s="7">
        <f t="shared" si="47"/>
        <v>23</v>
      </c>
    </row>
    <row r="330" spans="1:43" x14ac:dyDescent="0.25">
      <c r="A330" s="7">
        <v>329</v>
      </c>
      <c r="B330" s="7" t="s">
        <v>360</v>
      </c>
      <c r="C330" s="8">
        <f>VLOOKUP(B330,[1]Combined!$B$1:$S$640,18,0)</f>
        <v>4</v>
      </c>
      <c r="D330" s="8">
        <f>VLOOKUP(B330,[1]Combined!$B$1:$T$640,19,0)</f>
        <v>6</v>
      </c>
      <c r="E330" s="8">
        <f>VLOOKUP(B330,[1]Combined!$B$1:$V$640,21,0)</f>
        <v>0</v>
      </c>
      <c r="F330" s="8">
        <f>VLOOKUP(B330,[1]Combined!$B$1:$W$640,22,0)</f>
        <v>2</v>
      </c>
      <c r="G330" s="8">
        <f>VLOOKUP(B330,[1]Combined!$B$1:$X$640,23,0)</f>
        <v>2</v>
      </c>
      <c r="H330" s="8">
        <f>VLOOKUP(B330,[1]Combined!$B$1:$Z$640,25,0)</f>
        <v>0</v>
      </c>
      <c r="I330" s="9">
        <f>VLOOKUP(B330,[2]Combined!C$1:T$640,18,0)</f>
        <v>14</v>
      </c>
      <c r="J330" s="9">
        <f>VLOOKUP(B330,[2]Combined!C$1:U$640,19,0)</f>
        <v>16</v>
      </c>
      <c r="K330" s="9">
        <f>VLOOKUP(B330,[2]Combined!C$1:W$640,21,0)</f>
        <v>0</v>
      </c>
      <c r="L330" s="9">
        <f>VLOOKUP(B330,[2]Combined!C$1:X$640,22,0)</f>
        <v>2</v>
      </c>
      <c r="M330" s="9">
        <f>VLOOKUP(B330,[2]Combined!C$1:Y$640,23,0)</f>
        <v>2</v>
      </c>
      <c r="N330" s="9">
        <f>VLOOKUP(B330,[2]Combined!C$1:AA$640,25,0)</f>
        <v>0</v>
      </c>
      <c r="O330" s="10">
        <f>VLOOKUP(B330,[3]Combined!C$1:T$640,18,0)</f>
        <v>6</v>
      </c>
      <c r="P330" s="10">
        <f>VLOOKUP(B330,[3]Combined!C$1:U$640,19,0)</f>
        <v>14</v>
      </c>
      <c r="Q330" s="10">
        <f>VLOOKUP(B330,[3]Combined!C$1:W$640,21,0)</f>
        <v>0</v>
      </c>
      <c r="R330" s="10">
        <f>VLOOKUP(B330,[3]Combined!C$1:X$640,22,0)</f>
        <v>1</v>
      </c>
      <c r="S330" s="10">
        <f>VLOOKUP(B330,[3]Combined!C$1:Y$640,23,0)</f>
        <v>1</v>
      </c>
      <c r="T330" s="10">
        <f>VLOOKUP(B330,[3]Combined!C$1:AA$640,25,0)</f>
        <v>0</v>
      </c>
      <c r="U330" s="11">
        <f>VLOOKUP(B330,[4]Combined!C$1:T$640,18,0)</f>
        <v>5</v>
      </c>
      <c r="V330" s="11">
        <f>VLOOKUP(B330,[4]Combined!C$1:U$640,19,0)</f>
        <v>10</v>
      </c>
      <c r="W330" s="11">
        <f>VLOOKUP(B330,[4]Combined!C$1:W$640,21,0)</f>
        <v>0</v>
      </c>
      <c r="X330" s="11">
        <f>VLOOKUP(B330,[4]Combined!C$1:X$640,22,0)</f>
        <v>0</v>
      </c>
      <c r="Y330" s="11">
        <f>VLOOKUP(B330,[4]Combined!C$1:Y$640,23,0)</f>
        <v>2</v>
      </c>
      <c r="Z330" s="11">
        <f>VLOOKUP(B330,[4]Combined!C$1:AA$640,25,0)</f>
        <v>0</v>
      </c>
      <c r="AA330" s="12">
        <f>VLOOKUP(B330,[5]Combined!C$1:T$640,18,0)</f>
        <v>0</v>
      </c>
      <c r="AB330" s="12">
        <f>VLOOKUP(B330,[5]Combined!C$1:U$640,19,0)</f>
        <v>0</v>
      </c>
      <c r="AC330" s="12">
        <f>VLOOKUP(B330,[5]Combined!C$1:W$640,21,0)</f>
        <v>0</v>
      </c>
      <c r="AD330" s="12">
        <f>VLOOKUP(B330,[5]Combined!C$1:X$640,22,0)</f>
        <v>0</v>
      </c>
      <c r="AE330" s="12">
        <f>VLOOKUP(B330,[5]Combined!C$1:Y$640,23,0)</f>
        <v>0</v>
      </c>
      <c r="AF330" s="12">
        <f>VLOOKUP(B330,[5]Combined!C$1:AA$640,25,0)</f>
        <v>0</v>
      </c>
      <c r="AG330" s="14">
        <f t="shared" si="40"/>
        <v>53</v>
      </c>
      <c r="AH330" s="14">
        <f t="shared" si="41"/>
        <v>0</v>
      </c>
      <c r="AI330" s="14">
        <f t="shared" si="42"/>
        <v>0</v>
      </c>
      <c r="AJ330" s="14">
        <f t="shared" si="43"/>
        <v>34</v>
      </c>
      <c r="AK330" s="14">
        <f t="shared" si="44"/>
        <v>34</v>
      </c>
      <c r="AL330" s="14">
        <f t="shared" si="45"/>
        <v>64.15094339622641</v>
      </c>
      <c r="AM330" s="14">
        <f t="shared" si="46"/>
        <v>0</v>
      </c>
      <c r="AN330" s="7" t="s">
        <v>733</v>
      </c>
      <c r="AO330" s="7">
        <v>9</v>
      </c>
      <c r="AP330" s="7">
        <f>VLOOKUP(B330,[6]G!B$1:W$49,22,0)</f>
        <v>9</v>
      </c>
      <c r="AQ330" s="7">
        <f t="shared" si="47"/>
        <v>18</v>
      </c>
    </row>
    <row r="331" spans="1:43" x14ac:dyDescent="0.25">
      <c r="A331" s="7">
        <v>330</v>
      </c>
      <c r="B331" s="7" t="s">
        <v>361</v>
      </c>
      <c r="C331" s="8">
        <f>VLOOKUP(B331,[1]Combined!$B$1:$S$640,18,0)</f>
        <v>2</v>
      </c>
      <c r="D331" s="8">
        <f>VLOOKUP(B331,[1]Combined!$B$1:$T$640,19,0)</f>
        <v>6</v>
      </c>
      <c r="E331" s="8">
        <f>VLOOKUP(B331,[1]Combined!$B$1:$V$640,21,0)</f>
        <v>0</v>
      </c>
      <c r="F331" s="8">
        <f>VLOOKUP(B331,[1]Combined!$B$1:$W$640,22,0)</f>
        <v>0</v>
      </c>
      <c r="G331" s="8">
        <f>VLOOKUP(B331,[1]Combined!$B$1:$X$640,23,0)</f>
        <v>1</v>
      </c>
      <c r="H331" s="8">
        <f>VLOOKUP(B331,[1]Combined!$B$1:$Z$640,25,0)</f>
        <v>0</v>
      </c>
      <c r="I331" s="9">
        <f>VLOOKUP(B331,[2]Combined!C$1:T$640,18,0)</f>
        <v>12</v>
      </c>
      <c r="J331" s="9">
        <f>VLOOKUP(B331,[2]Combined!C$1:U$640,19,0)</f>
        <v>16</v>
      </c>
      <c r="K331" s="9">
        <f>VLOOKUP(B331,[2]Combined!C$1:W$640,21,0)</f>
        <v>0</v>
      </c>
      <c r="L331" s="9">
        <f>VLOOKUP(B331,[2]Combined!C$1:X$640,22,0)</f>
        <v>2</v>
      </c>
      <c r="M331" s="9">
        <f>VLOOKUP(B331,[2]Combined!C$1:Y$640,23,0)</f>
        <v>3</v>
      </c>
      <c r="N331" s="9">
        <f>VLOOKUP(B331,[2]Combined!C$1:AA$640,25,0)</f>
        <v>0</v>
      </c>
      <c r="O331" s="10">
        <f>VLOOKUP(B331,[3]Combined!C$1:T$640,18,0)</f>
        <v>12</v>
      </c>
      <c r="P331" s="10">
        <f>VLOOKUP(B331,[3]Combined!C$1:U$640,19,0)</f>
        <v>14</v>
      </c>
      <c r="Q331" s="10">
        <f>VLOOKUP(B331,[3]Combined!C$1:W$640,21,0)</f>
        <v>0</v>
      </c>
      <c r="R331" s="10">
        <f>VLOOKUP(B331,[3]Combined!C$1:X$640,22,0)</f>
        <v>1</v>
      </c>
      <c r="S331" s="10">
        <f>VLOOKUP(B331,[3]Combined!C$1:Y$640,23,0)</f>
        <v>1</v>
      </c>
      <c r="T331" s="10">
        <f>VLOOKUP(B331,[3]Combined!C$1:AA$640,25,0)</f>
        <v>0</v>
      </c>
      <c r="U331" s="11">
        <f>VLOOKUP(B331,[4]Combined!C$1:T$640,18,0)</f>
        <v>2</v>
      </c>
      <c r="V331" s="11">
        <f>VLOOKUP(B331,[4]Combined!C$1:U$640,19,0)</f>
        <v>10</v>
      </c>
      <c r="W331" s="11">
        <f>VLOOKUP(B331,[4]Combined!C$1:W$640,21,0)</f>
        <v>0</v>
      </c>
      <c r="X331" s="11">
        <f>VLOOKUP(B331,[4]Combined!C$1:X$640,22,0)</f>
        <v>0</v>
      </c>
      <c r="Y331" s="11">
        <f>VLOOKUP(B331,[4]Combined!C$1:Y$640,23,0)</f>
        <v>3</v>
      </c>
      <c r="Z331" s="11">
        <f>VLOOKUP(B331,[4]Combined!C$1:AA$640,25,0)</f>
        <v>0</v>
      </c>
      <c r="AA331" s="12">
        <f>VLOOKUP(B331,[5]Combined!C$1:T$640,18,0)</f>
        <v>0</v>
      </c>
      <c r="AB331" s="12">
        <f>VLOOKUP(B331,[5]Combined!C$1:U$640,19,0)</f>
        <v>0</v>
      </c>
      <c r="AC331" s="12">
        <f>VLOOKUP(B331,[5]Combined!C$1:W$640,21,0)</f>
        <v>0</v>
      </c>
      <c r="AD331" s="12">
        <f>VLOOKUP(B331,[5]Combined!C$1:X$640,22,0)</f>
        <v>0</v>
      </c>
      <c r="AE331" s="12">
        <f>VLOOKUP(B331,[5]Combined!C$1:Y$640,23,0)</f>
        <v>0</v>
      </c>
      <c r="AF331" s="12">
        <f>VLOOKUP(B331,[5]Combined!C$1:AA$640,25,0)</f>
        <v>0</v>
      </c>
      <c r="AG331" s="14">
        <f t="shared" si="40"/>
        <v>54</v>
      </c>
      <c r="AH331" s="14">
        <f t="shared" si="41"/>
        <v>0</v>
      </c>
      <c r="AI331" s="14">
        <f t="shared" si="42"/>
        <v>0</v>
      </c>
      <c r="AJ331" s="14">
        <f t="shared" si="43"/>
        <v>31</v>
      </c>
      <c r="AK331" s="14">
        <f t="shared" si="44"/>
        <v>31</v>
      </c>
      <c r="AL331" s="14">
        <f t="shared" si="45"/>
        <v>57.407407407407405</v>
      </c>
      <c r="AM331" s="14">
        <f t="shared" si="46"/>
        <v>0</v>
      </c>
      <c r="AN331" s="7" t="s">
        <v>734</v>
      </c>
      <c r="AO331" s="7">
        <v>10</v>
      </c>
      <c r="AP331" s="7">
        <f>VLOOKUP(B331,[6]G!B$1:W$49,22,0)</f>
        <v>10</v>
      </c>
      <c r="AQ331" s="7">
        <f t="shared" si="47"/>
        <v>20</v>
      </c>
    </row>
    <row r="332" spans="1:43" x14ac:dyDescent="0.25">
      <c r="A332" s="7">
        <v>331</v>
      </c>
      <c r="B332" s="7" t="s">
        <v>362</v>
      </c>
      <c r="C332" s="8">
        <f>VLOOKUP(B332,[1]Combined!$B$1:$S$640,18,0)</f>
        <v>6</v>
      </c>
      <c r="D332" s="8">
        <f>VLOOKUP(B332,[1]Combined!$B$1:$T$640,19,0)</f>
        <v>6</v>
      </c>
      <c r="E332" s="8">
        <f>VLOOKUP(B332,[1]Combined!$B$1:$V$640,21,0)</f>
        <v>0</v>
      </c>
      <c r="F332" s="8">
        <f>VLOOKUP(B332,[1]Combined!$B$1:$W$640,22,0)</f>
        <v>1</v>
      </c>
      <c r="G332" s="8">
        <f>VLOOKUP(B332,[1]Combined!$B$1:$X$640,23,0)</f>
        <v>1</v>
      </c>
      <c r="H332" s="8">
        <f>VLOOKUP(B332,[1]Combined!$B$1:$Z$640,25,0)</f>
        <v>0</v>
      </c>
      <c r="I332" s="9">
        <f>VLOOKUP(B332,[2]Combined!C$1:T$640,18,0)</f>
        <v>16</v>
      </c>
      <c r="J332" s="9">
        <f>VLOOKUP(B332,[2]Combined!C$1:U$640,19,0)</f>
        <v>16</v>
      </c>
      <c r="K332" s="9">
        <f>VLOOKUP(B332,[2]Combined!C$1:W$640,21,0)</f>
        <v>0</v>
      </c>
      <c r="L332" s="9">
        <f>VLOOKUP(B332,[2]Combined!C$1:X$640,22,0)</f>
        <v>0</v>
      </c>
      <c r="M332" s="9">
        <f>VLOOKUP(B332,[2]Combined!C$1:Y$640,23,0)</f>
        <v>4</v>
      </c>
      <c r="N332" s="9">
        <f>VLOOKUP(B332,[2]Combined!C$1:AA$640,25,0)</f>
        <v>0</v>
      </c>
      <c r="O332" s="10">
        <f>VLOOKUP(B332,[3]Combined!C$1:T$640,18,0)</f>
        <v>14</v>
      </c>
      <c r="P332" s="10">
        <f>VLOOKUP(B332,[3]Combined!C$1:U$640,19,0)</f>
        <v>14</v>
      </c>
      <c r="Q332" s="10">
        <f>VLOOKUP(B332,[3]Combined!C$1:W$640,21,0)</f>
        <v>0</v>
      </c>
      <c r="R332" s="10">
        <f>VLOOKUP(B332,[3]Combined!C$1:X$640,22,0)</f>
        <v>3</v>
      </c>
      <c r="S332" s="10">
        <f>VLOOKUP(B332,[3]Combined!C$1:Y$640,23,0)</f>
        <v>3</v>
      </c>
      <c r="T332" s="10">
        <f>VLOOKUP(B332,[3]Combined!C$1:AA$640,25,0)</f>
        <v>0</v>
      </c>
      <c r="U332" s="11">
        <f>VLOOKUP(B332,[4]Combined!C$1:T$640,18,0)</f>
        <v>10</v>
      </c>
      <c r="V332" s="11">
        <f>VLOOKUP(B332,[4]Combined!C$1:U$640,19,0)</f>
        <v>10</v>
      </c>
      <c r="W332" s="11">
        <f>VLOOKUP(B332,[4]Combined!C$1:W$640,21,0)</f>
        <v>0</v>
      </c>
      <c r="X332" s="11">
        <f>VLOOKUP(B332,[4]Combined!C$1:X$640,22,0)</f>
        <v>2</v>
      </c>
      <c r="Y332" s="11">
        <f>VLOOKUP(B332,[4]Combined!C$1:Y$640,23,0)</f>
        <v>2</v>
      </c>
      <c r="Z332" s="11">
        <f>VLOOKUP(B332,[4]Combined!C$1:AA$640,25,0)</f>
        <v>0</v>
      </c>
      <c r="AA332" s="12">
        <f>VLOOKUP(B332,[5]Combined!C$1:T$640,18,0)</f>
        <v>0</v>
      </c>
      <c r="AB332" s="12">
        <f>VLOOKUP(B332,[5]Combined!C$1:U$640,19,0)</f>
        <v>0</v>
      </c>
      <c r="AC332" s="12">
        <f>VLOOKUP(B332,[5]Combined!C$1:W$640,21,0)</f>
        <v>0</v>
      </c>
      <c r="AD332" s="12">
        <f>VLOOKUP(B332,[5]Combined!C$1:X$640,22,0)</f>
        <v>0</v>
      </c>
      <c r="AE332" s="12">
        <f>VLOOKUP(B332,[5]Combined!C$1:Y$640,23,0)</f>
        <v>0</v>
      </c>
      <c r="AF332" s="12">
        <f>VLOOKUP(B332,[5]Combined!C$1:AA$640,25,0)</f>
        <v>0</v>
      </c>
      <c r="AG332" s="14">
        <f t="shared" si="40"/>
        <v>56</v>
      </c>
      <c r="AH332" s="14">
        <f t="shared" si="41"/>
        <v>0</v>
      </c>
      <c r="AI332" s="14">
        <f t="shared" si="42"/>
        <v>0</v>
      </c>
      <c r="AJ332" s="14">
        <f t="shared" si="43"/>
        <v>52</v>
      </c>
      <c r="AK332" s="14">
        <f t="shared" si="44"/>
        <v>52</v>
      </c>
      <c r="AL332" s="14">
        <f t="shared" si="45"/>
        <v>92.857142857142861</v>
      </c>
      <c r="AM332" s="14">
        <f t="shared" si="46"/>
        <v>5</v>
      </c>
      <c r="AN332" s="7" t="s">
        <v>735</v>
      </c>
      <c r="AO332" s="7">
        <v>8</v>
      </c>
      <c r="AP332" s="7">
        <f>VLOOKUP(B332,[6]G!B$1:W$49,22,0)</f>
        <v>8</v>
      </c>
      <c r="AQ332" s="7">
        <f t="shared" si="47"/>
        <v>21</v>
      </c>
    </row>
    <row r="333" spans="1:43" x14ac:dyDescent="0.25">
      <c r="A333" s="7">
        <v>332</v>
      </c>
      <c r="B333" s="7" t="s">
        <v>363</v>
      </c>
      <c r="C333" s="8">
        <f>VLOOKUP(B333,[1]Combined!$B$1:$S$640,18,0)</f>
        <v>6</v>
      </c>
      <c r="D333" s="8">
        <f>VLOOKUP(B333,[1]Combined!$B$1:$T$640,19,0)</f>
        <v>6</v>
      </c>
      <c r="E333" s="8">
        <f>VLOOKUP(B333,[1]Combined!$B$1:$V$640,21,0)</f>
        <v>0</v>
      </c>
      <c r="F333" s="8">
        <f>VLOOKUP(B333,[1]Combined!$B$1:$W$640,22,0)</f>
        <v>1</v>
      </c>
      <c r="G333" s="8">
        <f>VLOOKUP(B333,[1]Combined!$B$1:$X$640,23,0)</f>
        <v>1</v>
      </c>
      <c r="H333" s="8">
        <f>VLOOKUP(B333,[1]Combined!$B$1:$Z$640,25,0)</f>
        <v>0</v>
      </c>
      <c r="I333" s="9">
        <f>VLOOKUP(B333,[2]Combined!C$1:T$640,18,0)</f>
        <v>4</v>
      </c>
      <c r="J333" s="9">
        <f>VLOOKUP(B333,[2]Combined!C$1:U$640,19,0)</f>
        <v>16</v>
      </c>
      <c r="K333" s="9">
        <f>VLOOKUP(B333,[2]Combined!C$1:W$640,21,0)</f>
        <v>0</v>
      </c>
      <c r="L333" s="9">
        <f>VLOOKUP(B333,[2]Combined!C$1:X$640,22,0)</f>
        <v>3</v>
      </c>
      <c r="M333" s="9">
        <f>VLOOKUP(B333,[2]Combined!C$1:Y$640,23,0)</f>
        <v>4</v>
      </c>
      <c r="N333" s="9">
        <f>VLOOKUP(B333,[2]Combined!C$1:AA$640,25,0)</f>
        <v>0</v>
      </c>
      <c r="O333" s="10">
        <f>VLOOKUP(B333,[3]Combined!C$1:T$640,18,0)</f>
        <v>5</v>
      </c>
      <c r="P333" s="10">
        <f>VLOOKUP(B333,[3]Combined!C$1:U$640,19,0)</f>
        <v>14</v>
      </c>
      <c r="Q333" s="10">
        <f>VLOOKUP(B333,[3]Combined!C$1:W$640,21,0)</f>
        <v>5</v>
      </c>
      <c r="R333" s="10">
        <f>VLOOKUP(B333,[3]Combined!C$1:X$640,22,0)</f>
        <v>3</v>
      </c>
      <c r="S333" s="10">
        <f>VLOOKUP(B333,[3]Combined!C$1:Y$640,23,0)</f>
        <v>5</v>
      </c>
      <c r="T333" s="10">
        <f>VLOOKUP(B333,[3]Combined!C$1:AA$640,25,0)</f>
        <v>1</v>
      </c>
      <c r="U333" s="11">
        <f>VLOOKUP(B333,[4]Combined!C$1:T$640,18,0)</f>
        <v>8</v>
      </c>
      <c r="V333" s="11">
        <f>VLOOKUP(B333,[4]Combined!C$1:U$640,19,0)</f>
        <v>10</v>
      </c>
      <c r="W333" s="11">
        <f>VLOOKUP(B333,[4]Combined!C$1:W$640,21,0)</f>
        <v>0</v>
      </c>
      <c r="X333" s="11">
        <f>VLOOKUP(B333,[4]Combined!C$1:X$640,22,0)</f>
        <v>2</v>
      </c>
      <c r="Y333" s="11">
        <f>VLOOKUP(B333,[4]Combined!C$1:Y$640,23,0)</f>
        <v>2</v>
      </c>
      <c r="Z333" s="11">
        <f>VLOOKUP(B333,[4]Combined!C$1:AA$640,25,0)</f>
        <v>0</v>
      </c>
      <c r="AA333" s="12">
        <f>VLOOKUP(B333,[5]Combined!C$1:T$640,18,0)</f>
        <v>0</v>
      </c>
      <c r="AB333" s="12">
        <f>VLOOKUP(B333,[5]Combined!C$1:U$640,19,0)</f>
        <v>0</v>
      </c>
      <c r="AC333" s="12">
        <f>VLOOKUP(B333,[5]Combined!C$1:W$640,21,0)</f>
        <v>0</v>
      </c>
      <c r="AD333" s="12">
        <f>VLOOKUP(B333,[5]Combined!C$1:X$640,22,0)</f>
        <v>0</v>
      </c>
      <c r="AE333" s="12">
        <f>VLOOKUP(B333,[5]Combined!C$1:Y$640,23,0)</f>
        <v>0</v>
      </c>
      <c r="AF333" s="12">
        <f>VLOOKUP(B333,[5]Combined!C$1:AA$640,25,0)</f>
        <v>0</v>
      </c>
      <c r="AG333" s="14">
        <f t="shared" si="40"/>
        <v>58</v>
      </c>
      <c r="AH333" s="14">
        <f t="shared" si="41"/>
        <v>6</v>
      </c>
      <c r="AI333" s="14">
        <f t="shared" si="42"/>
        <v>6</v>
      </c>
      <c r="AJ333" s="14">
        <f t="shared" si="43"/>
        <v>32</v>
      </c>
      <c r="AK333" s="14">
        <f t="shared" si="44"/>
        <v>38</v>
      </c>
      <c r="AL333" s="14">
        <f t="shared" si="45"/>
        <v>65.517241379310349</v>
      </c>
      <c r="AM333" s="14">
        <f t="shared" si="46"/>
        <v>0</v>
      </c>
      <c r="AN333" s="7" t="s">
        <v>730</v>
      </c>
      <c r="AO333" s="7">
        <v>7</v>
      </c>
      <c r="AP333" s="7">
        <f>VLOOKUP(B333,[6]G!B$1:W$49,22,0)</f>
        <v>7</v>
      </c>
      <c r="AQ333" s="7">
        <f t="shared" si="47"/>
        <v>14</v>
      </c>
    </row>
    <row r="334" spans="1:43" x14ac:dyDescent="0.25">
      <c r="A334" s="7">
        <v>333</v>
      </c>
      <c r="B334" s="7" t="s">
        <v>364</v>
      </c>
      <c r="C334" s="8">
        <f>VLOOKUP(B334,[1]Combined!$B$1:$S$640,18,0)</f>
        <v>4</v>
      </c>
      <c r="D334" s="8">
        <f>VLOOKUP(B334,[1]Combined!$B$1:$T$640,19,0)</f>
        <v>6</v>
      </c>
      <c r="E334" s="8">
        <f>VLOOKUP(B334,[1]Combined!$B$1:$V$640,21,0)</f>
        <v>0</v>
      </c>
      <c r="F334" s="8">
        <f>VLOOKUP(B334,[1]Combined!$B$1:$W$640,22,0)</f>
        <v>1</v>
      </c>
      <c r="G334" s="8">
        <f>VLOOKUP(B334,[1]Combined!$B$1:$X$640,23,0)</f>
        <v>1</v>
      </c>
      <c r="H334" s="8">
        <f>VLOOKUP(B334,[1]Combined!$B$1:$Z$640,25,0)</f>
        <v>0</v>
      </c>
      <c r="I334" s="9">
        <f>VLOOKUP(B334,[2]Combined!C$1:T$640,18,0)</f>
        <v>13</v>
      </c>
      <c r="J334" s="9">
        <f>VLOOKUP(B334,[2]Combined!C$1:U$640,19,0)</f>
        <v>16</v>
      </c>
      <c r="K334" s="9">
        <f>VLOOKUP(B334,[2]Combined!C$1:W$640,21,0)</f>
        <v>0</v>
      </c>
      <c r="L334" s="9">
        <f>VLOOKUP(B334,[2]Combined!C$1:X$640,22,0)</f>
        <v>2</v>
      </c>
      <c r="M334" s="9">
        <f>VLOOKUP(B334,[2]Combined!C$1:Y$640,23,0)</f>
        <v>3</v>
      </c>
      <c r="N334" s="9">
        <f>VLOOKUP(B334,[2]Combined!C$1:AA$640,25,0)</f>
        <v>0</v>
      </c>
      <c r="O334" s="10">
        <f>VLOOKUP(B334,[3]Combined!C$1:T$640,18,0)</f>
        <v>12</v>
      </c>
      <c r="P334" s="10">
        <f>VLOOKUP(B334,[3]Combined!C$1:U$640,19,0)</f>
        <v>14</v>
      </c>
      <c r="Q334" s="10">
        <f>VLOOKUP(B334,[3]Combined!C$1:W$640,21,0)</f>
        <v>0</v>
      </c>
      <c r="R334" s="10">
        <f>VLOOKUP(B334,[3]Combined!C$1:X$640,22,0)</f>
        <v>4</v>
      </c>
      <c r="S334" s="10">
        <f>VLOOKUP(B334,[3]Combined!C$1:Y$640,23,0)</f>
        <v>4</v>
      </c>
      <c r="T334" s="10">
        <f>VLOOKUP(B334,[3]Combined!C$1:AA$640,25,0)</f>
        <v>0</v>
      </c>
      <c r="U334" s="11">
        <f>VLOOKUP(B334,[4]Combined!C$1:T$640,18,0)</f>
        <v>4</v>
      </c>
      <c r="V334" s="11">
        <f>VLOOKUP(B334,[4]Combined!C$1:U$640,19,0)</f>
        <v>10</v>
      </c>
      <c r="W334" s="11">
        <f>VLOOKUP(B334,[4]Combined!C$1:W$640,21,0)</f>
        <v>0</v>
      </c>
      <c r="X334" s="11">
        <f>VLOOKUP(B334,[4]Combined!C$1:X$640,22,0)</f>
        <v>1</v>
      </c>
      <c r="Y334" s="11">
        <f>VLOOKUP(B334,[4]Combined!C$1:Y$640,23,0)</f>
        <v>1</v>
      </c>
      <c r="Z334" s="11">
        <f>VLOOKUP(B334,[4]Combined!C$1:AA$640,25,0)</f>
        <v>0</v>
      </c>
      <c r="AA334" s="12">
        <f>VLOOKUP(B334,[5]Combined!C$1:T$640,18,0)</f>
        <v>0</v>
      </c>
      <c r="AB334" s="12">
        <f>VLOOKUP(B334,[5]Combined!C$1:U$640,19,0)</f>
        <v>0</v>
      </c>
      <c r="AC334" s="12">
        <f>VLOOKUP(B334,[5]Combined!C$1:W$640,21,0)</f>
        <v>0</v>
      </c>
      <c r="AD334" s="12">
        <f>VLOOKUP(B334,[5]Combined!C$1:X$640,22,0)</f>
        <v>0</v>
      </c>
      <c r="AE334" s="12">
        <f>VLOOKUP(B334,[5]Combined!C$1:Y$640,23,0)</f>
        <v>0</v>
      </c>
      <c r="AF334" s="12">
        <f>VLOOKUP(B334,[5]Combined!C$1:AA$640,25,0)</f>
        <v>0</v>
      </c>
      <c r="AG334" s="14">
        <f t="shared" si="40"/>
        <v>55</v>
      </c>
      <c r="AH334" s="14">
        <f t="shared" si="41"/>
        <v>0</v>
      </c>
      <c r="AI334" s="14">
        <f t="shared" si="42"/>
        <v>0</v>
      </c>
      <c r="AJ334" s="14">
        <f t="shared" si="43"/>
        <v>41</v>
      </c>
      <c r="AK334" s="14">
        <f t="shared" si="44"/>
        <v>41</v>
      </c>
      <c r="AL334" s="14">
        <f t="shared" si="45"/>
        <v>74.545454545454547</v>
      </c>
      <c r="AM334" s="14">
        <f t="shared" si="46"/>
        <v>2</v>
      </c>
      <c r="AN334" s="7" t="s">
        <v>732</v>
      </c>
      <c r="AO334" s="7">
        <v>6</v>
      </c>
      <c r="AP334" s="7">
        <f>VLOOKUP(B334,[6]G!B$1:W$49,22,0)</f>
        <v>6</v>
      </c>
      <c r="AQ334" s="7">
        <f t="shared" si="47"/>
        <v>14</v>
      </c>
    </row>
    <row r="335" spans="1:43" x14ac:dyDescent="0.25">
      <c r="A335" s="7">
        <v>334</v>
      </c>
      <c r="B335" s="7" t="s">
        <v>365</v>
      </c>
      <c r="C335" s="8">
        <f>VLOOKUP(B335,[1]Combined!$B$1:$S$640,18,0)</f>
        <v>4</v>
      </c>
      <c r="D335" s="8">
        <f>VLOOKUP(B335,[1]Combined!$B$1:$T$640,19,0)</f>
        <v>6</v>
      </c>
      <c r="E335" s="8">
        <f>VLOOKUP(B335,[1]Combined!$B$1:$V$640,21,0)</f>
        <v>0</v>
      </c>
      <c r="F335" s="8">
        <f>VLOOKUP(B335,[1]Combined!$B$1:$W$640,22,0)</f>
        <v>2</v>
      </c>
      <c r="G335" s="8">
        <f>VLOOKUP(B335,[1]Combined!$B$1:$X$640,23,0)</f>
        <v>2</v>
      </c>
      <c r="H335" s="8">
        <f>VLOOKUP(B335,[1]Combined!$B$1:$Z$640,25,0)</f>
        <v>0</v>
      </c>
      <c r="I335" s="9">
        <f>VLOOKUP(B335,[2]Combined!C$1:T$640,18,0)</f>
        <v>15</v>
      </c>
      <c r="J335" s="9">
        <f>VLOOKUP(B335,[2]Combined!C$1:U$640,19,0)</f>
        <v>16</v>
      </c>
      <c r="K335" s="9">
        <f>VLOOKUP(B335,[2]Combined!C$1:W$640,21,0)</f>
        <v>0</v>
      </c>
      <c r="L335" s="9">
        <f>VLOOKUP(B335,[2]Combined!C$1:X$640,22,0)</f>
        <v>2</v>
      </c>
      <c r="M335" s="9">
        <f>VLOOKUP(B335,[2]Combined!C$1:Y$640,23,0)</f>
        <v>2</v>
      </c>
      <c r="N335" s="9">
        <f>VLOOKUP(B335,[2]Combined!C$1:AA$640,25,0)</f>
        <v>0</v>
      </c>
      <c r="O335" s="10">
        <f>VLOOKUP(B335,[3]Combined!C$1:T$640,18,0)</f>
        <v>12</v>
      </c>
      <c r="P335" s="10">
        <f>VLOOKUP(B335,[3]Combined!C$1:U$640,19,0)</f>
        <v>14</v>
      </c>
      <c r="Q335" s="10">
        <f>VLOOKUP(B335,[3]Combined!C$1:W$640,21,0)</f>
        <v>0</v>
      </c>
      <c r="R335" s="10">
        <f>VLOOKUP(B335,[3]Combined!C$1:X$640,22,0)</f>
        <v>1</v>
      </c>
      <c r="S335" s="10">
        <f>VLOOKUP(B335,[3]Combined!C$1:Y$640,23,0)</f>
        <v>1</v>
      </c>
      <c r="T335" s="10">
        <f>VLOOKUP(B335,[3]Combined!C$1:AA$640,25,0)</f>
        <v>0</v>
      </c>
      <c r="U335" s="11">
        <f>VLOOKUP(B335,[4]Combined!C$1:T$640,18,0)</f>
        <v>7</v>
      </c>
      <c r="V335" s="11">
        <f>VLOOKUP(B335,[4]Combined!C$1:U$640,19,0)</f>
        <v>10</v>
      </c>
      <c r="W335" s="11">
        <f>VLOOKUP(B335,[4]Combined!C$1:W$640,21,0)</f>
        <v>0</v>
      </c>
      <c r="X335" s="11">
        <f>VLOOKUP(B335,[4]Combined!C$1:X$640,22,0)</f>
        <v>1</v>
      </c>
      <c r="Y335" s="11">
        <f>VLOOKUP(B335,[4]Combined!C$1:Y$640,23,0)</f>
        <v>2</v>
      </c>
      <c r="Z335" s="11">
        <f>VLOOKUP(B335,[4]Combined!C$1:AA$640,25,0)</f>
        <v>0</v>
      </c>
      <c r="AA335" s="12">
        <f>VLOOKUP(B335,[5]Combined!C$1:T$640,18,0)</f>
        <v>0</v>
      </c>
      <c r="AB335" s="12">
        <f>VLOOKUP(B335,[5]Combined!C$1:U$640,19,0)</f>
        <v>0</v>
      </c>
      <c r="AC335" s="12">
        <f>VLOOKUP(B335,[5]Combined!C$1:W$640,21,0)</f>
        <v>0</v>
      </c>
      <c r="AD335" s="12">
        <f>VLOOKUP(B335,[5]Combined!C$1:X$640,22,0)</f>
        <v>0</v>
      </c>
      <c r="AE335" s="12">
        <f>VLOOKUP(B335,[5]Combined!C$1:Y$640,23,0)</f>
        <v>0</v>
      </c>
      <c r="AF335" s="12">
        <f>VLOOKUP(B335,[5]Combined!C$1:AA$640,25,0)</f>
        <v>0</v>
      </c>
      <c r="AG335" s="14">
        <f t="shared" si="40"/>
        <v>53</v>
      </c>
      <c r="AH335" s="14">
        <f t="shared" si="41"/>
        <v>0</v>
      </c>
      <c r="AI335" s="14">
        <f t="shared" si="42"/>
        <v>0</v>
      </c>
      <c r="AJ335" s="14">
        <f t="shared" si="43"/>
        <v>44</v>
      </c>
      <c r="AK335" s="14">
        <f t="shared" si="44"/>
        <v>44</v>
      </c>
      <c r="AL335" s="14">
        <f t="shared" si="45"/>
        <v>83.018867924528308</v>
      </c>
      <c r="AM335" s="14">
        <f t="shared" si="46"/>
        <v>4</v>
      </c>
      <c r="AN335" s="7" t="s">
        <v>733</v>
      </c>
      <c r="AO335" s="7">
        <v>8</v>
      </c>
      <c r="AP335" s="7">
        <f>VLOOKUP(B335,[6]G!B$1:W$49,22,0)</f>
        <v>8</v>
      </c>
      <c r="AQ335" s="7">
        <f t="shared" si="47"/>
        <v>20</v>
      </c>
    </row>
    <row r="336" spans="1:43" x14ac:dyDescent="0.25">
      <c r="A336" s="7">
        <v>335</v>
      </c>
      <c r="B336" s="7" t="s">
        <v>366</v>
      </c>
      <c r="C336" s="8">
        <f>VLOOKUP(B336,[1]Combined!$B$1:$S$640,18,0)</f>
        <v>2</v>
      </c>
      <c r="D336" s="8">
        <f>VLOOKUP(B336,[1]Combined!$B$1:$T$640,19,0)</f>
        <v>6</v>
      </c>
      <c r="E336" s="8">
        <f>VLOOKUP(B336,[1]Combined!$B$1:$V$640,21,0)</f>
        <v>0</v>
      </c>
      <c r="F336" s="8">
        <f>VLOOKUP(B336,[1]Combined!$B$1:$W$640,22,0)</f>
        <v>0</v>
      </c>
      <c r="G336" s="8">
        <f>VLOOKUP(B336,[1]Combined!$B$1:$X$640,23,0)</f>
        <v>1</v>
      </c>
      <c r="H336" s="8">
        <f>VLOOKUP(B336,[1]Combined!$B$1:$Z$640,25,0)</f>
        <v>0</v>
      </c>
      <c r="I336" s="9">
        <f>VLOOKUP(B336,[2]Combined!C$1:T$640,18,0)</f>
        <v>12</v>
      </c>
      <c r="J336" s="9">
        <f>VLOOKUP(B336,[2]Combined!C$1:U$640,19,0)</f>
        <v>16</v>
      </c>
      <c r="K336" s="9">
        <f>VLOOKUP(B336,[2]Combined!C$1:W$640,21,0)</f>
        <v>0</v>
      </c>
      <c r="L336" s="9">
        <f>VLOOKUP(B336,[2]Combined!C$1:X$640,22,0)</f>
        <v>2</v>
      </c>
      <c r="M336" s="9">
        <f>VLOOKUP(B336,[2]Combined!C$1:Y$640,23,0)</f>
        <v>3</v>
      </c>
      <c r="N336" s="9">
        <f>VLOOKUP(B336,[2]Combined!C$1:AA$640,25,0)</f>
        <v>0</v>
      </c>
      <c r="O336" s="10">
        <f>VLOOKUP(B336,[3]Combined!C$1:T$640,18,0)</f>
        <v>7</v>
      </c>
      <c r="P336" s="10">
        <f>VLOOKUP(B336,[3]Combined!C$1:U$640,19,0)</f>
        <v>14</v>
      </c>
      <c r="Q336" s="10">
        <f>VLOOKUP(B336,[3]Combined!C$1:W$640,21,0)</f>
        <v>0</v>
      </c>
      <c r="R336" s="10">
        <f>VLOOKUP(B336,[3]Combined!C$1:X$640,22,0)</f>
        <v>0</v>
      </c>
      <c r="S336" s="10">
        <f>VLOOKUP(B336,[3]Combined!C$1:Y$640,23,0)</f>
        <v>1</v>
      </c>
      <c r="T336" s="10">
        <f>VLOOKUP(B336,[3]Combined!C$1:AA$640,25,0)</f>
        <v>0</v>
      </c>
      <c r="U336" s="11">
        <f>VLOOKUP(B336,[4]Combined!C$1:T$640,18,0)</f>
        <v>7</v>
      </c>
      <c r="V336" s="11">
        <f>VLOOKUP(B336,[4]Combined!C$1:U$640,19,0)</f>
        <v>10</v>
      </c>
      <c r="W336" s="11">
        <f>VLOOKUP(B336,[4]Combined!C$1:W$640,21,0)</f>
        <v>0</v>
      </c>
      <c r="X336" s="11">
        <f>VLOOKUP(B336,[4]Combined!C$1:X$640,22,0)</f>
        <v>1</v>
      </c>
      <c r="Y336" s="11">
        <f>VLOOKUP(B336,[4]Combined!C$1:Y$640,23,0)</f>
        <v>3</v>
      </c>
      <c r="Z336" s="11">
        <f>VLOOKUP(B336,[4]Combined!C$1:AA$640,25,0)</f>
        <v>0</v>
      </c>
      <c r="AA336" s="12">
        <f>VLOOKUP(B336,[5]Combined!C$1:T$640,18,0)</f>
        <v>0</v>
      </c>
      <c r="AB336" s="12">
        <f>VLOOKUP(B336,[5]Combined!C$1:U$640,19,0)</f>
        <v>0</v>
      </c>
      <c r="AC336" s="12">
        <f>VLOOKUP(B336,[5]Combined!C$1:W$640,21,0)</f>
        <v>0</v>
      </c>
      <c r="AD336" s="12">
        <f>VLOOKUP(B336,[5]Combined!C$1:X$640,22,0)</f>
        <v>0</v>
      </c>
      <c r="AE336" s="12">
        <f>VLOOKUP(B336,[5]Combined!C$1:Y$640,23,0)</f>
        <v>0</v>
      </c>
      <c r="AF336" s="12">
        <f>VLOOKUP(B336,[5]Combined!C$1:AA$640,25,0)</f>
        <v>0</v>
      </c>
      <c r="AG336" s="14">
        <f t="shared" si="40"/>
        <v>54</v>
      </c>
      <c r="AH336" s="14">
        <f t="shared" si="41"/>
        <v>0</v>
      </c>
      <c r="AI336" s="14">
        <f t="shared" si="42"/>
        <v>0</v>
      </c>
      <c r="AJ336" s="14">
        <f t="shared" si="43"/>
        <v>31</v>
      </c>
      <c r="AK336" s="14">
        <f t="shared" si="44"/>
        <v>31</v>
      </c>
      <c r="AL336" s="14">
        <f t="shared" si="45"/>
        <v>57.407407407407405</v>
      </c>
      <c r="AM336" s="14">
        <f t="shared" si="46"/>
        <v>0</v>
      </c>
      <c r="AN336" s="7" t="s">
        <v>734</v>
      </c>
      <c r="AO336" s="7">
        <v>7</v>
      </c>
      <c r="AP336" s="7">
        <f>VLOOKUP(B336,[6]G!B$1:W$49,22,0)</f>
        <v>7</v>
      </c>
      <c r="AQ336" s="7">
        <f t="shared" si="47"/>
        <v>14</v>
      </c>
    </row>
    <row r="337" spans="1:43" x14ac:dyDescent="0.25">
      <c r="A337" s="7">
        <v>336</v>
      </c>
      <c r="B337" s="7" t="s">
        <v>367</v>
      </c>
      <c r="C337" s="8">
        <f>VLOOKUP(B337,[1]Combined!$B$1:$S$640,18,0)</f>
        <v>0</v>
      </c>
      <c r="D337" s="8">
        <f>VLOOKUP(B337,[1]Combined!$B$1:$T$640,19,0)</f>
        <v>6</v>
      </c>
      <c r="E337" s="8">
        <f>VLOOKUP(B337,[1]Combined!$B$1:$V$640,21,0)</f>
        <v>0</v>
      </c>
      <c r="F337" s="8">
        <f>VLOOKUP(B337,[1]Combined!$B$1:$W$640,22,0)</f>
        <v>0</v>
      </c>
      <c r="G337" s="8">
        <f>VLOOKUP(B337,[1]Combined!$B$1:$X$640,23,0)</f>
        <v>1</v>
      </c>
      <c r="H337" s="8">
        <f>VLOOKUP(B337,[1]Combined!$B$1:$Z$640,25,0)</f>
        <v>0</v>
      </c>
      <c r="I337" s="9">
        <f>VLOOKUP(B337,[2]Combined!C$1:T$640,18,0)</f>
        <v>0</v>
      </c>
      <c r="J337" s="9">
        <f>VLOOKUP(B337,[2]Combined!C$1:U$640,19,0)</f>
        <v>16</v>
      </c>
      <c r="K337" s="9">
        <f>VLOOKUP(B337,[2]Combined!C$1:W$640,21,0)</f>
        <v>0</v>
      </c>
      <c r="L337" s="9">
        <f>VLOOKUP(B337,[2]Combined!C$1:X$640,22,0)</f>
        <v>0</v>
      </c>
      <c r="M337" s="9">
        <f>VLOOKUP(B337,[2]Combined!C$1:Y$640,23,0)</f>
        <v>4</v>
      </c>
      <c r="N337" s="9">
        <f>VLOOKUP(B337,[2]Combined!C$1:AA$640,25,0)</f>
        <v>0</v>
      </c>
      <c r="O337" s="10">
        <f>VLOOKUP(B337,[3]Combined!C$1:T$640,18,0)</f>
        <v>0</v>
      </c>
      <c r="P337" s="10">
        <f>VLOOKUP(B337,[3]Combined!C$1:U$640,19,0)</f>
        <v>14</v>
      </c>
      <c r="Q337" s="10">
        <f>VLOOKUP(B337,[3]Combined!C$1:W$640,21,0)</f>
        <v>0</v>
      </c>
      <c r="R337" s="10">
        <f>VLOOKUP(B337,[3]Combined!C$1:X$640,22,0)</f>
        <v>0</v>
      </c>
      <c r="S337" s="10">
        <f>VLOOKUP(B337,[3]Combined!C$1:Y$640,23,0)</f>
        <v>3</v>
      </c>
      <c r="T337" s="10">
        <f>VLOOKUP(B337,[3]Combined!C$1:AA$640,25,0)</f>
        <v>0</v>
      </c>
      <c r="U337" s="11">
        <f>VLOOKUP(B337,[4]Combined!C$1:T$640,18,0)</f>
        <v>0</v>
      </c>
      <c r="V337" s="11">
        <f>VLOOKUP(B337,[4]Combined!C$1:U$640,19,0)</f>
        <v>10</v>
      </c>
      <c r="W337" s="11">
        <f>VLOOKUP(B337,[4]Combined!C$1:W$640,21,0)</f>
        <v>0</v>
      </c>
      <c r="X337" s="11">
        <f>VLOOKUP(B337,[4]Combined!C$1:X$640,22,0)</f>
        <v>0</v>
      </c>
      <c r="Y337" s="11">
        <f>VLOOKUP(B337,[4]Combined!C$1:Y$640,23,0)</f>
        <v>2</v>
      </c>
      <c r="Z337" s="11">
        <f>VLOOKUP(B337,[4]Combined!C$1:AA$640,25,0)</f>
        <v>0</v>
      </c>
      <c r="AA337" s="12">
        <f>VLOOKUP(B337,[5]Combined!C$1:T$640,18,0)</f>
        <v>0</v>
      </c>
      <c r="AB337" s="12">
        <f>VLOOKUP(B337,[5]Combined!C$1:U$640,19,0)</f>
        <v>0</v>
      </c>
      <c r="AC337" s="12">
        <f>VLOOKUP(B337,[5]Combined!C$1:W$640,21,0)</f>
        <v>0</v>
      </c>
      <c r="AD337" s="12">
        <f>VLOOKUP(B337,[5]Combined!C$1:X$640,22,0)</f>
        <v>0</v>
      </c>
      <c r="AE337" s="12">
        <f>VLOOKUP(B337,[5]Combined!C$1:Y$640,23,0)</f>
        <v>0</v>
      </c>
      <c r="AF337" s="12">
        <f>VLOOKUP(B337,[5]Combined!C$1:AA$640,25,0)</f>
        <v>0</v>
      </c>
      <c r="AG337" s="14">
        <f t="shared" si="40"/>
        <v>56</v>
      </c>
      <c r="AH337" s="14">
        <f t="shared" si="41"/>
        <v>0</v>
      </c>
      <c r="AI337" s="14">
        <f t="shared" si="42"/>
        <v>0</v>
      </c>
      <c r="AJ337" s="14">
        <f t="shared" si="43"/>
        <v>0</v>
      </c>
      <c r="AK337" s="14">
        <f t="shared" si="44"/>
        <v>0</v>
      </c>
      <c r="AL337" s="14">
        <f t="shared" si="45"/>
        <v>0</v>
      </c>
      <c r="AM337" s="14">
        <f t="shared" si="46"/>
        <v>0</v>
      </c>
      <c r="AN337" s="7" t="s">
        <v>735</v>
      </c>
      <c r="AO337" s="7">
        <v>0</v>
      </c>
      <c r="AP337" s="7">
        <f>VLOOKUP(B337,[6]G!B$1:W$49,22,0)</f>
        <v>0</v>
      </c>
      <c r="AQ337" s="7">
        <f t="shared" si="47"/>
        <v>0</v>
      </c>
    </row>
    <row r="338" spans="1:43" x14ac:dyDescent="0.25">
      <c r="A338" s="7">
        <v>337</v>
      </c>
      <c r="B338" s="7" t="s">
        <v>368</v>
      </c>
      <c r="C338" s="8">
        <f>VLOOKUP(B338,[1]Combined!$B$1:$S$640,18,0)</f>
        <v>4</v>
      </c>
      <c r="D338" s="8">
        <f>VLOOKUP(B338,[1]Combined!$B$1:$T$640,19,0)</f>
        <v>6</v>
      </c>
      <c r="E338" s="8">
        <f>VLOOKUP(B338,[1]Combined!$B$1:$V$640,21,0)</f>
        <v>0</v>
      </c>
      <c r="F338" s="8">
        <f>VLOOKUP(B338,[1]Combined!$B$1:$W$640,22,0)</f>
        <v>0</v>
      </c>
      <c r="G338" s="8">
        <f>VLOOKUP(B338,[1]Combined!$B$1:$X$640,23,0)</f>
        <v>1</v>
      </c>
      <c r="H338" s="8">
        <f>VLOOKUP(B338,[1]Combined!$B$1:$Z$640,25,0)</f>
        <v>0</v>
      </c>
      <c r="I338" s="9">
        <f>VLOOKUP(B338,[2]Combined!C$1:T$640,18,0)</f>
        <v>10</v>
      </c>
      <c r="J338" s="9">
        <f>VLOOKUP(B338,[2]Combined!C$1:U$640,19,0)</f>
        <v>16</v>
      </c>
      <c r="K338" s="9">
        <f>VLOOKUP(B338,[2]Combined!C$1:W$640,21,0)</f>
        <v>0</v>
      </c>
      <c r="L338" s="9">
        <f>VLOOKUP(B338,[2]Combined!C$1:X$640,22,0)</f>
        <v>1</v>
      </c>
      <c r="M338" s="9">
        <f>VLOOKUP(B338,[2]Combined!C$1:Y$640,23,0)</f>
        <v>4</v>
      </c>
      <c r="N338" s="9">
        <f>VLOOKUP(B338,[2]Combined!C$1:AA$640,25,0)</f>
        <v>0</v>
      </c>
      <c r="O338" s="10">
        <f>VLOOKUP(B338,[3]Combined!C$1:T$640,18,0)</f>
        <v>9</v>
      </c>
      <c r="P338" s="10">
        <f>VLOOKUP(B338,[3]Combined!C$1:U$640,19,0)</f>
        <v>14</v>
      </c>
      <c r="Q338" s="10">
        <f>VLOOKUP(B338,[3]Combined!C$1:W$640,21,0)</f>
        <v>0</v>
      </c>
      <c r="R338" s="10">
        <f>VLOOKUP(B338,[3]Combined!C$1:X$640,22,0)</f>
        <v>4</v>
      </c>
      <c r="S338" s="10">
        <f>VLOOKUP(B338,[3]Combined!C$1:Y$640,23,0)</f>
        <v>5</v>
      </c>
      <c r="T338" s="10">
        <f>VLOOKUP(B338,[3]Combined!C$1:AA$640,25,0)</f>
        <v>0</v>
      </c>
      <c r="U338" s="11">
        <f>VLOOKUP(B338,[4]Combined!C$1:T$640,18,0)</f>
        <v>5</v>
      </c>
      <c r="V338" s="11">
        <f>VLOOKUP(B338,[4]Combined!C$1:U$640,19,0)</f>
        <v>10</v>
      </c>
      <c r="W338" s="11">
        <f>VLOOKUP(B338,[4]Combined!C$1:W$640,21,0)</f>
        <v>0</v>
      </c>
      <c r="X338" s="11">
        <f>VLOOKUP(B338,[4]Combined!C$1:X$640,22,0)</f>
        <v>2</v>
      </c>
      <c r="Y338" s="11">
        <f>VLOOKUP(B338,[4]Combined!C$1:Y$640,23,0)</f>
        <v>2</v>
      </c>
      <c r="Z338" s="11">
        <f>VLOOKUP(B338,[4]Combined!C$1:AA$640,25,0)</f>
        <v>0</v>
      </c>
      <c r="AA338" s="12">
        <f>VLOOKUP(B338,[5]Combined!C$1:T$640,18,0)</f>
        <v>0</v>
      </c>
      <c r="AB338" s="12">
        <f>VLOOKUP(B338,[5]Combined!C$1:U$640,19,0)</f>
        <v>0</v>
      </c>
      <c r="AC338" s="12">
        <f>VLOOKUP(B338,[5]Combined!C$1:W$640,21,0)</f>
        <v>0</v>
      </c>
      <c r="AD338" s="12">
        <f>VLOOKUP(B338,[5]Combined!C$1:X$640,22,0)</f>
        <v>0</v>
      </c>
      <c r="AE338" s="12">
        <f>VLOOKUP(B338,[5]Combined!C$1:Y$640,23,0)</f>
        <v>0</v>
      </c>
      <c r="AF338" s="12">
        <f>VLOOKUP(B338,[5]Combined!C$1:AA$640,25,0)</f>
        <v>0</v>
      </c>
      <c r="AG338" s="14">
        <f t="shared" si="40"/>
        <v>58</v>
      </c>
      <c r="AH338" s="14">
        <f t="shared" si="41"/>
        <v>0</v>
      </c>
      <c r="AI338" s="14">
        <f t="shared" si="42"/>
        <v>0</v>
      </c>
      <c r="AJ338" s="14">
        <f t="shared" si="43"/>
        <v>35</v>
      </c>
      <c r="AK338" s="14">
        <f t="shared" si="44"/>
        <v>35</v>
      </c>
      <c r="AL338" s="14">
        <f t="shared" si="45"/>
        <v>60.344827586206897</v>
      </c>
      <c r="AM338" s="14">
        <f t="shared" si="46"/>
        <v>0</v>
      </c>
      <c r="AN338" s="7" t="s">
        <v>730</v>
      </c>
      <c r="AO338" s="7">
        <v>6</v>
      </c>
      <c r="AP338" s="7">
        <f>VLOOKUP(B338,[6]G!B$1:W$49,22,0)</f>
        <v>6</v>
      </c>
      <c r="AQ338" s="7">
        <f t="shared" si="47"/>
        <v>12</v>
      </c>
    </row>
    <row r="339" spans="1:43" x14ac:dyDescent="0.25">
      <c r="A339" s="7">
        <v>338</v>
      </c>
      <c r="B339" s="7" t="s">
        <v>369</v>
      </c>
      <c r="C339" s="8">
        <f>VLOOKUP(B339,[1]Combined!$B$1:$S$640,18,0)</f>
        <v>6</v>
      </c>
      <c r="D339" s="8">
        <f>VLOOKUP(B339,[1]Combined!$B$1:$T$640,19,0)</f>
        <v>6</v>
      </c>
      <c r="E339" s="8">
        <f>VLOOKUP(B339,[1]Combined!$B$1:$V$640,21,0)</f>
        <v>0</v>
      </c>
      <c r="F339" s="8">
        <f>VLOOKUP(B339,[1]Combined!$B$1:$W$640,22,0)</f>
        <v>1</v>
      </c>
      <c r="G339" s="8">
        <f>VLOOKUP(B339,[1]Combined!$B$1:$X$640,23,0)</f>
        <v>1</v>
      </c>
      <c r="H339" s="8">
        <f>VLOOKUP(B339,[1]Combined!$B$1:$Z$640,25,0)</f>
        <v>0</v>
      </c>
      <c r="I339" s="9">
        <f>VLOOKUP(B339,[2]Combined!C$1:T$640,18,0)</f>
        <v>8</v>
      </c>
      <c r="J339" s="9">
        <f>VLOOKUP(B339,[2]Combined!C$1:U$640,19,0)</f>
        <v>16</v>
      </c>
      <c r="K339" s="9">
        <f>VLOOKUP(B339,[2]Combined!C$1:W$640,21,0)</f>
        <v>0</v>
      </c>
      <c r="L339" s="9">
        <f>VLOOKUP(B339,[2]Combined!C$1:X$640,22,0)</f>
        <v>1</v>
      </c>
      <c r="M339" s="9">
        <f>VLOOKUP(B339,[2]Combined!C$1:Y$640,23,0)</f>
        <v>3</v>
      </c>
      <c r="N339" s="9">
        <f>VLOOKUP(B339,[2]Combined!C$1:AA$640,25,0)</f>
        <v>0</v>
      </c>
      <c r="O339" s="10">
        <f>VLOOKUP(B339,[3]Combined!C$1:T$640,18,0)</f>
        <v>8</v>
      </c>
      <c r="P339" s="10">
        <f>VLOOKUP(B339,[3]Combined!C$1:U$640,19,0)</f>
        <v>14</v>
      </c>
      <c r="Q339" s="10">
        <f>VLOOKUP(B339,[3]Combined!C$1:W$640,21,0)</f>
        <v>0</v>
      </c>
      <c r="R339" s="10">
        <f>VLOOKUP(B339,[3]Combined!C$1:X$640,22,0)</f>
        <v>3</v>
      </c>
      <c r="S339" s="10">
        <f>VLOOKUP(B339,[3]Combined!C$1:Y$640,23,0)</f>
        <v>4</v>
      </c>
      <c r="T339" s="10">
        <f>VLOOKUP(B339,[3]Combined!C$1:AA$640,25,0)</f>
        <v>0</v>
      </c>
      <c r="U339" s="11">
        <f>VLOOKUP(B339,[4]Combined!C$1:T$640,18,0)</f>
        <v>7</v>
      </c>
      <c r="V339" s="11">
        <f>VLOOKUP(B339,[4]Combined!C$1:U$640,19,0)</f>
        <v>10</v>
      </c>
      <c r="W339" s="11">
        <f>VLOOKUP(B339,[4]Combined!C$1:W$640,21,0)</f>
        <v>0</v>
      </c>
      <c r="X339" s="11">
        <f>VLOOKUP(B339,[4]Combined!C$1:X$640,22,0)</f>
        <v>0</v>
      </c>
      <c r="Y339" s="11">
        <f>VLOOKUP(B339,[4]Combined!C$1:Y$640,23,0)</f>
        <v>1</v>
      </c>
      <c r="Z339" s="11">
        <f>VLOOKUP(B339,[4]Combined!C$1:AA$640,25,0)</f>
        <v>0</v>
      </c>
      <c r="AA339" s="12">
        <f>VLOOKUP(B339,[5]Combined!C$1:T$640,18,0)</f>
        <v>0</v>
      </c>
      <c r="AB339" s="12">
        <f>VLOOKUP(B339,[5]Combined!C$1:U$640,19,0)</f>
        <v>0</v>
      </c>
      <c r="AC339" s="12">
        <f>VLOOKUP(B339,[5]Combined!C$1:W$640,21,0)</f>
        <v>0</v>
      </c>
      <c r="AD339" s="12">
        <f>VLOOKUP(B339,[5]Combined!C$1:X$640,22,0)</f>
        <v>0</v>
      </c>
      <c r="AE339" s="12">
        <f>VLOOKUP(B339,[5]Combined!C$1:Y$640,23,0)</f>
        <v>0</v>
      </c>
      <c r="AF339" s="12">
        <f>VLOOKUP(B339,[5]Combined!C$1:AA$640,25,0)</f>
        <v>0</v>
      </c>
      <c r="AG339" s="14">
        <f t="shared" si="40"/>
        <v>55</v>
      </c>
      <c r="AH339" s="14">
        <f t="shared" si="41"/>
        <v>0</v>
      </c>
      <c r="AI339" s="14">
        <f t="shared" si="42"/>
        <v>0</v>
      </c>
      <c r="AJ339" s="14">
        <f t="shared" si="43"/>
        <v>34</v>
      </c>
      <c r="AK339" s="14">
        <f t="shared" si="44"/>
        <v>34</v>
      </c>
      <c r="AL339" s="14">
        <f t="shared" si="45"/>
        <v>61.818181818181813</v>
      </c>
      <c r="AM339" s="14">
        <f t="shared" si="46"/>
        <v>0</v>
      </c>
      <c r="AN339" s="7" t="s">
        <v>732</v>
      </c>
      <c r="AO339" s="7">
        <v>9</v>
      </c>
      <c r="AP339" s="7">
        <f>VLOOKUP(B339,[6]G!B$1:W$49,22,0)</f>
        <v>9</v>
      </c>
      <c r="AQ339" s="7">
        <f t="shared" si="47"/>
        <v>18</v>
      </c>
    </row>
    <row r="340" spans="1:43" x14ac:dyDescent="0.25">
      <c r="A340" s="7">
        <v>339</v>
      </c>
      <c r="B340" s="7" t="s">
        <v>370</v>
      </c>
      <c r="C340" s="8">
        <f>VLOOKUP(B340,[1]Combined!$B$1:$S$640,18,0)</f>
        <v>4</v>
      </c>
      <c r="D340" s="8">
        <f>VLOOKUP(B340,[1]Combined!$B$1:$T$640,19,0)</f>
        <v>6</v>
      </c>
      <c r="E340" s="8">
        <f>VLOOKUP(B340,[1]Combined!$B$1:$V$640,21,0)</f>
        <v>0</v>
      </c>
      <c r="F340" s="8">
        <f>VLOOKUP(B340,[1]Combined!$B$1:$W$640,22,0)</f>
        <v>2</v>
      </c>
      <c r="G340" s="8">
        <f>VLOOKUP(B340,[1]Combined!$B$1:$X$640,23,0)</f>
        <v>2</v>
      </c>
      <c r="H340" s="8">
        <f>VLOOKUP(B340,[1]Combined!$B$1:$Z$640,25,0)</f>
        <v>0</v>
      </c>
      <c r="I340" s="9">
        <f>VLOOKUP(B340,[2]Combined!C$1:T$640,18,0)</f>
        <v>4</v>
      </c>
      <c r="J340" s="9">
        <f>VLOOKUP(B340,[2]Combined!C$1:U$640,19,0)</f>
        <v>16</v>
      </c>
      <c r="K340" s="9">
        <f>VLOOKUP(B340,[2]Combined!C$1:W$640,21,0)</f>
        <v>0</v>
      </c>
      <c r="L340" s="9">
        <f>VLOOKUP(B340,[2]Combined!C$1:X$640,22,0)</f>
        <v>1</v>
      </c>
      <c r="M340" s="9">
        <f>VLOOKUP(B340,[2]Combined!C$1:Y$640,23,0)</f>
        <v>2</v>
      </c>
      <c r="N340" s="9">
        <f>VLOOKUP(B340,[2]Combined!C$1:AA$640,25,0)</f>
        <v>0</v>
      </c>
      <c r="O340" s="10">
        <f>VLOOKUP(B340,[3]Combined!C$1:T$640,18,0)</f>
        <v>7</v>
      </c>
      <c r="P340" s="10">
        <f>VLOOKUP(B340,[3]Combined!C$1:U$640,19,0)</f>
        <v>14</v>
      </c>
      <c r="Q340" s="10">
        <f>VLOOKUP(B340,[3]Combined!C$1:W$640,21,0)</f>
        <v>0</v>
      </c>
      <c r="R340" s="10">
        <f>VLOOKUP(B340,[3]Combined!C$1:X$640,22,0)</f>
        <v>1</v>
      </c>
      <c r="S340" s="10">
        <f>VLOOKUP(B340,[3]Combined!C$1:Y$640,23,0)</f>
        <v>1</v>
      </c>
      <c r="T340" s="10">
        <f>VLOOKUP(B340,[3]Combined!C$1:AA$640,25,0)</f>
        <v>0</v>
      </c>
      <c r="U340" s="11">
        <f>VLOOKUP(B340,[4]Combined!C$1:T$640,18,0)</f>
        <v>4</v>
      </c>
      <c r="V340" s="11">
        <f>VLOOKUP(B340,[4]Combined!C$1:U$640,19,0)</f>
        <v>10</v>
      </c>
      <c r="W340" s="11">
        <f>VLOOKUP(B340,[4]Combined!C$1:W$640,21,0)</f>
        <v>0</v>
      </c>
      <c r="X340" s="11">
        <f>VLOOKUP(B340,[4]Combined!C$1:X$640,22,0)</f>
        <v>1</v>
      </c>
      <c r="Y340" s="11">
        <f>VLOOKUP(B340,[4]Combined!C$1:Y$640,23,0)</f>
        <v>2</v>
      </c>
      <c r="Z340" s="11">
        <f>VLOOKUP(B340,[4]Combined!C$1:AA$640,25,0)</f>
        <v>0</v>
      </c>
      <c r="AA340" s="12">
        <f>VLOOKUP(B340,[5]Combined!C$1:T$640,18,0)</f>
        <v>0</v>
      </c>
      <c r="AB340" s="12">
        <f>VLOOKUP(B340,[5]Combined!C$1:U$640,19,0)</f>
        <v>0</v>
      </c>
      <c r="AC340" s="12">
        <f>VLOOKUP(B340,[5]Combined!C$1:W$640,21,0)</f>
        <v>0</v>
      </c>
      <c r="AD340" s="12">
        <f>VLOOKUP(B340,[5]Combined!C$1:X$640,22,0)</f>
        <v>0</v>
      </c>
      <c r="AE340" s="12">
        <f>VLOOKUP(B340,[5]Combined!C$1:Y$640,23,0)</f>
        <v>0</v>
      </c>
      <c r="AF340" s="12">
        <f>VLOOKUP(B340,[5]Combined!C$1:AA$640,25,0)</f>
        <v>0</v>
      </c>
      <c r="AG340" s="14">
        <f t="shared" si="40"/>
        <v>53</v>
      </c>
      <c r="AH340" s="14">
        <f t="shared" si="41"/>
        <v>0</v>
      </c>
      <c r="AI340" s="14">
        <f t="shared" si="42"/>
        <v>0</v>
      </c>
      <c r="AJ340" s="14">
        <f t="shared" si="43"/>
        <v>24</v>
      </c>
      <c r="AK340" s="14">
        <f t="shared" si="44"/>
        <v>24</v>
      </c>
      <c r="AL340" s="14">
        <f t="shared" si="45"/>
        <v>45.283018867924532</v>
      </c>
      <c r="AM340" s="14">
        <f t="shared" si="46"/>
        <v>0</v>
      </c>
      <c r="AN340" s="7" t="s">
        <v>733</v>
      </c>
      <c r="AO340" s="7">
        <v>8</v>
      </c>
      <c r="AP340" s="7">
        <f>VLOOKUP(B340,[6]G!B$1:W$49,22,0)</f>
        <v>8</v>
      </c>
      <c r="AQ340" s="7">
        <f t="shared" si="47"/>
        <v>16</v>
      </c>
    </row>
    <row r="341" spans="1:43" x14ac:dyDescent="0.25">
      <c r="A341" s="7">
        <v>340</v>
      </c>
      <c r="B341" s="7" t="s">
        <v>371</v>
      </c>
      <c r="C341" s="8">
        <f>VLOOKUP(B341,[1]Combined!$B$1:$S$640,18,0)</f>
        <v>0</v>
      </c>
      <c r="D341" s="8">
        <f>VLOOKUP(B341,[1]Combined!$B$1:$T$640,19,0)</f>
        <v>6</v>
      </c>
      <c r="E341" s="8">
        <f>VLOOKUP(B341,[1]Combined!$B$1:$V$640,21,0)</f>
        <v>0</v>
      </c>
      <c r="F341" s="8">
        <f>VLOOKUP(B341,[1]Combined!$B$1:$W$640,22,0)</f>
        <v>0</v>
      </c>
      <c r="G341" s="8">
        <f>VLOOKUP(B341,[1]Combined!$B$1:$X$640,23,0)</f>
        <v>1</v>
      </c>
      <c r="H341" s="8">
        <f>VLOOKUP(B341,[1]Combined!$B$1:$Z$640,25,0)</f>
        <v>0</v>
      </c>
      <c r="I341" s="9">
        <f>VLOOKUP(B341,[2]Combined!C$1:T$640,18,0)</f>
        <v>10</v>
      </c>
      <c r="J341" s="9">
        <f>VLOOKUP(B341,[2]Combined!C$1:U$640,19,0)</f>
        <v>16</v>
      </c>
      <c r="K341" s="9">
        <f>VLOOKUP(B341,[2]Combined!C$1:W$640,21,0)</f>
        <v>0</v>
      </c>
      <c r="L341" s="9">
        <f>VLOOKUP(B341,[2]Combined!C$1:X$640,22,0)</f>
        <v>3</v>
      </c>
      <c r="M341" s="9">
        <f>VLOOKUP(B341,[2]Combined!C$1:Y$640,23,0)</f>
        <v>3</v>
      </c>
      <c r="N341" s="9">
        <f>VLOOKUP(B341,[2]Combined!C$1:AA$640,25,0)</f>
        <v>0</v>
      </c>
      <c r="O341" s="10">
        <f>VLOOKUP(B341,[3]Combined!C$1:T$640,18,0)</f>
        <v>5</v>
      </c>
      <c r="P341" s="10">
        <f>VLOOKUP(B341,[3]Combined!C$1:U$640,19,0)</f>
        <v>14</v>
      </c>
      <c r="Q341" s="10">
        <f>VLOOKUP(B341,[3]Combined!C$1:W$640,21,0)</f>
        <v>0</v>
      </c>
      <c r="R341" s="10">
        <f>VLOOKUP(B341,[3]Combined!C$1:X$640,22,0)</f>
        <v>0</v>
      </c>
      <c r="S341" s="10">
        <f>VLOOKUP(B341,[3]Combined!C$1:Y$640,23,0)</f>
        <v>1</v>
      </c>
      <c r="T341" s="10">
        <f>VLOOKUP(B341,[3]Combined!C$1:AA$640,25,0)</f>
        <v>0</v>
      </c>
      <c r="U341" s="11">
        <f>VLOOKUP(B341,[4]Combined!C$1:T$640,18,0)</f>
        <v>0</v>
      </c>
      <c r="V341" s="11">
        <f>VLOOKUP(B341,[4]Combined!C$1:U$640,19,0)</f>
        <v>10</v>
      </c>
      <c r="W341" s="11">
        <f>VLOOKUP(B341,[4]Combined!C$1:W$640,21,0)</f>
        <v>0</v>
      </c>
      <c r="X341" s="11">
        <f>VLOOKUP(B341,[4]Combined!C$1:X$640,22,0)</f>
        <v>0</v>
      </c>
      <c r="Y341" s="11">
        <f>VLOOKUP(B341,[4]Combined!C$1:Y$640,23,0)</f>
        <v>3</v>
      </c>
      <c r="Z341" s="11">
        <f>VLOOKUP(B341,[4]Combined!C$1:AA$640,25,0)</f>
        <v>0</v>
      </c>
      <c r="AA341" s="12">
        <f>VLOOKUP(B341,[5]Combined!C$1:T$640,18,0)</f>
        <v>0</v>
      </c>
      <c r="AB341" s="12">
        <f>VLOOKUP(B341,[5]Combined!C$1:U$640,19,0)</f>
        <v>0</v>
      </c>
      <c r="AC341" s="12">
        <f>VLOOKUP(B341,[5]Combined!C$1:W$640,21,0)</f>
        <v>0</v>
      </c>
      <c r="AD341" s="12">
        <f>VLOOKUP(B341,[5]Combined!C$1:X$640,22,0)</f>
        <v>0</v>
      </c>
      <c r="AE341" s="12">
        <f>VLOOKUP(B341,[5]Combined!C$1:Y$640,23,0)</f>
        <v>0</v>
      </c>
      <c r="AF341" s="12">
        <f>VLOOKUP(B341,[5]Combined!C$1:AA$640,25,0)</f>
        <v>0</v>
      </c>
      <c r="AG341" s="14">
        <f t="shared" si="40"/>
        <v>54</v>
      </c>
      <c r="AH341" s="14">
        <f t="shared" si="41"/>
        <v>0</v>
      </c>
      <c r="AI341" s="14">
        <f t="shared" si="42"/>
        <v>0</v>
      </c>
      <c r="AJ341" s="14">
        <f t="shared" si="43"/>
        <v>18</v>
      </c>
      <c r="AK341" s="14">
        <f t="shared" si="44"/>
        <v>18</v>
      </c>
      <c r="AL341" s="14">
        <f t="shared" si="45"/>
        <v>33.333333333333329</v>
      </c>
      <c r="AM341" s="14">
        <f t="shared" si="46"/>
        <v>0</v>
      </c>
      <c r="AN341" s="7" t="s">
        <v>734</v>
      </c>
      <c r="AO341" s="7">
        <v>8</v>
      </c>
      <c r="AP341" s="7">
        <f>VLOOKUP(B341,[6]G!B$1:W$49,22,0)</f>
        <v>8</v>
      </c>
      <c r="AQ341" s="7">
        <f t="shared" si="47"/>
        <v>16</v>
      </c>
    </row>
    <row r="342" spans="1:43" x14ac:dyDescent="0.25">
      <c r="A342" s="7">
        <v>341</v>
      </c>
      <c r="B342" s="7" t="s">
        <v>372</v>
      </c>
      <c r="C342" s="8">
        <f>VLOOKUP(B342,[1]Combined!$B$1:$S$640,18,0)</f>
        <v>2</v>
      </c>
      <c r="D342" s="8">
        <f>VLOOKUP(B342,[1]Combined!$B$1:$T$640,19,0)</f>
        <v>6</v>
      </c>
      <c r="E342" s="8">
        <f>VLOOKUP(B342,[1]Combined!$B$1:$V$640,21,0)</f>
        <v>0</v>
      </c>
      <c r="F342" s="8">
        <f>VLOOKUP(B342,[1]Combined!$B$1:$W$640,22,0)</f>
        <v>1</v>
      </c>
      <c r="G342" s="8">
        <f>VLOOKUP(B342,[1]Combined!$B$1:$X$640,23,0)</f>
        <v>1</v>
      </c>
      <c r="H342" s="8">
        <f>VLOOKUP(B342,[1]Combined!$B$1:$Z$640,25,0)</f>
        <v>0</v>
      </c>
      <c r="I342" s="9">
        <f>VLOOKUP(B342,[2]Combined!C$1:T$640,18,0)</f>
        <v>14</v>
      </c>
      <c r="J342" s="9">
        <f>VLOOKUP(B342,[2]Combined!C$1:U$640,19,0)</f>
        <v>16</v>
      </c>
      <c r="K342" s="9">
        <f>VLOOKUP(B342,[2]Combined!C$1:W$640,21,0)</f>
        <v>0</v>
      </c>
      <c r="L342" s="9">
        <f>VLOOKUP(B342,[2]Combined!C$1:X$640,22,0)</f>
        <v>2</v>
      </c>
      <c r="M342" s="9">
        <f>VLOOKUP(B342,[2]Combined!C$1:Y$640,23,0)</f>
        <v>3</v>
      </c>
      <c r="N342" s="9">
        <f>VLOOKUP(B342,[2]Combined!C$1:AA$640,25,0)</f>
        <v>0</v>
      </c>
      <c r="O342" s="10">
        <f>VLOOKUP(B342,[3]Combined!C$1:T$640,18,0)</f>
        <v>8</v>
      </c>
      <c r="P342" s="10">
        <f>VLOOKUP(B342,[3]Combined!C$1:U$640,19,0)</f>
        <v>11</v>
      </c>
      <c r="Q342" s="10">
        <f>VLOOKUP(B342,[3]Combined!C$1:W$640,21,0)</f>
        <v>0</v>
      </c>
      <c r="R342" s="10">
        <f>VLOOKUP(B342,[3]Combined!C$1:X$640,22,0)</f>
        <v>2</v>
      </c>
      <c r="S342" s="10">
        <f>VLOOKUP(B342,[3]Combined!C$1:Y$640,23,0)</f>
        <v>4</v>
      </c>
      <c r="T342" s="10">
        <f>VLOOKUP(B342,[3]Combined!C$1:AA$640,25,0)</f>
        <v>0</v>
      </c>
      <c r="U342" s="11">
        <f>VLOOKUP(B342,[4]Combined!C$1:T$640,18,0)</f>
        <v>8</v>
      </c>
      <c r="V342" s="11">
        <f>VLOOKUP(B342,[4]Combined!C$1:U$640,19,0)</f>
        <v>10</v>
      </c>
      <c r="W342" s="11">
        <f>VLOOKUP(B342,[4]Combined!C$1:W$640,21,0)</f>
        <v>0</v>
      </c>
      <c r="X342" s="11">
        <f>VLOOKUP(B342,[4]Combined!C$1:X$640,22,0)</f>
        <v>1</v>
      </c>
      <c r="Y342" s="11">
        <f>VLOOKUP(B342,[4]Combined!C$1:Y$640,23,0)</f>
        <v>1</v>
      </c>
      <c r="Z342" s="11">
        <f>VLOOKUP(B342,[4]Combined!C$1:AA$640,25,0)</f>
        <v>0</v>
      </c>
      <c r="AA342" s="12">
        <f>VLOOKUP(B342,[5]Combined!C$1:T$640,18,0)</f>
        <v>0</v>
      </c>
      <c r="AB342" s="12">
        <f>VLOOKUP(B342,[5]Combined!C$1:U$640,19,0)</f>
        <v>0</v>
      </c>
      <c r="AC342" s="12">
        <f>VLOOKUP(B342,[5]Combined!C$1:W$640,21,0)</f>
        <v>0</v>
      </c>
      <c r="AD342" s="12">
        <f>VLOOKUP(B342,[5]Combined!C$1:X$640,22,0)</f>
        <v>0</v>
      </c>
      <c r="AE342" s="12">
        <f>VLOOKUP(B342,[5]Combined!C$1:Y$640,23,0)</f>
        <v>0</v>
      </c>
      <c r="AF342" s="12">
        <f>VLOOKUP(B342,[5]Combined!C$1:AA$640,25,0)</f>
        <v>0</v>
      </c>
      <c r="AG342" s="14">
        <f t="shared" si="40"/>
        <v>52</v>
      </c>
      <c r="AH342" s="14">
        <f t="shared" si="41"/>
        <v>0</v>
      </c>
      <c r="AI342" s="14">
        <f t="shared" si="42"/>
        <v>0</v>
      </c>
      <c r="AJ342" s="14">
        <f t="shared" si="43"/>
        <v>38</v>
      </c>
      <c r="AK342" s="14">
        <f t="shared" si="44"/>
        <v>38</v>
      </c>
      <c r="AL342" s="14">
        <f t="shared" si="45"/>
        <v>73.076923076923066</v>
      </c>
      <c r="AM342" s="14">
        <f t="shared" si="46"/>
        <v>2</v>
      </c>
      <c r="AN342" s="7" t="s">
        <v>373</v>
      </c>
      <c r="AO342" s="7">
        <f>VLOOKUP(B342,[6]H!B$1:AC$50,28,0)</f>
        <v>9</v>
      </c>
      <c r="AP342" s="7">
        <f>VLOOKUP(B342,[6]H!B$1:W$50,22,0)</f>
        <v>9</v>
      </c>
      <c r="AQ342" s="7">
        <f t="shared" si="47"/>
        <v>20</v>
      </c>
    </row>
    <row r="343" spans="1:43" x14ac:dyDescent="0.25">
      <c r="A343" s="7">
        <v>342</v>
      </c>
      <c r="B343" s="7" t="s">
        <v>374</v>
      </c>
      <c r="C343" s="8">
        <f>VLOOKUP(B343,[1]Combined!$B$1:$S$640,18,0)</f>
        <v>6</v>
      </c>
      <c r="D343" s="8">
        <f>VLOOKUP(B343,[1]Combined!$B$1:$T$640,19,0)</f>
        <v>6</v>
      </c>
      <c r="E343" s="8">
        <f>VLOOKUP(B343,[1]Combined!$B$1:$V$640,21,0)</f>
        <v>0</v>
      </c>
      <c r="F343" s="8">
        <f>VLOOKUP(B343,[1]Combined!$B$1:$W$640,22,0)</f>
        <v>2</v>
      </c>
      <c r="G343" s="8">
        <f>VLOOKUP(B343,[1]Combined!$B$1:$X$640,23,0)</f>
        <v>2</v>
      </c>
      <c r="H343" s="8">
        <f>VLOOKUP(B343,[1]Combined!$B$1:$Z$640,25,0)</f>
        <v>0</v>
      </c>
      <c r="I343" s="9">
        <f>VLOOKUP(B343,[2]Combined!C$1:T$640,18,0)</f>
        <v>15</v>
      </c>
      <c r="J343" s="9">
        <f>VLOOKUP(B343,[2]Combined!C$1:U$640,19,0)</f>
        <v>16</v>
      </c>
      <c r="K343" s="9">
        <f>VLOOKUP(B343,[2]Combined!C$1:W$640,21,0)</f>
        <v>0</v>
      </c>
      <c r="L343" s="9">
        <f>VLOOKUP(B343,[2]Combined!C$1:X$640,22,0)</f>
        <v>4</v>
      </c>
      <c r="M343" s="9">
        <f>VLOOKUP(B343,[2]Combined!C$1:Y$640,23,0)</f>
        <v>4</v>
      </c>
      <c r="N343" s="9">
        <f>VLOOKUP(B343,[2]Combined!C$1:AA$640,25,0)</f>
        <v>0</v>
      </c>
      <c r="O343" s="10">
        <f>VLOOKUP(B343,[3]Combined!C$1:T$640,18,0)</f>
        <v>8</v>
      </c>
      <c r="P343" s="10">
        <f>VLOOKUP(B343,[3]Combined!C$1:U$640,19,0)</f>
        <v>11</v>
      </c>
      <c r="Q343" s="10">
        <f>VLOOKUP(B343,[3]Combined!C$1:W$640,21,0)</f>
        <v>0</v>
      </c>
      <c r="R343" s="10">
        <f>VLOOKUP(B343,[3]Combined!C$1:X$640,22,0)</f>
        <v>3</v>
      </c>
      <c r="S343" s="10">
        <f>VLOOKUP(B343,[3]Combined!C$1:Y$640,23,0)</f>
        <v>4</v>
      </c>
      <c r="T343" s="10">
        <f>VLOOKUP(B343,[3]Combined!C$1:AA$640,25,0)</f>
        <v>0</v>
      </c>
      <c r="U343" s="11">
        <f>VLOOKUP(B343,[4]Combined!C$1:T$640,18,0)</f>
        <v>8</v>
      </c>
      <c r="V343" s="11">
        <f>VLOOKUP(B343,[4]Combined!C$1:U$640,19,0)</f>
        <v>10</v>
      </c>
      <c r="W343" s="11">
        <f>VLOOKUP(B343,[4]Combined!C$1:W$640,21,0)</f>
        <v>0</v>
      </c>
      <c r="X343" s="11">
        <f>VLOOKUP(B343,[4]Combined!C$1:X$640,22,0)</f>
        <v>3</v>
      </c>
      <c r="Y343" s="11">
        <f>VLOOKUP(B343,[4]Combined!C$1:Y$640,23,0)</f>
        <v>3</v>
      </c>
      <c r="Z343" s="11">
        <f>VLOOKUP(B343,[4]Combined!C$1:AA$640,25,0)</f>
        <v>0</v>
      </c>
      <c r="AA343" s="12">
        <f>VLOOKUP(B343,[5]Combined!C$1:T$640,18,0)</f>
        <v>0</v>
      </c>
      <c r="AB343" s="12">
        <f>VLOOKUP(B343,[5]Combined!C$1:U$640,19,0)</f>
        <v>0</v>
      </c>
      <c r="AC343" s="12">
        <f>VLOOKUP(B343,[5]Combined!C$1:W$640,21,0)</f>
        <v>0</v>
      </c>
      <c r="AD343" s="12">
        <v>1</v>
      </c>
      <c r="AE343" s="12">
        <v>2</v>
      </c>
      <c r="AF343" s="12">
        <f>VLOOKUP(B343,[5]Combined!C$1:AA$640,25,0)</f>
        <v>0</v>
      </c>
      <c r="AG343" s="14">
        <f t="shared" si="40"/>
        <v>58</v>
      </c>
      <c r="AH343" s="14">
        <f t="shared" si="41"/>
        <v>0</v>
      </c>
      <c r="AI343" s="14">
        <f t="shared" si="42"/>
        <v>0</v>
      </c>
      <c r="AJ343" s="14">
        <f t="shared" si="43"/>
        <v>50</v>
      </c>
      <c r="AK343" s="14">
        <f t="shared" si="44"/>
        <v>50</v>
      </c>
      <c r="AL343" s="14">
        <f t="shared" si="45"/>
        <v>86.206896551724128</v>
      </c>
      <c r="AM343" s="14">
        <f t="shared" si="46"/>
        <v>5</v>
      </c>
      <c r="AN343" s="7" t="s">
        <v>375</v>
      </c>
      <c r="AO343" s="7">
        <f>VLOOKUP(B343,[6]H!B$1:AC$50,28,0)</f>
        <v>6</v>
      </c>
      <c r="AP343" s="7">
        <f>VLOOKUP(B343,[6]H!B$1:W$50,22,0)</f>
        <v>7</v>
      </c>
      <c r="AQ343" s="7">
        <f t="shared" si="47"/>
        <v>18</v>
      </c>
    </row>
    <row r="344" spans="1:43" x14ac:dyDescent="0.25">
      <c r="A344" s="7">
        <v>343</v>
      </c>
      <c r="B344" s="7" t="s">
        <v>376</v>
      </c>
      <c r="C344" s="8">
        <f>VLOOKUP(B344,[1]Combined!$B$1:$S$640,18,0)</f>
        <v>4</v>
      </c>
      <c r="D344" s="8">
        <f>VLOOKUP(B344,[1]Combined!$B$1:$T$640,19,0)</f>
        <v>6</v>
      </c>
      <c r="E344" s="8">
        <f>VLOOKUP(B344,[1]Combined!$B$1:$V$640,21,0)</f>
        <v>0</v>
      </c>
      <c r="F344" s="8">
        <f>VLOOKUP(B344,[1]Combined!$B$1:$W$640,22,0)</f>
        <v>2</v>
      </c>
      <c r="G344" s="8">
        <f>VLOOKUP(B344,[1]Combined!$B$1:$X$640,23,0)</f>
        <v>2</v>
      </c>
      <c r="H344" s="8">
        <f>VLOOKUP(B344,[1]Combined!$B$1:$Z$640,25,0)</f>
        <v>0</v>
      </c>
      <c r="I344" s="9">
        <f>VLOOKUP(B344,[2]Combined!C$1:T$640,18,0)</f>
        <v>13</v>
      </c>
      <c r="J344" s="9">
        <f>VLOOKUP(B344,[2]Combined!C$1:U$640,19,0)</f>
        <v>16</v>
      </c>
      <c r="K344" s="9">
        <f>VLOOKUP(B344,[2]Combined!C$1:W$640,21,0)</f>
        <v>0</v>
      </c>
      <c r="L344" s="9">
        <f>VLOOKUP(B344,[2]Combined!C$1:X$640,22,0)</f>
        <v>3</v>
      </c>
      <c r="M344" s="9">
        <f>VLOOKUP(B344,[2]Combined!C$1:Y$640,23,0)</f>
        <v>4</v>
      </c>
      <c r="N344" s="9">
        <f>VLOOKUP(B344,[2]Combined!C$1:AA$640,25,0)</f>
        <v>0</v>
      </c>
      <c r="O344" s="10">
        <f>VLOOKUP(B344,[3]Combined!C$1:T$640,18,0)</f>
        <v>6</v>
      </c>
      <c r="P344" s="10">
        <f>VLOOKUP(B344,[3]Combined!C$1:U$640,19,0)</f>
        <v>11</v>
      </c>
      <c r="Q344" s="10">
        <f>VLOOKUP(B344,[3]Combined!C$1:W$640,21,0)</f>
        <v>0</v>
      </c>
      <c r="R344" s="10">
        <f>VLOOKUP(B344,[3]Combined!C$1:X$640,22,0)</f>
        <v>3</v>
      </c>
      <c r="S344" s="10">
        <f>VLOOKUP(B344,[3]Combined!C$1:Y$640,23,0)</f>
        <v>5</v>
      </c>
      <c r="T344" s="10">
        <f>VLOOKUP(B344,[3]Combined!C$1:AA$640,25,0)</f>
        <v>0</v>
      </c>
      <c r="U344" s="11">
        <f>VLOOKUP(B344,[4]Combined!C$1:T$640,18,0)</f>
        <v>4</v>
      </c>
      <c r="V344" s="11">
        <f>VLOOKUP(B344,[4]Combined!C$1:U$640,19,0)</f>
        <v>10</v>
      </c>
      <c r="W344" s="11">
        <f>VLOOKUP(B344,[4]Combined!C$1:W$640,21,0)</f>
        <v>0</v>
      </c>
      <c r="X344" s="11">
        <f>VLOOKUP(B344,[4]Combined!C$1:X$640,22,0)</f>
        <v>3</v>
      </c>
      <c r="Y344" s="11">
        <f>VLOOKUP(B344,[4]Combined!C$1:Y$640,23,0)</f>
        <v>3</v>
      </c>
      <c r="Z344" s="11">
        <f>VLOOKUP(B344,[4]Combined!C$1:AA$640,25,0)</f>
        <v>0</v>
      </c>
      <c r="AA344" s="12">
        <f>VLOOKUP(B344,[5]Combined!C$1:T$640,18,0)</f>
        <v>0</v>
      </c>
      <c r="AB344" s="12">
        <f>VLOOKUP(B344,[5]Combined!C$1:U$640,19,0)</f>
        <v>0</v>
      </c>
      <c r="AC344" s="12">
        <f>VLOOKUP(B344,[5]Combined!C$1:W$640,21,0)</f>
        <v>0</v>
      </c>
      <c r="AD344" s="12">
        <f>VLOOKUP(B344,[5]Combined!C$1:X$640,22,0)</f>
        <v>0</v>
      </c>
      <c r="AE344" s="12">
        <f>VLOOKUP(B344,[5]Combined!C$1:Y$640,23,0)</f>
        <v>0</v>
      </c>
      <c r="AF344" s="12">
        <f>VLOOKUP(B344,[5]Combined!C$1:AA$640,25,0)</f>
        <v>0</v>
      </c>
      <c r="AG344" s="14">
        <f t="shared" si="40"/>
        <v>57</v>
      </c>
      <c r="AH344" s="14">
        <f t="shared" si="41"/>
        <v>0</v>
      </c>
      <c r="AI344" s="14">
        <f t="shared" si="42"/>
        <v>0</v>
      </c>
      <c r="AJ344" s="14">
        <f t="shared" si="43"/>
        <v>38</v>
      </c>
      <c r="AK344" s="14">
        <f t="shared" si="44"/>
        <v>38</v>
      </c>
      <c r="AL344" s="14">
        <f t="shared" si="45"/>
        <v>66.666666666666657</v>
      </c>
      <c r="AM344" s="14">
        <f t="shared" si="46"/>
        <v>0</v>
      </c>
      <c r="AN344" s="7" t="s">
        <v>377</v>
      </c>
      <c r="AO344" s="7">
        <f>VLOOKUP(B344,[6]H!B$1:AC$50,28,0)</f>
        <v>10</v>
      </c>
      <c r="AP344" s="7">
        <f>VLOOKUP(B344,[6]H!B$1:W$50,22,0)</f>
        <v>7</v>
      </c>
      <c r="AQ344" s="7">
        <f t="shared" si="47"/>
        <v>17</v>
      </c>
    </row>
    <row r="345" spans="1:43" x14ac:dyDescent="0.25">
      <c r="A345" s="7">
        <v>344</v>
      </c>
      <c r="B345" s="7" t="s">
        <v>378</v>
      </c>
      <c r="C345" s="8">
        <f>VLOOKUP(B345,[1]Combined!$B$1:$S$640,18,0)</f>
        <v>6</v>
      </c>
      <c r="D345" s="8">
        <f>VLOOKUP(B345,[1]Combined!$B$1:$T$640,19,0)</f>
        <v>6</v>
      </c>
      <c r="E345" s="8">
        <f>VLOOKUP(B345,[1]Combined!$B$1:$V$640,21,0)</f>
        <v>0</v>
      </c>
      <c r="F345" s="8">
        <f>VLOOKUP(B345,[1]Combined!$B$1:$W$640,22,0)</f>
        <v>2</v>
      </c>
      <c r="G345" s="8">
        <f>VLOOKUP(B345,[1]Combined!$B$1:$X$640,23,0)</f>
        <v>2</v>
      </c>
      <c r="H345" s="8">
        <f>VLOOKUP(B345,[1]Combined!$B$1:$Z$640,25,0)</f>
        <v>0</v>
      </c>
      <c r="I345" s="9">
        <f>VLOOKUP(B345,[2]Combined!C$1:T$640,18,0)</f>
        <v>16</v>
      </c>
      <c r="J345" s="9">
        <f>VLOOKUP(B345,[2]Combined!C$1:U$640,19,0)</f>
        <v>16</v>
      </c>
      <c r="K345" s="9">
        <f>VLOOKUP(B345,[2]Combined!C$1:W$640,21,0)</f>
        <v>0</v>
      </c>
      <c r="L345" s="9">
        <f>VLOOKUP(B345,[2]Combined!C$1:X$640,22,0)</f>
        <v>3</v>
      </c>
      <c r="M345" s="9">
        <f>VLOOKUP(B345,[2]Combined!C$1:Y$640,23,0)</f>
        <v>3</v>
      </c>
      <c r="N345" s="9">
        <f>VLOOKUP(B345,[2]Combined!C$1:AA$640,25,0)</f>
        <v>0</v>
      </c>
      <c r="O345" s="10">
        <f>VLOOKUP(B345,[3]Combined!C$1:T$640,18,0)</f>
        <v>7</v>
      </c>
      <c r="P345" s="10">
        <f>VLOOKUP(B345,[3]Combined!C$1:U$640,19,0)</f>
        <v>11</v>
      </c>
      <c r="Q345" s="10">
        <f>VLOOKUP(B345,[3]Combined!C$1:W$640,21,0)</f>
        <v>0</v>
      </c>
      <c r="R345" s="10">
        <f>VLOOKUP(B345,[3]Combined!C$1:X$640,22,0)</f>
        <v>1</v>
      </c>
      <c r="S345" s="10">
        <f>VLOOKUP(B345,[3]Combined!C$1:Y$640,23,0)</f>
        <v>4</v>
      </c>
      <c r="T345" s="10">
        <f>VLOOKUP(B345,[3]Combined!C$1:AA$640,25,0)</f>
        <v>0</v>
      </c>
      <c r="U345" s="11">
        <f>VLOOKUP(B345,[4]Combined!C$1:T$640,18,0)</f>
        <v>5</v>
      </c>
      <c r="V345" s="11">
        <f>VLOOKUP(B345,[4]Combined!C$1:U$640,19,0)</f>
        <v>10</v>
      </c>
      <c r="W345" s="11">
        <f>VLOOKUP(B345,[4]Combined!C$1:W$640,21,0)</f>
        <v>0</v>
      </c>
      <c r="X345" s="11">
        <f>VLOOKUP(B345,[4]Combined!C$1:X$640,22,0)</f>
        <v>3</v>
      </c>
      <c r="Y345" s="11">
        <f>VLOOKUP(B345,[4]Combined!C$1:Y$640,23,0)</f>
        <v>4</v>
      </c>
      <c r="Z345" s="11">
        <f>VLOOKUP(B345,[4]Combined!C$1:AA$640,25,0)</f>
        <v>0</v>
      </c>
      <c r="AA345" s="12">
        <f>VLOOKUP(B345,[5]Combined!C$1:T$640,18,0)</f>
        <v>0</v>
      </c>
      <c r="AB345" s="12">
        <f>VLOOKUP(B345,[5]Combined!C$1:U$640,19,0)</f>
        <v>0</v>
      </c>
      <c r="AC345" s="12">
        <f>VLOOKUP(B345,[5]Combined!C$1:W$640,21,0)</f>
        <v>0</v>
      </c>
      <c r="AD345" s="12">
        <v>1</v>
      </c>
      <c r="AE345" s="12">
        <v>2</v>
      </c>
      <c r="AF345" s="12">
        <f>VLOOKUP(B345,[5]Combined!C$1:AA$640,25,0)</f>
        <v>0</v>
      </c>
      <c r="AG345" s="14">
        <f t="shared" si="40"/>
        <v>58</v>
      </c>
      <c r="AH345" s="14">
        <f t="shared" si="41"/>
        <v>0</v>
      </c>
      <c r="AI345" s="14">
        <f t="shared" si="42"/>
        <v>0</v>
      </c>
      <c r="AJ345" s="14">
        <f t="shared" si="43"/>
        <v>44</v>
      </c>
      <c r="AK345" s="14">
        <f t="shared" si="44"/>
        <v>44</v>
      </c>
      <c r="AL345" s="14">
        <f t="shared" si="45"/>
        <v>75.862068965517238</v>
      </c>
      <c r="AM345" s="14">
        <f t="shared" si="46"/>
        <v>3</v>
      </c>
      <c r="AN345" s="7" t="s">
        <v>379</v>
      </c>
      <c r="AO345" s="7">
        <f>VLOOKUP(B345,[6]H!B$1:AC$50,28,0)</f>
        <v>8</v>
      </c>
      <c r="AP345" s="7">
        <f>VLOOKUP(B345,[6]H!B$1:W$50,22,0)</f>
        <v>7</v>
      </c>
      <c r="AQ345" s="7">
        <f t="shared" si="47"/>
        <v>18</v>
      </c>
    </row>
    <row r="346" spans="1:43" x14ac:dyDescent="0.25">
      <c r="A346" s="7">
        <v>345</v>
      </c>
      <c r="B346" s="7" t="s">
        <v>380</v>
      </c>
      <c r="C346" s="8">
        <f>VLOOKUP(B346,[1]Combined!$B$1:$S$640,18,0)</f>
        <v>2</v>
      </c>
      <c r="D346" s="8">
        <f>VLOOKUP(B346,[1]Combined!$B$1:$T$640,19,0)</f>
        <v>6</v>
      </c>
      <c r="E346" s="8">
        <f>VLOOKUP(B346,[1]Combined!$B$1:$V$640,21,0)</f>
        <v>0</v>
      </c>
      <c r="F346" s="8">
        <f>VLOOKUP(B346,[1]Combined!$B$1:$W$640,22,0)</f>
        <v>2</v>
      </c>
      <c r="G346" s="8">
        <f>VLOOKUP(B346,[1]Combined!$B$1:$X$640,23,0)</f>
        <v>2</v>
      </c>
      <c r="H346" s="8">
        <f>VLOOKUP(B346,[1]Combined!$B$1:$Z$640,25,0)</f>
        <v>0</v>
      </c>
      <c r="I346" s="9">
        <f>VLOOKUP(B346,[2]Combined!C$1:T$640,18,0)</f>
        <v>11</v>
      </c>
      <c r="J346" s="9">
        <f>VLOOKUP(B346,[2]Combined!C$1:U$640,19,0)</f>
        <v>16</v>
      </c>
      <c r="K346" s="9">
        <f>VLOOKUP(B346,[2]Combined!C$1:W$640,21,0)</f>
        <v>0</v>
      </c>
      <c r="L346" s="9">
        <f>VLOOKUP(B346,[2]Combined!C$1:X$640,22,0)</f>
        <v>4</v>
      </c>
      <c r="M346" s="9">
        <f>VLOOKUP(B346,[2]Combined!C$1:Y$640,23,0)</f>
        <v>4</v>
      </c>
      <c r="N346" s="9">
        <f>VLOOKUP(B346,[2]Combined!C$1:AA$640,25,0)</f>
        <v>0</v>
      </c>
      <c r="O346" s="10">
        <f>VLOOKUP(B346,[3]Combined!C$1:T$640,18,0)</f>
        <v>4</v>
      </c>
      <c r="P346" s="10">
        <f>VLOOKUP(B346,[3]Combined!C$1:U$640,19,0)</f>
        <v>11</v>
      </c>
      <c r="Q346" s="10">
        <f>VLOOKUP(B346,[3]Combined!C$1:W$640,21,0)</f>
        <v>0</v>
      </c>
      <c r="R346" s="10">
        <f>VLOOKUP(B346,[3]Combined!C$1:X$640,22,0)</f>
        <v>2</v>
      </c>
      <c r="S346" s="10">
        <f>VLOOKUP(B346,[3]Combined!C$1:Y$640,23,0)</f>
        <v>5</v>
      </c>
      <c r="T346" s="10">
        <f>VLOOKUP(B346,[3]Combined!C$1:AA$640,25,0)</f>
        <v>0</v>
      </c>
      <c r="U346" s="11">
        <f>VLOOKUP(B346,[4]Combined!C$1:T$640,18,0)</f>
        <v>8</v>
      </c>
      <c r="V346" s="11">
        <f>VLOOKUP(B346,[4]Combined!C$1:U$640,19,0)</f>
        <v>10</v>
      </c>
      <c r="W346" s="11">
        <f>VLOOKUP(B346,[4]Combined!C$1:W$640,21,0)</f>
        <v>0</v>
      </c>
      <c r="X346" s="11">
        <f>VLOOKUP(B346,[4]Combined!C$1:X$640,22,0)</f>
        <v>0</v>
      </c>
      <c r="Y346" s="11">
        <f>VLOOKUP(B346,[4]Combined!C$1:Y$640,23,0)</f>
        <v>3</v>
      </c>
      <c r="Z346" s="11">
        <f>VLOOKUP(B346,[4]Combined!C$1:AA$640,25,0)</f>
        <v>0</v>
      </c>
      <c r="AA346" s="12">
        <f>VLOOKUP(B346,[5]Combined!C$1:T$640,18,0)</f>
        <v>0</v>
      </c>
      <c r="AB346" s="12">
        <f>VLOOKUP(B346,[5]Combined!C$1:U$640,19,0)</f>
        <v>0</v>
      </c>
      <c r="AC346" s="12">
        <f>VLOOKUP(B346,[5]Combined!C$1:W$640,21,0)</f>
        <v>0</v>
      </c>
      <c r="AD346" s="12">
        <v>1</v>
      </c>
      <c r="AE346" s="12">
        <v>1</v>
      </c>
      <c r="AF346" s="12">
        <f>VLOOKUP(B346,[5]Combined!C$1:AA$640,25,0)</f>
        <v>0</v>
      </c>
      <c r="AG346" s="14">
        <f t="shared" si="40"/>
        <v>58</v>
      </c>
      <c r="AH346" s="14">
        <f t="shared" si="41"/>
        <v>0</v>
      </c>
      <c r="AI346" s="14">
        <f t="shared" si="42"/>
        <v>0</v>
      </c>
      <c r="AJ346" s="14">
        <f t="shared" si="43"/>
        <v>34</v>
      </c>
      <c r="AK346" s="14">
        <f t="shared" si="44"/>
        <v>34</v>
      </c>
      <c r="AL346" s="14">
        <f t="shared" si="45"/>
        <v>58.620689655172406</v>
      </c>
      <c r="AM346" s="14">
        <f t="shared" si="46"/>
        <v>0</v>
      </c>
      <c r="AN346" s="7" t="s">
        <v>381</v>
      </c>
      <c r="AO346" s="7">
        <f>VLOOKUP(B346,[6]H!B$1:AC$50,28,0)</f>
        <v>3</v>
      </c>
      <c r="AP346" s="7">
        <f>VLOOKUP(B346,[6]H!B$1:W$50,22,0)</f>
        <v>6</v>
      </c>
      <c r="AQ346" s="7">
        <f t="shared" si="47"/>
        <v>9</v>
      </c>
    </row>
    <row r="347" spans="1:43" x14ac:dyDescent="0.25">
      <c r="A347" s="7">
        <v>346</v>
      </c>
      <c r="B347" s="7" t="s">
        <v>382</v>
      </c>
      <c r="C347" s="8">
        <f>VLOOKUP(B347,[1]Combined!$B$1:$S$640,18,0)</f>
        <v>4</v>
      </c>
      <c r="D347" s="8">
        <f>VLOOKUP(B347,[1]Combined!$B$1:$T$640,19,0)</f>
        <v>6</v>
      </c>
      <c r="E347" s="8">
        <f>VLOOKUP(B347,[1]Combined!$B$1:$V$640,21,0)</f>
        <v>0</v>
      </c>
      <c r="F347" s="8">
        <f>VLOOKUP(B347,[1]Combined!$B$1:$W$640,22,0)</f>
        <v>0</v>
      </c>
      <c r="G347" s="8">
        <f>VLOOKUP(B347,[1]Combined!$B$1:$X$640,23,0)</f>
        <v>1</v>
      </c>
      <c r="H347" s="8">
        <f>VLOOKUP(B347,[1]Combined!$B$1:$Z$640,25,0)</f>
        <v>0</v>
      </c>
      <c r="I347" s="9">
        <f>VLOOKUP(B347,[2]Combined!C$1:T$640,18,0)</f>
        <v>16</v>
      </c>
      <c r="J347" s="9">
        <f>VLOOKUP(B347,[2]Combined!C$1:U$640,19,0)</f>
        <v>16</v>
      </c>
      <c r="K347" s="9">
        <f>VLOOKUP(B347,[2]Combined!C$1:W$640,21,0)</f>
        <v>0</v>
      </c>
      <c r="L347" s="9">
        <f>VLOOKUP(B347,[2]Combined!C$1:X$640,22,0)</f>
        <v>3</v>
      </c>
      <c r="M347" s="9">
        <f>VLOOKUP(B347,[2]Combined!C$1:Y$640,23,0)</f>
        <v>3</v>
      </c>
      <c r="N347" s="9">
        <f>VLOOKUP(B347,[2]Combined!C$1:AA$640,25,0)</f>
        <v>0</v>
      </c>
      <c r="O347" s="10">
        <f>VLOOKUP(B347,[3]Combined!C$1:T$640,18,0)</f>
        <v>10</v>
      </c>
      <c r="P347" s="10">
        <f>VLOOKUP(B347,[3]Combined!C$1:U$640,19,0)</f>
        <v>11</v>
      </c>
      <c r="Q347" s="10">
        <f>VLOOKUP(B347,[3]Combined!C$1:W$640,21,0)</f>
        <v>0</v>
      </c>
      <c r="R347" s="10">
        <f>VLOOKUP(B347,[3]Combined!C$1:X$640,22,0)</f>
        <v>4</v>
      </c>
      <c r="S347" s="10">
        <f>VLOOKUP(B347,[3]Combined!C$1:Y$640,23,0)</f>
        <v>4</v>
      </c>
      <c r="T347" s="10">
        <f>VLOOKUP(B347,[3]Combined!C$1:AA$640,25,0)</f>
        <v>0</v>
      </c>
      <c r="U347" s="11">
        <f>VLOOKUP(B347,[4]Combined!C$1:T$640,18,0)</f>
        <v>4</v>
      </c>
      <c r="V347" s="11">
        <f>VLOOKUP(B347,[4]Combined!C$1:U$640,19,0)</f>
        <v>10</v>
      </c>
      <c r="W347" s="11">
        <f>VLOOKUP(B347,[4]Combined!C$1:W$640,21,0)</f>
        <v>0</v>
      </c>
      <c r="X347" s="11">
        <f>VLOOKUP(B347,[4]Combined!C$1:X$640,22,0)</f>
        <v>1</v>
      </c>
      <c r="Y347" s="11">
        <f>VLOOKUP(B347,[4]Combined!C$1:Y$640,23,0)</f>
        <v>1</v>
      </c>
      <c r="Z347" s="11">
        <f>VLOOKUP(B347,[4]Combined!C$1:AA$640,25,0)</f>
        <v>0</v>
      </c>
      <c r="AA347" s="12">
        <f>VLOOKUP(B347,[5]Combined!C$1:T$640,18,0)</f>
        <v>0</v>
      </c>
      <c r="AB347" s="12">
        <f>VLOOKUP(B347,[5]Combined!C$1:U$640,19,0)</f>
        <v>0</v>
      </c>
      <c r="AC347" s="12">
        <f>VLOOKUP(B347,[5]Combined!C$1:W$640,21,0)</f>
        <v>0</v>
      </c>
      <c r="AD347" s="12">
        <f>VLOOKUP(B347,[5]Combined!C$1:X$640,22,0)</f>
        <v>0</v>
      </c>
      <c r="AE347" s="12">
        <f>VLOOKUP(B347,[5]Combined!C$1:Y$640,23,0)</f>
        <v>0</v>
      </c>
      <c r="AF347" s="12">
        <f>VLOOKUP(B347,[5]Combined!C$1:AA$640,25,0)</f>
        <v>0</v>
      </c>
      <c r="AG347" s="14">
        <f t="shared" si="40"/>
        <v>52</v>
      </c>
      <c r="AH347" s="14">
        <f t="shared" si="41"/>
        <v>0</v>
      </c>
      <c r="AI347" s="14">
        <f t="shared" si="42"/>
        <v>0</v>
      </c>
      <c r="AJ347" s="14">
        <f t="shared" si="43"/>
        <v>42</v>
      </c>
      <c r="AK347" s="14">
        <f t="shared" si="44"/>
        <v>42</v>
      </c>
      <c r="AL347" s="14">
        <f t="shared" si="45"/>
        <v>80.769230769230774</v>
      </c>
      <c r="AM347" s="14">
        <f t="shared" si="46"/>
        <v>4</v>
      </c>
      <c r="AN347" s="7" t="s">
        <v>373</v>
      </c>
      <c r="AO347" s="7">
        <f>VLOOKUP(B347,[6]H!B$1:AC$50,28,0)</f>
        <v>10</v>
      </c>
      <c r="AP347" s="7">
        <f>VLOOKUP(B347,[6]H!B$1:W$50,22,0)</f>
        <v>8</v>
      </c>
      <c r="AQ347" s="7">
        <f t="shared" si="47"/>
        <v>22</v>
      </c>
    </row>
    <row r="348" spans="1:43" x14ac:dyDescent="0.25">
      <c r="A348" s="7">
        <v>347</v>
      </c>
      <c r="B348" s="7" t="s">
        <v>383</v>
      </c>
      <c r="C348" s="8">
        <f>VLOOKUP(B348,[1]Combined!$B$1:$S$640,18,0)</f>
        <v>6</v>
      </c>
      <c r="D348" s="8">
        <f>VLOOKUP(B348,[1]Combined!$B$1:$T$640,19,0)</f>
        <v>6</v>
      </c>
      <c r="E348" s="8">
        <f>VLOOKUP(B348,[1]Combined!$B$1:$V$640,21,0)</f>
        <v>0</v>
      </c>
      <c r="F348" s="8">
        <f>VLOOKUP(B348,[1]Combined!$B$1:$W$640,22,0)</f>
        <v>2</v>
      </c>
      <c r="G348" s="8">
        <f>VLOOKUP(B348,[1]Combined!$B$1:$X$640,23,0)</f>
        <v>2</v>
      </c>
      <c r="H348" s="8">
        <f>VLOOKUP(B348,[1]Combined!$B$1:$Z$640,25,0)</f>
        <v>0</v>
      </c>
      <c r="I348" s="9">
        <f>VLOOKUP(B348,[2]Combined!C$1:T$640,18,0)</f>
        <v>13</v>
      </c>
      <c r="J348" s="9">
        <f>VLOOKUP(B348,[2]Combined!C$1:U$640,19,0)</f>
        <v>16</v>
      </c>
      <c r="K348" s="9">
        <f>VLOOKUP(B348,[2]Combined!C$1:W$640,21,0)</f>
        <v>0</v>
      </c>
      <c r="L348" s="9">
        <f>VLOOKUP(B348,[2]Combined!C$1:X$640,22,0)</f>
        <v>3</v>
      </c>
      <c r="M348" s="9">
        <f>VLOOKUP(B348,[2]Combined!C$1:Y$640,23,0)</f>
        <v>4</v>
      </c>
      <c r="N348" s="9">
        <f>VLOOKUP(B348,[2]Combined!C$1:AA$640,25,0)</f>
        <v>0</v>
      </c>
      <c r="O348" s="10">
        <f>VLOOKUP(B348,[3]Combined!C$1:T$640,18,0)</f>
        <v>5</v>
      </c>
      <c r="P348" s="10">
        <f>VLOOKUP(B348,[3]Combined!C$1:U$640,19,0)</f>
        <v>11</v>
      </c>
      <c r="Q348" s="10">
        <f>VLOOKUP(B348,[3]Combined!C$1:W$640,21,0)</f>
        <v>0</v>
      </c>
      <c r="R348" s="10">
        <f>VLOOKUP(B348,[3]Combined!C$1:X$640,22,0)</f>
        <v>1</v>
      </c>
      <c r="S348" s="10">
        <f>VLOOKUP(B348,[3]Combined!C$1:Y$640,23,0)</f>
        <v>4</v>
      </c>
      <c r="T348" s="10">
        <f>VLOOKUP(B348,[3]Combined!C$1:AA$640,25,0)</f>
        <v>0</v>
      </c>
      <c r="U348" s="11">
        <f>VLOOKUP(B348,[4]Combined!C$1:T$640,18,0)</f>
        <v>3</v>
      </c>
      <c r="V348" s="11">
        <f>VLOOKUP(B348,[4]Combined!C$1:U$640,19,0)</f>
        <v>10</v>
      </c>
      <c r="W348" s="11">
        <f>VLOOKUP(B348,[4]Combined!C$1:W$640,21,0)</f>
        <v>0</v>
      </c>
      <c r="X348" s="11">
        <f>VLOOKUP(B348,[4]Combined!C$1:X$640,22,0)</f>
        <v>1</v>
      </c>
      <c r="Y348" s="11">
        <f>VLOOKUP(B348,[4]Combined!C$1:Y$640,23,0)</f>
        <v>3</v>
      </c>
      <c r="Z348" s="11">
        <f>VLOOKUP(B348,[4]Combined!C$1:AA$640,25,0)</f>
        <v>0</v>
      </c>
      <c r="AA348" s="12">
        <f>VLOOKUP(B348,[5]Combined!C$1:T$640,18,0)</f>
        <v>0</v>
      </c>
      <c r="AB348" s="12">
        <f>VLOOKUP(B348,[5]Combined!C$1:U$640,19,0)</f>
        <v>0</v>
      </c>
      <c r="AC348" s="12">
        <f>VLOOKUP(B348,[5]Combined!C$1:W$640,21,0)</f>
        <v>0</v>
      </c>
      <c r="AD348" s="12">
        <f>VLOOKUP(B348,[5]Combined!C$1:X$640,22,0)</f>
        <v>0</v>
      </c>
      <c r="AE348" s="12">
        <v>2</v>
      </c>
      <c r="AF348" s="12">
        <f>VLOOKUP(B348,[5]Combined!C$1:AA$640,25,0)</f>
        <v>0</v>
      </c>
      <c r="AG348" s="14">
        <f t="shared" si="40"/>
        <v>58</v>
      </c>
      <c r="AH348" s="14">
        <f t="shared" si="41"/>
        <v>0</v>
      </c>
      <c r="AI348" s="14">
        <f t="shared" si="42"/>
        <v>0</v>
      </c>
      <c r="AJ348" s="14">
        <f t="shared" si="43"/>
        <v>34</v>
      </c>
      <c r="AK348" s="14">
        <f t="shared" si="44"/>
        <v>34</v>
      </c>
      <c r="AL348" s="14">
        <f t="shared" si="45"/>
        <v>58.620689655172406</v>
      </c>
      <c r="AM348" s="14">
        <f t="shared" si="46"/>
        <v>0</v>
      </c>
      <c r="AN348" s="7" t="s">
        <v>375</v>
      </c>
      <c r="AO348" s="7">
        <f>VLOOKUP(B348,[6]H!B$1:AC$50,28,0)</f>
        <v>5</v>
      </c>
      <c r="AP348" s="7">
        <f>VLOOKUP(B348,[6]H!B$1:W$50,22,0)</f>
        <v>7</v>
      </c>
      <c r="AQ348" s="7">
        <f t="shared" si="47"/>
        <v>12</v>
      </c>
    </row>
    <row r="349" spans="1:43" x14ac:dyDescent="0.25">
      <c r="A349" s="7">
        <v>348</v>
      </c>
      <c r="B349" s="7" t="s">
        <v>384</v>
      </c>
      <c r="C349" s="8">
        <f>VLOOKUP(B349,[1]Combined!$B$1:$S$640,18,0)</f>
        <v>2</v>
      </c>
      <c r="D349" s="8">
        <f>VLOOKUP(B349,[1]Combined!$B$1:$T$640,19,0)</f>
        <v>6</v>
      </c>
      <c r="E349" s="8">
        <f>VLOOKUP(B349,[1]Combined!$B$1:$V$640,21,0)</f>
        <v>0</v>
      </c>
      <c r="F349" s="8">
        <f>VLOOKUP(B349,[1]Combined!$B$1:$W$640,22,0)</f>
        <v>2</v>
      </c>
      <c r="G349" s="8">
        <f>VLOOKUP(B349,[1]Combined!$B$1:$X$640,23,0)</f>
        <v>2</v>
      </c>
      <c r="H349" s="8">
        <f>VLOOKUP(B349,[1]Combined!$B$1:$Z$640,25,0)</f>
        <v>0</v>
      </c>
      <c r="I349" s="9">
        <f>VLOOKUP(B349,[2]Combined!C$1:T$640,18,0)</f>
        <v>14</v>
      </c>
      <c r="J349" s="9">
        <f>VLOOKUP(B349,[2]Combined!C$1:U$640,19,0)</f>
        <v>16</v>
      </c>
      <c r="K349" s="9">
        <f>VLOOKUP(B349,[2]Combined!C$1:W$640,21,0)</f>
        <v>0</v>
      </c>
      <c r="L349" s="9">
        <f>VLOOKUP(B349,[2]Combined!C$1:X$640,22,0)</f>
        <v>4</v>
      </c>
      <c r="M349" s="9">
        <f>VLOOKUP(B349,[2]Combined!C$1:Y$640,23,0)</f>
        <v>4</v>
      </c>
      <c r="N349" s="9">
        <f>VLOOKUP(B349,[2]Combined!C$1:AA$640,25,0)</f>
        <v>0</v>
      </c>
      <c r="O349" s="10">
        <f>VLOOKUP(B349,[3]Combined!C$1:T$640,18,0)</f>
        <v>8</v>
      </c>
      <c r="P349" s="10">
        <f>VLOOKUP(B349,[3]Combined!C$1:U$640,19,0)</f>
        <v>11</v>
      </c>
      <c r="Q349" s="10">
        <f>VLOOKUP(B349,[3]Combined!C$1:W$640,21,0)</f>
        <v>0</v>
      </c>
      <c r="R349" s="10">
        <f>VLOOKUP(B349,[3]Combined!C$1:X$640,22,0)</f>
        <v>3</v>
      </c>
      <c r="S349" s="10">
        <f>VLOOKUP(B349,[3]Combined!C$1:Y$640,23,0)</f>
        <v>5</v>
      </c>
      <c r="T349" s="10">
        <f>VLOOKUP(B349,[3]Combined!C$1:AA$640,25,0)</f>
        <v>0</v>
      </c>
      <c r="U349" s="11">
        <f>VLOOKUP(B349,[4]Combined!C$1:T$640,18,0)</f>
        <v>6</v>
      </c>
      <c r="V349" s="11">
        <f>VLOOKUP(B349,[4]Combined!C$1:U$640,19,0)</f>
        <v>10</v>
      </c>
      <c r="W349" s="11">
        <f>VLOOKUP(B349,[4]Combined!C$1:W$640,21,0)</f>
        <v>0</v>
      </c>
      <c r="X349" s="11">
        <f>VLOOKUP(B349,[4]Combined!C$1:X$640,22,0)</f>
        <v>2</v>
      </c>
      <c r="Y349" s="11">
        <f>VLOOKUP(B349,[4]Combined!C$1:Y$640,23,0)</f>
        <v>3</v>
      </c>
      <c r="Z349" s="11">
        <f>VLOOKUP(B349,[4]Combined!C$1:AA$640,25,0)</f>
        <v>0</v>
      </c>
      <c r="AA349" s="12">
        <f>VLOOKUP(B349,[5]Combined!C$1:T$640,18,0)</f>
        <v>0</v>
      </c>
      <c r="AB349" s="12">
        <f>VLOOKUP(B349,[5]Combined!C$1:U$640,19,0)</f>
        <v>0</v>
      </c>
      <c r="AC349" s="12">
        <f>VLOOKUP(B349,[5]Combined!C$1:W$640,21,0)</f>
        <v>0</v>
      </c>
      <c r="AD349" s="12">
        <f>VLOOKUP(B349,[5]Combined!C$1:X$640,22,0)</f>
        <v>0</v>
      </c>
      <c r="AE349" s="12">
        <f>VLOOKUP(B349,[5]Combined!C$1:Y$640,23,0)</f>
        <v>0</v>
      </c>
      <c r="AF349" s="12">
        <f>VLOOKUP(B349,[5]Combined!C$1:AA$640,25,0)</f>
        <v>0</v>
      </c>
      <c r="AG349" s="14">
        <f t="shared" si="40"/>
        <v>57</v>
      </c>
      <c r="AH349" s="14">
        <f t="shared" si="41"/>
        <v>0</v>
      </c>
      <c r="AI349" s="14">
        <f t="shared" si="42"/>
        <v>0</v>
      </c>
      <c r="AJ349" s="14">
        <f t="shared" si="43"/>
        <v>41</v>
      </c>
      <c r="AK349" s="14">
        <f t="shared" si="44"/>
        <v>41</v>
      </c>
      <c r="AL349" s="14">
        <f t="shared" si="45"/>
        <v>71.929824561403507</v>
      </c>
      <c r="AM349" s="14">
        <f t="shared" si="46"/>
        <v>2</v>
      </c>
      <c r="AN349" s="7" t="s">
        <v>377</v>
      </c>
      <c r="AO349" s="7">
        <f>VLOOKUP(B349,[6]H!B$1:AC$50,28,0)</f>
        <v>10</v>
      </c>
      <c r="AP349" s="7">
        <f>VLOOKUP(B349,[6]H!B$1:W$50,22,0)</f>
        <v>6</v>
      </c>
      <c r="AQ349" s="7">
        <f t="shared" si="47"/>
        <v>18</v>
      </c>
    </row>
    <row r="350" spans="1:43" x14ac:dyDescent="0.25">
      <c r="A350" s="7">
        <v>349</v>
      </c>
      <c r="B350" s="7" t="s">
        <v>385</v>
      </c>
      <c r="C350" s="8">
        <f>VLOOKUP(B350,[1]Combined!$B$1:$S$640,18,0)</f>
        <v>4</v>
      </c>
      <c r="D350" s="8">
        <f>VLOOKUP(B350,[1]Combined!$B$1:$T$640,19,0)</f>
        <v>6</v>
      </c>
      <c r="E350" s="8">
        <f>VLOOKUP(B350,[1]Combined!$B$1:$V$640,21,0)</f>
        <v>0</v>
      </c>
      <c r="F350" s="8">
        <f>VLOOKUP(B350,[1]Combined!$B$1:$W$640,22,0)</f>
        <v>2</v>
      </c>
      <c r="G350" s="8">
        <f>VLOOKUP(B350,[1]Combined!$B$1:$X$640,23,0)</f>
        <v>2</v>
      </c>
      <c r="H350" s="8">
        <f>VLOOKUP(B350,[1]Combined!$B$1:$Z$640,25,0)</f>
        <v>0</v>
      </c>
      <c r="I350" s="9">
        <f>VLOOKUP(B350,[2]Combined!C$1:T$640,18,0)</f>
        <v>15</v>
      </c>
      <c r="J350" s="9">
        <f>VLOOKUP(B350,[2]Combined!C$1:U$640,19,0)</f>
        <v>16</v>
      </c>
      <c r="K350" s="9">
        <f>VLOOKUP(B350,[2]Combined!C$1:W$640,21,0)</f>
        <v>0</v>
      </c>
      <c r="L350" s="9">
        <f>VLOOKUP(B350,[2]Combined!C$1:X$640,22,0)</f>
        <v>3</v>
      </c>
      <c r="M350" s="9">
        <f>VLOOKUP(B350,[2]Combined!C$1:Y$640,23,0)</f>
        <v>3</v>
      </c>
      <c r="N350" s="9">
        <f>VLOOKUP(B350,[2]Combined!C$1:AA$640,25,0)</f>
        <v>0</v>
      </c>
      <c r="O350" s="10">
        <f>VLOOKUP(B350,[3]Combined!C$1:T$640,18,0)</f>
        <v>9</v>
      </c>
      <c r="P350" s="10">
        <f>VLOOKUP(B350,[3]Combined!C$1:U$640,19,0)</f>
        <v>11</v>
      </c>
      <c r="Q350" s="10">
        <f>VLOOKUP(B350,[3]Combined!C$1:W$640,21,0)</f>
        <v>0</v>
      </c>
      <c r="R350" s="10">
        <f>VLOOKUP(B350,[3]Combined!C$1:X$640,22,0)</f>
        <v>4</v>
      </c>
      <c r="S350" s="10">
        <f>VLOOKUP(B350,[3]Combined!C$1:Y$640,23,0)</f>
        <v>4</v>
      </c>
      <c r="T350" s="10">
        <f>VLOOKUP(B350,[3]Combined!C$1:AA$640,25,0)</f>
        <v>0</v>
      </c>
      <c r="U350" s="11">
        <f>VLOOKUP(B350,[4]Combined!C$1:T$640,18,0)</f>
        <v>7</v>
      </c>
      <c r="V350" s="11">
        <f>VLOOKUP(B350,[4]Combined!C$1:U$640,19,0)</f>
        <v>10</v>
      </c>
      <c r="W350" s="11">
        <f>VLOOKUP(B350,[4]Combined!C$1:W$640,21,0)</f>
        <v>0</v>
      </c>
      <c r="X350" s="11">
        <f>VLOOKUP(B350,[4]Combined!C$1:X$640,22,0)</f>
        <v>3</v>
      </c>
      <c r="Y350" s="11">
        <f>VLOOKUP(B350,[4]Combined!C$1:Y$640,23,0)</f>
        <v>4</v>
      </c>
      <c r="Z350" s="11">
        <f>VLOOKUP(B350,[4]Combined!C$1:AA$640,25,0)</f>
        <v>0</v>
      </c>
      <c r="AA350" s="12">
        <f>VLOOKUP(B350,[5]Combined!C$1:T$640,18,0)</f>
        <v>0</v>
      </c>
      <c r="AB350" s="12">
        <f>VLOOKUP(B350,[5]Combined!C$1:U$640,19,0)</f>
        <v>0</v>
      </c>
      <c r="AC350" s="12">
        <f>VLOOKUP(B350,[5]Combined!C$1:W$640,21,0)</f>
        <v>0</v>
      </c>
      <c r="AD350" s="12">
        <v>1</v>
      </c>
      <c r="AE350" s="12">
        <v>2</v>
      </c>
      <c r="AF350" s="12">
        <f>VLOOKUP(B350,[5]Combined!C$1:AA$640,25,0)</f>
        <v>0</v>
      </c>
      <c r="AG350" s="14">
        <f t="shared" si="40"/>
        <v>58</v>
      </c>
      <c r="AH350" s="14">
        <f t="shared" si="41"/>
        <v>0</v>
      </c>
      <c r="AI350" s="14">
        <f t="shared" si="42"/>
        <v>0</v>
      </c>
      <c r="AJ350" s="14">
        <f t="shared" si="43"/>
        <v>48</v>
      </c>
      <c r="AK350" s="14">
        <f t="shared" si="44"/>
        <v>48</v>
      </c>
      <c r="AL350" s="14">
        <f t="shared" si="45"/>
        <v>82.758620689655174</v>
      </c>
      <c r="AM350" s="14">
        <f t="shared" si="46"/>
        <v>4</v>
      </c>
      <c r="AN350" s="7" t="s">
        <v>379</v>
      </c>
      <c r="AO350" s="7">
        <f>VLOOKUP(B350,[6]H!B$1:AC$50,28,0)</f>
        <v>5</v>
      </c>
      <c r="AP350" s="7">
        <f>VLOOKUP(B350,[6]H!B$1:W$50,22,0)</f>
        <v>7</v>
      </c>
      <c r="AQ350" s="7">
        <f t="shared" si="47"/>
        <v>16</v>
      </c>
    </row>
    <row r="351" spans="1:43" x14ac:dyDescent="0.25">
      <c r="A351" s="7">
        <v>350</v>
      </c>
      <c r="B351" s="7" t="s">
        <v>386</v>
      </c>
      <c r="C351" s="8">
        <f>VLOOKUP(B351,[1]Combined!$B$1:$S$640,18,0)</f>
        <v>6</v>
      </c>
      <c r="D351" s="8">
        <f>VLOOKUP(B351,[1]Combined!$B$1:$T$640,19,0)</f>
        <v>6</v>
      </c>
      <c r="E351" s="8">
        <f>VLOOKUP(B351,[1]Combined!$B$1:$V$640,21,0)</f>
        <v>0</v>
      </c>
      <c r="F351" s="8">
        <f>VLOOKUP(B351,[1]Combined!$B$1:$W$640,22,0)</f>
        <v>2</v>
      </c>
      <c r="G351" s="8">
        <f>VLOOKUP(B351,[1]Combined!$B$1:$X$640,23,0)</f>
        <v>2</v>
      </c>
      <c r="H351" s="8">
        <f>VLOOKUP(B351,[1]Combined!$B$1:$Z$640,25,0)</f>
        <v>0</v>
      </c>
      <c r="I351" s="9">
        <f>VLOOKUP(B351,[2]Combined!C$1:T$640,18,0)</f>
        <v>13</v>
      </c>
      <c r="J351" s="9">
        <f>VLOOKUP(B351,[2]Combined!C$1:U$640,19,0)</f>
        <v>16</v>
      </c>
      <c r="K351" s="9">
        <f>VLOOKUP(B351,[2]Combined!C$1:W$640,21,0)</f>
        <v>0</v>
      </c>
      <c r="L351" s="9">
        <f>VLOOKUP(B351,[2]Combined!C$1:X$640,22,0)</f>
        <v>4</v>
      </c>
      <c r="M351" s="9">
        <f>VLOOKUP(B351,[2]Combined!C$1:Y$640,23,0)</f>
        <v>4</v>
      </c>
      <c r="N351" s="9">
        <f>VLOOKUP(B351,[2]Combined!C$1:AA$640,25,0)</f>
        <v>0</v>
      </c>
      <c r="O351" s="10">
        <f>VLOOKUP(B351,[3]Combined!C$1:T$640,18,0)</f>
        <v>8</v>
      </c>
      <c r="P351" s="10">
        <f>VLOOKUP(B351,[3]Combined!C$1:U$640,19,0)</f>
        <v>11</v>
      </c>
      <c r="Q351" s="10">
        <f>VLOOKUP(B351,[3]Combined!C$1:W$640,21,0)</f>
        <v>0</v>
      </c>
      <c r="R351" s="10">
        <f>VLOOKUP(B351,[3]Combined!C$1:X$640,22,0)</f>
        <v>4</v>
      </c>
      <c r="S351" s="10">
        <f>VLOOKUP(B351,[3]Combined!C$1:Y$640,23,0)</f>
        <v>5</v>
      </c>
      <c r="T351" s="10">
        <f>VLOOKUP(B351,[3]Combined!C$1:AA$640,25,0)</f>
        <v>0</v>
      </c>
      <c r="U351" s="11">
        <f>VLOOKUP(B351,[4]Combined!C$1:T$640,18,0)</f>
        <v>9</v>
      </c>
      <c r="V351" s="11">
        <f>VLOOKUP(B351,[4]Combined!C$1:U$640,19,0)</f>
        <v>10</v>
      </c>
      <c r="W351" s="11">
        <f>VLOOKUP(B351,[4]Combined!C$1:W$640,21,0)</f>
        <v>0</v>
      </c>
      <c r="X351" s="11">
        <f>VLOOKUP(B351,[4]Combined!C$1:X$640,22,0)</f>
        <v>3</v>
      </c>
      <c r="Y351" s="11">
        <f>VLOOKUP(B351,[4]Combined!C$1:Y$640,23,0)</f>
        <v>3</v>
      </c>
      <c r="Z351" s="11">
        <f>VLOOKUP(B351,[4]Combined!C$1:AA$640,25,0)</f>
        <v>0</v>
      </c>
      <c r="AA351" s="12">
        <f>VLOOKUP(B351,[5]Combined!C$1:T$640,18,0)</f>
        <v>0</v>
      </c>
      <c r="AB351" s="12">
        <f>VLOOKUP(B351,[5]Combined!C$1:U$640,19,0)</f>
        <v>0</v>
      </c>
      <c r="AC351" s="12">
        <f>VLOOKUP(B351,[5]Combined!C$1:W$640,21,0)</f>
        <v>0</v>
      </c>
      <c r="AD351" s="12">
        <v>1</v>
      </c>
      <c r="AE351" s="12">
        <v>1</v>
      </c>
      <c r="AF351" s="12">
        <f>VLOOKUP(B351,[5]Combined!C$1:AA$640,25,0)</f>
        <v>0</v>
      </c>
      <c r="AG351" s="14">
        <f t="shared" si="40"/>
        <v>58</v>
      </c>
      <c r="AH351" s="14">
        <f t="shared" si="41"/>
        <v>0</v>
      </c>
      <c r="AI351" s="14">
        <f t="shared" si="42"/>
        <v>0</v>
      </c>
      <c r="AJ351" s="14">
        <f t="shared" si="43"/>
        <v>50</v>
      </c>
      <c r="AK351" s="14">
        <f t="shared" si="44"/>
        <v>50</v>
      </c>
      <c r="AL351" s="14">
        <f t="shared" si="45"/>
        <v>86.206896551724128</v>
      </c>
      <c r="AM351" s="14">
        <f t="shared" si="46"/>
        <v>5</v>
      </c>
      <c r="AN351" s="7" t="s">
        <v>381</v>
      </c>
      <c r="AO351" s="7">
        <f>VLOOKUP(B351,[6]H!B$1:AC$50,28,0)</f>
        <v>5</v>
      </c>
      <c r="AP351" s="7">
        <f>VLOOKUP(B351,[6]H!B$1:W$50,22,0)</f>
        <v>9</v>
      </c>
      <c r="AQ351" s="7">
        <f t="shared" si="47"/>
        <v>19</v>
      </c>
    </row>
    <row r="352" spans="1:43" x14ac:dyDescent="0.25">
      <c r="A352" s="7">
        <v>351</v>
      </c>
      <c r="B352" s="7" t="s">
        <v>387</v>
      </c>
      <c r="C352" s="8">
        <f>VLOOKUP(B352,[1]Combined!$B$1:$S$640,18,0)</f>
        <v>6</v>
      </c>
      <c r="D352" s="8">
        <f>VLOOKUP(B352,[1]Combined!$B$1:$T$640,19,0)</f>
        <v>6</v>
      </c>
      <c r="E352" s="8">
        <f>VLOOKUP(B352,[1]Combined!$B$1:$V$640,21,0)</f>
        <v>0</v>
      </c>
      <c r="F352" s="8">
        <f>VLOOKUP(B352,[1]Combined!$B$1:$W$640,22,0)</f>
        <v>1</v>
      </c>
      <c r="G352" s="8">
        <f>VLOOKUP(B352,[1]Combined!$B$1:$X$640,23,0)</f>
        <v>1</v>
      </c>
      <c r="H352" s="8">
        <f>VLOOKUP(B352,[1]Combined!$B$1:$Z$640,25,0)</f>
        <v>0</v>
      </c>
      <c r="I352" s="9">
        <f>VLOOKUP(B352,[2]Combined!C$1:T$640,18,0)</f>
        <v>14</v>
      </c>
      <c r="J352" s="9">
        <f>VLOOKUP(B352,[2]Combined!C$1:U$640,19,0)</f>
        <v>16</v>
      </c>
      <c r="K352" s="9">
        <f>VLOOKUP(B352,[2]Combined!C$1:W$640,21,0)</f>
        <v>0</v>
      </c>
      <c r="L352" s="9">
        <f>VLOOKUP(B352,[2]Combined!C$1:X$640,22,0)</f>
        <v>3</v>
      </c>
      <c r="M352" s="9">
        <f>VLOOKUP(B352,[2]Combined!C$1:Y$640,23,0)</f>
        <v>3</v>
      </c>
      <c r="N352" s="9">
        <f>VLOOKUP(B352,[2]Combined!C$1:AA$640,25,0)</f>
        <v>0</v>
      </c>
      <c r="O352" s="10">
        <f>VLOOKUP(B352,[3]Combined!C$1:T$640,18,0)</f>
        <v>8</v>
      </c>
      <c r="P352" s="10">
        <f>VLOOKUP(B352,[3]Combined!C$1:U$640,19,0)</f>
        <v>11</v>
      </c>
      <c r="Q352" s="10">
        <f>VLOOKUP(B352,[3]Combined!C$1:W$640,21,0)</f>
        <v>0</v>
      </c>
      <c r="R352" s="10">
        <f>VLOOKUP(B352,[3]Combined!C$1:X$640,22,0)</f>
        <v>2</v>
      </c>
      <c r="S352" s="10">
        <f>VLOOKUP(B352,[3]Combined!C$1:Y$640,23,0)</f>
        <v>4</v>
      </c>
      <c r="T352" s="10">
        <f>VLOOKUP(B352,[3]Combined!C$1:AA$640,25,0)</f>
        <v>0</v>
      </c>
      <c r="U352" s="11">
        <f>VLOOKUP(B352,[4]Combined!C$1:T$640,18,0)</f>
        <v>9</v>
      </c>
      <c r="V352" s="11">
        <f>VLOOKUP(B352,[4]Combined!C$1:U$640,19,0)</f>
        <v>10</v>
      </c>
      <c r="W352" s="11">
        <f>VLOOKUP(B352,[4]Combined!C$1:W$640,21,0)</f>
        <v>0</v>
      </c>
      <c r="X352" s="11">
        <f>VLOOKUP(B352,[4]Combined!C$1:X$640,22,0)</f>
        <v>1</v>
      </c>
      <c r="Y352" s="11">
        <f>VLOOKUP(B352,[4]Combined!C$1:Y$640,23,0)</f>
        <v>1</v>
      </c>
      <c r="Z352" s="11">
        <f>VLOOKUP(B352,[4]Combined!C$1:AA$640,25,0)</f>
        <v>0</v>
      </c>
      <c r="AA352" s="12">
        <f>VLOOKUP(B352,[5]Combined!C$1:T$640,18,0)</f>
        <v>0</v>
      </c>
      <c r="AB352" s="12">
        <f>VLOOKUP(B352,[5]Combined!C$1:U$640,19,0)</f>
        <v>0</v>
      </c>
      <c r="AC352" s="12">
        <f>VLOOKUP(B352,[5]Combined!C$1:W$640,21,0)</f>
        <v>0</v>
      </c>
      <c r="AD352" s="12">
        <f>VLOOKUP(B352,[5]Combined!C$1:X$640,22,0)</f>
        <v>0</v>
      </c>
      <c r="AE352" s="12">
        <f>VLOOKUP(B352,[5]Combined!C$1:Y$640,23,0)</f>
        <v>0</v>
      </c>
      <c r="AF352" s="12">
        <f>VLOOKUP(B352,[5]Combined!C$1:AA$640,25,0)</f>
        <v>0</v>
      </c>
      <c r="AG352" s="14">
        <f t="shared" si="40"/>
        <v>52</v>
      </c>
      <c r="AH352" s="14">
        <f t="shared" si="41"/>
        <v>0</v>
      </c>
      <c r="AI352" s="14">
        <f t="shared" si="42"/>
        <v>0</v>
      </c>
      <c r="AJ352" s="14">
        <f t="shared" si="43"/>
        <v>44</v>
      </c>
      <c r="AK352" s="14">
        <f t="shared" si="44"/>
        <v>44</v>
      </c>
      <c r="AL352" s="14">
        <f t="shared" si="45"/>
        <v>84.615384615384613</v>
      </c>
      <c r="AM352" s="14">
        <f t="shared" si="46"/>
        <v>4</v>
      </c>
      <c r="AN352" s="7" t="s">
        <v>373</v>
      </c>
      <c r="AO352" s="7">
        <f>VLOOKUP(B352,[6]H!B$1:AC$50,28,0)</f>
        <v>10</v>
      </c>
      <c r="AP352" s="7">
        <f>VLOOKUP(B352,[6]H!B$1:W$50,22,0)</f>
        <v>8</v>
      </c>
      <c r="AQ352" s="7">
        <f t="shared" si="47"/>
        <v>22</v>
      </c>
    </row>
    <row r="353" spans="1:43" x14ac:dyDescent="0.25">
      <c r="A353" s="7">
        <v>352</v>
      </c>
      <c r="B353" s="7" t="s">
        <v>388</v>
      </c>
      <c r="C353" s="8">
        <f>VLOOKUP(B353,[1]Combined!$B$1:$S$640,18,0)</f>
        <v>6</v>
      </c>
      <c r="D353" s="8">
        <f>VLOOKUP(B353,[1]Combined!$B$1:$T$640,19,0)</f>
        <v>6</v>
      </c>
      <c r="E353" s="8">
        <f>VLOOKUP(B353,[1]Combined!$B$1:$V$640,21,0)</f>
        <v>0</v>
      </c>
      <c r="F353" s="8">
        <f>VLOOKUP(B353,[1]Combined!$B$1:$W$640,22,0)</f>
        <v>2</v>
      </c>
      <c r="G353" s="8">
        <f>VLOOKUP(B353,[1]Combined!$B$1:$X$640,23,0)</f>
        <v>2</v>
      </c>
      <c r="H353" s="8">
        <f>VLOOKUP(B353,[1]Combined!$B$1:$Z$640,25,0)</f>
        <v>0</v>
      </c>
      <c r="I353" s="9">
        <f>VLOOKUP(B353,[2]Combined!C$1:T$640,18,0)</f>
        <v>13</v>
      </c>
      <c r="J353" s="9">
        <f>VLOOKUP(B353,[2]Combined!C$1:U$640,19,0)</f>
        <v>16</v>
      </c>
      <c r="K353" s="9">
        <f>VLOOKUP(B353,[2]Combined!C$1:W$640,21,0)</f>
        <v>0</v>
      </c>
      <c r="L353" s="9">
        <f>VLOOKUP(B353,[2]Combined!C$1:X$640,22,0)</f>
        <v>4</v>
      </c>
      <c r="M353" s="9">
        <f>VLOOKUP(B353,[2]Combined!C$1:Y$640,23,0)</f>
        <v>4</v>
      </c>
      <c r="N353" s="9">
        <f>VLOOKUP(B353,[2]Combined!C$1:AA$640,25,0)</f>
        <v>0</v>
      </c>
      <c r="O353" s="10">
        <f>VLOOKUP(B353,[3]Combined!C$1:T$640,18,0)</f>
        <v>9</v>
      </c>
      <c r="P353" s="10">
        <f>VLOOKUP(B353,[3]Combined!C$1:U$640,19,0)</f>
        <v>11</v>
      </c>
      <c r="Q353" s="10">
        <f>VLOOKUP(B353,[3]Combined!C$1:W$640,21,0)</f>
        <v>0</v>
      </c>
      <c r="R353" s="10">
        <f>VLOOKUP(B353,[3]Combined!C$1:X$640,22,0)</f>
        <v>2</v>
      </c>
      <c r="S353" s="10">
        <f>VLOOKUP(B353,[3]Combined!C$1:Y$640,23,0)</f>
        <v>4</v>
      </c>
      <c r="T353" s="10">
        <f>VLOOKUP(B353,[3]Combined!C$1:AA$640,25,0)</f>
        <v>0</v>
      </c>
      <c r="U353" s="11">
        <f>VLOOKUP(B353,[4]Combined!C$1:T$640,18,0)</f>
        <v>9</v>
      </c>
      <c r="V353" s="11">
        <f>VLOOKUP(B353,[4]Combined!C$1:U$640,19,0)</f>
        <v>10</v>
      </c>
      <c r="W353" s="11">
        <f>VLOOKUP(B353,[4]Combined!C$1:W$640,21,0)</f>
        <v>0</v>
      </c>
      <c r="X353" s="11">
        <f>VLOOKUP(B353,[4]Combined!C$1:X$640,22,0)</f>
        <v>2</v>
      </c>
      <c r="Y353" s="11">
        <f>VLOOKUP(B353,[4]Combined!C$1:Y$640,23,0)</f>
        <v>3</v>
      </c>
      <c r="Z353" s="11">
        <f>VLOOKUP(B353,[4]Combined!C$1:AA$640,25,0)</f>
        <v>0</v>
      </c>
      <c r="AA353" s="12">
        <f>VLOOKUP(B353,[5]Combined!C$1:T$640,18,0)</f>
        <v>0</v>
      </c>
      <c r="AB353" s="12">
        <f>VLOOKUP(B353,[5]Combined!C$1:U$640,19,0)</f>
        <v>0</v>
      </c>
      <c r="AC353" s="12">
        <f>VLOOKUP(B353,[5]Combined!C$1:W$640,21,0)</f>
        <v>0</v>
      </c>
      <c r="AD353" s="12">
        <v>2</v>
      </c>
      <c r="AE353" s="12">
        <v>2</v>
      </c>
      <c r="AF353" s="12">
        <f>VLOOKUP(B353,[5]Combined!C$1:AA$640,25,0)</f>
        <v>0</v>
      </c>
      <c r="AG353" s="14">
        <f t="shared" si="40"/>
        <v>58</v>
      </c>
      <c r="AH353" s="14">
        <f t="shared" si="41"/>
        <v>0</v>
      </c>
      <c r="AI353" s="14">
        <f t="shared" si="42"/>
        <v>0</v>
      </c>
      <c r="AJ353" s="14">
        <f t="shared" si="43"/>
        <v>49</v>
      </c>
      <c r="AK353" s="14">
        <f t="shared" si="44"/>
        <v>49</v>
      </c>
      <c r="AL353" s="14">
        <f t="shared" si="45"/>
        <v>84.482758620689651</v>
      </c>
      <c r="AM353" s="14">
        <f t="shared" si="46"/>
        <v>4</v>
      </c>
      <c r="AN353" s="7" t="s">
        <v>375</v>
      </c>
      <c r="AO353" s="7">
        <f>VLOOKUP(B353,[6]H!B$1:AC$50,28,0)</f>
        <v>10</v>
      </c>
      <c r="AP353" s="7">
        <f>VLOOKUP(B353,[6]H!B$1:W$50,22,0)</f>
        <v>10</v>
      </c>
      <c r="AQ353" s="7">
        <f t="shared" si="47"/>
        <v>24</v>
      </c>
    </row>
    <row r="354" spans="1:43" x14ac:dyDescent="0.25">
      <c r="A354" s="7">
        <v>353</v>
      </c>
      <c r="B354" s="7" t="s">
        <v>389</v>
      </c>
      <c r="C354" s="8">
        <f>VLOOKUP(B354,[1]Combined!$B$1:$S$640,18,0)</f>
        <v>6</v>
      </c>
      <c r="D354" s="8">
        <f>VLOOKUP(B354,[1]Combined!$B$1:$T$640,19,0)</f>
        <v>6</v>
      </c>
      <c r="E354" s="8">
        <f>VLOOKUP(B354,[1]Combined!$B$1:$V$640,21,0)</f>
        <v>0</v>
      </c>
      <c r="F354" s="8">
        <f>VLOOKUP(B354,[1]Combined!$B$1:$W$640,22,0)</f>
        <v>2</v>
      </c>
      <c r="G354" s="8">
        <f>VLOOKUP(B354,[1]Combined!$B$1:$X$640,23,0)</f>
        <v>2</v>
      </c>
      <c r="H354" s="8">
        <f>VLOOKUP(B354,[1]Combined!$B$1:$Z$640,25,0)</f>
        <v>0</v>
      </c>
      <c r="I354" s="9">
        <f>VLOOKUP(B354,[2]Combined!C$1:T$640,18,0)</f>
        <v>16</v>
      </c>
      <c r="J354" s="9">
        <f>VLOOKUP(B354,[2]Combined!C$1:U$640,19,0)</f>
        <v>16</v>
      </c>
      <c r="K354" s="9">
        <f>VLOOKUP(B354,[2]Combined!C$1:W$640,21,0)</f>
        <v>0</v>
      </c>
      <c r="L354" s="9">
        <f>VLOOKUP(B354,[2]Combined!C$1:X$640,22,0)</f>
        <v>4</v>
      </c>
      <c r="M354" s="9">
        <f>VLOOKUP(B354,[2]Combined!C$1:Y$640,23,0)</f>
        <v>4</v>
      </c>
      <c r="N354" s="9">
        <f>VLOOKUP(B354,[2]Combined!C$1:AA$640,25,0)</f>
        <v>0</v>
      </c>
      <c r="O354" s="10">
        <f>VLOOKUP(B354,[3]Combined!C$1:T$640,18,0)</f>
        <v>11</v>
      </c>
      <c r="P354" s="10">
        <f>VLOOKUP(B354,[3]Combined!C$1:U$640,19,0)</f>
        <v>11</v>
      </c>
      <c r="Q354" s="10">
        <f>VLOOKUP(B354,[3]Combined!C$1:W$640,21,0)</f>
        <v>0</v>
      </c>
      <c r="R354" s="10">
        <f>VLOOKUP(B354,[3]Combined!C$1:X$640,22,0)</f>
        <v>4</v>
      </c>
      <c r="S354" s="10">
        <f>VLOOKUP(B354,[3]Combined!C$1:Y$640,23,0)</f>
        <v>5</v>
      </c>
      <c r="T354" s="10">
        <f>VLOOKUP(B354,[3]Combined!C$1:AA$640,25,0)</f>
        <v>0</v>
      </c>
      <c r="U354" s="11">
        <f>VLOOKUP(B354,[4]Combined!C$1:T$640,18,0)</f>
        <v>10</v>
      </c>
      <c r="V354" s="11">
        <f>VLOOKUP(B354,[4]Combined!C$1:U$640,19,0)</f>
        <v>10</v>
      </c>
      <c r="W354" s="11">
        <f>VLOOKUP(B354,[4]Combined!C$1:W$640,21,0)</f>
        <v>0</v>
      </c>
      <c r="X354" s="11">
        <f>VLOOKUP(B354,[4]Combined!C$1:X$640,22,0)</f>
        <v>3</v>
      </c>
      <c r="Y354" s="11">
        <f>VLOOKUP(B354,[4]Combined!C$1:Y$640,23,0)</f>
        <v>3</v>
      </c>
      <c r="Z354" s="11">
        <f>VLOOKUP(B354,[4]Combined!C$1:AA$640,25,0)</f>
        <v>0</v>
      </c>
      <c r="AA354" s="12">
        <f>VLOOKUP(B354,[5]Combined!C$1:T$640,18,0)</f>
        <v>0</v>
      </c>
      <c r="AB354" s="12">
        <f>VLOOKUP(B354,[5]Combined!C$1:U$640,19,0)</f>
        <v>0</v>
      </c>
      <c r="AC354" s="12">
        <f>VLOOKUP(B354,[5]Combined!C$1:W$640,21,0)</f>
        <v>0</v>
      </c>
      <c r="AD354" s="12">
        <f>VLOOKUP(B354,[5]Combined!C$1:X$640,22,0)</f>
        <v>0</v>
      </c>
      <c r="AE354" s="12">
        <f>VLOOKUP(B354,[5]Combined!C$1:Y$640,23,0)</f>
        <v>0</v>
      </c>
      <c r="AF354" s="12">
        <f>VLOOKUP(B354,[5]Combined!C$1:AA$640,25,0)</f>
        <v>0</v>
      </c>
      <c r="AG354" s="14">
        <f t="shared" si="40"/>
        <v>57</v>
      </c>
      <c r="AH354" s="14">
        <f t="shared" si="41"/>
        <v>0</v>
      </c>
      <c r="AI354" s="14">
        <f t="shared" si="42"/>
        <v>0</v>
      </c>
      <c r="AJ354" s="14">
        <f t="shared" si="43"/>
        <v>56</v>
      </c>
      <c r="AK354" s="14">
        <f t="shared" si="44"/>
        <v>56</v>
      </c>
      <c r="AL354" s="14">
        <f t="shared" si="45"/>
        <v>98.245614035087712</v>
      </c>
      <c r="AM354" s="14">
        <f t="shared" si="46"/>
        <v>5</v>
      </c>
      <c r="AN354" s="7" t="s">
        <v>377</v>
      </c>
      <c r="AO354" s="7">
        <f>VLOOKUP(B354,[6]H!B$1:AC$50,28,0)</f>
        <v>10</v>
      </c>
      <c r="AP354" s="7">
        <f>VLOOKUP(B354,[6]H!B$1:W$50,22,0)</f>
        <v>10</v>
      </c>
      <c r="AQ354" s="7">
        <f t="shared" si="47"/>
        <v>25</v>
      </c>
    </row>
    <row r="355" spans="1:43" x14ac:dyDescent="0.25">
      <c r="A355" s="7">
        <v>354</v>
      </c>
      <c r="B355" s="7" t="s">
        <v>390</v>
      </c>
      <c r="C355" s="8">
        <f>VLOOKUP(B355,[1]Combined!$B$1:$S$640,18,0)</f>
        <v>6</v>
      </c>
      <c r="D355" s="8">
        <f>VLOOKUP(B355,[1]Combined!$B$1:$T$640,19,0)</f>
        <v>6</v>
      </c>
      <c r="E355" s="8">
        <f>VLOOKUP(B355,[1]Combined!$B$1:$V$640,21,0)</f>
        <v>0</v>
      </c>
      <c r="F355" s="8">
        <f>VLOOKUP(B355,[1]Combined!$B$1:$W$640,22,0)</f>
        <v>2</v>
      </c>
      <c r="G355" s="8">
        <f>VLOOKUP(B355,[1]Combined!$B$1:$X$640,23,0)</f>
        <v>2</v>
      </c>
      <c r="H355" s="8">
        <f>VLOOKUP(B355,[1]Combined!$B$1:$Z$640,25,0)</f>
        <v>0</v>
      </c>
      <c r="I355" s="9">
        <f>VLOOKUP(B355,[2]Combined!C$1:T$640,18,0)</f>
        <v>8</v>
      </c>
      <c r="J355" s="9">
        <f>VLOOKUP(B355,[2]Combined!C$1:U$640,19,0)</f>
        <v>16</v>
      </c>
      <c r="K355" s="9">
        <f>VLOOKUP(B355,[2]Combined!C$1:W$640,21,0)</f>
        <v>0</v>
      </c>
      <c r="L355" s="9">
        <f>VLOOKUP(B355,[2]Combined!C$1:X$640,22,0)</f>
        <v>0</v>
      </c>
      <c r="M355" s="9">
        <f>VLOOKUP(B355,[2]Combined!C$1:Y$640,23,0)</f>
        <v>3</v>
      </c>
      <c r="N355" s="9">
        <f>VLOOKUP(B355,[2]Combined!C$1:AA$640,25,0)</f>
        <v>0</v>
      </c>
      <c r="O355" s="10">
        <f>VLOOKUP(B355,[3]Combined!C$1:T$640,18,0)</f>
        <v>9</v>
      </c>
      <c r="P355" s="10">
        <f>VLOOKUP(B355,[3]Combined!C$1:U$640,19,0)</f>
        <v>11</v>
      </c>
      <c r="Q355" s="10">
        <f>VLOOKUP(B355,[3]Combined!C$1:W$640,21,0)</f>
        <v>0</v>
      </c>
      <c r="R355" s="10">
        <f>VLOOKUP(B355,[3]Combined!C$1:X$640,22,0)</f>
        <v>3</v>
      </c>
      <c r="S355" s="10">
        <f>VLOOKUP(B355,[3]Combined!C$1:Y$640,23,0)</f>
        <v>4</v>
      </c>
      <c r="T355" s="10">
        <f>VLOOKUP(B355,[3]Combined!C$1:AA$640,25,0)</f>
        <v>0</v>
      </c>
      <c r="U355" s="11">
        <f>VLOOKUP(B355,[4]Combined!C$1:T$640,18,0)</f>
        <v>4</v>
      </c>
      <c r="V355" s="11">
        <f>VLOOKUP(B355,[4]Combined!C$1:U$640,19,0)</f>
        <v>10</v>
      </c>
      <c r="W355" s="11">
        <f>VLOOKUP(B355,[4]Combined!C$1:W$640,21,0)</f>
        <v>0</v>
      </c>
      <c r="X355" s="11">
        <f>VLOOKUP(B355,[4]Combined!C$1:X$640,22,0)</f>
        <v>2</v>
      </c>
      <c r="Y355" s="11">
        <f>VLOOKUP(B355,[4]Combined!C$1:Y$640,23,0)</f>
        <v>4</v>
      </c>
      <c r="Z355" s="11">
        <f>VLOOKUP(B355,[4]Combined!C$1:AA$640,25,0)</f>
        <v>0</v>
      </c>
      <c r="AA355" s="12">
        <f>VLOOKUP(B355,[5]Combined!C$1:T$640,18,0)</f>
        <v>0</v>
      </c>
      <c r="AB355" s="12">
        <f>VLOOKUP(B355,[5]Combined!C$1:U$640,19,0)</f>
        <v>0</v>
      </c>
      <c r="AC355" s="12">
        <f>VLOOKUP(B355,[5]Combined!C$1:W$640,21,0)</f>
        <v>0</v>
      </c>
      <c r="AD355" s="12">
        <v>1</v>
      </c>
      <c r="AE355" s="12">
        <v>2</v>
      </c>
      <c r="AF355" s="12">
        <f>VLOOKUP(B355,[5]Combined!C$1:AA$640,25,0)</f>
        <v>0</v>
      </c>
      <c r="AG355" s="14">
        <f t="shared" si="40"/>
        <v>58</v>
      </c>
      <c r="AH355" s="14">
        <f t="shared" si="41"/>
        <v>0</v>
      </c>
      <c r="AI355" s="14">
        <f t="shared" si="42"/>
        <v>0</v>
      </c>
      <c r="AJ355" s="14">
        <f t="shared" si="43"/>
        <v>35</v>
      </c>
      <c r="AK355" s="14">
        <f t="shared" si="44"/>
        <v>35</v>
      </c>
      <c r="AL355" s="14">
        <f t="shared" si="45"/>
        <v>60.344827586206897</v>
      </c>
      <c r="AM355" s="14">
        <f t="shared" si="46"/>
        <v>0</v>
      </c>
      <c r="AN355" s="7" t="s">
        <v>379</v>
      </c>
      <c r="AO355" s="7">
        <f>VLOOKUP(B355,[6]H!B$1:AC$50,28,0)</f>
        <v>4</v>
      </c>
      <c r="AP355" s="7">
        <f>VLOOKUP(B355,[6]H!B$1:W$50,22,0)</f>
        <v>7</v>
      </c>
      <c r="AQ355" s="7">
        <f t="shared" si="47"/>
        <v>11</v>
      </c>
    </row>
    <row r="356" spans="1:43" x14ac:dyDescent="0.25">
      <c r="A356" s="7">
        <v>355</v>
      </c>
      <c r="B356" s="7" t="s">
        <v>391</v>
      </c>
      <c r="C356" s="8">
        <f>VLOOKUP(B356,[1]Combined!$B$1:$S$640,18,0)</f>
        <v>4</v>
      </c>
      <c r="D356" s="8">
        <f>VLOOKUP(B356,[1]Combined!$B$1:$T$640,19,0)</f>
        <v>6</v>
      </c>
      <c r="E356" s="8">
        <f>VLOOKUP(B356,[1]Combined!$B$1:$V$640,21,0)</f>
        <v>0</v>
      </c>
      <c r="F356" s="8">
        <f>VLOOKUP(B356,[1]Combined!$B$1:$W$640,22,0)</f>
        <v>2</v>
      </c>
      <c r="G356" s="8">
        <f>VLOOKUP(B356,[1]Combined!$B$1:$X$640,23,0)</f>
        <v>2</v>
      </c>
      <c r="H356" s="8">
        <f>VLOOKUP(B356,[1]Combined!$B$1:$Z$640,25,0)</f>
        <v>0</v>
      </c>
      <c r="I356" s="9">
        <f>VLOOKUP(B356,[2]Combined!C$1:T$640,18,0)</f>
        <v>13</v>
      </c>
      <c r="J356" s="9">
        <f>VLOOKUP(B356,[2]Combined!C$1:U$640,19,0)</f>
        <v>16</v>
      </c>
      <c r="K356" s="9">
        <f>VLOOKUP(B356,[2]Combined!C$1:W$640,21,0)</f>
        <v>0</v>
      </c>
      <c r="L356" s="9">
        <f>VLOOKUP(B356,[2]Combined!C$1:X$640,22,0)</f>
        <v>4</v>
      </c>
      <c r="M356" s="9">
        <f>VLOOKUP(B356,[2]Combined!C$1:Y$640,23,0)</f>
        <v>4</v>
      </c>
      <c r="N356" s="9">
        <f>VLOOKUP(B356,[2]Combined!C$1:AA$640,25,0)</f>
        <v>0</v>
      </c>
      <c r="O356" s="10">
        <f>VLOOKUP(B356,[3]Combined!C$1:T$640,18,0)</f>
        <v>9</v>
      </c>
      <c r="P356" s="10">
        <f>VLOOKUP(B356,[3]Combined!C$1:U$640,19,0)</f>
        <v>11</v>
      </c>
      <c r="Q356" s="10">
        <f>VLOOKUP(B356,[3]Combined!C$1:W$640,21,0)</f>
        <v>0</v>
      </c>
      <c r="R356" s="10">
        <f>VLOOKUP(B356,[3]Combined!C$1:X$640,22,0)</f>
        <v>4</v>
      </c>
      <c r="S356" s="10">
        <f>VLOOKUP(B356,[3]Combined!C$1:Y$640,23,0)</f>
        <v>5</v>
      </c>
      <c r="T356" s="10">
        <f>VLOOKUP(B356,[3]Combined!C$1:AA$640,25,0)</f>
        <v>0</v>
      </c>
      <c r="U356" s="11">
        <f>VLOOKUP(B356,[4]Combined!C$1:T$640,18,0)</f>
        <v>7</v>
      </c>
      <c r="V356" s="11">
        <f>VLOOKUP(B356,[4]Combined!C$1:U$640,19,0)</f>
        <v>10</v>
      </c>
      <c r="W356" s="11">
        <f>VLOOKUP(B356,[4]Combined!C$1:W$640,21,0)</f>
        <v>0</v>
      </c>
      <c r="X356" s="11">
        <f>VLOOKUP(B356,[4]Combined!C$1:X$640,22,0)</f>
        <v>1</v>
      </c>
      <c r="Y356" s="11">
        <f>VLOOKUP(B356,[4]Combined!C$1:Y$640,23,0)</f>
        <v>3</v>
      </c>
      <c r="Z356" s="11">
        <f>VLOOKUP(B356,[4]Combined!C$1:AA$640,25,0)</f>
        <v>0</v>
      </c>
      <c r="AA356" s="12">
        <f>VLOOKUP(B356,[5]Combined!C$1:T$640,18,0)</f>
        <v>0</v>
      </c>
      <c r="AB356" s="12">
        <f>VLOOKUP(B356,[5]Combined!C$1:U$640,19,0)</f>
        <v>0</v>
      </c>
      <c r="AC356" s="12">
        <f>VLOOKUP(B356,[5]Combined!C$1:W$640,21,0)</f>
        <v>0</v>
      </c>
      <c r="AD356" s="12">
        <v>1</v>
      </c>
      <c r="AE356" s="12">
        <v>1</v>
      </c>
      <c r="AF356" s="12">
        <f>VLOOKUP(B356,[5]Combined!C$1:AA$640,25,0)</f>
        <v>0</v>
      </c>
      <c r="AG356" s="14">
        <f t="shared" si="40"/>
        <v>58</v>
      </c>
      <c r="AH356" s="14">
        <f t="shared" si="41"/>
        <v>0</v>
      </c>
      <c r="AI356" s="14">
        <f t="shared" si="42"/>
        <v>0</v>
      </c>
      <c r="AJ356" s="14">
        <f t="shared" si="43"/>
        <v>45</v>
      </c>
      <c r="AK356" s="14">
        <f t="shared" si="44"/>
        <v>45</v>
      </c>
      <c r="AL356" s="14">
        <f t="shared" si="45"/>
        <v>77.58620689655173</v>
      </c>
      <c r="AM356" s="14">
        <f t="shared" si="46"/>
        <v>3</v>
      </c>
      <c r="AN356" s="7" t="s">
        <v>381</v>
      </c>
      <c r="AO356" s="7">
        <f>VLOOKUP(B356,[6]H!B$1:AC$50,28,0)</f>
        <v>6</v>
      </c>
      <c r="AP356" s="7">
        <f>VLOOKUP(B356,[6]H!B$1:W$50,22,0)</f>
        <v>6</v>
      </c>
      <c r="AQ356" s="7">
        <f t="shared" si="47"/>
        <v>15</v>
      </c>
    </row>
    <row r="357" spans="1:43" x14ac:dyDescent="0.25">
      <c r="A357" s="7">
        <v>356</v>
      </c>
      <c r="B357" s="7" t="s">
        <v>392</v>
      </c>
      <c r="C357" s="8">
        <f>VLOOKUP(B357,[1]Combined!$B$1:$S$640,18,0)</f>
        <v>6</v>
      </c>
      <c r="D357" s="8">
        <f>VLOOKUP(B357,[1]Combined!$B$1:$T$640,19,0)</f>
        <v>6</v>
      </c>
      <c r="E357" s="8">
        <f>VLOOKUP(B357,[1]Combined!$B$1:$V$640,21,0)</f>
        <v>0</v>
      </c>
      <c r="F357" s="8">
        <f>VLOOKUP(B357,[1]Combined!$B$1:$W$640,22,0)</f>
        <v>1</v>
      </c>
      <c r="G357" s="8">
        <f>VLOOKUP(B357,[1]Combined!$B$1:$X$640,23,0)</f>
        <v>1</v>
      </c>
      <c r="H357" s="8">
        <f>VLOOKUP(B357,[1]Combined!$B$1:$Z$640,25,0)</f>
        <v>0</v>
      </c>
      <c r="I357" s="9">
        <f>VLOOKUP(B357,[2]Combined!C$1:T$640,18,0)</f>
        <v>16</v>
      </c>
      <c r="J357" s="9">
        <f>VLOOKUP(B357,[2]Combined!C$1:U$640,19,0)</f>
        <v>16</v>
      </c>
      <c r="K357" s="9">
        <f>VLOOKUP(B357,[2]Combined!C$1:W$640,21,0)</f>
        <v>0</v>
      </c>
      <c r="L357" s="9">
        <f>VLOOKUP(B357,[2]Combined!C$1:X$640,22,0)</f>
        <v>3</v>
      </c>
      <c r="M357" s="9">
        <f>VLOOKUP(B357,[2]Combined!C$1:Y$640,23,0)</f>
        <v>3</v>
      </c>
      <c r="N357" s="9">
        <f>VLOOKUP(B357,[2]Combined!C$1:AA$640,25,0)</f>
        <v>0</v>
      </c>
      <c r="O357" s="10">
        <f>VLOOKUP(B357,[3]Combined!C$1:T$640,18,0)</f>
        <v>11</v>
      </c>
      <c r="P357" s="10">
        <f>VLOOKUP(B357,[3]Combined!C$1:U$640,19,0)</f>
        <v>11</v>
      </c>
      <c r="Q357" s="10">
        <f>VLOOKUP(B357,[3]Combined!C$1:W$640,21,0)</f>
        <v>0</v>
      </c>
      <c r="R357" s="10">
        <f>VLOOKUP(B357,[3]Combined!C$1:X$640,22,0)</f>
        <v>4</v>
      </c>
      <c r="S357" s="10">
        <f>VLOOKUP(B357,[3]Combined!C$1:Y$640,23,0)</f>
        <v>4</v>
      </c>
      <c r="T357" s="10">
        <f>VLOOKUP(B357,[3]Combined!C$1:AA$640,25,0)</f>
        <v>0</v>
      </c>
      <c r="U357" s="11">
        <f>VLOOKUP(B357,[4]Combined!C$1:T$640,18,0)</f>
        <v>9</v>
      </c>
      <c r="V357" s="11">
        <f>VLOOKUP(B357,[4]Combined!C$1:U$640,19,0)</f>
        <v>10</v>
      </c>
      <c r="W357" s="11">
        <f>VLOOKUP(B357,[4]Combined!C$1:W$640,21,0)</f>
        <v>0</v>
      </c>
      <c r="X357" s="11">
        <f>VLOOKUP(B357,[4]Combined!C$1:X$640,22,0)</f>
        <v>1</v>
      </c>
      <c r="Y357" s="11">
        <f>VLOOKUP(B357,[4]Combined!C$1:Y$640,23,0)</f>
        <v>1</v>
      </c>
      <c r="Z357" s="11">
        <f>VLOOKUP(B357,[4]Combined!C$1:AA$640,25,0)</f>
        <v>0</v>
      </c>
      <c r="AA357" s="12">
        <f>VLOOKUP(B357,[5]Combined!C$1:T$640,18,0)</f>
        <v>0</v>
      </c>
      <c r="AB357" s="12">
        <f>VLOOKUP(B357,[5]Combined!C$1:U$640,19,0)</f>
        <v>0</v>
      </c>
      <c r="AC357" s="12">
        <f>VLOOKUP(B357,[5]Combined!C$1:W$640,21,0)</f>
        <v>0</v>
      </c>
      <c r="AD357" s="12">
        <f>VLOOKUP(B357,[5]Combined!C$1:X$640,22,0)</f>
        <v>0</v>
      </c>
      <c r="AE357" s="12">
        <f>VLOOKUP(B357,[5]Combined!C$1:Y$640,23,0)</f>
        <v>0</v>
      </c>
      <c r="AF357" s="12">
        <f>VLOOKUP(B357,[5]Combined!C$1:AA$640,25,0)</f>
        <v>0</v>
      </c>
      <c r="AG357" s="14">
        <f t="shared" si="40"/>
        <v>52</v>
      </c>
      <c r="AH357" s="14">
        <f t="shared" si="41"/>
        <v>0</v>
      </c>
      <c r="AI357" s="14">
        <f t="shared" si="42"/>
        <v>0</v>
      </c>
      <c r="AJ357" s="14">
        <f t="shared" si="43"/>
        <v>51</v>
      </c>
      <c r="AK357" s="14">
        <f t="shared" si="44"/>
        <v>51</v>
      </c>
      <c r="AL357" s="14">
        <f t="shared" si="45"/>
        <v>98.076923076923066</v>
      </c>
      <c r="AM357" s="14">
        <f t="shared" si="46"/>
        <v>5</v>
      </c>
      <c r="AN357" s="7" t="s">
        <v>373</v>
      </c>
      <c r="AO357" s="7">
        <f>VLOOKUP(B357,[6]H!B$1:AC$50,28,0)</f>
        <v>10</v>
      </c>
      <c r="AP357" s="7">
        <f>VLOOKUP(B357,[6]H!B$1:W$50,22,0)</f>
        <v>9</v>
      </c>
      <c r="AQ357" s="7">
        <f t="shared" si="47"/>
        <v>24</v>
      </c>
    </row>
    <row r="358" spans="1:43" x14ac:dyDescent="0.25">
      <c r="A358" s="7">
        <v>357</v>
      </c>
      <c r="B358" s="7" t="s">
        <v>393</v>
      </c>
      <c r="C358" s="8">
        <f>VLOOKUP(B358,[1]Combined!$B$1:$S$640,18,0)</f>
        <v>6</v>
      </c>
      <c r="D358" s="8">
        <f>VLOOKUP(B358,[1]Combined!$B$1:$T$640,19,0)</f>
        <v>6</v>
      </c>
      <c r="E358" s="8">
        <f>VLOOKUP(B358,[1]Combined!$B$1:$V$640,21,0)</f>
        <v>0</v>
      </c>
      <c r="F358" s="8">
        <f>VLOOKUP(B358,[1]Combined!$B$1:$W$640,22,0)</f>
        <v>2</v>
      </c>
      <c r="G358" s="8">
        <f>VLOOKUP(B358,[1]Combined!$B$1:$X$640,23,0)</f>
        <v>2</v>
      </c>
      <c r="H358" s="8">
        <f>VLOOKUP(B358,[1]Combined!$B$1:$Z$640,25,0)</f>
        <v>0</v>
      </c>
      <c r="I358" s="9">
        <f>VLOOKUP(B358,[2]Combined!C$1:T$640,18,0)</f>
        <v>14</v>
      </c>
      <c r="J358" s="9">
        <f>VLOOKUP(B358,[2]Combined!C$1:U$640,19,0)</f>
        <v>16</v>
      </c>
      <c r="K358" s="9">
        <f>VLOOKUP(B358,[2]Combined!C$1:W$640,21,0)</f>
        <v>0</v>
      </c>
      <c r="L358" s="9">
        <f>VLOOKUP(B358,[2]Combined!C$1:X$640,22,0)</f>
        <v>3</v>
      </c>
      <c r="M358" s="9">
        <f>VLOOKUP(B358,[2]Combined!C$1:Y$640,23,0)</f>
        <v>4</v>
      </c>
      <c r="N358" s="9">
        <f>VLOOKUP(B358,[2]Combined!C$1:AA$640,25,0)</f>
        <v>0</v>
      </c>
      <c r="O358" s="10">
        <f>VLOOKUP(B358,[3]Combined!C$1:T$640,18,0)</f>
        <v>10</v>
      </c>
      <c r="P358" s="10">
        <f>VLOOKUP(B358,[3]Combined!C$1:U$640,19,0)</f>
        <v>11</v>
      </c>
      <c r="Q358" s="10">
        <f>VLOOKUP(B358,[3]Combined!C$1:W$640,21,0)</f>
        <v>0</v>
      </c>
      <c r="R358" s="10">
        <f>VLOOKUP(B358,[3]Combined!C$1:X$640,22,0)</f>
        <v>1</v>
      </c>
      <c r="S358" s="10">
        <f>VLOOKUP(B358,[3]Combined!C$1:Y$640,23,0)</f>
        <v>4</v>
      </c>
      <c r="T358" s="10">
        <f>VLOOKUP(B358,[3]Combined!C$1:AA$640,25,0)</f>
        <v>0</v>
      </c>
      <c r="U358" s="11">
        <f>VLOOKUP(B358,[4]Combined!C$1:T$640,18,0)</f>
        <v>4</v>
      </c>
      <c r="V358" s="11">
        <f>VLOOKUP(B358,[4]Combined!C$1:U$640,19,0)</f>
        <v>10</v>
      </c>
      <c r="W358" s="11">
        <f>VLOOKUP(B358,[4]Combined!C$1:W$640,21,0)</f>
        <v>0</v>
      </c>
      <c r="X358" s="11">
        <f>VLOOKUP(B358,[4]Combined!C$1:X$640,22,0)</f>
        <v>1</v>
      </c>
      <c r="Y358" s="11">
        <f>VLOOKUP(B358,[4]Combined!C$1:Y$640,23,0)</f>
        <v>3</v>
      </c>
      <c r="Z358" s="11">
        <f>VLOOKUP(B358,[4]Combined!C$1:AA$640,25,0)</f>
        <v>0</v>
      </c>
      <c r="AA358" s="12">
        <f>VLOOKUP(B358,[5]Combined!C$1:T$640,18,0)</f>
        <v>0</v>
      </c>
      <c r="AB358" s="12">
        <f>VLOOKUP(B358,[5]Combined!C$1:U$640,19,0)</f>
        <v>0</v>
      </c>
      <c r="AC358" s="12">
        <f>VLOOKUP(B358,[5]Combined!C$1:W$640,21,0)</f>
        <v>0</v>
      </c>
      <c r="AD358" s="12">
        <f>VLOOKUP(B358,[5]Combined!C$1:X$640,22,0)</f>
        <v>0</v>
      </c>
      <c r="AE358" s="12">
        <v>2</v>
      </c>
      <c r="AF358" s="12">
        <f>VLOOKUP(B358,[5]Combined!C$1:AA$640,25,0)</f>
        <v>0</v>
      </c>
      <c r="AG358" s="14">
        <f t="shared" si="40"/>
        <v>58</v>
      </c>
      <c r="AH358" s="14">
        <f t="shared" si="41"/>
        <v>0</v>
      </c>
      <c r="AI358" s="14">
        <f t="shared" si="42"/>
        <v>0</v>
      </c>
      <c r="AJ358" s="14">
        <f t="shared" si="43"/>
        <v>41</v>
      </c>
      <c r="AK358" s="14">
        <f t="shared" si="44"/>
        <v>41</v>
      </c>
      <c r="AL358" s="14">
        <f t="shared" si="45"/>
        <v>70.689655172413794</v>
      </c>
      <c r="AM358" s="14">
        <f t="shared" si="46"/>
        <v>2</v>
      </c>
      <c r="AN358" s="7" t="s">
        <v>375</v>
      </c>
      <c r="AO358" s="7">
        <f>VLOOKUP(B358,[6]H!B$1:AC$50,28,0)</f>
        <v>1</v>
      </c>
      <c r="AP358" s="7">
        <f>VLOOKUP(B358,[6]H!B$1:W$50,22,0)</f>
        <v>2</v>
      </c>
      <c r="AQ358" s="7">
        <f t="shared" si="47"/>
        <v>5</v>
      </c>
    </row>
    <row r="359" spans="1:43" x14ac:dyDescent="0.25">
      <c r="A359" s="7">
        <v>358</v>
      </c>
      <c r="B359" s="7" t="s">
        <v>394</v>
      </c>
      <c r="C359" s="8">
        <f>VLOOKUP(B359,[1]Combined!$B$1:$S$640,18,0)</f>
        <v>4</v>
      </c>
      <c r="D359" s="8">
        <f>VLOOKUP(B359,[1]Combined!$B$1:$T$640,19,0)</f>
        <v>6</v>
      </c>
      <c r="E359" s="8">
        <f>VLOOKUP(B359,[1]Combined!$B$1:$V$640,21,0)</f>
        <v>0</v>
      </c>
      <c r="F359" s="8">
        <f>VLOOKUP(B359,[1]Combined!$B$1:$W$640,22,0)</f>
        <v>2</v>
      </c>
      <c r="G359" s="8">
        <f>VLOOKUP(B359,[1]Combined!$B$1:$X$640,23,0)</f>
        <v>2</v>
      </c>
      <c r="H359" s="8">
        <f>VLOOKUP(B359,[1]Combined!$B$1:$Z$640,25,0)</f>
        <v>0</v>
      </c>
      <c r="I359" s="9">
        <f>VLOOKUP(B359,[2]Combined!C$1:T$640,18,0)</f>
        <v>16</v>
      </c>
      <c r="J359" s="9">
        <f>VLOOKUP(B359,[2]Combined!C$1:U$640,19,0)</f>
        <v>16</v>
      </c>
      <c r="K359" s="9">
        <f>VLOOKUP(B359,[2]Combined!C$1:W$640,21,0)</f>
        <v>0</v>
      </c>
      <c r="L359" s="9">
        <f>VLOOKUP(B359,[2]Combined!C$1:X$640,22,0)</f>
        <v>4</v>
      </c>
      <c r="M359" s="9">
        <f>VLOOKUP(B359,[2]Combined!C$1:Y$640,23,0)</f>
        <v>4</v>
      </c>
      <c r="N359" s="9">
        <f>VLOOKUP(B359,[2]Combined!C$1:AA$640,25,0)</f>
        <v>0</v>
      </c>
      <c r="O359" s="10">
        <f>VLOOKUP(B359,[3]Combined!C$1:T$640,18,0)</f>
        <v>10</v>
      </c>
      <c r="P359" s="10">
        <f>VLOOKUP(B359,[3]Combined!C$1:U$640,19,0)</f>
        <v>11</v>
      </c>
      <c r="Q359" s="10">
        <f>VLOOKUP(B359,[3]Combined!C$1:W$640,21,0)</f>
        <v>0</v>
      </c>
      <c r="R359" s="10">
        <f>VLOOKUP(B359,[3]Combined!C$1:X$640,22,0)</f>
        <v>4</v>
      </c>
      <c r="S359" s="10">
        <f>VLOOKUP(B359,[3]Combined!C$1:Y$640,23,0)</f>
        <v>5</v>
      </c>
      <c r="T359" s="10">
        <f>VLOOKUP(B359,[3]Combined!C$1:AA$640,25,0)</f>
        <v>0</v>
      </c>
      <c r="U359" s="11">
        <f>VLOOKUP(B359,[4]Combined!C$1:T$640,18,0)</f>
        <v>4</v>
      </c>
      <c r="V359" s="11">
        <f>VLOOKUP(B359,[4]Combined!C$1:U$640,19,0)</f>
        <v>10</v>
      </c>
      <c r="W359" s="11">
        <f>VLOOKUP(B359,[4]Combined!C$1:W$640,21,0)</f>
        <v>0</v>
      </c>
      <c r="X359" s="11">
        <f>VLOOKUP(B359,[4]Combined!C$1:X$640,22,0)</f>
        <v>1</v>
      </c>
      <c r="Y359" s="11">
        <f>VLOOKUP(B359,[4]Combined!C$1:Y$640,23,0)</f>
        <v>3</v>
      </c>
      <c r="Z359" s="11">
        <f>VLOOKUP(B359,[4]Combined!C$1:AA$640,25,0)</f>
        <v>0</v>
      </c>
      <c r="AA359" s="12">
        <f>VLOOKUP(B359,[5]Combined!C$1:T$640,18,0)</f>
        <v>0</v>
      </c>
      <c r="AB359" s="12">
        <f>VLOOKUP(B359,[5]Combined!C$1:U$640,19,0)</f>
        <v>0</v>
      </c>
      <c r="AC359" s="12">
        <f>VLOOKUP(B359,[5]Combined!C$1:W$640,21,0)</f>
        <v>0</v>
      </c>
      <c r="AD359" s="12">
        <f>VLOOKUP(B359,[5]Combined!C$1:X$640,22,0)</f>
        <v>0</v>
      </c>
      <c r="AE359" s="12">
        <f>VLOOKUP(B359,[5]Combined!C$1:Y$640,23,0)</f>
        <v>0</v>
      </c>
      <c r="AF359" s="12">
        <f>VLOOKUP(B359,[5]Combined!C$1:AA$640,25,0)</f>
        <v>0</v>
      </c>
      <c r="AG359" s="14">
        <f t="shared" si="40"/>
        <v>57</v>
      </c>
      <c r="AH359" s="14">
        <f t="shared" si="41"/>
        <v>0</v>
      </c>
      <c r="AI359" s="14">
        <f t="shared" si="42"/>
        <v>0</v>
      </c>
      <c r="AJ359" s="14">
        <f t="shared" si="43"/>
        <v>45</v>
      </c>
      <c r="AK359" s="14">
        <f t="shared" si="44"/>
        <v>45</v>
      </c>
      <c r="AL359" s="14">
        <f t="shared" si="45"/>
        <v>78.94736842105263</v>
      </c>
      <c r="AM359" s="14">
        <f t="shared" si="46"/>
        <v>3</v>
      </c>
      <c r="AN359" s="7" t="s">
        <v>377</v>
      </c>
      <c r="AO359" s="7">
        <f>VLOOKUP(B359,[6]H!B$1:AC$50,28,0)</f>
        <v>10</v>
      </c>
      <c r="AP359" s="7">
        <f>VLOOKUP(B359,[6]H!B$1:W$50,22,0)</f>
        <v>8</v>
      </c>
      <c r="AQ359" s="7">
        <f t="shared" si="47"/>
        <v>21</v>
      </c>
    </row>
    <row r="360" spans="1:43" x14ac:dyDescent="0.25">
      <c r="A360" s="7">
        <v>359</v>
      </c>
      <c r="B360" s="7" t="s">
        <v>395</v>
      </c>
      <c r="C360" s="8">
        <f>VLOOKUP(B360,[1]Combined!$B$1:$S$640,18,0)</f>
        <v>4</v>
      </c>
      <c r="D360" s="8">
        <f>VLOOKUP(B360,[1]Combined!$B$1:$T$640,19,0)</f>
        <v>6</v>
      </c>
      <c r="E360" s="8">
        <f>VLOOKUP(B360,[1]Combined!$B$1:$V$640,21,0)</f>
        <v>0</v>
      </c>
      <c r="F360" s="8">
        <f>VLOOKUP(B360,[1]Combined!$B$1:$W$640,22,0)</f>
        <v>2</v>
      </c>
      <c r="G360" s="8">
        <f>VLOOKUP(B360,[1]Combined!$B$1:$X$640,23,0)</f>
        <v>2</v>
      </c>
      <c r="H360" s="8">
        <f>VLOOKUP(B360,[1]Combined!$B$1:$Z$640,25,0)</f>
        <v>0</v>
      </c>
      <c r="I360" s="9">
        <f>VLOOKUP(B360,[2]Combined!C$1:T$640,18,0)</f>
        <v>15</v>
      </c>
      <c r="J360" s="9">
        <f>VLOOKUP(B360,[2]Combined!C$1:U$640,19,0)</f>
        <v>16</v>
      </c>
      <c r="K360" s="9">
        <f>VLOOKUP(B360,[2]Combined!C$1:W$640,21,0)</f>
        <v>0</v>
      </c>
      <c r="L360" s="9">
        <f>VLOOKUP(B360,[2]Combined!C$1:X$640,22,0)</f>
        <v>3</v>
      </c>
      <c r="M360" s="9">
        <f>VLOOKUP(B360,[2]Combined!C$1:Y$640,23,0)</f>
        <v>3</v>
      </c>
      <c r="N360" s="9">
        <f>VLOOKUP(B360,[2]Combined!C$1:AA$640,25,0)</f>
        <v>0</v>
      </c>
      <c r="O360" s="10">
        <f>VLOOKUP(B360,[3]Combined!C$1:T$640,18,0)</f>
        <v>9</v>
      </c>
      <c r="P360" s="10">
        <f>VLOOKUP(B360,[3]Combined!C$1:U$640,19,0)</f>
        <v>11</v>
      </c>
      <c r="Q360" s="10">
        <f>VLOOKUP(B360,[3]Combined!C$1:W$640,21,0)</f>
        <v>0</v>
      </c>
      <c r="R360" s="10">
        <f>VLOOKUP(B360,[3]Combined!C$1:X$640,22,0)</f>
        <v>3</v>
      </c>
      <c r="S360" s="10">
        <f>VLOOKUP(B360,[3]Combined!C$1:Y$640,23,0)</f>
        <v>4</v>
      </c>
      <c r="T360" s="10">
        <f>VLOOKUP(B360,[3]Combined!C$1:AA$640,25,0)</f>
        <v>0</v>
      </c>
      <c r="U360" s="11">
        <f>VLOOKUP(B360,[4]Combined!C$1:T$640,18,0)</f>
        <v>8</v>
      </c>
      <c r="V360" s="11">
        <f>VLOOKUP(B360,[4]Combined!C$1:U$640,19,0)</f>
        <v>10</v>
      </c>
      <c r="W360" s="11">
        <f>VLOOKUP(B360,[4]Combined!C$1:W$640,21,0)</f>
        <v>0</v>
      </c>
      <c r="X360" s="11">
        <f>VLOOKUP(B360,[4]Combined!C$1:X$640,22,0)</f>
        <v>3</v>
      </c>
      <c r="Y360" s="11">
        <f>VLOOKUP(B360,[4]Combined!C$1:Y$640,23,0)</f>
        <v>4</v>
      </c>
      <c r="Z360" s="11">
        <f>VLOOKUP(B360,[4]Combined!C$1:AA$640,25,0)</f>
        <v>0</v>
      </c>
      <c r="AA360" s="12">
        <f>VLOOKUP(B360,[5]Combined!C$1:T$640,18,0)</f>
        <v>0</v>
      </c>
      <c r="AB360" s="12">
        <f>VLOOKUP(B360,[5]Combined!C$1:U$640,19,0)</f>
        <v>0</v>
      </c>
      <c r="AC360" s="12">
        <f>VLOOKUP(B360,[5]Combined!C$1:W$640,21,0)</f>
        <v>0</v>
      </c>
      <c r="AD360" s="12">
        <v>1</v>
      </c>
      <c r="AE360" s="12">
        <v>2</v>
      </c>
      <c r="AF360" s="12">
        <f>VLOOKUP(B360,[5]Combined!C$1:AA$640,25,0)</f>
        <v>0</v>
      </c>
      <c r="AG360" s="14">
        <f t="shared" si="40"/>
        <v>58</v>
      </c>
      <c r="AH360" s="14">
        <f t="shared" si="41"/>
        <v>0</v>
      </c>
      <c r="AI360" s="14">
        <f t="shared" si="42"/>
        <v>0</v>
      </c>
      <c r="AJ360" s="14">
        <f t="shared" si="43"/>
        <v>48</v>
      </c>
      <c r="AK360" s="14">
        <f t="shared" si="44"/>
        <v>48</v>
      </c>
      <c r="AL360" s="14">
        <f t="shared" si="45"/>
        <v>82.758620689655174</v>
      </c>
      <c r="AM360" s="14">
        <f t="shared" si="46"/>
        <v>4</v>
      </c>
      <c r="AN360" s="7" t="s">
        <v>379</v>
      </c>
      <c r="AO360" s="7">
        <f>VLOOKUP(B360,[6]H!B$1:AC$50,28,0)</f>
        <v>7</v>
      </c>
      <c r="AP360" s="7">
        <f>VLOOKUP(B360,[6]H!B$1:W$50,22,0)</f>
        <v>9</v>
      </c>
      <c r="AQ360" s="7">
        <f t="shared" si="47"/>
        <v>20</v>
      </c>
    </row>
    <row r="361" spans="1:43" x14ac:dyDescent="0.25">
      <c r="A361" s="7">
        <v>360</v>
      </c>
      <c r="B361" s="7" t="s">
        <v>396</v>
      </c>
      <c r="C361" s="8">
        <f>VLOOKUP(B361,[1]Combined!$B$1:$S$640,18,0)</f>
        <v>6</v>
      </c>
      <c r="D361" s="8">
        <f>VLOOKUP(B361,[1]Combined!$B$1:$T$640,19,0)</f>
        <v>6</v>
      </c>
      <c r="E361" s="8">
        <f>VLOOKUP(B361,[1]Combined!$B$1:$V$640,21,0)</f>
        <v>0</v>
      </c>
      <c r="F361" s="8">
        <f>VLOOKUP(B361,[1]Combined!$B$1:$W$640,22,0)</f>
        <v>2</v>
      </c>
      <c r="G361" s="8">
        <f>VLOOKUP(B361,[1]Combined!$B$1:$X$640,23,0)</f>
        <v>2</v>
      </c>
      <c r="H361" s="8">
        <f>VLOOKUP(B361,[1]Combined!$B$1:$Z$640,25,0)</f>
        <v>0</v>
      </c>
      <c r="I361" s="9">
        <f>VLOOKUP(B361,[2]Combined!C$1:T$640,18,0)</f>
        <v>15</v>
      </c>
      <c r="J361" s="9">
        <f>VLOOKUP(B361,[2]Combined!C$1:U$640,19,0)</f>
        <v>16</v>
      </c>
      <c r="K361" s="9">
        <f>VLOOKUP(B361,[2]Combined!C$1:W$640,21,0)</f>
        <v>0</v>
      </c>
      <c r="L361" s="9">
        <f>VLOOKUP(B361,[2]Combined!C$1:X$640,22,0)</f>
        <v>3</v>
      </c>
      <c r="M361" s="9">
        <f>VLOOKUP(B361,[2]Combined!C$1:Y$640,23,0)</f>
        <v>4</v>
      </c>
      <c r="N361" s="9">
        <f>VLOOKUP(B361,[2]Combined!C$1:AA$640,25,0)</f>
        <v>0</v>
      </c>
      <c r="O361" s="10">
        <f>VLOOKUP(B361,[3]Combined!C$1:T$640,18,0)</f>
        <v>8</v>
      </c>
      <c r="P361" s="10">
        <f>VLOOKUP(B361,[3]Combined!C$1:U$640,19,0)</f>
        <v>11</v>
      </c>
      <c r="Q361" s="10">
        <f>VLOOKUP(B361,[3]Combined!C$1:W$640,21,0)</f>
        <v>0</v>
      </c>
      <c r="R361" s="10">
        <f>VLOOKUP(B361,[3]Combined!C$1:X$640,22,0)</f>
        <v>4</v>
      </c>
      <c r="S361" s="10">
        <f>VLOOKUP(B361,[3]Combined!C$1:Y$640,23,0)</f>
        <v>5</v>
      </c>
      <c r="T361" s="10">
        <f>VLOOKUP(B361,[3]Combined!C$1:AA$640,25,0)</f>
        <v>0</v>
      </c>
      <c r="U361" s="11">
        <f>VLOOKUP(B361,[4]Combined!C$1:T$640,18,0)</f>
        <v>8</v>
      </c>
      <c r="V361" s="11">
        <f>VLOOKUP(B361,[4]Combined!C$1:U$640,19,0)</f>
        <v>10</v>
      </c>
      <c r="W361" s="11">
        <f>VLOOKUP(B361,[4]Combined!C$1:W$640,21,0)</f>
        <v>0</v>
      </c>
      <c r="X361" s="11">
        <f>VLOOKUP(B361,[4]Combined!C$1:X$640,22,0)</f>
        <v>2</v>
      </c>
      <c r="Y361" s="11">
        <f>VLOOKUP(B361,[4]Combined!C$1:Y$640,23,0)</f>
        <v>3</v>
      </c>
      <c r="Z361" s="11">
        <f>VLOOKUP(B361,[4]Combined!C$1:AA$640,25,0)</f>
        <v>0</v>
      </c>
      <c r="AA361" s="12">
        <f>VLOOKUP(B361,[5]Combined!C$1:T$640,18,0)</f>
        <v>0</v>
      </c>
      <c r="AB361" s="12">
        <f>VLOOKUP(B361,[5]Combined!C$1:U$640,19,0)</f>
        <v>0</v>
      </c>
      <c r="AC361" s="12">
        <f>VLOOKUP(B361,[5]Combined!C$1:W$640,21,0)</f>
        <v>0</v>
      </c>
      <c r="AD361" s="12">
        <v>1</v>
      </c>
      <c r="AE361" s="12">
        <v>1</v>
      </c>
      <c r="AF361" s="12">
        <f>VLOOKUP(B361,[5]Combined!C$1:AA$640,25,0)</f>
        <v>0</v>
      </c>
      <c r="AG361" s="14">
        <f t="shared" si="40"/>
        <v>58</v>
      </c>
      <c r="AH361" s="14">
        <f t="shared" si="41"/>
        <v>0</v>
      </c>
      <c r="AI361" s="14">
        <f t="shared" si="42"/>
        <v>0</v>
      </c>
      <c r="AJ361" s="14">
        <f t="shared" si="43"/>
        <v>49</v>
      </c>
      <c r="AK361" s="14">
        <f t="shared" si="44"/>
        <v>49</v>
      </c>
      <c r="AL361" s="14">
        <f t="shared" si="45"/>
        <v>84.482758620689651</v>
      </c>
      <c r="AM361" s="14">
        <f t="shared" si="46"/>
        <v>4</v>
      </c>
      <c r="AN361" s="7" t="s">
        <v>381</v>
      </c>
      <c r="AO361" s="7">
        <f>VLOOKUP(B361,[6]H!B$1:AC$50,28,0)</f>
        <v>8</v>
      </c>
      <c r="AP361" s="7">
        <f>VLOOKUP(B361,[6]H!B$1:W$50,22,0)</f>
        <v>9</v>
      </c>
      <c r="AQ361" s="7">
        <f t="shared" si="47"/>
        <v>21</v>
      </c>
    </row>
    <row r="362" spans="1:43" x14ac:dyDescent="0.25">
      <c r="A362" s="7">
        <v>361</v>
      </c>
      <c r="B362" s="7" t="s">
        <v>397</v>
      </c>
      <c r="C362" s="8">
        <f>VLOOKUP(B362,[1]Combined!$B$1:$S$640,18,0)</f>
        <v>1</v>
      </c>
      <c r="D362" s="8">
        <f>VLOOKUP(B362,[1]Combined!$B$1:$T$640,19,0)</f>
        <v>6</v>
      </c>
      <c r="E362" s="8">
        <f>VLOOKUP(B362,[1]Combined!$B$1:$V$640,21,0)</f>
        <v>0</v>
      </c>
      <c r="F362" s="8">
        <f>VLOOKUP(B362,[1]Combined!$B$1:$W$640,22,0)</f>
        <v>0</v>
      </c>
      <c r="G362" s="8">
        <f>VLOOKUP(B362,[1]Combined!$B$1:$X$640,23,0)</f>
        <v>1</v>
      </c>
      <c r="H362" s="8">
        <f>VLOOKUP(B362,[1]Combined!$B$1:$Z$640,25,0)</f>
        <v>0</v>
      </c>
      <c r="I362" s="9">
        <f>VLOOKUP(B362,[2]Combined!C$1:T$640,18,0)</f>
        <v>15</v>
      </c>
      <c r="J362" s="9">
        <f>VLOOKUP(B362,[2]Combined!C$1:U$640,19,0)</f>
        <v>16</v>
      </c>
      <c r="K362" s="9">
        <f>VLOOKUP(B362,[2]Combined!C$1:W$640,21,0)</f>
        <v>0</v>
      </c>
      <c r="L362" s="9">
        <f>VLOOKUP(B362,[2]Combined!C$1:X$640,22,0)</f>
        <v>3</v>
      </c>
      <c r="M362" s="9">
        <f>VLOOKUP(B362,[2]Combined!C$1:Y$640,23,0)</f>
        <v>3</v>
      </c>
      <c r="N362" s="9">
        <f>VLOOKUP(B362,[2]Combined!C$1:AA$640,25,0)</f>
        <v>0</v>
      </c>
      <c r="O362" s="10">
        <f>VLOOKUP(B362,[3]Combined!C$1:T$640,18,0)</f>
        <v>0</v>
      </c>
      <c r="P362" s="10">
        <f>VLOOKUP(B362,[3]Combined!C$1:U$640,19,0)</f>
        <v>11</v>
      </c>
      <c r="Q362" s="10">
        <f>VLOOKUP(B362,[3]Combined!C$1:W$640,21,0)</f>
        <v>0</v>
      </c>
      <c r="R362" s="10">
        <f>VLOOKUP(B362,[3]Combined!C$1:X$640,22,0)</f>
        <v>0</v>
      </c>
      <c r="S362" s="10">
        <f>VLOOKUP(B362,[3]Combined!C$1:Y$640,23,0)</f>
        <v>4</v>
      </c>
      <c r="T362" s="10">
        <f>VLOOKUP(B362,[3]Combined!C$1:AA$640,25,0)</f>
        <v>0</v>
      </c>
      <c r="U362" s="11">
        <f>VLOOKUP(B362,[4]Combined!C$1:T$640,18,0)</f>
        <v>0</v>
      </c>
      <c r="V362" s="11">
        <f>VLOOKUP(B362,[4]Combined!C$1:U$640,19,0)</f>
        <v>10</v>
      </c>
      <c r="W362" s="11">
        <f>VLOOKUP(B362,[4]Combined!C$1:W$640,21,0)</f>
        <v>0</v>
      </c>
      <c r="X362" s="11">
        <f>VLOOKUP(B362,[4]Combined!C$1:X$640,22,0)</f>
        <v>0</v>
      </c>
      <c r="Y362" s="11">
        <f>VLOOKUP(B362,[4]Combined!C$1:Y$640,23,0)</f>
        <v>1</v>
      </c>
      <c r="Z362" s="11">
        <f>VLOOKUP(B362,[4]Combined!C$1:AA$640,25,0)</f>
        <v>0</v>
      </c>
      <c r="AA362" s="12">
        <f>VLOOKUP(B362,[5]Combined!C$1:T$640,18,0)</f>
        <v>0</v>
      </c>
      <c r="AB362" s="12">
        <f>VLOOKUP(B362,[5]Combined!C$1:U$640,19,0)</f>
        <v>0</v>
      </c>
      <c r="AC362" s="12">
        <f>VLOOKUP(B362,[5]Combined!C$1:W$640,21,0)</f>
        <v>0</v>
      </c>
      <c r="AD362" s="12">
        <f>VLOOKUP(B362,[5]Combined!C$1:X$640,22,0)</f>
        <v>0</v>
      </c>
      <c r="AE362" s="12">
        <f>VLOOKUP(B362,[5]Combined!C$1:Y$640,23,0)</f>
        <v>0</v>
      </c>
      <c r="AF362" s="12">
        <f>VLOOKUP(B362,[5]Combined!C$1:AA$640,25,0)</f>
        <v>0</v>
      </c>
      <c r="AG362" s="14">
        <f t="shared" si="40"/>
        <v>52</v>
      </c>
      <c r="AH362" s="14">
        <f t="shared" si="41"/>
        <v>0</v>
      </c>
      <c r="AI362" s="14">
        <f t="shared" si="42"/>
        <v>0</v>
      </c>
      <c r="AJ362" s="14">
        <f t="shared" si="43"/>
        <v>19</v>
      </c>
      <c r="AK362" s="14">
        <f t="shared" si="44"/>
        <v>19</v>
      </c>
      <c r="AL362" s="14">
        <f t="shared" si="45"/>
        <v>36.538461538461533</v>
      </c>
      <c r="AM362" s="14">
        <f t="shared" si="46"/>
        <v>0</v>
      </c>
      <c r="AN362" s="7" t="s">
        <v>373</v>
      </c>
      <c r="AO362" s="7">
        <f>VLOOKUP(B362,[6]H!B$1:AC$50,28,0)</f>
        <v>0</v>
      </c>
      <c r="AP362" s="7">
        <f>VLOOKUP(B362,[6]H!B$1:W$50,22,0)</f>
        <v>0</v>
      </c>
      <c r="AQ362" s="7">
        <f t="shared" si="47"/>
        <v>0</v>
      </c>
    </row>
    <row r="363" spans="1:43" x14ac:dyDescent="0.25">
      <c r="A363" s="7">
        <v>362</v>
      </c>
      <c r="B363" s="7" t="s">
        <v>398</v>
      </c>
      <c r="C363" s="8">
        <f>VLOOKUP(B363,[1]Combined!$B$1:$S$640,18,0)</f>
        <v>6</v>
      </c>
      <c r="D363" s="8">
        <f>VLOOKUP(B363,[1]Combined!$B$1:$T$640,19,0)</f>
        <v>6</v>
      </c>
      <c r="E363" s="8">
        <f>VLOOKUP(B363,[1]Combined!$B$1:$V$640,21,0)</f>
        <v>0</v>
      </c>
      <c r="F363" s="8">
        <f>VLOOKUP(B363,[1]Combined!$B$1:$W$640,22,0)</f>
        <v>2</v>
      </c>
      <c r="G363" s="8">
        <f>VLOOKUP(B363,[1]Combined!$B$1:$X$640,23,0)</f>
        <v>2</v>
      </c>
      <c r="H363" s="8">
        <f>VLOOKUP(B363,[1]Combined!$B$1:$Z$640,25,0)</f>
        <v>0</v>
      </c>
      <c r="I363" s="9">
        <f>VLOOKUP(B363,[2]Combined!C$1:T$640,18,0)</f>
        <v>13</v>
      </c>
      <c r="J363" s="9">
        <f>VLOOKUP(B363,[2]Combined!C$1:U$640,19,0)</f>
        <v>16</v>
      </c>
      <c r="K363" s="9">
        <f>VLOOKUP(B363,[2]Combined!C$1:W$640,21,0)</f>
        <v>0</v>
      </c>
      <c r="L363" s="9">
        <f>VLOOKUP(B363,[2]Combined!C$1:X$640,22,0)</f>
        <v>4</v>
      </c>
      <c r="M363" s="9">
        <f>VLOOKUP(B363,[2]Combined!C$1:Y$640,23,0)</f>
        <v>4</v>
      </c>
      <c r="N363" s="9">
        <f>VLOOKUP(B363,[2]Combined!C$1:AA$640,25,0)</f>
        <v>0</v>
      </c>
      <c r="O363" s="10">
        <f>VLOOKUP(B363,[3]Combined!C$1:T$640,18,0)</f>
        <v>10</v>
      </c>
      <c r="P363" s="10">
        <f>VLOOKUP(B363,[3]Combined!C$1:U$640,19,0)</f>
        <v>11</v>
      </c>
      <c r="Q363" s="10">
        <f>VLOOKUP(B363,[3]Combined!C$1:W$640,21,0)</f>
        <v>0</v>
      </c>
      <c r="R363" s="10">
        <f>VLOOKUP(B363,[3]Combined!C$1:X$640,22,0)</f>
        <v>1</v>
      </c>
      <c r="S363" s="10">
        <f>VLOOKUP(B363,[3]Combined!C$1:Y$640,23,0)</f>
        <v>4</v>
      </c>
      <c r="T363" s="10">
        <f>VLOOKUP(B363,[3]Combined!C$1:AA$640,25,0)</f>
        <v>0</v>
      </c>
      <c r="U363" s="11">
        <f>VLOOKUP(B363,[4]Combined!C$1:T$640,18,0)</f>
        <v>7</v>
      </c>
      <c r="V363" s="11">
        <f>VLOOKUP(B363,[4]Combined!C$1:U$640,19,0)</f>
        <v>10</v>
      </c>
      <c r="W363" s="11">
        <f>VLOOKUP(B363,[4]Combined!C$1:W$640,21,0)</f>
        <v>0</v>
      </c>
      <c r="X363" s="11">
        <f>VLOOKUP(B363,[4]Combined!C$1:X$640,22,0)</f>
        <v>1</v>
      </c>
      <c r="Y363" s="11">
        <f>VLOOKUP(B363,[4]Combined!C$1:Y$640,23,0)</f>
        <v>3</v>
      </c>
      <c r="Z363" s="11">
        <f>VLOOKUP(B363,[4]Combined!C$1:AA$640,25,0)</f>
        <v>0</v>
      </c>
      <c r="AA363" s="12">
        <f>VLOOKUP(B363,[5]Combined!C$1:T$640,18,0)</f>
        <v>0</v>
      </c>
      <c r="AB363" s="12">
        <f>VLOOKUP(B363,[5]Combined!C$1:U$640,19,0)</f>
        <v>0</v>
      </c>
      <c r="AC363" s="12">
        <f>VLOOKUP(B363,[5]Combined!C$1:W$640,21,0)</f>
        <v>0</v>
      </c>
      <c r="AD363" s="12">
        <v>1</v>
      </c>
      <c r="AE363" s="12">
        <v>2</v>
      </c>
      <c r="AF363" s="12">
        <f>VLOOKUP(B363,[5]Combined!C$1:AA$640,25,0)</f>
        <v>0</v>
      </c>
      <c r="AG363" s="14">
        <f t="shared" si="40"/>
        <v>58</v>
      </c>
      <c r="AH363" s="14">
        <f t="shared" si="41"/>
        <v>0</v>
      </c>
      <c r="AI363" s="14">
        <f t="shared" si="42"/>
        <v>0</v>
      </c>
      <c r="AJ363" s="14">
        <f t="shared" si="43"/>
        <v>45</v>
      </c>
      <c r="AK363" s="14">
        <f t="shared" si="44"/>
        <v>45</v>
      </c>
      <c r="AL363" s="14">
        <f t="shared" si="45"/>
        <v>77.58620689655173</v>
      </c>
      <c r="AM363" s="14">
        <f t="shared" si="46"/>
        <v>3</v>
      </c>
      <c r="AN363" s="7" t="s">
        <v>375</v>
      </c>
      <c r="AO363" s="7">
        <f>VLOOKUP(B363,[6]H!B$1:AC$50,28,0)</f>
        <v>9</v>
      </c>
      <c r="AP363" s="7">
        <f>VLOOKUP(B363,[6]H!B$1:W$50,22,0)</f>
        <v>10</v>
      </c>
      <c r="AQ363" s="7">
        <f t="shared" si="47"/>
        <v>22</v>
      </c>
    </row>
    <row r="364" spans="1:43" x14ac:dyDescent="0.25">
      <c r="A364" s="7">
        <v>363</v>
      </c>
      <c r="B364" s="7" t="s">
        <v>399</v>
      </c>
      <c r="C364" s="8">
        <f>VLOOKUP(B364,[1]Combined!$B$1:$S$640,18,0)</f>
        <v>6</v>
      </c>
      <c r="D364" s="8">
        <f>VLOOKUP(B364,[1]Combined!$B$1:$T$640,19,0)</f>
        <v>6</v>
      </c>
      <c r="E364" s="8">
        <f>VLOOKUP(B364,[1]Combined!$B$1:$V$640,21,0)</f>
        <v>0</v>
      </c>
      <c r="F364" s="8">
        <f>VLOOKUP(B364,[1]Combined!$B$1:$W$640,22,0)</f>
        <v>1</v>
      </c>
      <c r="G364" s="8">
        <f>VLOOKUP(B364,[1]Combined!$B$1:$X$640,23,0)</f>
        <v>2</v>
      </c>
      <c r="H364" s="8">
        <f>VLOOKUP(B364,[1]Combined!$B$1:$Z$640,25,0)</f>
        <v>0</v>
      </c>
      <c r="I364" s="9">
        <f>VLOOKUP(B364,[2]Combined!C$1:T$640,18,0)</f>
        <v>12</v>
      </c>
      <c r="J364" s="9">
        <f>VLOOKUP(B364,[2]Combined!C$1:U$640,19,0)</f>
        <v>16</v>
      </c>
      <c r="K364" s="9">
        <f>VLOOKUP(B364,[2]Combined!C$1:W$640,21,0)</f>
        <v>0</v>
      </c>
      <c r="L364" s="9">
        <f>VLOOKUP(B364,[2]Combined!C$1:X$640,22,0)</f>
        <v>2</v>
      </c>
      <c r="M364" s="9">
        <f>VLOOKUP(B364,[2]Combined!C$1:Y$640,23,0)</f>
        <v>4</v>
      </c>
      <c r="N364" s="9">
        <f>VLOOKUP(B364,[2]Combined!C$1:AA$640,25,0)</f>
        <v>0</v>
      </c>
      <c r="O364" s="10">
        <f>VLOOKUP(B364,[3]Combined!C$1:T$640,18,0)</f>
        <v>9</v>
      </c>
      <c r="P364" s="10">
        <f>VLOOKUP(B364,[3]Combined!C$1:U$640,19,0)</f>
        <v>11</v>
      </c>
      <c r="Q364" s="10">
        <f>VLOOKUP(B364,[3]Combined!C$1:W$640,21,0)</f>
        <v>0</v>
      </c>
      <c r="R364" s="10">
        <f>VLOOKUP(B364,[3]Combined!C$1:X$640,22,0)</f>
        <v>2</v>
      </c>
      <c r="S364" s="10">
        <f>VLOOKUP(B364,[3]Combined!C$1:Y$640,23,0)</f>
        <v>5</v>
      </c>
      <c r="T364" s="10">
        <f>VLOOKUP(B364,[3]Combined!C$1:AA$640,25,0)</f>
        <v>0</v>
      </c>
      <c r="U364" s="11">
        <f>VLOOKUP(B364,[4]Combined!C$1:T$640,18,0)</f>
        <v>7</v>
      </c>
      <c r="V364" s="11">
        <f>VLOOKUP(B364,[4]Combined!C$1:U$640,19,0)</f>
        <v>10</v>
      </c>
      <c r="W364" s="11">
        <f>VLOOKUP(B364,[4]Combined!C$1:W$640,21,0)</f>
        <v>0</v>
      </c>
      <c r="X364" s="11">
        <f>VLOOKUP(B364,[4]Combined!C$1:X$640,22,0)</f>
        <v>1</v>
      </c>
      <c r="Y364" s="11">
        <f>VLOOKUP(B364,[4]Combined!C$1:Y$640,23,0)</f>
        <v>3</v>
      </c>
      <c r="Z364" s="11">
        <f>VLOOKUP(B364,[4]Combined!C$1:AA$640,25,0)</f>
        <v>0</v>
      </c>
      <c r="AA364" s="12">
        <f>VLOOKUP(B364,[5]Combined!C$1:T$640,18,0)</f>
        <v>0</v>
      </c>
      <c r="AB364" s="12">
        <f>VLOOKUP(B364,[5]Combined!C$1:U$640,19,0)</f>
        <v>0</v>
      </c>
      <c r="AC364" s="12">
        <f>VLOOKUP(B364,[5]Combined!C$1:W$640,21,0)</f>
        <v>0</v>
      </c>
      <c r="AD364" s="12">
        <f>VLOOKUP(B364,[5]Combined!C$1:X$640,22,0)</f>
        <v>0</v>
      </c>
      <c r="AE364" s="12">
        <f>VLOOKUP(B364,[5]Combined!C$1:Y$640,23,0)</f>
        <v>0</v>
      </c>
      <c r="AF364" s="12">
        <f>VLOOKUP(B364,[5]Combined!C$1:AA$640,25,0)</f>
        <v>0</v>
      </c>
      <c r="AG364" s="14">
        <f t="shared" si="40"/>
        <v>57</v>
      </c>
      <c r="AH364" s="14">
        <f t="shared" si="41"/>
        <v>0</v>
      </c>
      <c r="AI364" s="14">
        <f t="shared" si="42"/>
        <v>0</v>
      </c>
      <c r="AJ364" s="14">
        <f t="shared" si="43"/>
        <v>40</v>
      </c>
      <c r="AK364" s="14">
        <f t="shared" si="44"/>
        <v>40</v>
      </c>
      <c r="AL364" s="14">
        <f t="shared" si="45"/>
        <v>70.175438596491219</v>
      </c>
      <c r="AM364" s="14">
        <f t="shared" si="46"/>
        <v>2</v>
      </c>
      <c r="AN364" s="7" t="s">
        <v>377</v>
      </c>
      <c r="AO364" s="7">
        <f>VLOOKUP(B364,[6]H!B$1:AC$50,28,0)</f>
        <v>10</v>
      </c>
      <c r="AP364" s="7">
        <f>VLOOKUP(B364,[6]H!B$1:W$50,22,0)</f>
        <v>9</v>
      </c>
      <c r="AQ364" s="7">
        <f t="shared" si="47"/>
        <v>21</v>
      </c>
    </row>
    <row r="365" spans="1:43" x14ac:dyDescent="0.25">
      <c r="A365" s="7">
        <v>364</v>
      </c>
      <c r="B365" s="7" t="s">
        <v>400</v>
      </c>
      <c r="C365" s="8">
        <f>VLOOKUP(B365,[1]Combined!$B$1:$S$640,18,0)</f>
        <v>6</v>
      </c>
      <c r="D365" s="8">
        <f>VLOOKUP(B365,[1]Combined!$B$1:$T$640,19,0)</f>
        <v>6</v>
      </c>
      <c r="E365" s="8">
        <f>VLOOKUP(B365,[1]Combined!$B$1:$V$640,21,0)</f>
        <v>0</v>
      </c>
      <c r="F365" s="8">
        <f>VLOOKUP(B365,[1]Combined!$B$1:$W$640,22,0)</f>
        <v>2</v>
      </c>
      <c r="G365" s="8">
        <f>VLOOKUP(B365,[1]Combined!$B$1:$X$640,23,0)</f>
        <v>2</v>
      </c>
      <c r="H365" s="8">
        <f>VLOOKUP(B365,[1]Combined!$B$1:$Z$640,25,0)</f>
        <v>0</v>
      </c>
      <c r="I365" s="9">
        <f>VLOOKUP(B365,[2]Combined!C$1:T$640,18,0)</f>
        <v>15</v>
      </c>
      <c r="J365" s="9">
        <f>VLOOKUP(B365,[2]Combined!C$1:U$640,19,0)</f>
        <v>16</v>
      </c>
      <c r="K365" s="9">
        <f>VLOOKUP(B365,[2]Combined!C$1:W$640,21,0)</f>
        <v>0</v>
      </c>
      <c r="L365" s="9">
        <f>VLOOKUP(B365,[2]Combined!C$1:X$640,22,0)</f>
        <v>3</v>
      </c>
      <c r="M365" s="9">
        <f>VLOOKUP(B365,[2]Combined!C$1:Y$640,23,0)</f>
        <v>3</v>
      </c>
      <c r="N365" s="9">
        <f>VLOOKUP(B365,[2]Combined!C$1:AA$640,25,0)</f>
        <v>0</v>
      </c>
      <c r="O365" s="10">
        <f>VLOOKUP(B365,[3]Combined!C$1:T$640,18,0)</f>
        <v>10</v>
      </c>
      <c r="P365" s="10">
        <f>VLOOKUP(B365,[3]Combined!C$1:U$640,19,0)</f>
        <v>11</v>
      </c>
      <c r="Q365" s="10">
        <f>VLOOKUP(B365,[3]Combined!C$1:W$640,21,0)</f>
        <v>0</v>
      </c>
      <c r="R365" s="10">
        <f>VLOOKUP(B365,[3]Combined!C$1:X$640,22,0)</f>
        <v>4</v>
      </c>
      <c r="S365" s="10">
        <f>VLOOKUP(B365,[3]Combined!C$1:Y$640,23,0)</f>
        <v>4</v>
      </c>
      <c r="T365" s="10">
        <f>VLOOKUP(B365,[3]Combined!C$1:AA$640,25,0)</f>
        <v>0</v>
      </c>
      <c r="U365" s="11">
        <f>VLOOKUP(B365,[4]Combined!C$1:T$640,18,0)</f>
        <v>8</v>
      </c>
      <c r="V365" s="11">
        <f>VLOOKUP(B365,[4]Combined!C$1:U$640,19,0)</f>
        <v>10</v>
      </c>
      <c r="W365" s="11">
        <f>VLOOKUP(B365,[4]Combined!C$1:W$640,21,0)</f>
        <v>0</v>
      </c>
      <c r="X365" s="11">
        <f>VLOOKUP(B365,[4]Combined!C$1:X$640,22,0)</f>
        <v>1</v>
      </c>
      <c r="Y365" s="11">
        <f>VLOOKUP(B365,[4]Combined!C$1:Y$640,23,0)</f>
        <v>4</v>
      </c>
      <c r="Z365" s="11">
        <f>VLOOKUP(B365,[4]Combined!C$1:AA$640,25,0)</f>
        <v>0</v>
      </c>
      <c r="AA365" s="12">
        <f>VLOOKUP(B365,[5]Combined!C$1:T$640,18,0)</f>
        <v>0</v>
      </c>
      <c r="AB365" s="12">
        <f>VLOOKUP(B365,[5]Combined!C$1:U$640,19,0)</f>
        <v>0</v>
      </c>
      <c r="AC365" s="12">
        <f>VLOOKUP(B365,[5]Combined!C$1:W$640,21,0)</f>
        <v>0</v>
      </c>
      <c r="AD365" s="12">
        <v>1</v>
      </c>
      <c r="AE365" s="12">
        <v>2</v>
      </c>
      <c r="AF365" s="12">
        <f>VLOOKUP(B365,[5]Combined!C$1:AA$640,25,0)</f>
        <v>0</v>
      </c>
      <c r="AG365" s="14">
        <f t="shared" si="40"/>
        <v>58</v>
      </c>
      <c r="AH365" s="14">
        <f t="shared" si="41"/>
        <v>0</v>
      </c>
      <c r="AI365" s="14">
        <f t="shared" si="42"/>
        <v>0</v>
      </c>
      <c r="AJ365" s="14">
        <f t="shared" si="43"/>
        <v>50</v>
      </c>
      <c r="AK365" s="14">
        <f t="shared" si="44"/>
        <v>50</v>
      </c>
      <c r="AL365" s="14">
        <f t="shared" si="45"/>
        <v>86.206896551724128</v>
      </c>
      <c r="AM365" s="14">
        <f t="shared" si="46"/>
        <v>5</v>
      </c>
      <c r="AN365" s="7" t="s">
        <v>379</v>
      </c>
      <c r="AO365" s="7">
        <f>VLOOKUP(B365,[6]H!B$1:AC$50,28,0)</f>
        <v>8</v>
      </c>
      <c r="AP365" s="7">
        <f>VLOOKUP(B365,[6]H!B$1:W$50,22,0)</f>
        <v>8</v>
      </c>
      <c r="AQ365" s="7">
        <f t="shared" si="47"/>
        <v>21</v>
      </c>
    </row>
    <row r="366" spans="1:43" x14ac:dyDescent="0.25">
      <c r="A366" s="7">
        <v>365</v>
      </c>
      <c r="B366" s="7" t="s">
        <v>401</v>
      </c>
      <c r="C366" s="8">
        <f>VLOOKUP(B366,[1]Combined!$B$1:$S$640,18,0)</f>
        <v>6</v>
      </c>
      <c r="D366" s="8">
        <f>VLOOKUP(B366,[1]Combined!$B$1:$T$640,19,0)</f>
        <v>6</v>
      </c>
      <c r="E366" s="8">
        <f>VLOOKUP(B366,[1]Combined!$B$1:$V$640,21,0)</f>
        <v>0</v>
      </c>
      <c r="F366" s="8">
        <f>VLOOKUP(B366,[1]Combined!$B$1:$W$640,22,0)</f>
        <v>2</v>
      </c>
      <c r="G366" s="8">
        <f>VLOOKUP(B366,[1]Combined!$B$1:$X$640,23,0)</f>
        <v>2</v>
      </c>
      <c r="H366" s="8">
        <f>VLOOKUP(B366,[1]Combined!$B$1:$Z$640,25,0)</f>
        <v>0</v>
      </c>
      <c r="I366" s="9">
        <f>VLOOKUP(B366,[2]Combined!C$1:T$640,18,0)</f>
        <v>9</v>
      </c>
      <c r="J366" s="9">
        <f>VLOOKUP(B366,[2]Combined!C$1:U$640,19,0)</f>
        <v>16</v>
      </c>
      <c r="K366" s="9">
        <f>VLOOKUP(B366,[2]Combined!C$1:W$640,21,0)</f>
        <v>0</v>
      </c>
      <c r="L366" s="9">
        <f>VLOOKUP(B366,[2]Combined!C$1:X$640,22,0)</f>
        <v>3</v>
      </c>
      <c r="M366" s="9">
        <f>VLOOKUP(B366,[2]Combined!C$1:Y$640,23,0)</f>
        <v>4</v>
      </c>
      <c r="N366" s="9">
        <f>VLOOKUP(B366,[2]Combined!C$1:AA$640,25,0)</f>
        <v>0</v>
      </c>
      <c r="O366" s="10">
        <f>VLOOKUP(B366,[3]Combined!C$1:T$640,18,0)</f>
        <v>4</v>
      </c>
      <c r="P366" s="10">
        <f>VLOOKUP(B366,[3]Combined!C$1:U$640,19,0)</f>
        <v>11</v>
      </c>
      <c r="Q366" s="10">
        <f>VLOOKUP(B366,[3]Combined!C$1:W$640,21,0)</f>
        <v>0</v>
      </c>
      <c r="R366" s="10">
        <f>VLOOKUP(B366,[3]Combined!C$1:X$640,22,0)</f>
        <v>1</v>
      </c>
      <c r="S366" s="10">
        <f>VLOOKUP(B366,[3]Combined!C$1:Y$640,23,0)</f>
        <v>5</v>
      </c>
      <c r="T366" s="10">
        <f>VLOOKUP(B366,[3]Combined!C$1:AA$640,25,0)</f>
        <v>0</v>
      </c>
      <c r="U366" s="11">
        <f>VLOOKUP(B366,[4]Combined!C$1:T$640,18,0)</f>
        <v>5</v>
      </c>
      <c r="V366" s="11">
        <f>VLOOKUP(B366,[4]Combined!C$1:U$640,19,0)</f>
        <v>10</v>
      </c>
      <c r="W366" s="11">
        <f>VLOOKUP(B366,[4]Combined!C$1:W$640,21,0)</f>
        <v>2</v>
      </c>
      <c r="X366" s="11">
        <f>VLOOKUP(B366,[4]Combined!C$1:X$640,22,0)</f>
        <v>1</v>
      </c>
      <c r="Y366" s="11">
        <f>VLOOKUP(B366,[4]Combined!C$1:Y$640,23,0)</f>
        <v>3</v>
      </c>
      <c r="Z366" s="11">
        <f>VLOOKUP(B366,[4]Combined!C$1:AA$640,25,0)</f>
        <v>0</v>
      </c>
      <c r="AA366" s="12">
        <f>VLOOKUP(B366,[5]Combined!C$1:T$640,18,0)</f>
        <v>0</v>
      </c>
      <c r="AB366" s="12">
        <f>VLOOKUP(B366,[5]Combined!C$1:U$640,19,0)</f>
        <v>0</v>
      </c>
      <c r="AC366" s="12">
        <f>VLOOKUP(B366,[5]Combined!C$1:W$640,21,0)</f>
        <v>0</v>
      </c>
      <c r="AD366" s="12">
        <f>VLOOKUP(B366,[5]Combined!C$1:X$640,22,0)</f>
        <v>0</v>
      </c>
      <c r="AE366" s="12">
        <v>1</v>
      </c>
      <c r="AF366" s="12">
        <f>VLOOKUP(B366,[5]Combined!C$1:AA$640,25,0)</f>
        <v>0</v>
      </c>
      <c r="AG366" s="14">
        <f t="shared" si="40"/>
        <v>58</v>
      </c>
      <c r="AH366" s="14">
        <f t="shared" si="41"/>
        <v>2</v>
      </c>
      <c r="AI366" s="14">
        <f t="shared" si="42"/>
        <v>2</v>
      </c>
      <c r="AJ366" s="14">
        <f t="shared" si="43"/>
        <v>31</v>
      </c>
      <c r="AK366" s="14">
        <f t="shared" si="44"/>
        <v>33</v>
      </c>
      <c r="AL366" s="14">
        <f t="shared" si="45"/>
        <v>56.896551724137936</v>
      </c>
      <c r="AM366" s="14">
        <f t="shared" si="46"/>
        <v>0</v>
      </c>
      <c r="AN366" s="7" t="s">
        <v>381</v>
      </c>
      <c r="AO366" s="7">
        <f>VLOOKUP(B366,[6]H!B$1:AC$50,28,0)</f>
        <v>8</v>
      </c>
      <c r="AP366" s="7">
        <f>VLOOKUP(B366,[6]H!B$1:W$50,22,0)</f>
        <v>10</v>
      </c>
      <c r="AQ366" s="7">
        <f t="shared" si="47"/>
        <v>18</v>
      </c>
    </row>
    <row r="367" spans="1:43" x14ac:dyDescent="0.25">
      <c r="A367" s="7">
        <v>366</v>
      </c>
      <c r="B367" s="7" t="s">
        <v>402</v>
      </c>
      <c r="C367" s="8">
        <f>VLOOKUP(B367,[1]Combined!$B$1:$S$640,18,0)</f>
        <v>4</v>
      </c>
      <c r="D367" s="8">
        <f>VLOOKUP(B367,[1]Combined!$B$1:$T$640,19,0)</f>
        <v>6</v>
      </c>
      <c r="E367" s="8">
        <f>VLOOKUP(B367,[1]Combined!$B$1:$V$640,21,0)</f>
        <v>0</v>
      </c>
      <c r="F367" s="8">
        <f>VLOOKUP(B367,[1]Combined!$B$1:$W$640,22,0)</f>
        <v>1</v>
      </c>
      <c r="G367" s="8">
        <f>VLOOKUP(B367,[1]Combined!$B$1:$X$640,23,0)</f>
        <v>1</v>
      </c>
      <c r="H367" s="8">
        <f>VLOOKUP(B367,[1]Combined!$B$1:$Z$640,25,0)</f>
        <v>0</v>
      </c>
      <c r="I367" s="9">
        <f>VLOOKUP(B367,[2]Combined!C$1:T$640,18,0)</f>
        <v>11</v>
      </c>
      <c r="J367" s="9">
        <f>VLOOKUP(B367,[2]Combined!C$1:U$640,19,0)</f>
        <v>16</v>
      </c>
      <c r="K367" s="9">
        <f>VLOOKUP(B367,[2]Combined!C$1:W$640,21,0)</f>
        <v>0</v>
      </c>
      <c r="L367" s="9">
        <f>VLOOKUP(B367,[2]Combined!C$1:X$640,22,0)</f>
        <v>2</v>
      </c>
      <c r="M367" s="9">
        <f>VLOOKUP(B367,[2]Combined!C$1:Y$640,23,0)</f>
        <v>3</v>
      </c>
      <c r="N367" s="9">
        <f>VLOOKUP(B367,[2]Combined!C$1:AA$640,25,0)</f>
        <v>0</v>
      </c>
      <c r="O367" s="10">
        <f>VLOOKUP(B367,[3]Combined!C$1:T$640,18,0)</f>
        <v>9</v>
      </c>
      <c r="P367" s="10">
        <f>VLOOKUP(B367,[3]Combined!C$1:U$640,19,0)</f>
        <v>11</v>
      </c>
      <c r="Q367" s="10">
        <f>VLOOKUP(B367,[3]Combined!C$1:W$640,21,0)</f>
        <v>0</v>
      </c>
      <c r="R367" s="10">
        <f>VLOOKUP(B367,[3]Combined!C$1:X$640,22,0)</f>
        <v>2</v>
      </c>
      <c r="S367" s="10">
        <f>VLOOKUP(B367,[3]Combined!C$1:Y$640,23,0)</f>
        <v>4</v>
      </c>
      <c r="T367" s="10">
        <f>VLOOKUP(B367,[3]Combined!C$1:AA$640,25,0)</f>
        <v>0</v>
      </c>
      <c r="U367" s="11">
        <f>VLOOKUP(B367,[4]Combined!C$1:T$640,18,0)</f>
        <v>9</v>
      </c>
      <c r="V367" s="11">
        <f>VLOOKUP(B367,[4]Combined!C$1:U$640,19,0)</f>
        <v>10</v>
      </c>
      <c r="W367" s="11">
        <f>VLOOKUP(B367,[4]Combined!C$1:W$640,21,0)</f>
        <v>0</v>
      </c>
      <c r="X367" s="11">
        <f>VLOOKUP(B367,[4]Combined!C$1:X$640,22,0)</f>
        <v>1</v>
      </c>
      <c r="Y367" s="11">
        <f>VLOOKUP(B367,[4]Combined!C$1:Y$640,23,0)</f>
        <v>1</v>
      </c>
      <c r="Z367" s="11">
        <f>VLOOKUP(B367,[4]Combined!C$1:AA$640,25,0)</f>
        <v>0</v>
      </c>
      <c r="AA367" s="12">
        <f>VLOOKUP(B367,[5]Combined!C$1:T$640,18,0)</f>
        <v>0</v>
      </c>
      <c r="AB367" s="12">
        <f>VLOOKUP(B367,[5]Combined!C$1:U$640,19,0)</f>
        <v>0</v>
      </c>
      <c r="AC367" s="12">
        <f>VLOOKUP(B367,[5]Combined!C$1:W$640,21,0)</f>
        <v>0</v>
      </c>
      <c r="AD367" s="12">
        <f>VLOOKUP(B367,[5]Combined!C$1:X$640,22,0)</f>
        <v>0</v>
      </c>
      <c r="AE367" s="12">
        <f>VLOOKUP(B367,[5]Combined!C$1:Y$640,23,0)</f>
        <v>0</v>
      </c>
      <c r="AF367" s="12">
        <f>VLOOKUP(B367,[5]Combined!C$1:AA$640,25,0)</f>
        <v>0</v>
      </c>
      <c r="AG367" s="14">
        <f t="shared" si="40"/>
        <v>52</v>
      </c>
      <c r="AH367" s="14">
        <f t="shared" si="41"/>
        <v>0</v>
      </c>
      <c r="AI367" s="14">
        <f t="shared" si="42"/>
        <v>0</v>
      </c>
      <c r="AJ367" s="14">
        <f t="shared" si="43"/>
        <v>39</v>
      </c>
      <c r="AK367" s="14">
        <f t="shared" si="44"/>
        <v>39</v>
      </c>
      <c r="AL367" s="14">
        <f t="shared" si="45"/>
        <v>75</v>
      </c>
      <c r="AM367" s="14">
        <f t="shared" si="46"/>
        <v>3</v>
      </c>
      <c r="AN367" s="7" t="s">
        <v>373</v>
      </c>
      <c r="AO367" s="7">
        <f>VLOOKUP(B367,[6]H!B$1:AC$50,28,0)</f>
        <v>9</v>
      </c>
      <c r="AP367" s="7">
        <f>VLOOKUP(B367,[6]H!B$1:W$50,22,0)</f>
        <v>9</v>
      </c>
      <c r="AQ367" s="7">
        <f t="shared" si="47"/>
        <v>21</v>
      </c>
    </row>
    <row r="368" spans="1:43" x14ac:dyDescent="0.25">
      <c r="A368" s="7">
        <v>367</v>
      </c>
      <c r="B368" s="7" t="s">
        <v>403</v>
      </c>
      <c r="C368" s="8">
        <f>VLOOKUP(B368,[1]Combined!$B$1:$S$640,18,0)</f>
        <v>6</v>
      </c>
      <c r="D368" s="8">
        <f>VLOOKUP(B368,[1]Combined!$B$1:$T$640,19,0)</f>
        <v>6</v>
      </c>
      <c r="E368" s="8">
        <f>VLOOKUP(B368,[1]Combined!$B$1:$V$640,21,0)</f>
        <v>0</v>
      </c>
      <c r="F368" s="8">
        <f>VLOOKUP(B368,[1]Combined!$B$1:$W$640,22,0)</f>
        <v>2</v>
      </c>
      <c r="G368" s="8">
        <f>VLOOKUP(B368,[1]Combined!$B$1:$X$640,23,0)</f>
        <v>2</v>
      </c>
      <c r="H368" s="8">
        <f>VLOOKUP(B368,[1]Combined!$B$1:$Z$640,25,0)</f>
        <v>0</v>
      </c>
      <c r="I368" s="9">
        <f>VLOOKUP(B368,[2]Combined!C$1:T$640,18,0)</f>
        <v>12</v>
      </c>
      <c r="J368" s="9">
        <f>VLOOKUP(B368,[2]Combined!C$1:U$640,19,0)</f>
        <v>16</v>
      </c>
      <c r="K368" s="9">
        <f>VLOOKUP(B368,[2]Combined!C$1:W$640,21,0)</f>
        <v>0</v>
      </c>
      <c r="L368" s="9">
        <f>VLOOKUP(B368,[2]Combined!C$1:X$640,22,0)</f>
        <v>4</v>
      </c>
      <c r="M368" s="9">
        <f>VLOOKUP(B368,[2]Combined!C$1:Y$640,23,0)</f>
        <v>4</v>
      </c>
      <c r="N368" s="9">
        <f>VLOOKUP(B368,[2]Combined!C$1:AA$640,25,0)</f>
        <v>0</v>
      </c>
      <c r="O368" s="10">
        <f>VLOOKUP(B368,[3]Combined!C$1:T$640,18,0)</f>
        <v>9</v>
      </c>
      <c r="P368" s="10">
        <f>VLOOKUP(B368,[3]Combined!C$1:U$640,19,0)</f>
        <v>11</v>
      </c>
      <c r="Q368" s="10">
        <f>VLOOKUP(B368,[3]Combined!C$1:W$640,21,0)</f>
        <v>0</v>
      </c>
      <c r="R368" s="10">
        <f>VLOOKUP(B368,[3]Combined!C$1:X$640,22,0)</f>
        <v>2</v>
      </c>
      <c r="S368" s="10">
        <f>VLOOKUP(B368,[3]Combined!C$1:Y$640,23,0)</f>
        <v>4</v>
      </c>
      <c r="T368" s="10">
        <f>VLOOKUP(B368,[3]Combined!C$1:AA$640,25,0)</f>
        <v>0</v>
      </c>
      <c r="U368" s="11">
        <f>VLOOKUP(B368,[4]Combined!C$1:T$640,18,0)</f>
        <v>6</v>
      </c>
      <c r="V368" s="11">
        <f>VLOOKUP(B368,[4]Combined!C$1:U$640,19,0)</f>
        <v>10</v>
      </c>
      <c r="W368" s="11">
        <f>VLOOKUP(B368,[4]Combined!C$1:W$640,21,0)</f>
        <v>2</v>
      </c>
      <c r="X368" s="11">
        <f>VLOOKUP(B368,[4]Combined!C$1:X$640,22,0)</f>
        <v>1</v>
      </c>
      <c r="Y368" s="11">
        <f>VLOOKUP(B368,[4]Combined!C$1:Y$640,23,0)</f>
        <v>3</v>
      </c>
      <c r="Z368" s="11">
        <f>VLOOKUP(B368,[4]Combined!C$1:AA$640,25,0)</f>
        <v>1</v>
      </c>
      <c r="AA368" s="12">
        <f>VLOOKUP(B368,[5]Combined!C$1:T$640,18,0)</f>
        <v>0</v>
      </c>
      <c r="AB368" s="12">
        <f>VLOOKUP(B368,[5]Combined!C$1:U$640,19,0)</f>
        <v>0</v>
      </c>
      <c r="AC368" s="12">
        <f>VLOOKUP(B368,[5]Combined!C$1:W$640,21,0)</f>
        <v>0</v>
      </c>
      <c r="AD368" s="12">
        <v>1</v>
      </c>
      <c r="AE368" s="12">
        <v>2</v>
      </c>
      <c r="AF368" s="12">
        <v>1</v>
      </c>
      <c r="AG368" s="14">
        <f t="shared" si="40"/>
        <v>58</v>
      </c>
      <c r="AH368" s="14">
        <f t="shared" si="41"/>
        <v>4</v>
      </c>
      <c r="AI368" s="14">
        <f t="shared" si="42"/>
        <v>4</v>
      </c>
      <c r="AJ368" s="14">
        <f t="shared" si="43"/>
        <v>43</v>
      </c>
      <c r="AK368" s="14">
        <f t="shared" si="44"/>
        <v>47</v>
      </c>
      <c r="AL368" s="14">
        <f t="shared" si="45"/>
        <v>81.034482758620683</v>
      </c>
      <c r="AM368" s="14">
        <f t="shared" si="46"/>
        <v>4</v>
      </c>
      <c r="AN368" s="7" t="s">
        <v>375</v>
      </c>
      <c r="AO368" s="7">
        <f>VLOOKUP(B368,[6]H!B$1:AC$50,28,0)</f>
        <v>10</v>
      </c>
      <c r="AP368" s="7">
        <f>VLOOKUP(B368,[6]H!B$1:W$50,22,0)</f>
        <v>9</v>
      </c>
      <c r="AQ368" s="7">
        <f t="shared" si="47"/>
        <v>23</v>
      </c>
    </row>
    <row r="369" spans="1:43" x14ac:dyDescent="0.25">
      <c r="A369" s="7">
        <v>368</v>
      </c>
      <c r="B369" s="7" t="s">
        <v>404</v>
      </c>
      <c r="C369" s="8">
        <f>VLOOKUP(B369,[1]Combined!$B$1:$S$640,18,0)</f>
        <v>6</v>
      </c>
      <c r="D369" s="8">
        <f>VLOOKUP(B369,[1]Combined!$B$1:$T$640,19,0)</f>
        <v>6</v>
      </c>
      <c r="E369" s="8">
        <f>VLOOKUP(B369,[1]Combined!$B$1:$V$640,21,0)</f>
        <v>0</v>
      </c>
      <c r="F369" s="8">
        <f>VLOOKUP(B369,[1]Combined!$B$1:$W$640,22,0)</f>
        <v>2</v>
      </c>
      <c r="G369" s="8">
        <f>VLOOKUP(B369,[1]Combined!$B$1:$X$640,23,0)</f>
        <v>2</v>
      </c>
      <c r="H369" s="8">
        <f>VLOOKUP(B369,[1]Combined!$B$1:$Z$640,25,0)</f>
        <v>0</v>
      </c>
      <c r="I369" s="9">
        <f>VLOOKUP(B369,[2]Combined!C$1:T$640,18,0)</f>
        <v>15</v>
      </c>
      <c r="J369" s="9">
        <f>VLOOKUP(B369,[2]Combined!C$1:U$640,19,0)</f>
        <v>16</v>
      </c>
      <c r="K369" s="9">
        <f>VLOOKUP(B369,[2]Combined!C$1:W$640,21,0)</f>
        <v>0</v>
      </c>
      <c r="L369" s="9">
        <f>VLOOKUP(B369,[2]Combined!C$1:X$640,22,0)</f>
        <v>4</v>
      </c>
      <c r="M369" s="9">
        <f>VLOOKUP(B369,[2]Combined!C$1:Y$640,23,0)</f>
        <v>4</v>
      </c>
      <c r="N369" s="9">
        <f>VLOOKUP(B369,[2]Combined!C$1:AA$640,25,0)</f>
        <v>0</v>
      </c>
      <c r="O369" s="10">
        <f>VLOOKUP(B369,[3]Combined!C$1:T$640,18,0)</f>
        <v>11</v>
      </c>
      <c r="P369" s="10">
        <f>VLOOKUP(B369,[3]Combined!C$1:U$640,19,0)</f>
        <v>11</v>
      </c>
      <c r="Q369" s="10">
        <f>VLOOKUP(B369,[3]Combined!C$1:W$640,21,0)</f>
        <v>0</v>
      </c>
      <c r="R369" s="10">
        <f>VLOOKUP(B369,[3]Combined!C$1:X$640,22,0)</f>
        <v>4</v>
      </c>
      <c r="S369" s="10">
        <f>VLOOKUP(B369,[3]Combined!C$1:Y$640,23,0)</f>
        <v>5</v>
      </c>
      <c r="T369" s="10">
        <f>VLOOKUP(B369,[3]Combined!C$1:AA$640,25,0)</f>
        <v>0</v>
      </c>
      <c r="U369" s="11">
        <f>VLOOKUP(B369,[4]Combined!C$1:T$640,18,0)</f>
        <v>8</v>
      </c>
      <c r="V369" s="11">
        <f>VLOOKUP(B369,[4]Combined!C$1:U$640,19,0)</f>
        <v>10</v>
      </c>
      <c r="W369" s="11">
        <f>VLOOKUP(B369,[4]Combined!C$1:W$640,21,0)</f>
        <v>0</v>
      </c>
      <c r="X369" s="11">
        <f>VLOOKUP(B369,[4]Combined!C$1:X$640,22,0)</f>
        <v>3</v>
      </c>
      <c r="Y369" s="11">
        <f>VLOOKUP(B369,[4]Combined!C$1:Y$640,23,0)</f>
        <v>3</v>
      </c>
      <c r="Z369" s="11">
        <f>VLOOKUP(B369,[4]Combined!C$1:AA$640,25,0)</f>
        <v>0</v>
      </c>
      <c r="AA369" s="12">
        <f>VLOOKUP(B369,[5]Combined!C$1:T$640,18,0)</f>
        <v>0</v>
      </c>
      <c r="AB369" s="12">
        <f>VLOOKUP(B369,[5]Combined!C$1:U$640,19,0)</f>
        <v>0</v>
      </c>
      <c r="AC369" s="12">
        <f>VLOOKUP(B369,[5]Combined!C$1:W$640,21,0)</f>
        <v>0</v>
      </c>
      <c r="AD369" s="12">
        <f>VLOOKUP(B369,[5]Combined!C$1:X$640,22,0)</f>
        <v>0</v>
      </c>
      <c r="AE369" s="12">
        <f>VLOOKUP(B369,[5]Combined!C$1:Y$640,23,0)</f>
        <v>0</v>
      </c>
      <c r="AF369" s="12">
        <f>VLOOKUP(B369,[5]Combined!C$1:AA$640,25,0)</f>
        <v>0</v>
      </c>
      <c r="AG369" s="14">
        <f t="shared" si="40"/>
        <v>57</v>
      </c>
      <c r="AH369" s="14">
        <f t="shared" si="41"/>
        <v>0</v>
      </c>
      <c r="AI369" s="14">
        <f t="shared" si="42"/>
        <v>0</v>
      </c>
      <c r="AJ369" s="14">
        <f t="shared" si="43"/>
        <v>53</v>
      </c>
      <c r="AK369" s="14">
        <f t="shared" si="44"/>
        <v>53</v>
      </c>
      <c r="AL369" s="14">
        <f t="shared" si="45"/>
        <v>92.982456140350877</v>
      </c>
      <c r="AM369" s="14">
        <f t="shared" si="46"/>
        <v>5</v>
      </c>
      <c r="AN369" s="7" t="s">
        <v>377</v>
      </c>
      <c r="AO369" s="7">
        <f>VLOOKUP(B369,[6]H!B$1:AC$50,28,0)</f>
        <v>10</v>
      </c>
      <c r="AP369" s="7">
        <f>VLOOKUP(B369,[6]H!B$1:W$50,22,0)</f>
        <v>10</v>
      </c>
      <c r="AQ369" s="7">
        <f t="shared" si="47"/>
        <v>25</v>
      </c>
    </row>
    <row r="370" spans="1:43" x14ac:dyDescent="0.25">
      <c r="A370" s="7">
        <v>369</v>
      </c>
      <c r="B370" s="7" t="s">
        <v>405</v>
      </c>
      <c r="C370" s="8">
        <f>VLOOKUP(B370,[1]Combined!$B$1:$S$640,18,0)</f>
        <v>6</v>
      </c>
      <c r="D370" s="8">
        <f>VLOOKUP(B370,[1]Combined!$B$1:$T$640,19,0)</f>
        <v>6</v>
      </c>
      <c r="E370" s="8">
        <f>VLOOKUP(B370,[1]Combined!$B$1:$V$640,21,0)</f>
        <v>0</v>
      </c>
      <c r="F370" s="8">
        <f>VLOOKUP(B370,[1]Combined!$B$1:$W$640,22,0)</f>
        <v>2</v>
      </c>
      <c r="G370" s="8">
        <f>VLOOKUP(B370,[1]Combined!$B$1:$X$640,23,0)</f>
        <v>2</v>
      </c>
      <c r="H370" s="8">
        <f>VLOOKUP(B370,[1]Combined!$B$1:$Z$640,25,0)</f>
        <v>0</v>
      </c>
      <c r="I370" s="9">
        <f>VLOOKUP(B370,[2]Combined!C$1:T$640,18,0)</f>
        <v>13</v>
      </c>
      <c r="J370" s="9">
        <f>VLOOKUP(B370,[2]Combined!C$1:U$640,19,0)</f>
        <v>16</v>
      </c>
      <c r="K370" s="9">
        <f>VLOOKUP(B370,[2]Combined!C$1:W$640,21,0)</f>
        <v>0</v>
      </c>
      <c r="L370" s="9">
        <f>VLOOKUP(B370,[2]Combined!C$1:X$640,22,0)</f>
        <v>3</v>
      </c>
      <c r="M370" s="9">
        <f>VLOOKUP(B370,[2]Combined!C$1:Y$640,23,0)</f>
        <v>3</v>
      </c>
      <c r="N370" s="9">
        <f>VLOOKUP(B370,[2]Combined!C$1:AA$640,25,0)</f>
        <v>0</v>
      </c>
      <c r="O370" s="10">
        <f>VLOOKUP(B370,[3]Combined!C$1:T$640,18,0)</f>
        <v>9</v>
      </c>
      <c r="P370" s="10">
        <f>VLOOKUP(B370,[3]Combined!C$1:U$640,19,0)</f>
        <v>11</v>
      </c>
      <c r="Q370" s="10">
        <f>VLOOKUP(B370,[3]Combined!C$1:W$640,21,0)</f>
        <v>0</v>
      </c>
      <c r="R370" s="10">
        <f>VLOOKUP(B370,[3]Combined!C$1:X$640,22,0)</f>
        <v>3</v>
      </c>
      <c r="S370" s="10">
        <f>VLOOKUP(B370,[3]Combined!C$1:Y$640,23,0)</f>
        <v>4</v>
      </c>
      <c r="T370" s="10">
        <f>VLOOKUP(B370,[3]Combined!C$1:AA$640,25,0)</f>
        <v>0</v>
      </c>
      <c r="U370" s="11">
        <f>VLOOKUP(B370,[4]Combined!C$1:T$640,18,0)</f>
        <v>6</v>
      </c>
      <c r="V370" s="11">
        <f>VLOOKUP(B370,[4]Combined!C$1:U$640,19,0)</f>
        <v>10</v>
      </c>
      <c r="W370" s="11">
        <f>VLOOKUP(B370,[4]Combined!C$1:W$640,21,0)</f>
        <v>0</v>
      </c>
      <c r="X370" s="11">
        <f>VLOOKUP(B370,[4]Combined!C$1:X$640,22,0)</f>
        <v>3</v>
      </c>
      <c r="Y370" s="11">
        <f>VLOOKUP(B370,[4]Combined!C$1:Y$640,23,0)</f>
        <v>4</v>
      </c>
      <c r="Z370" s="11">
        <f>VLOOKUP(B370,[4]Combined!C$1:AA$640,25,0)</f>
        <v>0</v>
      </c>
      <c r="AA370" s="12">
        <f>VLOOKUP(B370,[5]Combined!C$1:T$640,18,0)</f>
        <v>0</v>
      </c>
      <c r="AB370" s="12">
        <f>VLOOKUP(B370,[5]Combined!C$1:U$640,19,0)</f>
        <v>0</v>
      </c>
      <c r="AC370" s="12">
        <f>VLOOKUP(B370,[5]Combined!C$1:W$640,21,0)</f>
        <v>0</v>
      </c>
      <c r="AD370" s="12">
        <v>1</v>
      </c>
      <c r="AE370" s="12">
        <v>2</v>
      </c>
      <c r="AF370" s="12">
        <f>VLOOKUP(B370,[5]Combined!C$1:AA$640,25,0)</f>
        <v>0</v>
      </c>
      <c r="AG370" s="14">
        <f t="shared" si="40"/>
        <v>58</v>
      </c>
      <c r="AH370" s="14">
        <f t="shared" si="41"/>
        <v>0</v>
      </c>
      <c r="AI370" s="14">
        <f t="shared" si="42"/>
        <v>0</v>
      </c>
      <c r="AJ370" s="14">
        <f t="shared" si="43"/>
        <v>46</v>
      </c>
      <c r="AK370" s="14">
        <f t="shared" si="44"/>
        <v>46</v>
      </c>
      <c r="AL370" s="14">
        <f t="shared" si="45"/>
        <v>79.310344827586206</v>
      </c>
      <c r="AM370" s="14">
        <f t="shared" si="46"/>
        <v>3</v>
      </c>
      <c r="AN370" s="7" t="s">
        <v>379</v>
      </c>
      <c r="AO370" s="7">
        <f>VLOOKUP(B370,[6]H!B$1:AC$50,28,0)</f>
        <v>8</v>
      </c>
      <c r="AP370" s="7">
        <f>VLOOKUP(B370,[6]H!B$1:W$50,22,0)</f>
        <v>10</v>
      </c>
      <c r="AQ370" s="7">
        <f t="shared" si="47"/>
        <v>21</v>
      </c>
    </row>
    <row r="371" spans="1:43" x14ac:dyDescent="0.25">
      <c r="A371" s="7">
        <v>370</v>
      </c>
      <c r="B371" s="7" t="s">
        <v>406</v>
      </c>
      <c r="C371" s="8">
        <f>VLOOKUP(B371,[1]Combined!$B$1:$S$640,18,0)</f>
        <v>6</v>
      </c>
      <c r="D371" s="8">
        <f>VLOOKUP(B371,[1]Combined!$B$1:$T$640,19,0)</f>
        <v>6</v>
      </c>
      <c r="E371" s="8">
        <f>VLOOKUP(B371,[1]Combined!$B$1:$V$640,21,0)</f>
        <v>0</v>
      </c>
      <c r="F371" s="8">
        <f>VLOOKUP(B371,[1]Combined!$B$1:$W$640,22,0)</f>
        <v>2</v>
      </c>
      <c r="G371" s="8">
        <f>VLOOKUP(B371,[1]Combined!$B$1:$X$640,23,0)</f>
        <v>2</v>
      </c>
      <c r="H371" s="8">
        <f>VLOOKUP(B371,[1]Combined!$B$1:$Z$640,25,0)</f>
        <v>0</v>
      </c>
      <c r="I371" s="9">
        <f>VLOOKUP(B371,[2]Combined!C$1:T$640,18,0)</f>
        <v>10</v>
      </c>
      <c r="J371" s="9">
        <f>VLOOKUP(B371,[2]Combined!C$1:U$640,19,0)</f>
        <v>16</v>
      </c>
      <c r="K371" s="9">
        <f>VLOOKUP(B371,[2]Combined!C$1:W$640,21,0)</f>
        <v>0</v>
      </c>
      <c r="L371" s="9">
        <f>VLOOKUP(B371,[2]Combined!C$1:X$640,22,0)</f>
        <v>2</v>
      </c>
      <c r="M371" s="9">
        <f>VLOOKUP(B371,[2]Combined!C$1:Y$640,23,0)</f>
        <v>4</v>
      </c>
      <c r="N371" s="9">
        <f>VLOOKUP(B371,[2]Combined!C$1:AA$640,25,0)</f>
        <v>0</v>
      </c>
      <c r="O371" s="10">
        <f>VLOOKUP(B371,[3]Combined!C$1:T$640,18,0)</f>
        <v>7</v>
      </c>
      <c r="P371" s="10">
        <f>VLOOKUP(B371,[3]Combined!C$1:U$640,19,0)</f>
        <v>11</v>
      </c>
      <c r="Q371" s="10">
        <f>VLOOKUP(B371,[3]Combined!C$1:W$640,21,0)</f>
        <v>0</v>
      </c>
      <c r="R371" s="10">
        <f>VLOOKUP(B371,[3]Combined!C$1:X$640,22,0)</f>
        <v>3</v>
      </c>
      <c r="S371" s="10">
        <f>VLOOKUP(B371,[3]Combined!C$1:Y$640,23,0)</f>
        <v>5</v>
      </c>
      <c r="T371" s="10">
        <f>VLOOKUP(B371,[3]Combined!C$1:AA$640,25,0)</f>
        <v>0</v>
      </c>
      <c r="U371" s="11">
        <f>VLOOKUP(B371,[4]Combined!C$1:T$640,18,0)</f>
        <v>3</v>
      </c>
      <c r="V371" s="11">
        <f>VLOOKUP(B371,[4]Combined!C$1:U$640,19,0)</f>
        <v>10</v>
      </c>
      <c r="W371" s="11">
        <f>VLOOKUP(B371,[4]Combined!C$1:W$640,21,0)</f>
        <v>0</v>
      </c>
      <c r="X371" s="11">
        <f>VLOOKUP(B371,[4]Combined!C$1:X$640,22,0)</f>
        <v>1</v>
      </c>
      <c r="Y371" s="11">
        <f>VLOOKUP(B371,[4]Combined!C$1:Y$640,23,0)</f>
        <v>3</v>
      </c>
      <c r="Z371" s="11">
        <f>VLOOKUP(B371,[4]Combined!C$1:AA$640,25,0)</f>
        <v>0</v>
      </c>
      <c r="AA371" s="12">
        <f>VLOOKUP(B371,[5]Combined!C$1:T$640,18,0)</f>
        <v>0</v>
      </c>
      <c r="AB371" s="12">
        <f>VLOOKUP(B371,[5]Combined!C$1:U$640,19,0)</f>
        <v>0</v>
      </c>
      <c r="AC371" s="12">
        <f>VLOOKUP(B371,[5]Combined!C$1:W$640,21,0)</f>
        <v>0</v>
      </c>
      <c r="AD371" s="12">
        <v>1</v>
      </c>
      <c r="AE371" s="12">
        <v>1</v>
      </c>
      <c r="AF371" s="12">
        <f>VLOOKUP(B371,[5]Combined!C$1:AA$640,25,0)</f>
        <v>0</v>
      </c>
      <c r="AG371" s="14">
        <f t="shared" si="40"/>
        <v>58</v>
      </c>
      <c r="AH371" s="14">
        <f t="shared" si="41"/>
        <v>0</v>
      </c>
      <c r="AI371" s="14">
        <f t="shared" si="42"/>
        <v>0</v>
      </c>
      <c r="AJ371" s="14">
        <f t="shared" si="43"/>
        <v>35</v>
      </c>
      <c r="AK371" s="14">
        <f t="shared" si="44"/>
        <v>35</v>
      </c>
      <c r="AL371" s="14">
        <f t="shared" si="45"/>
        <v>60.344827586206897</v>
      </c>
      <c r="AM371" s="14">
        <f t="shared" si="46"/>
        <v>0</v>
      </c>
      <c r="AN371" s="7" t="s">
        <v>381</v>
      </c>
      <c r="AO371" s="7">
        <f>VLOOKUP(B371,[6]H!B$1:AC$50,28,0)</f>
        <v>0</v>
      </c>
      <c r="AP371" s="7">
        <f>VLOOKUP(B371,[6]H!B$1:W$50,22,0)</f>
        <v>5</v>
      </c>
      <c r="AQ371" s="7">
        <f t="shared" si="47"/>
        <v>5</v>
      </c>
    </row>
    <row r="372" spans="1:43" x14ac:dyDescent="0.25">
      <c r="A372" s="7">
        <v>371</v>
      </c>
      <c r="B372" s="7" t="s">
        <v>407</v>
      </c>
      <c r="C372" s="8">
        <f>VLOOKUP(B372,[1]Combined!$B$1:$S$640,18,0)</f>
        <v>2</v>
      </c>
      <c r="D372" s="8">
        <f>VLOOKUP(B372,[1]Combined!$B$1:$T$640,19,0)</f>
        <v>6</v>
      </c>
      <c r="E372" s="8">
        <f>VLOOKUP(B372,[1]Combined!$B$1:$V$640,21,0)</f>
        <v>0</v>
      </c>
      <c r="F372" s="8">
        <f>VLOOKUP(B372,[1]Combined!$B$1:$W$640,22,0)</f>
        <v>1</v>
      </c>
      <c r="G372" s="8">
        <f>VLOOKUP(B372,[1]Combined!$B$1:$X$640,23,0)</f>
        <v>1</v>
      </c>
      <c r="H372" s="8">
        <f>VLOOKUP(B372,[1]Combined!$B$1:$Z$640,25,0)</f>
        <v>0</v>
      </c>
      <c r="I372" s="9">
        <f>VLOOKUP(B372,[2]Combined!C$1:T$640,18,0)</f>
        <v>13</v>
      </c>
      <c r="J372" s="9">
        <f>VLOOKUP(B372,[2]Combined!C$1:U$640,19,0)</f>
        <v>16</v>
      </c>
      <c r="K372" s="9">
        <f>VLOOKUP(B372,[2]Combined!C$1:W$640,21,0)</f>
        <v>0</v>
      </c>
      <c r="L372" s="9">
        <f>VLOOKUP(B372,[2]Combined!C$1:X$640,22,0)</f>
        <v>3</v>
      </c>
      <c r="M372" s="9">
        <f>VLOOKUP(B372,[2]Combined!C$1:Y$640,23,0)</f>
        <v>3</v>
      </c>
      <c r="N372" s="9">
        <f>VLOOKUP(B372,[2]Combined!C$1:AA$640,25,0)</f>
        <v>0</v>
      </c>
      <c r="O372" s="10">
        <f>VLOOKUP(B372,[3]Combined!C$1:T$640,18,0)</f>
        <v>9</v>
      </c>
      <c r="P372" s="10">
        <f>VLOOKUP(B372,[3]Combined!C$1:U$640,19,0)</f>
        <v>11</v>
      </c>
      <c r="Q372" s="10">
        <f>VLOOKUP(B372,[3]Combined!C$1:W$640,21,0)</f>
        <v>0</v>
      </c>
      <c r="R372" s="10">
        <f>VLOOKUP(B372,[3]Combined!C$1:X$640,22,0)</f>
        <v>2</v>
      </c>
      <c r="S372" s="10">
        <f>VLOOKUP(B372,[3]Combined!C$1:Y$640,23,0)</f>
        <v>4</v>
      </c>
      <c r="T372" s="10">
        <f>VLOOKUP(B372,[3]Combined!C$1:AA$640,25,0)</f>
        <v>0</v>
      </c>
      <c r="U372" s="11">
        <f>VLOOKUP(B372,[4]Combined!C$1:T$640,18,0)</f>
        <v>4</v>
      </c>
      <c r="V372" s="11">
        <f>VLOOKUP(B372,[4]Combined!C$1:U$640,19,0)</f>
        <v>10</v>
      </c>
      <c r="W372" s="11">
        <f>VLOOKUP(B372,[4]Combined!C$1:W$640,21,0)</f>
        <v>0</v>
      </c>
      <c r="X372" s="11">
        <f>VLOOKUP(B372,[4]Combined!C$1:X$640,22,0)</f>
        <v>1</v>
      </c>
      <c r="Y372" s="11">
        <f>VLOOKUP(B372,[4]Combined!C$1:Y$640,23,0)</f>
        <v>1</v>
      </c>
      <c r="Z372" s="11">
        <f>VLOOKUP(B372,[4]Combined!C$1:AA$640,25,0)</f>
        <v>0</v>
      </c>
      <c r="AA372" s="12">
        <f>VLOOKUP(B372,[5]Combined!C$1:T$640,18,0)</f>
        <v>0</v>
      </c>
      <c r="AB372" s="12">
        <f>VLOOKUP(B372,[5]Combined!C$1:U$640,19,0)</f>
        <v>0</v>
      </c>
      <c r="AC372" s="12">
        <f>VLOOKUP(B372,[5]Combined!C$1:W$640,21,0)</f>
        <v>0</v>
      </c>
      <c r="AD372" s="12">
        <f>VLOOKUP(B372,[5]Combined!C$1:X$640,22,0)</f>
        <v>0</v>
      </c>
      <c r="AE372" s="12">
        <f>VLOOKUP(B372,[5]Combined!C$1:Y$640,23,0)</f>
        <v>0</v>
      </c>
      <c r="AF372" s="12">
        <f>VLOOKUP(B372,[5]Combined!C$1:AA$640,25,0)</f>
        <v>0</v>
      </c>
      <c r="AG372" s="14">
        <f t="shared" si="40"/>
        <v>52</v>
      </c>
      <c r="AH372" s="14">
        <f t="shared" si="41"/>
        <v>0</v>
      </c>
      <c r="AI372" s="14">
        <f t="shared" si="42"/>
        <v>0</v>
      </c>
      <c r="AJ372" s="14">
        <f t="shared" si="43"/>
        <v>35</v>
      </c>
      <c r="AK372" s="14">
        <f t="shared" si="44"/>
        <v>35</v>
      </c>
      <c r="AL372" s="14">
        <f t="shared" si="45"/>
        <v>67.307692307692307</v>
      </c>
      <c r="AM372" s="14">
        <f t="shared" si="46"/>
        <v>1</v>
      </c>
      <c r="AN372" s="7" t="s">
        <v>373</v>
      </c>
      <c r="AO372" s="7">
        <f>VLOOKUP(B372,[6]H!B$1:AC$50,28,0)</f>
        <v>10</v>
      </c>
      <c r="AP372" s="7">
        <f>VLOOKUP(B372,[6]H!B$1:W$50,22,0)</f>
        <v>6</v>
      </c>
      <c r="AQ372" s="7">
        <f t="shared" si="47"/>
        <v>17</v>
      </c>
    </row>
    <row r="373" spans="1:43" x14ac:dyDescent="0.25">
      <c r="A373" s="7">
        <v>372</v>
      </c>
      <c r="B373" s="7" t="s">
        <v>408</v>
      </c>
      <c r="C373" s="8">
        <f>VLOOKUP(B373,[1]Combined!$B$1:$S$640,18,0)</f>
        <v>6</v>
      </c>
      <c r="D373" s="8">
        <f>VLOOKUP(B373,[1]Combined!$B$1:$T$640,19,0)</f>
        <v>6</v>
      </c>
      <c r="E373" s="8">
        <f>VLOOKUP(B373,[1]Combined!$B$1:$V$640,21,0)</f>
        <v>0</v>
      </c>
      <c r="F373" s="8">
        <f>VLOOKUP(B373,[1]Combined!$B$1:$W$640,22,0)</f>
        <v>2</v>
      </c>
      <c r="G373" s="8">
        <f>VLOOKUP(B373,[1]Combined!$B$1:$X$640,23,0)</f>
        <v>2</v>
      </c>
      <c r="H373" s="8">
        <f>VLOOKUP(B373,[1]Combined!$B$1:$Z$640,25,0)</f>
        <v>0</v>
      </c>
      <c r="I373" s="9">
        <f>VLOOKUP(B373,[2]Combined!C$1:T$640,18,0)</f>
        <v>14</v>
      </c>
      <c r="J373" s="9">
        <f>VLOOKUP(B373,[2]Combined!C$1:U$640,19,0)</f>
        <v>16</v>
      </c>
      <c r="K373" s="9">
        <f>VLOOKUP(B373,[2]Combined!C$1:W$640,21,0)</f>
        <v>0</v>
      </c>
      <c r="L373" s="9">
        <f>VLOOKUP(B373,[2]Combined!C$1:X$640,22,0)</f>
        <v>4</v>
      </c>
      <c r="M373" s="9">
        <f>VLOOKUP(B373,[2]Combined!C$1:Y$640,23,0)</f>
        <v>4</v>
      </c>
      <c r="N373" s="9">
        <f>VLOOKUP(B373,[2]Combined!C$1:AA$640,25,0)</f>
        <v>0</v>
      </c>
      <c r="O373" s="10">
        <f>VLOOKUP(B373,[3]Combined!C$1:T$640,18,0)</f>
        <v>9</v>
      </c>
      <c r="P373" s="10">
        <f>VLOOKUP(B373,[3]Combined!C$1:U$640,19,0)</f>
        <v>11</v>
      </c>
      <c r="Q373" s="10">
        <f>VLOOKUP(B373,[3]Combined!C$1:W$640,21,0)</f>
        <v>0</v>
      </c>
      <c r="R373" s="10">
        <f>VLOOKUP(B373,[3]Combined!C$1:X$640,22,0)</f>
        <v>1</v>
      </c>
      <c r="S373" s="10">
        <f>VLOOKUP(B373,[3]Combined!C$1:Y$640,23,0)</f>
        <v>4</v>
      </c>
      <c r="T373" s="10">
        <f>VLOOKUP(B373,[3]Combined!C$1:AA$640,25,0)</f>
        <v>0</v>
      </c>
      <c r="U373" s="11">
        <f>VLOOKUP(B373,[4]Combined!C$1:T$640,18,0)</f>
        <v>4</v>
      </c>
      <c r="V373" s="11">
        <f>VLOOKUP(B373,[4]Combined!C$1:U$640,19,0)</f>
        <v>10</v>
      </c>
      <c r="W373" s="11">
        <f>VLOOKUP(B373,[4]Combined!C$1:W$640,21,0)</f>
        <v>0</v>
      </c>
      <c r="X373" s="11">
        <f>VLOOKUP(B373,[4]Combined!C$1:X$640,22,0)</f>
        <v>1</v>
      </c>
      <c r="Y373" s="11">
        <f>VLOOKUP(B373,[4]Combined!C$1:Y$640,23,0)</f>
        <v>3</v>
      </c>
      <c r="Z373" s="11">
        <f>VLOOKUP(B373,[4]Combined!C$1:AA$640,25,0)</f>
        <v>0</v>
      </c>
      <c r="AA373" s="12">
        <f>VLOOKUP(B373,[5]Combined!C$1:T$640,18,0)</f>
        <v>0</v>
      </c>
      <c r="AB373" s="12">
        <f>VLOOKUP(B373,[5]Combined!C$1:U$640,19,0)</f>
        <v>0</v>
      </c>
      <c r="AC373" s="12">
        <f>VLOOKUP(B373,[5]Combined!C$1:W$640,21,0)</f>
        <v>0</v>
      </c>
      <c r="AD373" s="12">
        <v>1</v>
      </c>
      <c r="AE373" s="12">
        <v>2</v>
      </c>
      <c r="AF373" s="12">
        <f>VLOOKUP(B373,[5]Combined!C$1:AA$640,25,0)</f>
        <v>0</v>
      </c>
      <c r="AG373" s="14">
        <f t="shared" si="40"/>
        <v>58</v>
      </c>
      <c r="AH373" s="14">
        <f t="shared" si="41"/>
        <v>0</v>
      </c>
      <c r="AI373" s="14">
        <f t="shared" si="42"/>
        <v>0</v>
      </c>
      <c r="AJ373" s="14">
        <f t="shared" si="43"/>
        <v>42</v>
      </c>
      <c r="AK373" s="14">
        <f t="shared" si="44"/>
        <v>42</v>
      </c>
      <c r="AL373" s="14">
        <f t="shared" si="45"/>
        <v>72.41379310344827</v>
      </c>
      <c r="AM373" s="14">
        <f t="shared" si="46"/>
        <v>2</v>
      </c>
      <c r="AN373" s="7" t="s">
        <v>375</v>
      </c>
      <c r="AO373" s="7">
        <f>VLOOKUP(B373,[6]H!B$1:AC$50,28,0)</f>
        <v>7</v>
      </c>
      <c r="AP373" s="7">
        <f>VLOOKUP(B373,[6]H!B$1:W$50,22,0)</f>
        <v>7</v>
      </c>
      <c r="AQ373" s="7">
        <f t="shared" si="47"/>
        <v>16</v>
      </c>
    </row>
    <row r="374" spans="1:43" x14ac:dyDescent="0.25">
      <c r="A374" s="7">
        <v>373</v>
      </c>
      <c r="B374" s="7" t="s">
        <v>409</v>
      </c>
      <c r="C374" s="8">
        <f>VLOOKUP(B374,[1]Combined!$B$1:$S$640,18,0)</f>
        <v>6</v>
      </c>
      <c r="D374" s="8">
        <f>VLOOKUP(B374,[1]Combined!$B$1:$T$640,19,0)</f>
        <v>6</v>
      </c>
      <c r="E374" s="8">
        <f>VLOOKUP(B374,[1]Combined!$B$1:$V$640,21,0)</f>
        <v>0</v>
      </c>
      <c r="F374" s="8">
        <f>VLOOKUP(B374,[1]Combined!$B$1:$W$640,22,0)</f>
        <v>2</v>
      </c>
      <c r="G374" s="8">
        <f>VLOOKUP(B374,[1]Combined!$B$1:$X$640,23,0)</f>
        <v>2</v>
      </c>
      <c r="H374" s="8">
        <f>VLOOKUP(B374,[1]Combined!$B$1:$Z$640,25,0)</f>
        <v>0</v>
      </c>
      <c r="I374" s="9">
        <f>VLOOKUP(B374,[2]Combined!C$1:T$640,18,0)</f>
        <v>13</v>
      </c>
      <c r="J374" s="9">
        <f>VLOOKUP(B374,[2]Combined!C$1:U$640,19,0)</f>
        <v>16</v>
      </c>
      <c r="K374" s="9">
        <f>VLOOKUP(B374,[2]Combined!C$1:W$640,21,0)</f>
        <v>0</v>
      </c>
      <c r="L374" s="9">
        <f>VLOOKUP(B374,[2]Combined!C$1:X$640,22,0)</f>
        <v>2</v>
      </c>
      <c r="M374" s="9">
        <f>VLOOKUP(B374,[2]Combined!C$1:Y$640,23,0)</f>
        <v>4</v>
      </c>
      <c r="N374" s="9">
        <f>VLOOKUP(B374,[2]Combined!C$1:AA$640,25,0)</f>
        <v>0</v>
      </c>
      <c r="O374" s="10">
        <f>VLOOKUP(B374,[3]Combined!C$1:T$640,18,0)</f>
        <v>6</v>
      </c>
      <c r="P374" s="10">
        <f>VLOOKUP(B374,[3]Combined!C$1:U$640,19,0)</f>
        <v>11</v>
      </c>
      <c r="Q374" s="10">
        <f>VLOOKUP(B374,[3]Combined!C$1:W$640,21,0)</f>
        <v>0</v>
      </c>
      <c r="R374" s="10">
        <f>VLOOKUP(B374,[3]Combined!C$1:X$640,22,0)</f>
        <v>3</v>
      </c>
      <c r="S374" s="10">
        <f>VLOOKUP(B374,[3]Combined!C$1:Y$640,23,0)</f>
        <v>5</v>
      </c>
      <c r="T374" s="10">
        <f>VLOOKUP(B374,[3]Combined!C$1:AA$640,25,0)</f>
        <v>0</v>
      </c>
      <c r="U374" s="11">
        <f>VLOOKUP(B374,[4]Combined!C$1:T$640,18,0)</f>
        <v>5</v>
      </c>
      <c r="V374" s="11">
        <f>VLOOKUP(B374,[4]Combined!C$1:U$640,19,0)</f>
        <v>10</v>
      </c>
      <c r="W374" s="11">
        <f>VLOOKUP(B374,[4]Combined!C$1:W$640,21,0)</f>
        <v>0</v>
      </c>
      <c r="X374" s="11">
        <f>VLOOKUP(B374,[4]Combined!C$1:X$640,22,0)</f>
        <v>2</v>
      </c>
      <c r="Y374" s="11">
        <f>VLOOKUP(B374,[4]Combined!C$1:Y$640,23,0)</f>
        <v>3</v>
      </c>
      <c r="Z374" s="11">
        <f>VLOOKUP(B374,[4]Combined!C$1:AA$640,25,0)</f>
        <v>0</v>
      </c>
      <c r="AA374" s="12">
        <f>VLOOKUP(B374,[5]Combined!C$1:T$640,18,0)</f>
        <v>0</v>
      </c>
      <c r="AB374" s="12">
        <f>VLOOKUP(B374,[5]Combined!C$1:U$640,19,0)</f>
        <v>0</v>
      </c>
      <c r="AC374" s="12">
        <f>VLOOKUP(B374,[5]Combined!C$1:W$640,21,0)</f>
        <v>0</v>
      </c>
      <c r="AD374" s="12">
        <f>VLOOKUP(B374,[5]Combined!C$1:X$640,22,0)</f>
        <v>0</v>
      </c>
      <c r="AE374" s="12">
        <f>VLOOKUP(B374,[5]Combined!C$1:Y$640,23,0)</f>
        <v>0</v>
      </c>
      <c r="AF374" s="12">
        <f>VLOOKUP(B374,[5]Combined!C$1:AA$640,25,0)</f>
        <v>0</v>
      </c>
      <c r="AG374" s="14">
        <f t="shared" si="40"/>
        <v>57</v>
      </c>
      <c r="AH374" s="14">
        <f t="shared" si="41"/>
        <v>0</v>
      </c>
      <c r="AI374" s="14">
        <f t="shared" si="42"/>
        <v>0</v>
      </c>
      <c r="AJ374" s="14">
        <f t="shared" si="43"/>
        <v>39</v>
      </c>
      <c r="AK374" s="14">
        <f t="shared" si="44"/>
        <v>39</v>
      </c>
      <c r="AL374" s="14">
        <f t="shared" si="45"/>
        <v>68.421052631578945</v>
      </c>
      <c r="AM374" s="14">
        <f t="shared" si="46"/>
        <v>1</v>
      </c>
      <c r="AN374" s="7" t="s">
        <v>377</v>
      </c>
      <c r="AO374" s="7">
        <f>VLOOKUP(B374,[6]H!B$1:AC$50,28,0)</f>
        <v>9</v>
      </c>
      <c r="AP374" s="7">
        <f>VLOOKUP(B374,[6]H!B$1:W$50,22,0)</f>
        <v>4</v>
      </c>
      <c r="AQ374" s="7">
        <f t="shared" si="47"/>
        <v>14</v>
      </c>
    </row>
    <row r="375" spans="1:43" x14ac:dyDescent="0.25">
      <c r="A375" s="7">
        <v>374</v>
      </c>
      <c r="B375" s="7" t="s">
        <v>410</v>
      </c>
      <c r="C375" s="8">
        <f>VLOOKUP(B375,[1]Combined!$B$1:$S$640,18,0)</f>
        <v>2</v>
      </c>
      <c r="D375" s="8">
        <f>VLOOKUP(B375,[1]Combined!$B$1:$T$640,19,0)</f>
        <v>6</v>
      </c>
      <c r="E375" s="8">
        <f>VLOOKUP(B375,[1]Combined!$B$1:$V$640,21,0)</f>
        <v>0</v>
      </c>
      <c r="F375" s="8">
        <f>VLOOKUP(B375,[1]Combined!$B$1:$W$640,22,0)</f>
        <v>2</v>
      </c>
      <c r="G375" s="8">
        <f>VLOOKUP(B375,[1]Combined!$B$1:$X$640,23,0)</f>
        <v>2</v>
      </c>
      <c r="H375" s="8">
        <f>VLOOKUP(B375,[1]Combined!$B$1:$Z$640,25,0)</f>
        <v>0</v>
      </c>
      <c r="I375" s="9">
        <f>VLOOKUP(B375,[2]Combined!C$1:T$640,18,0)</f>
        <v>7</v>
      </c>
      <c r="J375" s="9">
        <f>VLOOKUP(B375,[2]Combined!C$1:U$640,19,0)</f>
        <v>16</v>
      </c>
      <c r="K375" s="9">
        <f>VLOOKUP(B375,[2]Combined!C$1:W$640,21,0)</f>
        <v>0</v>
      </c>
      <c r="L375" s="9">
        <f>VLOOKUP(B375,[2]Combined!C$1:X$640,22,0)</f>
        <v>0</v>
      </c>
      <c r="M375" s="9">
        <f>VLOOKUP(B375,[2]Combined!C$1:Y$640,23,0)</f>
        <v>3</v>
      </c>
      <c r="N375" s="9">
        <f>VLOOKUP(B375,[2]Combined!C$1:AA$640,25,0)</f>
        <v>0</v>
      </c>
      <c r="O375" s="10">
        <f>VLOOKUP(B375,[3]Combined!C$1:T$640,18,0)</f>
        <v>3</v>
      </c>
      <c r="P375" s="10">
        <f>VLOOKUP(B375,[3]Combined!C$1:U$640,19,0)</f>
        <v>11</v>
      </c>
      <c r="Q375" s="10">
        <f>VLOOKUP(B375,[3]Combined!C$1:W$640,21,0)</f>
        <v>0</v>
      </c>
      <c r="R375" s="10">
        <f>VLOOKUP(B375,[3]Combined!C$1:X$640,22,0)</f>
        <v>1</v>
      </c>
      <c r="S375" s="10">
        <f>VLOOKUP(B375,[3]Combined!C$1:Y$640,23,0)</f>
        <v>4</v>
      </c>
      <c r="T375" s="10">
        <f>VLOOKUP(B375,[3]Combined!C$1:AA$640,25,0)</f>
        <v>0</v>
      </c>
      <c r="U375" s="11">
        <f>VLOOKUP(B375,[4]Combined!C$1:T$640,18,0)</f>
        <v>2</v>
      </c>
      <c r="V375" s="11">
        <f>VLOOKUP(B375,[4]Combined!C$1:U$640,19,0)</f>
        <v>10</v>
      </c>
      <c r="W375" s="11">
        <f>VLOOKUP(B375,[4]Combined!C$1:W$640,21,0)</f>
        <v>0</v>
      </c>
      <c r="X375" s="11">
        <f>VLOOKUP(B375,[4]Combined!C$1:X$640,22,0)</f>
        <v>1</v>
      </c>
      <c r="Y375" s="11">
        <f>VLOOKUP(B375,[4]Combined!C$1:Y$640,23,0)</f>
        <v>4</v>
      </c>
      <c r="Z375" s="11">
        <f>VLOOKUP(B375,[4]Combined!C$1:AA$640,25,0)</f>
        <v>0</v>
      </c>
      <c r="AA375" s="12">
        <f>VLOOKUP(B375,[5]Combined!C$1:T$640,18,0)</f>
        <v>0</v>
      </c>
      <c r="AB375" s="12">
        <f>VLOOKUP(B375,[5]Combined!C$1:U$640,19,0)</f>
        <v>0</v>
      </c>
      <c r="AC375" s="12">
        <f>VLOOKUP(B375,[5]Combined!C$1:W$640,21,0)</f>
        <v>0</v>
      </c>
      <c r="AD375" s="12">
        <v>1</v>
      </c>
      <c r="AE375" s="12">
        <v>2</v>
      </c>
      <c r="AF375" s="12">
        <f>VLOOKUP(B375,[5]Combined!C$1:AA$640,25,0)</f>
        <v>0</v>
      </c>
      <c r="AG375" s="14">
        <f t="shared" si="40"/>
        <v>58</v>
      </c>
      <c r="AH375" s="14">
        <f t="shared" si="41"/>
        <v>0</v>
      </c>
      <c r="AI375" s="14">
        <f t="shared" si="42"/>
        <v>0</v>
      </c>
      <c r="AJ375" s="14">
        <f t="shared" si="43"/>
        <v>19</v>
      </c>
      <c r="AK375" s="14">
        <f t="shared" si="44"/>
        <v>19</v>
      </c>
      <c r="AL375" s="14">
        <f t="shared" si="45"/>
        <v>32.758620689655174</v>
      </c>
      <c r="AM375" s="14">
        <f t="shared" si="46"/>
        <v>0</v>
      </c>
      <c r="AN375" s="7" t="s">
        <v>379</v>
      </c>
      <c r="AO375" s="7">
        <f>VLOOKUP(B375,[6]H!B$1:AC$50,28,0)</f>
        <v>6</v>
      </c>
      <c r="AP375" s="7">
        <f>VLOOKUP(B375,[6]H!B$1:W$50,22,0)</f>
        <v>9</v>
      </c>
      <c r="AQ375" s="7">
        <f t="shared" si="47"/>
        <v>15</v>
      </c>
    </row>
    <row r="376" spans="1:43" x14ac:dyDescent="0.25">
      <c r="A376" s="7">
        <v>375</v>
      </c>
      <c r="B376" s="7" t="s">
        <v>411</v>
      </c>
      <c r="C376" s="8">
        <f>VLOOKUP(B376,[1]Combined!$B$1:$S$640,18,0)</f>
        <v>6</v>
      </c>
      <c r="D376" s="8">
        <f>VLOOKUP(B376,[1]Combined!$B$1:$T$640,19,0)</f>
        <v>6</v>
      </c>
      <c r="E376" s="8">
        <f>VLOOKUP(B376,[1]Combined!$B$1:$V$640,21,0)</f>
        <v>0</v>
      </c>
      <c r="F376" s="8">
        <f>VLOOKUP(B376,[1]Combined!$B$1:$W$640,22,0)</f>
        <v>2</v>
      </c>
      <c r="G376" s="8">
        <f>VLOOKUP(B376,[1]Combined!$B$1:$X$640,23,0)</f>
        <v>2</v>
      </c>
      <c r="H376" s="8">
        <f>VLOOKUP(B376,[1]Combined!$B$1:$Z$640,25,0)</f>
        <v>0</v>
      </c>
      <c r="I376" s="9">
        <f>VLOOKUP(B376,[2]Combined!C$1:T$640,18,0)</f>
        <v>12</v>
      </c>
      <c r="J376" s="9">
        <f>VLOOKUP(B376,[2]Combined!C$1:U$640,19,0)</f>
        <v>16</v>
      </c>
      <c r="K376" s="9">
        <f>VLOOKUP(B376,[2]Combined!C$1:W$640,21,0)</f>
        <v>0</v>
      </c>
      <c r="L376" s="9">
        <f>VLOOKUP(B376,[2]Combined!C$1:X$640,22,0)</f>
        <v>3</v>
      </c>
      <c r="M376" s="9">
        <f>VLOOKUP(B376,[2]Combined!C$1:Y$640,23,0)</f>
        <v>4</v>
      </c>
      <c r="N376" s="9">
        <f>VLOOKUP(B376,[2]Combined!C$1:AA$640,25,0)</f>
        <v>0</v>
      </c>
      <c r="O376" s="10">
        <f>VLOOKUP(B376,[3]Combined!C$1:T$640,18,0)</f>
        <v>4</v>
      </c>
      <c r="P376" s="10">
        <f>VLOOKUP(B376,[3]Combined!C$1:U$640,19,0)</f>
        <v>11</v>
      </c>
      <c r="Q376" s="10">
        <f>VLOOKUP(B376,[3]Combined!C$1:W$640,21,0)</f>
        <v>0</v>
      </c>
      <c r="R376" s="10">
        <f>VLOOKUP(B376,[3]Combined!C$1:X$640,22,0)</f>
        <v>2</v>
      </c>
      <c r="S376" s="10">
        <f>VLOOKUP(B376,[3]Combined!C$1:Y$640,23,0)</f>
        <v>5</v>
      </c>
      <c r="T376" s="10">
        <f>VLOOKUP(B376,[3]Combined!C$1:AA$640,25,0)</f>
        <v>0</v>
      </c>
      <c r="U376" s="11">
        <f>VLOOKUP(B376,[4]Combined!C$1:T$640,18,0)</f>
        <v>9</v>
      </c>
      <c r="V376" s="11">
        <f>VLOOKUP(B376,[4]Combined!C$1:U$640,19,0)</f>
        <v>10</v>
      </c>
      <c r="W376" s="11">
        <f>VLOOKUP(B376,[4]Combined!C$1:W$640,21,0)</f>
        <v>0</v>
      </c>
      <c r="X376" s="11">
        <f>VLOOKUP(B376,[4]Combined!C$1:X$640,22,0)</f>
        <v>2</v>
      </c>
      <c r="Y376" s="11">
        <f>VLOOKUP(B376,[4]Combined!C$1:Y$640,23,0)</f>
        <v>3</v>
      </c>
      <c r="Z376" s="11">
        <f>VLOOKUP(B376,[4]Combined!C$1:AA$640,25,0)</f>
        <v>0</v>
      </c>
      <c r="AA376" s="12">
        <f>VLOOKUP(B376,[5]Combined!C$1:T$640,18,0)</f>
        <v>0</v>
      </c>
      <c r="AB376" s="12">
        <f>VLOOKUP(B376,[5]Combined!C$1:U$640,19,0)</f>
        <v>0</v>
      </c>
      <c r="AC376" s="12">
        <f>VLOOKUP(B376,[5]Combined!C$1:W$640,21,0)</f>
        <v>0</v>
      </c>
      <c r="AD376" s="12">
        <v>1</v>
      </c>
      <c r="AE376" s="12">
        <v>1</v>
      </c>
      <c r="AF376" s="12">
        <f>VLOOKUP(B376,[5]Combined!C$1:AA$640,25,0)</f>
        <v>0</v>
      </c>
      <c r="AG376" s="14">
        <f t="shared" si="40"/>
        <v>58</v>
      </c>
      <c r="AH376" s="14">
        <f t="shared" si="41"/>
        <v>0</v>
      </c>
      <c r="AI376" s="14">
        <f t="shared" si="42"/>
        <v>0</v>
      </c>
      <c r="AJ376" s="14">
        <f t="shared" si="43"/>
        <v>41</v>
      </c>
      <c r="AK376" s="14">
        <f t="shared" si="44"/>
        <v>41</v>
      </c>
      <c r="AL376" s="14">
        <f t="shared" si="45"/>
        <v>70.689655172413794</v>
      </c>
      <c r="AM376" s="14">
        <f t="shared" si="46"/>
        <v>2</v>
      </c>
      <c r="AN376" s="7" t="s">
        <v>381</v>
      </c>
      <c r="AO376" s="7">
        <f>VLOOKUP(B376,[6]H!B$1:AC$50,28,0)</f>
        <v>7</v>
      </c>
      <c r="AP376" s="7">
        <f>VLOOKUP(B376,[6]H!B$1:W$50,22,0)</f>
        <v>7</v>
      </c>
      <c r="AQ376" s="7">
        <f t="shared" si="47"/>
        <v>16</v>
      </c>
    </row>
    <row r="377" spans="1:43" x14ac:dyDescent="0.25">
      <c r="A377" s="7">
        <v>376</v>
      </c>
      <c r="B377" s="7" t="s">
        <v>412</v>
      </c>
      <c r="C377" s="8">
        <f>VLOOKUP(B377,[1]Combined!$B$1:$S$640,18,0)</f>
        <v>6</v>
      </c>
      <c r="D377" s="8">
        <f>VLOOKUP(B377,[1]Combined!$B$1:$T$640,19,0)</f>
        <v>6</v>
      </c>
      <c r="E377" s="8">
        <f>VLOOKUP(B377,[1]Combined!$B$1:$V$640,21,0)</f>
        <v>0</v>
      </c>
      <c r="F377" s="8">
        <f>VLOOKUP(B377,[1]Combined!$B$1:$W$640,22,0)</f>
        <v>1</v>
      </c>
      <c r="G377" s="8">
        <f>VLOOKUP(B377,[1]Combined!$B$1:$X$640,23,0)</f>
        <v>1</v>
      </c>
      <c r="H377" s="8">
        <f>VLOOKUP(B377,[1]Combined!$B$1:$Z$640,25,0)</f>
        <v>0</v>
      </c>
      <c r="I377" s="9">
        <f>VLOOKUP(B377,[2]Combined!C$1:T$640,18,0)</f>
        <v>7</v>
      </c>
      <c r="J377" s="9">
        <f>VLOOKUP(B377,[2]Combined!C$1:U$640,19,0)</f>
        <v>16</v>
      </c>
      <c r="K377" s="9">
        <f>VLOOKUP(B377,[2]Combined!C$1:W$640,21,0)</f>
        <v>0</v>
      </c>
      <c r="L377" s="9">
        <f>VLOOKUP(B377,[2]Combined!C$1:X$640,22,0)</f>
        <v>2</v>
      </c>
      <c r="M377" s="9">
        <f>VLOOKUP(B377,[2]Combined!C$1:Y$640,23,0)</f>
        <v>3</v>
      </c>
      <c r="N377" s="9">
        <f>VLOOKUP(B377,[2]Combined!C$1:AA$640,25,0)</f>
        <v>0</v>
      </c>
      <c r="O377" s="10">
        <f>VLOOKUP(B377,[3]Combined!C$1:T$640,18,0)</f>
        <v>8</v>
      </c>
      <c r="P377" s="10">
        <f>VLOOKUP(B377,[3]Combined!C$1:U$640,19,0)</f>
        <v>11</v>
      </c>
      <c r="Q377" s="10">
        <f>VLOOKUP(B377,[3]Combined!C$1:W$640,21,0)</f>
        <v>2</v>
      </c>
      <c r="R377" s="10">
        <f>VLOOKUP(B377,[3]Combined!C$1:X$640,22,0)</f>
        <v>3</v>
      </c>
      <c r="S377" s="10">
        <f>VLOOKUP(B377,[3]Combined!C$1:Y$640,23,0)</f>
        <v>4</v>
      </c>
      <c r="T377" s="10">
        <f>VLOOKUP(B377,[3]Combined!C$1:AA$640,25,0)</f>
        <v>0</v>
      </c>
      <c r="U377" s="11">
        <f>VLOOKUP(B377,[4]Combined!C$1:T$640,18,0)</f>
        <v>5</v>
      </c>
      <c r="V377" s="11">
        <f>VLOOKUP(B377,[4]Combined!C$1:U$640,19,0)</f>
        <v>10</v>
      </c>
      <c r="W377" s="11">
        <f>VLOOKUP(B377,[4]Combined!C$1:W$640,21,0)</f>
        <v>0</v>
      </c>
      <c r="X377" s="11">
        <f>VLOOKUP(B377,[4]Combined!C$1:X$640,22,0)</f>
        <v>1</v>
      </c>
      <c r="Y377" s="11">
        <f>VLOOKUP(B377,[4]Combined!C$1:Y$640,23,0)</f>
        <v>1</v>
      </c>
      <c r="Z377" s="11">
        <f>VLOOKUP(B377,[4]Combined!C$1:AA$640,25,0)</f>
        <v>0</v>
      </c>
      <c r="AA377" s="12">
        <f>VLOOKUP(B377,[5]Combined!C$1:T$640,18,0)</f>
        <v>0</v>
      </c>
      <c r="AB377" s="12">
        <f>VLOOKUP(B377,[5]Combined!C$1:U$640,19,0)</f>
        <v>0</v>
      </c>
      <c r="AC377" s="12">
        <f>VLOOKUP(B377,[5]Combined!C$1:W$640,21,0)</f>
        <v>0</v>
      </c>
      <c r="AD377" s="12">
        <f>VLOOKUP(B377,[5]Combined!C$1:X$640,22,0)</f>
        <v>0</v>
      </c>
      <c r="AE377" s="12">
        <f>VLOOKUP(B377,[5]Combined!C$1:Y$640,23,0)</f>
        <v>0</v>
      </c>
      <c r="AF377" s="12">
        <f>VLOOKUP(B377,[5]Combined!C$1:AA$640,25,0)</f>
        <v>0</v>
      </c>
      <c r="AG377" s="14">
        <f t="shared" si="40"/>
        <v>52</v>
      </c>
      <c r="AH377" s="14">
        <f t="shared" si="41"/>
        <v>2</v>
      </c>
      <c r="AI377" s="14">
        <f t="shared" si="42"/>
        <v>2</v>
      </c>
      <c r="AJ377" s="14">
        <f t="shared" si="43"/>
        <v>33</v>
      </c>
      <c r="AK377" s="14">
        <f t="shared" si="44"/>
        <v>35</v>
      </c>
      <c r="AL377" s="14">
        <f t="shared" si="45"/>
        <v>67.307692307692307</v>
      </c>
      <c r="AM377" s="14">
        <f t="shared" si="46"/>
        <v>1</v>
      </c>
      <c r="AN377" s="7" t="s">
        <v>373</v>
      </c>
      <c r="AO377" s="7">
        <f>VLOOKUP(B377,[6]H!B$1:AC$50,28,0)</f>
        <v>10</v>
      </c>
      <c r="AP377" s="7">
        <f>VLOOKUP(B377,[6]H!B$1:W$50,22,0)</f>
        <v>9</v>
      </c>
      <c r="AQ377" s="7">
        <f t="shared" si="47"/>
        <v>20</v>
      </c>
    </row>
    <row r="378" spans="1:43" x14ac:dyDescent="0.25">
      <c r="A378" s="7">
        <v>377</v>
      </c>
      <c r="B378" s="7" t="s">
        <v>413</v>
      </c>
      <c r="C378" s="8">
        <f>VLOOKUP(B378,[1]Combined!$B$1:$S$640,18,0)</f>
        <v>6</v>
      </c>
      <c r="D378" s="8">
        <f>VLOOKUP(B378,[1]Combined!$B$1:$T$640,19,0)</f>
        <v>6</v>
      </c>
      <c r="E378" s="8">
        <f>VLOOKUP(B378,[1]Combined!$B$1:$V$640,21,0)</f>
        <v>0</v>
      </c>
      <c r="F378" s="8">
        <f>VLOOKUP(B378,[1]Combined!$B$1:$W$640,22,0)</f>
        <v>2</v>
      </c>
      <c r="G378" s="8">
        <f>VLOOKUP(B378,[1]Combined!$B$1:$X$640,23,0)</f>
        <v>2</v>
      </c>
      <c r="H378" s="8">
        <f>VLOOKUP(B378,[1]Combined!$B$1:$Z$640,25,0)</f>
        <v>0</v>
      </c>
      <c r="I378" s="9">
        <f>VLOOKUP(B378,[2]Combined!C$1:T$640,18,0)</f>
        <v>15</v>
      </c>
      <c r="J378" s="9">
        <f>VLOOKUP(B378,[2]Combined!C$1:U$640,19,0)</f>
        <v>16</v>
      </c>
      <c r="K378" s="9">
        <f>VLOOKUP(B378,[2]Combined!C$1:W$640,21,0)</f>
        <v>0</v>
      </c>
      <c r="L378" s="9">
        <f>VLOOKUP(B378,[2]Combined!C$1:X$640,22,0)</f>
        <v>4</v>
      </c>
      <c r="M378" s="9">
        <f>VLOOKUP(B378,[2]Combined!C$1:Y$640,23,0)</f>
        <v>4</v>
      </c>
      <c r="N378" s="9">
        <f>VLOOKUP(B378,[2]Combined!C$1:AA$640,25,0)</f>
        <v>0</v>
      </c>
      <c r="O378" s="10">
        <f>VLOOKUP(B378,[3]Combined!C$1:T$640,18,0)</f>
        <v>8</v>
      </c>
      <c r="P378" s="10">
        <f>VLOOKUP(B378,[3]Combined!C$1:U$640,19,0)</f>
        <v>11</v>
      </c>
      <c r="Q378" s="10">
        <f>VLOOKUP(B378,[3]Combined!C$1:W$640,21,0)</f>
        <v>0</v>
      </c>
      <c r="R378" s="10">
        <f>VLOOKUP(B378,[3]Combined!C$1:X$640,22,0)</f>
        <v>3</v>
      </c>
      <c r="S378" s="10">
        <f>VLOOKUP(B378,[3]Combined!C$1:Y$640,23,0)</f>
        <v>4</v>
      </c>
      <c r="T378" s="10">
        <f>VLOOKUP(B378,[3]Combined!C$1:AA$640,25,0)</f>
        <v>0</v>
      </c>
      <c r="U378" s="11">
        <f>VLOOKUP(B378,[4]Combined!C$1:T$640,18,0)</f>
        <v>10</v>
      </c>
      <c r="V378" s="11">
        <f>VLOOKUP(B378,[4]Combined!C$1:U$640,19,0)</f>
        <v>10</v>
      </c>
      <c r="W378" s="11">
        <f>VLOOKUP(B378,[4]Combined!C$1:W$640,21,0)</f>
        <v>0</v>
      </c>
      <c r="X378" s="11">
        <f>VLOOKUP(B378,[4]Combined!C$1:X$640,22,0)</f>
        <v>3</v>
      </c>
      <c r="Y378" s="11">
        <f>VLOOKUP(B378,[4]Combined!C$1:Y$640,23,0)</f>
        <v>3</v>
      </c>
      <c r="Z378" s="11">
        <f>VLOOKUP(B378,[4]Combined!C$1:AA$640,25,0)</f>
        <v>0</v>
      </c>
      <c r="AA378" s="12">
        <f>VLOOKUP(B378,[5]Combined!C$1:T$640,18,0)</f>
        <v>0</v>
      </c>
      <c r="AB378" s="12">
        <f>VLOOKUP(B378,[5]Combined!C$1:U$640,19,0)</f>
        <v>0</v>
      </c>
      <c r="AC378" s="12">
        <f>VLOOKUP(B378,[5]Combined!C$1:W$640,21,0)</f>
        <v>0</v>
      </c>
      <c r="AD378" s="12">
        <v>2</v>
      </c>
      <c r="AE378" s="12">
        <v>2</v>
      </c>
      <c r="AF378" s="12">
        <f>VLOOKUP(B378,[5]Combined!C$1:AA$640,25,0)</f>
        <v>0</v>
      </c>
      <c r="AG378" s="14">
        <f t="shared" si="40"/>
        <v>58</v>
      </c>
      <c r="AH378" s="14">
        <f t="shared" si="41"/>
        <v>0</v>
      </c>
      <c r="AI378" s="14">
        <f t="shared" si="42"/>
        <v>0</v>
      </c>
      <c r="AJ378" s="14">
        <f t="shared" si="43"/>
        <v>53</v>
      </c>
      <c r="AK378" s="14">
        <f t="shared" si="44"/>
        <v>53</v>
      </c>
      <c r="AL378" s="14">
        <f t="shared" si="45"/>
        <v>91.379310344827587</v>
      </c>
      <c r="AM378" s="14">
        <f t="shared" si="46"/>
        <v>5</v>
      </c>
      <c r="AN378" s="7" t="s">
        <v>375</v>
      </c>
      <c r="AO378" s="7">
        <f>VLOOKUP(B378,[6]H!B$1:AC$50,28,0)</f>
        <v>9</v>
      </c>
      <c r="AP378" s="7">
        <f>VLOOKUP(B378,[6]H!B$1:W$50,22,0)</f>
        <v>9</v>
      </c>
      <c r="AQ378" s="7">
        <f t="shared" si="47"/>
        <v>23</v>
      </c>
    </row>
    <row r="379" spans="1:43" x14ac:dyDescent="0.25">
      <c r="A379" s="7">
        <v>378</v>
      </c>
      <c r="B379" s="7" t="s">
        <v>414</v>
      </c>
      <c r="C379" s="8">
        <f>VLOOKUP(B379,[1]Combined!$B$1:$S$640,18,0)</f>
        <v>6</v>
      </c>
      <c r="D379" s="8">
        <f>VLOOKUP(B379,[1]Combined!$B$1:$T$640,19,0)</f>
        <v>6</v>
      </c>
      <c r="E379" s="8">
        <f>VLOOKUP(B379,[1]Combined!$B$1:$V$640,21,0)</f>
        <v>0</v>
      </c>
      <c r="F379" s="8">
        <f>VLOOKUP(B379,[1]Combined!$B$1:$W$640,22,0)</f>
        <v>2</v>
      </c>
      <c r="G379" s="8">
        <f>VLOOKUP(B379,[1]Combined!$B$1:$X$640,23,0)</f>
        <v>2</v>
      </c>
      <c r="H379" s="8">
        <f>VLOOKUP(B379,[1]Combined!$B$1:$Z$640,25,0)</f>
        <v>0</v>
      </c>
      <c r="I379" s="9">
        <f>VLOOKUP(B379,[2]Combined!C$1:T$640,18,0)</f>
        <v>15</v>
      </c>
      <c r="J379" s="9">
        <f>VLOOKUP(B379,[2]Combined!C$1:U$640,19,0)</f>
        <v>16</v>
      </c>
      <c r="K379" s="9">
        <f>VLOOKUP(B379,[2]Combined!C$1:W$640,21,0)</f>
        <v>0</v>
      </c>
      <c r="L379" s="9">
        <f>VLOOKUP(B379,[2]Combined!C$1:X$640,22,0)</f>
        <v>4</v>
      </c>
      <c r="M379" s="9">
        <f>VLOOKUP(B379,[2]Combined!C$1:Y$640,23,0)</f>
        <v>4</v>
      </c>
      <c r="N379" s="9">
        <f>VLOOKUP(B379,[2]Combined!C$1:AA$640,25,0)</f>
        <v>0</v>
      </c>
      <c r="O379" s="10">
        <f>VLOOKUP(B379,[3]Combined!C$1:T$640,18,0)</f>
        <v>8</v>
      </c>
      <c r="P379" s="10">
        <f>VLOOKUP(B379,[3]Combined!C$1:U$640,19,0)</f>
        <v>11</v>
      </c>
      <c r="Q379" s="10">
        <f>VLOOKUP(B379,[3]Combined!C$1:W$640,21,0)</f>
        <v>0</v>
      </c>
      <c r="R379" s="10">
        <f>VLOOKUP(B379,[3]Combined!C$1:X$640,22,0)</f>
        <v>3</v>
      </c>
      <c r="S379" s="10">
        <f>VLOOKUP(B379,[3]Combined!C$1:Y$640,23,0)</f>
        <v>5</v>
      </c>
      <c r="T379" s="10">
        <f>VLOOKUP(B379,[3]Combined!C$1:AA$640,25,0)</f>
        <v>0</v>
      </c>
      <c r="U379" s="11">
        <f>VLOOKUP(B379,[4]Combined!C$1:T$640,18,0)</f>
        <v>5</v>
      </c>
      <c r="V379" s="11">
        <f>VLOOKUP(B379,[4]Combined!C$1:U$640,19,0)</f>
        <v>10</v>
      </c>
      <c r="W379" s="11">
        <f>VLOOKUP(B379,[4]Combined!C$1:W$640,21,0)</f>
        <v>0</v>
      </c>
      <c r="X379" s="11">
        <f>VLOOKUP(B379,[4]Combined!C$1:X$640,22,0)</f>
        <v>2</v>
      </c>
      <c r="Y379" s="11">
        <f>VLOOKUP(B379,[4]Combined!C$1:Y$640,23,0)</f>
        <v>3</v>
      </c>
      <c r="Z379" s="11">
        <f>VLOOKUP(B379,[4]Combined!C$1:AA$640,25,0)</f>
        <v>0</v>
      </c>
      <c r="AA379" s="12">
        <f>VLOOKUP(B379,[5]Combined!C$1:T$640,18,0)</f>
        <v>0</v>
      </c>
      <c r="AB379" s="12">
        <f>VLOOKUP(B379,[5]Combined!C$1:U$640,19,0)</f>
        <v>0</v>
      </c>
      <c r="AC379" s="12">
        <f>VLOOKUP(B379,[5]Combined!C$1:W$640,21,0)</f>
        <v>0</v>
      </c>
      <c r="AD379" s="12">
        <f>VLOOKUP(B379,[5]Combined!C$1:X$640,22,0)</f>
        <v>0</v>
      </c>
      <c r="AE379" s="12">
        <f>VLOOKUP(B379,[5]Combined!C$1:Y$640,23,0)</f>
        <v>0</v>
      </c>
      <c r="AF379" s="12">
        <f>VLOOKUP(B379,[5]Combined!C$1:AA$640,25,0)</f>
        <v>0</v>
      </c>
      <c r="AG379" s="14">
        <f t="shared" si="40"/>
        <v>57</v>
      </c>
      <c r="AH379" s="14">
        <f t="shared" si="41"/>
        <v>0</v>
      </c>
      <c r="AI379" s="14">
        <f t="shared" si="42"/>
        <v>0</v>
      </c>
      <c r="AJ379" s="14">
        <f t="shared" si="43"/>
        <v>45</v>
      </c>
      <c r="AK379" s="14">
        <f t="shared" si="44"/>
        <v>45</v>
      </c>
      <c r="AL379" s="14">
        <f t="shared" si="45"/>
        <v>78.94736842105263</v>
      </c>
      <c r="AM379" s="14">
        <f t="shared" si="46"/>
        <v>3</v>
      </c>
      <c r="AN379" s="7" t="s">
        <v>377</v>
      </c>
      <c r="AO379" s="7">
        <f>VLOOKUP(B379,[6]H!B$1:AC$50,28,0)</f>
        <v>9</v>
      </c>
      <c r="AP379" s="7">
        <f>VLOOKUP(B379,[6]H!B$1:W$50,22,0)</f>
        <v>5</v>
      </c>
      <c r="AQ379" s="7">
        <f t="shared" si="47"/>
        <v>17</v>
      </c>
    </row>
    <row r="380" spans="1:43" x14ac:dyDescent="0.25">
      <c r="A380" s="7">
        <v>379</v>
      </c>
      <c r="B380" s="7" t="s">
        <v>415</v>
      </c>
      <c r="C380" s="8">
        <f>VLOOKUP(B380,[1]Combined!$B$1:$S$640,18,0)</f>
        <v>6</v>
      </c>
      <c r="D380" s="8">
        <f>VLOOKUP(B380,[1]Combined!$B$1:$T$640,19,0)</f>
        <v>6</v>
      </c>
      <c r="E380" s="8">
        <f>VLOOKUP(B380,[1]Combined!$B$1:$V$640,21,0)</f>
        <v>0</v>
      </c>
      <c r="F380" s="8">
        <f>VLOOKUP(B380,[1]Combined!$B$1:$W$640,22,0)</f>
        <v>0</v>
      </c>
      <c r="G380" s="8">
        <f>VLOOKUP(B380,[1]Combined!$B$1:$X$640,23,0)</f>
        <v>2</v>
      </c>
      <c r="H380" s="8">
        <f>VLOOKUP(B380,[1]Combined!$B$1:$Z$640,25,0)</f>
        <v>0</v>
      </c>
      <c r="I380" s="9">
        <f>VLOOKUP(B380,[2]Combined!C$1:T$640,18,0)</f>
        <v>4</v>
      </c>
      <c r="J380" s="9">
        <f>VLOOKUP(B380,[2]Combined!C$1:U$640,19,0)</f>
        <v>16</v>
      </c>
      <c r="K380" s="9">
        <f>VLOOKUP(B380,[2]Combined!C$1:W$640,21,0)</f>
        <v>0</v>
      </c>
      <c r="L380" s="9">
        <f>VLOOKUP(B380,[2]Combined!C$1:X$640,22,0)</f>
        <v>2</v>
      </c>
      <c r="M380" s="9">
        <f>VLOOKUP(B380,[2]Combined!C$1:Y$640,23,0)</f>
        <v>3</v>
      </c>
      <c r="N380" s="9">
        <f>VLOOKUP(B380,[2]Combined!C$1:AA$640,25,0)</f>
        <v>0</v>
      </c>
      <c r="O380" s="10">
        <f>VLOOKUP(B380,[3]Combined!C$1:T$640,18,0)</f>
        <v>4</v>
      </c>
      <c r="P380" s="10">
        <f>VLOOKUP(B380,[3]Combined!C$1:U$640,19,0)</f>
        <v>11</v>
      </c>
      <c r="Q380" s="10">
        <f>VLOOKUP(B380,[3]Combined!C$1:W$640,21,0)</f>
        <v>0</v>
      </c>
      <c r="R380" s="10">
        <f>VLOOKUP(B380,[3]Combined!C$1:X$640,22,0)</f>
        <v>0</v>
      </c>
      <c r="S380" s="10">
        <f>VLOOKUP(B380,[3]Combined!C$1:Y$640,23,0)</f>
        <v>4</v>
      </c>
      <c r="T380" s="10">
        <f>VLOOKUP(B380,[3]Combined!C$1:AA$640,25,0)</f>
        <v>0</v>
      </c>
      <c r="U380" s="11">
        <f>VLOOKUP(B380,[4]Combined!C$1:T$640,18,0)</f>
        <v>3</v>
      </c>
      <c r="V380" s="11">
        <f>VLOOKUP(B380,[4]Combined!C$1:U$640,19,0)</f>
        <v>10</v>
      </c>
      <c r="W380" s="11">
        <f>VLOOKUP(B380,[4]Combined!C$1:W$640,21,0)</f>
        <v>0</v>
      </c>
      <c r="X380" s="11">
        <f>VLOOKUP(B380,[4]Combined!C$1:X$640,22,0)</f>
        <v>1</v>
      </c>
      <c r="Y380" s="11">
        <f>VLOOKUP(B380,[4]Combined!C$1:Y$640,23,0)</f>
        <v>4</v>
      </c>
      <c r="Z380" s="11">
        <f>VLOOKUP(B380,[4]Combined!C$1:AA$640,25,0)</f>
        <v>0</v>
      </c>
      <c r="AA380" s="12">
        <f>VLOOKUP(B380,[5]Combined!C$1:T$640,18,0)</f>
        <v>0</v>
      </c>
      <c r="AB380" s="12">
        <f>VLOOKUP(B380,[5]Combined!C$1:U$640,19,0)</f>
        <v>0</v>
      </c>
      <c r="AC380" s="12">
        <f>VLOOKUP(B380,[5]Combined!C$1:W$640,21,0)</f>
        <v>0</v>
      </c>
      <c r="AD380" s="12">
        <v>1</v>
      </c>
      <c r="AE380" s="12">
        <v>2</v>
      </c>
      <c r="AF380" s="12">
        <f>VLOOKUP(B380,[5]Combined!C$1:AA$640,25,0)</f>
        <v>0</v>
      </c>
      <c r="AG380" s="14">
        <f t="shared" ref="AG380:AG442" si="48">SUM(D380,G380,J380,M380,P380,S380,V380,Y380,AB380,AE380)</f>
        <v>58</v>
      </c>
      <c r="AH380" s="14">
        <f t="shared" ref="AH380:AH442" si="49">SUM(E380,H380,K380,N380,Q380,T380,W380,Z380,AC380,AF380)</f>
        <v>0</v>
      </c>
      <c r="AI380" s="14">
        <f t="shared" ref="AI380:AI442" si="50">FLOOR(IF(AH380&lt;(1/3*(AG380)),AH380,(1/3*(AG380))),1)</f>
        <v>0</v>
      </c>
      <c r="AJ380" s="14">
        <f t="shared" ref="AJ380:AJ442" si="51">SUM(C380,F380,I380,L380,O380,R380,U380,X380,AA380,AD380)</f>
        <v>21</v>
      </c>
      <c r="AK380" s="14">
        <f t="shared" ref="AK380:AK442" si="52">IF(SUM(AJ380,AI380)&gt;AG380,AG380,SUM(AJ380,AI380))</f>
        <v>21</v>
      </c>
      <c r="AL380" s="14">
        <f t="shared" ref="AL380:AL442" si="53">(AK380/AG380)*100</f>
        <v>36.206896551724135</v>
      </c>
      <c r="AM380" s="14">
        <f t="shared" ref="AM380:AM442" si="54">IF(AL380&gt;=85,5,(IF(AND(AL380&gt;=80,AL380&lt;85),4,(IF(AND(AL380&gt;=75,AL380&lt;80),3,(IF(AND(AL380&gt;=70,AL380&lt;75),2,(IF(AND(AL380&gt;67,AL380&lt;70),1,0)))))))))</f>
        <v>0</v>
      </c>
      <c r="AN380" s="7" t="s">
        <v>379</v>
      </c>
      <c r="AO380" s="7">
        <f>VLOOKUP(B380,[6]H!B$1:AC$50,28,0)</f>
        <v>0</v>
      </c>
      <c r="AP380" s="7">
        <f>VLOOKUP(B380,[6]H!B$1:W$50,22,0)</f>
        <v>0</v>
      </c>
      <c r="AQ380" s="7">
        <f t="shared" ref="AQ380:AQ442" si="55">SUM(AM380,AO380,AP380)</f>
        <v>0</v>
      </c>
    </row>
    <row r="381" spans="1:43" x14ac:dyDescent="0.25">
      <c r="A381" s="7">
        <v>380</v>
      </c>
      <c r="B381" s="7" t="s">
        <v>416</v>
      </c>
      <c r="C381" s="8">
        <f>VLOOKUP(B381,[1]Combined!$B$1:$S$640,18,0)</f>
        <v>6</v>
      </c>
      <c r="D381" s="8">
        <f>VLOOKUP(B381,[1]Combined!$B$1:$T$640,19,0)</f>
        <v>6</v>
      </c>
      <c r="E381" s="8">
        <f>VLOOKUP(B381,[1]Combined!$B$1:$V$640,21,0)</f>
        <v>0</v>
      </c>
      <c r="F381" s="8">
        <f>VLOOKUP(B381,[1]Combined!$B$1:$W$640,22,0)</f>
        <v>2</v>
      </c>
      <c r="G381" s="8">
        <f>VLOOKUP(B381,[1]Combined!$B$1:$X$640,23,0)</f>
        <v>2</v>
      </c>
      <c r="H381" s="8">
        <f>VLOOKUP(B381,[1]Combined!$B$1:$Z$640,25,0)</f>
        <v>0</v>
      </c>
      <c r="I381" s="9">
        <f>VLOOKUP(B381,[2]Combined!C$1:T$640,18,0)</f>
        <v>15</v>
      </c>
      <c r="J381" s="9">
        <f>VLOOKUP(B381,[2]Combined!C$1:U$640,19,0)</f>
        <v>16</v>
      </c>
      <c r="K381" s="9">
        <f>VLOOKUP(B381,[2]Combined!C$1:W$640,21,0)</f>
        <v>0</v>
      </c>
      <c r="L381" s="9">
        <f>VLOOKUP(B381,[2]Combined!C$1:X$640,22,0)</f>
        <v>4</v>
      </c>
      <c r="M381" s="9">
        <f>VLOOKUP(B381,[2]Combined!C$1:Y$640,23,0)</f>
        <v>4</v>
      </c>
      <c r="N381" s="9">
        <f>VLOOKUP(B381,[2]Combined!C$1:AA$640,25,0)</f>
        <v>0</v>
      </c>
      <c r="O381" s="10">
        <f>VLOOKUP(B381,[3]Combined!C$1:T$640,18,0)</f>
        <v>5</v>
      </c>
      <c r="P381" s="10">
        <f>VLOOKUP(B381,[3]Combined!C$1:U$640,19,0)</f>
        <v>11</v>
      </c>
      <c r="Q381" s="10">
        <f>VLOOKUP(B381,[3]Combined!C$1:W$640,21,0)</f>
        <v>0</v>
      </c>
      <c r="R381" s="10">
        <f>VLOOKUP(B381,[3]Combined!C$1:X$640,22,0)</f>
        <v>3</v>
      </c>
      <c r="S381" s="10">
        <f>VLOOKUP(B381,[3]Combined!C$1:Y$640,23,0)</f>
        <v>5</v>
      </c>
      <c r="T381" s="10">
        <f>VLOOKUP(B381,[3]Combined!C$1:AA$640,25,0)</f>
        <v>0</v>
      </c>
      <c r="U381" s="11">
        <f>VLOOKUP(B381,[4]Combined!C$1:T$640,18,0)</f>
        <v>8</v>
      </c>
      <c r="V381" s="11">
        <f>VLOOKUP(B381,[4]Combined!C$1:U$640,19,0)</f>
        <v>10</v>
      </c>
      <c r="W381" s="11">
        <f>VLOOKUP(B381,[4]Combined!C$1:W$640,21,0)</f>
        <v>0</v>
      </c>
      <c r="X381" s="11">
        <f>VLOOKUP(B381,[4]Combined!C$1:X$640,22,0)</f>
        <v>3</v>
      </c>
      <c r="Y381" s="11">
        <f>VLOOKUP(B381,[4]Combined!C$1:Y$640,23,0)</f>
        <v>3</v>
      </c>
      <c r="Z381" s="11">
        <f>VLOOKUP(B381,[4]Combined!C$1:AA$640,25,0)</f>
        <v>0</v>
      </c>
      <c r="AA381" s="12">
        <f>VLOOKUP(B381,[5]Combined!C$1:T$640,18,0)</f>
        <v>0</v>
      </c>
      <c r="AB381" s="12">
        <f>VLOOKUP(B381,[5]Combined!C$1:U$640,19,0)</f>
        <v>0</v>
      </c>
      <c r="AC381" s="12">
        <f>VLOOKUP(B381,[5]Combined!C$1:W$640,21,0)</f>
        <v>0</v>
      </c>
      <c r="AD381" s="12">
        <v>1</v>
      </c>
      <c r="AE381" s="12">
        <v>1</v>
      </c>
      <c r="AF381" s="12">
        <f>VLOOKUP(B381,[5]Combined!C$1:AA$640,25,0)</f>
        <v>0</v>
      </c>
      <c r="AG381" s="14">
        <f t="shared" si="48"/>
        <v>58</v>
      </c>
      <c r="AH381" s="14">
        <f t="shared" si="49"/>
        <v>0</v>
      </c>
      <c r="AI381" s="14">
        <f t="shared" si="50"/>
        <v>0</v>
      </c>
      <c r="AJ381" s="14">
        <f t="shared" si="51"/>
        <v>47</v>
      </c>
      <c r="AK381" s="14">
        <f t="shared" si="52"/>
        <v>47</v>
      </c>
      <c r="AL381" s="14">
        <f t="shared" si="53"/>
        <v>81.034482758620683</v>
      </c>
      <c r="AM381" s="14">
        <f t="shared" si="54"/>
        <v>4</v>
      </c>
      <c r="AN381" s="7" t="s">
        <v>381</v>
      </c>
      <c r="AO381" s="7">
        <f>VLOOKUP(B381,[6]H!B$1:AC$50,28,0)</f>
        <v>7</v>
      </c>
      <c r="AP381" s="7">
        <f>VLOOKUP(B381,[6]H!B$1:W$50,22,0)</f>
        <v>8</v>
      </c>
      <c r="AQ381" s="7">
        <f t="shared" si="55"/>
        <v>19</v>
      </c>
    </row>
    <row r="382" spans="1:43" x14ac:dyDescent="0.25">
      <c r="A382" s="7">
        <v>381</v>
      </c>
      <c r="B382" s="7" t="s">
        <v>417</v>
      </c>
      <c r="C382" s="8">
        <f>VLOOKUP(B382,[1]Combined!$B$1:$S$640,18,0)</f>
        <v>6</v>
      </c>
      <c r="D382" s="8">
        <f>VLOOKUP(B382,[1]Combined!$B$1:$T$640,19,0)</f>
        <v>6</v>
      </c>
      <c r="E382" s="8">
        <f>VLOOKUP(B382,[1]Combined!$B$1:$V$640,21,0)</f>
        <v>0</v>
      </c>
      <c r="F382" s="8">
        <f>VLOOKUP(B382,[1]Combined!$B$1:$W$640,22,0)</f>
        <v>1</v>
      </c>
      <c r="G382" s="8">
        <f>VLOOKUP(B382,[1]Combined!$B$1:$X$640,23,0)</f>
        <v>1</v>
      </c>
      <c r="H382" s="8">
        <f>VLOOKUP(B382,[1]Combined!$B$1:$Z$640,25,0)</f>
        <v>0</v>
      </c>
      <c r="I382" s="9">
        <f>VLOOKUP(B382,[2]Combined!C$1:T$640,18,0)</f>
        <v>15</v>
      </c>
      <c r="J382" s="9">
        <f>VLOOKUP(B382,[2]Combined!C$1:U$640,19,0)</f>
        <v>16</v>
      </c>
      <c r="K382" s="9">
        <f>VLOOKUP(B382,[2]Combined!C$1:W$640,21,0)</f>
        <v>0</v>
      </c>
      <c r="L382" s="9">
        <f>VLOOKUP(B382,[2]Combined!C$1:X$640,22,0)</f>
        <v>2</v>
      </c>
      <c r="M382" s="9">
        <f>VLOOKUP(B382,[2]Combined!C$1:Y$640,23,0)</f>
        <v>3</v>
      </c>
      <c r="N382" s="9">
        <f>VLOOKUP(B382,[2]Combined!C$1:AA$640,25,0)</f>
        <v>0</v>
      </c>
      <c r="O382" s="10">
        <f>VLOOKUP(B382,[3]Combined!C$1:T$640,18,0)</f>
        <v>11</v>
      </c>
      <c r="P382" s="10">
        <f>VLOOKUP(B382,[3]Combined!C$1:U$640,19,0)</f>
        <v>11</v>
      </c>
      <c r="Q382" s="10">
        <f>VLOOKUP(B382,[3]Combined!C$1:W$640,21,0)</f>
        <v>0</v>
      </c>
      <c r="R382" s="10">
        <f>VLOOKUP(B382,[3]Combined!C$1:X$640,22,0)</f>
        <v>4</v>
      </c>
      <c r="S382" s="10">
        <f>VLOOKUP(B382,[3]Combined!C$1:Y$640,23,0)</f>
        <v>4</v>
      </c>
      <c r="T382" s="10">
        <f>VLOOKUP(B382,[3]Combined!C$1:AA$640,25,0)</f>
        <v>0</v>
      </c>
      <c r="U382" s="11">
        <f>VLOOKUP(B382,[4]Combined!C$1:T$640,18,0)</f>
        <v>8</v>
      </c>
      <c r="V382" s="11">
        <f>VLOOKUP(B382,[4]Combined!C$1:U$640,19,0)</f>
        <v>10</v>
      </c>
      <c r="W382" s="11">
        <f>VLOOKUP(B382,[4]Combined!C$1:W$640,21,0)</f>
        <v>0</v>
      </c>
      <c r="X382" s="11">
        <f>VLOOKUP(B382,[4]Combined!C$1:X$640,22,0)</f>
        <v>1</v>
      </c>
      <c r="Y382" s="11">
        <f>VLOOKUP(B382,[4]Combined!C$1:Y$640,23,0)</f>
        <v>1</v>
      </c>
      <c r="Z382" s="11">
        <f>VLOOKUP(B382,[4]Combined!C$1:AA$640,25,0)</f>
        <v>0</v>
      </c>
      <c r="AA382" s="12">
        <f>VLOOKUP(B382,[5]Combined!C$1:T$640,18,0)</f>
        <v>0</v>
      </c>
      <c r="AB382" s="12">
        <f>VLOOKUP(B382,[5]Combined!C$1:U$640,19,0)</f>
        <v>0</v>
      </c>
      <c r="AC382" s="12">
        <f>VLOOKUP(B382,[5]Combined!C$1:W$640,21,0)</f>
        <v>0</v>
      </c>
      <c r="AD382" s="12">
        <f>VLOOKUP(B382,[5]Combined!C$1:X$640,22,0)</f>
        <v>0</v>
      </c>
      <c r="AE382" s="12">
        <f>VLOOKUP(B382,[5]Combined!C$1:Y$640,23,0)</f>
        <v>0</v>
      </c>
      <c r="AF382" s="12">
        <f>VLOOKUP(B382,[5]Combined!C$1:AA$640,25,0)</f>
        <v>0</v>
      </c>
      <c r="AG382" s="14">
        <f t="shared" si="48"/>
        <v>52</v>
      </c>
      <c r="AH382" s="14">
        <f t="shared" si="49"/>
        <v>0</v>
      </c>
      <c r="AI382" s="14">
        <f t="shared" si="50"/>
        <v>0</v>
      </c>
      <c r="AJ382" s="14">
        <f t="shared" si="51"/>
        <v>48</v>
      </c>
      <c r="AK382" s="14">
        <f t="shared" si="52"/>
        <v>48</v>
      </c>
      <c r="AL382" s="14">
        <f t="shared" si="53"/>
        <v>92.307692307692307</v>
      </c>
      <c r="AM382" s="14">
        <f t="shared" si="54"/>
        <v>5</v>
      </c>
      <c r="AN382" s="7" t="s">
        <v>373</v>
      </c>
      <c r="AO382" s="7">
        <f>VLOOKUP(B382,[6]H!B$1:AC$50,28,0)</f>
        <v>10</v>
      </c>
      <c r="AP382" s="7">
        <f>VLOOKUP(B382,[6]H!B$1:W$50,22,0)</f>
        <v>9</v>
      </c>
      <c r="AQ382" s="7">
        <f t="shared" si="55"/>
        <v>24</v>
      </c>
    </row>
    <row r="383" spans="1:43" x14ac:dyDescent="0.25">
      <c r="A383" s="7">
        <v>382</v>
      </c>
      <c r="B383" s="7" t="s">
        <v>418</v>
      </c>
      <c r="C383" s="8">
        <f>VLOOKUP(B383,[1]Combined!$B$1:$S$640,18,0)</f>
        <v>6</v>
      </c>
      <c r="D383" s="8">
        <f>VLOOKUP(B383,[1]Combined!$B$1:$T$640,19,0)</f>
        <v>6</v>
      </c>
      <c r="E383" s="8">
        <f>VLOOKUP(B383,[1]Combined!$B$1:$V$640,21,0)</f>
        <v>0</v>
      </c>
      <c r="F383" s="8">
        <f>VLOOKUP(B383,[1]Combined!$B$1:$W$640,22,0)</f>
        <v>2</v>
      </c>
      <c r="G383" s="8">
        <f>VLOOKUP(B383,[1]Combined!$B$1:$X$640,23,0)</f>
        <v>2</v>
      </c>
      <c r="H383" s="8">
        <f>VLOOKUP(B383,[1]Combined!$B$1:$Z$640,25,0)</f>
        <v>0</v>
      </c>
      <c r="I383" s="9">
        <f>VLOOKUP(B383,[2]Combined!C$1:T$640,18,0)</f>
        <v>6</v>
      </c>
      <c r="J383" s="9">
        <f>VLOOKUP(B383,[2]Combined!C$1:U$640,19,0)</f>
        <v>16</v>
      </c>
      <c r="K383" s="9">
        <f>VLOOKUP(B383,[2]Combined!C$1:W$640,21,0)</f>
        <v>0</v>
      </c>
      <c r="L383" s="9">
        <f>VLOOKUP(B383,[2]Combined!C$1:X$640,22,0)</f>
        <v>3</v>
      </c>
      <c r="M383" s="9">
        <f>VLOOKUP(B383,[2]Combined!C$1:Y$640,23,0)</f>
        <v>4</v>
      </c>
      <c r="N383" s="9">
        <f>VLOOKUP(B383,[2]Combined!C$1:AA$640,25,0)</f>
        <v>0</v>
      </c>
      <c r="O383" s="10">
        <f>VLOOKUP(B383,[3]Combined!C$1:T$640,18,0)</f>
        <v>2</v>
      </c>
      <c r="P383" s="10">
        <f>VLOOKUP(B383,[3]Combined!C$1:U$640,19,0)</f>
        <v>11</v>
      </c>
      <c r="Q383" s="10">
        <f>VLOOKUP(B383,[3]Combined!C$1:W$640,21,0)</f>
        <v>0</v>
      </c>
      <c r="R383" s="10">
        <f>VLOOKUP(B383,[3]Combined!C$1:X$640,22,0)</f>
        <v>1</v>
      </c>
      <c r="S383" s="10">
        <f>VLOOKUP(B383,[3]Combined!C$1:Y$640,23,0)</f>
        <v>4</v>
      </c>
      <c r="T383" s="10">
        <f>VLOOKUP(B383,[3]Combined!C$1:AA$640,25,0)</f>
        <v>0</v>
      </c>
      <c r="U383" s="11">
        <f>VLOOKUP(B383,[4]Combined!C$1:T$640,18,0)</f>
        <v>3</v>
      </c>
      <c r="V383" s="11">
        <f>VLOOKUP(B383,[4]Combined!C$1:U$640,19,0)</f>
        <v>10</v>
      </c>
      <c r="W383" s="11">
        <f>VLOOKUP(B383,[4]Combined!C$1:W$640,21,0)</f>
        <v>0</v>
      </c>
      <c r="X383" s="11">
        <f>VLOOKUP(B383,[4]Combined!C$1:X$640,22,0)</f>
        <v>1</v>
      </c>
      <c r="Y383" s="11">
        <f>VLOOKUP(B383,[4]Combined!C$1:Y$640,23,0)</f>
        <v>3</v>
      </c>
      <c r="Z383" s="11">
        <f>VLOOKUP(B383,[4]Combined!C$1:AA$640,25,0)</f>
        <v>0</v>
      </c>
      <c r="AA383" s="12">
        <f>VLOOKUP(B383,[5]Combined!C$1:T$640,18,0)</f>
        <v>0</v>
      </c>
      <c r="AB383" s="12">
        <f>VLOOKUP(B383,[5]Combined!C$1:U$640,19,0)</f>
        <v>0</v>
      </c>
      <c r="AC383" s="12">
        <f>VLOOKUP(B383,[5]Combined!C$1:W$640,21,0)</f>
        <v>0</v>
      </c>
      <c r="AD383" s="12">
        <f>VLOOKUP(B383,[5]Combined!C$1:X$640,22,0)</f>
        <v>0</v>
      </c>
      <c r="AE383" s="12">
        <v>2</v>
      </c>
      <c r="AF383" s="12">
        <f>VLOOKUP(B383,[5]Combined!C$1:AA$640,25,0)</f>
        <v>0</v>
      </c>
      <c r="AG383" s="14">
        <f t="shared" si="48"/>
        <v>58</v>
      </c>
      <c r="AH383" s="14">
        <f t="shared" si="49"/>
        <v>0</v>
      </c>
      <c r="AI383" s="14">
        <f t="shared" si="50"/>
        <v>0</v>
      </c>
      <c r="AJ383" s="14">
        <f t="shared" si="51"/>
        <v>24</v>
      </c>
      <c r="AK383" s="14">
        <f t="shared" si="52"/>
        <v>24</v>
      </c>
      <c r="AL383" s="14">
        <f t="shared" si="53"/>
        <v>41.379310344827587</v>
      </c>
      <c r="AM383" s="14">
        <f t="shared" si="54"/>
        <v>0</v>
      </c>
      <c r="AN383" s="7" t="s">
        <v>375</v>
      </c>
      <c r="AO383" s="7">
        <f>VLOOKUP(B383,[6]H!B$1:AC$50,28,0)</f>
        <v>3</v>
      </c>
      <c r="AP383" s="7">
        <f>VLOOKUP(B383,[6]H!B$1:W$50,22,0)</f>
        <v>2</v>
      </c>
      <c r="AQ383" s="7">
        <f t="shared" si="55"/>
        <v>5</v>
      </c>
    </row>
    <row r="384" spans="1:43" x14ac:dyDescent="0.25">
      <c r="A384" s="7">
        <v>383</v>
      </c>
      <c r="B384" s="7" t="s">
        <v>419</v>
      </c>
      <c r="C384" s="8">
        <f>VLOOKUP(B384,[1]Combined!$B$1:$S$640,18,0)</f>
        <v>2</v>
      </c>
      <c r="D384" s="8">
        <f>VLOOKUP(B384,[1]Combined!$B$1:$T$640,19,0)</f>
        <v>6</v>
      </c>
      <c r="E384" s="8">
        <f>VLOOKUP(B384,[1]Combined!$B$1:$V$640,21,0)</f>
        <v>0</v>
      </c>
      <c r="F384" s="8">
        <f>VLOOKUP(B384,[1]Combined!$B$1:$W$640,22,0)</f>
        <v>0</v>
      </c>
      <c r="G384" s="8">
        <f>VLOOKUP(B384,[1]Combined!$B$1:$X$640,23,0)</f>
        <v>2</v>
      </c>
      <c r="H384" s="8">
        <f>VLOOKUP(B384,[1]Combined!$B$1:$Z$640,25,0)</f>
        <v>0</v>
      </c>
      <c r="I384" s="9">
        <f>VLOOKUP(B384,[2]Combined!C$1:T$640,18,0)</f>
        <v>7</v>
      </c>
      <c r="J384" s="9">
        <f>VLOOKUP(B384,[2]Combined!C$1:U$640,19,0)</f>
        <v>16</v>
      </c>
      <c r="K384" s="9">
        <f>VLOOKUP(B384,[2]Combined!C$1:W$640,21,0)</f>
        <v>0</v>
      </c>
      <c r="L384" s="9">
        <f>VLOOKUP(B384,[2]Combined!C$1:X$640,22,0)</f>
        <v>1</v>
      </c>
      <c r="M384" s="9">
        <f>VLOOKUP(B384,[2]Combined!C$1:Y$640,23,0)</f>
        <v>4</v>
      </c>
      <c r="N384" s="9">
        <f>VLOOKUP(B384,[2]Combined!C$1:AA$640,25,0)</f>
        <v>0</v>
      </c>
      <c r="O384" s="10">
        <f>VLOOKUP(B384,[3]Combined!C$1:T$640,18,0)</f>
        <v>1</v>
      </c>
      <c r="P384" s="10">
        <f>VLOOKUP(B384,[3]Combined!C$1:U$640,19,0)</f>
        <v>11</v>
      </c>
      <c r="Q384" s="10">
        <f>VLOOKUP(B384,[3]Combined!C$1:W$640,21,0)</f>
        <v>0</v>
      </c>
      <c r="R384" s="10">
        <f>VLOOKUP(B384,[3]Combined!C$1:X$640,22,0)</f>
        <v>1</v>
      </c>
      <c r="S384" s="10">
        <f>VLOOKUP(B384,[3]Combined!C$1:Y$640,23,0)</f>
        <v>5</v>
      </c>
      <c r="T384" s="10">
        <f>VLOOKUP(B384,[3]Combined!C$1:AA$640,25,0)</f>
        <v>0</v>
      </c>
      <c r="U384" s="11">
        <f>VLOOKUP(B384,[4]Combined!C$1:T$640,18,0)</f>
        <v>0</v>
      </c>
      <c r="V384" s="11">
        <f>VLOOKUP(B384,[4]Combined!C$1:U$640,19,0)</f>
        <v>10</v>
      </c>
      <c r="W384" s="11">
        <f>VLOOKUP(B384,[4]Combined!C$1:W$640,21,0)</f>
        <v>0</v>
      </c>
      <c r="X384" s="11">
        <f>VLOOKUP(B384,[4]Combined!C$1:X$640,22,0)</f>
        <v>0</v>
      </c>
      <c r="Y384" s="11">
        <f>VLOOKUP(B384,[4]Combined!C$1:Y$640,23,0)</f>
        <v>3</v>
      </c>
      <c r="Z384" s="11">
        <f>VLOOKUP(B384,[4]Combined!C$1:AA$640,25,0)</f>
        <v>0</v>
      </c>
      <c r="AA384" s="12">
        <f>VLOOKUP(B384,[5]Combined!C$1:T$640,18,0)</f>
        <v>0</v>
      </c>
      <c r="AB384" s="12">
        <f>VLOOKUP(B384,[5]Combined!C$1:U$640,19,0)</f>
        <v>0</v>
      </c>
      <c r="AC384" s="12">
        <f>VLOOKUP(B384,[5]Combined!C$1:W$640,21,0)</f>
        <v>0</v>
      </c>
      <c r="AD384" s="12">
        <f>VLOOKUP(B384,[5]Combined!C$1:X$640,22,0)</f>
        <v>0</v>
      </c>
      <c r="AE384" s="12">
        <f>VLOOKUP(B384,[5]Combined!C$1:Y$640,23,0)</f>
        <v>0</v>
      </c>
      <c r="AF384" s="12">
        <f>VLOOKUP(B384,[5]Combined!C$1:AA$640,25,0)</f>
        <v>0</v>
      </c>
      <c r="AG384" s="14">
        <f t="shared" si="48"/>
        <v>57</v>
      </c>
      <c r="AH384" s="14">
        <f t="shared" si="49"/>
        <v>0</v>
      </c>
      <c r="AI384" s="14">
        <f t="shared" si="50"/>
        <v>0</v>
      </c>
      <c r="AJ384" s="14">
        <f t="shared" si="51"/>
        <v>12</v>
      </c>
      <c r="AK384" s="14">
        <f t="shared" si="52"/>
        <v>12</v>
      </c>
      <c r="AL384" s="14">
        <f t="shared" si="53"/>
        <v>21.052631578947366</v>
      </c>
      <c r="AM384" s="14">
        <f t="shared" si="54"/>
        <v>0</v>
      </c>
      <c r="AN384" s="7" t="s">
        <v>377</v>
      </c>
      <c r="AO384" s="7">
        <f>VLOOKUP(B384,[6]H!B$1:AC$50,28,0)</f>
        <v>0</v>
      </c>
      <c r="AP384" s="7">
        <f>VLOOKUP(B384,[6]H!B$1:W$50,22,0)</f>
        <v>0</v>
      </c>
      <c r="AQ384" s="7">
        <f t="shared" si="55"/>
        <v>0</v>
      </c>
    </row>
    <row r="385" spans="1:43" x14ac:dyDescent="0.25">
      <c r="A385" s="7">
        <v>384</v>
      </c>
      <c r="B385" s="7" t="s">
        <v>420</v>
      </c>
      <c r="C385" s="8">
        <f>VLOOKUP(B385,[1]Combined!$B$1:$S$640,18,0)</f>
        <v>4</v>
      </c>
      <c r="D385" s="8">
        <f>VLOOKUP(B385,[1]Combined!$B$1:$T$640,19,0)</f>
        <v>6</v>
      </c>
      <c r="E385" s="8">
        <f>VLOOKUP(B385,[1]Combined!$B$1:$V$640,21,0)</f>
        <v>0</v>
      </c>
      <c r="F385" s="8">
        <f>VLOOKUP(B385,[1]Combined!$B$1:$W$640,22,0)</f>
        <v>0</v>
      </c>
      <c r="G385" s="8">
        <f>VLOOKUP(B385,[1]Combined!$B$1:$X$640,23,0)</f>
        <v>2</v>
      </c>
      <c r="H385" s="8">
        <f>VLOOKUP(B385,[1]Combined!$B$1:$Z$640,25,0)</f>
        <v>0</v>
      </c>
      <c r="I385" s="9">
        <f>VLOOKUP(B385,[2]Combined!C$1:T$640,18,0)</f>
        <v>12</v>
      </c>
      <c r="J385" s="9">
        <f>VLOOKUP(B385,[2]Combined!C$1:U$640,19,0)</f>
        <v>16</v>
      </c>
      <c r="K385" s="9">
        <f>VLOOKUP(B385,[2]Combined!C$1:W$640,21,0)</f>
        <v>0</v>
      </c>
      <c r="L385" s="9">
        <f>VLOOKUP(B385,[2]Combined!C$1:X$640,22,0)</f>
        <v>1</v>
      </c>
      <c r="M385" s="9">
        <f>VLOOKUP(B385,[2]Combined!C$1:Y$640,23,0)</f>
        <v>3</v>
      </c>
      <c r="N385" s="9">
        <f>VLOOKUP(B385,[2]Combined!C$1:AA$640,25,0)</f>
        <v>0</v>
      </c>
      <c r="O385" s="10">
        <f>VLOOKUP(B385,[3]Combined!C$1:T$640,18,0)</f>
        <v>8</v>
      </c>
      <c r="P385" s="10">
        <f>VLOOKUP(B385,[3]Combined!C$1:U$640,19,0)</f>
        <v>11</v>
      </c>
      <c r="Q385" s="10">
        <f>VLOOKUP(B385,[3]Combined!C$1:W$640,21,0)</f>
        <v>0</v>
      </c>
      <c r="R385" s="10">
        <f>VLOOKUP(B385,[3]Combined!C$1:X$640,22,0)</f>
        <v>1</v>
      </c>
      <c r="S385" s="10">
        <f>VLOOKUP(B385,[3]Combined!C$1:Y$640,23,0)</f>
        <v>4</v>
      </c>
      <c r="T385" s="10">
        <f>VLOOKUP(B385,[3]Combined!C$1:AA$640,25,0)</f>
        <v>0</v>
      </c>
      <c r="U385" s="11">
        <f>VLOOKUP(B385,[4]Combined!C$1:T$640,18,0)</f>
        <v>6</v>
      </c>
      <c r="V385" s="11">
        <f>VLOOKUP(B385,[4]Combined!C$1:U$640,19,0)</f>
        <v>10</v>
      </c>
      <c r="W385" s="11">
        <f>VLOOKUP(B385,[4]Combined!C$1:W$640,21,0)</f>
        <v>0</v>
      </c>
      <c r="X385" s="11">
        <f>VLOOKUP(B385,[4]Combined!C$1:X$640,22,0)</f>
        <v>1</v>
      </c>
      <c r="Y385" s="11">
        <f>VLOOKUP(B385,[4]Combined!C$1:Y$640,23,0)</f>
        <v>4</v>
      </c>
      <c r="Z385" s="11">
        <f>VLOOKUP(B385,[4]Combined!C$1:AA$640,25,0)</f>
        <v>0</v>
      </c>
      <c r="AA385" s="12">
        <f>VLOOKUP(B385,[5]Combined!C$1:T$640,18,0)</f>
        <v>0</v>
      </c>
      <c r="AB385" s="12">
        <f>VLOOKUP(B385,[5]Combined!C$1:U$640,19,0)</f>
        <v>0</v>
      </c>
      <c r="AC385" s="12">
        <f>VLOOKUP(B385,[5]Combined!C$1:W$640,21,0)</f>
        <v>0</v>
      </c>
      <c r="AD385" s="12">
        <v>1</v>
      </c>
      <c r="AE385" s="12">
        <v>2</v>
      </c>
      <c r="AF385" s="12">
        <f>VLOOKUP(B385,[5]Combined!C$1:AA$640,25,0)</f>
        <v>0</v>
      </c>
      <c r="AG385" s="14">
        <f t="shared" si="48"/>
        <v>58</v>
      </c>
      <c r="AH385" s="14">
        <f t="shared" si="49"/>
        <v>0</v>
      </c>
      <c r="AI385" s="14">
        <f t="shared" si="50"/>
        <v>0</v>
      </c>
      <c r="AJ385" s="14">
        <f t="shared" si="51"/>
        <v>34</v>
      </c>
      <c r="AK385" s="14">
        <f t="shared" si="52"/>
        <v>34</v>
      </c>
      <c r="AL385" s="14">
        <f t="shared" si="53"/>
        <v>58.620689655172406</v>
      </c>
      <c r="AM385" s="14">
        <f t="shared" si="54"/>
        <v>0</v>
      </c>
      <c r="AN385" s="7" t="s">
        <v>379</v>
      </c>
      <c r="AO385" s="7">
        <f>VLOOKUP(B385,[6]H!B$1:AC$50,28,0)</f>
        <v>3</v>
      </c>
      <c r="AP385" s="7">
        <f>VLOOKUP(B385,[6]H!B$1:W$50,22,0)</f>
        <v>3</v>
      </c>
      <c r="AQ385" s="7">
        <f t="shared" si="55"/>
        <v>6</v>
      </c>
    </row>
    <row r="386" spans="1:43" x14ac:dyDescent="0.25">
      <c r="A386" s="7">
        <v>385</v>
      </c>
      <c r="B386" s="7" t="s">
        <v>421</v>
      </c>
      <c r="C386" s="8">
        <f>VLOOKUP(B386,[1]Combined!$B$1:$S$640,18,0)</f>
        <v>6</v>
      </c>
      <c r="D386" s="8">
        <f>VLOOKUP(B386,[1]Combined!$B$1:$T$640,19,0)</f>
        <v>6</v>
      </c>
      <c r="E386" s="8">
        <f>VLOOKUP(B386,[1]Combined!$B$1:$V$640,21,0)</f>
        <v>0</v>
      </c>
      <c r="F386" s="8">
        <f>VLOOKUP(B386,[1]Combined!$B$1:$W$640,22,0)</f>
        <v>2</v>
      </c>
      <c r="G386" s="8">
        <f>VLOOKUP(B386,[1]Combined!$B$1:$X$640,23,0)</f>
        <v>2</v>
      </c>
      <c r="H386" s="8">
        <f>VLOOKUP(B386,[1]Combined!$B$1:$Z$640,25,0)</f>
        <v>0</v>
      </c>
      <c r="I386" s="9">
        <f>VLOOKUP(B386,[2]Combined!C$1:T$640,18,0)</f>
        <v>12</v>
      </c>
      <c r="J386" s="9">
        <f>VLOOKUP(B386,[2]Combined!C$1:U$640,19,0)</f>
        <v>16</v>
      </c>
      <c r="K386" s="9">
        <f>VLOOKUP(B386,[2]Combined!C$1:W$640,21,0)</f>
        <v>0</v>
      </c>
      <c r="L386" s="9">
        <f>VLOOKUP(B386,[2]Combined!C$1:X$640,22,0)</f>
        <v>2</v>
      </c>
      <c r="M386" s="9">
        <f>VLOOKUP(B386,[2]Combined!C$1:Y$640,23,0)</f>
        <v>4</v>
      </c>
      <c r="N386" s="9">
        <f>VLOOKUP(B386,[2]Combined!C$1:AA$640,25,0)</f>
        <v>0</v>
      </c>
      <c r="O386" s="10">
        <f>VLOOKUP(B386,[3]Combined!C$1:T$640,18,0)</f>
        <v>5</v>
      </c>
      <c r="P386" s="10">
        <f>VLOOKUP(B386,[3]Combined!C$1:U$640,19,0)</f>
        <v>11</v>
      </c>
      <c r="Q386" s="10">
        <f>VLOOKUP(B386,[3]Combined!C$1:W$640,21,0)</f>
        <v>0</v>
      </c>
      <c r="R386" s="10">
        <f>VLOOKUP(B386,[3]Combined!C$1:X$640,22,0)</f>
        <v>2</v>
      </c>
      <c r="S386" s="10">
        <f>VLOOKUP(B386,[3]Combined!C$1:Y$640,23,0)</f>
        <v>5</v>
      </c>
      <c r="T386" s="10">
        <f>VLOOKUP(B386,[3]Combined!C$1:AA$640,25,0)</f>
        <v>0</v>
      </c>
      <c r="U386" s="11">
        <f>VLOOKUP(B386,[4]Combined!C$1:T$640,18,0)</f>
        <v>7</v>
      </c>
      <c r="V386" s="11">
        <f>VLOOKUP(B386,[4]Combined!C$1:U$640,19,0)</f>
        <v>10</v>
      </c>
      <c r="W386" s="11">
        <f>VLOOKUP(B386,[4]Combined!C$1:W$640,21,0)</f>
        <v>0</v>
      </c>
      <c r="X386" s="11">
        <f>VLOOKUP(B386,[4]Combined!C$1:X$640,22,0)</f>
        <v>3</v>
      </c>
      <c r="Y386" s="11">
        <f>VLOOKUP(B386,[4]Combined!C$1:Y$640,23,0)</f>
        <v>3</v>
      </c>
      <c r="Z386" s="11">
        <f>VLOOKUP(B386,[4]Combined!C$1:AA$640,25,0)</f>
        <v>0</v>
      </c>
      <c r="AA386" s="12">
        <f>VLOOKUP(B386,[5]Combined!C$1:T$640,18,0)</f>
        <v>0</v>
      </c>
      <c r="AB386" s="12">
        <f>VLOOKUP(B386,[5]Combined!C$1:U$640,19,0)</f>
        <v>0</v>
      </c>
      <c r="AC386" s="12">
        <f>VLOOKUP(B386,[5]Combined!C$1:W$640,21,0)</f>
        <v>0</v>
      </c>
      <c r="AD386" s="12">
        <f>VLOOKUP(B386,[5]Combined!C$1:X$640,22,0)</f>
        <v>0</v>
      </c>
      <c r="AE386" s="12">
        <v>1</v>
      </c>
      <c r="AF386" s="12">
        <f>VLOOKUP(B386,[5]Combined!C$1:AA$640,25,0)</f>
        <v>0</v>
      </c>
      <c r="AG386" s="14">
        <f t="shared" si="48"/>
        <v>58</v>
      </c>
      <c r="AH386" s="14">
        <f t="shared" si="49"/>
        <v>0</v>
      </c>
      <c r="AI386" s="14">
        <f t="shared" si="50"/>
        <v>0</v>
      </c>
      <c r="AJ386" s="14">
        <f t="shared" si="51"/>
        <v>39</v>
      </c>
      <c r="AK386" s="14">
        <f t="shared" si="52"/>
        <v>39</v>
      </c>
      <c r="AL386" s="14">
        <f t="shared" si="53"/>
        <v>67.241379310344826</v>
      </c>
      <c r="AM386" s="14">
        <f t="shared" si="54"/>
        <v>1</v>
      </c>
      <c r="AN386" s="7" t="s">
        <v>381</v>
      </c>
      <c r="AO386" s="7">
        <f>VLOOKUP(B386,[6]H!B$1:AC$50,28,0)</f>
        <v>3</v>
      </c>
      <c r="AP386" s="7">
        <f>VLOOKUP(B386,[6]H!B$1:W$50,22,0)</f>
        <v>6</v>
      </c>
      <c r="AQ386" s="7">
        <f t="shared" si="55"/>
        <v>10</v>
      </c>
    </row>
    <row r="387" spans="1:43" x14ac:dyDescent="0.25">
      <c r="A387" s="7">
        <v>386</v>
      </c>
      <c r="B387" s="7" t="s">
        <v>422</v>
      </c>
      <c r="C387" s="8">
        <f>VLOOKUP(B387,[1]Combined!$B$1:$S$640,18,0)</f>
        <v>6</v>
      </c>
      <c r="D387" s="8">
        <f>VLOOKUP(B387,[1]Combined!$B$1:$T$640,19,0)</f>
        <v>6</v>
      </c>
      <c r="E387" s="8">
        <f>VLOOKUP(B387,[1]Combined!$B$1:$V$640,21,0)</f>
        <v>0</v>
      </c>
      <c r="F387" s="8">
        <f>VLOOKUP(B387,[1]Combined!$B$1:$W$640,22,0)</f>
        <v>1</v>
      </c>
      <c r="G387" s="8">
        <f>VLOOKUP(B387,[1]Combined!$B$1:$X$640,23,0)</f>
        <v>1</v>
      </c>
      <c r="H387" s="8">
        <f>VLOOKUP(B387,[1]Combined!$B$1:$Z$640,25,0)</f>
        <v>0</v>
      </c>
      <c r="I387" s="9">
        <f>VLOOKUP(B387,[2]Combined!C$1:T$640,18,0)</f>
        <v>13</v>
      </c>
      <c r="J387" s="9">
        <f>VLOOKUP(B387,[2]Combined!C$1:U$640,19,0)</f>
        <v>16</v>
      </c>
      <c r="K387" s="9">
        <f>VLOOKUP(B387,[2]Combined!C$1:W$640,21,0)</f>
        <v>0</v>
      </c>
      <c r="L387" s="9">
        <f>VLOOKUP(B387,[2]Combined!C$1:X$640,22,0)</f>
        <v>3</v>
      </c>
      <c r="M387" s="9">
        <f>VLOOKUP(B387,[2]Combined!C$1:Y$640,23,0)</f>
        <v>3</v>
      </c>
      <c r="N387" s="9">
        <f>VLOOKUP(B387,[2]Combined!C$1:AA$640,25,0)</f>
        <v>0</v>
      </c>
      <c r="O387" s="10">
        <f>VLOOKUP(B387,[3]Combined!C$1:T$640,18,0)</f>
        <v>8</v>
      </c>
      <c r="P387" s="10">
        <f>VLOOKUP(B387,[3]Combined!C$1:U$640,19,0)</f>
        <v>11</v>
      </c>
      <c r="Q387" s="10">
        <f>VLOOKUP(B387,[3]Combined!C$1:W$640,21,0)</f>
        <v>2</v>
      </c>
      <c r="R387" s="10">
        <f>VLOOKUP(B387,[3]Combined!C$1:X$640,22,0)</f>
        <v>3</v>
      </c>
      <c r="S387" s="10">
        <f>VLOOKUP(B387,[3]Combined!C$1:Y$640,23,0)</f>
        <v>4</v>
      </c>
      <c r="T387" s="10">
        <f>VLOOKUP(B387,[3]Combined!C$1:AA$640,25,0)</f>
        <v>1</v>
      </c>
      <c r="U387" s="11">
        <f>VLOOKUP(B387,[4]Combined!C$1:T$640,18,0)</f>
        <v>6</v>
      </c>
      <c r="V387" s="11">
        <f>VLOOKUP(B387,[4]Combined!C$1:U$640,19,0)</f>
        <v>10</v>
      </c>
      <c r="W387" s="11">
        <f>VLOOKUP(B387,[4]Combined!C$1:W$640,21,0)</f>
        <v>0</v>
      </c>
      <c r="X387" s="11">
        <f>VLOOKUP(B387,[4]Combined!C$1:X$640,22,0)</f>
        <v>1</v>
      </c>
      <c r="Y387" s="11">
        <f>VLOOKUP(B387,[4]Combined!C$1:Y$640,23,0)</f>
        <v>1</v>
      </c>
      <c r="Z387" s="11">
        <f>VLOOKUP(B387,[4]Combined!C$1:AA$640,25,0)</f>
        <v>0</v>
      </c>
      <c r="AA387" s="12">
        <f>VLOOKUP(B387,[5]Combined!C$1:T$640,18,0)</f>
        <v>0</v>
      </c>
      <c r="AB387" s="12">
        <f>VLOOKUP(B387,[5]Combined!C$1:U$640,19,0)</f>
        <v>0</v>
      </c>
      <c r="AC387" s="12">
        <f>VLOOKUP(B387,[5]Combined!C$1:W$640,21,0)</f>
        <v>0</v>
      </c>
      <c r="AD387" s="12">
        <f>VLOOKUP(B387,[5]Combined!C$1:X$640,22,0)</f>
        <v>0</v>
      </c>
      <c r="AE387" s="12">
        <f>VLOOKUP(B387,[5]Combined!C$1:Y$640,23,0)</f>
        <v>0</v>
      </c>
      <c r="AF387" s="12">
        <f>VLOOKUP(B387,[5]Combined!C$1:AA$640,25,0)</f>
        <v>0</v>
      </c>
      <c r="AG387" s="14">
        <f t="shared" si="48"/>
        <v>52</v>
      </c>
      <c r="AH387" s="14">
        <f t="shared" si="49"/>
        <v>3</v>
      </c>
      <c r="AI387" s="14">
        <f t="shared" si="50"/>
        <v>3</v>
      </c>
      <c r="AJ387" s="14">
        <f t="shared" si="51"/>
        <v>41</v>
      </c>
      <c r="AK387" s="14">
        <f t="shared" si="52"/>
        <v>44</v>
      </c>
      <c r="AL387" s="14">
        <f t="shared" si="53"/>
        <v>84.615384615384613</v>
      </c>
      <c r="AM387" s="14">
        <f t="shared" si="54"/>
        <v>4</v>
      </c>
      <c r="AN387" s="7" t="s">
        <v>373</v>
      </c>
      <c r="AO387" s="7">
        <f>VLOOKUP(B387,[6]H!B$1:AC$50,28,0)</f>
        <v>10</v>
      </c>
      <c r="AP387" s="7">
        <f>VLOOKUP(B387,[6]H!B$1:W$50,22,0)</f>
        <v>10</v>
      </c>
      <c r="AQ387" s="7">
        <f t="shared" si="55"/>
        <v>24</v>
      </c>
    </row>
    <row r="388" spans="1:43" x14ac:dyDescent="0.25">
      <c r="A388" s="7">
        <v>387</v>
      </c>
      <c r="B388" s="7" t="s">
        <v>423</v>
      </c>
      <c r="C388" s="8">
        <f>VLOOKUP(B388,[1]Combined!$B$1:$S$640,18,0)</f>
        <v>6</v>
      </c>
      <c r="D388" s="8">
        <f>VLOOKUP(B388,[1]Combined!$B$1:$T$640,19,0)</f>
        <v>6</v>
      </c>
      <c r="E388" s="8">
        <f>VLOOKUP(B388,[1]Combined!$B$1:$V$640,21,0)</f>
        <v>0</v>
      </c>
      <c r="F388" s="8">
        <f>VLOOKUP(B388,[1]Combined!$B$1:$W$640,22,0)</f>
        <v>2</v>
      </c>
      <c r="G388" s="8">
        <f>VLOOKUP(B388,[1]Combined!$B$1:$X$640,23,0)</f>
        <v>2</v>
      </c>
      <c r="H388" s="8">
        <f>VLOOKUP(B388,[1]Combined!$B$1:$Z$640,25,0)</f>
        <v>0</v>
      </c>
      <c r="I388" s="9">
        <f>VLOOKUP(B388,[2]Combined!C$1:T$640,18,0)</f>
        <v>13</v>
      </c>
      <c r="J388" s="9">
        <f>VLOOKUP(B388,[2]Combined!C$1:U$640,19,0)</f>
        <v>16</v>
      </c>
      <c r="K388" s="9">
        <f>VLOOKUP(B388,[2]Combined!C$1:W$640,21,0)</f>
        <v>0</v>
      </c>
      <c r="L388" s="9">
        <f>VLOOKUP(B388,[2]Combined!C$1:X$640,22,0)</f>
        <v>2</v>
      </c>
      <c r="M388" s="9">
        <f>VLOOKUP(B388,[2]Combined!C$1:Y$640,23,0)</f>
        <v>4</v>
      </c>
      <c r="N388" s="9">
        <f>VLOOKUP(B388,[2]Combined!C$1:AA$640,25,0)</f>
        <v>0</v>
      </c>
      <c r="O388" s="10">
        <f>VLOOKUP(B388,[3]Combined!C$1:T$640,18,0)</f>
        <v>7</v>
      </c>
      <c r="P388" s="10">
        <f>VLOOKUP(B388,[3]Combined!C$1:U$640,19,0)</f>
        <v>11</v>
      </c>
      <c r="Q388" s="10">
        <f>VLOOKUP(B388,[3]Combined!C$1:W$640,21,0)</f>
        <v>3</v>
      </c>
      <c r="R388" s="10">
        <f>VLOOKUP(B388,[3]Combined!C$1:X$640,22,0)</f>
        <v>1</v>
      </c>
      <c r="S388" s="10">
        <f>VLOOKUP(B388,[3]Combined!C$1:Y$640,23,0)</f>
        <v>4</v>
      </c>
      <c r="T388" s="10">
        <f>VLOOKUP(B388,[3]Combined!C$1:AA$640,25,0)</f>
        <v>2</v>
      </c>
      <c r="U388" s="11">
        <f>VLOOKUP(B388,[4]Combined!C$1:T$640,18,0)</f>
        <v>5</v>
      </c>
      <c r="V388" s="11">
        <f>VLOOKUP(B388,[4]Combined!C$1:U$640,19,0)</f>
        <v>10</v>
      </c>
      <c r="W388" s="11">
        <f>VLOOKUP(B388,[4]Combined!C$1:W$640,21,0)</f>
        <v>3</v>
      </c>
      <c r="X388" s="11">
        <f>VLOOKUP(B388,[4]Combined!C$1:X$640,22,0)</f>
        <v>1</v>
      </c>
      <c r="Y388" s="11">
        <f>VLOOKUP(B388,[4]Combined!C$1:Y$640,23,0)</f>
        <v>3</v>
      </c>
      <c r="Z388" s="11">
        <f>VLOOKUP(B388,[4]Combined!C$1:AA$640,25,0)</f>
        <v>1</v>
      </c>
      <c r="AA388" s="12">
        <f>VLOOKUP(B388,[5]Combined!C$1:T$640,18,0)</f>
        <v>0</v>
      </c>
      <c r="AB388" s="12">
        <f>VLOOKUP(B388,[5]Combined!C$1:U$640,19,0)</f>
        <v>0</v>
      </c>
      <c r="AC388" s="12">
        <f>VLOOKUP(B388,[5]Combined!C$1:W$640,21,0)</f>
        <v>0</v>
      </c>
      <c r="AD388" s="12">
        <v>2</v>
      </c>
      <c r="AE388" s="12">
        <v>2</v>
      </c>
      <c r="AF388" s="12">
        <f>VLOOKUP(B388,[5]Combined!C$1:AA$640,25,0)</f>
        <v>0</v>
      </c>
      <c r="AG388" s="14">
        <f t="shared" si="48"/>
        <v>58</v>
      </c>
      <c r="AH388" s="14">
        <f t="shared" si="49"/>
        <v>9</v>
      </c>
      <c r="AI388" s="14">
        <f t="shared" si="50"/>
        <v>9</v>
      </c>
      <c r="AJ388" s="14">
        <f t="shared" si="51"/>
        <v>39</v>
      </c>
      <c r="AK388" s="14">
        <f t="shared" si="52"/>
        <v>48</v>
      </c>
      <c r="AL388" s="14">
        <f t="shared" si="53"/>
        <v>82.758620689655174</v>
      </c>
      <c r="AM388" s="14">
        <f t="shared" si="54"/>
        <v>4</v>
      </c>
      <c r="AN388" s="7" t="s">
        <v>375</v>
      </c>
      <c r="AO388" s="7">
        <f>VLOOKUP(B388,[6]H!B$1:AC$50,28,0)</f>
        <v>8</v>
      </c>
      <c r="AP388" s="7">
        <f>VLOOKUP(B388,[6]H!B$1:W$50,22,0)</f>
        <v>10</v>
      </c>
      <c r="AQ388" s="7">
        <f t="shared" si="55"/>
        <v>22</v>
      </c>
    </row>
    <row r="389" spans="1:43" x14ac:dyDescent="0.25">
      <c r="A389" s="7">
        <v>388</v>
      </c>
      <c r="B389" s="7" t="s">
        <v>424</v>
      </c>
      <c r="C389" s="8">
        <f>VLOOKUP(B389,[1]Combined!$B$1:$S$640,18,0)</f>
        <v>6</v>
      </c>
      <c r="D389" s="8">
        <f>VLOOKUP(B389,[1]Combined!$B$1:$T$640,19,0)</f>
        <v>6</v>
      </c>
      <c r="E389" s="8">
        <f>VLOOKUP(B389,[1]Combined!$B$1:$V$640,21,0)</f>
        <v>0</v>
      </c>
      <c r="F389" s="8">
        <f>VLOOKUP(B389,[1]Combined!$B$1:$W$640,22,0)</f>
        <v>2</v>
      </c>
      <c r="G389" s="8">
        <f>VLOOKUP(B389,[1]Combined!$B$1:$X$640,23,0)</f>
        <v>2</v>
      </c>
      <c r="H389" s="8">
        <f>VLOOKUP(B389,[1]Combined!$B$1:$Z$640,25,0)</f>
        <v>0</v>
      </c>
      <c r="I389" s="9">
        <f>VLOOKUP(B389,[2]Combined!C$1:T$640,18,0)</f>
        <v>12</v>
      </c>
      <c r="J389" s="9">
        <f>VLOOKUP(B389,[2]Combined!C$1:U$640,19,0)</f>
        <v>16</v>
      </c>
      <c r="K389" s="9">
        <f>VLOOKUP(B389,[2]Combined!C$1:W$640,21,0)</f>
        <v>0</v>
      </c>
      <c r="L389" s="9">
        <f>VLOOKUP(B389,[2]Combined!C$1:X$640,22,0)</f>
        <v>2</v>
      </c>
      <c r="M389" s="9">
        <f>VLOOKUP(B389,[2]Combined!C$1:Y$640,23,0)</f>
        <v>4</v>
      </c>
      <c r="N389" s="9">
        <f>VLOOKUP(B389,[2]Combined!C$1:AA$640,25,0)</f>
        <v>0</v>
      </c>
      <c r="O389" s="10">
        <f>VLOOKUP(B389,[3]Combined!C$1:T$640,18,0)</f>
        <v>7</v>
      </c>
      <c r="P389" s="10">
        <f>VLOOKUP(B389,[3]Combined!C$1:U$640,19,0)</f>
        <v>11</v>
      </c>
      <c r="Q389" s="10">
        <f>VLOOKUP(B389,[3]Combined!C$1:W$640,21,0)</f>
        <v>0</v>
      </c>
      <c r="R389" s="10">
        <f>VLOOKUP(B389,[3]Combined!C$1:X$640,22,0)</f>
        <v>4</v>
      </c>
      <c r="S389" s="10">
        <f>VLOOKUP(B389,[3]Combined!C$1:Y$640,23,0)</f>
        <v>5</v>
      </c>
      <c r="T389" s="10">
        <f>VLOOKUP(B389,[3]Combined!C$1:AA$640,25,0)</f>
        <v>0</v>
      </c>
      <c r="U389" s="11">
        <f>VLOOKUP(B389,[4]Combined!C$1:T$640,18,0)</f>
        <v>5</v>
      </c>
      <c r="V389" s="11">
        <f>VLOOKUP(B389,[4]Combined!C$1:U$640,19,0)</f>
        <v>10</v>
      </c>
      <c r="W389" s="11">
        <f>VLOOKUP(B389,[4]Combined!C$1:W$640,21,0)</f>
        <v>0</v>
      </c>
      <c r="X389" s="11">
        <f>VLOOKUP(B389,[4]Combined!C$1:X$640,22,0)</f>
        <v>3</v>
      </c>
      <c r="Y389" s="11">
        <f>VLOOKUP(B389,[4]Combined!C$1:Y$640,23,0)</f>
        <v>3</v>
      </c>
      <c r="Z389" s="11">
        <f>VLOOKUP(B389,[4]Combined!C$1:AA$640,25,0)</f>
        <v>0</v>
      </c>
      <c r="AA389" s="12">
        <f>VLOOKUP(B389,[5]Combined!C$1:T$640,18,0)</f>
        <v>0</v>
      </c>
      <c r="AB389" s="12">
        <f>VLOOKUP(B389,[5]Combined!C$1:U$640,19,0)</f>
        <v>0</v>
      </c>
      <c r="AC389" s="12">
        <f>VLOOKUP(B389,[5]Combined!C$1:W$640,21,0)</f>
        <v>0</v>
      </c>
      <c r="AD389" s="12">
        <f>VLOOKUP(B389,[5]Combined!C$1:X$640,22,0)</f>
        <v>0</v>
      </c>
      <c r="AE389" s="12">
        <f>VLOOKUP(B389,[5]Combined!C$1:Y$640,23,0)</f>
        <v>0</v>
      </c>
      <c r="AF389" s="12">
        <f>VLOOKUP(B389,[5]Combined!C$1:AA$640,25,0)</f>
        <v>0</v>
      </c>
      <c r="AG389" s="14">
        <f t="shared" si="48"/>
        <v>57</v>
      </c>
      <c r="AH389" s="14">
        <f t="shared" si="49"/>
        <v>0</v>
      </c>
      <c r="AI389" s="14">
        <f t="shared" si="50"/>
        <v>0</v>
      </c>
      <c r="AJ389" s="14">
        <f t="shared" si="51"/>
        <v>41</v>
      </c>
      <c r="AK389" s="14">
        <f t="shared" si="52"/>
        <v>41</v>
      </c>
      <c r="AL389" s="14">
        <f t="shared" si="53"/>
        <v>71.929824561403507</v>
      </c>
      <c r="AM389" s="14">
        <f t="shared" si="54"/>
        <v>2</v>
      </c>
      <c r="AN389" s="7" t="s">
        <v>377</v>
      </c>
      <c r="AO389" s="7">
        <f>VLOOKUP(B389,[6]H!B$1:AC$50,28,0)</f>
        <v>10</v>
      </c>
      <c r="AP389" s="7">
        <f>VLOOKUP(B389,[6]H!B$1:W$50,22,0)</f>
        <v>5</v>
      </c>
      <c r="AQ389" s="7">
        <f t="shared" si="55"/>
        <v>17</v>
      </c>
    </row>
    <row r="390" spans="1:43" x14ac:dyDescent="0.25">
      <c r="A390" s="7">
        <v>389</v>
      </c>
      <c r="B390" s="7" t="s">
        <v>425</v>
      </c>
      <c r="C390" s="8">
        <f>VLOOKUP(B390,[1]Combined!$B$1:$S$640,18,0)</f>
        <v>6</v>
      </c>
      <c r="D390" s="8">
        <f>VLOOKUP(B390,[1]Combined!$B$1:$T$640,19,0)</f>
        <v>6</v>
      </c>
      <c r="E390" s="8">
        <f>VLOOKUP(B390,[1]Combined!$B$1:$V$640,21,0)</f>
        <v>0</v>
      </c>
      <c r="F390" s="8">
        <f>VLOOKUP(B390,[1]Combined!$B$1:$W$640,22,0)</f>
        <v>1</v>
      </c>
      <c r="G390" s="8">
        <f>VLOOKUP(B390,[1]Combined!$B$1:$X$640,23,0)</f>
        <v>2</v>
      </c>
      <c r="H390" s="8">
        <f>VLOOKUP(B390,[1]Combined!$B$1:$Z$640,25,0)</f>
        <v>0</v>
      </c>
      <c r="I390" s="9">
        <f>VLOOKUP(B390,[2]Combined!C$1:T$640,18,0)</f>
        <v>10</v>
      </c>
      <c r="J390" s="9">
        <f>VLOOKUP(B390,[2]Combined!C$1:U$640,19,0)</f>
        <v>16</v>
      </c>
      <c r="K390" s="9">
        <f>VLOOKUP(B390,[2]Combined!C$1:W$640,21,0)</f>
        <v>1</v>
      </c>
      <c r="L390" s="9">
        <f>VLOOKUP(B390,[2]Combined!C$1:X$640,22,0)</f>
        <v>1</v>
      </c>
      <c r="M390" s="9">
        <f>VLOOKUP(B390,[2]Combined!C$1:Y$640,23,0)</f>
        <v>3</v>
      </c>
      <c r="N390" s="9">
        <f>VLOOKUP(B390,[2]Combined!C$1:AA$640,25,0)</f>
        <v>0</v>
      </c>
      <c r="O390" s="10">
        <f>VLOOKUP(B390,[3]Combined!C$1:T$640,18,0)</f>
        <v>4</v>
      </c>
      <c r="P390" s="10">
        <f>VLOOKUP(B390,[3]Combined!C$1:U$640,19,0)</f>
        <v>11</v>
      </c>
      <c r="Q390" s="10">
        <f>VLOOKUP(B390,[3]Combined!C$1:W$640,21,0)</f>
        <v>4</v>
      </c>
      <c r="R390" s="10">
        <f>VLOOKUP(B390,[3]Combined!C$1:X$640,22,0)</f>
        <v>2</v>
      </c>
      <c r="S390" s="10">
        <f>VLOOKUP(B390,[3]Combined!C$1:Y$640,23,0)</f>
        <v>4</v>
      </c>
      <c r="T390" s="10">
        <f>VLOOKUP(B390,[3]Combined!C$1:AA$640,25,0)</f>
        <v>0</v>
      </c>
      <c r="U390" s="11">
        <f>VLOOKUP(B390,[4]Combined!C$1:T$640,18,0)</f>
        <v>2</v>
      </c>
      <c r="V390" s="11">
        <f>VLOOKUP(B390,[4]Combined!C$1:U$640,19,0)</f>
        <v>10</v>
      </c>
      <c r="W390" s="11">
        <f>VLOOKUP(B390,[4]Combined!C$1:W$640,21,0)</f>
        <v>0</v>
      </c>
      <c r="X390" s="11">
        <f>VLOOKUP(B390,[4]Combined!C$1:X$640,22,0)</f>
        <v>2</v>
      </c>
      <c r="Y390" s="11">
        <f>VLOOKUP(B390,[4]Combined!C$1:Y$640,23,0)</f>
        <v>4</v>
      </c>
      <c r="Z390" s="11">
        <f>VLOOKUP(B390,[4]Combined!C$1:AA$640,25,0)</f>
        <v>0</v>
      </c>
      <c r="AA390" s="12">
        <f>VLOOKUP(B390,[5]Combined!C$1:T$640,18,0)</f>
        <v>0</v>
      </c>
      <c r="AB390" s="12">
        <f>VLOOKUP(B390,[5]Combined!C$1:U$640,19,0)</f>
        <v>0</v>
      </c>
      <c r="AC390" s="12">
        <f>VLOOKUP(B390,[5]Combined!C$1:W$640,21,0)</f>
        <v>0</v>
      </c>
      <c r="AD390" s="12">
        <v>1</v>
      </c>
      <c r="AE390" s="12">
        <v>2</v>
      </c>
      <c r="AF390" s="12">
        <f>VLOOKUP(B390,[5]Combined!C$1:AA$640,25,0)</f>
        <v>0</v>
      </c>
      <c r="AG390" s="14">
        <f t="shared" si="48"/>
        <v>58</v>
      </c>
      <c r="AH390" s="14">
        <f t="shared" si="49"/>
        <v>5</v>
      </c>
      <c r="AI390" s="14">
        <f t="shared" si="50"/>
        <v>5</v>
      </c>
      <c r="AJ390" s="14">
        <f t="shared" si="51"/>
        <v>29</v>
      </c>
      <c r="AK390" s="14">
        <f t="shared" si="52"/>
        <v>34</v>
      </c>
      <c r="AL390" s="14">
        <f t="shared" si="53"/>
        <v>58.620689655172406</v>
      </c>
      <c r="AM390" s="14">
        <f t="shared" si="54"/>
        <v>0</v>
      </c>
      <c r="AN390" s="7" t="s">
        <v>379</v>
      </c>
      <c r="AO390" s="7">
        <f>VLOOKUP(B390,[6]H!B$1:AC$50,28,0)</f>
        <v>4</v>
      </c>
      <c r="AP390" s="7">
        <f>VLOOKUP(B390,[6]H!B$1:W$50,22,0)</f>
        <v>8</v>
      </c>
      <c r="AQ390" s="7">
        <f t="shared" si="55"/>
        <v>12</v>
      </c>
    </row>
    <row r="391" spans="1:43" x14ac:dyDescent="0.25">
      <c r="A391" s="7">
        <v>390</v>
      </c>
      <c r="B391" s="7" t="s">
        <v>426</v>
      </c>
      <c r="C391" s="8">
        <f>VLOOKUP(B391,[1]Combined!$B$1:$S$640,18,0)</f>
        <v>6</v>
      </c>
      <c r="D391" s="8">
        <f>VLOOKUP(B391,[1]Combined!$B$1:$T$640,19,0)</f>
        <v>7</v>
      </c>
      <c r="E391" s="8">
        <f>VLOOKUP(B391,[1]Combined!$B$1:$V$640,21,0)</f>
        <v>0</v>
      </c>
      <c r="F391" s="8">
        <f>VLOOKUP(B391,[1]Combined!$B$1:$W$640,22,0)</f>
        <v>0</v>
      </c>
      <c r="G391" s="8">
        <f>VLOOKUP(B391,[1]Combined!$B$1:$X$640,23,0)</f>
        <v>0</v>
      </c>
      <c r="H391" s="8">
        <f>VLOOKUP(B391,[1]Combined!$B$1:$Z$640,25,0)</f>
        <v>0</v>
      </c>
      <c r="I391" s="9">
        <f>VLOOKUP(B391,[2]Combined!C$1:T$640,18,0)</f>
        <v>17</v>
      </c>
      <c r="J391" s="9">
        <f>VLOOKUP(B391,[2]Combined!C$1:U$640,19,0)</f>
        <v>18</v>
      </c>
      <c r="K391" s="9">
        <f>VLOOKUP(B391,[2]Combined!C$1:W$640,21,0)</f>
        <v>0</v>
      </c>
      <c r="L391" s="9">
        <f>VLOOKUP(B391,[2]Combined!C$1:X$640,22,0)</f>
        <v>4</v>
      </c>
      <c r="M391" s="9">
        <f>VLOOKUP(B391,[2]Combined!C$1:Y$640,23,0)</f>
        <v>5</v>
      </c>
      <c r="N391" s="9">
        <f>VLOOKUP(B391,[2]Combined!C$1:AA$640,25,0)</f>
        <v>0</v>
      </c>
      <c r="O391" s="10">
        <f>VLOOKUP(B391,[3]Combined!C$1:T$640,18,0)</f>
        <v>11</v>
      </c>
      <c r="P391" s="10">
        <f>VLOOKUP(B391,[3]Combined!C$1:U$640,19,0)</f>
        <v>14</v>
      </c>
      <c r="Q391" s="10">
        <f>VLOOKUP(B391,[3]Combined!C$1:W$640,21,0)</f>
        <v>0</v>
      </c>
      <c r="R391" s="10">
        <f>VLOOKUP(B391,[3]Combined!C$1:X$640,22,0)</f>
        <v>4</v>
      </c>
      <c r="S391" s="10">
        <f>VLOOKUP(B391,[3]Combined!C$1:Y$640,23,0)</f>
        <v>4</v>
      </c>
      <c r="T391" s="10">
        <f>VLOOKUP(B391,[3]Combined!C$1:AA$640,25,0)</f>
        <v>0</v>
      </c>
      <c r="U391" s="11">
        <f>VLOOKUP(B391,[4]Combined!C$1:T$640,18,0)</f>
        <v>15</v>
      </c>
      <c r="V391" s="11">
        <f>VLOOKUP(B391,[4]Combined!C$1:U$640,19,0)</f>
        <v>16</v>
      </c>
      <c r="W391" s="11">
        <f>VLOOKUP(B391,[4]Combined!C$1:W$640,21,0)</f>
        <v>0</v>
      </c>
      <c r="X391" s="11">
        <f>VLOOKUP(B391,[4]Combined!C$1:X$640,22,0)</f>
        <v>3</v>
      </c>
      <c r="Y391" s="11">
        <f>VLOOKUP(B391,[4]Combined!C$1:Y$640,23,0)</f>
        <v>3</v>
      </c>
      <c r="Z391" s="11">
        <f>VLOOKUP(B391,[4]Combined!C$1:AA$640,25,0)</f>
        <v>0</v>
      </c>
      <c r="AA391" s="12">
        <v>5</v>
      </c>
      <c r="AB391" s="12">
        <v>5</v>
      </c>
      <c r="AC391" s="12">
        <f>VLOOKUP(B391,[5]Combined!C$1:W$640,21,0)</f>
        <v>0</v>
      </c>
      <c r="AD391" s="12">
        <v>1</v>
      </c>
      <c r="AE391" s="12">
        <v>1</v>
      </c>
      <c r="AF391" s="12">
        <f>VLOOKUP(B391,[5]Combined!C$1:AA$640,25,0)</f>
        <v>0</v>
      </c>
      <c r="AG391" s="14">
        <f t="shared" si="48"/>
        <v>73</v>
      </c>
      <c r="AH391" s="14">
        <f t="shared" si="49"/>
        <v>0</v>
      </c>
      <c r="AI391" s="14">
        <f t="shared" si="50"/>
        <v>0</v>
      </c>
      <c r="AJ391" s="14">
        <f t="shared" si="51"/>
        <v>66</v>
      </c>
      <c r="AK391" s="14">
        <f t="shared" si="52"/>
        <v>66</v>
      </c>
      <c r="AL391" s="14">
        <f t="shared" si="53"/>
        <v>90.410958904109577</v>
      </c>
      <c r="AM391" s="14">
        <f t="shared" si="54"/>
        <v>5</v>
      </c>
      <c r="AN391" s="7" t="s">
        <v>427</v>
      </c>
      <c r="AO391" s="7">
        <f>VLOOKUP(B391,[6]I!B$1:AA$50,26,0)</f>
        <v>9</v>
      </c>
      <c r="AP391" s="7">
        <f>VLOOKUP(B391,[6]I!B$1:AA$50,26,0)</f>
        <v>9</v>
      </c>
      <c r="AQ391" s="7">
        <f t="shared" si="55"/>
        <v>23</v>
      </c>
    </row>
    <row r="392" spans="1:43" x14ac:dyDescent="0.25">
      <c r="A392" s="7">
        <v>391</v>
      </c>
      <c r="B392" s="7" t="s">
        <v>428</v>
      </c>
      <c r="C392" s="8">
        <f>VLOOKUP(B392,[1]Combined!$B$1:$S$640,18,0)</f>
        <v>7</v>
      </c>
      <c r="D392" s="8">
        <f>VLOOKUP(B392,[1]Combined!$B$1:$T$640,19,0)</f>
        <v>7</v>
      </c>
      <c r="E392" s="8">
        <f>VLOOKUP(B392,[1]Combined!$B$1:$V$640,21,0)</f>
        <v>0</v>
      </c>
      <c r="F392" s="8">
        <f>VLOOKUP(B392,[1]Combined!$B$1:$W$640,22,0)</f>
        <v>0</v>
      </c>
      <c r="G392" s="8">
        <f>VLOOKUP(B392,[1]Combined!$B$1:$X$640,23,0)</f>
        <v>0</v>
      </c>
      <c r="H392" s="8">
        <f>VLOOKUP(B392,[1]Combined!$B$1:$Z$640,25,0)</f>
        <v>0</v>
      </c>
      <c r="I392" s="9">
        <f>VLOOKUP(B392,[2]Combined!C$1:T$640,18,0)</f>
        <v>16</v>
      </c>
      <c r="J392" s="9">
        <f>VLOOKUP(B392,[2]Combined!C$1:U$640,19,0)</f>
        <v>18</v>
      </c>
      <c r="K392" s="9">
        <f>VLOOKUP(B392,[2]Combined!C$1:W$640,21,0)</f>
        <v>0</v>
      </c>
      <c r="L392" s="9">
        <f>VLOOKUP(B392,[2]Combined!C$1:X$640,22,0)</f>
        <v>4</v>
      </c>
      <c r="M392" s="9">
        <f>VLOOKUP(B392,[2]Combined!C$1:Y$640,23,0)</f>
        <v>6</v>
      </c>
      <c r="N392" s="9">
        <f>VLOOKUP(B392,[2]Combined!C$1:AA$640,25,0)</f>
        <v>0</v>
      </c>
      <c r="O392" s="10">
        <f>VLOOKUP(B392,[3]Combined!C$1:T$640,18,0)</f>
        <v>12</v>
      </c>
      <c r="P392" s="10">
        <f>VLOOKUP(B392,[3]Combined!C$1:U$640,19,0)</f>
        <v>14</v>
      </c>
      <c r="Q392" s="10">
        <f>VLOOKUP(B392,[3]Combined!C$1:W$640,21,0)</f>
        <v>0</v>
      </c>
      <c r="R392" s="10">
        <f>VLOOKUP(B392,[3]Combined!C$1:X$640,22,0)</f>
        <v>4</v>
      </c>
      <c r="S392" s="10">
        <f>VLOOKUP(B392,[3]Combined!C$1:Y$640,23,0)</f>
        <v>4</v>
      </c>
      <c r="T392" s="10">
        <f>VLOOKUP(B392,[3]Combined!C$1:AA$640,25,0)</f>
        <v>0</v>
      </c>
      <c r="U392" s="11">
        <f>VLOOKUP(B392,[4]Combined!C$1:T$640,18,0)</f>
        <v>15</v>
      </c>
      <c r="V392" s="11">
        <f>VLOOKUP(B392,[4]Combined!C$1:U$640,19,0)</f>
        <v>16</v>
      </c>
      <c r="W392" s="11">
        <f>VLOOKUP(B392,[4]Combined!C$1:W$640,21,0)</f>
        <v>0</v>
      </c>
      <c r="X392" s="11">
        <f>VLOOKUP(B392,[4]Combined!C$1:X$640,22,0)</f>
        <v>4</v>
      </c>
      <c r="Y392" s="11">
        <f>VLOOKUP(B392,[4]Combined!C$1:Y$640,23,0)</f>
        <v>4</v>
      </c>
      <c r="Z392" s="11">
        <f>VLOOKUP(B392,[4]Combined!C$1:AA$640,25,0)</f>
        <v>0</v>
      </c>
      <c r="AA392" s="12">
        <v>5</v>
      </c>
      <c r="AB392" s="12">
        <v>5</v>
      </c>
      <c r="AC392" s="12">
        <f>VLOOKUP(B392,[5]Combined!C$1:W$640,21,0)</f>
        <v>0</v>
      </c>
      <c r="AD392" s="12">
        <v>1</v>
      </c>
      <c r="AE392" s="12">
        <v>1</v>
      </c>
      <c r="AF392" s="12">
        <f>VLOOKUP(B392,[5]Combined!C$1:AA$640,25,0)</f>
        <v>0</v>
      </c>
      <c r="AG392" s="14">
        <f t="shared" si="48"/>
        <v>75</v>
      </c>
      <c r="AH392" s="14">
        <f t="shared" si="49"/>
        <v>0</v>
      </c>
      <c r="AI392" s="14">
        <f t="shared" si="50"/>
        <v>0</v>
      </c>
      <c r="AJ392" s="14">
        <f t="shared" si="51"/>
        <v>68</v>
      </c>
      <c r="AK392" s="14">
        <f t="shared" si="52"/>
        <v>68</v>
      </c>
      <c r="AL392" s="14">
        <f t="shared" si="53"/>
        <v>90.666666666666657</v>
      </c>
      <c r="AM392" s="14">
        <f t="shared" si="54"/>
        <v>5</v>
      </c>
      <c r="AN392" s="7" t="s">
        <v>429</v>
      </c>
      <c r="AO392" s="7">
        <f>VLOOKUP(B392,[6]I!B$1:AA$50,26,0)</f>
        <v>8</v>
      </c>
      <c r="AP392" s="7">
        <f>VLOOKUP(B392,[6]I!B$1:AA$50,26,0)</f>
        <v>8</v>
      </c>
      <c r="AQ392" s="7">
        <f t="shared" si="55"/>
        <v>21</v>
      </c>
    </row>
    <row r="393" spans="1:43" x14ac:dyDescent="0.25">
      <c r="A393" s="7">
        <v>392</v>
      </c>
      <c r="B393" s="7" t="s">
        <v>430</v>
      </c>
      <c r="C393" s="8">
        <f>VLOOKUP(B393,[1]Combined!$B$1:$S$640,18,0)</f>
        <v>7</v>
      </c>
      <c r="D393" s="8">
        <f>VLOOKUP(B393,[1]Combined!$B$1:$T$640,19,0)</f>
        <v>7</v>
      </c>
      <c r="E393" s="8">
        <f>VLOOKUP(B393,[1]Combined!$B$1:$V$640,21,0)</f>
        <v>0</v>
      </c>
      <c r="F393" s="8">
        <f>VLOOKUP(B393,[1]Combined!$B$1:$W$640,22,0)</f>
        <v>0</v>
      </c>
      <c r="G393" s="8">
        <f>VLOOKUP(B393,[1]Combined!$B$1:$X$640,23,0)</f>
        <v>0</v>
      </c>
      <c r="H393" s="8">
        <f>VLOOKUP(B393,[1]Combined!$B$1:$Z$640,25,0)</f>
        <v>0</v>
      </c>
      <c r="I393" s="9">
        <f>VLOOKUP(B393,[2]Combined!C$1:T$640,18,0)</f>
        <v>15</v>
      </c>
      <c r="J393" s="9">
        <f>VLOOKUP(B393,[2]Combined!C$1:U$640,19,0)</f>
        <v>18</v>
      </c>
      <c r="K393" s="9">
        <f>VLOOKUP(B393,[2]Combined!C$1:W$640,21,0)</f>
        <v>0</v>
      </c>
      <c r="L393" s="9">
        <f>VLOOKUP(B393,[2]Combined!C$1:X$640,22,0)</f>
        <v>5</v>
      </c>
      <c r="M393" s="9">
        <f>VLOOKUP(B393,[2]Combined!C$1:Y$640,23,0)</f>
        <v>5</v>
      </c>
      <c r="N393" s="9">
        <f>VLOOKUP(B393,[2]Combined!C$1:AA$640,25,0)</f>
        <v>0</v>
      </c>
      <c r="O393" s="10">
        <f>VLOOKUP(B393,[3]Combined!C$1:T$640,18,0)</f>
        <v>14</v>
      </c>
      <c r="P393" s="10">
        <f>VLOOKUP(B393,[3]Combined!C$1:U$640,19,0)</f>
        <v>14</v>
      </c>
      <c r="Q393" s="10">
        <f>VLOOKUP(B393,[3]Combined!C$1:W$640,21,0)</f>
        <v>0</v>
      </c>
      <c r="R393" s="10">
        <f>VLOOKUP(B393,[3]Combined!C$1:X$640,22,0)</f>
        <v>1</v>
      </c>
      <c r="S393" s="10">
        <f>VLOOKUP(B393,[3]Combined!C$1:Y$640,23,0)</f>
        <v>1</v>
      </c>
      <c r="T393" s="10">
        <f>VLOOKUP(B393,[3]Combined!C$1:AA$640,25,0)</f>
        <v>0</v>
      </c>
      <c r="U393" s="11">
        <f>VLOOKUP(B393,[4]Combined!C$1:T$640,18,0)</f>
        <v>15</v>
      </c>
      <c r="V393" s="11">
        <f>VLOOKUP(B393,[4]Combined!C$1:U$640,19,0)</f>
        <v>16</v>
      </c>
      <c r="W393" s="11">
        <f>VLOOKUP(B393,[4]Combined!C$1:W$640,21,0)</f>
        <v>0</v>
      </c>
      <c r="X393" s="11">
        <f>VLOOKUP(B393,[4]Combined!C$1:X$640,22,0)</f>
        <v>2</v>
      </c>
      <c r="Y393" s="11">
        <f>VLOOKUP(B393,[4]Combined!C$1:Y$640,23,0)</f>
        <v>2</v>
      </c>
      <c r="Z393" s="11">
        <f>VLOOKUP(B393,[4]Combined!C$1:AA$640,25,0)</f>
        <v>0</v>
      </c>
      <c r="AA393" s="12">
        <v>5</v>
      </c>
      <c r="AB393" s="12">
        <v>5</v>
      </c>
      <c r="AC393" s="12">
        <f>VLOOKUP(B393,[5]Combined!C$1:W$640,21,0)</f>
        <v>0</v>
      </c>
      <c r="AD393" s="12">
        <v>1</v>
      </c>
      <c r="AE393" s="12">
        <v>1</v>
      </c>
      <c r="AF393" s="12">
        <f>VLOOKUP(B393,[5]Combined!C$1:AA$640,25,0)</f>
        <v>0</v>
      </c>
      <c r="AG393" s="14">
        <f t="shared" si="48"/>
        <v>69</v>
      </c>
      <c r="AH393" s="14">
        <f t="shared" si="49"/>
        <v>0</v>
      </c>
      <c r="AI393" s="14">
        <f t="shared" si="50"/>
        <v>0</v>
      </c>
      <c r="AJ393" s="14">
        <f t="shared" si="51"/>
        <v>65</v>
      </c>
      <c r="AK393" s="14">
        <f t="shared" si="52"/>
        <v>65</v>
      </c>
      <c r="AL393" s="14">
        <f t="shared" si="53"/>
        <v>94.20289855072464</v>
      </c>
      <c r="AM393" s="14">
        <f t="shared" si="54"/>
        <v>5</v>
      </c>
      <c r="AN393" s="7" t="s">
        <v>431</v>
      </c>
      <c r="AO393" s="7">
        <f>VLOOKUP(B393,[6]I!B$1:AA$50,26,0)</f>
        <v>9</v>
      </c>
      <c r="AP393" s="7">
        <f>VLOOKUP(B393,[6]I!B$1:AA$50,26,0)</f>
        <v>9</v>
      </c>
      <c r="AQ393" s="7">
        <f t="shared" si="55"/>
        <v>23</v>
      </c>
    </row>
    <row r="394" spans="1:43" x14ac:dyDescent="0.25">
      <c r="A394" s="7">
        <v>393</v>
      </c>
      <c r="B394" s="7" t="s">
        <v>433</v>
      </c>
      <c r="C394" s="8">
        <f>VLOOKUP(B394,[1]Combined!$B$1:$S$640,18,0)</f>
        <v>6</v>
      </c>
      <c r="D394" s="8">
        <f>VLOOKUP(B394,[1]Combined!$B$1:$T$640,19,0)</f>
        <v>7</v>
      </c>
      <c r="E394" s="8">
        <f>VLOOKUP(B394,[1]Combined!$B$1:$V$640,21,0)</f>
        <v>0</v>
      </c>
      <c r="F394" s="8">
        <f>VLOOKUP(B394,[1]Combined!$B$1:$W$640,22,0)</f>
        <v>0</v>
      </c>
      <c r="G394" s="8">
        <f>VLOOKUP(B394,[1]Combined!$B$1:$X$640,23,0)</f>
        <v>0</v>
      </c>
      <c r="H394" s="8">
        <f>VLOOKUP(B394,[1]Combined!$B$1:$Z$640,25,0)</f>
        <v>0</v>
      </c>
      <c r="I394" s="9">
        <f>VLOOKUP(B394,[2]Combined!C$1:T$640,18,0)</f>
        <v>16</v>
      </c>
      <c r="J394" s="9">
        <f>VLOOKUP(B394,[2]Combined!C$1:U$640,19,0)</f>
        <v>18</v>
      </c>
      <c r="K394" s="9">
        <f>VLOOKUP(B394,[2]Combined!C$1:W$640,21,0)</f>
        <v>0</v>
      </c>
      <c r="L394" s="9">
        <f>VLOOKUP(B394,[2]Combined!C$1:X$640,22,0)</f>
        <v>5</v>
      </c>
      <c r="M394" s="9">
        <f>VLOOKUP(B394,[2]Combined!C$1:Y$640,23,0)</f>
        <v>6</v>
      </c>
      <c r="N394" s="9">
        <f>VLOOKUP(B394,[2]Combined!C$1:AA$640,25,0)</f>
        <v>0</v>
      </c>
      <c r="O394" s="10">
        <f>VLOOKUP(B394,[3]Combined!C$1:T$640,18,0)</f>
        <v>11</v>
      </c>
      <c r="P394" s="10">
        <f>VLOOKUP(B394,[3]Combined!C$1:U$640,19,0)</f>
        <v>14</v>
      </c>
      <c r="Q394" s="10">
        <f>VLOOKUP(B394,[3]Combined!C$1:W$640,21,0)</f>
        <v>0</v>
      </c>
      <c r="R394" s="10">
        <f>VLOOKUP(B394,[3]Combined!C$1:X$640,22,0)</f>
        <v>3</v>
      </c>
      <c r="S394" s="10">
        <f>VLOOKUP(B394,[3]Combined!C$1:Y$640,23,0)</f>
        <v>3</v>
      </c>
      <c r="T394" s="10">
        <f>VLOOKUP(B394,[3]Combined!C$1:AA$640,25,0)</f>
        <v>0</v>
      </c>
      <c r="U394" s="11">
        <f>VLOOKUP(B394,[4]Combined!C$1:T$640,18,0)</f>
        <v>16</v>
      </c>
      <c r="V394" s="11">
        <f>VLOOKUP(B394,[4]Combined!C$1:U$640,19,0)</f>
        <v>16</v>
      </c>
      <c r="W394" s="11">
        <f>VLOOKUP(B394,[4]Combined!C$1:W$640,21,0)</f>
        <v>0</v>
      </c>
      <c r="X394" s="11">
        <f>VLOOKUP(B394,[4]Combined!C$1:X$640,22,0)</f>
        <v>3</v>
      </c>
      <c r="Y394" s="11">
        <f>VLOOKUP(B394,[4]Combined!C$1:Y$640,23,0)</f>
        <v>3</v>
      </c>
      <c r="Z394" s="11">
        <f>VLOOKUP(B394,[4]Combined!C$1:AA$640,25,0)</f>
        <v>0</v>
      </c>
      <c r="AA394" s="12">
        <v>5</v>
      </c>
      <c r="AB394" s="12">
        <v>5</v>
      </c>
      <c r="AC394" s="12">
        <f>VLOOKUP(B394,[5]Combined!C$1:W$640,21,0)</f>
        <v>0</v>
      </c>
      <c r="AD394" s="12">
        <v>1</v>
      </c>
      <c r="AE394" s="12">
        <v>1</v>
      </c>
      <c r="AF394" s="12">
        <f>VLOOKUP(B394,[5]Combined!C$1:AA$640,25,0)</f>
        <v>0</v>
      </c>
      <c r="AG394" s="14">
        <f t="shared" si="48"/>
        <v>73</v>
      </c>
      <c r="AH394" s="14">
        <f t="shared" si="49"/>
        <v>0</v>
      </c>
      <c r="AI394" s="14">
        <f t="shared" si="50"/>
        <v>0</v>
      </c>
      <c r="AJ394" s="14">
        <f t="shared" si="51"/>
        <v>66</v>
      </c>
      <c r="AK394" s="14">
        <f t="shared" si="52"/>
        <v>66</v>
      </c>
      <c r="AL394" s="14">
        <f t="shared" si="53"/>
        <v>90.410958904109577</v>
      </c>
      <c r="AM394" s="14">
        <f t="shared" si="54"/>
        <v>5</v>
      </c>
      <c r="AN394" s="7" t="s">
        <v>434</v>
      </c>
      <c r="AO394" s="7">
        <v>8</v>
      </c>
      <c r="AP394" s="7">
        <f>VLOOKUP(B394,[6]I!B$1:AA$50,26,0)</f>
        <v>7</v>
      </c>
      <c r="AQ394" s="7">
        <f t="shared" si="55"/>
        <v>20</v>
      </c>
    </row>
    <row r="395" spans="1:43" x14ac:dyDescent="0.25">
      <c r="A395" s="7">
        <v>394</v>
      </c>
      <c r="B395" s="7" t="s">
        <v>435</v>
      </c>
      <c r="C395" s="8">
        <f>VLOOKUP(B395,[1]Combined!$B$1:$S$640,18,0)</f>
        <v>7</v>
      </c>
      <c r="D395" s="8">
        <f>VLOOKUP(B395,[1]Combined!$B$1:$T$640,19,0)</f>
        <v>7</v>
      </c>
      <c r="E395" s="8">
        <f>VLOOKUP(B395,[1]Combined!$B$1:$V$640,21,0)</f>
        <v>0</v>
      </c>
      <c r="F395" s="8">
        <f>VLOOKUP(B395,[1]Combined!$B$1:$W$640,22,0)</f>
        <v>0</v>
      </c>
      <c r="G395" s="8">
        <f>VLOOKUP(B395,[1]Combined!$B$1:$X$640,23,0)</f>
        <v>0</v>
      </c>
      <c r="H395" s="8">
        <f>VLOOKUP(B395,[1]Combined!$B$1:$Z$640,25,0)</f>
        <v>0</v>
      </c>
      <c r="I395" s="9">
        <f>VLOOKUP(B395,[2]Combined!C$1:T$640,18,0)</f>
        <v>15</v>
      </c>
      <c r="J395" s="9">
        <f>VLOOKUP(B395,[2]Combined!C$1:U$640,19,0)</f>
        <v>18</v>
      </c>
      <c r="K395" s="9">
        <f>VLOOKUP(B395,[2]Combined!C$1:W$640,21,0)</f>
        <v>0</v>
      </c>
      <c r="L395" s="9">
        <f>VLOOKUP(B395,[2]Combined!C$1:X$640,22,0)</f>
        <v>4</v>
      </c>
      <c r="M395" s="9">
        <f>VLOOKUP(B395,[2]Combined!C$1:Y$640,23,0)</f>
        <v>5</v>
      </c>
      <c r="N395" s="9">
        <f>VLOOKUP(B395,[2]Combined!C$1:AA$640,25,0)</f>
        <v>0</v>
      </c>
      <c r="O395" s="10">
        <f>VLOOKUP(B395,[3]Combined!C$1:T$640,18,0)</f>
        <v>3</v>
      </c>
      <c r="P395" s="10">
        <f>VLOOKUP(B395,[3]Combined!C$1:U$640,19,0)</f>
        <v>14</v>
      </c>
      <c r="Q395" s="10">
        <f>VLOOKUP(B395,[3]Combined!C$1:W$640,21,0)</f>
        <v>0</v>
      </c>
      <c r="R395" s="10">
        <f>VLOOKUP(B395,[3]Combined!C$1:X$640,22,0)</f>
        <v>2</v>
      </c>
      <c r="S395" s="10">
        <f>VLOOKUP(B395,[3]Combined!C$1:Y$640,23,0)</f>
        <v>4</v>
      </c>
      <c r="T395" s="10">
        <f>VLOOKUP(B395,[3]Combined!C$1:AA$640,25,0)</f>
        <v>0</v>
      </c>
      <c r="U395" s="11">
        <f>VLOOKUP(B395,[4]Combined!C$1:T$640,18,0)</f>
        <v>6</v>
      </c>
      <c r="V395" s="11">
        <f>VLOOKUP(B395,[4]Combined!C$1:U$640,19,0)</f>
        <v>16</v>
      </c>
      <c r="W395" s="11">
        <f>VLOOKUP(B395,[4]Combined!C$1:W$640,21,0)</f>
        <v>0</v>
      </c>
      <c r="X395" s="11">
        <f>VLOOKUP(B395,[4]Combined!C$1:X$640,22,0)</f>
        <v>1</v>
      </c>
      <c r="Y395" s="11">
        <f>VLOOKUP(B395,[4]Combined!C$1:Y$640,23,0)</f>
        <v>3</v>
      </c>
      <c r="Z395" s="11">
        <f>VLOOKUP(B395,[4]Combined!C$1:AA$640,25,0)</f>
        <v>0</v>
      </c>
      <c r="AA395" s="12">
        <v>5</v>
      </c>
      <c r="AB395" s="12">
        <v>5</v>
      </c>
      <c r="AC395" s="12">
        <f>VLOOKUP(B395,[5]Combined!C$1:W$640,21,0)</f>
        <v>0</v>
      </c>
      <c r="AD395" s="12">
        <v>1</v>
      </c>
      <c r="AE395" s="12">
        <v>1</v>
      </c>
      <c r="AF395" s="12">
        <f>VLOOKUP(B395,[5]Combined!C$1:AA$640,25,0)</f>
        <v>0</v>
      </c>
      <c r="AG395" s="14">
        <f t="shared" si="48"/>
        <v>73</v>
      </c>
      <c r="AH395" s="14">
        <f t="shared" si="49"/>
        <v>0</v>
      </c>
      <c r="AI395" s="14">
        <f t="shared" si="50"/>
        <v>0</v>
      </c>
      <c r="AJ395" s="14">
        <f t="shared" si="51"/>
        <v>44</v>
      </c>
      <c r="AK395" s="14">
        <f t="shared" si="52"/>
        <v>44</v>
      </c>
      <c r="AL395" s="14">
        <f t="shared" si="53"/>
        <v>60.273972602739725</v>
      </c>
      <c r="AM395" s="14">
        <f t="shared" si="54"/>
        <v>0</v>
      </c>
      <c r="AN395" s="7" t="s">
        <v>427</v>
      </c>
      <c r="AO395" s="7">
        <f>VLOOKUP(B395,[6]I!B$1:AA$50,26,0)</f>
        <v>8</v>
      </c>
      <c r="AP395" s="7">
        <f>VLOOKUP(B395,[6]I!B$1:AA$50,26,0)</f>
        <v>8</v>
      </c>
      <c r="AQ395" s="7">
        <f t="shared" si="55"/>
        <v>16</v>
      </c>
    </row>
    <row r="396" spans="1:43" x14ac:dyDescent="0.25">
      <c r="A396" s="7">
        <v>395</v>
      </c>
      <c r="B396" s="7" t="s">
        <v>436</v>
      </c>
      <c r="C396" s="8">
        <f>VLOOKUP(B396,[1]Combined!$B$1:$S$640,18,0)</f>
        <v>5</v>
      </c>
      <c r="D396" s="8">
        <f>VLOOKUP(B396,[1]Combined!$B$1:$T$640,19,0)</f>
        <v>7</v>
      </c>
      <c r="E396" s="8">
        <f>VLOOKUP(B396,[1]Combined!$B$1:$V$640,21,0)</f>
        <v>0</v>
      </c>
      <c r="F396" s="8">
        <f>VLOOKUP(B396,[1]Combined!$B$1:$W$640,22,0)</f>
        <v>0</v>
      </c>
      <c r="G396" s="8">
        <f>VLOOKUP(B396,[1]Combined!$B$1:$X$640,23,0)</f>
        <v>0</v>
      </c>
      <c r="H396" s="8">
        <f>VLOOKUP(B396,[1]Combined!$B$1:$Z$640,25,0)</f>
        <v>0</v>
      </c>
      <c r="I396" s="9">
        <f>VLOOKUP(B396,[2]Combined!C$1:T$640,18,0)</f>
        <v>12</v>
      </c>
      <c r="J396" s="9">
        <f>VLOOKUP(B396,[2]Combined!C$1:U$640,19,0)</f>
        <v>18</v>
      </c>
      <c r="K396" s="9">
        <f>VLOOKUP(B396,[2]Combined!C$1:W$640,21,0)</f>
        <v>0</v>
      </c>
      <c r="L396" s="9">
        <f>VLOOKUP(B396,[2]Combined!C$1:X$640,22,0)</f>
        <v>3</v>
      </c>
      <c r="M396" s="9">
        <f>VLOOKUP(B396,[2]Combined!C$1:Y$640,23,0)</f>
        <v>6</v>
      </c>
      <c r="N396" s="9">
        <f>VLOOKUP(B396,[2]Combined!C$1:AA$640,25,0)</f>
        <v>0</v>
      </c>
      <c r="O396" s="10">
        <f>VLOOKUP(B396,[3]Combined!C$1:T$640,18,0)</f>
        <v>6</v>
      </c>
      <c r="P396" s="10">
        <f>VLOOKUP(B396,[3]Combined!C$1:U$640,19,0)</f>
        <v>14</v>
      </c>
      <c r="Q396" s="10">
        <f>VLOOKUP(B396,[3]Combined!C$1:W$640,21,0)</f>
        <v>0</v>
      </c>
      <c r="R396" s="10">
        <f>VLOOKUP(B396,[3]Combined!C$1:X$640,22,0)</f>
        <v>2</v>
      </c>
      <c r="S396" s="10">
        <f>VLOOKUP(B396,[3]Combined!C$1:Y$640,23,0)</f>
        <v>4</v>
      </c>
      <c r="T396" s="10">
        <f>VLOOKUP(B396,[3]Combined!C$1:AA$640,25,0)</f>
        <v>0</v>
      </c>
      <c r="U396" s="11">
        <f>VLOOKUP(B396,[4]Combined!C$1:T$640,18,0)</f>
        <v>13</v>
      </c>
      <c r="V396" s="11">
        <f>VLOOKUP(B396,[4]Combined!C$1:U$640,19,0)</f>
        <v>16</v>
      </c>
      <c r="W396" s="11">
        <f>VLOOKUP(B396,[4]Combined!C$1:W$640,21,0)</f>
        <v>0</v>
      </c>
      <c r="X396" s="11">
        <f>VLOOKUP(B396,[4]Combined!C$1:X$640,22,0)</f>
        <v>3</v>
      </c>
      <c r="Y396" s="11">
        <f>VLOOKUP(B396,[4]Combined!C$1:Y$640,23,0)</f>
        <v>4</v>
      </c>
      <c r="Z396" s="11">
        <f>VLOOKUP(B396,[4]Combined!C$1:AA$640,25,0)</f>
        <v>0</v>
      </c>
      <c r="AA396" s="12">
        <v>5</v>
      </c>
      <c r="AB396" s="12">
        <v>5</v>
      </c>
      <c r="AC396" s="12">
        <f>VLOOKUP(B396,[5]Combined!C$1:W$640,21,0)</f>
        <v>0</v>
      </c>
      <c r="AD396" s="12">
        <v>1</v>
      </c>
      <c r="AE396" s="12">
        <v>1</v>
      </c>
      <c r="AF396" s="12">
        <f>VLOOKUP(B396,[5]Combined!C$1:AA$640,25,0)</f>
        <v>0</v>
      </c>
      <c r="AG396" s="14">
        <f t="shared" si="48"/>
        <v>75</v>
      </c>
      <c r="AH396" s="14">
        <f t="shared" si="49"/>
        <v>0</v>
      </c>
      <c r="AI396" s="14">
        <f t="shared" si="50"/>
        <v>0</v>
      </c>
      <c r="AJ396" s="14">
        <f t="shared" si="51"/>
        <v>50</v>
      </c>
      <c r="AK396" s="14">
        <f t="shared" si="52"/>
        <v>50</v>
      </c>
      <c r="AL396" s="14">
        <f t="shared" si="53"/>
        <v>66.666666666666657</v>
      </c>
      <c r="AM396" s="14">
        <f t="shared" si="54"/>
        <v>0</v>
      </c>
      <c r="AN396" s="7" t="s">
        <v>429</v>
      </c>
      <c r="AO396" s="7">
        <f>VLOOKUP(B396,[6]I!B$1:AA$50,26,0)</f>
        <v>8</v>
      </c>
      <c r="AP396" s="7">
        <f>VLOOKUP(B396,[6]I!B$1:AA$50,26,0)</f>
        <v>8</v>
      </c>
      <c r="AQ396" s="7">
        <f t="shared" si="55"/>
        <v>16</v>
      </c>
    </row>
    <row r="397" spans="1:43" x14ac:dyDescent="0.25">
      <c r="A397" s="7">
        <v>396</v>
      </c>
      <c r="B397" s="7" t="s">
        <v>437</v>
      </c>
      <c r="C397" s="8">
        <f>VLOOKUP(B397,[1]Combined!$B$1:$S$640,18,0)</f>
        <v>6</v>
      </c>
      <c r="D397" s="8">
        <f>VLOOKUP(B397,[1]Combined!$B$1:$T$640,19,0)</f>
        <v>7</v>
      </c>
      <c r="E397" s="8">
        <f>VLOOKUP(B397,[1]Combined!$B$1:$V$640,21,0)</f>
        <v>0</v>
      </c>
      <c r="F397" s="8">
        <f>VLOOKUP(B397,[1]Combined!$B$1:$W$640,22,0)</f>
        <v>0</v>
      </c>
      <c r="G397" s="8">
        <f>VLOOKUP(B397,[1]Combined!$B$1:$X$640,23,0)</f>
        <v>0</v>
      </c>
      <c r="H397" s="8">
        <f>VLOOKUP(B397,[1]Combined!$B$1:$Z$640,25,0)</f>
        <v>0</v>
      </c>
      <c r="I397" s="9">
        <f>VLOOKUP(B397,[2]Combined!C$1:T$640,18,0)</f>
        <v>17</v>
      </c>
      <c r="J397" s="9">
        <f>VLOOKUP(B397,[2]Combined!C$1:U$640,19,0)</f>
        <v>18</v>
      </c>
      <c r="K397" s="9">
        <f>VLOOKUP(B397,[2]Combined!C$1:W$640,21,0)</f>
        <v>0</v>
      </c>
      <c r="L397" s="9">
        <f>VLOOKUP(B397,[2]Combined!C$1:X$640,22,0)</f>
        <v>4</v>
      </c>
      <c r="M397" s="9">
        <f>VLOOKUP(B397,[2]Combined!C$1:Y$640,23,0)</f>
        <v>5</v>
      </c>
      <c r="N397" s="9">
        <f>VLOOKUP(B397,[2]Combined!C$1:AA$640,25,0)</f>
        <v>0</v>
      </c>
      <c r="O397" s="10">
        <f>VLOOKUP(B397,[3]Combined!C$1:T$640,18,0)</f>
        <v>11</v>
      </c>
      <c r="P397" s="10">
        <f>VLOOKUP(B397,[3]Combined!C$1:U$640,19,0)</f>
        <v>14</v>
      </c>
      <c r="Q397" s="10">
        <f>VLOOKUP(B397,[3]Combined!C$1:W$640,21,0)</f>
        <v>0</v>
      </c>
      <c r="R397" s="10">
        <f>VLOOKUP(B397,[3]Combined!C$1:X$640,22,0)</f>
        <v>1</v>
      </c>
      <c r="S397" s="10">
        <f>VLOOKUP(B397,[3]Combined!C$1:Y$640,23,0)</f>
        <v>1</v>
      </c>
      <c r="T397" s="10">
        <f>VLOOKUP(B397,[3]Combined!C$1:AA$640,25,0)</f>
        <v>0</v>
      </c>
      <c r="U397" s="11">
        <f>VLOOKUP(B397,[4]Combined!C$1:T$640,18,0)</f>
        <v>10</v>
      </c>
      <c r="V397" s="11">
        <f>VLOOKUP(B397,[4]Combined!C$1:U$640,19,0)</f>
        <v>16</v>
      </c>
      <c r="W397" s="11">
        <f>VLOOKUP(B397,[4]Combined!C$1:W$640,21,0)</f>
        <v>0</v>
      </c>
      <c r="X397" s="11">
        <f>VLOOKUP(B397,[4]Combined!C$1:X$640,22,0)</f>
        <v>1</v>
      </c>
      <c r="Y397" s="11">
        <f>VLOOKUP(B397,[4]Combined!C$1:Y$640,23,0)</f>
        <v>2</v>
      </c>
      <c r="Z397" s="11">
        <f>VLOOKUP(B397,[4]Combined!C$1:AA$640,25,0)</f>
        <v>0</v>
      </c>
      <c r="AA397" s="12">
        <v>5</v>
      </c>
      <c r="AB397" s="12">
        <v>5</v>
      </c>
      <c r="AC397" s="12">
        <f>VLOOKUP(B397,[5]Combined!C$1:W$640,21,0)</f>
        <v>0</v>
      </c>
      <c r="AD397" s="12">
        <v>1</v>
      </c>
      <c r="AE397" s="12">
        <v>1</v>
      </c>
      <c r="AF397" s="12">
        <f>VLOOKUP(B397,[5]Combined!C$1:AA$640,25,0)</f>
        <v>0</v>
      </c>
      <c r="AG397" s="14">
        <f t="shared" si="48"/>
        <v>69</v>
      </c>
      <c r="AH397" s="14">
        <f t="shared" si="49"/>
        <v>0</v>
      </c>
      <c r="AI397" s="14">
        <f t="shared" si="50"/>
        <v>0</v>
      </c>
      <c r="AJ397" s="14">
        <f t="shared" si="51"/>
        <v>56</v>
      </c>
      <c r="AK397" s="14">
        <f t="shared" si="52"/>
        <v>56</v>
      </c>
      <c r="AL397" s="14">
        <f t="shared" si="53"/>
        <v>81.159420289855078</v>
      </c>
      <c r="AM397" s="14">
        <f t="shared" si="54"/>
        <v>4</v>
      </c>
      <c r="AN397" s="7" t="s">
        <v>431</v>
      </c>
      <c r="AO397" s="7">
        <f>VLOOKUP(B397,[6]I!B$1:AA$50,26,0)</f>
        <v>8</v>
      </c>
      <c r="AP397" s="7">
        <f>VLOOKUP(B397,[6]I!B$1:AA$50,26,0)</f>
        <v>8</v>
      </c>
      <c r="AQ397" s="7">
        <f t="shared" si="55"/>
        <v>20</v>
      </c>
    </row>
    <row r="398" spans="1:43" x14ac:dyDescent="0.25">
      <c r="A398" s="7">
        <v>397</v>
      </c>
      <c r="B398" s="7" t="s">
        <v>438</v>
      </c>
      <c r="C398" s="8">
        <f>VLOOKUP(B398,[1]Combined!$B$1:$S$640,18,0)</f>
        <v>7</v>
      </c>
      <c r="D398" s="8">
        <f>VLOOKUP(B398,[1]Combined!$B$1:$T$640,19,0)</f>
        <v>7</v>
      </c>
      <c r="E398" s="8">
        <f>VLOOKUP(B398,[1]Combined!$B$1:$V$640,21,0)</f>
        <v>0</v>
      </c>
      <c r="F398" s="8">
        <f>VLOOKUP(B398,[1]Combined!$B$1:$W$640,22,0)</f>
        <v>0</v>
      </c>
      <c r="G398" s="8">
        <f>VLOOKUP(B398,[1]Combined!$B$1:$X$640,23,0)</f>
        <v>0</v>
      </c>
      <c r="H398" s="8">
        <f>VLOOKUP(B398,[1]Combined!$B$1:$Z$640,25,0)</f>
        <v>0</v>
      </c>
      <c r="I398" s="9">
        <f>VLOOKUP(B398,[2]Combined!C$1:T$640,18,0)</f>
        <v>18</v>
      </c>
      <c r="J398" s="9">
        <f>VLOOKUP(B398,[2]Combined!C$1:U$640,19,0)</f>
        <v>18</v>
      </c>
      <c r="K398" s="9">
        <f>VLOOKUP(B398,[2]Combined!C$1:W$640,21,0)</f>
        <v>0</v>
      </c>
      <c r="L398" s="9">
        <f>VLOOKUP(B398,[2]Combined!C$1:X$640,22,0)</f>
        <v>2</v>
      </c>
      <c r="M398" s="9">
        <f>VLOOKUP(B398,[2]Combined!C$1:Y$640,23,0)</f>
        <v>2</v>
      </c>
      <c r="N398" s="9">
        <f>VLOOKUP(B398,[2]Combined!C$1:AA$640,25,0)</f>
        <v>0</v>
      </c>
      <c r="O398" s="10">
        <f>VLOOKUP(B398,[3]Combined!C$1:T$640,18,0)</f>
        <v>12</v>
      </c>
      <c r="P398" s="10">
        <f>VLOOKUP(B398,[3]Combined!C$1:U$640,19,0)</f>
        <v>14</v>
      </c>
      <c r="Q398" s="10">
        <f>VLOOKUP(B398,[3]Combined!C$1:W$640,21,0)</f>
        <v>0</v>
      </c>
      <c r="R398" s="10">
        <f>VLOOKUP(B398,[3]Combined!C$1:X$640,22,0)</f>
        <v>2</v>
      </c>
      <c r="S398" s="10">
        <f>VLOOKUP(B398,[3]Combined!C$1:Y$640,23,0)</f>
        <v>2</v>
      </c>
      <c r="T398" s="10">
        <f>VLOOKUP(B398,[3]Combined!C$1:AA$640,25,0)</f>
        <v>0</v>
      </c>
      <c r="U398" s="11">
        <f>VLOOKUP(B398,[4]Combined!C$1:T$640,18,0)</f>
        <v>16</v>
      </c>
      <c r="V398" s="11">
        <f>VLOOKUP(B398,[4]Combined!C$1:U$640,19,0)</f>
        <v>16</v>
      </c>
      <c r="W398" s="11">
        <f>VLOOKUP(B398,[4]Combined!C$1:W$640,21,0)</f>
        <v>0</v>
      </c>
      <c r="X398" s="11">
        <f>VLOOKUP(B398,[4]Combined!C$1:X$640,22,0)</f>
        <v>4</v>
      </c>
      <c r="Y398" s="11">
        <f>VLOOKUP(B398,[4]Combined!C$1:Y$640,23,0)</f>
        <v>4</v>
      </c>
      <c r="Z398" s="11">
        <f>VLOOKUP(B398,[4]Combined!C$1:AA$640,25,0)</f>
        <v>0</v>
      </c>
      <c r="AA398" s="12">
        <v>5</v>
      </c>
      <c r="AB398" s="12">
        <v>5</v>
      </c>
      <c r="AC398" s="12">
        <f>VLOOKUP(B398,[5]Combined!C$1:W$640,21,0)</f>
        <v>0</v>
      </c>
      <c r="AD398" s="12">
        <v>1</v>
      </c>
      <c r="AE398" s="12">
        <v>1</v>
      </c>
      <c r="AF398" s="12">
        <f>VLOOKUP(B398,[5]Combined!C$1:AA$640,25,0)</f>
        <v>0</v>
      </c>
      <c r="AG398" s="14">
        <f t="shared" si="48"/>
        <v>69</v>
      </c>
      <c r="AH398" s="14">
        <f t="shared" si="49"/>
        <v>0</v>
      </c>
      <c r="AI398" s="14">
        <f t="shared" si="50"/>
        <v>0</v>
      </c>
      <c r="AJ398" s="14">
        <f t="shared" si="51"/>
        <v>67</v>
      </c>
      <c r="AK398" s="14">
        <f t="shared" si="52"/>
        <v>67</v>
      </c>
      <c r="AL398" s="14">
        <f t="shared" si="53"/>
        <v>97.101449275362313</v>
      </c>
      <c r="AM398" s="14">
        <f t="shared" si="54"/>
        <v>5</v>
      </c>
      <c r="AN398" s="7" t="s">
        <v>432</v>
      </c>
      <c r="AO398" s="7">
        <v>8</v>
      </c>
      <c r="AP398" s="7">
        <f>VLOOKUP(B398,[6]I!B$1:AA$50,26,0)</f>
        <v>9</v>
      </c>
      <c r="AQ398" s="7">
        <f t="shared" si="55"/>
        <v>22</v>
      </c>
    </row>
    <row r="399" spans="1:43" x14ac:dyDescent="0.25">
      <c r="A399" s="7">
        <v>398</v>
      </c>
      <c r="B399" s="7" t="s">
        <v>439</v>
      </c>
      <c r="C399" s="8">
        <f>VLOOKUP(B399,[1]Combined!$B$1:$S$640,18,0)</f>
        <v>7</v>
      </c>
      <c r="D399" s="8">
        <f>VLOOKUP(B399,[1]Combined!$B$1:$T$640,19,0)</f>
        <v>7</v>
      </c>
      <c r="E399" s="8">
        <f>VLOOKUP(B399,[1]Combined!$B$1:$V$640,21,0)</f>
        <v>0</v>
      </c>
      <c r="F399" s="8">
        <f>VLOOKUP(B399,[1]Combined!$B$1:$W$640,22,0)</f>
        <v>0</v>
      </c>
      <c r="G399" s="8">
        <f>VLOOKUP(B399,[1]Combined!$B$1:$X$640,23,0)</f>
        <v>0</v>
      </c>
      <c r="H399" s="8">
        <f>VLOOKUP(B399,[1]Combined!$B$1:$Z$640,25,0)</f>
        <v>0</v>
      </c>
      <c r="I399" s="9">
        <f>VLOOKUP(B399,[2]Combined!C$1:T$640,18,0)</f>
        <v>15</v>
      </c>
      <c r="J399" s="9">
        <f>VLOOKUP(B399,[2]Combined!C$1:U$640,19,0)</f>
        <v>18</v>
      </c>
      <c r="K399" s="9">
        <f>VLOOKUP(B399,[2]Combined!C$1:W$640,21,0)</f>
        <v>0</v>
      </c>
      <c r="L399" s="9">
        <f>VLOOKUP(B399,[2]Combined!C$1:X$640,22,0)</f>
        <v>5</v>
      </c>
      <c r="M399" s="9">
        <f>VLOOKUP(B399,[2]Combined!C$1:Y$640,23,0)</f>
        <v>6</v>
      </c>
      <c r="N399" s="9">
        <f>VLOOKUP(B399,[2]Combined!C$1:AA$640,25,0)</f>
        <v>0</v>
      </c>
      <c r="O399" s="10">
        <f>VLOOKUP(B399,[3]Combined!C$1:T$640,18,0)</f>
        <v>12</v>
      </c>
      <c r="P399" s="10">
        <f>VLOOKUP(B399,[3]Combined!C$1:U$640,19,0)</f>
        <v>14</v>
      </c>
      <c r="Q399" s="10">
        <f>VLOOKUP(B399,[3]Combined!C$1:W$640,21,0)</f>
        <v>0</v>
      </c>
      <c r="R399" s="10">
        <f>VLOOKUP(B399,[3]Combined!C$1:X$640,22,0)</f>
        <v>3</v>
      </c>
      <c r="S399" s="10">
        <f>VLOOKUP(B399,[3]Combined!C$1:Y$640,23,0)</f>
        <v>3</v>
      </c>
      <c r="T399" s="10">
        <f>VLOOKUP(B399,[3]Combined!C$1:AA$640,25,0)</f>
        <v>0</v>
      </c>
      <c r="U399" s="11">
        <f>VLOOKUP(B399,[4]Combined!C$1:T$640,18,0)</f>
        <v>15</v>
      </c>
      <c r="V399" s="11">
        <f>VLOOKUP(B399,[4]Combined!C$1:U$640,19,0)</f>
        <v>16</v>
      </c>
      <c r="W399" s="11">
        <f>VLOOKUP(B399,[4]Combined!C$1:W$640,21,0)</f>
        <v>0</v>
      </c>
      <c r="X399" s="11">
        <f>VLOOKUP(B399,[4]Combined!C$1:X$640,22,0)</f>
        <v>3</v>
      </c>
      <c r="Y399" s="11">
        <f>VLOOKUP(B399,[4]Combined!C$1:Y$640,23,0)</f>
        <v>3</v>
      </c>
      <c r="Z399" s="11">
        <f>VLOOKUP(B399,[4]Combined!C$1:AA$640,25,0)</f>
        <v>0</v>
      </c>
      <c r="AA399" s="12">
        <v>5</v>
      </c>
      <c r="AB399" s="12">
        <v>5</v>
      </c>
      <c r="AC399" s="12">
        <f>VLOOKUP(B399,[5]Combined!C$1:W$640,21,0)</f>
        <v>0</v>
      </c>
      <c r="AD399" s="12">
        <v>1</v>
      </c>
      <c r="AE399" s="12">
        <v>1</v>
      </c>
      <c r="AF399" s="12">
        <f>VLOOKUP(B399,[5]Combined!C$1:AA$640,25,0)</f>
        <v>0</v>
      </c>
      <c r="AG399" s="14">
        <f t="shared" si="48"/>
        <v>73</v>
      </c>
      <c r="AH399" s="14">
        <f t="shared" si="49"/>
        <v>0</v>
      </c>
      <c r="AI399" s="14">
        <f t="shared" si="50"/>
        <v>0</v>
      </c>
      <c r="AJ399" s="14">
        <f t="shared" si="51"/>
        <v>66</v>
      </c>
      <c r="AK399" s="14">
        <f t="shared" si="52"/>
        <v>66</v>
      </c>
      <c r="AL399" s="14">
        <f t="shared" si="53"/>
        <v>90.410958904109577</v>
      </c>
      <c r="AM399" s="14">
        <f t="shared" si="54"/>
        <v>5</v>
      </c>
      <c r="AN399" s="7" t="s">
        <v>434</v>
      </c>
      <c r="AO399" s="7">
        <v>8</v>
      </c>
      <c r="AP399" s="7">
        <f>VLOOKUP(B399,[6]I!B$1:AA$50,26,0)</f>
        <v>8</v>
      </c>
      <c r="AQ399" s="7">
        <f t="shared" si="55"/>
        <v>21</v>
      </c>
    </row>
    <row r="400" spans="1:43" x14ac:dyDescent="0.25">
      <c r="A400" s="7">
        <v>399</v>
      </c>
      <c r="B400" s="7" t="s">
        <v>440</v>
      </c>
      <c r="C400" s="8">
        <f>VLOOKUP(B400,[1]Combined!$B$1:$S$640,18,0)</f>
        <v>7</v>
      </c>
      <c r="D400" s="8">
        <f>VLOOKUP(B400,[1]Combined!$B$1:$T$640,19,0)</f>
        <v>7</v>
      </c>
      <c r="E400" s="8">
        <f>VLOOKUP(B400,[1]Combined!$B$1:$V$640,21,0)</f>
        <v>0</v>
      </c>
      <c r="F400" s="8">
        <f>VLOOKUP(B400,[1]Combined!$B$1:$W$640,22,0)</f>
        <v>0</v>
      </c>
      <c r="G400" s="8">
        <f>VLOOKUP(B400,[1]Combined!$B$1:$X$640,23,0)</f>
        <v>0</v>
      </c>
      <c r="H400" s="8">
        <f>VLOOKUP(B400,[1]Combined!$B$1:$Z$640,25,0)</f>
        <v>0</v>
      </c>
      <c r="I400" s="9">
        <f>VLOOKUP(B400,[2]Combined!C$1:T$640,18,0)</f>
        <v>17</v>
      </c>
      <c r="J400" s="9">
        <f>VLOOKUP(B400,[2]Combined!C$1:U$640,19,0)</f>
        <v>18</v>
      </c>
      <c r="K400" s="9">
        <f>VLOOKUP(B400,[2]Combined!C$1:W$640,21,0)</f>
        <v>0</v>
      </c>
      <c r="L400" s="9">
        <f>VLOOKUP(B400,[2]Combined!C$1:X$640,22,0)</f>
        <v>5</v>
      </c>
      <c r="M400" s="9">
        <f>VLOOKUP(B400,[2]Combined!C$1:Y$640,23,0)</f>
        <v>5</v>
      </c>
      <c r="N400" s="9">
        <f>VLOOKUP(B400,[2]Combined!C$1:AA$640,25,0)</f>
        <v>0</v>
      </c>
      <c r="O400" s="10">
        <f>VLOOKUP(B400,[3]Combined!C$1:T$640,18,0)</f>
        <v>12</v>
      </c>
      <c r="P400" s="10">
        <f>VLOOKUP(B400,[3]Combined!C$1:U$640,19,0)</f>
        <v>14</v>
      </c>
      <c r="Q400" s="10">
        <f>VLOOKUP(B400,[3]Combined!C$1:W$640,21,0)</f>
        <v>0</v>
      </c>
      <c r="R400" s="10">
        <f>VLOOKUP(B400,[3]Combined!C$1:X$640,22,0)</f>
        <v>4</v>
      </c>
      <c r="S400" s="10">
        <f>VLOOKUP(B400,[3]Combined!C$1:Y$640,23,0)</f>
        <v>4</v>
      </c>
      <c r="T400" s="10">
        <f>VLOOKUP(B400,[3]Combined!C$1:AA$640,25,0)</f>
        <v>0</v>
      </c>
      <c r="U400" s="11">
        <f>VLOOKUP(B400,[4]Combined!C$1:T$640,18,0)</f>
        <v>12</v>
      </c>
      <c r="V400" s="11">
        <f>VLOOKUP(B400,[4]Combined!C$1:U$640,19,0)</f>
        <v>16</v>
      </c>
      <c r="W400" s="11">
        <f>VLOOKUP(B400,[4]Combined!C$1:W$640,21,0)</f>
        <v>0</v>
      </c>
      <c r="X400" s="11">
        <f>VLOOKUP(B400,[4]Combined!C$1:X$640,22,0)</f>
        <v>3</v>
      </c>
      <c r="Y400" s="11">
        <f>VLOOKUP(B400,[4]Combined!C$1:Y$640,23,0)</f>
        <v>3</v>
      </c>
      <c r="Z400" s="11">
        <f>VLOOKUP(B400,[4]Combined!C$1:AA$640,25,0)</f>
        <v>0</v>
      </c>
      <c r="AA400" s="12">
        <v>4</v>
      </c>
      <c r="AB400" s="12">
        <v>5</v>
      </c>
      <c r="AC400" s="12">
        <f>VLOOKUP(B400,[5]Combined!C$1:W$640,21,0)</f>
        <v>0</v>
      </c>
      <c r="AD400" s="12">
        <v>1</v>
      </c>
      <c r="AE400" s="12">
        <v>1</v>
      </c>
      <c r="AF400" s="12">
        <f>VLOOKUP(B400,[5]Combined!C$1:AA$640,25,0)</f>
        <v>0</v>
      </c>
      <c r="AG400" s="14">
        <f t="shared" si="48"/>
        <v>73</v>
      </c>
      <c r="AH400" s="14">
        <f t="shared" si="49"/>
        <v>0</v>
      </c>
      <c r="AI400" s="14">
        <f t="shared" si="50"/>
        <v>0</v>
      </c>
      <c r="AJ400" s="14">
        <f t="shared" si="51"/>
        <v>65</v>
      </c>
      <c r="AK400" s="14">
        <f t="shared" si="52"/>
        <v>65</v>
      </c>
      <c r="AL400" s="14">
        <f t="shared" si="53"/>
        <v>89.041095890410958</v>
      </c>
      <c r="AM400" s="14">
        <f t="shared" si="54"/>
        <v>5</v>
      </c>
      <c r="AN400" s="7" t="s">
        <v>427</v>
      </c>
      <c r="AO400" s="7">
        <f>VLOOKUP(B400,[6]I!B$1:AA$50,26,0)</f>
        <v>9</v>
      </c>
      <c r="AP400" s="7">
        <f>VLOOKUP(B400,[6]I!B$1:AA$50,26,0)</f>
        <v>9</v>
      </c>
      <c r="AQ400" s="7">
        <f t="shared" si="55"/>
        <v>23</v>
      </c>
    </row>
    <row r="401" spans="1:43" x14ac:dyDescent="0.25">
      <c r="A401" s="7">
        <v>400</v>
      </c>
      <c r="B401" s="7" t="s">
        <v>441</v>
      </c>
      <c r="C401" s="8">
        <f>VLOOKUP(B401,[1]Combined!$B$1:$S$640,18,0)</f>
        <v>6</v>
      </c>
      <c r="D401" s="8">
        <f>VLOOKUP(B401,[1]Combined!$B$1:$T$640,19,0)</f>
        <v>7</v>
      </c>
      <c r="E401" s="8">
        <f>VLOOKUP(B401,[1]Combined!$B$1:$V$640,21,0)</f>
        <v>0</v>
      </c>
      <c r="F401" s="8">
        <f>VLOOKUP(B401,[1]Combined!$B$1:$W$640,22,0)</f>
        <v>0</v>
      </c>
      <c r="G401" s="8">
        <f>VLOOKUP(B401,[1]Combined!$B$1:$X$640,23,0)</f>
        <v>0</v>
      </c>
      <c r="H401" s="8">
        <f>VLOOKUP(B401,[1]Combined!$B$1:$Z$640,25,0)</f>
        <v>0</v>
      </c>
      <c r="I401" s="9">
        <f>VLOOKUP(B401,[2]Combined!C$1:T$640,18,0)</f>
        <v>18</v>
      </c>
      <c r="J401" s="9">
        <f>VLOOKUP(B401,[2]Combined!C$1:U$640,19,0)</f>
        <v>18</v>
      </c>
      <c r="K401" s="9">
        <f>VLOOKUP(B401,[2]Combined!C$1:W$640,21,0)</f>
        <v>0</v>
      </c>
      <c r="L401" s="9">
        <f>VLOOKUP(B401,[2]Combined!C$1:X$640,22,0)</f>
        <v>5</v>
      </c>
      <c r="M401" s="9">
        <f>VLOOKUP(B401,[2]Combined!C$1:Y$640,23,0)</f>
        <v>6</v>
      </c>
      <c r="N401" s="9">
        <f>VLOOKUP(B401,[2]Combined!C$1:AA$640,25,0)</f>
        <v>0</v>
      </c>
      <c r="O401" s="10">
        <f>VLOOKUP(B401,[3]Combined!C$1:T$640,18,0)</f>
        <v>12</v>
      </c>
      <c r="P401" s="10">
        <f>VLOOKUP(B401,[3]Combined!C$1:U$640,19,0)</f>
        <v>14</v>
      </c>
      <c r="Q401" s="10">
        <f>VLOOKUP(B401,[3]Combined!C$1:W$640,21,0)</f>
        <v>0</v>
      </c>
      <c r="R401" s="10">
        <f>VLOOKUP(B401,[3]Combined!C$1:X$640,22,0)</f>
        <v>4</v>
      </c>
      <c r="S401" s="10">
        <f>VLOOKUP(B401,[3]Combined!C$1:Y$640,23,0)</f>
        <v>4</v>
      </c>
      <c r="T401" s="10">
        <f>VLOOKUP(B401,[3]Combined!C$1:AA$640,25,0)</f>
        <v>0</v>
      </c>
      <c r="U401" s="11">
        <f>VLOOKUP(B401,[4]Combined!C$1:T$640,18,0)</f>
        <v>15</v>
      </c>
      <c r="V401" s="11">
        <f>VLOOKUP(B401,[4]Combined!C$1:U$640,19,0)</f>
        <v>16</v>
      </c>
      <c r="W401" s="11">
        <f>VLOOKUP(B401,[4]Combined!C$1:W$640,21,0)</f>
        <v>0</v>
      </c>
      <c r="X401" s="11">
        <f>VLOOKUP(B401,[4]Combined!C$1:X$640,22,0)</f>
        <v>3</v>
      </c>
      <c r="Y401" s="11">
        <f>VLOOKUP(B401,[4]Combined!C$1:Y$640,23,0)</f>
        <v>4</v>
      </c>
      <c r="Z401" s="11">
        <f>VLOOKUP(B401,[4]Combined!C$1:AA$640,25,0)</f>
        <v>0</v>
      </c>
      <c r="AA401" s="12">
        <v>4</v>
      </c>
      <c r="AB401" s="12">
        <v>5</v>
      </c>
      <c r="AC401" s="12">
        <f>VLOOKUP(B401,[5]Combined!C$1:W$640,21,0)</f>
        <v>0</v>
      </c>
      <c r="AD401" s="12">
        <v>1</v>
      </c>
      <c r="AE401" s="12">
        <v>1</v>
      </c>
      <c r="AF401" s="12">
        <f>VLOOKUP(B401,[5]Combined!C$1:AA$640,25,0)</f>
        <v>0</v>
      </c>
      <c r="AG401" s="14">
        <f t="shared" si="48"/>
        <v>75</v>
      </c>
      <c r="AH401" s="14">
        <f t="shared" si="49"/>
        <v>0</v>
      </c>
      <c r="AI401" s="14">
        <f t="shared" si="50"/>
        <v>0</v>
      </c>
      <c r="AJ401" s="14">
        <f t="shared" si="51"/>
        <v>68</v>
      </c>
      <c r="AK401" s="14">
        <f t="shared" si="52"/>
        <v>68</v>
      </c>
      <c r="AL401" s="14">
        <f t="shared" si="53"/>
        <v>90.666666666666657</v>
      </c>
      <c r="AM401" s="14">
        <f t="shared" si="54"/>
        <v>5</v>
      </c>
      <c r="AN401" s="7" t="s">
        <v>429</v>
      </c>
      <c r="AO401" s="7">
        <f>VLOOKUP(B401,[6]I!B$1:AA$50,26,0)</f>
        <v>9</v>
      </c>
      <c r="AP401" s="7">
        <f>VLOOKUP(B401,[6]I!B$1:AA$50,26,0)</f>
        <v>9</v>
      </c>
      <c r="AQ401" s="7">
        <f t="shared" si="55"/>
        <v>23</v>
      </c>
    </row>
    <row r="402" spans="1:43" x14ac:dyDescent="0.25">
      <c r="A402" s="7">
        <v>401</v>
      </c>
      <c r="B402" s="7" t="s">
        <v>442</v>
      </c>
      <c r="C402" s="8">
        <f>VLOOKUP(B402,[1]Combined!$B$1:$S$640,18,0)</f>
        <v>7</v>
      </c>
      <c r="D402" s="8">
        <f>VLOOKUP(B402,[1]Combined!$B$1:$T$640,19,0)</f>
        <v>7</v>
      </c>
      <c r="E402" s="8">
        <f>VLOOKUP(B402,[1]Combined!$B$1:$V$640,21,0)</f>
        <v>0</v>
      </c>
      <c r="F402" s="8">
        <f>VLOOKUP(B402,[1]Combined!$B$1:$W$640,22,0)</f>
        <v>0</v>
      </c>
      <c r="G402" s="8">
        <f>VLOOKUP(B402,[1]Combined!$B$1:$X$640,23,0)</f>
        <v>0</v>
      </c>
      <c r="H402" s="8">
        <f>VLOOKUP(B402,[1]Combined!$B$1:$Z$640,25,0)</f>
        <v>0</v>
      </c>
      <c r="I402" s="9">
        <f>VLOOKUP(B402,[2]Combined!C$1:T$640,18,0)</f>
        <v>18</v>
      </c>
      <c r="J402" s="9">
        <f>VLOOKUP(B402,[2]Combined!C$1:U$640,19,0)</f>
        <v>18</v>
      </c>
      <c r="K402" s="9">
        <f>VLOOKUP(B402,[2]Combined!C$1:W$640,21,0)</f>
        <v>0</v>
      </c>
      <c r="L402" s="9">
        <f>VLOOKUP(B402,[2]Combined!C$1:X$640,22,0)</f>
        <v>5</v>
      </c>
      <c r="M402" s="9">
        <f>VLOOKUP(B402,[2]Combined!C$1:Y$640,23,0)</f>
        <v>5</v>
      </c>
      <c r="N402" s="9">
        <f>VLOOKUP(B402,[2]Combined!C$1:AA$640,25,0)</f>
        <v>0</v>
      </c>
      <c r="O402" s="10">
        <f>VLOOKUP(B402,[3]Combined!C$1:T$640,18,0)</f>
        <v>12</v>
      </c>
      <c r="P402" s="10">
        <f>VLOOKUP(B402,[3]Combined!C$1:U$640,19,0)</f>
        <v>14</v>
      </c>
      <c r="Q402" s="10">
        <f>VLOOKUP(B402,[3]Combined!C$1:W$640,21,0)</f>
        <v>0</v>
      </c>
      <c r="R402" s="10">
        <f>VLOOKUP(B402,[3]Combined!C$1:X$640,22,0)</f>
        <v>1</v>
      </c>
      <c r="S402" s="10">
        <f>VLOOKUP(B402,[3]Combined!C$1:Y$640,23,0)</f>
        <v>1</v>
      </c>
      <c r="T402" s="10">
        <f>VLOOKUP(B402,[3]Combined!C$1:AA$640,25,0)</f>
        <v>0</v>
      </c>
      <c r="U402" s="11">
        <f>VLOOKUP(B402,[4]Combined!C$1:T$640,18,0)</f>
        <v>13</v>
      </c>
      <c r="V402" s="11">
        <f>VLOOKUP(B402,[4]Combined!C$1:U$640,19,0)</f>
        <v>16</v>
      </c>
      <c r="W402" s="11">
        <f>VLOOKUP(B402,[4]Combined!C$1:W$640,21,0)</f>
        <v>0</v>
      </c>
      <c r="X402" s="11">
        <f>VLOOKUP(B402,[4]Combined!C$1:X$640,22,0)</f>
        <v>2</v>
      </c>
      <c r="Y402" s="11">
        <f>VLOOKUP(B402,[4]Combined!C$1:Y$640,23,0)</f>
        <v>2</v>
      </c>
      <c r="Z402" s="11">
        <f>VLOOKUP(B402,[4]Combined!C$1:AA$640,25,0)</f>
        <v>0</v>
      </c>
      <c r="AA402" s="12">
        <v>5</v>
      </c>
      <c r="AB402" s="12">
        <v>5</v>
      </c>
      <c r="AC402" s="12">
        <f>VLOOKUP(B402,[5]Combined!C$1:W$640,21,0)</f>
        <v>0</v>
      </c>
      <c r="AD402" s="12">
        <v>1</v>
      </c>
      <c r="AE402" s="12">
        <v>1</v>
      </c>
      <c r="AF402" s="12">
        <f>VLOOKUP(B402,[5]Combined!C$1:AA$640,25,0)</f>
        <v>0</v>
      </c>
      <c r="AG402" s="14">
        <f t="shared" si="48"/>
        <v>69</v>
      </c>
      <c r="AH402" s="14">
        <f t="shared" si="49"/>
        <v>0</v>
      </c>
      <c r="AI402" s="14">
        <f t="shared" si="50"/>
        <v>0</v>
      </c>
      <c r="AJ402" s="14">
        <f t="shared" si="51"/>
        <v>64</v>
      </c>
      <c r="AK402" s="14">
        <f t="shared" si="52"/>
        <v>64</v>
      </c>
      <c r="AL402" s="14">
        <f t="shared" si="53"/>
        <v>92.753623188405797</v>
      </c>
      <c r="AM402" s="14">
        <f t="shared" si="54"/>
        <v>5</v>
      </c>
      <c r="AN402" s="7" t="s">
        <v>431</v>
      </c>
      <c r="AO402" s="7">
        <v>8</v>
      </c>
      <c r="AP402" s="7">
        <f>VLOOKUP(B402,[6]I!B$1:AA$50,26,0)</f>
        <v>9</v>
      </c>
      <c r="AQ402" s="7">
        <f t="shared" si="55"/>
        <v>22</v>
      </c>
    </row>
    <row r="403" spans="1:43" x14ac:dyDescent="0.25">
      <c r="A403" s="7">
        <v>402</v>
      </c>
      <c r="B403" s="7" t="s">
        <v>443</v>
      </c>
      <c r="C403" s="8">
        <f>VLOOKUP(B403,[1]Combined!$B$1:$S$640,18,0)</f>
        <v>7</v>
      </c>
      <c r="D403" s="8">
        <f>VLOOKUP(B403,[1]Combined!$B$1:$T$640,19,0)</f>
        <v>7</v>
      </c>
      <c r="E403" s="8">
        <f>VLOOKUP(B403,[1]Combined!$B$1:$V$640,21,0)</f>
        <v>0</v>
      </c>
      <c r="F403" s="8">
        <f>VLOOKUP(B403,[1]Combined!$B$1:$W$640,22,0)</f>
        <v>0</v>
      </c>
      <c r="G403" s="8">
        <f>VLOOKUP(B403,[1]Combined!$B$1:$X$640,23,0)</f>
        <v>0</v>
      </c>
      <c r="H403" s="8">
        <f>VLOOKUP(B403,[1]Combined!$B$1:$Z$640,25,0)</f>
        <v>0</v>
      </c>
      <c r="I403" s="9">
        <f>VLOOKUP(B403,[2]Combined!C$1:T$640,18,0)</f>
        <v>17</v>
      </c>
      <c r="J403" s="9">
        <f>VLOOKUP(B403,[2]Combined!C$1:U$640,19,0)</f>
        <v>18</v>
      </c>
      <c r="K403" s="9">
        <f>VLOOKUP(B403,[2]Combined!C$1:W$640,21,0)</f>
        <v>0</v>
      </c>
      <c r="L403" s="9">
        <f>VLOOKUP(B403,[2]Combined!C$1:X$640,22,0)</f>
        <v>2</v>
      </c>
      <c r="M403" s="9">
        <f>VLOOKUP(B403,[2]Combined!C$1:Y$640,23,0)</f>
        <v>2</v>
      </c>
      <c r="N403" s="9">
        <f>VLOOKUP(B403,[2]Combined!C$1:AA$640,25,0)</f>
        <v>0</v>
      </c>
      <c r="O403" s="10">
        <f>VLOOKUP(B403,[3]Combined!C$1:T$640,18,0)</f>
        <v>12</v>
      </c>
      <c r="P403" s="10">
        <f>VLOOKUP(B403,[3]Combined!C$1:U$640,19,0)</f>
        <v>14</v>
      </c>
      <c r="Q403" s="10">
        <f>VLOOKUP(B403,[3]Combined!C$1:W$640,21,0)</f>
        <v>0</v>
      </c>
      <c r="R403" s="10">
        <f>VLOOKUP(B403,[3]Combined!C$1:X$640,22,0)</f>
        <v>2</v>
      </c>
      <c r="S403" s="10">
        <f>VLOOKUP(B403,[3]Combined!C$1:Y$640,23,0)</f>
        <v>2</v>
      </c>
      <c r="T403" s="10">
        <f>VLOOKUP(B403,[3]Combined!C$1:AA$640,25,0)</f>
        <v>0</v>
      </c>
      <c r="U403" s="11">
        <f>VLOOKUP(B403,[4]Combined!C$1:T$640,18,0)</f>
        <v>16</v>
      </c>
      <c r="V403" s="11">
        <f>VLOOKUP(B403,[4]Combined!C$1:U$640,19,0)</f>
        <v>16</v>
      </c>
      <c r="W403" s="11">
        <f>VLOOKUP(B403,[4]Combined!C$1:W$640,21,0)</f>
        <v>0</v>
      </c>
      <c r="X403" s="11">
        <f>VLOOKUP(B403,[4]Combined!C$1:X$640,22,0)</f>
        <v>4</v>
      </c>
      <c r="Y403" s="11">
        <f>VLOOKUP(B403,[4]Combined!C$1:Y$640,23,0)</f>
        <v>4</v>
      </c>
      <c r="Z403" s="11">
        <f>VLOOKUP(B403,[4]Combined!C$1:AA$640,25,0)</f>
        <v>0</v>
      </c>
      <c r="AA403" s="12">
        <v>5</v>
      </c>
      <c r="AB403" s="12">
        <v>5</v>
      </c>
      <c r="AC403" s="12">
        <f>VLOOKUP(B403,[5]Combined!C$1:W$640,21,0)</f>
        <v>0</v>
      </c>
      <c r="AD403" s="12">
        <v>1</v>
      </c>
      <c r="AE403" s="12">
        <v>1</v>
      </c>
      <c r="AF403" s="12">
        <f>VLOOKUP(B403,[5]Combined!C$1:AA$640,25,0)</f>
        <v>0</v>
      </c>
      <c r="AG403" s="14">
        <f t="shared" si="48"/>
        <v>69</v>
      </c>
      <c r="AH403" s="14">
        <f t="shared" si="49"/>
        <v>0</v>
      </c>
      <c r="AI403" s="14">
        <f t="shared" si="50"/>
        <v>0</v>
      </c>
      <c r="AJ403" s="14">
        <f t="shared" si="51"/>
        <v>66</v>
      </c>
      <c r="AK403" s="14">
        <f t="shared" si="52"/>
        <v>66</v>
      </c>
      <c r="AL403" s="14">
        <f t="shared" si="53"/>
        <v>95.652173913043484</v>
      </c>
      <c r="AM403" s="14">
        <f t="shared" si="54"/>
        <v>5</v>
      </c>
      <c r="AN403" s="7" t="s">
        <v>432</v>
      </c>
      <c r="AO403" s="7">
        <v>9</v>
      </c>
      <c r="AP403" s="7">
        <f>VLOOKUP(B403,[6]I!B$1:AA$50,26,0)</f>
        <v>9</v>
      </c>
      <c r="AQ403" s="7">
        <f t="shared" si="55"/>
        <v>23</v>
      </c>
    </row>
    <row r="404" spans="1:43" x14ac:dyDescent="0.25">
      <c r="A404" s="7">
        <v>403</v>
      </c>
      <c r="B404" s="7" t="s">
        <v>444</v>
      </c>
      <c r="C404" s="8">
        <f>VLOOKUP(B404,[1]Combined!$B$1:$S$640,18,0)</f>
        <v>7</v>
      </c>
      <c r="D404" s="8">
        <f>VLOOKUP(B404,[1]Combined!$B$1:$T$640,19,0)</f>
        <v>7</v>
      </c>
      <c r="E404" s="8">
        <f>VLOOKUP(B404,[1]Combined!$B$1:$V$640,21,0)</f>
        <v>0</v>
      </c>
      <c r="F404" s="8">
        <f>VLOOKUP(B404,[1]Combined!$B$1:$W$640,22,0)</f>
        <v>0</v>
      </c>
      <c r="G404" s="8">
        <f>VLOOKUP(B404,[1]Combined!$B$1:$X$640,23,0)</f>
        <v>0</v>
      </c>
      <c r="H404" s="8">
        <f>VLOOKUP(B404,[1]Combined!$B$1:$Z$640,25,0)</f>
        <v>0</v>
      </c>
      <c r="I404" s="9">
        <f>VLOOKUP(B404,[2]Combined!C$1:T$640,18,0)</f>
        <v>17</v>
      </c>
      <c r="J404" s="9">
        <f>VLOOKUP(B404,[2]Combined!C$1:U$640,19,0)</f>
        <v>18</v>
      </c>
      <c r="K404" s="9">
        <f>VLOOKUP(B404,[2]Combined!C$1:W$640,21,0)</f>
        <v>0</v>
      </c>
      <c r="L404" s="9">
        <f>VLOOKUP(B404,[2]Combined!C$1:X$640,22,0)</f>
        <v>5</v>
      </c>
      <c r="M404" s="9">
        <f>VLOOKUP(B404,[2]Combined!C$1:Y$640,23,0)</f>
        <v>6</v>
      </c>
      <c r="N404" s="9">
        <f>VLOOKUP(B404,[2]Combined!C$1:AA$640,25,0)</f>
        <v>0</v>
      </c>
      <c r="O404" s="10">
        <f>VLOOKUP(B404,[3]Combined!C$1:T$640,18,0)</f>
        <v>9</v>
      </c>
      <c r="P404" s="10">
        <f>VLOOKUP(B404,[3]Combined!C$1:U$640,19,0)</f>
        <v>14</v>
      </c>
      <c r="Q404" s="10">
        <f>VLOOKUP(B404,[3]Combined!C$1:W$640,21,0)</f>
        <v>0</v>
      </c>
      <c r="R404" s="10">
        <f>VLOOKUP(B404,[3]Combined!C$1:X$640,22,0)</f>
        <v>3</v>
      </c>
      <c r="S404" s="10">
        <f>VLOOKUP(B404,[3]Combined!C$1:Y$640,23,0)</f>
        <v>3</v>
      </c>
      <c r="T404" s="10">
        <f>VLOOKUP(B404,[3]Combined!C$1:AA$640,25,0)</f>
        <v>0</v>
      </c>
      <c r="U404" s="11">
        <f>VLOOKUP(B404,[4]Combined!C$1:T$640,18,0)</f>
        <v>11</v>
      </c>
      <c r="V404" s="11">
        <f>VLOOKUP(B404,[4]Combined!C$1:U$640,19,0)</f>
        <v>16</v>
      </c>
      <c r="W404" s="11">
        <f>VLOOKUP(B404,[4]Combined!C$1:W$640,21,0)</f>
        <v>0</v>
      </c>
      <c r="X404" s="11">
        <f>VLOOKUP(B404,[4]Combined!C$1:X$640,22,0)</f>
        <v>3</v>
      </c>
      <c r="Y404" s="11">
        <f>VLOOKUP(B404,[4]Combined!C$1:Y$640,23,0)</f>
        <v>3</v>
      </c>
      <c r="Z404" s="11">
        <f>VLOOKUP(B404,[4]Combined!C$1:AA$640,25,0)</f>
        <v>0</v>
      </c>
      <c r="AA404" s="12">
        <v>5</v>
      </c>
      <c r="AB404" s="12">
        <v>5</v>
      </c>
      <c r="AC404" s="12">
        <f>VLOOKUP(B404,[5]Combined!C$1:W$640,21,0)</f>
        <v>0</v>
      </c>
      <c r="AD404" s="12">
        <v>1</v>
      </c>
      <c r="AE404" s="12">
        <v>1</v>
      </c>
      <c r="AF404" s="12">
        <f>VLOOKUP(B404,[5]Combined!C$1:AA$640,25,0)</f>
        <v>0</v>
      </c>
      <c r="AG404" s="14">
        <f t="shared" si="48"/>
        <v>73</v>
      </c>
      <c r="AH404" s="14">
        <f t="shared" si="49"/>
        <v>0</v>
      </c>
      <c r="AI404" s="14">
        <f t="shared" si="50"/>
        <v>0</v>
      </c>
      <c r="AJ404" s="14">
        <f t="shared" si="51"/>
        <v>61</v>
      </c>
      <c r="AK404" s="14">
        <f t="shared" si="52"/>
        <v>61</v>
      </c>
      <c r="AL404" s="14">
        <f t="shared" si="53"/>
        <v>83.561643835616437</v>
      </c>
      <c r="AM404" s="14">
        <f t="shared" si="54"/>
        <v>4</v>
      </c>
      <c r="AN404" s="7" t="s">
        <v>434</v>
      </c>
      <c r="AO404" s="7">
        <v>8</v>
      </c>
      <c r="AP404" s="7">
        <f>VLOOKUP(B404,[6]I!B$1:AA$50,26,0)</f>
        <v>8</v>
      </c>
      <c r="AQ404" s="7">
        <f t="shared" si="55"/>
        <v>20</v>
      </c>
    </row>
    <row r="405" spans="1:43" x14ac:dyDescent="0.25">
      <c r="A405" s="7">
        <v>404</v>
      </c>
      <c r="B405" s="7" t="s">
        <v>445</v>
      </c>
      <c r="C405" s="8">
        <f>VLOOKUP(B405,[1]Combined!$B$1:$S$640,18,0)</f>
        <v>6</v>
      </c>
      <c r="D405" s="8">
        <f>VLOOKUP(B405,[1]Combined!$B$1:$T$640,19,0)</f>
        <v>7</v>
      </c>
      <c r="E405" s="8">
        <f>VLOOKUP(B405,[1]Combined!$B$1:$V$640,21,0)</f>
        <v>0</v>
      </c>
      <c r="F405" s="8">
        <f>VLOOKUP(B405,[1]Combined!$B$1:$W$640,22,0)</f>
        <v>0</v>
      </c>
      <c r="G405" s="8">
        <f>VLOOKUP(B405,[1]Combined!$B$1:$X$640,23,0)</f>
        <v>0</v>
      </c>
      <c r="H405" s="8">
        <f>VLOOKUP(B405,[1]Combined!$B$1:$Z$640,25,0)</f>
        <v>0</v>
      </c>
      <c r="I405" s="9">
        <f>VLOOKUP(B405,[2]Combined!C$1:T$640,18,0)</f>
        <v>17</v>
      </c>
      <c r="J405" s="9">
        <f>VLOOKUP(B405,[2]Combined!C$1:U$640,19,0)</f>
        <v>18</v>
      </c>
      <c r="K405" s="9">
        <f>VLOOKUP(B405,[2]Combined!C$1:W$640,21,0)</f>
        <v>0</v>
      </c>
      <c r="L405" s="9">
        <f>VLOOKUP(B405,[2]Combined!C$1:X$640,22,0)</f>
        <v>4</v>
      </c>
      <c r="M405" s="9">
        <f>VLOOKUP(B405,[2]Combined!C$1:Y$640,23,0)</f>
        <v>5</v>
      </c>
      <c r="N405" s="9">
        <f>VLOOKUP(B405,[2]Combined!C$1:AA$640,25,0)</f>
        <v>0</v>
      </c>
      <c r="O405" s="10">
        <f>VLOOKUP(B405,[3]Combined!C$1:T$640,18,0)</f>
        <v>9</v>
      </c>
      <c r="P405" s="10">
        <f>VLOOKUP(B405,[3]Combined!C$1:U$640,19,0)</f>
        <v>14</v>
      </c>
      <c r="Q405" s="10">
        <f>VLOOKUP(B405,[3]Combined!C$1:W$640,21,0)</f>
        <v>0</v>
      </c>
      <c r="R405" s="10">
        <f>VLOOKUP(B405,[3]Combined!C$1:X$640,22,0)</f>
        <v>4</v>
      </c>
      <c r="S405" s="10">
        <f>VLOOKUP(B405,[3]Combined!C$1:Y$640,23,0)</f>
        <v>4</v>
      </c>
      <c r="T405" s="10">
        <f>VLOOKUP(B405,[3]Combined!C$1:AA$640,25,0)</f>
        <v>0</v>
      </c>
      <c r="U405" s="11">
        <f>VLOOKUP(B405,[4]Combined!C$1:T$640,18,0)</f>
        <v>12</v>
      </c>
      <c r="V405" s="11">
        <f>VLOOKUP(B405,[4]Combined!C$1:U$640,19,0)</f>
        <v>16</v>
      </c>
      <c r="W405" s="11">
        <f>VLOOKUP(B405,[4]Combined!C$1:W$640,21,0)</f>
        <v>0</v>
      </c>
      <c r="X405" s="11">
        <f>VLOOKUP(B405,[4]Combined!C$1:X$640,22,0)</f>
        <v>3</v>
      </c>
      <c r="Y405" s="11">
        <f>VLOOKUP(B405,[4]Combined!C$1:Y$640,23,0)</f>
        <v>3</v>
      </c>
      <c r="Z405" s="11">
        <f>VLOOKUP(B405,[4]Combined!C$1:AA$640,25,0)</f>
        <v>0</v>
      </c>
      <c r="AA405" s="12">
        <v>4</v>
      </c>
      <c r="AB405" s="12">
        <v>5</v>
      </c>
      <c r="AC405" s="12">
        <f>VLOOKUP(B405,[5]Combined!C$1:W$640,21,0)</f>
        <v>0</v>
      </c>
      <c r="AD405" s="12">
        <v>1</v>
      </c>
      <c r="AE405" s="12">
        <v>1</v>
      </c>
      <c r="AF405" s="12">
        <f>VLOOKUP(B405,[5]Combined!C$1:AA$640,25,0)</f>
        <v>0</v>
      </c>
      <c r="AG405" s="14">
        <f t="shared" si="48"/>
        <v>73</v>
      </c>
      <c r="AH405" s="14">
        <f t="shared" si="49"/>
        <v>0</v>
      </c>
      <c r="AI405" s="14">
        <f t="shared" si="50"/>
        <v>0</v>
      </c>
      <c r="AJ405" s="14">
        <f t="shared" si="51"/>
        <v>60</v>
      </c>
      <c r="AK405" s="14">
        <f t="shared" si="52"/>
        <v>60</v>
      </c>
      <c r="AL405" s="14">
        <f t="shared" si="53"/>
        <v>82.191780821917803</v>
      </c>
      <c r="AM405" s="14">
        <f t="shared" si="54"/>
        <v>4</v>
      </c>
      <c r="AN405" s="7" t="s">
        <v>427</v>
      </c>
      <c r="AO405" s="7">
        <f>VLOOKUP(B405,[6]I!B$1:AA$50,26,0)</f>
        <v>9</v>
      </c>
      <c r="AP405" s="7">
        <f>VLOOKUP(B405,[6]I!B$1:AA$50,26,0)</f>
        <v>9</v>
      </c>
      <c r="AQ405" s="7">
        <f t="shared" si="55"/>
        <v>22</v>
      </c>
    </row>
    <row r="406" spans="1:43" x14ac:dyDescent="0.25">
      <c r="A406" s="7">
        <v>405</v>
      </c>
      <c r="B406" s="7" t="s">
        <v>446</v>
      </c>
      <c r="C406" s="8">
        <f>VLOOKUP(B406,[1]Combined!$B$1:$S$640,18,0)</f>
        <v>6</v>
      </c>
      <c r="D406" s="8">
        <f>VLOOKUP(B406,[1]Combined!$B$1:$T$640,19,0)</f>
        <v>7</v>
      </c>
      <c r="E406" s="8">
        <f>VLOOKUP(B406,[1]Combined!$B$1:$V$640,21,0)</f>
        <v>0</v>
      </c>
      <c r="F406" s="8">
        <f>VLOOKUP(B406,[1]Combined!$B$1:$W$640,22,0)</f>
        <v>0</v>
      </c>
      <c r="G406" s="8">
        <f>VLOOKUP(B406,[1]Combined!$B$1:$X$640,23,0)</f>
        <v>0</v>
      </c>
      <c r="H406" s="8">
        <f>VLOOKUP(B406,[1]Combined!$B$1:$Z$640,25,0)</f>
        <v>0</v>
      </c>
      <c r="I406" s="9">
        <f>VLOOKUP(B406,[2]Combined!C$1:T$640,18,0)</f>
        <v>17</v>
      </c>
      <c r="J406" s="9">
        <f>VLOOKUP(B406,[2]Combined!C$1:U$640,19,0)</f>
        <v>18</v>
      </c>
      <c r="K406" s="9">
        <f>VLOOKUP(B406,[2]Combined!C$1:W$640,21,0)</f>
        <v>0</v>
      </c>
      <c r="L406" s="9">
        <f>VLOOKUP(B406,[2]Combined!C$1:X$640,22,0)</f>
        <v>4</v>
      </c>
      <c r="M406" s="9">
        <f>VLOOKUP(B406,[2]Combined!C$1:Y$640,23,0)</f>
        <v>6</v>
      </c>
      <c r="N406" s="9">
        <f>VLOOKUP(B406,[2]Combined!C$1:AA$640,25,0)</f>
        <v>0</v>
      </c>
      <c r="O406" s="10">
        <f>VLOOKUP(B406,[3]Combined!C$1:T$640,18,0)</f>
        <v>9</v>
      </c>
      <c r="P406" s="10">
        <f>VLOOKUP(B406,[3]Combined!C$1:U$640,19,0)</f>
        <v>14</v>
      </c>
      <c r="Q406" s="10">
        <f>VLOOKUP(B406,[3]Combined!C$1:W$640,21,0)</f>
        <v>0</v>
      </c>
      <c r="R406" s="10">
        <f>VLOOKUP(B406,[3]Combined!C$1:X$640,22,0)</f>
        <v>3</v>
      </c>
      <c r="S406" s="10">
        <f>VLOOKUP(B406,[3]Combined!C$1:Y$640,23,0)</f>
        <v>4</v>
      </c>
      <c r="T406" s="10">
        <f>VLOOKUP(B406,[3]Combined!C$1:AA$640,25,0)</f>
        <v>0</v>
      </c>
      <c r="U406" s="11">
        <f>VLOOKUP(B406,[4]Combined!C$1:T$640,18,0)</f>
        <v>13</v>
      </c>
      <c r="V406" s="11">
        <f>VLOOKUP(B406,[4]Combined!C$1:U$640,19,0)</f>
        <v>16</v>
      </c>
      <c r="W406" s="11">
        <f>VLOOKUP(B406,[4]Combined!C$1:W$640,21,0)</f>
        <v>0</v>
      </c>
      <c r="X406" s="11">
        <f>VLOOKUP(B406,[4]Combined!C$1:X$640,22,0)</f>
        <v>4</v>
      </c>
      <c r="Y406" s="11">
        <f>VLOOKUP(B406,[4]Combined!C$1:Y$640,23,0)</f>
        <v>4</v>
      </c>
      <c r="Z406" s="11">
        <f>VLOOKUP(B406,[4]Combined!C$1:AA$640,25,0)</f>
        <v>0</v>
      </c>
      <c r="AA406" s="12">
        <v>5</v>
      </c>
      <c r="AB406" s="12">
        <v>5</v>
      </c>
      <c r="AC406" s="12">
        <f>VLOOKUP(B406,[5]Combined!C$1:W$640,21,0)</f>
        <v>0</v>
      </c>
      <c r="AD406" s="12">
        <v>1</v>
      </c>
      <c r="AE406" s="12">
        <v>1</v>
      </c>
      <c r="AF406" s="12">
        <f>VLOOKUP(B406,[5]Combined!C$1:AA$640,25,0)</f>
        <v>0</v>
      </c>
      <c r="AG406" s="14">
        <f t="shared" si="48"/>
        <v>75</v>
      </c>
      <c r="AH406" s="14">
        <f t="shared" si="49"/>
        <v>0</v>
      </c>
      <c r="AI406" s="14">
        <f t="shared" si="50"/>
        <v>0</v>
      </c>
      <c r="AJ406" s="14">
        <f t="shared" si="51"/>
        <v>62</v>
      </c>
      <c r="AK406" s="14">
        <f t="shared" si="52"/>
        <v>62</v>
      </c>
      <c r="AL406" s="14">
        <f t="shared" si="53"/>
        <v>82.666666666666671</v>
      </c>
      <c r="AM406" s="14">
        <f t="shared" si="54"/>
        <v>4</v>
      </c>
      <c r="AN406" s="7" t="s">
        <v>429</v>
      </c>
      <c r="AO406" s="7">
        <f>VLOOKUP(B406,[6]I!B$1:AA$50,26,0)</f>
        <v>8</v>
      </c>
      <c r="AP406" s="7">
        <f>VLOOKUP(B406,[6]I!B$1:AA$50,26,0)</f>
        <v>8</v>
      </c>
      <c r="AQ406" s="7">
        <f t="shared" si="55"/>
        <v>20</v>
      </c>
    </row>
    <row r="407" spans="1:43" x14ac:dyDescent="0.25">
      <c r="A407" s="7">
        <v>406</v>
      </c>
      <c r="B407" s="7" t="s">
        <v>447</v>
      </c>
      <c r="C407" s="8">
        <f>VLOOKUP(B407,[1]Combined!$B$1:$S$640,18,0)</f>
        <v>6</v>
      </c>
      <c r="D407" s="8">
        <f>VLOOKUP(B407,[1]Combined!$B$1:$T$640,19,0)</f>
        <v>7</v>
      </c>
      <c r="E407" s="8">
        <f>VLOOKUP(B407,[1]Combined!$B$1:$V$640,21,0)</f>
        <v>0</v>
      </c>
      <c r="F407" s="8">
        <f>VLOOKUP(B407,[1]Combined!$B$1:$W$640,22,0)</f>
        <v>0</v>
      </c>
      <c r="G407" s="8">
        <f>VLOOKUP(B407,[1]Combined!$B$1:$X$640,23,0)</f>
        <v>0</v>
      </c>
      <c r="H407" s="8">
        <f>VLOOKUP(B407,[1]Combined!$B$1:$Z$640,25,0)</f>
        <v>0</v>
      </c>
      <c r="I407" s="9">
        <f>VLOOKUP(B407,[2]Combined!C$1:T$640,18,0)</f>
        <v>18</v>
      </c>
      <c r="J407" s="9">
        <f>VLOOKUP(B407,[2]Combined!C$1:U$640,19,0)</f>
        <v>18</v>
      </c>
      <c r="K407" s="9">
        <f>VLOOKUP(B407,[2]Combined!C$1:W$640,21,0)</f>
        <v>0</v>
      </c>
      <c r="L407" s="9">
        <f>VLOOKUP(B407,[2]Combined!C$1:X$640,22,0)</f>
        <v>5</v>
      </c>
      <c r="M407" s="9">
        <f>VLOOKUP(B407,[2]Combined!C$1:Y$640,23,0)</f>
        <v>5</v>
      </c>
      <c r="N407" s="9">
        <f>VLOOKUP(B407,[2]Combined!C$1:AA$640,25,0)</f>
        <v>0</v>
      </c>
      <c r="O407" s="10">
        <f>VLOOKUP(B407,[3]Combined!C$1:T$640,18,0)</f>
        <v>12</v>
      </c>
      <c r="P407" s="10">
        <f>VLOOKUP(B407,[3]Combined!C$1:U$640,19,0)</f>
        <v>14</v>
      </c>
      <c r="Q407" s="10">
        <f>VLOOKUP(B407,[3]Combined!C$1:W$640,21,0)</f>
        <v>0</v>
      </c>
      <c r="R407" s="10">
        <f>VLOOKUP(B407,[3]Combined!C$1:X$640,22,0)</f>
        <v>1</v>
      </c>
      <c r="S407" s="10">
        <f>VLOOKUP(B407,[3]Combined!C$1:Y$640,23,0)</f>
        <v>1</v>
      </c>
      <c r="T407" s="10">
        <f>VLOOKUP(B407,[3]Combined!C$1:AA$640,25,0)</f>
        <v>0</v>
      </c>
      <c r="U407" s="11">
        <f>VLOOKUP(B407,[4]Combined!C$1:T$640,18,0)</f>
        <v>14</v>
      </c>
      <c r="V407" s="11">
        <f>VLOOKUP(B407,[4]Combined!C$1:U$640,19,0)</f>
        <v>16</v>
      </c>
      <c r="W407" s="11">
        <f>VLOOKUP(B407,[4]Combined!C$1:W$640,21,0)</f>
        <v>0</v>
      </c>
      <c r="X407" s="11">
        <f>VLOOKUP(B407,[4]Combined!C$1:X$640,22,0)</f>
        <v>2</v>
      </c>
      <c r="Y407" s="11">
        <f>VLOOKUP(B407,[4]Combined!C$1:Y$640,23,0)</f>
        <v>2</v>
      </c>
      <c r="Z407" s="11">
        <f>VLOOKUP(B407,[4]Combined!C$1:AA$640,25,0)</f>
        <v>0</v>
      </c>
      <c r="AA407" s="12">
        <v>5</v>
      </c>
      <c r="AB407" s="12">
        <v>5</v>
      </c>
      <c r="AC407" s="12">
        <f>VLOOKUP(B407,[5]Combined!C$1:W$640,21,0)</f>
        <v>0</v>
      </c>
      <c r="AD407" s="12">
        <v>1</v>
      </c>
      <c r="AE407" s="12">
        <v>1</v>
      </c>
      <c r="AF407" s="12">
        <f>VLOOKUP(B407,[5]Combined!C$1:AA$640,25,0)</f>
        <v>0</v>
      </c>
      <c r="AG407" s="14">
        <f t="shared" si="48"/>
        <v>69</v>
      </c>
      <c r="AH407" s="14">
        <f t="shared" si="49"/>
        <v>0</v>
      </c>
      <c r="AI407" s="14">
        <f t="shared" si="50"/>
        <v>0</v>
      </c>
      <c r="AJ407" s="14">
        <f t="shared" si="51"/>
        <v>64</v>
      </c>
      <c r="AK407" s="14">
        <f t="shared" si="52"/>
        <v>64</v>
      </c>
      <c r="AL407" s="14">
        <f t="shared" si="53"/>
        <v>92.753623188405797</v>
      </c>
      <c r="AM407" s="14">
        <f t="shared" si="54"/>
        <v>5</v>
      </c>
      <c r="AN407" s="7" t="s">
        <v>431</v>
      </c>
      <c r="AO407" s="7">
        <f>VLOOKUP(B407,[6]I!B$1:AA$50,26,0)</f>
        <v>8</v>
      </c>
      <c r="AP407" s="7">
        <f>VLOOKUP(B407,[6]I!B$1:AA$50,26,0)</f>
        <v>8</v>
      </c>
      <c r="AQ407" s="7">
        <f t="shared" si="55"/>
        <v>21</v>
      </c>
    </row>
    <row r="408" spans="1:43" x14ac:dyDescent="0.25">
      <c r="A408" s="7">
        <v>407</v>
      </c>
      <c r="B408" s="7" t="s">
        <v>448</v>
      </c>
      <c r="C408" s="8">
        <f>VLOOKUP(B408,[1]Combined!$B$1:$S$640,18,0)</f>
        <v>5</v>
      </c>
      <c r="D408" s="8">
        <f>VLOOKUP(B408,[1]Combined!$B$1:$T$640,19,0)</f>
        <v>7</v>
      </c>
      <c r="E408" s="8">
        <f>VLOOKUP(B408,[1]Combined!$B$1:$V$640,21,0)</f>
        <v>0</v>
      </c>
      <c r="F408" s="8">
        <f>VLOOKUP(B408,[1]Combined!$B$1:$W$640,22,0)</f>
        <v>0</v>
      </c>
      <c r="G408" s="8">
        <f>VLOOKUP(B408,[1]Combined!$B$1:$X$640,23,0)</f>
        <v>0</v>
      </c>
      <c r="H408" s="8">
        <f>VLOOKUP(B408,[1]Combined!$B$1:$Z$640,25,0)</f>
        <v>0</v>
      </c>
      <c r="I408" s="9">
        <f>VLOOKUP(B408,[2]Combined!C$1:T$640,18,0)</f>
        <v>14</v>
      </c>
      <c r="J408" s="9">
        <f>VLOOKUP(B408,[2]Combined!C$1:U$640,19,0)</f>
        <v>18</v>
      </c>
      <c r="K408" s="9">
        <f>VLOOKUP(B408,[2]Combined!C$1:W$640,21,0)</f>
        <v>0</v>
      </c>
      <c r="L408" s="9">
        <f>VLOOKUP(B408,[2]Combined!C$1:X$640,22,0)</f>
        <v>2</v>
      </c>
      <c r="M408" s="9">
        <f>VLOOKUP(B408,[2]Combined!C$1:Y$640,23,0)</f>
        <v>2</v>
      </c>
      <c r="N408" s="9">
        <f>VLOOKUP(B408,[2]Combined!C$1:AA$640,25,0)</f>
        <v>0</v>
      </c>
      <c r="O408" s="10">
        <f>VLOOKUP(B408,[3]Combined!C$1:T$640,18,0)</f>
        <v>11</v>
      </c>
      <c r="P408" s="10">
        <f>VLOOKUP(B408,[3]Combined!C$1:U$640,19,0)</f>
        <v>14</v>
      </c>
      <c r="Q408" s="10">
        <f>VLOOKUP(B408,[3]Combined!C$1:W$640,21,0)</f>
        <v>0</v>
      </c>
      <c r="R408" s="10">
        <f>VLOOKUP(B408,[3]Combined!C$1:X$640,22,0)</f>
        <v>1</v>
      </c>
      <c r="S408" s="10">
        <f>VLOOKUP(B408,[3]Combined!C$1:Y$640,23,0)</f>
        <v>2</v>
      </c>
      <c r="T408" s="10">
        <f>VLOOKUP(B408,[3]Combined!C$1:AA$640,25,0)</f>
        <v>0</v>
      </c>
      <c r="U408" s="11">
        <f>VLOOKUP(B408,[4]Combined!C$1:T$640,18,0)</f>
        <v>11</v>
      </c>
      <c r="V408" s="11">
        <f>VLOOKUP(B408,[4]Combined!C$1:U$640,19,0)</f>
        <v>16</v>
      </c>
      <c r="W408" s="11">
        <f>VLOOKUP(B408,[4]Combined!C$1:W$640,21,0)</f>
        <v>0</v>
      </c>
      <c r="X408" s="11">
        <f>VLOOKUP(B408,[4]Combined!C$1:X$640,22,0)</f>
        <v>2</v>
      </c>
      <c r="Y408" s="11">
        <f>VLOOKUP(B408,[4]Combined!C$1:Y$640,23,0)</f>
        <v>4</v>
      </c>
      <c r="Z408" s="11">
        <f>VLOOKUP(B408,[4]Combined!C$1:AA$640,25,0)</f>
        <v>0</v>
      </c>
      <c r="AA408" s="12">
        <v>3</v>
      </c>
      <c r="AB408" s="12">
        <v>5</v>
      </c>
      <c r="AC408" s="12">
        <f>VLOOKUP(B408,[5]Combined!C$1:W$640,21,0)</f>
        <v>0</v>
      </c>
      <c r="AD408" s="12">
        <v>1</v>
      </c>
      <c r="AE408" s="12">
        <v>1</v>
      </c>
      <c r="AF408" s="12">
        <f>VLOOKUP(B408,[5]Combined!C$1:AA$640,25,0)</f>
        <v>0</v>
      </c>
      <c r="AG408" s="14">
        <f t="shared" si="48"/>
        <v>69</v>
      </c>
      <c r="AH408" s="14">
        <f t="shared" si="49"/>
        <v>0</v>
      </c>
      <c r="AI408" s="14">
        <f t="shared" si="50"/>
        <v>0</v>
      </c>
      <c r="AJ408" s="14">
        <f t="shared" si="51"/>
        <v>50</v>
      </c>
      <c r="AK408" s="14">
        <f t="shared" si="52"/>
        <v>50</v>
      </c>
      <c r="AL408" s="14">
        <f t="shared" si="53"/>
        <v>72.463768115942031</v>
      </c>
      <c r="AM408" s="14">
        <f t="shared" si="54"/>
        <v>2</v>
      </c>
      <c r="AN408" s="7" t="s">
        <v>432</v>
      </c>
      <c r="AO408" s="7">
        <v>8</v>
      </c>
      <c r="AP408" s="7">
        <f>VLOOKUP(B408,[6]I!B$1:AA$50,26,0)</f>
        <v>7</v>
      </c>
      <c r="AQ408" s="7">
        <f t="shared" si="55"/>
        <v>17</v>
      </c>
    </row>
    <row r="409" spans="1:43" x14ac:dyDescent="0.25">
      <c r="A409" s="7">
        <v>408</v>
      </c>
      <c r="B409" s="7" t="s">
        <v>449</v>
      </c>
      <c r="C409" s="8">
        <f>VLOOKUP(B409,[1]Combined!$B$1:$S$640,18,0)</f>
        <v>7</v>
      </c>
      <c r="D409" s="8">
        <f>VLOOKUP(B409,[1]Combined!$B$1:$T$640,19,0)</f>
        <v>7</v>
      </c>
      <c r="E409" s="8">
        <f>VLOOKUP(B409,[1]Combined!$B$1:$V$640,21,0)</f>
        <v>0</v>
      </c>
      <c r="F409" s="8">
        <f>VLOOKUP(B409,[1]Combined!$B$1:$W$640,22,0)</f>
        <v>0</v>
      </c>
      <c r="G409" s="8">
        <f>VLOOKUP(B409,[1]Combined!$B$1:$X$640,23,0)</f>
        <v>0</v>
      </c>
      <c r="H409" s="8">
        <f>VLOOKUP(B409,[1]Combined!$B$1:$Z$640,25,0)</f>
        <v>0</v>
      </c>
      <c r="I409" s="9">
        <f>VLOOKUP(B409,[2]Combined!C$1:T$640,18,0)</f>
        <v>14</v>
      </c>
      <c r="J409" s="9">
        <f>VLOOKUP(B409,[2]Combined!C$1:U$640,19,0)</f>
        <v>18</v>
      </c>
      <c r="K409" s="9">
        <f>VLOOKUP(B409,[2]Combined!C$1:W$640,21,0)</f>
        <v>0</v>
      </c>
      <c r="L409" s="9">
        <f>VLOOKUP(B409,[2]Combined!C$1:X$640,22,0)</f>
        <v>5</v>
      </c>
      <c r="M409" s="9">
        <f>VLOOKUP(B409,[2]Combined!C$1:Y$640,23,0)</f>
        <v>6</v>
      </c>
      <c r="N409" s="9">
        <f>VLOOKUP(B409,[2]Combined!C$1:AA$640,25,0)</f>
        <v>0</v>
      </c>
      <c r="O409" s="10">
        <f>VLOOKUP(B409,[3]Combined!C$1:T$640,18,0)</f>
        <v>5</v>
      </c>
      <c r="P409" s="10">
        <f>VLOOKUP(B409,[3]Combined!C$1:U$640,19,0)</f>
        <v>14</v>
      </c>
      <c r="Q409" s="10">
        <f>VLOOKUP(B409,[3]Combined!C$1:W$640,21,0)</f>
        <v>0</v>
      </c>
      <c r="R409" s="10">
        <f>VLOOKUP(B409,[3]Combined!C$1:X$640,22,0)</f>
        <v>3</v>
      </c>
      <c r="S409" s="10">
        <f>VLOOKUP(B409,[3]Combined!C$1:Y$640,23,0)</f>
        <v>3</v>
      </c>
      <c r="T409" s="10">
        <f>VLOOKUP(B409,[3]Combined!C$1:AA$640,25,0)</f>
        <v>0</v>
      </c>
      <c r="U409" s="11">
        <f>VLOOKUP(B409,[4]Combined!C$1:T$640,18,0)</f>
        <v>14</v>
      </c>
      <c r="V409" s="11">
        <f>VLOOKUP(B409,[4]Combined!C$1:U$640,19,0)</f>
        <v>16</v>
      </c>
      <c r="W409" s="11">
        <f>VLOOKUP(B409,[4]Combined!C$1:W$640,21,0)</f>
        <v>0</v>
      </c>
      <c r="X409" s="11">
        <f>VLOOKUP(B409,[4]Combined!C$1:X$640,22,0)</f>
        <v>2</v>
      </c>
      <c r="Y409" s="11">
        <f>VLOOKUP(B409,[4]Combined!C$1:Y$640,23,0)</f>
        <v>3</v>
      </c>
      <c r="Z409" s="11">
        <f>VLOOKUP(B409,[4]Combined!C$1:AA$640,25,0)</f>
        <v>0</v>
      </c>
      <c r="AA409" s="12">
        <v>4</v>
      </c>
      <c r="AB409" s="12">
        <v>5</v>
      </c>
      <c r="AC409" s="12">
        <f>VLOOKUP(B409,[5]Combined!C$1:W$640,21,0)</f>
        <v>0</v>
      </c>
      <c r="AD409" s="12">
        <v>1</v>
      </c>
      <c r="AE409" s="12">
        <v>1</v>
      </c>
      <c r="AF409" s="12">
        <f>VLOOKUP(B409,[5]Combined!C$1:AA$640,25,0)</f>
        <v>0</v>
      </c>
      <c r="AG409" s="14">
        <f t="shared" si="48"/>
        <v>73</v>
      </c>
      <c r="AH409" s="14">
        <f t="shared" si="49"/>
        <v>0</v>
      </c>
      <c r="AI409" s="14">
        <f t="shared" si="50"/>
        <v>0</v>
      </c>
      <c r="AJ409" s="14">
        <f t="shared" si="51"/>
        <v>55</v>
      </c>
      <c r="AK409" s="14">
        <f t="shared" si="52"/>
        <v>55</v>
      </c>
      <c r="AL409" s="14">
        <f t="shared" si="53"/>
        <v>75.342465753424662</v>
      </c>
      <c r="AM409" s="14">
        <f t="shared" si="54"/>
        <v>3</v>
      </c>
      <c r="AN409" s="7" t="s">
        <v>434</v>
      </c>
      <c r="AO409" s="7">
        <v>8</v>
      </c>
      <c r="AP409" s="7">
        <f>VLOOKUP(B409,[6]I!B$1:AA$50,26,0)</f>
        <v>7</v>
      </c>
      <c r="AQ409" s="7">
        <f t="shared" si="55"/>
        <v>18</v>
      </c>
    </row>
    <row r="410" spans="1:43" x14ac:dyDescent="0.25">
      <c r="A410" s="7">
        <v>409</v>
      </c>
      <c r="B410" s="7" t="s">
        <v>450</v>
      </c>
      <c r="C410" s="8">
        <f>VLOOKUP(B410,[1]Combined!$B$1:$S$640,18,0)</f>
        <v>2</v>
      </c>
      <c r="D410" s="8">
        <f>VLOOKUP(B410,[1]Combined!$B$1:$T$640,19,0)</f>
        <v>7</v>
      </c>
      <c r="E410" s="8">
        <f>VLOOKUP(B410,[1]Combined!$B$1:$V$640,21,0)</f>
        <v>0</v>
      </c>
      <c r="F410" s="8">
        <f>VLOOKUP(B410,[1]Combined!$B$1:$W$640,22,0)</f>
        <v>0</v>
      </c>
      <c r="G410" s="8">
        <f>VLOOKUP(B410,[1]Combined!$B$1:$X$640,23,0)</f>
        <v>0</v>
      </c>
      <c r="H410" s="8">
        <f>VLOOKUP(B410,[1]Combined!$B$1:$Z$640,25,0)</f>
        <v>0</v>
      </c>
      <c r="I410" s="9">
        <f>VLOOKUP(B410,[2]Combined!C$1:T$640,18,0)</f>
        <v>2</v>
      </c>
      <c r="J410" s="9">
        <f>VLOOKUP(B410,[2]Combined!C$1:U$640,19,0)</f>
        <v>18</v>
      </c>
      <c r="K410" s="9">
        <f>VLOOKUP(B410,[2]Combined!C$1:W$640,21,0)</f>
        <v>0</v>
      </c>
      <c r="L410" s="9">
        <f>VLOOKUP(B410,[2]Combined!C$1:X$640,22,0)</f>
        <v>0</v>
      </c>
      <c r="M410" s="9">
        <f>VLOOKUP(B410,[2]Combined!C$1:Y$640,23,0)</f>
        <v>5</v>
      </c>
      <c r="N410" s="9">
        <f>VLOOKUP(B410,[2]Combined!C$1:AA$640,25,0)</f>
        <v>0</v>
      </c>
      <c r="O410" s="10">
        <f>VLOOKUP(B410,[3]Combined!C$1:T$640,18,0)</f>
        <v>0</v>
      </c>
      <c r="P410" s="10">
        <f>VLOOKUP(B410,[3]Combined!C$1:U$640,19,0)</f>
        <v>14</v>
      </c>
      <c r="Q410" s="10">
        <f>VLOOKUP(B410,[3]Combined!C$1:W$640,21,0)</f>
        <v>0</v>
      </c>
      <c r="R410" s="10">
        <f>VLOOKUP(B410,[3]Combined!C$1:X$640,22,0)</f>
        <v>0</v>
      </c>
      <c r="S410" s="10">
        <f>VLOOKUP(B410,[3]Combined!C$1:Y$640,23,0)</f>
        <v>4</v>
      </c>
      <c r="T410" s="10">
        <f>VLOOKUP(B410,[3]Combined!C$1:AA$640,25,0)</f>
        <v>0</v>
      </c>
      <c r="U410" s="11">
        <f>VLOOKUP(B410,[4]Combined!C$1:T$640,18,0)</f>
        <v>1</v>
      </c>
      <c r="V410" s="11">
        <f>VLOOKUP(B410,[4]Combined!C$1:U$640,19,0)</f>
        <v>16</v>
      </c>
      <c r="W410" s="11">
        <f>VLOOKUP(B410,[4]Combined!C$1:W$640,21,0)</f>
        <v>0</v>
      </c>
      <c r="X410" s="11">
        <f>VLOOKUP(B410,[4]Combined!C$1:X$640,22,0)</f>
        <v>0</v>
      </c>
      <c r="Y410" s="11">
        <f>VLOOKUP(B410,[4]Combined!C$1:Y$640,23,0)</f>
        <v>3</v>
      </c>
      <c r="Z410" s="11">
        <f>VLOOKUP(B410,[4]Combined!C$1:AA$640,25,0)</f>
        <v>0</v>
      </c>
      <c r="AA410" s="12">
        <v>1</v>
      </c>
      <c r="AB410" s="12">
        <v>5</v>
      </c>
      <c r="AC410" s="12">
        <f>VLOOKUP(B410,[5]Combined!C$1:W$640,21,0)</f>
        <v>0</v>
      </c>
      <c r="AD410" s="12">
        <v>1</v>
      </c>
      <c r="AE410" s="12">
        <v>1</v>
      </c>
      <c r="AF410" s="12">
        <f>VLOOKUP(B410,[5]Combined!C$1:AA$640,25,0)</f>
        <v>0</v>
      </c>
      <c r="AG410" s="14">
        <f t="shared" si="48"/>
        <v>73</v>
      </c>
      <c r="AH410" s="14">
        <f t="shared" si="49"/>
        <v>0</v>
      </c>
      <c r="AI410" s="14">
        <f t="shared" si="50"/>
        <v>0</v>
      </c>
      <c r="AJ410" s="14">
        <f t="shared" si="51"/>
        <v>7</v>
      </c>
      <c r="AK410" s="14">
        <f t="shared" si="52"/>
        <v>7</v>
      </c>
      <c r="AL410" s="14">
        <f t="shared" si="53"/>
        <v>9.5890410958904102</v>
      </c>
      <c r="AM410" s="14">
        <f t="shared" si="54"/>
        <v>0</v>
      </c>
      <c r="AN410" s="7" t="s">
        <v>427</v>
      </c>
      <c r="AO410" s="7">
        <v>0</v>
      </c>
      <c r="AP410" s="7">
        <f>VLOOKUP(B410,[6]I!B$1:AA$50,26,0)</f>
        <v>7</v>
      </c>
      <c r="AQ410" s="7">
        <f t="shared" si="55"/>
        <v>7</v>
      </c>
    </row>
    <row r="411" spans="1:43" x14ac:dyDescent="0.25">
      <c r="A411" s="7">
        <v>410</v>
      </c>
      <c r="B411" s="7" t="s">
        <v>451</v>
      </c>
      <c r="C411" s="8">
        <f>VLOOKUP(B411,[1]Combined!$B$1:$S$640,18,0)</f>
        <v>6</v>
      </c>
      <c r="D411" s="8">
        <f>VLOOKUP(B411,[1]Combined!$B$1:$T$640,19,0)</f>
        <v>7</v>
      </c>
      <c r="E411" s="8">
        <f>VLOOKUP(B411,[1]Combined!$B$1:$V$640,21,0)</f>
        <v>0</v>
      </c>
      <c r="F411" s="8">
        <f>VLOOKUP(B411,[1]Combined!$B$1:$W$640,22,0)</f>
        <v>0</v>
      </c>
      <c r="G411" s="8">
        <f>VLOOKUP(B411,[1]Combined!$B$1:$X$640,23,0)</f>
        <v>0</v>
      </c>
      <c r="H411" s="8">
        <f>VLOOKUP(B411,[1]Combined!$B$1:$Z$640,25,0)</f>
        <v>0</v>
      </c>
      <c r="I411" s="9">
        <f>VLOOKUP(B411,[2]Combined!C$1:T$640,18,0)</f>
        <v>15</v>
      </c>
      <c r="J411" s="9">
        <f>VLOOKUP(B411,[2]Combined!C$1:U$640,19,0)</f>
        <v>18</v>
      </c>
      <c r="K411" s="9">
        <f>VLOOKUP(B411,[2]Combined!C$1:W$640,21,0)</f>
        <v>0</v>
      </c>
      <c r="L411" s="9">
        <f>VLOOKUP(B411,[2]Combined!C$1:X$640,22,0)</f>
        <v>4</v>
      </c>
      <c r="M411" s="9">
        <f>VLOOKUP(B411,[2]Combined!C$1:Y$640,23,0)</f>
        <v>6</v>
      </c>
      <c r="N411" s="9">
        <f>VLOOKUP(B411,[2]Combined!C$1:AA$640,25,0)</f>
        <v>0</v>
      </c>
      <c r="O411" s="10">
        <f>VLOOKUP(B411,[3]Combined!C$1:T$640,18,0)</f>
        <v>12</v>
      </c>
      <c r="P411" s="10">
        <f>VLOOKUP(B411,[3]Combined!C$1:U$640,19,0)</f>
        <v>14</v>
      </c>
      <c r="Q411" s="10">
        <f>VLOOKUP(B411,[3]Combined!C$1:W$640,21,0)</f>
        <v>0</v>
      </c>
      <c r="R411" s="10">
        <f>VLOOKUP(B411,[3]Combined!C$1:X$640,22,0)</f>
        <v>4</v>
      </c>
      <c r="S411" s="10">
        <f>VLOOKUP(B411,[3]Combined!C$1:Y$640,23,0)</f>
        <v>4</v>
      </c>
      <c r="T411" s="10">
        <f>VLOOKUP(B411,[3]Combined!C$1:AA$640,25,0)</f>
        <v>0</v>
      </c>
      <c r="U411" s="11">
        <f>VLOOKUP(B411,[4]Combined!C$1:T$640,18,0)</f>
        <v>13</v>
      </c>
      <c r="V411" s="11">
        <f>VLOOKUP(B411,[4]Combined!C$1:U$640,19,0)</f>
        <v>16</v>
      </c>
      <c r="W411" s="11">
        <f>VLOOKUP(B411,[4]Combined!C$1:W$640,21,0)</f>
        <v>0</v>
      </c>
      <c r="X411" s="11">
        <f>VLOOKUP(B411,[4]Combined!C$1:X$640,22,0)</f>
        <v>4</v>
      </c>
      <c r="Y411" s="11">
        <f>VLOOKUP(B411,[4]Combined!C$1:Y$640,23,0)</f>
        <v>4</v>
      </c>
      <c r="Z411" s="11">
        <f>VLOOKUP(B411,[4]Combined!C$1:AA$640,25,0)</f>
        <v>0</v>
      </c>
      <c r="AA411" s="12">
        <v>5</v>
      </c>
      <c r="AB411" s="12">
        <v>5</v>
      </c>
      <c r="AC411" s="12">
        <f>VLOOKUP(B411,[5]Combined!C$1:W$640,21,0)</f>
        <v>0</v>
      </c>
      <c r="AD411" s="12">
        <v>1</v>
      </c>
      <c r="AE411" s="12">
        <v>1</v>
      </c>
      <c r="AF411" s="12">
        <f>VLOOKUP(B411,[5]Combined!C$1:AA$640,25,0)</f>
        <v>0</v>
      </c>
      <c r="AG411" s="14">
        <f t="shared" si="48"/>
        <v>75</v>
      </c>
      <c r="AH411" s="14">
        <f t="shared" si="49"/>
        <v>0</v>
      </c>
      <c r="AI411" s="14">
        <f t="shared" si="50"/>
        <v>0</v>
      </c>
      <c r="AJ411" s="14">
        <f t="shared" si="51"/>
        <v>64</v>
      </c>
      <c r="AK411" s="14">
        <f t="shared" si="52"/>
        <v>64</v>
      </c>
      <c r="AL411" s="14">
        <f t="shared" si="53"/>
        <v>85.333333333333343</v>
      </c>
      <c r="AM411" s="14">
        <f t="shared" si="54"/>
        <v>5</v>
      </c>
      <c r="AN411" s="7" t="s">
        <v>429</v>
      </c>
      <c r="AO411" s="7">
        <f>VLOOKUP(B411,[6]I!B$1:AA$50,26,0)</f>
        <v>9</v>
      </c>
      <c r="AP411" s="7">
        <f>VLOOKUP(B411,[6]I!B$1:AA$50,26,0)</f>
        <v>9</v>
      </c>
      <c r="AQ411" s="7">
        <f t="shared" si="55"/>
        <v>23</v>
      </c>
    </row>
    <row r="412" spans="1:43" x14ac:dyDescent="0.25">
      <c r="A412" s="7">
        <v>411</v>
      </c>
      <c r="B412" s="7" t="s">
        <v>452</v>
      </c>
      <c r="C412" s="8">
        <f>VLOOKUP(B412,[1]Combined!$B$1:$S$640,18,0)</f>
        <v>7</v>
      </c>
      <c r="D412" s="8">
        <f>VLOOKUP(B412,[1]Combined!$B$1:$T$640,19,0)</f>
        <v>7</v>
      </c>
      <c r="E412" s="8">
        <f>VLOOKUP(B412,[1]Combined!$B$1:$V$640,21,0)</f>
        <v>0</v>
      </c>
      <c r="F412" s="8">
        <f>VLOOKUP(B412,[1]Combined!$B$1:$W$640,22,0)</f>
        <v>0</v>
      </c>
      <c r="G412" s="8">
        <f>VLOOKUP(B412,[1]Combined!$B$1:$X$640,23,0)</f>
        <v>0</v>
      </c>
      <c r="H412" s="8">
        <f>VLOOKUP(B412,[1]Combined!$B$1:$Z$640,25,0)</f>
        <v>0</v>
      </c>
      <c r="I412" s="9">
        <f>VLOOKUP(B412,[2]Combined!C$1:T$640,18,0)</f>
        <v>17</v>
      </c>
      <c r="J412" s="9">
        <f>VLOOKUP(B412,[2]Combined!C$1:U$640,19,0)</f>
        <v>18</v>
      </c>
      <c r="K412" s="9">
        <f>VLOOKUP(B412,[2]Combined!C$1:W$640,21,0)</f>
        <v>0</v>
      </c>
      <c r="L412" s="9">
        <f>VLOOKUP(B412,[2]Combined!C$1:X$640,22,0)</f>
        <v>5</v>
      </c>
      <c r="M412" s="9">
        <f>VLOOKUP(B412,[2]Combined!C$1:Y$640,23,0)</f>
        <v>5</v>
      </c>
      <c r="N412" s="9">
        <f>VLOOKUP(B412,[2]Combined!C$1:AA$640,25,0)</f>
        <v>0</v>
      </c>
      <c r="O412" s="10">
        <f>VLOOKUP(B412,[3]Combined!C$1:T$640,18,0)</f>
        <v>11</v>
      </c>
      <c r="P412" s="10">
        <f>VLOOKUP(B412,[3]Combined!C$1:U$640,19,0)</f>
        <v>14</v>
      </c>
      <c r="Q412" s="10">
        <f>VLOOKUP(B412,[3]Combined!C$1:W$640,21,0)</f>
        <v>0</v>
      </c>
      <c r="R412" s="10">
        <f>VLOOKUP(B412,[3]Combined!C$1:X$640,22,0)</f>
        <v>1</v>
      </c>
      <c r="S412" s="10">
        <f>VLOOKUP(B412,[3]Combined!C$1:Y$640,23,0)</f>
        <v>1</v>
      </c>
      <c r="T412" s="10">
        <f>VLOOKUP(B412,[3]Combined!C$1:AA$640,25,0)</f>
        <v>0</v>
      </c>
      <c r="U412" s="11">
        <f>VLOOKUP(B412,[4]Combined!C$1:T$640,18,0)</f>
        <v>15</v>
      </c>
      <c r="V412" s="11">
        <f>VLOOKUP(B412,[4]Combined!C$1:U$640,19,0)</f>
        <v>16</v>
      </c>
      <c r="W412" s="11">
        <f>VLOOKUP(B412,[4]Combined!C$1:W$640,21,0)</f>
        <v>0</v>
      </c>
      <c r="X412" s="11">
        <f>VLOOKUP(B412,[4]Combined!C$1:X$640,22,0)</f>
        <v>2</v>
      </c>
      <c r="Y412" s="11">
        <f>VLOOKUP(B412,[4]Combined!C$1:Y$640,23,0)</f>
        <v>2</v>
      </c>
      <c r="Z412" s="11">
        <f>VLOOKUP(B412,[4]Combined!C$1:AA$640,25,0)</f>
        <v>0</v>
      </c>
      <c r="AA412" s="12">
        <v>5</v>
      </c>
      <c r="AB412" s="12">
        <v>5</v>
      </c>
      <c r="AC412" s="12">
        <f>VLOOKUP(B412,[5]Combined!C$1:W$640,21,0)</f>
        <v>0</v>
      </c>
      <c r="AD412" s="12">
        <v>1</v>
      </c>
      <c r="AE412" s="12">
        <v>1</v>
      </c>
      <c r="AF412" s="12">
        <f>VLOOKUP(B412,[5]Combined!C$1:AA$640,25,0)</f>
        <v>0</v>
      </c>
      <c r="AG412" s="14">
        <f t="shared" si="48"/>
        <v>69</v>
      </c>
      <c r="AH412" s="14">
        <f t="shared" si="49"/>
        <v>0</v>
      </c>
      <c r="AI412" s="14">
        <f t="shared" si="50"/>
        <v>0</v>
      </c>
      <c r="AJ412" s="14">
        <f t="shared" si="51"/>
        <v>64</v>
      </c>
      <c r="AK412" s="14">
        <f t="shared" si="52"/>
        <v>64</v>
      </c>
      <c r="AL412" s="14">
        <f t="shared" si="53"/>
        <v>92.753623188405797</v>
      </c>
      <c r="AM412" s="14">
        <f t="shared" si="54"/>
        <v>5</v>
      </c>
      <c r="AN412" s="7" t="s">
        <v>431</v>
      </c>
      <c r="AO412" s="7">
        <v>8</v>
      </c>
      <c r="AP412" s="7">
        <f>VLOOKUP(B412,[6]I!B$1:AA$50,26,0)</f>
        <v>9</v>
      </c>
      <c r="AQ412" s="7">
        <f t="shared" si="55"/>
        <v>22</v>
      </c>
    </row>
    <row r="413" spans="1:43" x14ac:dyDescent="0.25">
      <c r="A413" s="7">
        <v>412</v>
      </c>
      <c r="B413" s="7" t="s">
        <v>453</v>
      </c>
      <c r="C413" s="8">
        <f>VLOOKUP(B413,[1]Combined!$B$1:$S$640,18,0)</f>
        <v>5</v>
      </c>
      <c r="D413" s="8">
        <f>VLOOKUP(B413,[1]Combined!$B$1:$T$640,19,0)</f>
        <v>7</v>
      </c>
      <c r="E413" s="8">
        <f>VLOOKUP(B413,[1]Combined!$B$1:$V$640,21,0)</f>
        <v>0</v>
      </c>
      <c r="F413" s="8">
        <f>VLOOKUP(B413,[1]Combined!$B$1:$W$640,22,0)</f>
        <v>0</v>
      </c>
      <c r="G413" s="8">
        <f>VLOOKUP(B413,[1]Combined!$B$1:$X$640,23,0)</f>
        <v>0</v>
      </c>
      <c r="H413" s="8">
        <f>VLOOKUP(B413,[1]Combined!$B$1:$Z$640,25,0)</f>
        <v>0</v>
      </c>
      <c r="I413" s="9">
        <f>VLOOKUP(B413,[2]Combined!C$1:T$640,18,0)</f>
        <v>10</v>
      </c>
      <c r="J413" s="9">
        <f>VLOOKUP(B413,[2]Combined!C$1:U$640,19,0)</f>
        <v>18</v>
      </c>
      <c r="K413" s="9">
        <f>VLOOKUP(B413,[2]Combined!C$1:W$640,21,0)</f>
        <v>0</v>
      </c>
      <c r="L413" s="9">
        <f>VLOOKUP(B413,[2]Combined!C$1:X$640,22,0)</f>
        <v>0</v>
      </c>
      <c r="M413" s="9">
        <f>VLOOKUP(B413,[2]Combined!C$1:Y$640,23,0)</f>
        <v>2</v>
      </c>
      <c r="N413" s="9">
        <f>VLOOKUP(B413,[2]Combined!C$1:AA$640,25,0)</f>
        <v>0</v>
      </c>
      <c r="O413" s="10">
        <f>VLOOKUP(B413,[3]Combined!C$1:T$640,18,0)</f>
        <v>6</v>
      </c>
      <c r="P413" s="10">
        <f>VLOOKUP(B413,[3]Combined!C$1:U$640,19,0)</f>
        <v>14</v>
      </c>
      <c r="Q413" s="10">
        <f>VLOOKUP(B413,[3]Combined!C$1:W$640,21,0)</f>
        <v>0</v>
      </c>
      <c r="R413" s="10">
        <f>VLOOKUP(B413,[3]Combined!C$1:X$640,22,0)</f>
        <v>1</v>
      </c>
      <c r="S413" s="10">
        <f>VLOOKUP(B413,[3]Combined!C$1:Y$640,23,0)</f>
        <v>2</v>
      </c>
      <c r="T413" s="10">
        <f>VLOOKUP(B413,[3]Combined!C$1:AA$640,25,0)</f>
        <v>0</v>
      </c>
      <c r="U413" s="11">
        <f>VLOOKUP(B413,[4]Combined!C$1:T$640,18,0)</f>
        <v>13</v>
      </c>
      <c r="V413" s="11">
        <f>VLOOKUP(B413,[4]Combined!C$1:U$640,19,0)</f>
        <v>16</v>
      </c>
      <c r="W413" s="11">
        <f>VLOOKUP(B413,[4]Combined!C$1:W$640,21,0)</f>
        <v>0</v>
      </c>
      <c r="X413" s="11">
        <f>VLOOKUP(B413,[4]Combined!C$1:X$640,22,0)</f>
        <v>3</v>
      </c>
      <c r="Y413" s="11">
        <f>VLOOKUP(B413,[4]Combined!C$1:Y$640,23,0)</f>
        <v>4</v>
      </c>
      <c r="Z413" s="11">
        <f>VLOOKUP(B413,[4]Combined!C$1:AA$640,25,0)</f>
        <v>0</v>
      </c>
      <c r="AA413" s="12">
        <v>4</v>
      </c>
      <c r="AB413" s="12">
        <v>5</v>
      </c>
      <c r="AC413" s="12">
        <f>VLOOKUP(B413,[5]Combined!C$1:W$640,21,0)</f>
        <v>0</v>
      </c>
      <c r="AD413" s="12">
        <v>1</v>
      </c>
      <c r="AE413" s="12">
        <v>1</v>
      </c>
      <c r="AF413" s="12">
        <f>VLOOKUP(B413,[5]Combined!C$1:AA$640,25,0)</f>
        <v>0</v>
      </c>
      <c r="AG413" s="14">
        <f t="shared" si="48"/>
        <v>69</v>
      </c>
      <c r="AH413" s="14">
        <f t="shared" si="49"/>
        <v>0</v>
      </c>
      <c r="AI413" s="14">
        <f t="shared" si="50"/>
        <v>0</v>
      </c>
      <c r="AJ413" s="14">
        <f t="shared" si="51"/>
        <v>43</v>
      </c>
      <c r="AK413" s="14">
        <f t="shared" si="52"/>
        <v>43</v>
      </c>
      <c r="AL413" s="14">
        <f t="shared" si="53"/>
        <v>62.318840579710141</v>
      </c>
      <c r="AM413" s="14">
        <f t="shared" si="54"/>
        <v>0</v>
      </c>
      <c r="AN413" s="7" t="s">
        <v>432</v>
      </c>
      <c r="AO413" s="7">
        <v>8</v>
      </c>
      <c r="AP413" s="7">
        <f>VLOOKUP(B413,[6]I!B$1:AA$50,26,0)</f>
        <v>7</v>
      </c>
      <c r="AQ413" s="7">
        <f t="shared" si="55"/>
        <v>15</v>
      </c>
    </row>
    <row r="414" spans="1:43" x14ac:dyDescent="0.25">
      <c r="A414" s="7">
        <v>413</v>
      </c>
      <c r="B414" s="7" t="s">
        <v>454</v>
      </c>
      <c r="C414" s="8">
        <f>VLOOKUP(B414,[1]Combined!$B$1:$S$640,18,0)</f>
        <v>3</v>
      </c>
      <c r="D414" s="8">
        <f>VLOOKUP(B414,[1]Combined!$B$1:$T$640,19,0)</f>
        <v>7</v>
      </c>
      <c r="E414" s="8">
        <f>VLOOKUP(B414,[1]Combined!$B$1:$V$640,21,0)</f>
        <v>0</v>
      </c>
      <c r="F414" s="8">
        <f>VLOOKUP(B414,[1]Combined!$B$1:$W$640,22,0)</f>
        <v>0</v>
      </c>
      <c r="G414" s="8">
        <f>VLOOKUP(B414,[1]Combined!$B$1:$X$640,23,0)</f>
        <v>0</v>
      </c>
      <c r="H414" s="8">
        <f>VLOOKUP(B414,[1]Combined!$B$1:$Z$640,25,0)</f>
        <v>0</v>
      </c>
      <c r="I414" s="9">
        <f>VLOOKUP(B414,[2]Combined!C$1:T$640,18,0)</f>
        <v>14</v>
      </c>
      <c r="J414" s="9">
        <f>VLOOKUP(B414,[2]Combined!C$1:U$640,19,0)</f>
        <v>18</v>
      </c>
      <c r="K414" s="9">
        <f>VLOOKUP(B414,[2]Combined!C$1:W$640,21,0)</f>
        <v>0</v>
      </c>
      <c r="L414" s="9">
        <f>VLOOKUP(B414,[2]Combined!C$1:X$640,22,0)</f>
        <v>4</v>
      </c>
      <c r="M414" s="9">
        <f>VLOOKUP(B414,[2]Combined!C$1:Y$640,23,0)</f>
        <v>6</v>
      </c>
      <c r="N414" s="9">
        <f>VLOOKUP(B414,[2]Combined!C$1:AA$640,25,0)</f>
        <v>0</v>
      </c>
      <c r="O414" s="10">
        <f>VLOOKUP(B414,[3]Combined!C$1:T$640,18,0)</f>
        <v>7</v>
      </c>
      <c r="P414" s="10">
        <f>VLOOKUP(B414,[3]Combined!C$1:U$640,19,0)</f>
        <v>14</v>
      </c>
      <c r="Q414" s="10">
        <f>VLOOKUP(B414,[3]Combined!C$1:W$640,21,0)</f>
        <v>0</v>
      </c>
      <c r="R414" s="10">
        <f>VLOOKUP(B414,[3]Combined!C$1:X$640,22,0)</f>
        <v>0</v>
      </c>
      <c r="S414" s="10">
        <f>VLOOKUP(B414,[3]Combined!C$1:Y$640,23,0)</f>
        <v>3</v>
      </c>
      <c r="T414" s="10">
        <f>VLOOKUP(B414,[3]Combined!C$1:AA$640,25,0)</f>
        <v>0</v>
      </c>
      <c r="U414" s="11">
        <f>VLOOKUP(B414,[4]Combined!C$1:T$640,18,0)</f>
        <v>1</v>
      </c>
      <c r="V414" s="11">
        <f>VLOOKUP(B414,[4]Combined!C$1:U$640,19,0)</f>
        <v>16</v>
      </c>
      <c r="W414" s="11">
        <f>VLOOKUP(B414,[4]Combined!C$1:W$640,21,0)</f>
        <v>0</v>
      </c>
      <c r="X414" s="11">
        <f>VLOOKUP(B414,[4]Combined!C$1:X$640,22,0)</f>
        <v>0</v>
      </c>
      <c r="Y414" s="11">
        <f>VLOOKUP(B414,[4]Combined!C$1:Y$640,23,0)</f>
        <v>3</v>
      </c>
      <c r="Z414" s="11">
        <f>VLOOKUP(B414,[4]Combined!C$1:AA$640,25,0)</f>
        <v>0</v>
      </c>
      <c r="AA414" s="12">
        <f>VLOOKUP(B414,[5]Combined!C$1:T$640,18,0)</f>
        <v>0</v>
      </c>
      <c r="AB414" s="12">
        <v>5</v>
      </c>
      <c r="AC414" s="12">
        <f>VLOOKUP(B414,[5]Combined!C$1:W$640,21,0)</f>
        <v>0</v>
      </c>
      <c r="AD414" s="12">
        <v>1</v>
      </c>
      <c r="AE414" s="12">
        <v>1</v>
      </c>
      <c r="AF414" s="12">
        <f>VLOOKUP(B414,[5]Combined!C$1:AA$640,25,0)</f>
        <v>0</v>
      </c>
      <c r="AG414" s="14">
        <f t="shared" si="48"/>
        <v>73</v>
      </c>
      <c r="AH414" s="14">
        <f t="shared" si="49"/>
        <v>0</v>
      </c>
      <c r="AI414" s="14">
        <f t="shared" si="50"/>
        <v>0</v>
      </c>
      <c r="AJ414" s="14">
        <f t="shared" si="51"/>
        <v>30</v>
      </c>
      <c r="AK414" s="14">
        <f t="shared" si="52"/>
        <v>30</v>
      </c>
      <c r="AL414" s="14">
        <f t="shared" si="53"/>
        <v>41.095890410958901</v>
      </c>
      <c r="AM414" s="14">
        <f t="shared" si="54"/>
        <v>0</v>
      </c>
      <c r="AN414" s="7" t="s">
        <v>434</v>
      </c>
      <c r="AO414" s="7">
        <f>VLOOKUP(B414,[6]I!B$1:AA$50,26,0)</f>
        <v>0</v>
      </c>
      <c r="AP414" s="7">
        <f>VLOOKUP(B414,[6]I!B$1:AA$50,26,0)</f>
        <v>0</v>
      </c>
      <c r="AQ414" s="7">
        <f t="shared" si="55"/>
        <v>0</v>
      </c>
    </row>
    <row r="415" spans="1:43" x14ac:dyDescent="0.25">
      <c r="A415" s="7">
        <v>414</v>
      </c>
      <c r="B415" s="7" t="s">
        <v>455</v>
      </c>
      <c r="C415" s="8">
        <f>VLOOKUP(B415,[1]Combined!$B$1:$S$640,18,0)</f>
        <v>7</v>
      </c>
      <c r="D415" s="8">
        <f>VLOOKUP(B415,[1]Combined!$B$1:$T$640,19,0)</f>
        <v>7</v>
      </c>
      <c r="E415" s="8">
        <f>VLOOKUP(B415,[1]Combined!$B$1:$V$640,21,0)</f>
        <v>0</v>
      </c>
      <c r="F415" s="8">
        <f>VLOOKUP(B415,[1]Combined!$B$1:$W$640,22,0)</f>
        <v>0</v>
      </c>
      <c r="G415" s="8">
        <f>VLOOKUP(B415,[1]Combined!$B$1:$X$640,23,0)</f>
        <v>0</v>
      </c>
      <c r="H415" s="8">
        <f>VLOOKUP(B415,[1]Combined!$B$1:$Z$640,25,0)</f>
        <v>0</v>
      </c>
      <c r="I415" s="9">
        <f>VLOOKUP(B415,[2]Combined!C$1:T$640,18,0)</f>
        <v>17</v>
      </c>
      <c r="J415" s="9">
        <f>VLOOKUP(B415,[2]Combined!C$1:U$640,19,0)</f>
        <v>18</v>
      </c>
      <c r="K415" s="9">
        <f>VLOOKUP(B415,[2]Combined!C$1:W$640,21,0)</f>
        <v>0</v>
      </c>
      <c r="L415" s="9">
        <f>VLOOKUP(B415,[2]Combined!C$1:X$640,22,0)</f>
        <v>5</v>
      </c>
      <c r="M415" s="9">
        <f>VLOOKUP(B415,[2]Combined!C$1:Y$640,23,0)</f>
        <v>5</v>
      </c>
      <c r="N415" s="9">
        <f>VLOOKUP(B415,[2]Combined!C$1:AA$640,25,0)</f>
        <v>0</v>
      </c>
      <c r="O415" s="10">
        <f>VLOOKUP(B415,[3]Combined!C$1:T$640,18,0)</f>
        <v>12</v>
      </c>
      <c r="P415" s="10">
        <f>VLOOKUP(B415,[3]Combined!C$1:U$640,19,0)</f>
        <v>14</v>
      </c>
      <c r="Q415" s="10">
        <f>VLOOKUP(B415,[3]Combined!C$1:W$640,21,0)</f>
        <v>0</v>
      </c>
      <c r="R415" s="10">
        <f>VLOOKUP(B415,[3]Combined!C$1:X$640,22,0)</f>
        <v>4</v>
      </c>
      <c r="S415" s="10">
        <f>VLOOKUP(B415,[3]Combined!C$1:Y$640,23,0)</f>
        <v>4</v>
      </c>
      <c r="T415" s="10">
        <f>VLOOKUP(B415,[3]Combined!C$1:AA$640,25,0)</f>
        <v>0</v>
      </c>
      <c r="U415" s="11">
        <f>VLOOKUP(B415,[4]Combined!C$1:T$640,18,0)</f>
        <v>14</v>
      </c>
      <c r="V415" s="11">
        <f>VLOOKUP(B415,[4]Combined!C$1:U$640,19,0)</f>
        <v>16</v>
      </c>
      <c r="W415" s="11">
        <f>VLOOKUP(B415,[4]Combined!C$1:W$640,21,0)</f>
        <v>0</v>
      </c>
      <c r="X415" s="11">
        <f>VLOOKUP(B415,[4]Combined!C$1:X$640,22,0)</f>
        <v>2</v>
      </c>
      <c r="Y415" s="11">
        <f>VLOOKUP(B415,[4]Combined!C$1:Y$640,23,0)</f>
        <v>3</v>
      </c>
      <c r="Z415" s="11">
        <f>VLOOKUP(B415,[4]Combined!C$1:AA$640,25,0)</f>
        <v>0</v>
      </c>
      <c r="AA415" s="12">
        <v>5</v>
      </c>
      <c r="AB415" s="12">
        <v>5</v>
      </c>
      <c r="AC415" s="12">
        <f>VLOOKUP(B415,[5]Combined!C$1:W$640,21,0)</f>
        <v>0</v>
      </c>
      <c r="AD415" s="12">
        <v>1</v>
      </c>
      <c r="AE415" s="12">
        <v>1</v>
      </c>
      <c r="AF415" s="12">
        <f>VLOOKUP(B415,[5]Combined!C$1:AA$640,25,0)</f>
        <v>0</v>
      </c>
      <c r="AG415" s="14">
        <f t="shared" si="48"/>
        <v>73</v>
      </c>
      <c r="AH415" s="14">
        <f t="shared" si="49"/>
        <v>0</v>
      </c>
      <c r="AI415" s="14">
        <f t="shared" si="50"/>
        <v>0</v>
      </c>
      <c r="AJ415" s="14">
        <f t="shared" si="51"/>
        <v>67</v>
      </c>
      <c r="AK415" s="14">
        <f t="shared" si="52"/>
        <v>67</v>
      </c>
      <c r="AL415" s="14">
        <f t="shared" si="53"/>
        <v>91.780821917808225</v>
      </c>
      <c r="AM415" s="14">
        <f t="shared" si="54"/>
        <v>5</v>
      </c>
      <c r="AN415" s="7" t="s">
        <v>427</v>
      </c>
      <c r="AO415" s="7">
        <v>8</v>
      </c>
      <c r="AP415" s="7">
        <f>VLOOKUP(B415,[6]I!B$1:AA$50,26,0)</f>
        <v>8</v>
      </c>
      <c r="AQ415" s="7">
        <f t="shared" si="55"/>
        <v>21</v>
      </c>
    </row>
    <row r="416" spans="1:43" x14ac:dyDescent="0.25">
      <c r="A416" s="7">
        <v>415</v>
      </c>
      <c r="B416" s="7" t="s">
        <v>456</v>
      </c>
      <c r="C416" s="8">
        <f>VLOOKUP(B416,[1]Combined!$B$1:$S$640,18,0)</f>
        <v>5</v>
      </c>
      <c r="D416" s="8">
        <f>VLOOKUP(B416,[1]Combined!$B$1:$T$640,19,0)</f>
        <v>7</v>
      </c>
      <c r="E416" s="8">
        <f>VLOOKUP(B416,[1]Combined!$B$1:$V$640,21,0)</f>
        <v>0</v>
      </c>
      <c r="F416" s="8">
        <f>VLOOKUP(B416,[1]Combined!$B$1:$W$640,22,0)</f>
        <v>0</v>
      </c>
      <c r="G416" s="8">
        <f>VLOOKUP(B416,[1]Combined!$B$1:$X$640,23,0)</f>
        <v>0</v>
      </c>
      <c r="H416" s="8">
        <f>VLOOKUP(B416,[1]Combined!$B$1:$Z$640,25,0)</f>
        <v>0</v>
      </c>
      <c r="I416" s="9">
        <f>VLOOKUP(B416,[2]Combined!C$1:T$640,18,0)</f>
        <v>12</v>
      </c>
      <c r="J416" s="9">
        <f>VLOOKUP(B416,[2]Combined!C$1:U$640,19,0)</f>
        <v>18</v>
      </c>
      <c r="K416" s="9">
        <f>VLOOKUP(B416,[2]Combined!C$1:W$640,21,0)</f>
        <v>0</v>
      </c>
      <c r="L416" s="9">
        <f>VLOOKUP(B416,[2]Combined!C$1:X$640,22,0)</f>
        <v>2</v>
      </c>
      <c r="M416" s="9">
        <f>VLOOKUP(B416,[2]Combined!C$1:Y$640,23,0)</f>
        <v>6</v>
      </c>
      <c r="N416" s="9">
        <f>VLOOKUP(B416,[2]Combined!C$1:AA$640,25,0)</f>
        <v>0</v>
      </c>
      <c r="O416" s="10">
        <f>VLOOKUP(B416,[3]Combined!C$1:T$640,18,0)</f>
        <v>10</v>
      </c>
      <c r="P416" s="10">
        <f>VLOOKUP(B416,[3]Combined!C$1:U$640,19,0)</f>
        <v>14</v>
      </c>
      <c r="Q416" s="10">
        <f>VLOOKUP(B416,[3]Combined!C$1:W$640,21,0)</f>
        <v>0</v>
      </c>
      <c r="R416" s="10">
        <f>VLOOKUP(B416,[3]Combined!C$1:X$640,22,0)</f>
        <v>4</v>
      </c>
      <c r="S416" s="10">
        <f>VLOOKUP(B416,[3]Combined!C$1:Y$640,23,0)</f>
        <v>4</v>
      </c>
      <c r="T416" s="10">
        <f>VLOOKUP(B416,[3]Combined!C$1:AA$640,25,0)</f>
        <v>0</v>
      </c>
      <c r="U416" s="11">
        <f>VLOOKUP(B416,[4]Combined!C$1:T$640,18,0)</f>
        <v>7</v>
      </c>
      <c r="V416" s="11">
        <f>VLOOKUP(B416,[4]Combined!C$1:U$640,19,0)</f>
        <v>16</v>
      </c>
      <c r="W416" s="11">
        <f>VLOOKUP(B416,[4]Combined!C$1:W$640,21,0)</f>
        <v>0</v>
      </c>
      <c r="X416" s="11">
        <f>VLOOKUP(B416,[4]Combined!C$1:X$640,22,0)</f>
        <v>2</v>
      </c>
      <c r="Y416" s="11">
        <f>VLOOKUP(B416,[4]Combined!C$1:Y$640,23,0)</f>
        <v>4</v>
      </c>
      <c r="Z416" s="11">
        <f>VLOOKUP(B416,[4]Combined!C$1:AA$640,25,0)</f>
        <v>0</v>
      </c>
      <c r="AA416" s="12">
        <v>5</v>
      </c>
      <c r="AB416" s="12">
        <v>5</v>
      </c>
      <c r="AC416" s="12">
        <f>VLOOKUP(B416,[5]Combined!C$1:W$640,21,0)</f>
        <v>0</v>
      </c>
      <c r="AD416" s="12">
        <v>1</v>
      </c>
      <c r="AE416" s="12">
        <v>1</v>
      </c>
      <c r="AF416" s="12">
        <f>VLOOKUP(B416,[5]Combined!C$1:AA$640,25,0)</f>
        <v>0</v>
      </c>
      <c r="AG416" s="14">
        <f t="shared" si="48"/>
        <v>75</v>
      </c>
      <c r="AH416" s="14">
        <f t="shared" si="49"/>
        <v>0</v>
      </c>
      <c r="AI416" s="14">
        <f t="shared" si="50"/>
        <v>0</v>
      </c>
      <c r="AJ416" s="14">
        <f t="shared" si="51"/>
        <v>48</v>
      </c>
      <c r="AK416" s="14">
        <f t="shared" si="52"/>
        <v>48</v>
      </c>
      <c r="AL416" s="14">
        <f t="shared" si="53"/>
        <v>64</v>
      </c>
      <c r="AM416" s="14">
        <f t="shared" si="54"/>
        <v>0</v>
      </c>
      <c r="AN416" s="7" t="s">
        <v>429</v>
      </c>
      <c r="AO416" s="7">
        <f>VLOOKUP(B416,[6]I!B$1:AA$50,26,0)</f>
        <v>8</v>
      </c>
      <c r="AP416" s="7">
        <f>VLOOKUP(B416,[6]I!B$1:AA$50,26,0)</f>
        <v>8</v>
      </c>
      <c r="AQ416" s="7">
        <f t="shared" si="55"/>
        <v>16</v>
      </c>
    </row>
    <row r="417" spans="1:43" x14ac:dyDescent="0.25">
      <c r="A417" s="7">
        <v>416</v>
      </c>
      <c r="B417" s="7" t="s">
        <v>457</v>
      </c>
      <c r="C417" s="8">
        <f>VLOOKUP(B417,[1]Combined!$B$1:$S$640,18,0)</f>
        <v>6</v>
      </c>
      <c r="D417" s="8">
        <f>VLOOKUP(B417,[1]Combined!$B$1:$T$640,19,0)</f>
        <v>7</v>
      </c>
      <c r="E417" s="8">
        <f>VLOOKUP(B417,[1]Combined!$B$1:$V$640,21,0)</f>
        <v>0</v>
      </c>
      <c r="F417" s="8">
        <f>VLOOKUP(B417,[1]Combined!$B$1:$W$640,22,0)</f>
        <v>0</v>
      </c>
      <c r="G417" s="8">
        <f>VLOOKUP(B417,[1]Combined!$B$1:$X$640,23,0)</f>
        <v>0</v>
      </c>
      <c r="H417" s="8">
        <f>VLOOKUP(B417,[1]Combined!$B$1:$Z$640,25,0)</f>
        <v>0</v>
      </c>
      <c r="I417" s="9">
        <f>VLOOKUP(B417,[2]Combined!C$1:T$640,18,0)</f>
        <v>15</v>
      </c>
      <c r="J417" s="9">
        <f>VLOOKUP(B417,[2]Combined!C$1:U$640,19,0)</f>
        <v>18</v>
      </c>
      <c r="K417" s="9">
        <f>VLOOKUP(B417,[2]Combined!C$1:W$640,21,0)</f>
        <v>0</v>
      </c>
      <c r="L417" s="9">
        <f>VLOOKUP(B417,[2]Combined!C$1:X$640,22,0)</f>
        <v>3</v>
      </c>
      <c r="M417" s="9">
        <f>VLOOKUP(B417,[2]Combined!C$1:Y$640,23,0)</f>
        <v>5</v>
      </c>
      <c r="N417" s="9">
        <f>VLOOKUP(B417,[2]Combined!C$1:AA$640,25,0)</f>
        <v>0</v>
      </c>
      <c r="O417" s="10">
        <f>VLOOKUP(B417,[3]Combined!C$1:T$640,18,0)</f>
        <v>12</v>
      </c>
      <c r="P417" s="10">
        <f>VLOOKUP(B417,[3]Combined!C$1:U$640,19,0)</f>
        <v>14</v>
      </c>
      <c r="Q417" s="10">
        <f>VLOOKUP(B417,[3]Combined!C$1:W$640,21,0)</f>
        <v>0</v>
      </c>
      <c r="R417" s="10">
        <f>VLOOKUP(B417,[3]Combined!C$1:X$640,22,0)</f>
        <v>0</v>
      </c>
      <c r="S417" s="10">
        <f>VLOOKUP(B417,[3]Combined!C$1:Y$640,23,0)</f>
        <v>1</v>
      </c>
      <c r="T417" s="10">
        <f>VLOOKUP(B417,[3]Combined!C$1:AA$640,25,0)</f>
        <v>0</v>
      </c>
      <c r="U417" s="11">
        <f>VLOOKUP(B417,[4]Combined!C$1:T$640,18,0)</f>
        <v>4</v>
      </c>
      <c r="V417" s="11">
        <f>VLOOKUP(B417,[4]Combined!C$1:U$640,19,0)</f>
        <v>16</v>
      </c>
      <c r="W417" s="11">
        <f>VLOOKUP(B417,[4]Combined!C$1:W$640,21,0)</f>
        <v>0</v>
      </c>
      <c r="X417" s="11">
        <f>VLOOKUP(B417,[4]Combined!C$1:X$640,22,0)</f>
        <v>0</v>
      </c>
      <c r="Y417" s="11">
        <f>VLOOKUP(B417,[4]Combined!C$1:Y$640,23,0)</f>
        <v>2</v>
      </c>
      <c r="Z417" s="11">
        <f>VLOOKUP(B417,[4]Combined!C$1:AA$640,25,0)</f>
        <v>0</v>
      </c>
      <c r="AA417" s="12">
        <v>5</v>
      </c>
      <c r="AB417" s="12">
        <v>5</v>
      </c>
      <c r="AC417" s="12">
        <f>VLOOKUP(B417,[5]Combined!C$1:W$640,21,0)</f>
        <v>0</v>
      </c>
      <c r="AD417" s="12">
        <v>1</v>
      </c>
      <c r="AE417" s="12">
        <v>1</v>
      </c>
      <c r="AF417" s="12">
        <f>VLOOKUP(B417,[5]Combined!C$1:AA$640,25,0)</f>
        <v>0</v>
      </c>
      <c r="AG417" s="14">
        <f t="shared" si="48"/>
        <v>69</v>
      </c>
      <c r="AH417" s="14">
        <f t="shared" si="49"/>
        <v>0</v>
      </c>
      <c r="AI417" s="14">
        <f t="shared" si="50"/>
        <v>0</v>
      </c>
      <c r="AJ417" s="14">
        <f t="shared" si="51"/>
        <v>46</v>
      </c>
      <c r="AK417" s="14">
        <f t="shared" si="52"/>
        <v>46</v>
      </c>
      <c r="AL417" s="14">
        <f t="shared" si="53"/>
        <v>66.666666666666657</v>
      </c>
      <c r="AM417" s="14">
        <f t="shared" si="54"/>
        <v>0</v>
      </c>
      <c r="AN417" s="7" t="s">
        <v>431</v>
      </c>
      <c r="AO417" s="7">
        <v>6</v>
      </c>
      <c r="AP417" s="7">
        <f>VLOOKUP(B417,[6]I!B$1:AA$50,26,0)</f>
        <v>7</v>
      </c>
      <c r="AQ417" s="7">
        <f t="shared" si="55"/>
        <v>13</v>
      </c>
    </row>
    <row r="418" spans="1:43" x14ac:dyDescent="0.25">
      <c r="A418" s="7">
        <v>417</v>
      </c>
      <c r="B418" s="7" t="s">
        <v>458</v>
      </c>
      <c r="C418" s="8">
        <f>VLOOKUP(B418,[1]Combined!$B$1:$S$640,18,0)</f>
        <v>6</v>
      </c>
      <c r="D418" s="8">
        <f>VLOOKUP(B418,[1]Combined!$B$1:$T$640,19,0)</f>
        <v>7</v>
      </c>
      <c r="E418" s="8">
        <f>VLOOKUP(B418,[1]Combined!$B$1:$V$640,21,0)</f>
        <v>0</v>
      </c>
      <c r="F418" s="8">
        <f>VLOOKUP(B418,[1]Combined!$B$1:$W$640,22,0)</f>
        <v>0</v>
      </c>
      <c r="G418" s="8">
        <f>VLOOKUP(B418,[1]Combined!$B$1:$X$640,23,0)</f>
        <v>0</v>
      </c>
      <c r="H418" s="8">
        <f>VLOOKUP(B418,[1]Combined!$B$1:$Z$640,25,0)</f>
        <v>0</v>
      </c>
      <c r="I418" s="9">
        <f>VLOOKUP(B418,[2]Combined!C$1:T$640,18,0)</f>
        <v>17</v>
      </c>
      <c r="J418" s="9">
        <f>VLOOKUP(B418,[2]Combined!C$1:U$640,19,0)</f>
        <v>18</v>
      </c>
      <c r="K418" s="9">
        <f>VLOOKUP(B418,[2]Combined!C$1:W$640,21,0)</f>
        <v>0</v>
      </c>
      <c r="L418" s="9">
        <f>VLOOKUP(B418,[2]Combined!C$1:X$640,22,0)</f>
        <v>2</v>
      </c>
      <c r="M418" s="9">
        <f>VLOOKUP(B418,[2]Combined!C$1:Y$640,23,0)</f>
        <v>2</v>
      </c>
      <c r="N418" s="9">
        <f>VLOOKUP(B418,[2]Combined!C$1:AA$640,25,0)</f>
        <v>0</v>
      </c>
      <c r="O418" s="10">
        <f>VLOOKUP(B418,[3]Combined!C$1:T$640,18,0)</f>
        <v>14</v>
      </c>
      <c r="P418" s="10">
        <f>VLOOKUP(B418,[3]Combined!C$1:U$640,19,0)</f>
        <v>14</v>
      </c>
      <c r="Q418" s="10">
        <f>VLOOKUP(B418,[3]Combined!C$1:W$640,21,0)</f>
        <v>0</v>
      </c>
      <c r="R418" s="10">
        <f>VLOOKUP(B418,[3]Combined!C$1:X$640,22,0)</f>
        <v>2</v>
      </c>
      <c r="S418" s="10">
        <f>VLOOKUP(B418,[3]Combined!C$1:Y$640,23,0)</f>
        <v>2</v>
      </c>
      <c r="T418" s="10">
        <f>VLOOKUP(B418,[3]Combined!C$1:AA$640,25,0)</f>
        <v>0</v>
      </c>
      <c r="U418" s="11">
        <f>VLOOKUP(B418,[4]Combined!C$1:T$640,18,0)</f>
        <v>14</v>
      </c>
      <c r="V418" s="11">
        <f>VLOOKUP(B418,[4]Combined!C$1:U$640,19,0)</f>
        <v>16</v>
      </c>
      <c r="W418" s="11">
        <f>VLOOKUP(B418,[4]Combined!C$1:W$640,21,0)</f>
        <v>0</v>
      </c>
      <c r="X418" s="11">
        <f>VLOOKUP(B418,[4]Combined!C$1:X$640,22,0)</f>
        <v>3</v>
      </c>
      <c r="Y418" s="11">
        <f>VLOOKUP(B418,[4]Combined!C$1:Y$640,23,0)</f>
        <v>4</v>
      </c>
      <c r="Z418" s="11">
        <f>VLOOKUP(B418,[4]Combined!C$1:AA$640,25,0)</f>
        <v>0</v>
      </c>
      <c r="AA418" s="12">
        <v>5</v>
      </c>
      <c r="AB418" s="12">
        <v>5</v>
      </c>
      <c r="AC418" s="12">
        <f>VLOOKUP(B418,[5]Combined!C$1:W$640,21,0)</f>
        <v>0</v>
      </c>
      <c r="AD418" s="12">
        <v>1</v>
      </c>
      <c r="AE418" s="12">
        <v>1</v>
      </c>
      <c r="AF418" s="12">
        <f>VLOOKUP(B418,[5]Combined!C$1:AA$640,25,0)</f>
        <v>0</v>
      </c>
      <c r="AG418" s="14">
        <f t="shared" si="48"/>
        <v>69</v>
      </c>
      <c r="AH418" s="14">
        <f t="shared" si="49"/>
        <v>0</v>
      </c>
      <c r="AI418" s="14">
        <f t="shared" si="50"/>
        <v>0</v>
      </c>
      <c r="AJ418" s="14">
        <f t="shared" si="51"/>
        <v>64</v>
      </c>
      <c r="AK418" s="14">
        <f t="shared" si="52"/>
        <v>64</v>
      </c>
      <c r="AL418" s="14">
        <f t="shared" si="53"/>
        <v>92.753623188405797</v>
      </c>
      <c r="AM418" s="14">
        <f t="shared" si="54"/>
        <v>5</v>
      </c>
      <c r="AN418" s="7" t="s">
        <v>432</v>
      </c>
      <c r="AO418" s="7">
        <v>8</v>
      </c>
      <c r="AP418" s="7">
        <f>VLOOKUP(B418,[6]I!B$1:AA$50,26,0)</f>
        <v>9</v>
      </c>
      <c r="AQ418" s="7">
        <f t="shared" si="55"/>
        <v>22</v>
      </c>
    </row>
    <row r="419" spans="1:43" x14ac:dyDescent="0.25">
      <c r="A419" s="7">
        <v>418</v>
      </c>
      <c r="B419" s="7" t="s">
        <v>459</v>
      </c>
      <c r="C419" s="8">
        <f>VLOOKUP(B419,[1]Combined!$B$1:$S$640,18,0)</f>
        <v>7</v>
      </c>
      <c r="D419" s="8">
        <f>VLOOKUP(B419,[1]Combined!$B$1:$T$640,19,0)</f>
        <v>7</v>
      </c>
      <c r="E419" s="8">
        <f>VLOOKUP(B419,[1]Combined!$B$1:$V$640,21,0)</f>
        <v>0</v>
      </c>
      <c r="F419" s="8">
        <f>VLOOKUP(B419,[1]Combined!$B$1:$W$640,22,0)</f>
        <v>0</v>
      </c>
      <c r="G419" s="8">
        <f>VLOOKUP(B419,[1]Combined!$B$1:$X$640,23,0)</f>
        <v>0</v>
      </c>
      <c r="H419" s="8">
        <f>VLOOKUP(B419,[1]Combined!$B$1:$Z$640,25,0)</f>
        <v>0</v>
      </c>
      <c r="I419" s="9">
        <f>VLOOKUP(B419,[2]Combined!C$1:T$640,18,0)</f>
        <v>17</v>
      </c>
      <c r="J419" s="9">
        <f>VLOOKUP(B419,[2]Combined!C$1:U$640,19,0)</f>
        <v>18</v>
      </c>
      <c r="K419" s="9">
        <f>VLOOKUP(B419,[2]Combined!C$1:W$640,21,0)</f>
        <v>0</v>
      </c>
      <c r="L419" s="9">
        <f>VLOOKUP(B419,[2]Combined!C$1:X$640,22,0)</f>
        <v>4</v>
      </c>
      <c r="M419" s="9">
        <f>VLOOKUP(B419,[2]Combined!C$1:Y$640,23,0)</f>
        <v>6</v>
      </c>
      <c r="N419" s="9">
        <f>VLOOKUP(B419,[2]Combined!C$1:AA$640,25,0)</f>
        <v>0</v>
      </c>
      <c r="O419" s="10">
        <f>VLOOKUP(B419,[3]Combined!C$1:T$640,18,0)</f>
        <v>9</v>
      </c>
      <c r="P419" s="10">
        <f>VLOOKUP(B419,[3]Combined!C$1:U$640,19,0)</f>
        <v>14</v>
      </c>
      <c r="Q419" s="10">
        <f>VLOOKUP(B419,[3]Combined!C$1:W$640,21,0)</f>
        <v>0</v>
      </c>
      <c r="R419" s="10">
        <f>VLOOKUP(B419,[3]Combined!C$1:X$640,22,0)</f>
        <v>2</v>
      </c>
      <c r="S419" s="10">
        <f>VLOOKUP(B419,[3]Combined!C$1:Y$640,23,0)</f>
        <v>3</v>
      </c>
      <c r="T419" s="10">
        <f>VLOOKUP(B419,[3]Combined!C$1:AA$640,25,0)</f>
        <v>0</v>
      </c>
      <c r="U419" s="11">
        <f>VLOOKUP(B419,[4]Combined!C$1:T$640,18,0)</f>
        <v>12</v>
      </c>
      <c r="V419" s="11">
        <f>VLOOKUP(B419,[4]Combined!C$1:U$640,19,0)</f>
        <v>16</v>
      </c>
      <c r="W419" s="11">
        <f>VLOOKUP(B419,[4]Combined!C$1:W$640,21,0)</f>
        <v>0</v>
      </c>
      <c r="X419" s="11">
        <f>VLOOKUP(B419,[4]Combined!C$1:X$640,22,0)</f>
        <v>2</v>
      </c>
      <c r="Y419" s="11">
        <f>VLOOKUP(B419,[4]Combined!C$1:Y$640,23,0)</f>
        <v>3</v>
      </c>
      <c r="Z419" s="11">
        <f>VLOOKUP(B419,[4]Combined!C$1:AA$640,25,0)</f>
        <v>0</v>
      </c>
      <c r="AA419" s="12">
        <v>5</v>
      </c>
      <c r="AB419" s="12">
        <v>5</v>
      </c>
      <c r="AC419" s="12">
        <f>VLOOKUP(B419,[5]Combined!C$1:W$640,21,0)</f>
        <v>0</v>
      </c>
      <c r="AD419" s="12">
        <v>1</v>
      </c>
      <c r="AE419" s="12">
        <v>1</v>
      </c>
      <c r="AF419" s="12">
        <f>VLOOKUP(B419,[5]Combined!C$1:AA$640,25,0)</f>
        <v>0</v>
      </c>
      <c r="AG419" s="14">
        <f t="shared" si="48"/>
        <v>73</v>
      </c>
      <c r="AH419" s="14">
        <f t="shared" si="49"/>
        <v>0</v>
      </c>
      <c r="AI419" s="14">
        <f t="shared" si="50"/>
        <v>0</v>
      </c>
      <c r="AJ419" s="14">
        <f t="shared" si="51"/>
        <v>59</v>
      </c>
      <c r="AK419" s="14">
        <f t="shared" si="52"/>
        <v>59</v>
      </c>
      <c r="AL419" s="14">
        <f t="shared" si="53"/>
        <v>80.821917808219183</v>
      </c>
      <c r="AM419" s="14">
        <f t="shared" si="54"/>
        <v>4</v>
      </c>
      <c r="AN419" s="7" t="s">
        <v>434</v>
      </c>
      <c r="AO419" s="7">
        <v>8</v>
      </c>
      <c r="AP419" s="7">
        <f>VLOOKUP(B419,[6]I!B$1:AA$50,26,0)</f>
        <v>9</v>
      </c>
      <c r="AQ419" s="7">
        <f t="shared" si="55"/>
        <v>21</v>
      </c>
    </row>
    <row r="420" spans="1:43" x14ac:dyDescent="0.25">
      <c r="A420" s="7">
        <v>419</v>
      </c>
      <c r="B420" s="7" t="s">
        <v>460</v>
      </c>
      <c r="C420" s="8">
        <f>VLOOKUP(B420,[1]Combined!$B$1:$S$640,18,0)</f>
        <v>5</v>
      </c>
      <c r="D420" s="8">
        <f>VLOOKUP(B420,[1]Combined!$B$1:$T$640,19,0)</f>
        <v>7</v>
      </c>
      <c r="E420" s="8">
        <f>VLOOKUP(B420,[1]Combined!$B$1:$V$640,21,0)</f>
        <v>0</v>
      </c>
      <c r="F420" s="8">
        <f>VLOOKUP(B420,[1]Combined!$B$1:$W$640,22,0)</f>
        <v>0</v>
      </c>
      <c r="G420" s="8">
        <f>VLOOKUP(B420,[1]Combined!$B$1:$X$640,23,0)</f>
        <v>0</v>
      </c>
      <c r="H420" s="8">
        <f>VLOOKUP(B420,[1]Combined!$B$1:$Z$640,25,0)</f>
        <v>0</v>
      </c>
      <c r="I420" s="9">
        <f>VLOOKUP(B420,[2]Combined!C$1:T$640,18,0)</f>
        <v>12</v>
      </c>
      <c r="J420" s="9">
        <f>VLOOKUP(B420,[2]Combined!C$1:U$640,19,0)</f>
        <v>18</v>
      </c>
      <c r="K420" s="9">
        <f>VLOOKUP(B420,[2]Combined!C$1:W$640,21,0)</f>
        <v>0</v>
      </c>
      <c r="L420" s="9">
        <f>VLOOKUP(B420,[2]Combined!C$1:X$640,22,0)</f>
        <v>3</v>
      </c>
      <c r="M420" s="9">
        <f>VLOOKUP(B420,[2]Combined!C$1:Y$640,23,0)</f>
        <v>5</v>
      </c>
      <c r="N420" s="9">
        <f>VLOOKUP(B420,[2]Combined!C$1:AA$640,25,0)</f>
        <v>0</v>
      </c>
      <c r="O420" s="10">
        <f>VLOOKUP(B420,[3]Combined!C$1:T$640,18,0)</f>
        <v>8</v>
      </c>
      <c r="P420" s="10">
        <f>VLOOKUP(B420,[3]Combined!C$1:U$640,19,0)</f>
        <v>14</v>
      </c>
      <c r="Q420" s="10">
        <f>VLOOKUP(B420,[3]Combined!C$1:W$640,21,0)</f>
        <v>0</v>
      </c>
      <c r="R420" s="10">
        <f>VLOOKUP(B420,[3]Combined!C$1:X$640,22,0)</f>
        <v>0</v>
      </c>
      <c r="S420" s="10">
        <f>VLOOKUP(B420,[3]Combined!C$1:Y$640,23,0)</f>
        <v>4</v>
      </c>
      <c r="T420" s="10">
        <f>VLOOKUP(B420,[3]Combined!C$1:AA$640,25,0)</f>
        <v>0</v>
      </c>
      <c r="U420" s="11">
        <f>VLOOKUP(B420,[4]Combined!C$1:T$640,18,0)</f>
        <v>8</v>
      </c>
      <c r="V420" s="11">
        <f>VLOOKUP(B420,[4]Combined!C$1:U$640,19,0)</f>
        <v>16</v>
      </c>
      <c r="W420" s="11">
        <f>VLOOKUP(B420,[4]Combined!C$1:W$640,21,0)</f>
        <v>0</v>
      </c>
      <c r="X420" s="11">
        <f>VLOOKUP(B420,[4]Combined!C$1:X$640,22,0)</f>
        <v>1</v>
      </c>
      <c r="Y420" s="11">
        <f>VLOOKUP(B420,[4]Combined!C$1:Y$640,23,0)</f>
        <v>3</v>
      </c>
      <c r="Z420" s="11">
        <f>VLOOKUP(B420,[4]Combined!C$1:AA$640,25,0)</f>
        <v>0</v>
      </c>
      <c r="AA420" s="12">
        <v>3</v>
      </c>
      <c r="AB420" s="12">
        <v>5</v>
      </c>
      <c r="AC420" s="12">
        <f>VLOOKUP(B420,[5]Combined!C$1:W$640,21,0)</f>
        <v>0</v>
      </c>
      <c r="AD420" s="12">
        <v>1</v>
      </c>
      <c r="AE420" s="12">
        <v>1</v>
      </c>
      <c r="AF420" s="12">
        <f>VLOOKUP(B420,[5]Combined!C$1:AA$640,25,0)</f>
        <v>0</v>
      </c>
      <c r="AG420" s="14">
        <f t="shared" si="48"/>
        <v>73</v>
      </c>
      <c r="AH420" s="14">
        <f t="shared" si="49"/>
        <v>0</v>
      </c>
      <c r="AI420" s="14">
        <f t="shared" si="50"/>
        <v>0</v>
      </c>
      <c r="AJ420" s="14">
        <f t="shared" si="51"/>
        <v>41</v>
      </c>
      <c r="AK420" s="14">
        <f t="shared" si="52"/>
        <v>41</v>
      </c>
      <c r="AL420" s="14">
        <f t="shared" si="53"/>
        <v>56.164383561643838</v>
      </c>
      <c r="AM420" s="14">
        <f t="shared" si="54"/>
        <v>0</v>
      </c>
      <c r="AN420" s="7" t="s">
        <v>427</v>
      </c>
      <c r="AO420" s="7">
        <v>7</v>
      </c>
      <c r="AP420" s="7">
        <f>VLOOKUP(B420,[6]I!B$1:AA$50,26,0)</f>
        <v>0</v>
      </c>
      <c r="AQ420" s="7">
        <f t="shared" si="55"/>
        <v>7</v>
      </c>
    </row>
    <row r="421" spans="1:43" x14ac:dyDescent="0.25">
      <c r="A421" s="7">
        <v>420</v>
      </c>
      <c r="B421" s="7" t="s">
        <v>461</v>
      </c>
      <c r="C421" s="8">
        <f>VLOOKUP(B421,[1]Combined!$B$1:$S$640,18,0)</f>
        <v>4</v>
      </c>
      <c r="D421" s="8">
        <f>VLOOKUP(B421,[1]Combined!$B$1:$T$640,19,0)</f>
        <v>7</v>
      </c>
      <c r="E421" s="8">
        <f>VLOOKUP(B421,[1]Combined!$B$1:$V$640,21,0)</f>
        <v>0</v>
      </c>
      <c r="F421" s="8">
        <f>VLOOKUP(B421,[1]Combined!$B$1:$W$640,22,0)</f>
        <v>0</v>
      </c>
      <c r="G421" s="8">
        <f>VLOOKUP(B421,[1]Combined!$B$1:$X$640,23,0)</f>
        <v>0</v>
      </c>
      <c r="H421" s="8">
        <f>VLOOKUP(B421,[1]Combined!$B$1:$Z$640,25,0)</f>
        <v>0</v>
      </c>
      <c r="I421" s="9">
        <f>VLOOKUP(B421,[2]Combined!C$1:T$640,18,0)</f>
        <v>14</v>
      </c>
      <c r="J421" s="9">
        <f>VLOOKUP(B421,[2]Combined!C$1:U$640,19,0)</f>
        <v>18</v>
      </c>
      <c r="K421" s="9">
        <f>VLOOKUP(B421,[2]Combined!C$1:W$640,21,0)</f>
        <v>0</v>
      </c>
      <c r="L421" s="9">
        <f>VLOOKUP(B421,[2]Combined!C$1:X$640,22,0)</f>
        <v>2</v>
      </c>
      <c r="M421" s="9">
        <f>VLOOKUP(B421,[2]Combined!C$1:Y$640,23,0)</f>
        <v>6</v>
      </c>
      <c r="N421" s="9">
        <f>VLOOKUP(B421,[2]Combined!C$1:AA$640,25,0)</f>
        <v>0</v>
      </c>
      <c r="O421" s="10">
        <f>VLOOKUP(B421,[3]Combined!C$1:T$640,18,0)</f>
        <v>10</v>
      </c>
      <c r="P421" s="10">
        <f>VLOOKUP(B421,[3]Combined!C$1:U$640,19,0)</f>
        <v>14</v>
      </c>
      <c r="Q421" s="10">
        <f>VLOOKUP(B421,[3]Combined!C$1:W$640,21,0)</f>
        <v>0</v>
      </c>
      <c r="R421" s="10">
        <f>VLOOKUP(B421,[3]Combined!C$1:X$640,22,0)</f>
        <v>4</v>
      </c>
      <c r="S421" s="10">
        <f>VLOOKUP(B421,[3]Combined!C$1:Y$640,23,0)</f>
        <v>4</v>
      </c>
      <c r="T421" s="10">
        <f>VLOOKUP(B421,[3]Combined!C$1:AA$640,25,0)</f>
        <v>0</v>
      </c>
      <c r="U421" s="11">
        <f>VLOOKUP(B421,[4]Combined!C$1:T$640,18,0)</f>
        <v>12</v>
      </c>
      <c r="V421" s="11">
        <f>VLOOKUP(B421,[4]Combined!C$1:U$640,19,0)</f>
        <v>16</v>
      </c>
      <c r="W421" s="11">
        <f>VLOOKUP(B421,[4]Combined!C$1:W$640,21,0)</f>
        <v>0</v>
      </c>
      <c r="X421" s="11">
        <f>VLOOKUP(B421,[4]Combined!C$1:X$640,22,0)</f>
        <v>4</v>
      </c>
      <c r="Y421" s="11">
        <f>VLOOKUP(B421,[4]Combined!C$1:Y$640,23,0)</f>
        <v>4</v>
      </c>
      <c r="Z421" s="11">
        <f>VLOOKUP(B421,[4]Combined!C$1:AA$640,25,0)</f>
        <v>0</v>
      </c>
      <c r="AA421" s="12">
        <v>4</v>
      </c>
      <c r="AB421" s="12">
        <v>5</v>
      </c>
      <c r="AC421" s="12">
        <f>VLOOKUP(B421,[5]Combined!C$1:W$640,21,0)</f>
        <v>0</v>
      </c>
      <c r="AD421" s="12">
        <v>1</v>
      </c>
      <c r="AE421" s="12">
        <v>1</v>
      </c>
      <c r="AF421" s="12">
        <f>VLOOKUP(B421,[5]Combined!C$1:AA$640,25,0)</f>
        <v>0</v>
      </c>
      <c r="AG421" s="14">
        <f t="shared" si="48"/>
        <v>75</v>
      </c>
      <c r="AH421" s="14">
        <f t="shared" si="49"/>
        <v>0</v>
      </c>
      <c r="AI421" s="14">
        <f t="shared" si="50"/>
        <v>0</v>
      </c>
      <c r="AJ421" s="14">
        <f t="shared" si="51"/>
        <v>55</v>
      </c>
      <c r="AK421" s="14">
        <f t="shared" si="52"/>
        <v>55</v>
      </c>
      <c r="AL421" s="14">
        <f t="shared" si="53"/>
        <v>73.333333333333329</v>
      </c>
      <c r="AM421" s="14">
        <f t="shared" si="54"/>
        <v>2</v>
      </c>
      <c r="AN421" s="7" t="s">
        <v>429</v>
      </c>
      <c r="AO421" s="7">
        <f>VLOOKUP(B421,[6]I!B$1:AA$50,26,0)</f>
        <v>8</v>
      </c>
      <c r="AP421" s="7">
        <f>VLOOKUP(B421,[6]I!B$1:AA$50,26,0)</f>
        <v>8</v>
      </c>
      <c r="AQ421" s="7">
        <f t="shared" si="55"/>
        <v>18</v>
      </c>
    </row>
    <row r="422" spans="1:43" x14ac:dyDescent="0.25">
      <c r="A422" s="7">
        <v>421</v>
      </c>
      <c r="B422" s="7" t="s">
        <v>462</v>
      </c>
      <c r="C422" s="8">
        <f>VLOOKUP(B422,[1]Combined!$B$1:$S$640,18,0)</f>
        <v>7</v>
      </c>
      <c r="D422" s="8">
        <f>VLOOKUP(B422,[1]Combined!$B$1:$T$640,19,0)</f>
        <v>7</v>
      </c>
      <c r="E422" s="8">
        <f>VLOOKUP(B422,[1]Combined!$B$1:$V$640,21,0)</f>
        <v>0</v>
      </c>
      <c r="F422" s="8">
        <f>VLOOKUP(B422,[1]Combined!$B$1:$W$640,22,0)</f>
        <v>0</v>
      </c>
      <c r="G422" s="8">
        <f>VLOOKUP(B422,[1]Combined!$B$1:$X$640,23,0)</f>
        <v>0</v>
      </c>
      <c r="H422" s="8">
        <f>VLOOKUP(B422,[1]Combined!$B$1:$Z$640,25,0)</f>
        <v>0</v>
      </c>
      <c r="I422" s="9">
        <f>VLOOKUP(B422,[2]Combined!C$1:T$640,18,0)</f>
        <v>16</v>
      </c>
      <c r="J422" s="9">
        <f>VLOOKUP(B422,[2]Combined!C$1:U$640,19,0)</f>
        <v>18</v>
      </c>
      <c r="K422" s="9">
        <f>VLOOKUP(B422,[2]Combined!C$1:W$640,21,0)</f>
        <v>0</v>
      </c>
      <c r="L422" s="9">
        <f>VLOOKUP(B422,[2]Combined!C$1:X$640,22,0)</f>
        <v>5</v>
      </c>
      <c r="M422" s="9">
        <f>VLOOKUP(B422,[2]Combined!C$1:Y$640,23,0)</f>
        <v>5</v>
      </c>
      <c r="N422" s="9">
        <f>VLOOKUP(B422,[2]Combined!C$1:AA$640,25,0)</f>
        <v>0</v>
      </c>
      <c r="O422" s="10">
        <f>VLOOKUP(B422,[3]Combined!C$1:T$640,18,0)</f>
        <v>14</v>
      </c>
      <c r="P422" s="10">
        <f>VLOOKUP(B422,[3]Combined!C$1:U$640,19,0)</f>
        <v>14</v>
      </c>
      <c r="Q422" s="10">
        <f>VLOOKUP(B422,[3]Combined!C$1:W$640,21,0)</f>
        <v>0</v>
      </c>
      <c r="R422" s="10">
        <f>VLOOKUP(B422,[3]Combined!C$1:X$640,22,0)</f>
        <v>1</v>
      </c>
      <c r="S422" s="10">
        <f>VLOOKUP(B422,[3]Combined!C$1:Y$640,23,0)</f>
        <v>1</v>
      </c>
      <c r="T422" s="10">
        <f>VLOOKUP(B422,[3]Combined!C$1:AA$640,25,0)</f>
        <v>0</v>
      </c>
      <c r="U422" s="11">
        <f>VLOOKUP(B422,[4]Combined!C$1:T$640,18,0)</f>
        <v>13</v>
      </c>
      <c r="V422" s="11">
        <f>VLOOKUP(B422,[4]Combined!C$1:U$640,19,0)</f>
        <v>16</v>
      </c>
      <c r="W422" s="11">
        <f>VLOOKUP(B422,[4]Combined!C$1:W$640,21,0)</f>
        <v>0</v>
      </c>
      <c r="X422" s="11">
        <f>VLOOKUP(B422,[4]Combined!C$1:X$640,22,0)</f>
        <v>2</v>
      </c>
      <c r="Y422" s="11">
        <f>VLOOKUP(B422,[4]Combined!C$1:Y$640,23,0)</f>
        <v>2</v>
      </c>
      <c r="Z422" s="11">
        <f>VLOOKUP(B422,[4]Combined!C$1:AA$640,25,0)</f>
        <v>0</v>
      </c>
      <c r="AA422" s="12">
        <v>5</v>
      </c>
      <c r="AB422" s="12">
        <v>5</v>
      </c>
      <c r="AC422" s="12">
        <f>VLOOKUP(B422,[5]Combined!C$1:W$640,21,0)</f>
        <v>0</v>
      </c>
      <c r="AD422" s="12">
        <v>1</v>
      </c>
      <c r="AE422" s="12">
        <v>1</v>
      </c>
      <c r="AF422" s="12">
        <f>VLOOKUP(B422,[5]Combined!C$1:AA$640,25,0)</f>
        <v>0</v>
      </c>
      <c r="AG422" s="14">
        <f t="shared" si="48"/>
        <v>69</v>
      </c>
      <c r="AH422" s="14">
        <f t="shared" si="49"/>
        <v>0</v>
      </c>
      <c r="AI422" s="14">
        <f t="shared" si="50"/>
        <v>0</v>
      </c>
      <c r="AJ422" s="14">
        <f t="shared" si="51"/>
        <v>64</v>
      </c>
      <c r="AK422" s="14">
        <f t="shared" si="52"/>
        <v>64</v>
      </c>
      <c r="AL422" s="14">
        <f t="shared" si="53"/>
        <v>92.753623188405797</v>
      </c>
      <c r="AM422" s="14">
        <f t="shared" si="54"/>
        <v>5</v>
      </c>
      <c r="AN422" s="7" t="s">
        <v>431</v>
      </c>
      <c r="AO422" s="7">
        <v>8</v>
      </c>
      <c r="AP422" s="7">
        <f>VLOOKUP(B422,[6]I!B$1:AA$50,26,0)</f>
        <v>8</v>
      </c>
      <c r="AQ422" s="7">
        <f t="shared" si="55"/>
        <v>21</v>
      </c>
    </row>
    <row r="423" spans="1:43" x14ac:dyDescent="0.25">
      <c r="A423" s="7">
        <v>422</v>
      </c>
      <c r="B423" s="7" t="s">
        <v>463</v>
      </c>
      <c r="C423" s="8">
        <f>VLOOKUP(B423,[1]Combined!$B$1:$S$640,18,0)</f>
        <v>6</v>
      </c>
      <c r="D423" s="8">
        <f>VLOOKUP(B423,[1]Combined!$B$1:$T$640,19,0)</f>
        <v>7</v>
      </c>
      <c r="E423" s="8">
        <f>VLOOKUP(B423,[1]Combined!$B$1:$V$640,21,0)</f>
        <v>0</v>
      </c>
      <c r="F423" s="8">
        <f>VLOOKUP(B423,[1]Combined!$B$1:$W$640,22,0)</f>
        <v>0</v>
      </c>
      <c r="G423" s="8">
        <f>VLOOKUP(B423,[1]Combined!$B$1:$X$640,23,0)</f>
        <v>0</v>
      </c>
      <c r="H423" s="8">
        <f>VLOOKUP(B423,[1]Combined!$B$1:$Z$640,25,0)</f>
        <v>0</v>
      </c>
      <c r="I423" s="9">
        <f>VLOOKUP(B423,[2]Combined!C$1:T$640,18,0)</f>
        <v>17</v>
      </c>
      <c r="J423" s="9">
        <f>VLOOKUP(B423,[2]Combined!C$1:U$640,19,0)</f>
        <v>18</v>
      </c>
      <c r="K423" s="9">
        <f>VLOOKUP(B423,[2]Combined!C$1:W$640,21,0)</f>
        <v>0</v>
      </c>
      <c r="L423" s="9">
        <f>VLOOKUP(B423,[2]Combined!C$1:X$640,22,0)</f>
        <v>2</v>
      </c>
      <c r="M423" s="9">
        <f>VLOOKUP(B423,[2]Combined!C$1:Y$640,23,0)</f>
        <v>2</v>
      </c>
      <c r="N423" s="9">
        <f>VLOOKUP(B423,[2]Combined!C$1:AA$640,25,0)</f>
        <v>0</v>
      </c>
      <c r="O423" s="10">
        <f>VLOOKUP(B423,[3]Combined!C$1:T$640,18,0)</f>
        <v>11</v>
      </c>
      <c r="P423" s="10">
        <f>VLOOKUP(B423,[3]Combined!C$1:U$640,19,0)</f>
        <v>14</v>
      </c>
      <c r="Q423" s="10">
        <f>VLOOKUP(B423,[3]Combined!C$1:W$640,21,0)</f>
        <v>0</v>
      </c>
      <c r="R423" s="10">
        <f>VLOOKUP(B423,[3]Combined!C$1:X$640,22,0)</f>
        <v>1</v>
      </c>
      <c r="S423" s="10">
        <f>VLOOKUP(B423,[3]Combined!C$1:Y$640,23,0)</f>
        <v>2</v>
      </c>
      <c r="T423" s="10">
        <f>VLOOKUP(B423,[3]Combined!C$1:AA$640,25,0)</f>
        <v>0</v>
      </c>
      <c r="U423" s="11">
        <f>VLOOKUP(B423,[4]Combined!C$1:T$640,18,0)</f>
        <v>13</v>
      </c>
      <c r="V423" s="11">
        <f>VLOOKUP(B423,[4]Combined!C$1:U$640,19,0)</f>
        <v>16</v>
      </c>
      <c r="W423" s="11">
        <f>VLOOKUP(B423,[4]Combined!C$1:W$640,21,0)</f>
        <v>0</v>
      </c>
      <c r="X423" s="11">
        <f>VLOOKUP(B423,[4]Combined!C$1:X$640,22,0)</f>
        <v>3</v>
      </c>
      <c r="Y423" s="11">
        <f>VLOOKUP(B423,[4]Combined!C$1:Y$640,23,0)</f>
        <v>4</v>
      </c>
      <c r="Z423" s="11">
        <f>VLOOKUP(B423,[4]Combined!C$1:AA$640,25,0)</f>
        <v>0</v>
      </c>
      <c r="AA423" s="12">
        <v>5</v>
      </c>
      <c r="AB423" s="12">
        <v>5</v>
      </c>
      <c r="AC423" s="12">
        <f>VLOOKUP(B423,[5]Combined!C$1:W$640,21,0)</f>
        <v>0</v>
      </c>
      <c r="AD423" s="12">
        <v>1</v>
      </c>
      <c r="AE423" s="12">
        <v>1</v>
      </c>
      <c r="AF423" s="12">
        <f>VLOOKUP(B423,[5]Combined!C$1:AA$640,25,0)</f>
        <v>0</v>
      </c>
      <c r="AG423" s="14">
        <f t="shared" si="48"/>
        <v>69</v>
      </c>
      <c r="AH423" s="14">
        <f t="shared" si="49"/>
        <v>0</v>
      </c>
      <c r="AI423" s="14">
        <f t="shared" si="50"/>
        <v>0</v>
      </c>
      <c r="AJ423" s="14">
        <f t="shared" si="51"/>
        <v>59</v>
      </c>
      <c r="AK423" s="14">
        <f t="shared" si="52"/>
        <v>59</v>
      </c>
      <c r="AL423" s="14">
        <f t="shared" si="53"/>
        <v>85.507246376811594</v>
      </c>
      <c r="AM423" s="14">
        <f t="shared" si="54"/>
        <v>5</v>
      </c>
      <c r="AN423" s="7" t="s">
        <v>432</v>
      </c>
      <c r="AO423" s="7">
        <v>8</v>
      </c>
      <c r="AP423" s="7">
        <f>VLOOKUP(B423,[6]I!B$1:AA$50,26,0)</f>
        <v>7</v>
      </c>
      <c r="AQ423" s="7">
        <f t="shared" si="55"/>
        <v>20</v>
      </c>
    </row>
    <row r="424" spans="1:43" x14ac:dyDescent="0.25">
      <c r="A424" s="7">
        <v>423</v>
      </c>
      <c r="B424" s="7" t="s">
        <v>464</v>
      </c>
      <c r="C424" s="8">
        <f>VLOOKUP(B424,[1]Combined!$B$1:$S$640,18,0)</f>
        <v>6</v>
      </c>
      <c r="D424" s="8">
        <f>VLOOKUP(B424,[1]Combined!$B$1:$T$640,19,0)</f>
        <v>7</v>
      </c>
      <c r="E424" s="8">
        <f>VLOOKUP(B424,[1]Combined!$B$1:$V$640,21,0)</f>
        <v>0</v>
      </c>
      <c r="F424" s="8">
        <f>VLOOKUP(B424,[1]Combined!$B$1:$W$640,22,0)</f>
        <v>0</v>
      </c>
      <c r="G424" s="8">
        <f>VLOOKUP(B424,[1]Combined!$B$1:$X$640,23,0)</f>
        <v>0</v>
      </c>
      <c r="H424" s="8">
        <f>VLOOKUP(B424,[1]Combined!$B$1:$Z$640,25,0)</f>
        <v>0</v>
      </c>
      <c r="I424" s="9">
        <f>VLOOKUP(B424,[2]Combined!C$1:T$640,18,0)</f>
        <v>14</v>
      </c>
      <c r="J424" s="9">
        <f>VLOOKUP(B424,[2]Combined!C$1:U$640,19,0)</f>
        <v>18</v>
      </c>
      <c r="K424" s="9">
        <f>VLOOKUP(B424,[2]Combined!C$1:W$640,21,0)</f>
        <v>0</v>
      </c>
      <c r="L424" s="9">
        <f>VLOOKUP(B424,[2]Combined!C$1:X$640,22,0)</f>
        <v>4</v>
      </c>
      <c r="M424" s="9">
        <f>VLOOKUP(B424,[2]Combined!C$1:Y$640,23,0)</f>
        <v>6</v>
      </c>
      <c r="N424" s="9">
        <f>VLOOKUP(B424,[2]Combined!C$1:AA$640,25,0)</f>
        <v>0</v>
      </c>
      <c r="O424" s="10">
        <f>VLOOKUP(B424,[3]Combined!C$1:T$640,18,0)</f>
        <v>10</v>
      </c>
      <c r="P424" s="10">
        <f>VLOOKUP(B424,[3]Combined!C$1:U$640,19,0)</f>
        <v>14</v>
      </c>
      <c r="Q424" s="10">
        <f>VLOOKUP(B424,[3]Combined!C$1:W$640,21,0)</f>
        <v>0</v>
      </c>
      <c r="R424" s="10">
        <f>VLOOKUP(B424,[3]Combined!C$1:X$640,22,0)</f>
        <v>0</v>
      </c>
      <c r="S424" s="10">
        <f>VLOOKUP(B424,[3]Combined!C$1:Y$640,23,0)</f>
        <v>3</v>
      </c>
      <c r="T424" s="10">
        <f>VLOOKUP(B424,[3]Combined!C$1:AA$640,25,0)</f>
        <v>0</v>
      </c>
      <c r="U424" s="11">
        <f>VLOOKUP(B424,[4]Combined!C$1:T$640,18,0)</f>
        <v>1</v>
      </c>
      <c r="V424" s="11">
        <f>VLOOKUP(B424,[4]Combined!C$1:U$640,19,0)</f>
        <v>16</v>
      </c>
      <c r="W424" s="11">
        <f>VLOOKUP(B424,[4]Combined!C$1:W$640,21,0)</f>
        <v>0</v>
      </c>
      <c r="X424" s="11">
        <f>VLOOKUP(B424,[4]Combined!C$1:X$640,22,0)</f>
        <v>0</v>
      </c>
      <c r="Y424" s="11">
        <f>VLOOKUP(B424,[4]Combined!C$1:Y$640,23,0)</f>
        <v>3</v>
      </c>
      <c r="Z424" s="11">
        <f>VLOOKUP(B424,[4]Combined!C$1:AA$640,25,0)</f>
        <v>0</v>
      </c>
      <c r="AA424" s="12">
        <v>4</v>
      </c>
      <c r="AB424" s="12">
        <v>5</v>
      </c>
      <c r="AC424" s="12">
        <f>VLOOKUP(B424,[5]Combined!C$1:W$640,21,0)</f>
        <v>0</v>
      </c>
      <c r="AD424" s="12">
        <v>1</v>
      </c>
      <c r="AE424" s="12">
        <v>1</v>
      </c>
      <c r="AF424" s="12">
        <f>VLOOKUP(B424,[5]Combined!C$1:AA$640,25,0)</f>
        <v>0</v>
      </c>
      <c r="AG424" s="14">
        <f t="shared" si="48"/>
        <v>73</v>
      </c>
      <c r="AH424" s="14">
        <f t="shared" si="49"/>
        <v>0</v>
      </c>
      <c r="AI424" s="14">
        <f t="shared" si="50"/>
        <v>0</v>
      </c>
      <c r="AJ424" s="14">
        <f t="shared" si="51"/>
        <v>40</v>
      </c>
      <c r="AK424" s="14">
        <f t="shared" si="52"/>
        <v>40</v>
      </c>
      <c r="AL424" s="14">
        <f t="shared" si="53"/>
        <v>54.794520547945204</v>
      </c>
      <c r="AM424" s="14">
        <f t="shared" si="54"/>
        <v>0</v>
      </c>
      <c r="AN424" s="7" t="s">
        <v>434</v>
      </c>
      <c r="AO424" s="7">
        <v>8</v>
      </c>
      <c r="AP424" s="7">
        <f>VLOOKUP(B424,[6]I!B$1:AA$50,26,0)</f>
        <v>7</v>
      </c>
      <c r="AQ424" s="7">
        <f t="shared" si="55"/>
        <v>15</v>
      </c>
    </row>
    <row r="425" spans="1:43" x14ac:dyDescent="0.25">
      <c r="A425" s="7">
        <v>424</v>
      </c>
      <c r="B425" s="7" t="s">
        <v>465</v>
      </c>
      <c r="C425" s="8">
        <f>VLOOKUP(B425,[1]Combined!$B$1:$S$640,18,0)</f>
        <v>6</v>
      </c>
      <c r="D425" s="8">
        <f>VLOOKUP(B425,[1]Combined!$B$1:$T$640,19,0)</f>
        <v>7</v>
      </c>
      <c r="E425" s="8">
        <f>VLOOKUP(B425,[1]Combined!$B$1:$V$640,21,0)</f>
        <v>0</v>
      </c>
      <c r="F425" s="8">
        <f>VLOOKUP(B425,[1]Combined!$B$1:$W$640,22,0)</f>
        <v>0</v>
      </c>
      <c r="G425" s="8">
        <f>VLOOKUP(B425,[1]Combined!$B$1:$X$640,23,0)</f>
        <v>0</v>
      </c>
      <c r="H425" s="8">
        <f>VLOOKUP(B425,[1]Combined!$B$1:$Z$640,25,0)</f>
        <v>0</v>
      </c>
      <c r="I425" s="9">
        <f>VLOOKUP(B425,[2]Combined!C$1:T$640,18,0)</f>
        <v>16</v>
      </c>
      <c r="J425" s="9">
        <f>VLOOKUP(B425,[2]Combined!C$1:U$640,19,0)</f>
        <v>18</v>
      </c>
      <c r="K425" s="9">
        <f>VLOOKUP(B425,[2]Combined!C$1:W$640,21,0)</f>
        <v>0</v>
      </c>
      <c r="L425" s="9">
        <f>VLOOKUP(B425,[2]Combined!C$1:X$640,22,0)</f>
        <v>5</v>
      </c>
      <c r="M425" s="9">
        <f>VLOOKUP(B425,[2]Combined!C$1:Y$640,23,0)</f>
        <v>5</v>
      </c>
      <c r="N425" s="9">
        <f>VLOOKUP(B425,[2]Combined!C$1:AA$640,25,0)</f>
        <v>0</v>
      </c>
      <c r="O425" s="10">
        <f>VLOOKUP(B425,[3]Combined!C$1:T$640,18,0)</f>
        <v>13</v>
      </c>
      <c r="P425" s="10">
        <f>VLOOKUP(B425,[3]Combined!C$1:U$640,19,0)</f>
        <v>14</v>
      </c>
      <c r="Q425" s="10">
        <f>VLOOKUP(B425,[3]Combined!C$1:W$640,21,0)</f>
        <v>0</v>
      </c>
      <c r="R425" s="10">
        <f>VLOOKUP(B425,[3]Combined!C$1:X$640,22,0)</f>
        <v>4</v>
      </c>
      <c r="S425" s="10">
        <f>VLOOKUP(B425,[3]Combined!C$1:Y$640,23,0)</f>
        <v>4</v>
      </c>
      <c r="T425" s="10">
        <f>VLOOKUP(B425,[3]Combined!C$1:AA$640,25,0)</f>
        <v>0</v>
      </c>
      <c r="U425" s="11">
        <f>VLOOKUP(B425,[4]Combined!C$1:T$640,18,0)</f>
        <v>14</v>
      </c>
      <c r="V425" s="11">
        <f>VLOOKUP(B425,[4]Combined!C$1:U$640,19,0)</f>
        <v>16</v>
      </c>
      <c r="W425" s="11">
        <f>VLOOKUP(B425,[4]Combined!C$1:W$640,21,0)</f>
        <v>0</v>
      </c>
      <c r="X425" s="11">
        <f>VLOOKUP(B425,[4]Combined!C$1:X$640,22,0)</f>
        <v>3</v>
      </c>
      <c r="Y425" s="11">
        <f>VLOOKUP(B425,[4]Combined!C$1:Y$640,23,0)</f>
        <v>3</v>
      </c>
      <c r="Z425" s="11">
        <f>VLOOKUP(B425,[4]Combined!C$1:AA$640,25,0)</f>
        <v>0</v>
      </c>
      <c r="AA425" s="12">
        <v>5</v>
      </c>
      <c r="AB425" s="12">
        <v>5</v>
      </c>
      <c r="AC425" s="12">
        <f>VLOOKUP(B425,[5]Combined!C$1:W$640,21,0)</f>
        <v>0</v>
      </c>
      <c r="AD425" s="12">
        <v>1</v>
      </c>
      <c r="AE425" s="12">
        <v>1</v>
      </c>
      <c r="AF425" s="12">
        <f>VLOOKUP(B425,[5]Combined!C$1:AA$640,25,0)</f>
        <v>0</v>
      </c>
      <c r="AG425" s="14">
        <f t="shared" si="48"/>
        <v>73</v>
      </c>
      <c r="AH425" s="14">
        <f t="shared" si="49"/>
        <v>0</v>
      </c>
      <c r="AI425" s="14">
        <f t="shared" si="50"/>
        <v>0</v>
      </c>
      <c r="AJ425" s="14">
        <f t="shared" si="51"/>
        <v>67</v>
      </c>
      <c r="AK425" s="14">
        <f t="shared" si="52"/>
        <v>67</v>
      </c>
      <c r="AL425" s="14">
        <f t="shared" si="53"/>
        <v>91.780821917808225</v>
      </c>
      <c r="AM425" s="14">
        <f t="shared" si="54"/>
        <v>5</v>
      </c>
      <c r="AN425" s="7" t="s">
        <v>427</v>
      </c>
      <c r="AO425" s="7">
        <v>9</v>
      </c>
      <c r="AP425" s="7">
        <f>VLOOKUP(B425,[6]I!B$1:AA$50,26,0)</f>
        <v>8</v>
      </c>
      <c r="AQ425" s="7">
        <f t="shared" si="55"/>
        <v>22</v>
      </c>
    </row>
    <row r="426" spans="1:43" x14ac:dyDescent="0.25">
      <c r="A426" s="7">
        <v>425</v>
      </c>
      <c r="B426" s="7" t="s">
        <v>466</v>
      </c>
      <c r="C426" s="8">
        <f>VLOOKUP(B426,[1]Combined!$B$1:$S$640,18,0)</f>
        <v>6</v>
      </c>
      <c r="D426" s="8">
        <f>VLOOKUP(B426,[1]Combined!$B$1:$T$640,19,0)</f>
        <v>7</v>
      </c>
      <c r="E426" s="8">
        <f>VLOOKUP(B426,[1]Combined!$B$1:$V$640,21,0)</f>
        <v>0</v>
      </c>
      <c r="F426" s="8">
        <f>VLOOKUP(B426,[1]Combined!$B$1:$W$640,22,0)</f>
        <v>0</v>
      </c>
      <c r="G426" s="8">
        <f>VLOOKUP(B426,[1]Combined!$B$1:$X$640,23,0)</f>
        <v>0</v>
      </c>
      <c r="H426" s="8">
        <f>VLOOKUP(B426,[1]Combined!$B$1:$Z$640,25,0)</f>
        <v>0</v>
      </c>
      <c r="I426" s="9">
        <f>VLOOKUP(B426,[2]Combined!C$1:T$640,18,0)</f>
        <v>18</v>
      </c>
      <c r="J426" s="9">
        <f>VLOOKUP(B426,[2]Combined!C$1:U$640,19,0)</f>
        <v>18</v>
      </c>
      <c r="K426" s="9">
        <f>VLOOKUP(B426,[2]Combined!C$1:W$640,21,0)</f>
        <v>0</v>
      </c>
      <c r="L426" s="9">
        <f>VLOOKUP(B426,[2]Combined!C$1:X$640,22,0)</f>
        <v>4</v>
      </c>
      <c r="M426" s="9">
        <f>VLOOKUP(B426,[2]Combined!C$1:Y$640,23,0)</f>
        <v>6</v>
      </c>
      <c r="N426" s="9">
        <f>VLOOKUP(B426,[2]Combined!C$1:AA$640,25,0)</f>
        <v>0</v>
      </c>
      <c r="O426" s="10">
        <f>VLOOKUP(B426,[3]Combined!C$1:T$640,18,0)</f>
        <v>10</v>
      </c>
      <c r="P426" s="10">
        <f>VLOOKUP(B426,[3]Combined!C$1:U$640,19,0)</f>
        <v>14</v>
      </c>
      <c r="Q426" s="10">
        <f>VLOOKUP(B426,[3]Combined!C$1:W$640,21,0)</f>
        <v>0</v>
      </c>
      <c r="R426" s="10">
        <f>VLOOKUP(B426,[3]Combined!C$1:X$640,22,0)</f>
        <v>2</v>
      </c>
      <c r="S426" s="10">
        <f>VLOOKUP(B426,[3]Combined!C$1:Y$640,23,0)</f>
        <v>4</v>
      </c>
      <c r="T426" s="10">
        <f>VLOOKUP(B426,[3]Combined!C$1:AA$640,25,0)</f>
        <v>0</v>
      </c>
      <c r="U426" s="11">
        <f>VLOOKUP(B426,[4]Combined!C$1:T$640,18,0)</f>
        <v>7</v>
      </c>
      <c r="V426" s="11">
        <f>VLOOKUP(B426,[4]Combined!C$1:U$640,19,0)</f>
        <v>16</v>
      </c>
      <c r="W426" s="11">
        <f>VLOOKUP(B426,[4]Combined!C$1:W$640,21,0)</f>
        <v>0</v>
      </c>
      <c r="X426" s="11">
        <f>VLOOKUP(B426,[4]Combined!C$1:X$640,22,0)</f>
        <v>2</v>
      </c>
      <c r="Y426" s="11">
        <f>VLOOKUP(B426,[4]Combined!C$1:Y$640,23,0)</f>
        <v>4</v>
      </c>
      <c r="Z426" s="11">
        <f>VLOOKUP(B426,[4]Combined!C$1:AA$640,25,0)</f>
        <v>0</v>
      </c>
      <c r="AA426" s="12">
        <v>4</v>
      </c>
      <c r="AB426" s="12">
        <v>5</v>
      </c>
      <c r="AC426" s="12">
        <f>VLOOKUP(B426,[5]Combined!C$1:W$640,21,0)</f>
        <v>0</v>
      </c>
      <c r="AD426" s="12">
        <v>1</v>
      </c>
      <c r="AE426" s="12">
        <v>1</v>
      </c>
      <c r="AF426" s="12">
        <f>VLOOKUP(B426,[5]Combined!C$1:AA$640,25,0)</f>
        <v>0</v>
      </c>
      <c r="AG426" s="14">
        <f t="shared" si="48"/>
        <v>75</v>
      </c>
      <c r="AH426" s="14">
        <f t="shared" si="49"/>
        <v>0</v>
      </c>
      <c r="AI426" s="14">
        <f t="shared" si="50"/>
        <v>0</v>
      </c>
      <c r="AJ426" s="14">
        <f t="shared" si="51"/>
        <v>54</v>
      </c>
      <c r="AK426" s="14">
        <f t="shared" si="52"/>
        <v>54</v>
      </c>
      <c r="AL426" s="14">
        <f t="shared" si="53"/>
        <v>72</v>
      </c>
      <c r="AM426" s="14">
        <f t="shared" si="54"/>
        <v>2</v>
      </c>
      <c r="AN426" s="7" t="s">
        <v>429</v>
      </c>
      <c r="AO426" s="7">
        <v>8</v>
      </c>
      <c r="AP426" s="7">
        <f>VLOOKUP(B426,[6]I!B$1:AA$50,26,0)</f>
        <v>7</v>
      </c>
      <c r="AQ426" s="7">
        <f t="shared" si="55"/>
        <v>17</v>
      </c>
    </row>
    <row r="427" spans="1:43" x14ac:dyDescent="0.25">
      <c r="A427" s="7">
        <v>426</v>
      </c>
      <c r="B427" s="7" t="s">
        <v>467</v>
      </c>
      <c r="C427" s="8">
        <f>VLOOKUP(B427,[1]Combined!$B$1:$S$640,18,0)</f>
        <v>5</v>
      </c>
      <c r="D427" s="8">
        <f>VLOOKUP(B427,[1]Combined!$B$1:$T$640,19,0)</f>
        <v>7</v>
      </c>
      <c r="E427" s="8">
        <f>VLOOKUP(B427,[1]Combined!$B$1:$V$640,21,0)</f>
        <v>0</v>
      </c>
      <c r="F427" s="8">
        <f>VLOOKUP(B427,[1]Combined!$B$1:$W$640,22,0)</f>
        <v>0</v>
      </c>
      <c r="G427" s="8">
        <f>VLOOKUP(B427,[1]Combined!$B$1:$X$640,23,0)</f>
        <v>0</v>
      </c>
      <c r="H427" s="8">
        <f>VLOOKUP(B427,[1]Combined!$B$1:$Z$640,25,0)</f>
        <v>0</v>
      </c>
      <c r="I427" s="9">
        <f>VLOOKUP(B427,[2]Combined!C$1:T$640,18,0)</f>
        <v>14</v>
      </c>
      <c r="J427" s="9">
        <f>VLOOKUP(B427,[2]Combined!C$1:U$640,19,0)</f>
        <v>18</v>
      </c>
      <c r="K427" s="9">
        <f>VLOOKUP(B427,[2]Combined!C$1:W$640,21,0)</f>
        <v>0</v>
      </c>
      <c r="L427" s="9">
        <f>VLOOKUP(B427,[2]Combined!C$1:X$640,22,0)</f>
        <v>3</v>
      </c>
      <c r="M427" s="9">
        <f>VLOOKUP(B427,[2]Combined!C$1:Y$640,23,0)</f>
        <v>5</v>
      </c>
      <c r="N427" s="9">
        <f>VLOOKUP(B427,[2]Combined!C$1:AA$640,25,0)</f>
        <v>0</v>
      </c>
      <c r="O427" s="10">
        <f>VLOOKUP(B427,[3]Combined!C$1:T$640,18,0)</f>
        <v>7</v>
      </c>
      <c r="P427" s="10">
        <f>VLOOKUP(B427,[3]Combined!C$1:U$640,19,0)</f>
        <v>14</v>
      </c>
      <c r="Q427" s="10">
        <f>VLOOKUP(B427,[3]Combined!C$1:W$640,21,0)</f>
        <v>0</v>
      </c>
      <c r="R427" s="10">
        <f>VLOOKUP(B427,[3]Combined!C$1:X$640,22,0)</f>
        <v>0</v>
      </c>
      <c r="S427" s="10">
        <f>VLOOKUP(B427,[3]Combined!C$1:Y$640,23,0)</f>
        <v>1</v>
      </c>
      <c r="T427" s="10">
        <f>VLOOKUP(B427,[3]Combined!C$1:AA$640,25,0)</f>
        <v>0</v>
      </c>
      <c r="U427" s="11">
        <f>VLOOKUP(B427,[4]Combined!C$1:T$640,18,0)</f>
        <v>5</v>
      </c>
      <c r="V427" s="11">
        <f>VLOOKUP(B427,[4]Combined!C$1:U$640,19,0)</f>
        <v>16</v>
      </c>
      <c r="W427" s="11">
        <f>VLOOKUP(B427,[4]Combined!C$1:W$640,21,0)</f>
        <v>0</v>
      </c>
      <c r="X427" s="11">
        <f>VLOOKUP(B427,[4]Combined!C$1:X$640,22,0)</f>
        <v>2</v>
      </c>
      <c r="Y427" s="11">
        <f>VLOOKUP(B427,[4]Combined!C$1:Y$640,23,0)</f>
        <v>2</v>
      </c>
      <c r="Z427" s="11">
        <f>VLOOKUP(B427,[4]Combined!C$1:AA$640,25,0)</f>
        <v>0</v>
      </c>
      <c r="AA427" s="12">
        <v>3</v>
      </c>
      <c r="AB427" s="12">
        <v>5</v>
      </c>
      <c r="AC427" s="12">
        <f>VLOOKUP(B427,[5]Combined!C$1:W$640,21,0)</f>
        <v>0</v>
      </c>
      <c r="AD427" s="12">
        <v>1</v>
      </c>
      <c r="AE427" s="12">
        <v>1</v>
      </c>
      <c r="AF427" s="12">
        <f>VLOOKUP(B427,[5]Combined!C$1:AA$640,25,0)</f>
        <v>0</v>
      </c>
      <c r="AG427" s="14">
        <f t="shared" si="48"/>
        <v>69</v>
      </c>
      <c r="AH427" s="14">
        <f t="shared" si="49"/>
        <v>0</v>
      </c>
      <c r="AI427" s="14">
        <f t="shared" si="50"/>
        <v>0</v>
      </c>
      <c r="AJ427" s="14">
        <f t="shared" si="51"/>
        <v>40</v>
      </c>
      <c r="AK427" s="14">
        <f t="shared" si="52"/>
        <v>40</v>
      </c>
      <c r="AL427" s="14">
        <f t="shared" si="53"/>
        <v>57.971014492753625</v>
      </c>
      <c r="AM427" s="14">
        <f t="shared" si="54"/>
        <v>0</v>
      </c>
      <c r="AN427" s="7" t="s">
        <v>431</v>
      </c>
      <c r="AO427" s="7">
        <v>8</v>
      </c>
      <c r="AP427" s="7">
        <f>VLOOKUP(B427,[6]I!B$1:AA$50,26,0)</f>
        <v>8</v>
      </c>
      <c r="AQ427" s="7">
        <f t="shared" si="55"/>
        <v>16</v>
      </c>
    </row>
    <row r="428" spans="1:43" x14ac:dyDescent="0.25">
      <c r="A428" s="7">
        <v>427</v>
      </c>
      <c r="B428" s="7" t="s">
        <v>468</v>
      </c>
      <c r="C428" s="8">
        <f>VLOOKUP(B428,[1]Combined!$B$1:$S$640,18,0)</f>
        <v>7</v>
      </c>
      <c r="D428" s="8">
        <f>VLOOKUP(B428,[1]Combined!$B$1:$T$640,19,0)</f>
        <v>7</v>
      </c>
      <c r="E428" s="8">
        <f>VLOOKUP(B428,[1]Combined!$B$1:$V$640,21,0)</f>
        <v>0</v>
      </c>
      <c r="F428" s="8">
        <f>VLOOKUP(B428,[1]Combined!$B$1:$W$640,22,0)</f>
        <v>0</v>
      </c>
      <c r="G428" s="8">
        <f>VLOOKUP(B428,[1]Combined!$B$1:$X$640,23,0)</f>
        <v>0</v>
      </c>
      <c r="H428" s="8">
        <f>VLOOKUP(B428,[1]Combined!$B$1:$Z$640,25,0)</f>
        <v>0</v>
      </c>
      <c r="I428" s="9">
        <f>VLOOKUP(B428,[2]Combined!C$1:T$640,18,0)</f>
        <v>15</v>
      </c>
      <c r="J428" s="9">
        <f>VLOOKUP(B428,[2]Combined!C$1:U$640,19,0)</f>
        <v>18</v>
      </c>
      <c r="K428" s="9">
        <f>VLOOKUP(B428,[2]Combined!C$1:W$640,21,0)</f>
        <v>0</v>
      </c>
      <c r="L428" s="9">
        <f>VLOOKUP(B428,[2]Combined!C$1:X$640,22,0)</f>
        <v>2</v>
      </c>
      <c r="M428" s="9">
        <f>VLOOKUP(B428,[2]Combined!C$1:Y$640,23,0)</f>
        <v>2</v>
      </c>
      <c r="N428" s="9">
        <f>VLOOKUP(B428,[2]Combined!C$1:AA$640,25,0)</f>
        <v>0</v>
      </c>
      <c r="O428" s="10">
        <f>VLOOKUP(B428,[3]Combined!C$1:T$640,18,0)</f>
        <v>8</v>
      </c>
      <c r="P428" s="10">
        <f>VLOOKUP(B428,[3]Combined!C$1:U$640,19,0)</f>
        <v>14</v>
      </c>
      <c r="Q428" s="10">
        <f>VLOOKUP(B428,[3]Combined!C$1:W$640,21,0)</f>
        <v>0</v>
      </c>
      <c r="R428" s="10">
        <f>VLOOKUP(B428,[3]Combined!C$1:X$640,22,0)</f>
        <v>2</v>
      </c>
      <c r="S428" s="10">
        <f>VLOOKUP(B428,[3]Combined!C$1:Y$640,23,0)</f>
        <v>2</v>
      </c>
      <c r="T428" s="10">
        <f>VLOOKUP(B428,[3]Combined!C$1:AA$640,25,0)</f>
        <v>0</v>
      </c>
      <c r="U428" s="11">
        <f>VLOOKUP(B428,[4]Combined!C$1:T$640,18,0)</f>
        <v>13</v>
      </c>
      <c r="V428" s="11">
        <f>VLOOKUP(B428,[4]Combined!C$1:U$640,19,0)</f>
        <v>16</v>
      </c>
      <c r="W428" s="11">
        <f>VLOOKUP(B428,[4]Combined!C$1:W$640,21,0)</f>
        <v>0</v>
      </c>
      <c r="X428" s="11">
        <f>VLOOKUP(B428,[4]Combined!C$1:X$640,22,0)</f>
        <v>3</v>
      </c>
      <c r="Y428" s="11">
        <f>VLOOKUP(B428,[4]Combined!C$1:Y$640,23,0)</f>
        <v>4</v>
      </c>
      <c r="Z428" s="11">
        <f>VLOOKUP(B428,[4]Combined!C$1:AA$640,25,0)</f>
        <v>0</v>
      </c>
      <c r="AA428" s="12">
        <v>5</v>
      </c>
      <c r="AB428" s="12">
        <v>5</v>
      </c>
      <c r="AC428" s="12">
        <f>VLOOKUP(B428,[5]Combined!C$1:W$640,21,0)</f>
        <v>0</v>
      </c>
      <c r="AD428" s="12">
        <v>1</v>
      </c>
      <c r="AE428" s="12">
        <v>1</v>
      </c>
      <c r="AF428" s="12">
        <f>VLOOKUP(B428,[5]Combined!C$1:AA$640,25,0)</f>
        <v>0</v>
      </c>
      <c r="AG428" s="14">
        <f t="shared" si="48"/>
        <v>69</v>
      </c>
      <c r="AH428" s="14">
        <f t="shared" si="49"/>
        <v>0</v>
      </c>
      <c r="AI428" s="14">
        <f t="shared" si="50"/>
        <v>0</v>
      </c>
      <c r="AJ428" s="14">
        <f t="shared" si="51"/>
        <v>56</v>
      </c>
      <c r="AK428" s="14">
        <f t="shared" si="52"/>
        <v>56</v>
      </c>
      <c r="AL428" s="14">
        <f t="shared" si="53"/>
        <v>81.159420289855078</v>
      </c>
      <c r="AM428" s="14">
        <f t="shared" si="54"/>
        <v>4</v>
      </c>
      <c r="AN428" s="7" t="s">
        <v>432</v>
      </c>
      <c r="AO428" s="7">
        <v>8</v>
      </c>
      <c r="AP428" s="7">
        <f>VLOOKUP(B428,[6]I!B$1:AA$50,26,0)</f>
        <v>9</v>
      </c>
      <c r="AQ428" s="7">
        <f t="shared" si="55"/>
        <v>21</v>
      </c>
    </row>
    <row r="429" spans="1:43" x14ac:dyDescent="0.25">
      <c r="A429" s="7">
        <v>428</v>
      </c>
      <c r="B429" s="7" t="s">
        <v>469</v>
      </c>
      <c r="C429" s="8">
        <f>VLOOKUP(B429,[1]Combined!$B$1:$S$640,18,0)</f>
        <v>4</v>
      </c>
      <c r="D429" s="8">
        <f>VLOOKUP(B429,[1]Combined!$B$1:$T$640,19,0)</f>
        <v>7</v>
      </c>
      <c r="E429" s="8">
        <f>VLOOKUP(B429,[1]Combined!$B$1:$V$640,21,0)</f>
        <v>0</v>
      </c>
      <c r="F429" s="8">
        <f>VLOOKUP(B429,[1]Combined!$B$1:$W$640,22,0)</f>
        <v>0</v>
      </c>
      <c r="G429" s="8">
        <f>VLOOKUP(B429,[1]Combined!$B$1:$X$640,23,0)</f>
        <v>0</v>
      </c>
      <c r="H429" s="8">
        <f>VLOOKUP(B429,[1]Combined!$B$1:$Z$640,25,0)</f>
        <v>0</v>
      </c>
      <c r="I429" s="9">
        <f>VLOOKUP(B429,[2]Combined!C$1:T$640,18,0)</f>
        <v>14</v>
      </c>
      <c r="J429" s="9">
        <f>VLOOKUP(B429,[2]Combined!C$1:U$640,19,0)</f>
        <v>18</v>
      </c>
      <c r="K429" s="9">
        <f>VLOOKUP(B429,[2]Combined!C$1:W$640,21,0)</f>
        <v>0</v>
      </c>
      <c r="L429" s="9">
        <f>VLOOKUP(B429,[2]Combined!C$1:X$640,22,0)</f>
        <v>3</v>
      </c>
      <c r="M429" s="9">
        <f>VLOOKUP(B429,[2]Combined!C$1:Y$640,23,0)</f>
        <v>6</v>
      </c>
      <c r="N429" s="9">
        <f>VLOOKUP(B429,[2]Combined!C$1:AA$640,25,0)</f>
        <v>0</v>
      </c>
      <c r="O429" s="10">
        <f>VLOOKUP(B429,[3]Combined!C$1:T$640,18,0)</f>
        <v>10</v>
      </c>
      <c r="P429" s="10">
        <f>VLOOKUP(B429,[3]Combined!C$1:U$640,19,0)</f>
        <v>14</v>
      </c>
      <c r="Q429" s="10">
        <f>VLOOKUP(B429,[3]Combined!C$1:W$640,21,0)</f>
        <v>0</v>
      </c>
      <c r="R429" s="10">
        <f>VLOOKUP(B429,[3]Combined!C$1:X$640,22,0)</f>
        <v>3</v>
      </c>
      <c r="S429" s="10">
        <f>VLOOKUP(B429,[3]Combined!C$1:Y$640,23,0)</f>
        <v>3</v>
      </c>
      <c r="T429" s="10">
        <f>VLOOKUP(B429,[3]Combined!C$1:AA$640,25,0)</f>
        <v>0</v>
      </c>
      <c r="U429" s="11">
        <f>VLOOKUP(B429,[4]Combined!C$1:T$640,18,0)</f>
        <v>13</v>
      </c>
      <c r="V429" s="11">
        <f>VLOOKUP(B429,[4]Combined!C$1:U$640,19,0)</f>
        <v>16</v>
      </c>
      <c r="W429" s="11">
        <f>VLOOKUP(B429,[4]Combined!C$1:W$640,21,0)</f>
        <v>0</v>
      </c>
      <c r="X429" s="11">
        <f>VLOOKUP(B429,[4]Combined!C$1:X$640,22,0)</f>
        <v>2</v>
      </c>
      <c r="Y429" s="11">
        <f>VLOOKUP(B429,[4]Combined!C$1:Y$640,23,0)</f>
        <v>3</v>
      </c>
      <c r="Z429" s="11">
        <f>VLOOKUP(B429,[4]Combined!C$1:AA$640,25,0)</f>
        <v>0</v>
      </c>
      <c r="AA429" s="12">
        <v>5</v>
      </c>
      <c r="AB429" s="12">
        <v>5</v>
      </c>
      <c r="AC429" s="12">
        <f>VLOOKUP(B429,[5]Combined!C$1:W$640,21,0)</f>
        <v>0</v>
      </c>
      <c r="AD429" s="12">
        <v>1</v>
      </c>
      <c r="AE429" s="12">
        <v>1</v>
      </c>
      <c r="AF429" s="12">
        <f>VLOOKUP(B429,[5]Combined!C$1:AA$640,25,0)</f>
        <v>0</v>
      </c>
      <c r="AG429" s="14">
        <f t="shared" si="48"/>
        <v>73</v>
      </c>
      <c r="AH429" s="14">
        <f t="shared" si="49"/>
        <v>0</v>
      </c>
      <c r="AI429" s="14">
        <f t="shared" si="50"/>
        <v>0</v>
      </c>
      <c r="AJ429" s="14">
        <f t="shared" si="51"/>
        <v>55</v>
      </c>
      <c r="AK429" s="14">
        <f t="shared" si="52"/>
        <v>55</v>
      </c>
      <c r="AL429" s="14">
        <f t="shared" si="53"/>
        <v>75.342465753424662</v>
      </c>
      <c r="AM429" s="14">
        <f t="shared" si="54"/>
        <v>3</v>
      </c>
      <c r="AN429" s="7" t="s">
        <v>434</v>
      </c>
      <c r="AO429" s="7">
        <v>8</v>
      </c>
      <c r="AP429" s="7">
        <f>VLOOKUP(B429,[6]I!B$1:AA$50,26,0)</f>
        <v>9</v>
      </c>
      <c r="AQ429" s="7">
        <f t="shared" si="55"/>
        <v>20</v>
      </c>
    </row>
    <row r="430" spans="1:43" x14ac:dyDescent="0.25">
      <c r="A430" s="7">
        <v>429</v>
      </c>
      <c r="B430" s="7" t="s">
        <v>470</v>
      </c>
      <c r="C430" s="8">
        <f>VLOOKUP(B430,[1]Combined!$B$1:$S$640,18,0)</f>
        <v>6</v>
      </c>
      <c r="D430" s="8">
        <f>VLOOKUP(B430,[1]Combined!$B$1:$T$640,19,0)</f>
        <v>7</v>
      </c>
      <c r="E430" s="8">
        <f>VLOOKUP(B430,[1]Combined!$B$1:$V$640,21,0)</f>
        <v>0</v>
      </c>
      <c r="F430" s="8">
        <f>VLOOKUP(B430,[1]Combined!$B$1:$W$640,22,0)</f>
        <v>0</v>
      </c>
      <c r="G430" s="8">
        <f>VLOOKUP(B430,[1]Combined!$B$1:$X$640,23,0)</f>
        <v>0</v>
      </c>
      <c r="H430" s="8">
        <f>VLOOKUP(B430,[1]Combined!$B$1:$Z$640,25,0)</f>
        <v>0</v>
      </c>
      <c r="I430" s="9">
        <f>VLOOKUP(B430,[2]Combined!C$1:T$640,18,0)</f>
        <v>14</v>
      </c>
      <c r="J430" s="9">
        <f>VLOOKUP(B430,[2]Combined!C$1:U$640,19,0)</f>
        <v>18</v>
      </c>
      <c r="K430" s="9">
        <f>VLOOKUP(B430,[2]Combined!C$1:W$640,21,0)</f>
        <v>0</v>
      </c>
      <c r="L430" s="9">
        <f>VLOOKUP(B430,[2]Combined!C$1:X$640,22,0)</f>
        <v>5</v>
      </c>
      <c r="M430" s="9">
        <f>VLOOKUP(B430,[2]Combined!C$1:Y$640,23,0)</f>
        <v>5</v>
      </c>
      <c r="N430" s="9">
        <f>VLOOKUP(B430,[2]Combined!C$1:AA$640,25,0)</f>
        <v>0</v>
      </c>
      <c r="O430" s="10">
        <f>VLOOKUP(B430,[3]Combined!C$1:T$640,18,0)</f>
        <v>11</v>
      </c>
      <c r="P430" s="10">
        <f>VLOOKUP(B430,[3]Combined!C$1:U$640,19,0)</f>
        <v>14</v>
      </c>
      <c r="Q430" s="10">
        <f>VLOOKUP(B430,[3]Combined!C$1:W$640,21,0)</f>
        <v>0</v>
      </c>
      <c r="R430" s="10">
        <f>VLOOKUP(B430,[3]Combined!C$1:X$640,22,0)</f>
        <v>3</v>
      </c>
      <c r="S430" s="10">
        <f>VLOOKUP(B430,[3]Combined!C$1:Y$640,23,0)</f>
        <v>4</v>
      </c>
      <c r="T430" s="10">
        <f>VLOOKUP(B430,[3]Combined!C$1:AA$640,25,0)</f>
        <v>0</v>
      </c>
      <c r="U430" s="11">
        <f>VLOOKUP(B430,[4]Combined!C$1:T$640,18,0)</f>
        <v>12</v>
      </c>
      <c r="V430" s="11">
        <f>VLOOKUP(B430,[4]Combined!C$1:U$640,19,0)</f>
        <v>16</v>
      </c>
      <c r="W430" s="11">
        <f>VLOOKUP(B430,[4]Combined!C$1:W$640,21,0)</f>
        <v>0</v>
      </c>
      <c r="X430" s="11">
        <f>VLOOKUP(B430,[4]Combined!C$1:X$640,22,0)</f>
        <v>2</v>
      </c>
      <c r="Y430" s="11">
        <f>VLOOKUP(B430,[4]Combined!C$1:Y$640,23,0)</f>
        <v>3</v>
      </c>
      <c r="Z430" s="11">
        <f>VLOOKUP(B430,[4]Combined!C$1:AA$640,25,0)</f>
        <v>0</v>
      </c>
      <c r="AA430" s="12">
        <v>4</v>
      </c>
      <c r="AB430" s="12">
        <v>5</v>
      </c>
      <c r="AC430" s="12">
        <f>VLOOKUP(B430,[5]Combined!C$1:W$640,21,0)</f>
        <v>0</v>
      </c>
      <c r="AD430" s="12">
        <v>1</v>
      </c>
      <c r="AE430" s="12">
        <v>1</v>
      </c>
      <c r="AF430" s="12">
        <f>VLOOKUP(B430,[5]Combined!C$1:AA$640,25,0)</f>
        <v>0</v>
      </c>
      <c r="AG430" s="14">
        <f t="shared" si="48"/>
        <v>73</v>
      </c>
      <c r="AH430" s="14">
        <f t="shared" si="49"/>
        <v>0</v>
      </c>
      <c r="AI430" s="14">
        <f t="shared" si="50"/>
        <v>0</v>
      </c>
      <c r="AJ430" s="14">
        <f t="shared" si="51"/>
        <v>58</v>
      </c>
      <c r="AK430" s="14">
        <f t="shared" si="52"/>
        <v>58</v>
      </c>
      <c r="AL430" s="14">
        <f t="shared" si="53"/>
        <v>79.452054794520549</v>
      </c>
      <c r="AM430" s="14">
        <f t="shared" si="54"/>
        <v>3</v>
      </c>
      <c r="AN430" s="7" t="s">
        <v>427</v>
      </c>
      <c r="AO430" s="7">
        <v>8</v>
      </c>
      <c r="AP430" s="7">
        <f>VLOOKUP(B430,[6]I!B$1:AA$50,26,0)</f>
        <v>7</v>
      </c>
      <c r="AQ430" s="7">
        <f t="shared" si="55"/>
        <v>18</v>
      </c>
    </row>
    <row r="431" spans="1:43" x14ac:dyDescent="0.25">
      <c r="A431" s="7">
        <v>430</v>
      </c>
      <c r="B431" s="7" t="s">
        <v>471</v>
      </c>
      <c r="C431" s="8">
        <f>VLOOKUP(B431,[1]Combined!$B$1:$S$640,18,0)</f>
        <v>5</v>
      </c>
      <c r="D431" s="8">
        <f>VLOOKUP(B431,[1]Combined!$B$1:$T$640,19,0)</f>
        <v>7</v>
      </c>
      <c r="E431" s="8">
        <f>VLOOKUP(B431,[1]Combined!$B$1:$V$640,21,0)</f>
        <v>0</v>
      </c>
      <c r="F431" s="8">
        <f>VLOOKUP(B431,[1]Combined!$B$1:$W$640,22,0)</f>
        <v>0</v>
      </c>
      <c r="G431" s="8">
        <f>VLOOKUP(B431,[1]Combined!$B$1:$X$640,23,0)</f>
        <v>0</v>
      </c>
      <c r="H431" s="8">
        <f>VLOOKUP(B431,[1]Combined!$B$1:$Z$640,25,0)</f>
        <v>0</v>
      </c>
      <c r="I431" s="9">
        <f>VLOOKUP(B431,[2]Combined!C$1:T$640,18,0)</f>
        <v>16</v>
      </c>
      <c r="J431" s="9">
        <f>VLOOKUP(B431,[2]Combined!C$1:U$640,19,0)</f>
        <v>18</v>
      </c>
      <c r="K431" s="9">
        <f>VLOOKUP(B431,[2]Combined!C$1:W$640,21,0)</f>
        <v>0</v>
      </c>
      <c r="L431" s="9">
        <f>VLOOKUP(B431,[2]Combined!C$1:X$640,22,0)</f>
        <v>4</v>
      </c>
      <c r="M431" s="9">
        <f>VLOOKUP(B431,[2]Combined!C$1:Y$640,23,0)</f>
        <v>6</v>
      </c>
      <c r="N431" s="9">
        <f>VLOOKUP(B431,[2]Combined!C$1:AA$640,25,0)</f>
        <v>0</v>
      </c>
      <c r="O431" s="10">
        <f>VLOOKUP(B431,[3]Combined!C$1:T$640,18,0)</f>
        <v>6</v>
      </c>
      <c r="P431" s="10">
        <f>VLOOKUP(B431,[3]Combined!C$1:U$640,19,0)</f>
        <v>14</v>
      </c>
      <c r="Q431" s="10">
        <f>VLOOKUP(B431,[3]Combined!C$1:W$640,21,0)</f>
        <v>0</v>
      </c>
      <c r="R431" s="10">
        <f>VLOOKUP(B431,[3]Combined!C$1:X$640,22,0)</f>
        <v>3</v>
      </c>
      <c r="S431" s="10">
        <f>VLOOKUP(B431,[3]Combined!C$1:Y$640,23,0)</f>
        <v>4</v>
      </c>
      <c r="T431" s="10">
        <f>VLOOKUP(B431,[3]Combined!C$1:AA$640,25,0)</f>
        <v>0</v>
      </c>
      <c r="U431" s="11">
        <f>VLOOKUP(B431,[4]Combined!C$1:T$640,18,0)</f>
        <v>11</v>
      </c>
      <c r="V431" s="11">
        <f>VLOOKUP(B431,[4]Combined!C$1:U$640,19,0)</f>
        <v>16</v>
      </c>
      <c r="W431" s="11">
        <f>VLOOKUP(B431,[4]Combined!C$1:W$640,21,0)</f>
        <v>0</v>
      </c>
      <c r="X431" s="11">
        <f>VLOOKUP(B431,[4]Combined!C$1:X$640,22,0)</f>
        <v>4</v>
      </c>
      <c r="Y431" s="11">
        <f>VLOOKUP(B431,[4]Combined!C$1:Y$640,23,0)</f>
        <v>4</v>
      </c>
      <c r="Z431" s="11">
        <f>VLOOKUP(B431,[4]Combined!C$1:AA$640,25,0)</f>
        <v>0</v>
      </c>
      <c r="AA431" s="12">
        <v>4</v>
      </c>
      <c r="AB431" s="12">
        <v>5</v>
      </c>
      <c r="AC431" s="12">
        <f>VLOOKUP(B431,[5]Combined!C$1:W$640,21,0)</f>
        <v>0</v>
      </c>
      <c r="AD431" s="12">
        <v>1</v>
      </c>
      <c r="AE431" s="12">
        <v>1</v>
      </c>
      <c r="AF431" s="12">
        <f>VLOOKUP(B431,[5]Combined!C$1:AA$640,25,0)</f>
        <v>0</v>
      </c>
      <c r="AG431" s="14">
        <f t="shared" si="48"/>
        <v>75</v>
      </c>
      <c r="AH431" s="14">
        <f t="shared" si="49"/>
        <v>0</v>
      </c>
      <c r="AI431" s="14">
        <f t="shared" si="50"/>
        <v>0</v>
      </c>
      <c r="AJ431" s="14">
        <f t="shared" si="51"/>
        <v>54</v>
      </c>
      <c r="AK431" s="14">
        <f t="shared" si="52"/>
        <v>54</v>
      </c>
      <c r="AL431" s="14">
        <f t="shared" si="53"/>
        <v>72</v>
      </c>
      <c r="AM431" s="14">
        <f t="shared" si="54"/>
        <v>2</v>
      </c>
      <c r="AN431" s="7" t="s">
        <v>429</v>
      </c>
      <c r="AO431" s="7">
        <f>VLOOKUP(B431,[6]I!B$1:AA$50,26,0)</f>
        <v>8</v>
      </c>
      <c r="AP431" s="7">
        <f>VLOOKUP(B431,[6]I!B$1:AA$50,26,0)</f>
        <v>8</v>
      </c>
      <c r="AQ431" s="7">
        <f t="shared" si="55"/>
        <v>18</v>
      </c>
    </row>
    <row r="432" spans="1:43" x14ac:dyDescent="0.25">
      <c r="A432" s="7">
        <v>431</v>
      </c>
      <c r="B432" s="7" t="s">
        <v>472</v>
      </c>
      <c r="C432" s="8">
        <f>VLOOKUP(B432,[1]Combined!$B$1:$S$640,18,0)</f>
        <v>7</v>
      </c>
      <c r="D432" s="8">
        <f>VLOOKUP(B432,[1]Combined!$B$1:$T$640,19,0)</f>
        <v>7</v>
      </c>
      <c r="E432" s="8">
        <f>VLOOKUP(B432,[1]Combined!$B$1:$V$640,21,0)</f>
        <v>0</v>
      </c>
      <c r="F432" s="8">
        <f>VLOOKUP(B432,[1]Combined!$B$1:$W$640,22,0)</f>
        <v>0</v>
      </c>
      <c r="G432" s="8">
        <f>VLOOKUP(B432,[1]Combined!$B$1:$X$640,23,0)</f>
        <v>0</v>
      </c>
      <c r="H432" s="8">
        <f>VLOOKUP(B432,[1]Combined!$B$1:$Z$640,25,0)</f>
        <v>0</v>
      </c>
      <c r="I432" s="9">
        <f>VLOOKUP(B432,[2]Combined!C$1:T$640,18,0)</f>
        <v>15</v>
      </c>
      <c r="J432" s="9">
        <f>VLOOKUP(B432,[2]Combined!C$1:U$640,19,0)</f>
        <v>18</v>
      </c>
      <c r="K432" s="9">
        <f>VLOOKUP(B432,[2]Combined!C$1:W$640,21,0)</f>
        <v>0</v>
      </c>
      <c r="L432" s="9">
        <f>VLOOKUP(B432,[2]Combined!C$1:X$640,22,0)</f>
        <v>4</v>
      </c>
      <c r="M432" s="9">
        <f>VLOOKUP(B432,[2]Combined!C$1:Y$640,23,0)</f>
        <v>5</v>
      </c>
      <c r="N432" s="9">
        <f>VLOOKUP(B432,[2]Combined!C$1:AA$640,25,0)</f>
        <v>0</v>
      </c>
      <c r="O432" s="10">
        <f>VLOOKUP(B432,[3]Combined!C$1:T$640,18,0)</f>
        <v>5</v>
      </c>
      <c r="P432" s="10">
        <f>VLOOKUP(B432,[3]Combined!C$1:U$640,19,0)</f>
        <v>14</v>
      </c>
      <c r="Q432" s="10">
        <f>VLOOKUP(B432,[3]Combined!C$1:W$640,21,0)</f>
        <v>0</v>
      </c>
      <c r="R432" s="10">
        <f>VLOOKUP(B432,[3]Combined!C$1:X$640,22,0)</f>
        <v>1</v>
      </c>
      <c r="S432" s="10">
        <f>VLOOKUP(B432,[3]Combined!C$1:Y$640,23,0)</f>
        <v>1</v>
      </c>
      <c r="T432" s="10">
        <f>VLOOKUP(B432,[3]Combined!C$1:AA$640,25,0)</f>
        <v>0</v>
      </c>
      <c r="U432" s="11">
        <f>VLOOKUP(B432,[4]Combined!C$1:T$640,18,0)</f>
        <v>12</v>
      </c>
      <c r="V432" s="11">
        <f>VLOOKUP(B432,[4]Combined!C$1:U$640,19,0)</f>
        <v>16</v>
      </c>
      <c r="W432" s="11">
        <f>VLOOKUP(B432,[4]Combined!C$1:W$640,21,0)</f>
        <v>0</v>
      </c>
      <c r="X432" s="11">
        <f>VLOOKUP(B432,[4]Combined!C$1:X$640,22,0)</f>
        <v>2</v>
      </c>
      <c r="Y432" s="11">
        <f>VLOOKUP(B432,[4]Combined!C$1:Y$640,23,0)</f>
        <v>2</v>
      </c>
      <c r="Z432" s="11">
        <f>VLOOKUP(B432,[4]Combined!C$1:AA$640,25,0)</f>
        <v>0</v>
      </c>
      <c r="AA432" s="12">
        <v>4</v>
      </c>
      <c r="AB432" s="12">
        <v>5</v>
      </c>
      <c r="AC432" s="12">
        <f>VLOOKUP(B432,[5]Combined!C$1:W$640,21,0)</f>
        <v>0</v>
      </c>
      <c r="AD432" s="12">
        <v>1</v>
      </c>
      <c r="AE432" s="12">
        <v>1</v>
      </c>
      <c r="AF432" s="12">
        <f>VLOOKUP(B432,[5]Combined!C$1:AA$640,25,0)</f>
        <v>0</v>
      </c>
      <c r="AG432" s="14">
        <f t="shared" si="48"/>
        <v>69</v>
      </c>
      <c r="AH432" s="14">
        <f t="shared" si="49"/>
        <v>0</v>
      </c>
      <c r="AI432" s="14">
        <f t="shared" si="50"/>
        <v>0</v>
      </c>
      <c r="AJ432" s="14">
        <f t="shared" si="51"/>
        <v>51</v>
      </c>
      <c r="AK432" s="14">
        <f t="shared" si="52"/>
        <v>51</v>
      </c>
      <c r="AL432" s="14">
        <f t="shared" si="53"/>
        <v>73.91304347826086</v>
      </c>
      <c r="AM432" s="14">
        <f t="shared" si="54"/>
        <v>2</v>
      </c>
      <c r="AN432" s="7" t="s">
        <v>431</v>
      </c>
      <c r="AO432" s="7">
        <f>VLOOKUP(B432,[6]I!B$1:AA$50,26,0)</f>
        <v>8</v>
      </c>
      <c r="AP432" s="7">
        <f>VLOOKUP(B432,[6]I!B$1:AA$50,26,0)</f>
        <v>8</v>
      </c>
      <c r="AQ432" s="7">
        <f t="shared" si="55"/>
        <v>18</v>
      </c>
    </row>
    <row r="433" spans="1:43" x14ac:dyDescent="0.25">
      <c r="A433" s="7">
        <v>432</v>
      </c>
      <c r="B433" s="7" t="s">
        <v>473</v>
      </c>
      <c r="C433" s="8">
        <f>VLOOKUP(B433,[1]Combined!$B$1:$S$640,18,0)</f>
        <v>6</v>
      </c>
      <c r="D433" s="8">
        <f>VLOOKUP(B433,[1]Combined!$B$1:$T$640,19,0)</f>
        <v>7</v>
      </c>
      <c r="E433" s="8">
        <f>VLOOKUP(B433,[1]Combined!$B$1:$V$640,21,0)</f>
        <v>0</v>
      </c>
      <c r="F433" s="8">
        <f>VLOOKUP(B433,[1]Combined!$B$1:$W$640,22,0)</f>
        <v>0</v>
      </c>
      <c r="G433" s="8">
        <f>VLOOKUP(B433,[1]Combined!$B$1:$X$640,23,0)</f>
        <v>0</v>
      </c>
      <c r="H433" s="8">
        <f>VLOOKUP(B433,[1]Combined!$B$1:$Z$640,25,0)</f>
        <v>0</v>
      </c>
      <c r="I433" s="9">
        <f>VLOOKUP(B433,[2]Combined!C$1:T$640,18,0)</f>
        <v>18</v>
      </c>
      <c r="J433" s="9">
        <f>VLOOKUP(B433,[2]Combined!C$1:U$640,19,0)</f>
        <v>18</v>
      </c>
      <c r="K433" s="9">
        <f>VLOOKUP(B433,[2]Combined!C$1:W$640,21,0)</f>
        <v>0</v>
      </c>
      <c r="L433" s="9">
        <f>VLOOKUP(B433,[2]Combined!C$1:X$640,22,0)</f>
        <v>2</v>
      </c>
      <c r="M433" s="9">
        <f>VLOOKUP(B433,[2]Combined!C$1:Y$640,23,0)</f>
        <v>2</v>
      </c>
      <c r="N433" s="9">
        <f>VLOOKUP(B433,[2]Combined!C$1:AA$640,25,0)</f>
        <v>0</v>
      </c>
      <c r="O433" s="10">
        <f>VLOOKUP(B433,[3]Combined!C$1:T$640,18,0)</f>
        <v>13</v>
      </c>
      <c r="P433" s="10">
        <f>VLOOKUP(B433,[3]Combined!C$1:U$640,19,0)</f>
        <v>14</v>
      </c>
      <c r="Q433" s="10">
        <f>VLOOKUP(B433,[3]Combined!C$1:W$640,21,0)</f>
        <v>0</v>
      </c>
      <c r="R433" s="10">
        <f>VLOOKUP(B433,[3]Combined!C$1:X$640,22,0)</f>
        <v>2</v>
      </c>
      <c r="S433" s="10">
        <f>VLOOKUP(B433,[3]Combined!C$1:Y$640,23,0)</f>
        <v>2</v>
      </c>
      <c r="T433" s="10">
        <f>VLOOKUP(B433,[3]Combined!C$1:AA$640,25,0)</f>
        <v>0</v>
      </c>
      <c r="U433" s="11">
        <f>VLOOKUP(B433,[4]Combined!C$1:T$640,18,0)</f>
        <v>15</v>
      </c>
      <c r="V433" s="11">
        <f>VLOOKUP(B433,[4]Combined!C$1:U$640,19,0)</f>
        <v>16</v>
      </c>
      <c r="W433" s="11">
        <f>VLOOKUP(B433,[4]Combined!C$1:W$640,21,0)</f>
        <v>0</v>
      </c>
      <c r="X433" s="11">
        <f>VLOOKUP(B433,[4]Combined!C$1:X$640,22,0)</f>
        <v>3</v>
      </c>
      <c r="Y433" s="11">
        <f>VLOOKUP(B433,[4]Combined!C$1:Y$640,23,0)</f>
        <v>4</v>
      </c>
      <c r="Z433" s="11">
        <f>VLOOKUP(B433,[4]Combined!C$1:AA$640,25,0)</f>
        <v>0</v>
      </c>
      <c r="AA433" s="12">
        <v>4</v>
      </c>
      <c r="AB433" s="12">
        <v>5</v>
      </c>
      <c r="AC433" s="12">
        <f>VLOOKUP(B433,[5]Combined!C$1:W$640,21,0)</f>
        <v>0</v>
      </c>
      <c r="AD433" s="12">
        <v>1</v>
      </c>
      <c r="AE433" s="12">
        <v>1</v>
      </c>
      <c r="AF433" s="12">
        <f>VLOOKUP(B433,[5]Combined!C$1:AA$640,25,0)</f>
        <v>0</v>
      </c>
      <c r="AG433" s="14">
        <f t="shared" si="48"/>
        <v>69</v>
      </c>
      <c r="AH433" s="14">
        <f t="shared" si="49"/>
        <v>0</v>
      </c>
      <c r="AI433" s="14">
        <f t="shared" si="50"/>
        <v>0</v>
      </c>
      <c r="AJ433" s="14">
        <f t="shared" si="51"/>
        <v>64</v>
      </c>
      <c r="AK433" s="14">
        <f t="shared" si="52"/>
        <v>64</v>
      </c>
      <c r="AL433" s="14">
        <f t="shared" si="53"/>
        <v>92.753623188405797</v>
      </c>
      <c r="AM433" s="14">
        <f t="shared" si="54"/>
        <v>5</v>
      </c>
      <c r="AN433" s="7" t="s">
        <v>432</v>
      </c>
      <c r="AO433" s="7">
        <f>VLOOKUP(B433,[6]I!B$1:AA$50,26,0)</f>
        <v>8</v>
      </c>
      <c r="AP433" s="7">
        <f>VLOOKUP(B433,[6]I!B$1:AA$50,26,0)</f>
        <v>8</v>
      </c>
      <c r="AQ433" s="7">
        <f t="shared" si="55"/>
        <v>21</v>
      </c>
    </row>
    <row r="434" spans="1:43" x14ac:dyDescent="0.25">
      <c r="A434" s="7">
        <v>433</v>
      </c>
      <c r="B434" s="7" t="s">
        <v>474</v>
      </c>
      <c r="C434" s="8">
        <f>VLOOKUP(B434,[1]Combined!$B$1:$S$640,18,0)</f>
        <v>7</v>
      </c>
      <c r="D434" s="8">
        <f>VLOOKUP(B434,[1]Combined!$B$1:$T$640,19,0)</f>
        <v>7</v>
      </c>
      <c r="E434" s="8">
        <f>VLOOKUP(B434,[1]Combined!$B$1:$V$640,21,0)</f>
        <v>0</v>
      </c>
      <c r="F434" s="8">
        <f>VLOOKUP(B434,[1]Combined!$B$1:$W$640,22,0)</f>
        <v>0</v>
      </c>
      <c r="G434" s="8">
        <f>VLOOKUP(B434,[1]Combined!$B$1:$X$640,23,0)</f>
        <v>0</v>
      </c>
      <c r="H434" s="8">
        <f>VLOOKUP(B434,[1]Combined!$B$1:$Z$640,25,0)</f>
        <v>0</v>
      </c>
      <c r="I434" s="9">
        <f>VLOOKUP(B434,[2]Combined!C$1:T$640,18,0)</f>
        <v>17</v>
      </c>
      <c r="J434" s="9">
        <f>VLOOKUP(B434,[2]Combined!C$1:U$640,19,0)</f>
        <v>18</v>
      </c>
      <c r="K434" s="9">
        <f>VLOOKUP(B434,[2]Combined!C$1:W$640,21,0)</f>
        <v>0</v>
      </c>
      <c r="L434" s="9">
        <f>VLOOKUP(B434,[2]Combined!C$1:X$640,22,0)</f>
        <v>5</v>
      </c>
      <c r="M434" s="9">
        <f>VLOOKUP(B434,[2]Combined!C$1:Y$640,23,0)</f>
        <v>6</v>
      </c>
      <c r="N434" s="9">
        <f>VLOOKUP(B434,[2]Combined!C$1:AA$640,25,0)</f>
        <v>0</v>
      </c>
      <c r="O434" s="10">
        <f>VLOOKUP(B434,[3]Combined!C$1:T$640,18,0)</f>
        <v>11</v>
      </c>
      <c r="P434" s="10">
        <f>VLOOKUP(B434,[3]Combined!C$1:U$640,19,0)</f>
        <v>14</v>
      </c>
      <c r="Q434" s="10">
        <f>VLOOKUP(B434,[3]Combined!C$1:W$640,21,0)</f>
        <v>0</v>
      </c>
      <c r="R434" s="10">
        <f>VLOOKUP(B434,[3]Combined!C$1:X$640,22,0)</f>
        <v>3</v>
      </c>
      <c r="S434" s="10">
        <f>VLOOKUP(B434,[3]Combined!C$1:Y$640,23,0)</f>
        <v>3</v>
      </c>
      <c r="T434" s="10">
        <f>VLOOKUP(B434,[3]Combined!C$1:AA$640,25,0)</f>
        <v>0</v>
      </c>
      <c r="U434" s="11">
        <f>VLOOKUP(B434,[4]Combined!C$1:T$640,18,0)</f>
        <v>16</v>
      </c>
      <c r="V434" s="11">
        <f>VLOOKUP(B434,[4]Combined!C$1:U$640,19,0)</f>
        <v>16</v>
      </c>
      <c r="W434" s="11">
        <f>VLOOKUP(B434,[4]Combined!C$1:W$640,21,0)</f>
        <v>0</v>
      </c>
      <c r="X434" s="11">
        <f>VLOOKUP(B434,[4]Combined!C$1:X$640,22,0)</f>
        <v>3</v>
      </c>
      <c r="Y434" s="11">
        <f>VLOOKUP(B434,[4]Combined!C$1:Y$640,23,0)</f>
        <v>3</v>
      </c>
      <c r="Z434" s="11">
        <f>VLOOKUP(B434,[4]Combined!C$1:AA$640,25,0)</f>
        <v>0</v>
      </c>
      <c r="AA434" s="12">
        <v>4</v>
      </c>
      <c r="AB434" s="12">
        <v>5</v>
      </c>
      <c r="AC434" s="12">
        <f>VLOOKUP(B434,[5]Combined!C$1:W$640,21,0)</f>
        <v>0</v>
      </c>
      <c r="AD434" s="12">
        <v>1</v>
      </c>
      <c r="AE434" s="12">
        <v>1</v>
      </c>
      <c r="AF434" s="12">
        <f>VLOOKUP(B434,[5]Combined!C$1:AA$640,25,0)</f>
        <v>0</v>
      </c>
      <c r="AG434" s="14">
        <f t="shared" si="48"/>
        <v>73</v>
      </c>
      <c r="AH434" s="14">
        <f t="shared" si="49"/>
        <v>0</v>
      </c>
      <c r="AI434" s="14">
        <f t="shared" si="50"/>
        <v>0</v>
      </c>
      <c r="AJ434" s="14">
        <f t="shared" si="51"/>
        <v>67</v>
      </c>
      <c r="AK434" s="14">
        <f t="shared" si="52"/>
        <v>67</v>
      </c>
      <c r="AL434" s="14">
        <f t="shared" si="53"/>
        <v>91.780821917808225</v>
      </c>
      <c r="AM434" s="14">
        <f t="shared" si="54"/>
        <v>5</v>
      </c>
      <c r="AN434" s="7" t="s">
        <v>434</v>
      </c>
      <c r="AO434" s="7">
        <v>8</v>
      </c>
      <c r="AP434" s="7">
        <f>VLOOKUP(B434,[6]I!B$1:AA$50,26,0)</f>
        <v>8</v>
      </c>
      <c r="AQ434" s="7">
        <f t="shared" si="55"/>
        <v>21</v>
      </c>
    </row>
    <row r="435" spans="1:43" x14ac:dyDescent="0.25">
      <c r="A435" s="7">
        <v>434</v>
      </c>
      <c r="B435" s="7" t="s">
        <v>475</v>
      </c>
      <c r="C435" s="8">
        <f>VLOOKUP(B435,[1]Combined!$B$1:$S$640,18,0)</f>
        <v>4</v>
      </c>
      <c r="D435" s="8">
        <f>VLOOKUP(B435,[1]Combined!$B$1:$T$640,19,0)</f>
        <v>7</v>
      </c>
      <c r="E435" s="8">
        <f>VLOOKUP(B435,[1]Combined!$B$1:$V$640,21,0)</f>
        <v>0</v>
      </c>
      <c r="F435" s="8">
        <f>VLOOKUP(B435,[1]Combined!$B$1:$W$640,22,0)</f>
        <v>0</v>
      </c>
      <c r="G435" s="8">
        <f>VLOOKUP(B435,[1]Combined!$B$1:$X$640,23,0)</f>
        <v>0</v>
      </c>
      <c r="H435" s="8">
        <f>VLOOKUP(B435,[1]Combined!$B$1:$Z$640,25,0)</f>
        <v>0</v>
      </c>
      <c r="I435" s="9">
        <f>VLOOKUP(B435,[2]Combined!C$1:T$640,18,0)</f>
        <v>13</v>
      </c>
      <c r="J435" s="9">
        <f>VLOOKUP(B435,[2]Combined!C$1:U$640,19,0)</f>
        <v>18</v>
      </c>
      <c r="K435" s="9">
        <f>VLOOKUP(B435,[2]Combined!C$1:W$640,21,0)</f>
        <v>0</v>
      </c>
      <c r="L435" s="9">
        <f>VLOOKUP(B435,[2]Combined!C$1:X$640,22,0)</f>
        <v>4</v>
      </c>
      <c r="M435" s="9">
        <f>VLOOKUP(B435,[2]Combined!C$1:Y$640,23,0)</f>
        <v>5</v>
      </c>
      <c r="N435" s="9">
        <f>VLOOKUP(B435,[2]Combined!C$1:AA$640,25,0)</f>
        <v>0</v>
      </c>
      <c r="O435" s="10">
        <f>VLOOKUP(B435,[3]Combined!C$1:T$640,18,0)</f>
        <v>10</v>
      </c>
      <c r="P435" s="10">
        <f>VLOOKUP(B435,[3]Combined!C$1:U$640,19,0)</f>
        <v>14</v>
      </c>
      <c r="Q435" s="10">
        <f>VLOOKUP(B435,[3]Combined!C$1:W$640,21,0)</f>
        <v>0</v>
      </c>
      <c r="R435" s="10">
        <f>VLOOKUP(B435,[3]Combined!C$1:X$640,22,0)</f>
        <v>4</v>
      </c>
      <c r="S435" s="10">
        <f>VLOOKUP(B435,[3]Combined!C$1:Y$640,23,0)</f>
        <v>4</v>
      </c>
      <c r="T435" s="10">
        <f>VLOOKUP(B435,[3]Combined!C$1:AA$640,25,0)</f>
        <v>0</v>
      </c>
      <c r="U435" s="11">
        <f>VLOOKUP(B435,[4]Combined!C$1:T$640,18,0)</f>
        <v>0</v>
      </c>
      <c r="V435" s="11">
        <f>VLOOKUP(B435,[4]Combined!C$1:U$640,19,0)</f>
        <v>16</v>
      </c>
      <c r="W435" s="11">
        <f>VLOOKUP(B435,[4]Combined!C$1:W$640,21,0)</f>
        <v>0</v>
      </c>
      <c r="X435" s="11">
        <f>VLOOKUP(B435,[4]Combined!C$1:X$640,22,0)</f>
        <v>2</v>
      </c>
      <c r="Y435" s="11">
        <f>VLOOKUP(B435,[4]Combined!C$1:Y$640,23,0)</f>
        <v>3</v>
      </c>
      <c r="Z435" s="11">
        <f>VLOOKUP(B435,[4]Combined!C$1:AA$640,25,0)</f>
        <v>0</v>
      </c>
      <c r="AA435" s="12">
        <v>5</v>
      </c>
      <c r="AB435" s="12">
        <v>5</v>
      </c>
      <c r="AC435" s="12">
        <f>VLOOKUP(B435,[5]Combined!C$1:W$640,21,0)</f>
        <v>0</v>
      </c>
      <c r="AD435" s="12">
        <v>1</v>
      </c>
      <c r="AE435" s="12">
        <v>1</v>
      </c>
      <c r="AF435" s="12">
        <f>VLOOKUP(B435,[5]Combined!C$1:AA$640,25,0)</f>
        <v>0</v>
      </c>
      <c r="AG435" s="14">
        <f t="shared" si="48"/>
        <v>73</v>
      </c>
      <c r="AH435" s="14">
        <f t="shared" si="49"/>
        <v>0</v>
      </c>
      <c r="AI435" s="14">
        <f t="shared" si="50"/>
        <v>0</v>
      </c>
      <c r="AJ435" s="14">
        <f t="shared" si="51"/>
        <v>43</v>
      </c>
      <c r="AK435" s="14">
        <f t="shared" si="52"/>
        <v>43</v>
      </c>
      <c r="AL435" s="14">
        <f t="shared" si="53"/>
        <v>58.904109589041099</v>
      </c>
      <c r="AM435" s="14">
        <f t="shared" si="54"/>
        <v>0</v>
      </c>
      <c r="AN435" s="7" t="s">
        <v>427</v>
      </c>
      <c r="AO435" s="7">
        <v>8</v>
      </c>
      <c r="AP435" s="7">
        <f>VLOOKUP(B435,[6]I!B$1:AA$50,26,0)</f>
        <v>7</v>
      </c>
      <c r="AQ435" s="7">
        <f t="shared" si="55"/>
        <v>15</v>
      </c>
    </row>
    <row r="436" spans="1:43" x14ac:dyDescent="0.25">
      <c r="A436" s="7">
        <v>435</v>
      </c>
      <c r="B436" s="7" t="s">
        <v>476</v>
      </c>
      <c r="C436" s="8">
        <f>VLOOKUP(B436,[1]Combined!$B$1:$S$640,18,0)</f>
        <v>7</v>
      </c>
      <c r="D436" s="8">
        <f>VLOOKUP(B436,[1]Combined!$B$1:$T$640,19,0)</f>
        <v>7</v>
      </c>
      <c r="E436" s="8">
        <f>VLOOKUP(B436,[1]Combined!$B$1:$V$640,21,0)</f>
        <v>0</v>
      </c>
      <c r="F436" s="8">
        <f>VLOOKUP(B436,[1]Combined!$B$1:$W$640,22,0)</f>
        <v>0</v>
      </c>
      <c r="G436" s="8">
        <f>VLOOKUP(B436,[1]Combined!$B$1:$X$640,23,0)</f>
        <v>0</v>
      </c>
      <c r="H436" s="8">
        <f>VLOOKUP(B436,[1]Combined!$B$1:$Z$640,25,0)</f>
        <v>0</v>
      </c>
      <c r="I436" s="9">
        <f>VLOOKUP(B436,[2]Combined!C$1:T$640,18,0)</f>
        <v>18</v>
      </c>
      <c r="J436" s="9">
        <f>VLOOKUP(B436,[2]Combined!C$1:U$640,19,0)</f>
        <v>18</v>
      </c>
      <c r="K436" s="9">
        <f>VLOOKUP(B436,[2]Combined!C$1:W$640,21,0)</f>
        <v>0</v>
      </c>
      <c r="L436" s="9">
        <f>VLOOKUP(B436,[2]Combined!C$1:X$640,22,0)</f>
        <v>4</v>
      </c>
      <c r="M436" s="9">
        <f>VLOOKUP(B436,[2]Combined!C$1:Y$640,23,0)</f>
        <v>6</v>
      </c>
      <c r="N436" s="9">
        <f>VLOOKUP(B436,[2]Combined!C$1:AA$640,25,0)</f>
        <v>0</v>
      </c>
      <c r="O436" s="10">
        <f>VLOOKUP(B436,[3]Combined!C$1:T$640,18,0)</f>
        <v>13</v>
      </c>
      <c r="P436" s="10">
        <f>VLOOKUP(B436,[3]Combined!C$1:U$640,19,0)</f>
        <v>14</v>
      </c>
      <c r="Q436" s="10">
        <f>VLOOKUP(B436,[3]Combined!C$1:W$640,21,0)</f>
        <v>0</v>
      </c>
      <c r="R436" s="10">
        <f>VLOOKUP(B436,[3]Combined!C$1:X$640,22,0)</f>
        <v>4</v>
      </c>
      <c r="S436" s="10">
        <f>VLOOKUP(B436,[3]Combined!C$1:Y$640,23,0)</f>
        <v>4</v>
      </c>
      <c r="T436" s="10">
        <f>VLOOKUP(B436,[3]Combined!C$1:AA$640,25,0)</f>
        <v>0</v>
      </c>
      <c r="U436" s="11">
        <f>VLOOKUP(B436,[4]Combined!C$1:T$640,18,0)</f>
        <v>11</v>
      </c>
      <c r="V436" s="11">
        <f>VLOOKUP(B436,[4]Combined!C$1:U$640,19,0)</f>
        <v>16</v>
      </c>
      <c r="W436" s="11">
        <f>VLOOKUP(B436,[4]Combined!C$1:W$640,21,0)</f>
        <v>0</v>
      </c>
      <c r="X436" s="11">
        <f>VLOOKUP(B436,[4]Combined!C$1:X$640,22,0)</f>
        <v>4</v>
      </c>
      <c r="Y436" s="11">
        <f>VLOOKUP(B436,[4]Combined!C$1:Y$640,23,0)</f>
        <v>4</v>
      </c>
      <c r="Z436" s="11">
        <f>VLOOKUP(B436,[4]Combined!C$1:AA$640,25,0)</f>
        <v>0</v>
      </c>
      <c r="AA436" s="12">
        <v>5</v>
      </c>
      <c r="AB436" s="12">
        <v>5</v>
      </c>
      <c r="AC436" s="12">
        <f>VLOOKUP(B436,[5]Combined!C$1:W$640,21,0)</f>
        <v>0</v>
      </c>
      <c r="AD436" s="12">
        <v>1</v>
      </c>
      <c r="AE436" s="12">
        <v>1</v>
      </c>
      <c r="AF436" s="12">
        <f>VLOOKUP(B436,[5]Combined!C$1:AA$640,25,0)</f>
        <v>0</v>
      </c>
      <c r="AG436" s="14">
        <f t="shared" si="48"/>
        <v>75</v>
      </c>
      <c r="AH436" s="14">
        <f t="shared" si="49"/>
        <v>0</v>
      </c>
      <c r="AI436" s="14">
        <f t="shared" si="50"/>
        <v>0</v>
      </c>
      <c r="AJ436" s="14">
        <f t="shared" si="51"/>
        <v>67</v>
      </c>
      <c r="AK436" s="14">
        <f t="shared" si="52"/>
        <v>67</v>
      </c>
      <c r="AL436" s="14">
        <f t="shared" si="53"/>
        <v>89.333333333333329</v>
      </c>
      <c r="AM436" s="14">
        <f t="shared" si="54"/>
        <v>5</v>
      </c>
      <c r="AN436" s="7" t="s">
        <v>429</v>
      </c>
      <c r="AO436" s="7">
        <v>8</v>
      </c>
      <c r="AP436" s="7">
        <f>VLOOKUP(B436,[6]I!B$1:AA$50,26,0)</f>
        <v>9</v>
      </c>
      <c r="AQ436" s="7">
        <f t="shared" si="55"/>
        <v>22</v>
      </c>
    </row>
    <row r="437" spans="1:43" x14ac:dyDescent="0.25">
      <c r="A437" s="7">
        <v>436</v>
      </c>
      <c r="B437" s="7" t="s">
        <v>477</v>
      </c>
      <c r="C437" s="8">
        <f>VLOOKUP(B437,[1]Combined!$B$1:$S$640,18,0)</f>
        <v>4</v>
      </c>
      <c r="D437" s="8">
        <f>VLOOKUP(B437,[1]Combined!$B$1:$T$640,19,0)</f>
        <v>7</v>
      </c>
      <c r="E437" s="8">
        <f>VLOOKUP(B437,[1]Combined!$B$1:$V$640,21,0)</f>
        <v>0</v>
      </c>
      <c r="F437" s="8">
        <f>VLOOKUP(B437,[1]Combined!$B$1:$W$640,22,0)</f>
        <v>0</v>
      </c>
      <c r="G437" s="8">
        <f>VLOOKUP(B437,[1]Combined!$B$1:$X$640,23,0)</f>
        <v>0</v>
      </c>
      <c r="H437" s="8">
        <f>VLOOKUP(B437,[1]Combined!$B$1:$Z$640,25,0)</f>
        <v>0</v>
      </c>
      <c r="I437" s="9">
        <f>VLOOKUP(B437,[2]Combined!C$1:T$640,18,0)</f>
        <v>7</v>
      </c>
      <c r="J437" s="9">
        <f>VLOOKUP(B437,[2]Combined!C$1:U$640,19,0)</f>
        <v>18</v>
      </c>
      <c r="K437" s="9">
        <f>VLOOKUP(B437,[2]Combined!C$1:W$640,21,0)</f>
        <v>0</v>
      </c>
      <c r="L437" s="9">
        <f>VLOOKUP(B437,[2]Combined!C$1:X$640,22,0)</f>
        <v>2</v>
      </c>
      <c r="M437" s="9">
        <f>VLOOKUP(B437,[2]Combined!C$1:Y$640,23,0)</f>
        <v>5</v>
      </c>
      <c r="N437" s="9">
        <f>VLOOKUP(B437,[2]Combined!C$1:AA$640,25,0)</f>
        <v>0</v>
      </c>
      <c r="O437" s="10">
        <f>VLOOKUP(B437,[3]Combined!C$1:T$640,18,0)</f>
        <v>6</v>
      </c>
      <c r="P437" s="10">
        <f>VLOOKUP(B437,[3]Combined!C$1:U$640,19,0)</f>
        <v>14</v>
      </c>
      <c r="Q437" s="10">
        <f>VLOOKUP(B437,[3]Combined!C$1:W$640,21,0)</f>
        <v>0</v>
      </c>
      <c r="R437" s="10">
        <f>VLOOKUP(B437,[3]Combined!C$1:X$640,22,0)</f>
        <v>0</v>
      </c>
      <c r="S437" s="10">
        <f>VLOOKUP(B437,[3]Combined!C$1:Y$640,23,0)</f>
        <v>1</v>
      </c>
      <c r="T437" s="10">
        <f>VLOOKUP(B437,[3]Combined!C$1:AA$640,25,0)</f>
        <v>0</v>
      </c>
      <c r="U437" s="11">
        <f>VLOOKUP(B437,[4]Combined!C$1:T$640,18,0)</f>
        <v>9</v>
      </c>
      <c r="V437" s="11">
        <f>VLOOKUP(B437,[4]Combined!C$1:U$640,19,0)</f>
        <v>16</v>
      </c>
      <c r="W437" s="11">
        <f>VLOOKUP(B437,[4]Combined!C$1:W$640,21,0)</f>
        <v>0</v>
      </c>
      <c r="X437" s="11">
        <f>VLOOKUP(B437,[4]Combined!C$1:X$640,22,0)</f>
        <v>2</v>
      </c>
      <c r="Y437" s="11">
        <f>VLOOKUP(B437,[4]Combined!C$1:Y$640,23,0)</f>
        <v>2</v>
      </c>
      <c r="Z437" s="11">
        <f>VLOOKUP(B437,[4]Combined!C$1:AA$640,25,0)</f>
        <v>0</v>
      </c>
      <c r="AA437" s="12">
        <v>3</v>
      </c>
      <c r="AB437" s="12">
        <v>5</v>
      </c>
      <c r="AC437" s="12">
        <f>VLOOKUP(B437,[5]Combined!C$1:W$640,21,0)</f>
        <v>0</v>
      </c>
      <c r="AD437" s="12">
        <v>1</v>
      </c>
      <c r="AE437" s="12">
        <v>1</v>
      </c>
      <c r="AF437" s="12">
        <f>VLOOKUP(B437,[5]Combined!C$1:AA$640,25,0)</f>
        <v>0</v>
      </c>
      <c r="AG437" s="14">
        <f t="shared" si="48"/>
        <v>69</v>
      </c>
      <c r="AH437" s="14">
        <f t="shared" si="49"/>
        <v>0</v>
      </c>
      <c r="AI437" s="14">
        <f t="shared" si="50"/>
        <v>0</v>
      </c>
      <c r="AJ437" s="14">
        <f t="shared" si="51"/>
        <v>34</v>
      </c>
      <c r="AK437" s="14">
        <f t="shared" si="52"/>
        <v>34</v>
      </c>
      <c r="AL437" s="14">
        <f t="shared" si="53"/>
        <v>49.275362318840585</v>
      </c>
      <c r="AM437" s="14">
        <f t="shared" si="54"/>
        <v>0</v>
      </c>
      <c r="AN437" s="7" t="s">
        <v>431</v>
      </c>
      <c r="AO437" s="7">
        <v>8</v>
      </c>
      <c r="AP437" s="7">
        <f>VLOOKUP(B437,[6]I!B$1:AA$50,26,0)</f>
        <v>7</v>
      </c>
      <c r="AQ437" s="7">
        <f t="shared" si="55"/>
        <v>15</v>
      </c>
    </row>
    <row r="438" spans="1:43" x14ac:dyDescent="0.25">
      <c r="A438" s="7">
        <v>437</v>
      </c>
      <c r="B438" s="7" t="s">
        <v>478</v>
      </c>
      <c r="C438" s="8">
        <f>VLOOKUP(B438,[1]Combined!$B$1:$S$640,18,0)</f>
        <v>5</v>
      </c>
      <c r="D438" s="8">
        <f>VLOOKUP(B438,[1]Combined!$B$1:$T$640,19,0)</f>
        <v>7</v>
      </c>
      <c r="E438" s="8">
        <f>VLOOKUP(B438,[1]Combined!$B$1:$V$640,21,0)</f>
        <v>0</v>
      </c>
      <c r="F438" s="8">
        <f>VLOOKUP(B438,[1]Combined!$B$1:$W$640,22,0)</f>
        <v>0</v>
      </c>
      <c r="G438" s="8">
        <f>VLOOKUP(B438,[1]Combined!$B$1:$X$640,23,0)</f>
        <v>0</v>
      </c>
      <c r="H438" s="8">
        <f>VLOOKUP(B438,[1]Combined!$B$1:$Z$640,25,0)</f>
        <v>0</v>
      </c>
      <c r="I438" s="9">
        <f>VLOOKUP(B438,[2]Combined!C$1:T$640,18,0)</f>
        <v>12</v>
      </c>
      <c r="J438" s="9">
        <f>VLOOKUP(B438,[2]Combined!C$1:U$640,19,0)</f>
        <v>18</v>
      </c>
      <c r="K438" s="9">
        <f>VLOOKUP(B438,[2]Combined!C$1:W$640,21,0)</f>
        <v>0</v>
      </c>
      <c r="L438" s="9">
        <f>VLOOKUP(B438,[2]Combined!C$1:X$640,22,0)</f>
        <v>2</v>
      </c>
      <c r="M438" s="9">
        <f>VLOOKUP(B438,[2]Combined!C$1:Y$640,23,0)</f>
        <v>2</v>
      </c>
      <c r="N438" s="9">
        <f>VLOOKUP(B438,[2]Combined!C$1:AA$640,25,0)</f>
        <v>0</v>
      </c>
      <c r="O438" s="10">
        <f>VLOOKUP(B438,[3]Combined!C$1:T$640,18,0)</f>
        <v>5</v>
      </c>
      <c r="P438" s="10">
        <f>VLOOKUP(B438,[3]Combined!C$1:U$640,19,0)</f>
        <v>14</v>
      </c>
      <c r="Q438" s="10">
        <f>VLOOKUP(B438,[3]Combined!C$1:W$640,21,0)</f>
        <v>0</v>
      </c>
      <c r="R438" s="10">
        <f>VLOOKUP(B438,[3]Combined!C$1:X$640,22,0)</f>
        <v>1</v>
      </c>
      <c r="S438" s="10">
        <f>VLOOKUP(B438,[3]Combined!C$1:Y$640,23,0)</f>
        <v>2</v>
      </c>
      <c r="T438" s="10">
        <f>VLOOKUP(B438,[3]Combined!C$1:AA$640,25,0)</f>
        <v>0</v>
      </c>
      <c r="U438" s="11">
        <f>VLOOKUP(B438,[4]Combined!C$1:T$640,18,0)</f>
        <v>2</v>
      </c>
      <c r="V438" s="11">
        <f>VLOOKUP(B438,[4]Combined!C$1:U$640,19,0)</f>
        <v>16</v>
      </c>
      <c r="W438" s="11">
        <f>VLOOKUP(B438,[4]Combined!C$1:W$640,21,0)</f>
        <v>0</v>
      </c>
      <c r="X438" s="11">
        <f>VLOOKUP(B438,[4]Combined!C$1:X$640,22,0)</f>
        <v>1</v>
      </c>
      <c r="Y438" s="11">
        <f>VLOOKUP(B438,[4]Combined!C$1:Y$640,23,0)</f>
        <v>4</v>
      </c>
      <c r="Z438" s="11">
        <f>VLOOKUP(B438,[4]Combined!C$1:AA$640,25,0)</f>
        <v>0</v>
      </c>
      <c r="AA438" s="12">
        <v>3</v>
      </c>
      <c r="AB438" s="12">
        <v>5</v>
      </c>
      <c r="AC438" s="12">
        <f>VLOOKUP(B438,[5]Combined!C$1:W$640,21,0)</f>
        <v>0</v>
      </c>
      <c r="AD438" s="12">
        <v>1</v>
      </c>
      <c r="AE438" s="12">
        <v>1</v>
      </c>
      <c r="AF438" s="12">
        <f>VLOOKUP(B438,[5]Combined!C$1:AA$640,25,0)</f>
        <v>0</v>
      </c>
      <c r="AG438" s="14">
        <f t="shared" si="48"/>
        <v>69</v>
      </c>
      <c r="AH438" s="14">
        <f t="shared" si="49"/>
        <v>0</v>
      </c>
      <c r="AI438" s="14">
        <f t="shared" si="50"/>
        <v>0</v>
      </c>
      <c r="AJ438" s="14">
        <f t="shared" si="51"/>
        <v>32</v>
      </c>
      <c r="AK438" s="14">
        <f t="shared" si="52"/>
        <v>32</v>
      </c>
      <c r="AL438" s="14">
        <f t="shared" si="53"/>
        <v>46.376811594202898</v>
      </c>
      <c r="AM438" s="14">
        <f t="shared" si="54"/>
        <v>0</v>
      </c>
      <c r="AN438" s="7" t="s">
        <v>432</v>
      </c>
      <c r="AO438" s="7">
        <f>VLOOKUP(B438,[6]I!B$1:AA$50,26,0)</f>
        <v>8</v>
      </c>
      <c r="AP438" s="7">
        <f>VLOOKUP(B438,[6]I!B$1:AA$50,26,0)</f>
        <v>8</v>
      </c>
      <c r="AQ438" s="7">
        <f t="shared" si="55"/>
        <v>16</v>
      </c>
    </row>
    <row r="439" spans="1:43" x14ac:dyDescent="0.25">
      <c r="A439" s="7">
        <v>438</v>
      </c>
      <c r="B439" s="7" t="s">
        <v>479</v>
      </c>
      <c r="C439" s="8">
        <f>VLOOKUP(B439,[1]Combined!$B$1:$S$640,18,0)</f>
        <v>9</v>
      </c>
      <c r="D439" s="8">
        <f>VLOOKUP(B439,[1]Combined!$B$1:$T$640,19,0)</f>
        <v>9</v>
      </c>
      <c r="E439" s="8">
        <f>VLOOKUP(B439,[1]Combined!$B$1:$V$640,21,0)</f>
        <v>0</v>
      </c>
      <c r="F439" s="8">
        <f>VLOOKUP(B439,[1]Combined!$B$1:$W$640,22,0)</f>
        <v>2</v>
      </c>
      <c r="G439" s="8">
        <f>VLOOKUP(B439,[1]Combined!$B$1:$X$640,23,0)</f>
        <v>2</v>
      </c>
      <c r="H439" s="8">
        <f>VLOOKUP(B439,[1]Combined!$B$1:$Z$640,25,0)</f>
        <v>0</v>
      </c>
      <c r="I439" s="9">
        <f>VLOOKUP(B439,[2]Combined!C$1:T$640,18,0)</f>
        <v>19</v>
      </c>
      <c r="J439" s="9">
        <f>VLOOKUP(B439,[2]Combined!C$1:U$640,19,0)</f>
        <v>20</v>
      </c>
      <c r="K439" s="9">
        <f>VLOOKUP(B439,[2]Combined!C$1:W$640,21,0)</f>
        <v>0</v>
      </c>
      <c r="L439" s="9">
        <f>VLOOKUP(B439,[2]Combined!C$1:X$640,22,0)</f>
        <v>3</v>
      </c>
      <c r="M439" s="9">
        <f>VLOOKUP(B439,[2]Combined!C$1:Y$640,23,0)</f>
        <v>4</v>
      </c>
      <c r="N439" s="9">
        <f>VLOOKUP(B439,[2]Combined!C$1:AA$640,25,0)</f>
        <v>0</v>
      </c>
      <c r="O439" s="10">
        <f>VLOOKUP(B439,[3]Combined!C$1:T$640,18,0)</f>
        <v>13</v>
      </c>
      <c r="P439" s="10">
        <f>VLOOKUP(B439,[3]Combined!C$1:U$640,19,0)</f>
        <v>15</v>
      </c>
      <c r="Q439" s="10">
        <f>VLOOKUP(B439,[3]Combined!C$1:W$640,21,0)</f>
        <v>0</v>
      </c>
      <c r="R439" s="10">
        <f>VLOOKUP(B439,[3]Combined!C$1:X$640,22,0)</f>
        <v>2</v>
      </c>
      <c r="S439" s="10">
        <f>VLOOKUP(B439,[3]Combined!C$1:Y$640,23,0)</f>
        <v>2</v>
      </c>
      <c r="T439" s="10">
        <f>VLOOKUP(B439,[3]Combined!C$1:AA$640,25,0)</f>
        <v>0</v>
      </c>
      <c r="U439" s="11">
        <f>VLOOKUP(B439,[4]Combined!C$1:T$640,18,0)</f>
        <v>14</v>
      </c>
      <c r="V439" s="11">
        <f>VLOOKUP(B439,[4]Combined!C$1:U$640,19,0)</f>
        <v>14</v>
      </c>
      <c r="W439" s="11">
        <f>VLOOKUP(B439,[4]Combined!C$1:W$640,21,0)</f>
        <v>0</v>
      </c>
      <c r="X439" s="11">
        <f>VLOOKUP(B439,[4]Combined!C$1:X$640,22,0)</f>
        <v>3</v>
      </c>
      <c r="Y439" s="11">
        <f>VLOOKUP(B439,[4]Combined!C$1:Y$640,23,0)</f>
        <v>3</v>
      </c>
      <c r="Z439" s="11">
        <f>VLOOKUP(B439,[4]Combined!C$1:AA$640,25,0)</f>
        <v>0</v>
      </c>
      <c r="AA439" s="12">
        <v>4</v>
      </c>
      <c r="AB439" s="12">
        <v>4</v>
      </c>
      <c r="AC439" s="12">
        <f>VLOOKUP(B439,[5]Combined!C$1:W$640,21,0)</f>
        <v>0</v>
      </c>
      <c r="AD439" s="12">
        <v>2</v>
      </c>
      <c r="AE439" s="12">
        <v>2</v>
      </c>
      <c r="AF439" s="12">
        <f>VLOOKUP(B439,[5]Combined!C$1:AA$640,25,0)</f>
        <v>0</v>
      </c>
      <c r="AG439" s="14">
        <f t="shared" si="48"/>
        <v>75</v>
      </c>
      <c r="AH439" s="14">
        <f t="shared" si="49"/>
        <v>0</v>
      </c>
      <c r="AI439" s="14">
        <f t="shared" si="50"/>
        <v>0</v>
      </c>
      <c r="AJ439" s="14">
        <f t="shared" si="51"/>
        <v>71</v>
      </c>
      <c r="AK439" s="14">
        <f t="shared" si="52"/>
        <v>71</v>
      </c>
      <c r="AL439" s="14">
        <f t="shared" si="53"/>
        <v>94.666666666666671</v>
      </c>
      <c r="AM439" s="14">
        <f t="shared" si="54"/>
        <v>5</v>
      </c>
      <c r="AN439" s="7" t="s">
        <v>480</v>
      </c>
      <c r="AO439" s="7">
        <v>6</v>
      </c>
      <c r="AP439" s="7">
        <f>VLOOKUP(B439,[6]J!B$1:AE$49,30,0)</f>
        <v>3</v>
      </c>
      <c r="AQ439" s="7">
        <f t="shared" si="55"/>
        <v>14</v>
      </c>
    </row>
    <row r="440" spans="1:43" x14ac:dyDescent="0.25">
      <c r="A440" s="7">
        <v>439</v>
      </c>
      <c r="B440" s="7" t="s">
        <v>481</v>
      </c>
      <c r="C440" s="8">
        <f>VLOOKUP(B440,[1]Combined!$B$1:$S$640,18,0)</f>
        <v>8</v>
      </c>
      <c r="D440" s="8">
        <f>VLOOKUP(B440,[1]Combined!$B$1:$T$640,19,0)</f>
        <v>9</v>
      </c>
      <c r="E440" s="8">
        <f>VLOOKUP(B440,[1]Combined!$B$1:$V$640,21,0)</f>
        <v>0</v>
      </c>
      <c r="F440" s="8">
        <f>VLOOKUP(B440,[1]Combined!$B$1:$W$640,22,0)</f>
        <v>2</v>
      </c>
      <c r="G440" s="8">
        <f>VLOOKUP(B440,[1]Combined!$B$1:$X$640,23,0)</f>
        <v>2</v>
      </c>
      <c r="H440" s="8">
        <f>VLOOKUP(B440,[1]Combined!$B$1:$Z$640,25,0)</f>
        <v>0</v>
      </c>
      <c r="I440" s="9">
        <f>VLOOKUP(B440,[2]Combined!C$1:T$640,18,0)</f>
        <v>20</v>
      </c>
      <c r="J440" s="9">
        <f>VLOOKUP(B440,[2]Combined!C$1:U$640,19,0)</f>
        <v>20</v>
      </c>
      <c r="K440" s="9">
        <f>VLOOKUP(B440,[2]Combined!C$1:W$640,21,0)</f>
        <v>0</v>
      </c>
      <c r="L440" s="9">
        <f>VLOOKUP(B440,[2]Combined!C$1:X$640,22,0)</f>
        <v>3</v>
      </c>
      <c r="M440" s="9">
        <f>VLOOKUP(B440,[2]Combined!C$1:Y$640,23,0)</f>
        <v>4</v>
      </c>
      <c r="N440" s="9">
        <f>VLOOKUP(B440,[2]Combined!C$1:AA$640,25,0)</f>
        <v>0</v>
      </c>
      <c r="O440" s="10">
        <f>VLOOKUP(B440,[3]Combined!C$1:T$640,18,0)</f>
        <v>12</v>
      </c>
      <c r="P440" s="10">
        <f>VLOOKUP(B440,[3]Combined!C$1:U$640,19,0)</f>
        <v>15</v>
      </c>
      <c r="Q440" s="10">
        <f>VLOOKUP(B440,[3]Combined!C$1:W$640,21,0)</f>
        <v>0</v>
      </c>
      <c r="R440" s="10">
        <f>VLOOKUP(B440,[3]Combined!C$1:X$640,22,0)</f>
        <v>5</v>
      </c>
      <c r="S440" s="10">
        <f>VLOOKUP(B440,[3]Combined!C$1:Y$640,23,0)</f>
        <v>5</v>
      </c>
      <c r="T440" s="10">
        <f>VLOOKUP(B440,[3]Combined!C$1:AA$640,25,0)</f>
        <v>0</v>
      </c>
      <c r="U440" s="11">
        <f>VLOOKUP(B440,[4]Combined!C$1:T$640,18,0)</f>
        <v>9</v>
      </c>
      <c r="V440" s="11">
        <f>VLOOKUP(B440,[4]Combined!C$1:U$640,19,0)</f>
        <v>14</v>
      </c>
      <c r="W440" s="11">
        <f>VLOOKUP(B440,[4]Combined!C$1:W$640,21,0)</f>
        <v>7</v>
      </c>
      <c r="X440" s="11">
        <f>VLOOKUP(B440,[4]Combined!C$1:X$640,22,0)</f>
        <v>2</v>
      </c>
      <c r="Y440" s="11">
        <f>VLOOKUP(B440,[4]Combined!C$1:Y$640,23,0)</f>
        <v>3</v>
      </c>
      <c r="Z440" s="11">
        <f>VLOOKUP(B440,[4]Combined!C$1:AA$640,25,0)</f>
        <v>0</v>
      </c>
      <c r="AA440" s="12">
        <v>4</v>
      </c>
      <c r="AB440" s="12">
        <v>4</v>
      </c>
      <c r="AC440" s="12">
        <f>VLOOKUP(B440,[5]Combined!C$1:W$640,21,0)</f>
        <v>0</v>
      </c>
      <c r="AD440" s="12">
        <v>2</v>
      </c>
      <c r="AE440" s="12">
        <v>2</v>
      </c>
      <c r="AF440" s="12">
        <f>VLOOKUP(B440,[5]Combined!C$1:AA$640,25,0)</f>
        <v>0</v>
      </c>
      <c r="AG440" s="14">
        <f t="shared" si="48"/>
        <v>78</v>
      </c>
      <c r="AH440" s="14">
        <f t="shared" si="49"/>
        <v>7</v>
      </c>
      <c r="AI440" s="14">
        <f t="shared" si="50"/>
        <v>7</v>
      </c>
      <c r="AJ440" s="14">
        <f t="shared" si="51"/>
        <v>67</v>
      </c>
      <c r="AK440" s="14">
        <f t="shared" si="52"/>
        <v>74</v>
      </c>
      <c r="AL440" s="14">
        <f t="shared" si="53"/>
        <v>94.871794871794862</v>
      </c>
      <c r="AM440" s="14">
        <f t="shared" si="54"/>
        <v>5</v>
      </c>
      <c r="AN440" s="7" t="s">
        <v>482</v>
      </c>
      <c r="AO440" s="7">
        <v>10</v>
      </c>
      <c r="AP440" s="7">
        <f>VLOOKUP(B440,[6]J!B$1:AE$49,30,0)</f>
        <v>8</v>
      </c>
      <c r="AQ440" s="7">
        <f t="shared" si="55"/>
        <v>23</v>
      </c>
    </row>
    <row r="441" spans="1:43" x14ac:dyDescent="0.25">
      <c r="A441" s="7">
        <v>440</v>
      </c>
      <c r="B441" s="7" t="s">
        <v>483</v>
      </c>
      <c r="C441" s="8">
        <f>VLOOKUP(B441,[1]Combined!$B$1:$S$640,18,0)</f>
        <v>7</v>
      </c>
      <c r="D441" s="8">
        <f>VLOOKUP(B441,[1]Combined!$B$1:$T$640,19,0)</f>
        <v>9</v>
      </c>
      <c r="E441" s="8">
        <f>VLOOKUP(B441,[1]Combined!$B$1:$V$640,21,0)</f>
        <v>0</v>
      </c>
      <c r="F441" s="8">
        <f>VLOOKUP(B441,[1]Combined!$B$1:$W$640,22,0)</f>
        <v>1</v>
      </c>
      <c r="G441" s="8">
        <f>VLOOKUP(B441,[1]Combined!$B$1:$X$640,23,0)</f>
        <v>2</v>
      </c>
      <c r="H441" s="8">
        <f>VLOOKUP(B441,[1]Combined!$B$1:$Z$640,25,0)</f>
        <v>0</v>
      </c>
      <c r="I441" s="9">
        <f>VLOOKUP(B441,[2]Combined!C$1:T$640,18,0)</f>
        <v>20</v>
      </c>
      <c r="J441" s="9">
        <f>VLOOKUP(B441,[2]Combined!C$1:U$640,19,0)</f>
        <v>20</v>
      </c>
      <c r="K441" s="9">
        <f>VLOOKUP(B441,[2]Combined!C$1:W$640,21,0)</f>
        <v>0</v>
      </c>
      <c r="L441" s="9">
        <f>VLOOKUP(B441,[2]Combined!C$1:X$640,22,0)</f>
        <v>4</v>
      </c>
      <c r="M441" s="9">
        <f>VLOOKUP(B441,[2]Combined!C$1:Y$640,23,0)</f>
        <v>4</v>
      </c>
      <c r="N441" s="9">
        <f>VLOOKUP(B441,[2]Combined!C$1:AA$640,25,0)</f>
        <v>0</v>
      </c>
      <c r="O441" s="10">
        <f>VLOOKUP(B441,[3]Combined!C$1:T$640,18,0)</f>
        <v>10</v>
      </c>
      <c r="P441" s="10">
        <f>VLOOKUP(B441,[3]Combined!C$1:U$640,19,0)</f>
        <v>15</v>
      </c>
      <c r="Q441" s="10">
        <f>VLOOKUP(B441,[3]Combined!C$1:W$640,21,0)</f>
        <v>1</v>
      </c>
      <c r="R441" s="10">
        <f>VLOOKUP(B441,[3]Combined!C$1:X$640,22,0)</f>
        <v>2</v>
      </c>
      <c r="S441" s="10">
        <f>VLOOKUP(B441,[3]Combined!C$1:Y$640,23,0)</f>
        <v>4</v>
      </c>
      <c r="T441" s="10">
        <f>VLOOKUP(B441,[3]Combined!C$1:AA$640,25,0)</f>
        <v>0</v>
      </c>
      <c r="U441" s="11">
        <f>VLOOKUP(B441,[4]Combined!C$1:T$640,18,0)</f>
        <v>12</v>
      </c>
      <c r="V441" s="11">
        <f>VLOOKUP(B441,[4]Combined!C$1:U$640,19,0)</f>
        <v>14</v>
      </c>
      <c r="W441" s="11">
        <f>VLOOKUP(B441,[4]Combined!C$1:W$640,21,0)</f>
        <v>0</v>
      </c>
      <c r="X441" s="11">
        <f>VLOOKUP(B441,[4]Combined!C$1:X$640,22,0)</f>
        <v>3</v>
      </c>
      <c r="Y441" s="11">
        <f>VLOOKUP(B441,[4]Combined!C$1:Y$640,23,0)</f>
        <v>4</v>
      </c>
      <c r="Z441" s="11">
        <f>VLOOKUP(B441,[4]Combined!C$1:AA$640,25,0)</f>
        <v>0</v>
      </c>
      <c r="AA441" s="12">
        <v>2</v>
      </c>
      <c r="AB441" s="12">
        <v>4</v>
      </c>
      <c r="AC441" s="12">
        <f>VLOOKUP(B441,[5]Combined!C$1:W$640,21,0)</f>
        <v>0</v>
      </c>
      <c r="AD441" s="12">
        <v>1</v>
      </c>
      <c r="AE441" s="12">
        <v>1</v>
      </c>
      <c r="AF441" s="12">
        <f>VLOOKUP(B441,[5]Combined!C$1:AA$640,25,0)</f>
        <v>0</v>
      </c>
      <c r="AG441" s="14">
        <f t="shared" si="48"/>
        <v>77</v>
      </c>
      <c r="AH441" s="14">
        <f t="shared" si="49"/>
        <v>1</v>
      </c>
      <c r="AI441" s="14">
        <f t="shared" si="50"/>
        <v>1</v>
      </c>
      <c r="AJ441" s="14">
        <f t="shared" si="51"/>
        <v>62</v>
      </c>
      <c r="AK441" s="14">
        <f t="shared" si="52"/>
        <v>63</v>
      </c>
      <c r="AL441" s="14">
        <f t="shared" si="53"/>
        <v>81.818181818181827</v>
      </c>
      <c r="AM441" s="14">
        <f t="shared" si="54"/>
        <v>4</v>
      </c>
      <c r="AN441" s="7" t="s">
        <v>484</v>
      </c>
      <c r="AO441" s="7">
        <v>10</v>
      </c>
      <c r="AP441" s="7">
        <f>VLOOKUP(B441,[6]J!B$1:AE$49,30,0)</f>
        <v>8</v>
      </c>
      <c r="AQ441" s="7">
        <f t="shared" si="55"/>
        <v>22</v>
      </c>
    </row>
    <row r="442" spans="1:43" x14ac:dyDescent="0.25">
      <c r="A442" s="7">
        <v>441</v>
      </c>
      <c r="B442" s="7" t="s">
        <v>485</v>
      </c>
      <c r="C442" s="8">
        <f>VLOOKUP(B442,[1]Combined!$B$1:$S$640,18,0)</f>
        <v>9</v>
      </c>
      <c r="D442" s="8">
        <f>VLOOKUP(B442,[1]Combined!$B$1:$T$640,19,0)</f>
        <v>9</v>
      </c>
      <c r="E442" s="8">
        <f>VLOOKUP(B442,[1]Combined!$B$1:$V$640,21,0)</f>
        <v>0</v>
      </c>
      <c r="F442" s="8">
        <f>VLOOKUP(B442,[1]Combined!$B$1:$W$640,22,0)</f>
        <v>1</v>
      </c>
      <c r="G442" s="8">
        <f>VLOOKUP(B442,[1]Combined!$B$1:$X$640,23,0)</f>
        <v>1</v>
      </c>
      <c r="H442" s="8">
        <f>VLOOKUP(B442,[1]Combined!$B$1:$Z$640,25,0)</f>
        <v>0</v>
      </c>
      <c r="I442" s="9">
        <f>VLOOKUP(B442,[2]Combined!C$1:T$640,18,0)</f>
        <v>19</v>
      </c>
      <c r="J442" s="9">
        <f>VLOOKUP(B442,[2]Combined!C$1:U$640,19,0)</f>
        <v>20</v>
      </c>
      <c r="K442" s="9">
        <f>VLOOKUP(B442,[2]Combined!C$1:W$640,21,0)</f>
        <v>0</v>
      </c>
      <c r="L442" s="9">
        <f>VLOOKUP(B442,[2]Combined!C$1:X$640,22,0)</f>
        <v>3</v>
      </c>
      <c r="M442" s="9">
        <f>VLOOKUP(B442,[2]Combined!C$1:Y$640,23,0)</f>
        <v>4</v>
      </c>
      <c r="N442" s="9">
        <f>VLOOKUP(B442,[2]Combined!C$1:AA$640,25,0)</f>
        <v>0</v>
      </c>
      <c r="O442" s="10">
        <f>VLOOKUP(B442,[3]Combined!C$1:T$640,18,0)</f>
        <v>14</v>
      </c>
      <c r="P442" s="10">
        <f>VLOOKUP(B442,[3]Combined!C$1:U$640,19,0)</f>
        <v>15</v>
      </c>
      <c r="Q442" s="10">
        <f>VLOOKUP(B442,[3]Combined!C$1:W$640,21,0)</f>
        <v>0</v>
      </c>
      <c r="R442" s="10">
        <f>VLOOKUP(B442,[3]Combined!C$1:X$640,22,0)</f>
        <v>5</v>
      </c>
      <c r="S442" s="10">
        <f>VLOOKUP(B442,[3]Combined!C$1:Y$640,23,0)</f>
        <v>5</v>
      </c>
      <c r="T442" s="10">
        <f>VLOOKUP(B442,[3]Combined!C$1:AA$640,25,0)</f>
        <v>0</v>
      </c>
      <c r="U442" s="11">
        <f>VLOOKUP(B442,[4]Combined!C$1:T$640,18,0)</f>
        <v>15</v>
      </c>
      <c r="V442" s="11">
        <f>VLOOKUP(B442,[4]Combined!C$1:U$640,19,0)</f>
        <v>14</v>
      </c>
      <c r="W442" s="11">
        <f>VLOOKUP(B442,[4]Combined!C$1:W$640,21,0)</f>
        <v>0</v>
      </c>
      <c r="X442" s="11">
        <f>VLOOKUP(B442,[4]Combined!C$1:X$640,22,0)</f>
        <v>3</v>
      </c>
      <c r="Y442" s="11">
        <f>VLOOKUP(B442,[4]Combined!C$1:Y$640,23,0)</f>
        <v>4</v>
      </c>
      <c r="Z442" s="11">
        <f>VLOOKUP(B442,[4]Combined!C$1:AA$640,25,0)</f>
        <v>0</v>
      </c>
      <c r="AA442" s="12">
        <v>4</v>
      </c>
      <c r="AB442" s="12">
        <v>4</v>
      </c>
      <c r="AC442" s="12">
        <f>VLOOKUP(B442,[5]Combined!C$1:W$640,21,0)</f>
        <v>0</v>
      </c>
      <c r="AD442" s="12">
        <v>1</v>
      </c>
      <c r="AE442" s="12">
        <v>1</v>
      </c>
      <c r="AF442" s="12">
        <f>VLOOKUP(B442,[5]Combined!C$1:AA$640,25,0)</f>
        <v>0</v>
      </c>
      <c r="AG442" s="14">
        <f t="shared" si="48"/>
        <v>77</v>
      </c>
      <c r="AH442" s="14">
        <f t="shared" si="49"/>
        <v>0</v>
      </c>
      <c r="AI442" s="14">
        <f t="shared" si="50"/>
        <v>0</v>
      </c>
      <c r="AJ442" s="14">
        <f t="shared" si="51"/>
        <v>74</v>
      </c>
      <c r="AK442" s="14">
        <f t="shared" si="52"/>
        <v>74</v>
      </c>
      <c r="AL442" s="14">
        <f t="shared" si="53"/>
        <v>96.103896103896105</v>
      </c>
      <c r="AM442" s="14">
        <f t="shared" si="54"/>
        <v>5</v>
      </c>
      <c r="AN442" s="7" t="s">
        <v>486</v>
      </c>
      <c r="AO442" s="7">
        <v>9</v>
      </c>
      <c r="AP442" s="7">
        <f>VLOOKUP(B442,[6]J!B$1:AE$49,30,0)</f>
        <v>7</v>
      </c>
      <c r="AQ442" s="7">
        <f t="shared" si="55"/>
        <v>21</v>
      </c>
    </row>
    <row r="443" spans="1:43" x14ac:dyDescent="0.25">
      <c r="A443" s="7">
        <v>442</v>
      </c>
      <c r="B443" s="7" t="s">
        <v>487</v>
      </c>
      <c r="C443" s="8">
        <f>VLOOKUP(B443,[1]Combined!$B$1:$S$640,18,0)</f>
        <v>7</v>
      </c>
      <c r="D443" s="8">
        <f>VLOOKUP(B443,[1]Combined!$B$1:$T$640,19,0)</f>
        <v>9</v>
      </c>
      <c r="E443" s="8">
        <f>VLOOKUP(B443,[1]Combined!$B$1:$V$640,21,0)</f>
        <v>0</v>
      </c>
      <c r="F443" s="8">
        <f>VLOOKUP(B443,[1]Combined!$B$1:$W$640,22,0)</f>
        <v>1</v>
      </c>
      <c r="G443" s="8">
        <f>VLOOKUP(B443,[1]Combined!$B$1:$X$640,23,0)</f>
        <v>2</v>
      </c>
      <c r="H443" s="8">
        <f>VLOOKUP(B443,[1]Combined!$B$1:$Z$640,25,0)</f>
        <v>0</v>
      </c>
      <c r="I443" s="9">
        <f>VLOOKUP(B443,[2]Combined!C$1:T$640,18,0)</f>
        <v>13</v>
      </c>
      <c r="J443" s="9">
        <f>VLOOKUP(B443,[2]Combined!C$1:U$640,19,0)</f>
        <v>20</v>
      </c>
      <c r="K443" s="9">
        <f>VLOOKUP(B443,[2]Combined!C$1:W$640,21,0)</f>
        <v>0</v>
      </c>
      <c r="L443" s="9">
        <f>VLOOKUP(B443,[2]Combined!C$1:X$640,22,0)</f>
        <v>0</v>
      </c>
      <c r="M443" s="9">
        <f>VLOOKUP(B443,[2]Combined!C$1:Y$640,23,0)</f>
        <v>4</v>
      </c>
      <c r="N443" s="9">
        <f>VLOOKUP(B443,[2]Combined!C$1:AA$640,25,0)</f>
        <v>0</v>
      </c>
      <c r="O443" s="10">
        <f>VLOOKUP(B443,[3]Combined!C$1:T$640,18,0)</f>
        <v>5</v>
      </c>
      <c r="P443" s="10">
        <f>VLOOKUP(B443,[3]Combined!C$1:U$640,19,0)</f>
        <v>15</v>
      </c>
      <c r="Q443" s="10">
        <f>VLOOKUP(B443,[3]Combined!C$1:W$640,21,0)</f>
        <v>0</v>
      </c>
      <c r="R443" s="10">
        <f>VLOOKUP(B443,[3]Combined!C$1:X$640,22,0)</f>
        <v>0</v>
      </c>
      <c r="S443" s="10">
        <f>VLOOKUP(B443,[3]Combined!C$1:Y$640,23,0)</f>
        <v>1</v>
      </c>
      <c r="T443" s="10">
        <f>VLOOKUP(B443,[3]Combined!C$1:AA$640,25,0)</f>
        <v>0</v>
      </c>
      <c r="U443" s="11">
        <f>VLOOKUP(B443,[4]Combined!C$1:T$640,18,0)</f>
        <v>6</v>
      </c>
      <c r="V443" s="11">
        <f>VLOOKUP(B443,[4]Combined!C$1:U$640,19,0)</f>
        <v>14</v>
      </c>
      <c r="W443" s="11">
        <f>VLOOKUP(B443,[4]Combined!C$1:W$640,21,0)</f>
        <v>0</v>
      </c>
      <c r="X443" s="11">
        <f>VLOOKUP(B443,[4]Combined!C$1:X$640,22,0)</f>
        <v>1</v>
      </c>
      <c r="Y443" s="11">
        <f>VLOOKUP(B443,[4]Combined!C$1:Y$640,23,0)</f>
        <v>1</v>
      </c>
      <c r="Z443" s="11">
        <f>VLOOKUP(B443,[4]Combined!C$1:AA$640,25,0)</f>
        <v>0</v>
      </c>
      <c r="AA443" s="12">
        <v>0</v>
      </c>
      <c r="AB443" s="12">
        <v>4</v>
      </c>
      <c r="AC443" s="12">
        <f>VLOOKUP(B443,[5]Combined!C$1:W$640,21,0)</f>
        <v>0</v>
      </c>
      <c r="AD443" s="12">
        <v>1</v>
      </c>
      <c r="AE443" s="12">
        <v>1</v>
      </c>
      <c r="AF443" s="12">
        <f>VLOOKUP(B443,[5]Combined!C$1:AA$640,25,0)</f>
        <v>0</v>
      </c>
      <c r="AG443" s="14">
        <f t="shared" ref="AG443:AG506" si="56">SUM(D443,G443,J443,M443,P443,S443,V443,Y443,AB443,AE443)</f>
        <v>71</v>
      </c>
      <c r="AH443" s="14">
        <f t="shared" ref="AH443:AH506" si="57">SUM(E443,H443,K443,N443,Q443,T443,W443,Z443,AC443,AF443)</f>
        <v>0</v>
      </c>
      <c r="AI443" s="14">
        <f t="shared" ref="AI443:AI506" si="58">FLOOR(IF(AH443&lt;(1/3*(AG443)),AH443,(1/3*(AG443))),1)</f>
        <v>0</v>
      </c>
      <c r="AJ443" s="14">
        <f t="shared" ref="AJ443:AJ506" si="59">SUM(C443,F443,I443,L443,O443,R443,U443,X443,AA443,AD443)</f>
        <v>34</v>
      </c>
      <c r="AK443" s="14">
        <f t="shared" ref="AK443:AK506" si="60">IF(SUM(AJ443,AI443)&gt;AG443,AG443,SUM(AJ443,AI443))</f>
        <v>34</v>
      </c>
      <c r="AL443" s="14">
        <f t="shared" ref="AL443:AL506" si="61">(AK443/AG443)*100</f>
        <v>47.887323943661968</v>
      </c>
      <c r="AM443" s="14">
        <f t="shared" ref="AM443:AM506" si="62">IF(AL443&gt;=85,5,(IF(AND(AL443&gt;=80,AL443&lt;85),4,(IF(AND(AL443&gt;=75,AL443&lt;80),3,(IF(AND(AL443&gt;=70,AL443&lt;75),2,(IF(AND(AL443&gt;67,AL443&lt;70),1,0)))))))))</f>
        <v>0</v>
      </c>
      <c r="AN443" s="7" t="s">
        <v>488</v>
      </c>
      <c r="AO443" s="7">
        <v>7</v>
      </c>
      <c r="AP443" s="7">
        <f>VLOOKUP(B443,[6]J!B$1:AE$49,30,0)</f>
        <v>6</v>
      </c>
      <c r="AQ443" s="7">
        <f t="shared" ref="AQ443:AQ506" si="63">SUM(AM443,AO443,AP443)</f>
        <v>13</v>
      </c>
    </row>
    <row r="444" spans="1:43" x14ac:dyDescent="0.25">
      <c r="A444" s="7">
        <v>443</v>
      </c>
      <c r="B444" s="7" t="s">
        <v>489</v>
      </c>
      <c r="C444" s="8">
        <f>VLOOKUP(B444,[1]Combined!$B$1:$S$640,18,0)</f>
        <v>5</v>
      </c>
      <c r="D444" s="8">
        <f>VLOOKUP(B444,[1]Combined!$B$1:$T$640,19,0)</f>
        <v>9</v>
      </c>
      <c r="E444" s="8">
        <f>VLOOKUP(B444,[1]Combined!$B$1:$V$640,21,0)</f>
        <v>0</v>
      </c>
      <c r="F444" s="8">
        <f>VLOOKUP(B444,[1]Combined!$B$1:$W$640,22,0)</f>
        <v>1</v>
      </c>
      <c r="G444" s="8">
        <f>VLOOKUP(B444,[1]Combined!$B$1:$X$640,23,0)</f>
        <v>2</v>
      </c>
      <c r="H444" s="8">
        <f>VLOOKUP(B444,[1]Combined!$B$1:$Z$640,25,0)</f>
        <v>0</v>
      </c>
      <c r="I444" s="9">
        <f>VLOOKUP(B444,[2]Combined!C$1:T$640,18,0)</f>
        <v>2</v>
      </c>
      <c r="J444" s="9">
        <f>VLOOKUP(B444,[2]Combined!C$1:U$640,19,0)</f>
        <v>20</v>
      </c>
      <c r="K444" s="9">
        <f>VLOOKUP(B444,[2]Combined!C$1:W$640,21,0)</f>
        <v>0</v>
      </c>
      <c r="L444" s="9">
        <f>VLOOKUP(B444,[2]Combined!C$1:X$640,22,0)</f>
        <v>1</v>
      </c>
      <c r="M444" s="9">
        <f>VLOOKUP(B444,[2]Combined!C$1:Y$640,23,0)</f>
        <v>4</v>
      </c>
      <c r="N444" s="9">
        <f>VLOOKUP(B444,[2]Combined!C$1:AA$640,25,0)</f>
        <v>0</v>
      </c>
      <c r="O444" s="10">
        <f>VLOOKUP(B444,[3]Combined!C$1:T$640,18,0)</f>
        <v>1</v>
      </c>
      <c r="P444" s="10">
        <f>VLOOKUP(B444,[3]Combined!C$1:U$640,19,0)</f>
        <v>15</v>
      </c>
      <c r="Q444" s="10">
        <f>VLOOKUP(B444,[3]Combined!C$1:W$640,21,0)</f>
        <v>0</v>
      </c>
      <c r="R444" s="10">
        <f>VLOOKUP(B444,[3]Combined!C$1:X$640,22,0)</f>
        <v>1</v>
      </c>
      <c r="S444" s="10">
        <f>VLOOKUP(B444,[3]Combined!C$1:Y$640,23,0)</f>
        <v>2</v>
      </c>
      <c r="T444" s="10">
        <f>VLOOKUP(B444,[3]Combined!C$1:AA$640,25,0)</f>
        <v>0</v>
      </c>
      <c r="U444" s="11">
        <f>VLOOKUP(B444,[4]Combined!C$1:T$640,18,0)</f>
        <v>4</v>
      </c>
      <c r="V444" s="11">
        <f>VLOOKUP(B444,[4]Combined!C$1:U$640,19,0)</f>
        <v>14</v>
      </c>
      <c r="W444" s="11">
        <f>VLOOKUP(B444,[4]Combined!C$1:W$640,21,0)</f>
        <v>6</v>
      </c>
      <c r="X444" s="11">
        <f>VLOOKUP(B444,[4]Combined!C$1:X$640,22,0)</f>
        <v>0</v>
      </c>
      <c r="Y444" s="11">
        <f>VLOOKUP(B444,[4]Combined!C$1:Y$640,23,0)</f>
        <v>3</v>
      </c>
      <c r="Z444" s="11">
        <f>VLOOKUP(B444,[4]Combined!C$1:AA$640,25,0)</f>
        <v>0</v>
      </c>
      <c r="AA444" s="12">
        <v>3</v>
      </c>
      <c r="AB444" s="12">
        <v>4</v>
      </c>
      <c r="AC444" s="12">
        <f>VLOOKUP(B444,[5]Combined!C$1:W$640,21,0)</f>
        <v>0</v>
      </c>
      <c r="AD444" s="12">
        <v>2</v>
      </c>
      <c r="AE444" s="12">
        <v>2</v>
      </c>
      <c r="AF444" s="12">
        <f>VLOOKUP(B444,[5]Combined!C$1:AA$640,25,0)</f>
        <v>0</v>
      </c>
      <c r="AG444" s="14">
        <f t="shared" si="56"/>
        <v>75</v>
      </c>
      <c r="AH444" s="14">
        <f t="shared" si="57"/>
        <v>6</v>
      </c>
      <c r="AI444" s="14">
        <f t="shared" si="58"/>
        <v>6</v>
      </c>
      <c r="AJ444" s="14">
        <f t="shared" si="59"/>
        <v>20</v>
      </c>
      <c r="AK444" s="14">
        <f t="shared" si="60"/>
        <v>26</v>
      </c>
      <c r="AL444" s="14">
        <f t="shared" si="61"/>
        <v>34.666666666666671</v>
      </c>
      <c r="AM444" s="14">
        <f t="shared" si="62"/>
        <v>0</v>
      </c>
      <c r="AN444" s="7" t="s">
        <v>480</v>
      </c>
      <c r="AO444" s="7">
        <v>7</v>
      </c>
      <c r="AP444" s="7">
        <f>VLOOKUP(B444,[6]J!B$1:AE$49,30,0)</f>
        <v>5</v>
      </c>
      <c r="AQ444" s="7">
        <f t="shared" si="63"/>
        <v>12</v>
      </c>
    </row>
    <row r="445" spans="1:43" x14ac:dyDescent="0.25">
      <c r="A445" s="7">
        <v>444</v>
      </c>
      <c r="B445" s="7" t="s">
        <v>490</v>
      </c>
      <c r="C445" s="8">
        <f>VLOOKUP(B445,[1]Combined!$B$1:$S$640,18,0)</f>
        <v>9</v>
      </c>
      <c r="D445" s="8">
        <f>VLOOKUP(B445,[1]Combined!$B$1:$T$640,19,0)</f>
        <v>9</v>
      </c>
      <c r="E445" s="8">
        <f>VLOOKUP(B445,[1]Combined!$B$1:$V$640,21,0)</f>
        <v>0</v>
      </c>
      <c r="F445" s="8">
        <f>VLOOKUP(B445,[1]Combined!$B$1:$W$640,22,0)</f>
        <v>2</v>
      </c>
      <c r="G445" s="8">
        <f>VLOOKUP(B445,[1]Combined!$B$1:$X$640,23,0)</f>
        <v>2</v>
      </c>
      <c r="H445" s="8">
        <f>VLOOKUP(B445,[1]Combined!$B$1:$Z$640,25,0)</f>
        <v>0</v>
      </c>
      <c r="I445" s="9">
        <f>VLOOKUP(B445,[2]Combined!C$1:T$640,18,0)</f>
        <v>16</v>
      </c>
      <c r="J445" s="9">
        <f>VLOOKUP(B445,[2]Combined!C$1:U$640,19,0)</f>
        <v>20</v>
      </c>
      <c r="K445" s="9">
        <f>VLOOKUP(B445,[2]Combined!C$1:W$640,21,0)</f>
        <v>0</v>
      </c>
      <c r="L445" s="9">
        <f>VLOOKUP(B445,[2]Combined!C$1:X$640,22,0)</f>
        <v>4</v>
      </c>
      <c r="M445" s="9">
        <f>VLOOKUP(B445,[2]Combined!C$1:Y$640,23,0)</f>
        <v>4</v>
      </c>
      <c r="N445" s="9">
        <f>VLOOKUP(B445,[2]Combined!C$1:AA$640,25,0)</f>
        <v>0</v>
      </c>
      <c r="O445" s="10">
        <f>VLOOKUP(B445,[3]Combined!C$1:T$640,18,0)</f>
        <v>14</v>
      </c>
      <c r="P445" s="10">
        <f>VLOOKUP(B445,[3]Combined!C$1:U$640,19,0)</f>
        <v>15</v>
      </c>
      <c r="Q445" s="10">
        <f>VLOOKUP(B445,[3]Combined!C$1:W$640,21,0)</f>
        <v>0</v>
      </c>
      <c r="R445" s="10">
        <f>VLOOKUP(B445,[3]Combined!C$1:X$640,22,0)</f>
        <v>5</v>
      </c>
      <c r="S445" s="10">
        <f>VLOOKUP(B445,[3]Combined!C$1:Y$640,23,0)</f>
        <v>5</v>
      </c>
      <c r="T445" s="10">
        <f>VLOOKUP(B445,[3]Combined!C$1:AA$640,25,0)</f>
        <v>0</v>
      </c>
      <c r="U445" s="11">
        <f>VLOOKUP(B445,[4]Combined!C$1:T$640,18,0)</f>
        <v>11</v>
      </c>
      <c r="V445" s="11">
        <f>VLOOKUP(B445,[4]Combined!C$1:U$640,19,0)</f>
        <v>14</v>
      </c>
      <c r="W445" s="11">
        <f>VLOOKUP(B445,[4]Combined!C$1:W$640,21,0)</f>
        <v>0</v>
      </c>
      <c r="X445" s="11">
        <f>VLOOKUP(B445,[4]Combined!C$1:X$640,22,0)</f>
        <v>2</v>
      </c>
      <c r="Y445" s="11">
        <f>VLOOKUP(B445,[4]Combined!C$1:Y$640,23,0)</f>
        <v>3</v>
      </c>
      <c r="Z445" s="11">
        <f>VLOOKUP(B445,[4]Combined!C$1:AA$640,25,0)</f>
        <v>0</v>
      </c>
      <c r="AA445" s="12">
        <v>4</v>
      </c>
      <c r="AB445" s="12">
        <v>4</v>
      </c>
      <c r="AC445" s="12">
        <f>VLOOKUP(B445,[5]Combined!C$1:W$640,21,0)</f>
        <v>0</v>
      </c>
      <c r="AD445" s="12">
        <v>2</v>
      </c>
      <c r="AE445" s="12">
        <v>2</v>
      </c>
      <c r="AF445" s="12">
        <f>VLOOKUP(B445,[5]Combined!C$1:AA$640,25,0)</f>
        <v>0</v>
      </c>
      <c r="AG445" s="14">
        <f t="shared" si="56"/>
        <v>78</v>
      </c>
      <c r="AH445" s="14">
        <f t="shared" si="57"/>
        <v>0</v>
      </c>
      <c r="AI445" s="14">
        <f t="shared" si="58"/>
        <v>0</v>
      </c>
      <c r="AJ445" s="14">
        <f t="shared" si="59"/>
        <v>69</v>
      </c>
      <c r="AK445" s="14">
        <f t="shared" si="60"/>
        <v>69</v>
      </c>
      <c r="AL445" s="14">
        <f t="shared" si="61"/>
        <v>88.461538461538453</v>
      </c>
      <c r="AM445" s="14">
        <f t="shared" si="62"/>
        <v>5</v>
      </c>
      <c r="AN445" s="7" t="s">
        <v>482</v>
      </c>
      <c r="AO445" s="7">
        <v>9</v>
      </c>
      <c r="AP445" s="7">
        <f>VLOOKUP(B445,[6]J!B$1:AE$49,30,0)</f>
        <v>6</v>
      </c>
      <c r="AQ445" s="7">
        <f t="shared" si="63"/>
        <v>20</v>
      </c>
    </row>
    <row r="446" spans="1:43" x14ac:dyDescent="0.25">
      <c r="A446" s="7">
        <v>445</v>
      </c>
      <c r="B446" s="7" t="s">
        <v>491</v>
      </c>
      <c r="C446" s="8">
        <f>VLOOKUP(B446,[1]Combined!$B$1:$S$640,18,0)</f>
        <v>9</v>
      </c>
      <c r="D446" s="8">
        <f>VLOOKUP(B446,[1]Combined!$B$1:$T$640,19,0)</f>
        <v>9</v>
      </c>
      <c r="E446" s="8">
        <f>VLOOKUP(B446,[1]Combined!$B$1:$V$640,21,0)</f>
        <v>0</v>
      </c>
      <c r="F446" s="8">
        <f>VLOOKUP(B446,[1]Combined!$B$1:$W$640,22,0)</f>
        <v>2</v>
      </c>
      <c r="G446" s="8">
        <f>VLOOKUP(B446,[1]Combined!$B$1:$X$640,23,0)</f>
        <v>2</v>
      </c>
      <c r="H446" s="8">
        <f>VLOOKUP(B446,[1]Combined!$B$1:$Z$640,25,0)</f>
        <v>0</v>
      </c>
      <c r="I446" s="9">
        <f>VLOOKUP(B446,[2]Combined!C$1:T$640,18,0)</f>
        <v>19</v>
      </c>
      <c r="J446" s="9">
        <f>VLOOKUP(B446,[2]Combined!C$1:U$640,19,0)</f>
        <v>20</v>
      </c>
      <c r="K446" s="9">
        <f>VLOOKUP(B446,[2]Combined!C$1:W$640,21,0)</f>
        <v>0</v>
      </c>
      <c r="L446" s="9">
        <f>VLOOKUP(B446,[2]Combined!C$1:X$640,22,0)</f>
        <v>4</v>
      </c>
      <c r="M446" s="9">
        <f>VLOOKUP(B446,[2]Combined!C$1:Y$640,23,0)</f>
        <v>4</v>
      </c>
      <c r="N446" s="9">
        <f>VLOOKUP(B446,[2]Combined!C$1:AA$640,25,0)</f>
        <v>0</v>
      </c>
      <c r="O446" s="10">
        <f>VLOOKUP(B446,[3]Combined!C$1:T$640,18,0)</f>
        <v>11</v>
      </c>
      <c r="P446" s="10">
        <f>VLOOKUP(B446,[3]Combined!C$1:U$640,19,0)</f>
        <v>15</v>
      </c>
      <c r="Q446" s="10">
        <f>VLOOKUP(B446,[3]Combined!C$1:W$640,21,0)</f>
        <v>0</v>
      </c>
      <c r="R446" s="10">
        <f>VLOOKUP(B446,[3]Combined!C$1:X$640,22,0)</f>
        <v>4</v>
      </c>
      <c r="S446" s="10">
        <f>VLOOKUP(B446,[3]Combined!C$1:Y$640,23,0)</f>
        <v>4</v>
      </c>
      <c r="T446" s="10">
        <f>VLOOKUP(B446,[3]Combined!C$1:AA$640,25,0)</f>
        <v>0</v>
      </c>
      <c r="U446" s="11">
        <f>VLOOKUP(B446,[4]Combined!C$1:T$640,18,0)</f>
        <v>16</v>
      </c>
      <c r="V446" s="11">
        <f>VLOOKUP(B446,[4]Combined!C$1:U$640,19,0)</f>
        <v>14</v>
      </c>
      <c r="W446" s="11">
        <f>VLOOKUP(B446,[4]Combined!C$1:W$640,21,0)</f>
        <v>0</v>
      </c>
      <c r="X446" s="11">
        <f>VLOOKUP(B446,[4]Combined!C$1:X$640,22,0)</f>
        <v>4</v>
      </c>
      <c r="Y446" s="11">
        <f>VLOOKUP(B446,[4]Combined!C$1:Y$640,23,0)</f>
        <v>4</v>
      </c>
      <c r="Z446" s="11">
        <f>VLOOKUP(B446,[4]Combined!C$1:AA$640,25,0)</f>
        <v>0</v>
      </c>
      <c r="AA446" s="12">
        <v>4</v>
      </c>
      <c r="AB446" s="12">
        <v>4</v>
      </c>
      <c r="AC446" s="12">
        <f>VLOOKUP(B446,[5]Combined!C$1:W$640,21,0)</f>
        <v>0</v>
      </c>
      <c r="AD446" s="12">
        <v>1</v>
      </c>
      <c r="AE446" s="12">
        <v>1</v>
      </c>
      <c r="AF446" s="12">
        <f>VLOOKUP(B446,[5]Combined!C$1:AA$640,25,0)</f>
        <v>0</v>
      </c>
      <c r="AG446" s="14">
        <f t="shared" si="56"/>
        <v>77</v>
      </c>
      <c r="AH446" s="14">
        <f t="shared" si="57"/>
        <v>0</v>
      </c>
      <c r="AI446" s="14">
        <f t="shared" si="58"/>
        <v>0</v>
      </c>
      <c r="AJ446" s="14">
        <f t="shared" si="59"/>
        <v>74</v>
      </c>
      <c r="AK446" s="14">
        <f t="shared" si="60"/>
        <v>74</v>
      </c>
      <c r="AL446" s="14">
        <f t="shared" si="61"/>
        <v>96.103896103896105</v>
      </c>
      <c r="AM446" s="14">
        <f t="shared" si="62"/>
        <v>5</v>
      </c>
      <c r="AN446" s="7" t="s">
        <v>484</v>
      </c>
      <c r="AO446" s="7">
        <v>10</v>
      </c>
      <c r="AP446" s="7">
        <f>VLOOKUP(B446,[6]J!B$1:AE$49,30,0)</f>
        <v>8</v>
      </c>
      <c r="AQ446" s="7">
        <f t="shared" si="63"/>
        <v>23</v>
      </c>
    </row>
    <row r="447" spans="1:43" x14ac:dyDescent="0.25">
      <c r="A447" s="7">
        <v>446</v>
      </c>
      <c r="B447" s="7" t="s">
        <v>492</v>
      </c>
      <c r="C447" s="8">
        <f>VLOOKUP(B447,[1]Combined!$B$1:$S$640,18,0)</f>
        <v>8</v>
      </c>
      <c r="D447" s="8">
        <f>VLOOKUP(B447,[1]Combined!$B$1:$T$640,19,0)</f>
        <v>9</v>
      </c>
      <c r="E447" s="8">
        <f>VLOOKUP(B447,[1]Combined!$B$1:$V$640,21,0)</f>
        <v>0</v>
      </c>
      <c r="F447" s="8">
        <f>VLOOKUP(B447,[1]Combined!$B$1:$W$640,22,0)</f>
        <v>0</v>
      </c>
      <c r="G447" s="8">
        <f>VLOOKUP(B447,[1]Combined!$B$1:$X$640,23,0)</f>
        <v>1</v>
      </c>
      <c r="H447" s="8">
        <f>VLOOKUP(B447,[1]Combined!$B$1:$Z$640,25,0)</f>
        <v>0</v>
      </c>
      <c r="I447" s="9">
        <f>VLOOKUP(B447,[2]Combined!C$1:T$640,18,0)</f>
        <v>7</v>
      </c>
      <c r="J447" s="9">
        <f>VLOOKUP(B447,[2]Combined!C$1:U$640,19,0)</f>
        <v>20</v>
      </c>
      <c r="K447" s="9">
        <f>VLOOKUP(B447,[2]Combined!C$1:W$640,21,0)</f>
        <v>0</v>
      </c>
      <c r="L447" s="9">
        <f>VLOOKUP(B447,[2]Combined!C$1:X$640,22,0)</f>
        <v>1</v>
      </c>
      <c r="M447" s="9">
        <f>VLOOKUP(B447,[2]Combined!C$1:Y$640,23,0)</f>
        <v>4</v>
      </c>
      <c r="N447" s="9">
        <f>VLOOKUP(B447,[2]Combined!C$1:AA$640,25,0)</f>
        <v>0</v>
      </c>
      <c r="O447" s="10">
        <f>VLOOKUP(B447,[3]Combined!C$1:T$640,18,0)</f>
        <v>0</v>
      </c>
      <c r="P447" s="10">
        <f>VLOOKUP(B447,[3]Combined!C$1:U$640,19,0)</f>
        <v>15</v>
      </c>
      <c r="Q447" s="10">
        <f>VLOOKUP(B447,[3]Combined!C$1:W$640,21,0)</f>
        <v>0</v>
      </c>
      <c r="R447" s="10">
        <f>VLOOKUP(B447,[3]Combined!C$1:X$640,22,0)</f>
        <v>0</v>
      </c>
      <c r="S447" s="10">
        <f>VLOOKUP(B447,[3]Combined!C$1:Y$640,23,0)</f>
        <v>5</v>
      </c>
      <c r="T447" s="10">
        <f>VLOOKUP(B447,[3]Combined!C$1:AA$640,25,0)</f>
        <v>0</v>
      </c>
      <c r="U447" s="11">
        <f>VLOOKUP(B447,[4]Combined!C$1:T$640,18,0)</f>
        <v>4</v>
      </c>
      <c r="V447" s="11">
        <f>VLOOKUP(B447,[4]Combined!C$1:U$640,19,0)</f>
        <v>14</v>
      </c>
      <c r="W447" s="11">
        <f>VLOOKUP(B447,[4]Combined!C$1:W$640,21,0)</f>
        <v>0</v>
      </c>
      <c r="X447" s="11">
        <f>VLOOKUP(B447,[4]Combined!C$1:X$640,22,0)</f>
        <v>1</v>
      </c>
      <c r="Y447" s="11">
        <f>VLOOKUP(B447,[4]Combined!C$1:Y$640,23,0)</f>
        <v>4</v>
      </c>
      <c r="Z447" s="11">
        <f>VLOOKUP(B447,[4]Combined!C$1:AA$640,25,0)</f>
        <v>0</v>
      </c>
      <c r="AA447" s="12">
        <v>3</v>
      </c>
      <c r="AB447" s="12">
        <v>4</v>
      </c>
      <c r="AC447" s="12">
        <f>VLOOKUP(B447,[5]Combined!C$1:W$640,21,0)</f>
        <v>0</v>
      </c>
      <c r="AD447" s="12">
        <v>1</v>
      </c>
      <c r="AE447" s="12">
        <v>1</v>
      </c>
      <c r="AF447" s="12">
        <f>VLOOKUP(B447,[5]Combined!C$1:AA$640,25,0)</f>
        <v>0</v>
      </c>
      <c r="AG447" s="14">
        <f t="shared" si="56"/>
        <v>77</v>
      </c>
      <c r="AH447" s="14">
        <f t="shared" si="57"/>
        <v>0</v>
      </c>
      <c r="AI447" s="14">
        <f t="shared" si="58"/>
        <v>0</v>
      </c>
      <c r="AJ447" s="14">
        <f t="shared" si="59"/>
        <v>25</v>
      </c>
      <c r="AK447" s="14">
        <f t="shared" si="60"/>
        <v>25</v>
      </c>
      <c r="AL447" s="14">
        <f t="shared" si="61"/>
        <v>32.467532467532465</v>
      </c>
      <c r="AM447" s="14">
        <f t="shared" si="62"/>
        <v>0</v>
      </c>
      <c r="AN447" s="7" t="s">
        <v>486</v>
      </c>
      <c r="AO447" s="7">
        <v>4</v>
      </c>
      <c r="AP447" s="7">
        <f>VLOOKUP(B447,[6]J!B$1:AE$49,30,0)</f>
        <v>3</v>
      </c>
      <c r="AQ447" s="7">
        <f t="shared" si="63"/>
        <v>7</v>
      </c>
    </row>
    <row r="448" spans="1:43" x14ac:dyDescent="0.25">
      <c r="A448" s="7">
        <v>447</v>
      </c>
      <c r="B448" s="7" t="s">
        <v>493</v>
      </c>
      <c r="C448" s="8">
        <f>VLOOKUP(B448,[1]Combined!$B$1:$S$640,18,0)</f>
        <v>9</v>
      </c>
      <c r="D448" s="8">
        <f>VLOOKUP(B448,[1]Combined!$B$1:$T$640,19,0)</f>
        <v>9</v>
      </c>
      <c r="E448" s="8">
        <f>VLOOKUP(B448,[1]Combined!$B$1:$V$640,21,0)</f>
        <v>0</v>
      </c>
      <c r="F448" s="8">
        <f>VLOOKUP(B448,[1]Combined!$B$1:$W$640,22,0)</f>
        <v>1</v>
      </c>
      <c r="G448" s="8">
        <f>VLOOKUP(B448,[1]Combined!$B$1:$X$640,23,0)</f>
        <v>2</v>
      </c>
      <c r="H448" s="8">
        <f>VLOOKUP(B448,[1]Combined!$B$1:$Z$640,25,0)</f>
        <v>0</v>
      </c>
      <c r="I448" s="9">
        <f>VLOOKUP(B448,[2]Combined!C$1:T$640,18,0)</f>
        <v>16</v>
      </c>
      <c r="J448" s="9">
        <f>VLOOKUP(B448,[2]Combined!C$1:U$640,19,0)</f>
        <v>20</v>
      </c>
      <c r="K448" s="9">
        <f>VLOOKUP(B448,[2]Combined!C$1:W$640,21,0)</f>
        <v>0</v>
      </c>
      <c r="L448" s="9">
        <f>VLOOKUP(B448,[2]Combined!C$1:X$640,22,0)</f>
        <v>4</v>
      </c>
      <c r="M448" s="9">
        <f>VLOOKUP(B448,[2]Combined!C$1:Y$640,23,0)</f>
        <v>4</v>
      </c>
      <c r="N448" s="9">
        <f>VLOOKUP(B448,[2]Combined!C$1:AA$640,25,0)</f>
        <v>0</v>
      </c>
      <c r="O448" s="10">
        <f>VLOOKUP(B448,[3]Combined!C$1:T$640,18,0)</f>
        <v>10</v>
      </c>
      <c r="P448" s="10">
        <f>VLOOKUP(B448,[3]Combined!C$1:U$640,19,0)</f>
        <v>15</v>
      </c>
      <c r="Q448" s="10">
        <f>VLOOKUP(B448,[3]Combined!C$1:W$640,21,0)</f>
        <v>0</v>
      </c>
      <c r="R448" s="10">
        <f>VLOOKUP(B448,[3]Combined!C$1:X$640,22,0)</f>
        <v>0</v>
      </c>
      <c r="S448" s="10">
        <f>VLOOKUP(B448,[3]Combined!C$1:Y$640,23,0)</f>
        <v>1</v>
      </c>
      <c r="T448" s="10">
        <f>VLOOKUP(B448,[3]Combined!C$1:AA$640,25,0)</f>
        <v>0</v>
      </c>
      <c r="U448" s="11">
        <f>VLOOKUP(B448,[4]Combined!C$1:T$640,18,0)</f>
        <v>9</v>
      </c>
      <c r="V448" s="11">
        <f>VLOOKUP(B448,[4]Combined!C$1:U$640,19,0)</f>
        <v>14</v>
      </c>
      <c r="W448" s="11">
        <f>VLOOKUP(B448,[4]Combined!C$1:W$640,21,0)</f>
        <v>0</v>
      </c>
      <c r="X448" s="11">
        <f>VLOOKUP(B448,[4]Combined!C$1:X$640,22,0)</f>
        <v>1</v>
      </c>
      <c r="Y448" s="11">
        <f>VLOOKUP(B448,[4]Combined!C$1:Y$640,23,0)</f>
        <v>1</v>
      </c>
      <c r="Z448" s="11">
        <f>VLOOKUP(B448,[4]Combined!C$1:AA$640,25,0)</f>
        <v>0</v>
      </c>
      <c r="AA448" s="12">
        <v>3</v>
      </c>
      <c r="AB448" s="12">
        <v>4</v>
      </c>
      <c r="AC448" s="12">
        <f>VLOOKUP(B448,[5]Combined!C$1:W$640,21,0)</f>
        <v>0</v>
      </c>
      <c r="AD448" s="12">
        <v>0</v>
      </c>
      <c r="AE448" s="12">
        <v>1</v>
      </c>
      <c r="AF448" s="12">
        <f>VLOOKUP(B448,[5]Combined!C$1:AA$640,25,0)</f>
        <v>0</v>
      </c>
      <c r="AG448" s="14">
        <f t="shared" si="56"/>
        <v>71</v>
      </c>
      <c r="AH448" s="14">
        <f t="shared" si="57"/>
        <v>0</v>
      </c>
      <c r="AI448" s="14">
        <f t="shared" si="58"/>
        <v>0</v>
      </c>
      <c r="AJ448" s="14">
        <f t="shared" si="59"/>
        <v>53</v>
      </c>
      <c r="AK448" s="14">
        <f t="shared" si="60"/>
        <v>53</v>
      </c>
      <c r="AL448" s="14">
        <f t="shared" si="61"/>
        <v>74.647887323943664</v>
      </c>
      <c r="AM448" s="14">
        <f t="shared" si="62"/>
        <v>2</v>
      </c>
      <c r="AN448" s="7" t="s">
        <v>488</v>
      </c>
      <c r="AO448" s="7">
        <v>8</v>
      </c>
      <c r="AP448" s="7">
        <f>VLOOKUP(B448,[6]J!B$1:AE$49,30,0)</f>
        <v>6</v>
      </c>
      <c r="AQ448" s="7">
        <f t="shared" si="63"/>
        <v>16</v>
      </c>
    </row>
    <row r="449" spans="1:43" x14ac:dyDescent="0.25">
      <c r="A449" s="7">
        <v>448</v>
      </c>
      <c r="B449" s="7" t="s">
        <v>494</v>
      </c>
      <c r="C449" s="8">
        <f>VLOOKUP(B449,[1]Combined!$B$1:$S$640,18,0)</f>
        <v>8</v>
      </c>
      <c r="D449" s="8">
        <f>VLOOKUP(B449,[1]Combined!$B$1:$T$640,19,0)</f>
        <v>9</v>
      </c>
      <c r="E449" s="8">
        <f>VLOOKUP(B449,[1]Combined!$B$1:$V$640,21,0)</f>
        <v>0</v>
      </c>
      <c r="F449" s="8">
        <f>VLOOKUP(B449,[1]Combined!$B$1:$W$640,22,0)</f>
        <v>2</v>
      </c>
      <c r="G449" s="8">
        <f>VLOOKUP(B449,[1]Combined!$B$1:$X$640,23,0)</f>
        <v>2</v>
      </c>
      <c r="H449" s="8">
        <f>VLOOKUP(B449,[1]Combined!$B$1:$Z$640,25,0)</f>
        <v>0</v>
      </c>
      <c r="I449" s="9">
        <f>VLOOKUP(B449,[2]Combined!C$1:T$640,18,0)</f>
        <v>20</v>
      </c>
      <c r="J449" s="9">
        <f>VLOOKUP(B449,[2]Combined!C$1:U$640,19,0)</f>
        <v>20</v>
      </c>
      <c r="K449" s="9">
        <f>VLOOKUP(B449,[2]Combined!C$1:W$640,21,0)</f>
        <v>0</v>
      </c>
      <c r="L449" s="9">
        <f>VLOOKUP(B449,[2]Combined!C$1:X$640,22,0)</f>
        <v>3</v>
      </c>
      <c r="M449" s="9">
        <f>VLOOKUP(B449,[2]Combined!C$1:Y$640,23,0)</f>
        <v>4</v>
      </c>
      <c r="N449" s="9">
        <f>VLOOKUP(B449,[2]Combined!C$1:AA$640,25,0)</f>
        <v>0</v>
      </c>
      <c r="O449" s="10">
        <f>VLOOKUP(B449,[3]Combined!C$1:T$640,18,0)</f>
        <v>14</v>
      </c>
      <c r="P449" s="10">
        <f>VLOOKUP(B449,[3]Combined!C$1:U$640,19,0)</f>
        <v>15</v>
      </c>
      <c r="Q449" s="10">
        <f>VLOOKUP(B449,[3]Combined!C$1:W$640,21,0)</f>
        <v>0</v>
      </c>
      <c r="R449" s="10">
        <f>VLOOKUP(B449,[3]Combined!C$1:X$640,22,0)</f>
        <v>2</v>
      </c>
      <c r="S449" s="10">
        <f>VLOOKUP(B449,[3]Combined!C$1:Y$640,23,0)</f>
        <v>2</v>
      </c>
      <c r="T449" s="10">
        <f>VLOOKUP(B449,[3]Combined!C$1:AA$640,25,0)</f>
        <v>0</v>
      </c>
      <c r="U449" s="11">
        <f>VLOOKUP(B449,[4]Combined!C$1:T$640,18,0)</f>
        <v>15</v>
      </c>
      <c r="V449" s="11">
        <f>VLOOKUP(B449,[4]Combined!C$1:U$640,19,0)</f>
        <v>14</v>
      </c>
      <c r="W449" s="11">
        <f>VLOOKUP(B449,[4]Combined!C$1:W$640,21,0)</f>
        <v>0</v>
      </c>
      <c r="X449" s="11">
        <f>VLOOKUP(B449,[4]Combined!C$1:X$640,22,0)</f>
        <v>3</v>
      </c>
      <c r="Y449" s="11">
        <f>VLOOKUP(B449,[4]Combined!C$1:Y$640,23,0)</f>
        <v>3</v>
      </c>
      <c r="Z449" s="11">
        <f>VLOOKUP(B449,[4]Combined!C$1:AA$640,25,0)</f>
        <v>0</v>
      </c>
      <c r="AA449" s="12">
        <v>4</v>
      </c>
      <c r="AB449" s="12">
        <v>4</v>
      </c>
      <c r="AC449" s="12">
        <f>VLOOKUP(B449,[5]Combined!C$1:W$640,21,0)</f>
        <v>0</v>
      </c>
      <c r="AD449" s="12">
        <v>2</v>
      </c>
      <c r="AE449" s="12">
        <v>2</v>
      </c>
      <c r="AF449" s="12">
        <f>VLOOKUP(B449,[5]Combined!C$1:AA$640,25,0)</f>
        <v>0</v>
      </c>
      <c r="AG449" s="14">
        <f t="shared" si="56"/>
        <v>75</v>
      </c>
      <c r="AH449" s="14">
        <f t="shared" si="57"/>
        <v>0</v>
      </c>
      <c r="AI449" s="14">
        <f t="shared" si="58"/>
        <v>0</v>
      </c>
      <c r="AJ449" s="14">
        <f t="shared" si="59"/>
        <v>73</v>
      </c>
      <c r="AK449" s="14">
        <f t="shared" si="60"/>
        <v>73</v>
      </c>
      <c r="AL449" s="14">
        <f t="shared" si="61"/>
        <v>97.333333333333343</v>
      </c>
      <c r="AM449" s="14">
        <f t="shared" si="62"/>
        <v>5</v>
      </c>
      <c r="AN449" s="7" t="s">
        <v>480</v>
      </c>
      <c r="AO449" s="7">
        <v>10</v>
      </c>
      <c r="AP449" s="7">
        <f>VLOOKUP(B449,[6]J!B$1:AE$49,30,0)</f>
        <v>7</v>
      </c>
      <c r="AQ449" s="7">
        <f t="shared" si="63"/>
        <v>22</v>
      </c>
    </row>
    <row r="450" spans="1:43" x14ac:dyDescent="0.25">
      <c r="A450" s="7">
        <v>449</v>
      </c>
      <c r="B450" s="7" t="s">
        <v>495</v>
      </c>
      <c r="C450" s="8">
        <f>VLOOKUP(B450,[1]Combined!$B$1:$S$640,18,0)</f>
        <v>9</v>
      </c>
      <c r="D450" s="8">
        <f>VLOOKUP(B450,[1]Combined!$B$1:$T$640,19,0)</f>
        <v>9</v>
      </c>
      <c r="E450" s="8">
        <f>VLOOKUP(B450,[1]Combined!$B$1:$V$640,21,0)</f>
        <v>0</v>
      </c>
      <c r="F450" s="8">
        <f>VLOOKUP(B450,[1]Combined!$B$1:$W$640,22,0)</f>
        <v>1</v>
      </c>
      <c r="G450" s="8">
        <f>VLOOKUP(B450,[1]Combined!$B$1:$X$640,23,0)</f>
        <v>2</v>
      </c>
      <c r="H450" s="8">
        <f>VLOOKUP(B450,[1]Combined!$B$1:$Z$640,25,0)</f>
        <v>0</v>
      </c>
      <c r="I450" s="9">
        <f>VLOOKUP(B450,[2]Combined!C$1:T$640,18,0)</f>
        <v>20</v>
      </c>
      <c r="J450" s="9">
        <f>VLOOKUP(B450,[2]Combined!C$1:U$640,19,0)</f>
        <v>20</v>
      </c>
      <c r="K450" s="9">
        <f>VLOOKUP(B450,[2]Combined!C$1:W$640,21,0)</f>
        <v>0</v>
      </c>
      <c r="L450" s="9">
        <f>VLOOKUP(B450,[2]Combined!C$1:X$640,22,0)</f>
        <v>4</v>
      </c>
      <c r="M450" s="9">
        <f>VLOOKUP(B450,[2]Combined!C$1:Y$640,23,0)</f>
        <v>4</v>
      </c>
      <c r="N450" s="9">
        <f>VLOOKUP(B450,[2]Combined!C$1:AA$640,25,0)</f>
        <v>0</v>
      </c>
      <c r="O450" s="10">
        <f>VLOOKUP(B450,[3]Combined!C$1:T$640,18,0)</f>
        <v>14</v>
      </c>
      <c r="P450" s="10">
        <f>VLOOKUP(B450,[3]Combined!C$1:U$640,19,0)</f>
        <v>15</v>
      </c>
      <c r="Q450" s="10">
        <f>VLOOKUP(B450,[3]Combined!C$1:W$640,21,0)</f>
        <v>0</v>
      </c>
      <c r="R450" s="10">
        <f>VLOOKUP(B450,[3]Combined!C$1:X$640,22,0)</f>
        <v>5</v>
      </c>
      <c r="S450" s="10">
        <f>VLOOKUP(B450,[3]Combined!C$1:Y$640,23,0)</f>
        <v>5</v>
      </c>
      <c r="T450" s="10">
        <f>VLOOKUP(B450,[3]Combined!C$1:AA$640,25,0)</f>
        <v>0</v>
      </c>
      <c r="U450" s="11">
        <f>VLOOKUP(B450,[4]Combined!C$1:T$640,18,0)</f>
        <v>17</v>
      </c>
      <c r="V450" s="11">
        <f>VLOOKUP(B450,[4]Combined!C$1:U$640,19,0)</f>
        <v>14</v>
      </c>
      <c r="W450" s="11">
        <f>VLOOKUP(B450,[4]Combined!C$1:W$640,21,0)</f>
        <v>0</v>
      </c>
      <c r="X450" s="11">
        <f>VLOOKUP(B450,[4]Combined!C$1:X$640,22,0)</f>
        <v>3</v>
      </c>
      <c r="Y450" s="11">
        <f>VLOOKUP(B450,[4]Combined!C$1:Y$640,23,0)</f>
        <v>3</v>
      </c>
      <c r="Z450" s="11">
        <f>VLOOKUP(B450,[4]Combined!C$1:AA$640,25,0)</f>
        <v>0</v>
      </c>
      <c r="AA450" s="12">
        <v>3</v>
      </c>
      <c r="AB450" s="12">
        <v>4</v>
      </c>
      <c r="AC450" s="12">
        <f>VLOOKUP(B450,[5]Combined!C$1:W$640,21,0)</f>
        <v>0</v>
      </c>
      <c r="AD450" s="12">
        <v>2</v>
      </c>
      <c r="AE450" s="12">
        <v>2</v>
      </c>
      <c r="AF450" s="12">
        <f>VLOOKUP(B450,[5]Combined!C$1:AA$640,25,0)</f>
        <v>0</v>
      </c>
      <c r="AG450" s="14">
        <f t="shared" si="56"/>
        <v>78</v>
      </c>
      <c r="AH450" s="14">
        <f t="shared" si="57"/>
        <v>0</v>
      </c>
      <c r="AI450" s="14">
        <f t="shared" si="58"/>
        <v>0</v>
      </c>
      <c r="AJ450" s="14">
        <f t="shared" si="59"/>
        <v>78</v>
      </c>
      <c r="AK450" s="14">
        <f t="shared" si="60"/>
        <v>78</v>
      </c>
      <c r="AL450" s="14">
        <f t="shared" si="61"/>
        <v>100</v>
      </c>
      <c r="AM450" s="14">
        <f t="shared" si="62"/>
        <v>5</v>
      </c>
      <c r="AN450" s="7" t="s">
        <v>482</v>
      </c>
      <c r="AO450" s="7">
        <v>10</v>
      </c>
      <c r="AP450" s="7">
        <f>VLOOKUP(B450,[6]J!B$1:AE$49,30,0)</f>
        <v>8</v>
      </c>
      <c r="AQ450" s="7">
        <f t="shared" si="63"/>
        <v>23</v>
      </c>
    </row>
    <row r="451" spans="1:43" x14ac:dyDescent="0.25">
      <c r="A451" s="7">
        <v>450</v>
      </c>
      <c r="B451" s="7" t="s">
        <v>496</v>
      </c>
      <c r="C451" s="8">
        <f>VLOOKUP(B451,[1]Combined!$B$1:$S$640,18,0)</f>
        <v>9</v>
      </c>
      <c r="D451" s="8">
        <f>VLOOKUP(B451,[1]Combined!$B$1:$T$640,19,0)</f>
        <v>9</v>
      </c>
      <c r="E451" s="8">
        <f>VLOOKUP(B451,[1]Combined!$B$1:$V$640,21,0)</f>
        <v>0</v>
      </c>
      <c r="F451" s="8">
        <f>VLOOKUP(B451,[1]Combined!$B$1:$W$640,22,0)</f>
        <v>2</v>
      </c>
      <c r="G451" s="8">
        <f>VLOOKUP(B451,[1]Combined!$B$1:$X$640,23,0)</f>
        <v>2</v>
      </c>
      <c r="H451" s="8">
        <f>VLOOKUP(B451,[1]Combined!$B$1:$Z$640,25,0)</f>
        <v>0</v>
      </c>
      <c r="I451" s="9">
        <f>VLOOKUP(B451,[2]Combined!C$1:T$640,18,0)</f>
        <v>14</v>
      </c>
      <c r="J451" s="9">
        <f>VLOOKUP(B451,[2]Combined!C$1:U$640,19,0)</f>
        <v>20</v>
      </c>
      <c r="K451" s="9">
        <f>VLOOKUP(B451,[2]Combined!C$1:W$640,21,0)</f>
        <v>0</v>
      </c>
      <c r="L451" s="9">
        <f>VLOOKUP(B451,[2]Combined!C$1:X$640,22,0)</f>
        <v>3</v>
      </c>
      <c r="M451" s="9">
        <f>VLOOKUP(B451,[2]Combined!C$1:Y$640,23,0)</f>
        <v>4</v>
      </c>
      <c r="N451" s="9">
        <f>VLOOKUP(B451,[2]Combined!C$1:AA$640,25,0)</f>
        <v>0</v>
      </c>
      <c r="O451" s="10">
        <f>VLOOKUP(B451,[3]Combined!C$1:T$640,18,0)</f>
        <v>8</v>
      </c>
      <c r="P451" s="10">
        <f>VLOOKUP(B451,[3]Combined!C$1:U$640,19,0)</f>
        <v>15</v>
      </c>
      <c r="Q451" s="10">
        <f>VLOOKUP(B451,[3]Combined!C$1:W$640,21,0)</f>
        <v>0</v>
      </c>
      <c r="R451" s="10">
        <f>VLOOKUP(B451,[3]Combined!C$1:X$640,22,0)</f>
        <v>2</v>
      </c>
      <c r="S451" s="10">
        <f>VLOOKUP(B451,[3]Combined!C$1:Y$640,23,0)</f>
        <v>4</v>
      </c>
      <c r="T451" s="10">
        <f>VLOOKUP(B451,[3]Combined!C$1:AA$640,25,0)</f>
        <v>0</v>
      </c>
      <c r="U451" s="11">
        <f>VLOOKUP(B451,[4]Combined!C$1:T$640,18,0)</f>
        <v>11</v>
      </c>
      <c r="V451" s="11">
        <f>VLOOKUP(B451,[4]Combined!C$1:U$640,19,0)</f>
        <v>14</v>
      </c>
      <c r="W451" s="11">
        <f>VLOOKUP(B451,[4]Combined!C$1:W$640,21,0)</f>
        <v>6</v>
      </c>
      <c r="X451" s="11">
        <f>VLOOKUP(B451,[4]Combined!C$1:X$640,22,0)</f>
        <v>1</v>
      </c>
      <c r="Y451" s="11">
        <f>VLOOKUP(B451,[4]Combined!C$1:Y$640,23,0)</f>
        <v>4</v>
      </c>
      <c r="Z451" s="11">
        <f>VLOOKUP(B451,[4]Combined!C$1:AA$640,25,0)</f>
        <v>0</v>
      </c>
      <c r="AA451" s="12">
        <v>2</v>
      </c>
      <c r="AB451" s="12">
        <v>4</v>
      </c>
      <c r="AC451" s="12">
        <f>VLOOKUP(B451,[5]Combined!C$1:W$640,21,0)</f>
        <v>0</v>
      </c>
      <c r="AD451" s="12">
        <v>1</v>
      </c>
      <c r="AE451" s="12">
        <v>1</v>
      </c>
      <c r="AF451" s="12">
        <f>VLOOKUP(B451,[5]Combined!C$1:AA$640,25,0)</f>
        <v>0</v>
      </c>
      <c r="AG451" s="14">
        <f t="shared" si="56"/>
        <v>77</v>
      </c>
      <c r="AH451" s="14">
        <f t="shared" si="57"/>
        <v>6</v>
      </c>
      <c r="AI451" s="14">
        <f t="shared" si="58"/>
        <v>6</v>
      </c>
      <c r="AJ451" s="14">
        <f t="shared" si="59"/>
        <v>53</v>
      </c>
      <c r="AK451" s="14">
        <f t="shared" si="60"/>
        <v>59</v>
      </c>
      <c r="AL451" s="14">
        <f t="shared" si="61"/>
        <v>76.623376623376629</v>
      </c>
      <c r="AM451" s="14">
        <f t="shared" si="62"/>
        <v>3</v>
      </c>
      <c r="AN451" s="7" t="s">
        <v>484</v>
      </c>
      <c r="AO451" s="7">
        <v>8</v>
      </c>
      <c r="AP451" s="7">
        <f>VLOOKUP(B451,[6]J!B$1:AE$49,30,0)</f>
        <v>5</v>
      </c>
      <c r="AQ451" s="7">
        <f t="shared" si="63"/>
        <v>16</v>
      </c>
    </row>
    <row r="452" spans="1:43" x14ac:dyDescent="0.25">
      <c r="A452" s="7">
        <v>451</v>
      </c>
      <c r="B452" s="7" t="s">
        <v>497</v>
      </c>
      <c r="C452" s="8">
        <f>VLOOKUP(B452,[1]Combined!$B$1:$S$640,18,0)</f>
        <v>9</v>
      </c>
      <c r="D452" s="8">
        <f>VLOOKUP(B452,[1]Combined!$B$1:$T$640,19,0)</f>
        <v>9</v>
      </c>
      <c r="E452" s="8">
        <f>VLOOKUP(B452,[1]Combined!$B$1:$V$640,21,0)</f>
        <v>0</v>
      </c>
      <c r="F452" s="8">
        <f>VLOOKUP(B452,[1]Combined!$B$1:$W$640,22,0)</f>
        <v>1</v>
      </c>
      <c r="G452" s="8">
        <f>VLOOKUP(B452,[1]Combined!$B$1:$X$640,23,0)</f>
        <v>1</v>
      </c>
      <c r="H452" s="8">
        <f>VLOOKUP(B452,[1]Combined!$B$1:$Z$640,25,0)</f>
        <v>0</v>
      </c>
      <c r="I452" s="9">
        <f>VLOOKUP(B452,[2]Combined!C$1:T$640,18,0)</f>
        <v>20</v>
      </c>
      <c r="J452" s="9">
        <f>VLOOKUP(B452,[2]Combined!C$1:U$640,19,0)</f>
        <v>20</v>
      </c>
      <c r="K452" s="9">
        <f>VLOOKUP(B452,[2]Combined!C$1:W$640,21,0)</f>
        <v>0</v>
      </c>
      <c r="L452" s="9">
        <f>VLOOKUP(B452,[2]Combined!C$1:X$640,22,0)</f>
        <v>4</v>
      </c>
      <c r="M452" s="9">
        <f>VLOOKUP(B452,[2]Combined!C$1:Y$640,23,0)</f>
        <v>4</v>
      </c>
      <c r="N452" s="9">
        <f>VLOOKUP(B452,[2]Combined!C$1:AA$640,25,0)</f>
        <v>0</v>
      </c>
      <c r="O452" s="10">
        <f>VLOOKUP(B452,[3]Combined!C$1:T$640,18,0)</f>
        <v>9</v>
      </c>
      <c r="P452" s="10">
        <f>VLOOKUP(B452,[3]Combined!C$1:U$640,19,0)</f>
        <v>15</v>
      </c>
      <c r="Q452" s="10">
        <f>VLOOKUP(B452,[3]Combined!C$1:W$640,21,0)</f>
        <v>0</v>
      </c>
      <c r="R452" s="10">
        <f>VLOOKUP(B452,[3]Combined!C$1:X$640,22,0)</f>
        <v>3</v>
      </c>
      <c r="S452" s="10">
        <f>VLOOKUP(B452,[3]Combined!C$1:Y$640,23,0)</f>
        <v>5</v>
      </c>
      <c r="T452" s="10">
        <f>VLOOKUP(B452,[3]Combined!C$1:AA$640,25,0)</f>
        <v>0</v>
      </c>
      <c r="U452" s="11">
        <f>VLOOKUP(B452,[4]Combined!C$1:T$640,18,0)</f>
        <v>12</v>
      </c>
      <c r="V452" s="11">
        <f>VLOOKUP(B452,[4]Combined!C$1:U$640,19,0)</f>
        <v>14</v>
      </c>
      <c r="W452" s="11">
        <f>VLOOKUP(B452,[4]Combined!C$1:W$640,21,0)</f>
        <v>6</v>
      </c>
      <c r="X452" s="11">
        <f>VLOOKUP(B452,[4]Combined!C$1:X$640,22,0)</f>
        <v>2</v>
      </c>
      <c r="Y452" s="11">
        <f>VLOOKUP(B452,[4]Combined!C$1:Y$640,23,0)</f>
        <v>4</v>
      </c>
      <c r="Z452" s="11">
        <f>VLOOKUP(B452,[4]Combined!C$1:AA$640,25,0)</f>
        <v>0</v>
      </c>
      <c r="AA452" s="12">
        <v>3</v>
      </c>
      <c r="AB452" s="12">
        <v>4</v>
      </c>
      <c r="AC452" s="12">
        <f>VLOOKUP(B452,[5]Combined!C$1:W$640,21,0)</f>
        <v>0</v>
      </c>
      <c r="AD452" s="12">
        <v>0</v>
      </c>
      <c r="AE452" s="12">
        <v>1</v>
      </c>
      <c r="AF452" s="12">
        <f>VLOOKUP(B452,[5]Combined!C$1:AA$640,25,0)</f>
        <v>0</v>
      </c>
      <c r="AG452" s="14">
        <f t="shared" si="56"/>
        <v>77</v>
      </c>
      <c r="AH452" s="14">
        <f t="shared" si="57"/>
        <v>6</v>
      </c>
      <c r="AI452" s="14">
        <f t="shared" si="58"/>
        <v>6</v>
      </c>
      <c r="AJ452" s="14">
        <f t="shared" si="59"/>
        <v>63</v>
      </c>
      <c r="AK452" s="14">
        <f t="shared" si="60"/>
        <v>69</v>
      </c>
      <c r="AL452" s="14">
        <f t="shared" si="61"/>
        <v>89.610389610389603</v>
      </c>
      <c r="AM452" s="14">
        <f t="shared" si="62"/>
        <v>5</v>
      </c>
      <c r="AN452" s="7" t="s">
        <v>486</v>
      </c>
      <c r="AO452" s="7">
        <v>9</v>
      </c>
      <c r="AP452" s="7">
        <f>VLOOKUP(B452,[6]J!B$1:AE$49,30,0)</f>
        <v>6</v>
      </c>
      <c r="AQ452" s="7">
        <f t="shared" si="63"/>
        <v>20</v>
      </c>
    </row>
    <row r="453" spans="1:43" x14ac:dyDescent="0.25">
      <c r="A453" s="7">
        <v>452</v>
      </c>
      <c r="B453" s="7" t="s">
        <v>498</v>
      </c>
      <c r="C453" s="8">
        <f>VLOOKUP(B453,[1]Combined!$B$1:$S$640,18,0)</f>
        <v>8</v>
      </c>
      <c r="D453" s="8">
        <f>VLOOKUP(B453,[1]Combined!$B$1:$T$640,19,0)</f>
        <v>9</v>
      </c>
      <c r="E453" s="8">
        <f>VLOOKUP(B453,[1]Combined!$B$1:$V$640,21,0)</f>
        <v>0</v>
      </c>
      <c r="F453" s="8">
        <f>VLOOKUP(B453,[1]Combined!$B$1:$W$640,22,0)</f>
        <v>2</v>
      </c>
      <c r="G453" s="8">
        <f>VLOOKUP(B453,[1]Combined!$B$1:$X$640,23,0)</f>
        <v>2</v>
      </c>
      <c r="H453" s="8">
        <f>VLOOKUP(B453,[1]Combined!$B$1:$Z$640,25,0)</f>
        <v>0</v>
      </c>
      <c r="I453" s="9">
        <f>VLOOKUP(B453,[2]Combined!C$1:T$640,18,0)</f>
        <v>11</v>
      </c>
      <c r="J453" s="9">
        <f>VLOOKUP(B453,[2]Combined!C$1:U$640,19,0)</f>
        <v>20</v>
      </c>
      <c r="K453" s="9">
        <f>VLOOKUP(B453,[2]Combined!C$1:W$640,21,0)</f>
        <v>0</v>
      </c>
      <c r="L453" s="9">
        <f>VLOOKUP(B453,[2]Combined!C$1:X$640,22,0)</f>
        <v>2</v>
      </c>
      <c r="M453" s="9">
        <f>VLOOKUP(B453,[2]Combined!C$1:Y$640,23,0)</f>
        <v>4</v>
      </c>
      <c r="N453" s="9">
        <f>VLOOKUP(B453,[2]Combined!C$1:AA$640,25,0)</f>
        <v>0</v>
      </c>
      <c r="O453" s="10">
        <f>VLOOKUP(B453,[3]Combined!C$1:T$640,18,0)</f>
        <v>8</v>
      </c>
      <c r="P453" s="10">
        <f>VLOOKUP(B453,[3]Combined!C$1:U$640,19,0)</f>
        <v>15</v>
      </c>
      <c r="Q453" s="10">
        <f>VLOOKUP(B453,[3]Combined!C$1:W$640,21,0)</f>
        <v>0</v>
      </c>
      <c r="R453" s="10">
        <f>VLOOKUP(B453,[3]Combined!C$1:X$640,22,0)</f>
        <v>0</v>
      </c>
      <c r="S453" s="10">
        <f>VLOOKUP(B453,[3]Combined!C$1:Y$640,23,0)</f>
        <v>1</v>
      </c>
      <c r="T453" s="10">
        <f>VLOOKUP(B453,[3]Combined!C$1:AA$640,25,0)</f>
        <v>0</v>
      </c>
      <c r="U453" s="11">
        <f>VLOOKUP(B453,[4]Combined!C$1:T$640,18,0)</f>
        <v>5</v>
      </c>
      <c r="V453" s="11">
        <f>VLOOKUP(B453,[4]Combined!C$1:U$640,19,0)</f>
        <v>14</v>
      </c>
      <c r="W453" s="11">
        <f>VLOOKUP(B453,[4]Combined!C$1:W$640,21,0)</f>
        <v>7</v>
      </c>
      <c r="X453" s="11">
        <f>VLOOKUP(B453,[4]Combined!C$1:X$640,22,0)</f>
        <v>0</v>
      </c>
      <c r="Y453" s="11">
        <f>VLOOKUP(B453,[4]Combined!C$1:Y$640,23,0)</f>
        <v>1</v>
      </c>
      <c r="Z453" s="11">
        <f>VLOOKUP(B453,[4]Combined!C$1:AA$640,25,0)</f>
        <v>0</v>
      </c>
      <c r="AA453" s="12">
        <v>2</v>
      </c>
      <c r="AB453" s="12">
        <v>4</v>
      </c>
      <c r="AC453" s="12">
        <f>VLOOKUP(B453,[5]Combined!C$1:W$640,21,0)</f>
        <v>0</v>
      </c>
      <c r="AD453" s="12">
        <v>1</v>
      </c>
      <c r="AE453" s="12">
        <v>1</v>
      </c>
      <c r="AF453" s="12">
        <f>VLOOKUP(B453,[5]Combined!C$1:AA$640,25,0)</f>
        <v>0</v>
      </c>
      <c r="AG453" s="14">
        <f t="shared" si="56"/>
        <v>71</v>
      </c>
      <c r="AH453" s="14">
        <f t="shared" si="57"/>
        <v>7</v>
      </c>
      <c r="AI453" s="14">
        <f t="shared" si="58"/>
        <v>7</v>
      </c>
      <c r="AJ453" s="14">
        <f t="shared" si="59"/>
        <v>39</v>
      </c>
      <c r="AK453" s="14">
        <f t="shared" si="60"/>
        <v>46</v>
      </c>
      <c r="AL453" s="14">
        <f t="shared" si="61"/>
        <v>64.788732394366207</v>
      </c>
      <c r="AM453" s="14">
        <f t="shared" si="62"/>
        <v>0</v>
      </c>
      <c r="AN453" s="7" t="s">
        <v>488</v>
      </c>
      <c r="AO453" s="7">
        <v>6</v>
      </c>
      <c r="AP453" s="7">
        <f>VLOOKUP(B453,[6]J!B$1:AE$49,30,0)</f>
        <v>2</v>
      </c>
      <c r="AQ453" s="7">
        <f t="shared" si="63"/>
        <v>8</v>
      </c>
    </row>
    <row r="454" spans="1:43" x14ac:dyDescent="0.25">
      <c r="A454" s="7">
        <v>453</v>
      </c>
      <c r="B454" s="7" t="s">
        <v>499</v>
      </c>
      <c r="C454" s="8">
        <f>VLOOKUP(B454,[1]Combined!$B$1:$S$640,18,0)</f>
        <v>6</v>
      </c>
      <c r="D454" s="8">
        <f>VLOOKUP(B454,[1]Combined!$B$1:$T$640,19,0)</f>
        <v>9</v>
      </c>
      <c r="E454" s="8">
        <f>VLOOKUP(B454,[1]Combined!$B$1:$V$640,21,0)</f>
        <v>0</v>
      </c>
      <c r="F454" s="8">
        <f>VLOOKUP(B454,[1]Combined!$B$1:$W$640,22,0)</f>
        <v>2</v>
      </c>
      <c r="G454" s="8">
        <f>VLOOKUP(B454,[1]Combined!$B$1:$X$640,23,0)</f>
        <v>2</v>
      </c>
      <c r="H454" s="8">
        <f>VLOOKUP(B454,[1]Combined!$B$1:$Z$640,25,0)</f>
        <v>0</v>
      </c>
      <c r="I454" s="9">
        <f>VLOOKUP(B454,[2]Combined!C$1:T$640,18,0)</f>
        <v>11</v>
      </c>
      <c r="J454" s="9">
        <f>VLOOKUP(B454,[2]Combined!C$1:U$640,19,0)</f>
        <v>20</v>
      </c>
      <c r="K454" s="9">
        <f>VLOOKUP(B454,[2]Combined!C$1:W$640,21,0)</f>
        <v>0</v>
      </c>
      <c r="L454" s="9">
        <f>VLOOKUP(B454,[2]Combined!C$1:X$640,22,0)</f>
        <v>1</v>
      </c>
      <c r="M454" s="9">
        <f>VLOOKUP(B454,[2]Combined!C$1:Y$640,23,0)</f>
        <v>4</v>
      </c>
      <c r="N454" s="9">
        <f>VLOOKUP(B454,[2]Combined!C$1:AA$640,25,0)</f>
        <v>0</v>
      </c>
      <c r="O454" s="10">
        <f>VLOOKUP(B454,[3]Combined!C$1:T$640,18,0)</f>
        <v>5</v>
      </c>
      <c r="P454" s="10">
        <f>VLOOKUP(B454,[3]Combined!C$1:U$640,19,0)</f>
        <v>15</v>
      </c>
      <c r="Q454" s="10">
        <f>VLOOKUP(B454,[3]Combined!C$1:W$640,21,0)</f>
        <v>0</v>
      </c>
      <c r="R454" s="10">
        <f>VLOOKUP(B454,[3]Combined!C$1:X$640,22,0)</f>
        <v>1</v>
      </c>
      <c r="S454" s="10">
        <f>VLOOKUP(B454,[3]Combined!C$1:Y$640,23,0)</f>
        <v>2</v>
      </c>
      <c r="T454" s="10">
        <f>VLOOKUP(B454,[3]Combined!C$1:AA$640,25,0)</f>
        <v>0</v>
      </c>
      <c r="U454" s="11">
        <f>VLOOKUP(B454,[4]Combined!C$1:T$640,18,0)</f>
        <v>4</v>
      </c>
      <c r="V454" s="11">
        <f>VLOOKUP(B454,[4]Combined!C$1:U$640,19,0)</f>
        <v>14</v>
      </c>
      <c r="W454" s="11">
        <f>VLOOKUP(B454,[4]Combined!C$1:W$640,21,0)</f>
        <v>0</v>
      </c>
      <c r="X454" s="11">
        <f>VLOOKUP(B454,[4]Combined!C$1:X$640,22,0)</f>
        <v>2</v>
      </c>
      <c r="Y454" s="11">
        <f>VLOOKUP(B454,[4]Combined!C$1:Y$640,23,0)</f>
        <v>3</v>
      </c>
      <c r="Z454" s="11">
        <f>VLOOKUP(B454,[4]Combined!C$1:AA$640,25,0)</f>
        <v>0</v>
      </c>
      <c r="AA454" s="12">
        <v>1</v>
      </c>
      <c r="AB454" s="12">
        <v>4</v>
      </c>
      <c r="AC454" s="12">
        <f>VLOOKUP(B454,[5]Combined!C$1:W$640,21,0)</f>
        <v>0</v>
      </c>
      <c r="AD454" s="12">
        <v>1</v>
      </c>
      <c r="AE454" s="12">
        <v>1</v>
      </c>
      <c r="AF454" s="12">
        <f>VLOOKUP(B454,[5]Combined!C$1:AA$640,25,0)</f>
        <v>0</v>
      </c>
      <c r="AG454" s="14">
        <f t="shared" si="56"/>
        <v>74</v>
      </c>
      <c r="AH454" s="14">
        <f t="shared" si="57"/>
        <v>0</v>
      </c>
      <c r="AI454" s="14">
        <f t="shared" si="58"/>
        <v>0</v>
      </c>
      <c r="AJ454" s="14">
        <f t="shared" si="59"/>
        <v>34</v>
      </c>
      <c r="AK454" s="14">
        <f t="shared" si="60"/>
        <v>34</v>
      </c>
      <c r="AL454" s="14">
        <f t="shared" si="61"/>
        <v>45.945945945945951</v>
      </c>
      <c r="AM454" s="14">
        <f t="shared" si="62"/>
        <v>0</v>
      </c>
      <c r="AN454" s="7" t="s">
        <v>480</v>
      </c>
      <c r="AO454" s="7">
        <v>3</v>
      </c>
      <c r="AP454" s="7">
        <f>VLOOKUP(B454,[6]J!B$1:AE$49,30,0)</f>
        <v>5</v>
      </c>
      <c r="AQ454" s="7">
        <f t="shared" si="63"/>
        <v>8</v>
      </c>
    </row>
    <row r="455" spans="1:43" x14ac:dyDescent="0.25">
      <c r="A455" s="7">
        <v>454</v>
      </c>
      <c r="B455" s="7" t="s">
        <v>500</v>
      </c>
      <c r="C455" s="8">
        <f>VLOOKUP(B455,[1]Combined!$B$1:$S$640,18,0)</f>
        <v>9</v>
      </c>
      <c r="D455" s="8">
        <f>VLOOKUP(B455,[1]Combined!$B$1:$T$640,19,0)</f>
        <v>9</v>
      </c>
      <c r="E455" s="8">
        <f>VLOOKUP(B455,[1]Combined!$B$1:$V$640,21,0)</f>
        <v>0</v>
      </c>
      <c r="F455" s="8">
        <f>VLOOKUP(B455,[1]Combined!$B$1:$W$640,22,0)</f>
        <v>2</v>
      </c>
      <c r="G455" s="8">
        <f>VLOOKUP(B455,[1]Combined!$B$1:$X$640,23,0)</f>
        <v>2</v>
      </c>
      <c r="H455" s="8">
        <f>VLOOKUP(B455,[1]Combined!$B$1:$Z$640,25,0)</f>
        <v>0</v>
      </c>
      <c r="I455" s="9">
        <f>VLOOKUP(B455,[2]Combined!C$1:T$640,18,0)</f>
        <v>20</v>
      </c>
      <c r="J455" s="9">
        <f>VLOOKUP(B455,[2]Combined!C$1:U$640,19,0)</f>
        <v>20</v>
      </c>
      <c r="K455" s="9">
        <f>VLOOKUP(B455,[2]Combined!C$1:W$640,21,0)</f>
        <v>0</v>
      </c>
      <c r="L455" s="9">
        <f>VLOOKUP(B455,[2]Combined!C$1:X$640,22,0)</f>
        <v>4</v>
      </c>
      <c r="M455" s="9">
        <f>VLOOKUP(B455,[2]Combined!C$1:Y$640,23,0)</f>
        <v>4</v>
      </c>
      <c r="N455" s="9">
        <f>VLOOKUP(B455,[2]Combined!C$1:AA$640,25,0)</f>
        <v>0</v>
      </c>
      <c r="O455" s="10">
        <f>VLOOKUP(B455,[3]Combined!C$1:T$640,18,0)</f>
        <v>15</v>
      </c>
      <c r="P455" s="10">
        <f>VLOOKUP(B455,[3]Combined!C$1:U$640,19,0)</f>
        <v>15</v>
      </c>
      <c r="Q455" s="10">
        <f>VLOOKUP(B455,[3]Combined!C$1:W$640,21,0)</f>
        <v>0</v>
      </c>
      <c r="R455" s="10">
        <f>VLOOKUP(B455,[3]Combined!C$1:X$640,22,0)</f>
        <v>4</v>
      </c>
      <c r="S455" s="10">
        <f>VLOOKUP(B455,[3]Combined!C$1:Y$640,23,0)</f>
        <v>5</v>
      </c>
      <c r="T455" s="10">
        <f>VLOOKUP(B455,[3]Combined!C$1:AA$640,25,0)</f>
        <v>0</v>
      </c>
      <c r="U455" s="11">
        <f>VLOOKUP(B455,[4]Combined!C$1:T$640,18,0)</f>
        <v>12</v>
      </c>
      <c r="V455" s="11">
        <f>VLOOKUP(B455,[4]Combined!C$1:U$640,19,0)</f>
        <v>14</v>
      </c>
      <c r="W455" s="11">
        <f>VLOOKUP(B455,[4]Combined!C$1:W$640,21,0)</f>
        <v>0</v>
      </c>
      <c r="X455" s="11">
        <f>VLOOKUP(B455,[4]Combined!C$1:X$640,22,0)</f>
        <v>2</v>
      </c>
      <c r="Y455" s="11">
        <f>VLOOKUP(B455,[4]Combined!C$1:Y$640,23,0)</f>
        <v>3</v>
      </c>
      <c r="Z455" s="11">
        <f>VLOOKUP(B455,[4]Combined!C$1:AA$640,25,0)</f>
        <v>0</v>
      </c>
      <c r="AA455" s="12">
        <v>4</v>
      </c>
      <c r="AB455" s="12">
        <v>4</v>
      </c>
      <c r="AC455" s="12">
        <f>VLOOKUP(B455,[5]Combined!C$1:W$640,21,0)</f>
        <v>0</v>
      </c>
      <c r="AD455" s="12">
        <v>2</v>
      </c>
      <c r="AE455" s="12">
        <v>2</v>
      </c>
      <c r="AF455" s="12">
        <f>VLOOKUP(B455,[5]Combined!C$1:AA$640,25,0)</f>
        <v>0</v>
      </c>
      <c r="AG455" s="14">
        <f t="shared" si="56"/>
        <v>78</v>
      </c>
      <c r="AH455" s="14">
        <f t="shared" si="57"/>
        <v>0</v>
      </c>
      <c r="AI455" s="14">
        <f t="shared" si="58"/>
        <v>0</v>
      </c>
      <c r="AJ455" s="14">
        <f t="shared" si="59"/>
        <v>74</v>
      </c>
      <c r="AK455" s="14">
        <f t="shared" si="60"/>
        <v>74</v>
      </c>
      <c r="AL455" s="14">
        <f t="shared" si="61"/>
        <v>94.871794871794862</v>
      </c>
      <c r="AM455" s="14">
        <f t="shared" si="62"/>
        <v>5</v>
      </c>
      <c r="AN455" s="7" t="s">
        <v>482</v>
      </c>
      <c r="AO455" s="7">
        <v>8</v>
      </c>
      <c r="AP455" s="7">
        <f>VLOOKUP(B455,[6]J!B$1:AE$49,30,0)</f>
        <v>6</v>
      </c>
      <c r="AQ455" s="7">
        <f t="shared" si="63"/>
        <v>19</v>
      </c>
    </row>
    <row r="456" spans="1:43" x14ac:dyDescent="0.25">
      <c r="A456" s="7">
        <v>455</v>
      </c>
      <c r="B456" s="7" t="s">
        <v>501</v>
      </c>
      <c r="C456" s="8">
        <f>VLOOKUP(B456,[1]Combined!$B$1:$S$640,18,0)</f>
        <v>8</v>
      </c>
      <c r="D456" s="8">
        <f>VLOOKUP(B456,[1]Combined!$B$1:$T$640,19,0)</f>
        <v>9</v>
      </c>
      <c r="E456" s="8">
        <f>VLOOKUP(B456,[1]Combined!$B$1:$V$640,21,0)</f>
        <v>0</v>
      </c>
      <c r="F456" s="8">
        <f>VLOOKUP(B456,[1]Combined!$B$1:$W$640,22,0)</f>
        <v>2</v>
      </c>
      <c r="G456" s="8">
        <f>VLOOKUP(B456,[1]Combined!$B$1:$X$640,23,0)</f>
        <v>2</v>
      </c>
      <c r="H456" s="8">
        <f>VLOOKUP(B456,[1]Combined!$B$1:$Z$640,25,0)</f>
        <v>0</v>
      </c>
      <c r="I456" s="9">
        <f>VLOOKUP(B456,[2]Combined!C$1:T$640,18,0)</f>
        <v>16</v>
      </c>
      <c r="J456" s="9">
        <f>VLOOKUP(B456,[2]Combined!C$1:U$640,19,0)</f>
        <v>20</v>
      </c>
      <c r="K456" s="9">
        <f>VLOOKUP(B456,[2]Combined!C$1:W$640,21,0)</f>
        <v>0</v>
      </c>
      <c r="L456" s="9">
        <f>VLOOKUP(B456,[2]Combined!C$1:X$640,22,0)</f>
        <v>4</v>
      </c>
      <c r="M456" s="9">
        <f>VLOOKUP(B456,[2]Combined!C$1:Y$640,23,0)</f>
        <v>4</v>
      </c>
      <c r="N456" s="9">
        <f>VLOOKUP(B456,[2]Combined!C$1:AA$640,25,0)</f>
        <v>0</v>
      </c>
      <c r="O456" s="10">
        <f>VLOOKUP(B456,[3]Combined!C$1:T$640,18,0)</f>
        <v>11</v>
      </c>
      <c r="P456" s="10">
        <f>VLOOKUP(B456,[3]Combined!C$1:U$640,19,0)</f>
        <v>15</v>
      </c>
      <c r="Q456" s="10">
        <f>VLOOKUP(B456,[3]Combined!C$1:W$640,21,0)</f>
        <v>0</v>
      </c>
      <c r="R456" s="10">
        <f>VLOOKUP(B456,[3]Combined!C$1:X$640,22,0)</f>
        <v>3</v>
      </c>
      <c r="S456" s="10">
        <f>VLOOKUP(B456,[3]Combined!C$1:Y$640,23,0)</f>
        <v>4</v>
      </c>
      <c r="T456" s="10">
        <f>VLOOKUP(B456,[3]Combined!C$1:AA$640,25,0)</f>
        <v>0</v>
      </c>
      <c r="U456" s="11">
        <f>VLOOKUP(B456,[4]Combined!C$1:T$640,18,0)</f>
        <v>9</v>
      </c>
      <c r="V456" s="11">
        <f>VLOOKUP(B456,[4]Combined!C$1:U$640,19,0)</f>
        <v>14</v>
      </c>
      <c r="W456" s="11">
        <f>VLOOKUP(B456,[4]Combined!C$1:W$640,21,0)</f>
        <v>0</v>
      </c>
      <c r="X456" s="11">
        <f>VLOOKUP(B456,[4]Combined!C$1:X$640,22,0)</f>
        <v>3</v>
      </c>
      <c r="Y456" s="11">
        <f>VLOOKUP(B456,[4]Combined!C$1:Y$640,23,0)</f>
        <v>4</v>
      </c>
      <c r="Z456" s="11">
        <f>VLOOKUP(B456,[4]Combined!C$1:AA$640,25,0)</f>
        <v>0</v>
      </c>
      <c r="AA456" s="12">
        <v>4</v>
      </c>
      <c r="AB456" s="12">
        <v>4</v>
      </c>
      <c r="AC456" s="12">
        <f>VLOOKUP(B456,[5]Combined!C$1:W$640,21,0)</f>
        <v>0</v>
      </c>
      <c r="AD456" s="12">
        <v>0</v>
      </c>
      <c r="AE456" s="12">
        <v>1</v>
      </c>
      <c r="AF456" s="12">
        <f>VLOOKUP(B456,[5]Combined!C$1:AA$640,25,0)</f>
        <v>0</v>
      </c>
      <c r="AG456" s="14">
        <f t="shared" si="56"/>
        <v>77</v>
      </c>
      <c r="AH456" s="14">
        <f t="shared" si="57"/>
        <v>0</v>
      </c>
      <c r="AI456" s="14">
        <f t="shared" si="58"/>
        <v>0</v>
      </c>
      <c r="AJ456" s="14">
        <f t="shared" si="59"/>
        <v>60</v>
      </c>
      <c r="AK456" s="14">
        <f t="shared" si="60"/>
        <v>60</v>
      </c>
      <c r="AL456" s="14">
        <f t="shared" si="61"/>
        <v>77.922077922077932</v>
      </c>
      <c r="AM456" s="14">
        <f t="shared" si="62"/>
        <v>3</v>
      </c>
      <c r="AN456" s="7" t="s">
        <v>484</v>
      </c>
      <c r="AO456" s="7">
        <v>9</v>
      </c>
      <c r="AP456" s="7">
        <f>VLOOKUP(B456,[6]J!B$1:AE$49,30,0)</f>
        <v>7</v>
      </c>
      <c r="AQ456" s="7">
        <f t="shared" si="63"/>
        <v>19</v>
      </c>
    </row>
    <row r="457" spans="1:43" x14ac:dyDescent="0.25">
      <c r="A457" s="7">
        <v>456</v>
      </c>
      <c r="B457" s="7" t="s">
        <v>502</v>
      </c>
      <c r="C457" s="8">
        <f>VLOOKUP(B457,[1]Combined!$B$1:$S$640,18,0)</f>
        <v>6</v>
      </c>
      <c r="D457" s="8">
        <f>VLOOKUP(B457,[1]Combined!$B$1:$T$640,19,0)</f>
        <v>9</v>
      </c>
      <c r="E457" s="8">
        <f>VLOOKUP(B457,[1]Combined!$B$1:$V$640,21,0)</f>
        <v>0</v>
      </c>
      <c r="F457" s="8">
        <f>VLOOKUP(B457,[1]Combined!$B$1:$W$640,22,0)</f>
        <v>1</v>
      </c>
      <c r="G457" s="8">
        <f>VLOOKUP(B457,[1]Combined!$B$1:$X$640,23,0)</f>
        <v>1</v>
      </c>
      <c r="H457" s="8">
        <f>VLOOKUP(B457,[1]Combined!$B$1:$Z$640,25,0)</f>
        <v>0</v>
      </c>
      <c r="I457" s="9">
        <f>VLOOKUP(B457,[2]Combined!C$1:T$640,18,0)</f>
        <v>8</v>
      </c>
      <c r="J457" s="9">
        <f>VLOOKUP(B457,[2]Combined!C$1:U$640,19,0)</f>
        <v>20</v>
      </c>
      <c r="K457" s="9">
        <f>VLOOKUP(B457,[2]Combined!C$1:W$640,21,0)</f>
        <v>0</v>
      </c>
      <c r="L457" s="9">
        <f>VLOOKUP(B457,[2]Combined!C$1:X$640,22,0)</f>
        <v>0</v>
      </c>
      <c r="M457" s="9">
        <f>VLOOKUP(B457,[2]Combined!C$1:Y$640,23,0)</f>
        <v>4</v>
      </c>
      <c r="N457" s="9">
        <f>VLOOKUP(B457,[2]Combined!C$1:AA$640,25,0)</f>
        <v>0</v>
      </c>
      <c r="O457" s="10">
        <f>VLOOKUP(B457,[3]Combined!C$1:T$640,18,0)</f>
        <v>2</v>
      </c>
      <c r="P457" s="10">
        <f>VLOOKUP(B457,[3]Combined!C$1:U$640,19,0)</f>
        <v>15</v>
      </c>
      <c r="Q457" s="10">
        <f>VLOOKUP(B457,[3]Combined!C$1:W$640,21,0)</f>
        <v>0</v>
      </c>
      <c r="R457" s="10">
        <f>VLOOKUP(B457,[3]Combined!C$1:X$640,22,0)</f>
        <v>1</v>
      </c>
      <c r="S457" s="10">
        <f>VLOOKUP(B457,[3]Combined!C$1:Y$640,23,0)</f>
        <v>5</v>
      </c>
      <c r="T457" s="10">
        <f>VLOOKUP(B457,[3]Combined!C$1:AA$640,25,0)</f>
        <v>0</v>
      </c>
      <c r="U457" s="11">
        <f>VLOOKUP(B457,[4]Combined!C$1:T$640,18,0)</f>
        <v>3</v>
      </c>
      <c r="V457" s="11">
        <f>VLOOKUP(B457,[4]Combined!C$1:U$640,19,0)</f>
        <v>14</v>
      </c>
      <c r="W457" s="11">
        <f>VLOOKUP(B457,[4]Combined!C$1:W$640,21,0)</f>
        <v>0</v>
      </c>
      <c r="X457" s="11">
        <f>VLOOKUP(B457,[4]Combined!C$1:X$640,22,0)</f>
        <v>0</v>
      </c>
      <c r="Y457" s="11">
        <f>VLOOKUP(B457,[4]Combined!C$1:Y$640,23,0)</f>
        <v>4</v>
      </c>
      <c r="Z457" s="11">
        <f>VLOOKUP(B457,[4]Combined!C$1:AA$640,25,0)</f>
        <v>0</v>
      </c>
      <c r="AA457" s="12">
        <v>0</v>
      </c>
      <c r="AB457" s="12">
        <v>4</v>
      </c>
      <c r="AC457" s="12">
        <f>VLOOKUP(B457,[5]Combined!C$1:W$640,21,0)</f>
        <v>0</v>
      </c>
      <c r="AD457" s="12">
        <v>1</v>
      </c>
      <c r="AE457" s="12">
        <v>1</v>
      </c>
      <c r="AF457" s="12">
        <f>VLOOKUP(B457,[5]Combined!C$1:AA$640,25,0)</f>
        <v>0</v>
      </c>
      <c r="AG457" s="14">
        <f t="shared" si="56"/>
        <v>77</v>
      </c>
      <c r="AH457" s="14">
        <f t="shared" si="57"/>
        <v>0</v>
      </c>
      <c r="AI457" s="14">
        <f t="shared" si="58"/>
        <v>0</v>
      </c>
      <c r="AJ457" s="14">
        <f t="shared" si="59"/>
        <v>22</v>
      </c>
      <c r="AK457" s="14">
        <f t="shared" si="60"/>
        <v>22</v>
      </c>
      <c r="AL457" s="14">
        <f t="shared" si="61"/>
        <v>28.571428571428569</v>
      </c>
      <c r="AM457" s="14">
        <f t="shared" si="62"/>
        <v>0</v>
      </c>
      <c r="AN457" s="7" t="s">
        <v>486</v>
      </c>
      <c r="AO457" s="7">
        <v>4</v>
      </c>
      <c r="AP457" s="7">
        <f>VLOOKUP(B457,[6]J!B$1:AE$49,30,0)</f>
        <v>3</v>
      </c>
      <c r="AQ457" s="7">
        <f t="shared" si="63"/>
        <v>7</v>
      </c>
    </row>
    <row r="458" spans="1:43" x14ac:dyDescent="0.25">
      <c r="A458" s="7">
        <v>457</v>
      </c>
      <c r="B458" s="7" t="s">
        <v>503</v>
      </c>
      <c r="C458" s="8">
        <f>VLOOKUP(B458,[1]Combined!$B$1:$S$640,18,0)</f>
        <v>9</v>
      </c>
      <c r="D458" s="8">
        <f>VLOOKUP(B458,[1]Combined!$B$1:$T$640,19,0)</f>
        <v>9</v>
      </c>
      <c r="E458" s="8">
        <f>VLOOKUP(B458,[1]Combined!$B$1:$V$640,21,0)</f>
        <v>0</v>
      </c>
      <c r="F458" s="8">
        <f>VLOOKUP(B458,[1]Combined!$B$1:$W$640,22,0)</f>
        <v>2</v>
      </c>
      <c r="G458" s="8">
        <f>VLOOKUP(B458,[1]Combined!$B$1:$X$640,23,0)</f>
        <v>2</v>
      </c>
      <c r="H458" s="8">
        <f>VLOOKUP(B458,[1]Combined!$B$1:$Z$640,25,0)</f>
        <v>0</v>
      </c>
      <c r="I458" s="9">
        <f>VLOOKUP(B458,[2]Combined!C$1:T$640,18,0)</f>
        <v>20</v>
      </c>
      <c r="J458" s="9">
        <f>VLOOKUP(B458,[2]Combined!C$1:U$640,19,0)</f>
        <v>20</v>
      </c>
      <c r="K458" s="9">
        <f>VLOOKUP(B458,[2]Combined!C$1:W$640,21,0)</f>
        <v>0</v>
      </c>
      <c r="L458" s="9">
        <f>VLOOKUP(B458,[2]Combined!C$1:X$640,22,0)</f>
        <v>4</v>
      </c>
      <c r="M458" s="9">
        <f>VLOOKUP(B458,[2]Combined!C$1:Y$640,23,0)</f>
        <v>4</v>
      </c>
      <c r="N458" s="9">
        <f>VLOOKUP(B458,[2]Combined!C$1:AA$640,25,0)</f>
        <v>0</v>
      </c>
      <c r="O458" s="10">
        <f>VLOOKUP(B458,[3]Combined!C$1:T$640,18,0)</f>
        <v>14</v>
      </c>
      <c r="P458" s="10">
        <f>VLOOKUP(B458,[3]Combined!C$1:U$640,19,0)</f>
        <v>15</v>
      </c>
      <c r="Q458" s="10">
        <f>VLOOKUP(B458,[3]Combined!C$1:W$640,21,0)</f>
        <v>0</v>
      </c>
      <c r="R458" s="10">
        <f>VLOOKUP(B458,[3]Combined!C$1:X$640,22,0)</f>
        <v>0</v>
      </c>
      <c r="S458" s="10">
        <f>VLOOKUP(B458,[3]Combined!C$1:Y$640,23,0)</f>
        <v>1</v>
      </c>
      <c r="T458" s="10">
        <f>VLOOKUP(B458,[3]Combined!C$1:AA$640,25,0)</f>
        <v>0</v>
      </c>
      <c r="U458" s="11">
        <f>VLOOKUP(B458,[4]Combined!C$1:T$640,18,0)</f>
        <v>9</v>
      </c>
      <c r="V458" s="11">
        <f>VLOOKUP(B458,[4]Combined!C$1:U$640,19,0)</f>
        <v>14</v>
      </c>
      <c r="W458" s="11">
        <f>VLOOKUP(B458,[4]Combined!C$1:W$640,21,0)</f>
        <v>7</v>
      </c>
      <c r="X458" s="11">
        <f>VLOOKUP(B458,[4]Combined!C$1:X$640,22,0)</f>
        <v>1</v>
      </c>
      <c r="Y458" s="11">
        <f>VLOOKUP(B458,[4]Combined!C$1:Y$640,23,0)</f>
        <v>1</v>
      </c>
      <c r="Z458" s="11">
        <f>VLOOKUP(B458,[4]Combined!C$1:AA$640,25,0)</f>
        <v>0</v>
      </c>
      <c r="AA458" s="12">
        <v>3</v>
      </c>
      <c r="AB458" s="12">
        <v>4</v>
      </c>
      <c r="AC458" s="12">
        <f>VLOOKUP(B458,[5]Combined!C$1:W$640,21,0)</f>
        <v>0</v>
      </c>
      <c r="AD458" s="12">
        <v>1</v>
      </c>
      <c r="AE458" s="12">
        <v>1</v>
      </c>
      <c r="AF458" s="12">
        <f>VLOOKUP(B458,[5]Combined!C$1:AA$640,25,0)</f>
        <v>0</v>
      </c>
      <c r="AG458" s="14">
        <f t="shared" si="56"/>
        <v>71</v>
      </c>
      <c r="AH458" s="14">
        <f t="shared" si="57"/>
        <v>7</v>
      </c>
      <c r="AI458" s="14">
        <f t="shared" si="58"/>
        <v>7</v>
      </c>
      <c r="AJ458" s="14">
        <f t="shared" si="59"/>
        <v>63</v>
      </c>
      <c r="AK458" s="14">
        <f t="shared" si="60"/>
        <v>70</v>
      </c>
      <c r="AL458" s="14">
        <f t="shared" si="61"/>
        <v>98.591549295774655</v>
      </c>
      <c r="AM458" s="14">
        <f t="shared" si="62"/>
        <v>5</v>
      </c>
      <c r="AN458" s="7" t="s">
        <v>488</v>
      </c>
      <c r="AO458" s="7">
        <v>10</v>
      </c>
      <c r="AP458" s="7">
        <f>VLOOKUP(B458,[6]J!B$1:AE$49,30,0)</f>
        <v>7</v>
      </c>
      <c r="AQ458" s="7">
        <f t="shared" si="63"/>
        <v>22</v>
      </c>
    </row>
    <row r="459" spans="1:43" x14ac:dyDescent="0.25">
      <c r="A459" s="7">
        <v>458</v>
      </c>
      <c r="B459" s="7" t="s">
        <v>504</v>
      </c>
      <c r="C459" s="8">
        <f>VLOOKUP(B459,[1]Combined!$B$1:$S$640,18,0)</f>
        <v>9</v>
      </c>
      <c r="D459" s="8">
        <f>VLOOKUP(B459,[1]Combined!$B$1:$T$640,19,0)</f>
        <v>9</v>
      </c>
      <c r="E459" s="8">
        <f>VLOOKUP(B459,[1]Combined!$B$1:$V$640,21,0)</f>
        <v>0</v>
      </c>
      <c r="F459" s="8">
        <f>VLOOKUP(B459,[1]Combined!$B$1:$W$640,22,0)</f>
        <v>2</v>
      </c>
      <c r="G459" s="8">
        <f>VLOOKUP(B459,[1]Combined!$B$1:$X$640,23,0)</f>
        <v>2</v>
      </c>
      <c r="H459" s="8">
        <f>VLOOKUP(B459,[1]Combined!$B$1:$Z$640,25,0)</f>
        <v>0</v>
      </c>
      <c r="I459" s="9">
        <f>VLOOKUP(B459,[2]Combined!C$1:T$640,18,0)</f>
        <v>20</v>
      </c>
      <c r="J459" s="9">
        <f>VLOOKUP(B459,[2]Combined!C$1:U$640,19,0)</f>
        <v>20</v>
      </c>
      <c r="K459" s="9">
        <f>VLOOKUP(B459,[2]Combined!C$1:W$640,21,0)</f>
        <v>0</v>
      </c>
      <c r="L459" s="9">
        <f>VLOOKUP(B459,[2]Combined!C$1:X$640,22,0)</f>
        <v>4</v>
      </c>
      <c r="M459" s="9">
        <f>VLOOKUP(B459,[2]Combined!C$1:Y$640,23,0)</f>
        <v>4</v>
      </c>
      <c r="N459" s="9">
        <f>VLOOKUP(B459,[2]Combined!C$1:AA$640,25,0)</f>
        <v>0</v>
      </c>
      <c r="O459" s="10">
        <f>VLOOKUP(B459,[3]Combined!C$1:T$640,18,0)</f>
        <v>13</v>
      </c>
      <c r="P459" s="10">
        <f>VLOOKUP(B459,[3]Combined!C$1:U$640,19,0)</f>
        <v>15</v>
      </c>
      <c r="Q459" s="10">
        <f>VLOOKUP(B459,[3]Combined!C$1:W$640,21,0)</f>
        <v>0</v>
      </c>
      <c r="R459" s="10">
        <f>VLOOKUP(B459,[3]Combined!C$1:X$640,22,0)</f>
        <v>2</v>
      </c>
      <c r="S459" s="10">
        <f>VLOOKUP(B459,[3]Combined!C$1:Y$640,23,0)</f>
        <v>2</v>
      </c>
      <c r="T459" s="10">
        <f>VLOOKUP(B459,[3]Combined!C$1:AA$640,25,0)</f>
        <v>0</v>
      </c>
      <c r="U459" s="11">
        <f>VLOOKUP(B459,[4]Combined!C$1:T$640,18,0)</f>
        <v>15</v>
      </c>
      <c r="V459" s="11">
        <f>VLOOKUP(B459,[4]Combined!C$1:U$640,19,0)</f>
        <v>14</v>
      </c>
      <c r="W459" s="11">
        <f>VLOOKUP(B459,[4]Combined!C$1:W$640,21,0)</f>
        <v>0</v>
      </c>
      <c r="X459" s="11">
        <f>VLOOKUP(B459,[4]Combined!C$1:X$640,22,0)</f>
        <v>3</v>
      </c>
      <c r="Y459" s="11">
        <f>VLOOKUP(B459,[4]Combined!C$1:Y$640,23,0)</f>
        <v>3</v>
      </c>
      <c r="Z459" s="11">
        <f>VLOOKUP(B459,[4]Combined!C$1:AA$640,25,0)</f>
        <v>0</v>
      </c>
      <c r="AA459" s="12">
        <v>2</v>
      </c>
      <c r="AB459" s="12">
        <v>4</v>
      </c>
      <c r="AC459" s="12">
        <f>VLOOKUP(B459,[5]Combined!C$1:W$640,21,0)</f>
        <v>0</v>
      </c>
      <c r="AD459" s="12">
        <v>2</v>
      </c>
      <c r="AE459" s="12">
        <v>2</v>
      </c>
      <c r="AF459" s="12">
        <f>VLOOKUP(B459,[5]Combined!C$1:AA$640,25,0)</f>
        <v>0</v>
      </c>
      <c r="AG459" s="14">
        <f t="shared" si="56"/>
        <v>75</v>
      </c>
      <c r="AH459" s="14">
        <f t="shared" si="57"/>
        <v>0</v>
      </c>
      <c r="AI459" s="14">
        <f t="shared" si="58"/>
        <v>0</v>
      </c>
      <c r="AJ459" s="14">
        <f t="shared" si="59"/>
        <v>72</v>
      </c>
      <c r="AK459" s="14">
        <f t="shared" si="60"/>
        <v>72</v>
      </c>
      <c r="AL459" s="14">
        <f t="shared" si="61"/>
        <v>96</v>
      </c>
      <c r="AM459" s="14">
        <f t="shared" si="62"/>
        <v>5</v>
      </c>
      <c r="AN459" s="7" t="s">
        <v>480</v>
      </c>
      <c r="AO459" s="7">
        <v>10</v>
      </c>
      <c r="AP459" s="7">
        <f>VLOOKUP(B459,[6]J!B$1:AE$49,30,0)</f>
        <v>5</v>
      </c>
      <c r="AQ459" s="7">
        <f t="shared" si="63"/>
        <v>20</v>
      </c>
    </row>
    <row r="460" spans="1:43" x14ac:dyDescent="0.25">
      <c r="A460" s="7">
        <v>459</v>
      </c>
      <c r="B460" s="7" t="s">
        <v>505</v>
      </c>
      <c r="C460" s="8">
        <f>VLOOKUP(B460,[1]Combined!$B$1:$S$640,18,0)</f>
        <v>6</v>
      </c>
      <c r="D460" s="8">
        <f>VLOOKUP(B460,[1]Combined!$B$1:$T$640,19,0)</f>
        <v>9</v>
      </c>
      <c r="E460" s="8">
        <f>VLOOKUP(B460,[1]Combined!$B$1:$V$640,21,0)</f>
        <v>0</v>
      </c>
      <c r="F460" s="8">
        <f>VLOOKUP(B460,[1]Combined!$B$1:$W$640,22,0)</f>
        <v>1</v>
      </c>
      <c r="G460" s="8">
        <f>VLOOKUP(B460,[1]Combined!$B$1:$X$640,23,0)</f>
        <v>2</v>
      </c>
      <c r="H460" s="8">
        <f>VLOOKUP(B460,[1]Combined!$B$1:$Z$640,25,0)</f>
        <v>0</v>
      </c>
      <c r="I460" s="9">
        <f>VLOOKUP(B460,[2]Combined!C$1:T$640,18,0)</f>
        <v>10</v>
      </c>
      <c r="J460" s="9">
        <f>VLOOKUP(B460,[2]Combined!C$1:U$640,19,0)</f>
        <v>20</v>
      </c>
      <c r="K460" s="9">
        <f>VLOOKUP(B460,[2]Combined!C$1:W$640,21,0)</f>
        <v>0</v>
      </c>
      <c r="L460" s="9">
        <f>VLOOKUP(B460,[2]Combined!C$1:X$640,22,0)</f>
        <v>3</v>
      </c>
      <c r="M460" s="9">
        <f>VLOOKUP(B460,[2]Combined!C$1:Y$640,23,0)</f>
        <v>4</v>
      </c>
      <c r="N460" s="9">
        <f>VLOOKUP(B460,[2]Combined!C$1:AA$640,25,0)</f>
        <v>0</v>
      </c>
      <c r="O460" s="10">
        <f>VLOOKUP(B460,[3]Combined!C$1:T$640,18,0)</f>
        <v>3</v>
      </c>
      <c r="P460" s="10">
        <f>VLOOKUP(B460,[3]Combined!C$1:U$640,19,0)</f>
        <v>15</v>
      </c>
      <c r="Q460" s="10">
        <f>VLOOKUP(B460,[3]Combined!C$1:W$640,21,0)</f>
        <v>0</v>
      </c>
      <c r="R460" s="10">
        <f>VLOOKUP(B460,[3]Combined!C$1:X$640,22,0)</f>
        <v>2</v>
      </c>
      <c r="S460" s="10">
        <f>VLOOKUP(B460,[3]Combined!C$1:Y$640,23,0)</f>
        <v>5</v>
      </c>
      <c r="T460" s="10">
        <f>VLOOKUP(B460,[3]Combined!C$1:AA$640,25,0)</f>
        <v>0</v>
      </c>
      <c r="U460" s="11">
        <f>VLOOKUP(B460,[4]Combined!C$1:T$640,18,0)</f>
        <v>8</v>
      </c>
      <c r="V460" s="11">
        <f>VLOOKUP(B460,[4]Combined!C$1:U$640,19,0)</f>
        <v>14</v>
      </c>
      <c r="W460" s="11">
        <f>VLOOKUP(B460,[4]Combined!C$1:W$640,21,0)</f>
        <v>0</v>
      </c>
      <c r="X460" s="11">
        <f>VLOOKUP(B460,[4]Combined!C$1:X$640,22,0)</f>
        <v>2</v>
      </c>
      <c r="Y460" s="11">
        <f>VLOOKUP(B460,[4]Combined!C$1:Y$640,23,0)</f>
        <v>3</v>
      </c>
      <c r="Z460" s="11">
        <f>VLOOKUP(B460,[4]Combined!C$1:AA$640,25,0)</f>
        <v>0</v>
      </c>
      <c r="AA460" s="12">
        <v>2</v>
      </c>
      <c r="AB460" s="12">
        <v>4</v>
      </c>
      <c r="AC460" s="12">
        <f>VLOOKUP(B460,[5]Combined!C$1:W$640,21,0)</f>
        <v>0</v>
      </c>
      <c r="AD460" s="12">
        <v>2</v>
      </c>
      <c r="AE460" s="12">
        <v>2</v>
      </c>
      <c r="AF460" s="12">
        <f>VLOOKUP(B460,[5]Combined!C$1:AA$640,25,0)</f>
        <v>0</v>
      </c>
      <c r="AG460" s="14">
        <f t="shared" si="56"/>
        <v>78</v>
      </c>
      <c r="AH460" s="14">
        <f t="shared" si="57"/>
        <v>0</v>
      </c>
      <c r="AI460" s="14">
        <f t="shared" si="58"/>
        <v>0</v>
      </c>
      <c r="AJ460" s="14">
        <f t="shared" si="59"/>
        <v>39</v>
      </c>
      <c r="AK460" s="14">
        <f t="shared" si="60"/>
        <v>39</v>
      </c>
      <c r="AL460" s="14">
        <f t="shared" si="61"/>
        <v>50</v>
      </c>
      <c r="AM460" s="14">
        <f t="shared" si="62"/>
        <v>0</v>
      </c>
      <c r="AN460" s="7" t="s">
        <v>482</v>
      </c>
      <c r="AO460" s="7">
        <v>8</v>
      </c>
      <c r="AP460" s="7">
        <f>VLOOKUP(B460,[6]J!B$1:AE$49,30,0)</f>
        <v>6</v>
      </c>
      <c r="AQ460" s="7">
        <f t="shared" si="63"/>
        <v>14</v>
      </c>
    </row>
    <row r="461" spans="1:43" x14ac:dyDescent="0.25">
      <c r="A461" s="7">
        <v>460</v>
      </c>
      <c r="B461" s="7" t="s">
        <v>506</v>
      </c>
      <c r="C461" s="8">
        <f>VLOOKUP(B461,[1]Combined!$B$1:$S$640,18,0)</f>
        <v>8</v>
      </c>
      <c r="D461" s="8">
        <f>VLOOKUP(B461,[1]Combined!$B$1:$T$640,19,0)</f>
        <v>9</v>
      </c>
      <c r="E461" s="8">
        <f>VLOOKUP(B461,[1]Combined!$B$1:$V$640,21,0)</f>
        <v>0</v>
      </c>
      <c r="F461" s="8">
        <f>VLOOKUP(B461,[1]Combined!$B$1:$W$640,22,0)</f>
        <v>2</v>
      </c>
      <c r="G461" s="8">
        <f>VLOOKUP(B461,[1]Combined!$B$1:$X$640,23,0)</f>
        <v>2</v>
      </c>
      <c r="H461" s="8">
        <f>VLOOKUP(B461,[1]Combined!$B$1:$Z$640,25,0)</f>
        <v>0</v>
      </c>
      <c r="I461" s="9">
        <f>VLOOKUP(B461,[2]Combined!C$1:T$640,18,0)</f>
        <v>20</v>
      </c>
      <c r="J461" s="9">
        <f>VLOOKUP(B461,[2]Combined!C$1:U$640,19,0)</f>
        <v>20</v>
      </c>
      <c r="K461" s="9">
        <f>VLOOKUP(B461,[2]Combined!C$1:W$640,21,0)</f>
        <v>0</v>
      </c>
      <c r="L461" s="9">
        <f>VLOOKUP(B461,[2]Combined!C$1:X$640,22,0)</f>
        <v>4</v>
      </c>
      <c r="M461" s="9">
        <f>VLOOKUP(B461,[2]Combined!C$1:Y$640,23,0)</f>
        <v>4</v>
      </c>
      <c r="N461" s="9">
        <f>VLOOKUP(B461,[2]Combined!C$1:AA$640,25,0)</f>
        <v>0</v>
      </c>
      <c r="O461" s="10">
        <f>VLOOKUP(B461,[3]Combined!C$1:T$640,18,0)</f>
        <v>12</v>
      </c>
      <c r="P461" s="10">
        <f>VLOOKUP(B461,[3]Combined!C$1:U$640,19,0)</f>
        <v>15</v>
      </c>
      <c r="Q461" s="10">
        <f>VLOOKUP(B461,[3]Combined!C$1:W$640,21,0)</f>
        <v>0</v>
      </c>
      <c r="R461" s="10">
        <f>VLOOKUP(B461,[3]Combined!C$1:X$640,22,0)</f>
        <v>4</v>
      </c>
      <c r="S461" s="10">
        <f>VLOOKUP(B461,[3]Combined!C$1:Y$640,23,0)</f>
        <v>4</v>
      </c>
      <c r="T461" s="10">
        <f>VLOOKUP(B461,[3]Combined!C$1:AA$640,25,0)</f>
        <v>0</v>
      </c>
      <c r="U461" s="11">
        <f>VLOOKUP(B461,[4]Combined!C$1:T$640,18,0)</f>
        <v>16</v>
      </c>
      <c r="V461" s="11">
        <f>VLOOKUP(B461,[4]Combined!C$1:U$640,19,0)</f>
        <v>14</v>
      </c>
      <c r="W461" s="11">
        <f>VLOOKUP(B461,[4]Combined!C$1:W$640,21,0)</f>
        <v>0</v>
      </c>
      <c r="X461" s="11">
        <f>VLOOKUP(B461,[4]Combined!C$1:X$640,22,0)</f>
        <v>3</v>
      </c>
      <c r="Y461" s="11">
        <f>VLOOKUP(B461,[4]Combined!C$1:Y$640,23,0)</f>
        <v>4</v>
      </c>
      <c r="Z461" s="11">
        <f>VLOOKUP(B461,[4]Combined!C$1:AA$640,25,0)</f>
        <v>0</v>
      </c>
      <c r="AA461" s="12">
        <v>4</v>
      </c>
      <c r="AB461" s="12">
        <v>4</v>
      </c>
      <c r="AC461" s="12">
        <f>VLOOKUP(B461,[5]Combined!C$1:W$640,21,0)</f>
        <v>0</v>
      </c>
      <c r="AD461" s="12">
        <v>1</v>
      </c>
      <c r="AE461" s="12">
        <v>1</v>
      </c>
      <c r="AF461" s="12">
        <f>VLOOKUP(B461,[5]Combined!C$1:AA$640,25,0)</f>
        <v>0</v>
      </c>
      <c r="AG461" s="14">
        <f t="shared" si="56"/>
        <v>77</v>
      </c>
      <c r="AH461" s="14">
        <f t="shared" si="57"/>
        <v>0</v>
      </c>
      <c r="AI461" s="14">
        <f t="shared" si="58"/>
        <v>0</v>
      </c>
      <c r="AJ461" s="14">
        <f t="shared" si="59"/>
        <v>74</v>
      </c>
      <c r="AK461" s="14">
        <f t="shared" si="60"/>
        <v>74</v>
      </c>
      <c r="AL461" s="14">
        <f t="shared" si="61"/>
        <v>96.103896103896105</v>
      </c>
      <c r="AM461" s="14">
        <f t="shared" si="62"/>
        <v>5</v>
      </c>
      <c r="AN461" s="7" t="s">
        <v>484</v>
      </c>
      <c r="AO461" s="7">
        <v>10</v>
      </c>
      <c r="AP461" s="7">
        <f>VLOOKUP(B461,[6]J!B$1:AE$49,30,0)</f>
        <v>9</v>
      </c>
      <c r="AQ461" s="7">
        <f t="shared" si="63"/>
        <v>24</v>
      </c>
    </row>
    <row r="462" spans="1:43" x14ac:dyDescent="0.25">
      <c r="A462" s="7">
        <v>461</v>
      </c>
      <c r="B462" s="7" t="s">
        <v>507</v>
      </c>
      <c r="C462" s="8">
        <f>VLOOKUP(B462,[1]Combined!$B$1:$S$640,18,0)</f>
        <v>9</v>
      </c>
      <c r="D462" s="8">
        <f>VLOOKUP(B462,[1]Combined!$B$1:$T$640,19,0)</f>
        <v>9</v>
      </c>
      <c r="E462" s="8">
        <f>VLOOKUP(B462,[1]Combined!$B$1:$V$640,21,0)</f>
        <v>0</v>
      </c>
      <c r="F462" s="8">
        <f>VLOOKUP(B462,[1]Combined!$B$1:$W$640,22,0)</f>
        <v>1</v>
      </c>
      <c r="G462" s="8">
        <f>VLOOKUP(B462,[1]Combined!$B$1:$X$640,23,0)</f>
        <v>1</v>
      </c>
      <c r="H462" s="8">
        <f>VLOOKUP(B462,[1]Combined!$B$1:$Z$640,25,0)</f>
        <v>0</v>
      </c>
      <c r="I462" s="9">
        <f>VLOOKUP(B462,[2]Combined!C$1:T$640,18,0)</f>
        <v>20</v>
      </c>
      <c r="J462" s="9">
        <f>VLOOKUP(B462,[2]Combined!C$1:U$640,19,0)</f>
        <v>20</v>
      </c>
      <c r="K462" s="9">
        <f>VLOOKUP(B462,[2]Combined!C$1:W$640,21,0)</f>
        <v>0</v>
      </c>
      <c r="L462" s="9">
        <f>VLOOKUP(B462,[2]Combined!C$1:X$640,22,0)</f>
        <v>4</v>
      </c>
      <c r="M462" s="9">
        <f>VLOOKUP(B462,[2]Combined!C$1:Y$640,23,0)</f>
        <v>4</v>
      </c>
      <c r="N462" s="9">
        <f>VLOOKUP(B462,[2]Combined!C$1:AA$640,25,0)</f>
        <v>0</v>
      </c>
      <c r="O462" s="10">
        <f>VLOOKUP(B462,[3]Combined!C$1:T$640,18,0)</f>
        <v>11</v>
      </c>
      <c r="P462" s="10">
        <f>VLOOKUP(B462,[3]Combined!C$1:U$640,19,0)</f>
        <v>15</v>
      </c>
      <c r="Q462" s="10">
        <f>VLOOKUP(B462,[3]Combined!C$1:W$640,21,0)</f>
        <v>0</v>
      </c>
      <c r="R462" s="10">
        <f>VLOOKUP(B462,[3]Combined!C$1:X$640,22,0)</f>
        <v>1</v>
      </c>
      <c r="S462" s="10">
        <f>VLOOKUP(B462,[3]Combined!C$1:Y$640,23,0)</f>
        <v>5</v>
      </c>
      <c r="T462" s="10">
        <f>VLOOKUP(B462,[3]Combined!C$1:AA$640,25,0)</f>
        <v>0</v>
      </c>
      <c r="U462" s="11">
        <f>VLOOKUP(B462,[4]Combined!C$1:T$640,18,0)</f>
        <v>13</v>
      </c>
      <c r="V462" s="11">
        <f>VLOOKUP(B462,[4]Combined!C$1:U$640,19,0)</f>
        <v>14</v>
      </c>
      <c r="W462" s="11">
        <f>VLOOKUP(B462,[4]Combined!C$1:W$640,21,0)</f>
        <v>0</v>
      </c>
      <c r="X462" s="11">
        <f>VLOOKUP(B462,[4]Combined!C$1:X$640,22,0)</f>
        <v>1</v>
      </c>
      <c r="Y462" s="11">
        <f>VLOOKUP(B462,[4]Combined!C$1:Y$640,23,0)</f>
        <v>4</v>
      </c>
      <c r="Z462" s="11">
        <f>VLOOKUP(B462,[4]Combined!C$1:AA$640,25,0)</f>
        <v>0</v>
      </c>
      <c r="AA462" s="12">
        <v>2</v>
      </c>
      <c r="AB462" s="12">
        <v>4</v>
      </c>
      <c r="AC462" s="12">
        <f>VLOOKUP(B462,[5]Combined!C$1:W$640,21,0)</f>
        <v>0</v>
      </c>
      <c r="AD462" s="12">
        <v>1</v>
      </c>
      <c r="AE462" s="12">
        <v>1</v>
      </c>
      <c r="AF462" s="12">
        <f>VLOOKUP(B462,[5]Combined!C$1:AA$640,25,0)</f>
        <v>0</v>
      </c>
      <c r="AG462" s="14">
        <f t="shared" si="56"/>
        <v>77</v>
      </c>
      <c r="AH462" s="14">
        <f t="shared" si="57"/>
        <v>0</v>
      </c>
      <c r="AI462" s="14">
        <f t="shared" si="58"/>
        <v>0</v>
      </c>
      <c r="AJ462" s="14">
        <f t="shared" si="59"/>
        <v>63</v>
      </c>
      <c r="AK462" s="14">
        <f t="shared" si="60"/>
        <v>63</v>
      </c>
      <c r="AL462" s="14">
        <f t="shared" si="61"/>
        <v>81.818181818181827</v>
      </c>
      <c r="AM462" s="14">
        <f t="shared" si="62"/>
        <v>4</v>
      </c>
      <c r="AN462" s="7" t="s">
        <v>486</v>
      </c>
      <c r="AO462" s="7">
        <v>7</v>
      </c>
      <c r="AP462" s="7">
        <f>VLOOKUP(B462,[6]J!B$1:AE$49,30,0)</f>
        <v>3</v>
      </c>
      <c r="AQ462" s="7">
        <f t="shared" si="63"/>
        <v>14</v>
      </c>
    </row>
    <row r="463" spans="1:43" x14ac:dyDescent="0.25">
      <c r="A463" s="7">
        <v>462</v>
      </c>
      <c r="B463" s="7" t="s">
        <v>508</v>
      </c>
      <c r="C463" s="8">
        <f>VLOOKUP(B463,[1]Combined!$B$1:$S$640,18,0)</f>
        <v>7</v>
      </c>
      <c r="D463" s="8">
        <f>VLOOKUP(B463,[1]Combined!$B$1:$T$640,19,0)</f>
        <v>9</v>
      </c>
      <c r="E463" s="8">
        <f>VLOOKUP(B463,[1]Combined!$B$1:$V$640,21,0)</f>
        <v>0</v>
      </c>
      <c r="F463" s="8">
        <f>VLOOKUP(B463,[1]Combined!$B$1:$W$640,22,0)</f>
        <v>2</v>
      </c>
      <c r="G463" s="8">
        <f>VLOOKUP(B463,[1]Combined!$B$1:$X$640,23,0)</f>
        <v>2</v>
      </c>
      <c r="H463" s="8">
        <f>VLOOKUP(B463,[1]Combined!$B$1:$Z$640,25,0)</f>
        <v>0</v>
      </c>
      <c r="I463" s="9">
        <f>VLOOKUP(B463,[2]Combined!C$1:T$640,18,0)</f>
        <v>18</v>
      </c>
      <c r="J463" s="9">
        <f>VLOOKUP(B463,[2]Combined!C$1:U$640,19,0)</f>
        <v>20</v>
      </c>
      <c r="K463" s="9">
        <f>VLOOKUP(B463,[2]Combined!C$1:W$640,21,0)</f>
        <v>0</v>
      </c>
      <c r="L463" s="9">
        <f>VLOOKUP(B463,[2]Combined!C$1:X$640,22,0)</f>
        <v>4</v>
      </c>
      <c r="M463" s="9">
        <f>VLOOKUP(B463,[2]Combined!C$1:Y$640,23,0)</f>
        <v>4</v>
      </c>
      <c r="N463" s="9">
        <f>VLOOKUP(B463,[2]Combined!C$1:AA$640,25,0)</f>
        <v>0</v>
      </c>
      <c r="O463" s="10">
        <f>VLOOKUP(B463,[3]Combined!C$1:T$640,18,0)</f>
        <v>10</v>
      </c>
      <c r="P463" s="10">
        <f>VLOOKUP(B463,[3]Combined!C$1:U$640,19,0)</f>
        <v>15</v>
      </c>
      <c r="Q463" s="10">
        <f>VLOOKUP(B463,[3]Combined!C$1:W$640,21,0)</f>
        <v>0</v>
      </c>
      <c r="R463" s="10">
        <f>VLOOKUP(B463,[3]Combined!C$1:X$640,22,0)</f>
        <v>0</v>
      </c>
      <c r="S463" s="10">
        <f>VLOOKUP(B463,[3]Combined!C$1:Y$640,23,0)</f>
        <v>1</v>
      </c>
      <c r="T463" s="10">
        <f>VLOOKUP(B463,[3]Combined!C$1:AA$640,25,0)</f>
        <v>0</v>
      </c>
      <c r="U463" s="11">
        <f>VLOOKUP(B463,[4]Combined!C$1:T$640,18,0)</f>
        <v>14</v>
      </c>
      <c r="V463" s="11">
        <f>VLOOKUP(B463,[4]Combined!C$1:U$640,19,0)</f>
        <v>14</v>
      </c>
      <c r="W463" s="11">
        <f>VLOOKUP(B463,[4]Combined!C$1:W$640,21,0)</f>
        <v>0</v>
      </c>
      <c r="X463" s="11">
        <f>VLOOKUP(B463,[4]Combined!C$1:X$640,22,0)</f>
        <v>1</v>
      </c>
      <c r="Y463" s="11">
        <f>VLOOKUP(B463,[4]Combined!C$1:Y$640,23,0)</f>
        <v>1</v>
      </c>
      <c r="Z463" s="11">
        <f>VLOOKUP(B463,[4]Combined!C$1:AA$640,25,0)</f>
        <v>0</v>
      </c>
      <c r="AA463" s="12">
        <v>3</v>
      </c>
      <c r="AB463" s="12">
        <v>4</v>
      </c>
      <c r="AC463" s="12">
        <f>VLOOKUP(B463,[5]Combined!C$1:W$640,21,0)</f>
        <v>0</v>
      </c>
      <c r="AD463" s="12">
        <v>1</v>
      </c>
      <c r="AE463" s="12">
        <v>1</v>
      </c>
      <c r="AF463" s="12">
        <f>VLOOKUP(B463,[5]Combined!C$1:AA$640,25,0)</f>
        <v>0</v>
      </c>
      <c r="AG463" s="14">
        <f t="shared" si="56"/>
        <v>71</v>
      </c>
      <c r="AH463" s="14">
        <f t="shared" si="57"/>
        <v>0</v>
      </c>
      <c r="AI463" s="14">
        <f t="shared" si="58"/>
        <v>0</v>
      </c>
      <c r="AJ463" s="14">
        <f t="shared" si="59"/>
        <v>60</v>
      </c>
      <c r="AK463" s="14">
        <f t="shared" si="60"/>
        <v>60</v>
      </c>
      <c r="AL463" s="14">
        <f t="shared" si="61"/>
        <v>84.507042253521121</v>
      </c>
      <c r="AM463" s="14">
        <f t="shared" si="62"/>
        <v>4</v>
      </c>
      <c r="AN463" s="7" t="s">
        <v>488</v>
      </c>
      <c r="AO463" s="7">
        <v>9</v>
      </c>
      <c r="AP463" s="7">
        <f>VLOOKUP(B463,[6]J!B$1:AE$49,30,0)</f>
        <v>5</v>
      </c>
      <c r="AQ463" s="7">
        <f t="shared" si="63"/>
        <v>18</v>
      </c>
    </row>
    <row r="464" spans="1:43" x14ac:dyDescent="0.25">
      <c r="A464" s="7">
        <v>463</v>
      </c>
      <c r="B464" s="7" t="s">
        <v>509</v>
      </c>
      <c r="C464" s="8">
        <f>VLOOKUP(B464,[1]Combined!$B$1:$S$640,18,0)</f>
        <v>8</v>
      </c>
      <c r="D464" s="8">
        <f>VLOOKUP(B464,[1]Combined!$B$1:$T$640,19,0)</f>
        <v>9</v>
      </c>
      <c r="E464" s="8">
        <f>VLOOKUP(B464,[1]Combined!$B$1:$V$640,21,0)</f>
        <v>0</v>
      </c>
      <c r="F464" s="8">
        <f>VLOOKUP(B464,[1]Combined!$B$1:$W$640,22,0)</f>
        <v>2</v>
      </c>
      <c r="G464" s="8">
        <f>VLOOKUP(B464,[1]Combined!$B$1:$X$640,23,0)</f>
        <v>2</v>
      </c>
      <c r="H464" s="8">
        <f>VLOOKUP(B464,[1]Combined!$B$1:$Z$640,25,0)</f>
        <v>0</v>
      </c>
      <c r="I464" s="9">
        <f>VLOOKUP(B464,[2]Combined!C$1:T$640,18,0)</f>
        <v>19</v>
      </c>
      <c r="J464" s="9">
        <f>VLOOKUP(B464,[2]Combined!C$1:U$640,19,0)</f>
        <v>20</v>
      </c>
      <c r="K464" s="9">
        <f>VLOOKUP(B464,[2]Combined!C$1:W$640,21,0)</f>
        <v>0</v>
      </c>
      <c r="L464" s="9">
        <f>VLOOKUP(B464,[2]Combined!C$1:X$640,22,0)</f>
        <v>4</v>
      </c>
      <c r="M464" s="9">
        <f>VLOOKUP(B464,[2]Combined!C$1:Y$640,23,0)</f>
        <v>4</v>
      </c>
      <c r="N464" s="9">
        <f>VLOOKUP(B464,[2]Combined!C$1:AA$640,25,0)</f>
        <v>0</v>
      </c>
      <c r="O464" s="10">
        <f>VLOOKUP(B464,[3]Combined!C$1:T$640,18,0)</f>
        <v>14</v>
      </c>
      <c r="P464" s="10">
        <f>VLOOKUP(B464,[3]Combined!C$1:U$640,19,0)</f>
        <v>15</v>
      </c>
      <c r="Q464" s="10">
        <f>VLOOKUP(B464,[3]Combined!C$1:W$640,21,0)</f>
        <v>0</v>
      </c>
      <c r="R464" s="10">
        <f>VLOOKUP(B464,[3]Combined!C$1:X$640,22,0)</f>
        <v>1</v>
      </c>
      <c r="S464" s="10">
        <f>VLOOKUP(B464,[3]Combined!C$1:Y$640,23,0)</f>
        <v>2</v>
      </c>
      <c r="T464" s="10">
        <f>VLOOKUP(B464,[3]Combined!C$1:AA$640,25,0)</f>
        <v>0</v>
      </c>
      <c r="U464" s="11">
        <f>VLOOKUP(B464,[4]Combined!C$1:T$640,18,0)</f>
        <v>9</v>
      </c>
      <c r="V464" s="11">
        <f>VLOOKUP(B464,[4]Combined!C$1:U$640,19,0)</f>
        <v>14</v>
      </c>
      <c r="W464" s="11">
        <f>VLOOKUP(B464,[4]Combined!C$1:W$640,21,0)</f>
        <v>6</v>
      </c>
      <c r="X464" s="11">
        <f>VLOOKUP(B464,[4]Combined!C$1:X$640,22,0)</f>
        <v>2</v>
      </c>
      <c r="Y464" s="11">
        <f>VLOOKUP(B464,[4]Combined!C$1:Y$640,23,0)</f>
        <v>3</v>
      </c>
      <c r="Z464" s="11">
        <f>VLOOKUP(B464,[4]Combined!C$1:AA$640,25,0)</f>
        <v>0</v>
      </c>
      <c r="AA464" s="12">
        <v>3</v>
      </c>
      <c r="AB464" s="12">
        <v>4</v>
      </c>
      <c r="AC464" s="12">
        <f>VLOOKUP(B464,[5]Combined!C$1:W$640,21,0)</f>
        <v>0</v>
      </c>
      <c r="AD464" s="12">
        <v>2</v>
      </c>
      <c r="AE464" s="12">
        <v>2</v>
      </c>
      <c r="AF464" s="12">
        <f>VLOOKUP(B464,[5]Combined!C$1:AA$640,25,0)</f>
        <v>0</v>
      </c>
      <c r="AG464" s="14">
        <f t="shared" si="56"/>
        <v>75</v>
      </c>
      <c r="AH464" s="14">
        <f t="shared" si="57"/>
        <v>6</v>
      </c>
      <c r="AI464" s="14">
        <f t="shared" si="58"/>
        <v>6</v>
      </c>
      <c r="AJ464" s="14">
        <f t="shared" si="59"/>
        <v>64</v>
      </c>
      <c r="AK464" s="14">
        <f t="shared" si="60"/>
        <v>70</v>
      </c>
      <c r="AL464" s="14">
        <f t="shared" si="61"/>
        <v>93.333333333333329</v>
      </c>
      <c r="AM464" s="14">
        <f t="shared" si="62"/>
        <v>5</v>
      </c>
      <c r="AN464" s="7" t="s">
        <v>480</v>
      </c>
      <c r="AO464" s="7">
        <v>6</v>
      </c>
      <c r="AP464" s="7">
        <f>VLOOKUP(B464,[6]J!B$1:AE$49,30,0)</f>
        <v>6</v>
      </c>
      <c r="AQ464" s="7">
        <f t="shared" si="63"/>
        <v>17</v>
      </c>
    </row>
    <row r="465" spans="1:43" x14ac:dyDescent="0.25">
      <c r="A465" s="7">
        <v>464</v>
      </c>
      <c r="B465" s="7" t="s">
        <v>510</v>
      </c>
      <c r="C465" s="8">
        <f>VLOOKUP(B465,[1]Combined!$B$1:$S$640,18,0)</f>
        <v>7</v>
      </c>
      <c r="D465" s="8">
        <f>VLOOKUP(B465,[1]Combined!$B$1:$T$640,19,0)</f>
        <v>9</v>
      </c>
      <c r="E465" s="8">
        <f>VLOOKUP(B465,[1]Combined!$B$1:$V$640,21,0)</f>
        <v>0</v>
      </c>
      <c r="F465" s="8">
        <f>VLOOKUP(B465,[1]Combined!$B$1:$W$640,22,0)</f>
        <v>2</v>
      </c>
      <c r="G465" s="8">
        <f>VLOOKUP(B465,[1]Combined!$B$1:$X$640,23,0)</f>
        <v>2</v>
      </c>
      <c r="H465" s="8">
        <f>VLOOKUP(B465,[1]Combined!$B$1:$Z$640,25,0)</f>
        <v>0</v>
      </c>
      <c r="I465" s="9">
        <f>VLOOKUP(B465,[2]Combined!C$1:T$640,18,0)</f>
        <v>20</v>
      </c>
      <c r="J465" s="9">
        <f>VLOOKUP(B465,[2]Combined!C$1:U$640,19,0)</f>
        <v>20</v>
      </c>
      <c r="K465" s="9">
        <f>VLOOKUP(B465,[2]Combined!C$1:W$640,21,0)</f>
        <v>0</v>
      </c>
      <c r="L465" s="9">
        <f>VLOOKUP(B465,[2]Combined!C$1:X$640,22,0)</f>
        <v>3</v>
      </c>
      <c r="M465" s="9">
        <f>VLOOKUP(B465,[2]Combined!C$1:Y$640,23,0)</f>
        <v>4</v>
      </c>
      <c r="N465" s="9">
        <f>VLOOKUP(B465,[2]Combined!C$1:AA$640,25,0)</f>
        <v>0</v>
      </c>
      <c r="O465" s="10">
        <f>VLOOKUP(B465,[3]Combined!C$1:T$640,18,0)</f>
        <v>12</v>
      </c>
      <c r="P465" s="10">
        <f>VLOOKUP(B465,[3]Combined!C$1:U$640,19,0)</f>
        <v>15</v>
      </c>
      <c r="Q465" s="10">
        <f>VLOOKUP(B465,[3]Combined!C$1:W$640,21,0)</f>
        <v>0</v>
      </c>
      <c r="R465" s="10">
        <f>VLOOKUP(B465,[3]Combined!C$1:X$640,22,0)</f>
        <v>4</v>
      </c>
      <c r="S465" s="10">
        <f>VLOOKUP(B465,[3]Combined!C$1:Y$640,23,0)</f>
        <v>5</v>
      </c>
      <c r="T465" s="10">
        <f>VLOOKUP(B465,[3]Combined!C$1:AA$640,25,0)</f>
        <v>0</v>
      </c>
      <c r="U465" s="11">
        <f>VLOOKUP(B465,[4]Combined!C$1:T$640,18,0)</f>
        <v>14</v>
      </c>
      <c r="V465" s="11">
        <f>VLOOKUP(B465,[4]Combined!C$1:U$640,19,0)</f>
        <v>14</v>
      </c>
      <c r="W465" s="11">
        <f>VLOOKUP(B465,[4]Combined!C$1:W$640,21,0)</f>
        <v>0</v>
      </c>
      <c r="X465" s="11">
        <f>VLOOKUP(B465,[4]Combined!C$1:X$640,22,0)</f>
        <v>2</v>
      </c>
      <c r="Y465" s="11">
        <f>VLOOKUP(B465,[4]Combined!C$1:Y$640,23,0)</f>
        <v>3</v>
      </c>
      <c r="Z465" s="11">
        <f>VLOOKUP(B465,[4]Combined!C$1:AA$640,25,0)</f>
        <v>0</v>
      </c>
      <c r="AA465" s="12">
        <v>4</v>
      </c>
      <c r="AB465" s="12">
        <v>4</v>
      </c>
      <c r="AC465" s="12">
        <f>VLOOKUP(B465,[5]Combined!C$1:W$640,21,0)</f>
        <v>0</v>
      </c>
      <c r="AD465" s="12">
        <v>2</v>
      </c>
      <c r="AE465" s="12">
        <v>2</v>
      </c>
      <c r="AF465" s="12">
        <f>VLOOKUP(B465,[5]Combined!C$1:AA$640,25,0)</f>
        <v>0</v>
      </c>
      <c r="AG465" s="14">
        <f t="shared" si="56"/>
        <v>78</v>
      </c>
      <c r="AH465" s="14">
        <f t="shared" si="57"/>
        <v>0</v>
      </c>
      <c r="AI465" s="14">
        <f t="shared" si="58"/>
        <v>0</v>
      </c>
      <c r="AJ465" s="14">
        <f t="shared" si="59"/>
        <v>70</v>
      </c>
      <c r="AK465" s="14">
        <f t="shared" si="60"/>
        <v>70</v>
      </c>
      <c r="AL465" s="14">
        <f t="shared" si="61"/>
        <v>89.743589743589752</v>
      </c>
      <c r="AM465" s="14">
        <f t="shared" si="62"/>
        <v>5</v>
      </c>
      <c r="AN465" s="7" t="s">
        <v>482</v>
      </c>
      <c r="AO465" s="7">
        <v>9</v>
      </c>
      <c r="AP465" s="7">
        <f>VLOOKUP(B465,[6]J!B$1:AE$49,30,0)</f>
        <v>5</v>
      </c>
      <c r="AQ465" s="7">
        <f t="shared" si="63"/>
        <v>19</v>
      </c>
    </row>
    <row r="466" spans="1:43" x14ac:dyDescent="0.25">
      <c r="A466" s="7">
        <v>465</v>
      </c>
      <c r="B466" s="7" t="s">
        <v>511</v>
      </c>
      <c r="C466" s="8">
        <f>VLOOKUP(B466,[1]Combined!$B$1:$S$640,18,0)</f>
        <v>8</v>
      </c>
      <c r="D466" s="8">
        <f>VLOOKUP(B466,[1]Combined!$B$1:$T$640,19,0)</f>
        <v>9</v>
      </c>
      <c r="E466" s="8">
        <f>VLOOKUP(B466,[1]Combined!$B$1:$V$640,21,0)</f>
        <v>0</v>
      </c>
      <c r="F466" s="8">
        <f>VLOOKUP(B466,[1]Combined!$B$1:$W$640,22,0)</f>
        <v>2</v>
      </c>
      <c r="G466" s="8">
        <f>VLOOKUP(B466,[1]Combined!$B$1:$X$640,23,0)</f>
        <v>2</v>
      </c>
      <c r="H466" s="8">
        <f>VLOOKUP(B466,[1]Combined!$B$1:$Z$640,25,0)</f>
        <v>0</v>
      </c>
      <c r="I466" s="9">
        <f>VLOOKUP(B466,[2]Combined!C$1:T$640,18,0)</f>
        <v>19</v>
      </c>
      <c r="J466" s="9">
        <f>VLOOKUP(B466,[2]Combined!C$1:U$640,19,0)</f>
        <v>20</v>
      </c>
      <c r="K466" s="9">
        <f>VLOOKUP(B466,[2]Combined!C$1:W$640,21,0)</f>
        <v>0</v>
      </c>
      <c r="L466" s="9">
        <f>VLOOKUP(B466,[2]Combined!C$1:X$640,22,0)</f>
        <v>3</v>
      </c>
      <c r="M466" s="9">
        <f>VLOOKUP(B466,[2]Combined!C$1:Y$640,23,0)</f>
        <v>4</v>
      </c>
      <c r="N466" s="9">
        <f>VLOOKUP(B466,[2]Combined!C$1:AA$640,25,0)</f>
        <v>0</v>
      </c>
      <c r="O466" s="10">
        <f>VLOOKUP(B466,[3]Combined!C$1:T$640,18,0)</f>
        <v>13</v>
      </c>
      <c r="P466" s="10">
        <f>VLOOKUP(B466,[3]Combined!C$1:U$640,19,0)</f>
        <v>15</v>
      </c>
      <c r="Q466" s="10">
        <f>VLOOKUP(B466,[3]Combined!C$1:W$640,21,0)</f>
        <v>1</v>
      </c>
      <c r="R466" s="10">
        <f>VLOOKUP(B466,[3]Combined!C$1:X$640,22,0)</f>
        <v>3</v>
      </c>
      <c r="S466" s="10">
        <f>VLOOKUP(B466,[3]Combined!C$1:Y$640,23,0)</f>
        <v>4</v>
      </c>
      <c r="T466" s="10">
        <f>VLOOKUP(B466,[3]Combined!C$1:AA$640,25,0)</f>
        <v>0</v>
      </c>
      <c r="U466" s="11">
        <f>VLOOKUP(B466,[4]Combined!C$1:T$640,18,0)</f>
        <v>8</v>
      </c>
      <c r="V466" s="11">
        <f>VLOOKUP(B466,[4]Combined!C$1:U$640,19,0)</f>
        <v>14</v>
      </c>
      <c r="W466" s="11">
        <f>VLOOKUP(B466,[4]Combined!C$1:W$640,21,0)</f>
        <v>6</v>
      </c>
      <c r="X466" s="11">
        <f>VLOOKUP(B466,[4]Combined!C$1:X$640,22,0)</f>
        <v>0</v>
      </c>
      <c r="Y466" s="11">
        <f>VLOOKUP(B466,[4]Combined!C$1:Y$640,23,0)</f>
        <v>4</v>
      </c>
      <c r="Z466" s="11">
        <f>VLOOKUP(B466,[4]Combined!C$1:AA$640,25,0)</f>
        <v>0</v>
      </c>
      <c r="AA466" s="12">
        <v>4</v>
      </c>
      <c r="AB466" s="12">
        <v>4</v>
      </c>
      <c r="AC466" s="12">
        <f>VLOOKUP(B466,[5]Combined!C$1:W$640,21,0)</f>
        <v>0</v>
      </c>
      <c r="AD466" s="12">
        <v>1</v>
      </c>
      <c r="AE466" s="12">
        <v>1</v>
      </c>
      <c r="AF466" s="12">
        <f>VLOOKUP(B466,[5]Combined!C$1:AA$640,25,0)</f>
        <v>0</v>
      </c>
      <c r="AG466" s="14">
        <f t="shared" si="56"/>
        <v>77</v>
      </c>
      <c r="AH466" s="14">
        <f t="shared" si="57"/>
        <v>7</v>
      </c>
      <c r="AI466" s="14">
        <f t="shared" si="58"/>
        <v>7</v>
      </c>
      <c r="AJ466" s="14">
        <f t="shared" si="59"/>
        <v>61</v>
      </c>
      <c r="AK466" s="14">
        <f t="shared" si="60"/>
        <v>68</v>
      </c>
      <c r="AL466" s="14">
        <f t="shared" si="61"/>
        <v>88.311688311688314</v>
      </c>
      <c r="AM466" s="14">
        <f t="shared" si="62"/>
        <v>5</v>
      </c>
      <c r="AN466" s="7" t="s">
        <v>484</v>
      </c>
      <c r="AO466" s="7">
        <v>10</v>
      </c>
      <c r="AP466" s="7">
        <f>VLOOKUP(B466,[6]J!B$1:AE$49,30,0)</f>
        <v>5</v>
      </c>
      <c r="AQ466" s="7">
        <f t="shared" si="63"/>
        <v>20</v>
      </c>
    </row>
    <row r="467" spans="1:43" x14ac:dyDescent="0.25">
      <c r="A467" s="7">
        <v>466</v>
      </c>
      <c r="B467" s="7" t="s">
        <v>512</v>
      </c>
      <c r="C467" s="8">
        <f>VLOOKUP(B467,[1]Combined!$B$1:$S$640,18,0)</f>
        <v>8</v>
      </c>
      <c r="D467" s="8">
        <f>VLOOKUP(B467,[1]Combined!$B$1:$T$640,19,0)</f>
        <v>9</v>
      </c>
      <c r="E467" s="8">
        <f>VLOOKUP(B467,[1]Combined!$B$1:$V$640,21,0)</f>
        <v>0</v>
      </c>
      <c r="F467" s="8">
        <f>VLOOKUP(B467,[1]Combined!$B$1:$W$640,22,0)</f>
        <v>1</v>
      </c>
      <c r="G467" s="8">
        <f>VLOOKUP(B467,[1]Combined!$B$1:$X$640,23,0)</f>
        <v>1</v>
      </c>
      <c r="H467" s="8">
        <f>VLOOKUP(B467,[1]Combined!$B$1:$Z$640,25,0)</f>
        <v>0</v>
      </c>
      <c r="I467" s="9">
        <f>VLOOKUP(B467,[2]Combined!C$1:T$640,18,0)</f>
        <v>20</v>
      </c>
      <c r="J467" s="9">
        <f>VLOOKUP(B467,[2]Combined!C$1:U$640,19,0)</f>
        <v>20</v>
      </c>
      <c r="K467" s="9">
        <f>VLOOKUP(B467,[2]Combined!C$1:W$640,21,0)</f>
        <v>0</v>
      </c>
      <c r="L467" s="9">
        <f>VLOOKUP(B467,[2]Combined!C$1:X$640,22,0)</f>
        <v>4</v>
      </c>
      <c r="M467" s="9">
        <f>VLOOKUP(B467,[2]Combined!C$1:Y$640,23,0)</f>
        <v>4</v>
      </c>
      <c r="N467" s="9">
        <f>VLOOKUP(B467,[2]Combined!C$1:AA$640,25,0)</f>
        <v>0</v>
      </c>
      <c r="O467" s="10">
        <f>VLOOKUP(B467,[3]Combined!C$1:T$640,18,0)</f>
        <v>14</v>
      </c>
      <c r="P467" s="10">
        <f>VLOOKUP(B467,[3]Combined!C$1:U$640,19,0)</f>
        <v>15</v>
      </c>
      <c r="Q467" s="10">
        <f>VLOOKUP(B467,[3]Combined!C$1:W$640,21,0)</f>
        <v>0</v>
      </c>
      <c r="R467" s="10">
        <f>VLOOKUP(B467,[3]Combined!C$1:X$640,22,0)</f>
        <v>5</v>
      </c>
      <c r="S467" s="10">
        <f>VLOOKUP(B467,[3]Combined!C$1:Y$640,23,0)</f>
        <v>5</v>
      </c>
      <c r="T467" s="10">
        <f>VLOOKUP(B467,[3]Combined!C$1:AA$640,25,0)</f>
        <v>0</v>
      </c>
      <c r="U467" s="11">
        <f>VLOOKUP(B467,[4]Combined!C$1:T$640,18,0)</f>
        <v>17</v>
      </c>
      <c r="V467" s="11">
        <f>VLOOKUP(B467,[4]Combined!C$1:U$640,19,0)</f>
        <v>14</v>
      </c>
      <c r="W467" s="11">
        <f>VLOOKUP(B467,[4]Combined!C$1:W$640,21,0)</f>
        <v>0</v>
      </c>
      <c r="X467" s="11">
        <f>VLOOKUP(B467,[4]Combined!C$1:X$640,22,0)</f>
        <v>3</v>
      </c>
      <c r="Y467" s="11">
        <f>VLOOKUP(B467,[4]Combined!C$1:Y$640,23,0)</f>
        <v>4</v>
      </c>
      <c r="Z467" s="11">
        <f>VLOOKUP(B467,[4]Combined!C$1:AA$640,25,0)</f>
        <v>0</v>
      </c>
      <c r="AA467" s="12">
        <v>4</v>
      </c>
      <c r="AB467" s="12">
        <v>4</v>
      </c>
      <c r="AC467" s="12">
        <f>VLOOKUP(B467,[5]Combined!C$1:W$640,21,0)</f>
        <v>0</v>
      </c>
      <c r="AD467" s="12">
        <v>1</v>
      </c>
      <c r="AE467" s="12">
        <v>1</v>
      </c>
      <c r="AF467" s="12">
        <f>VLOOKUP(B467,[5]Combined!C$1:AA$640,25,0)</f>
        <v>0</v>
      </c>
      <c r="AG467" s="14">
        <f t="shared" si="56"/>
        <v>77</v>
      </c>
      <c r="AH467" s="14">
        <f t="shared" si="57"/>
        <v>0</v>
      </c>
      <c r="AI467" s="14">
        <f t="shared" si="58"/>
        <v>0</v>
      </c>
      <c r="AJ467" s="14">
        <f t="shared" si="59"/>
        <v>77</v>
      </c>
      <c r="AK467" s="14">
        <f t="shared" si="60"/>
        <v>77</v>
      </c>
      <c r="AL467" s="14">
        <f t="shared" si="61"/>
        <v>100</v>
      </c>
      <c r="AM467" s="14">
        <f t="shared" si="62"/>
        <v>5</v>
      </c>
      <c r="AN467" s="7" t="s">
        <v>486</v>
      </c>
      <c r="AO467" s="7">
        <v>5</v>
      </c>
      <c r="AP467" s="7">
        <f>VLOOKUP(B467,[6]J!B$1:AE$49,30,0)</f>
        <v>4</v>
      </c>
      <c r="AQ467" s="7">
        <f t="shared" si="63"/>
        <v>14</v>
      </c>
    </row>
    <row r="468" spans="1:43" x14ac:dyDescent="0.25">
      <c r="A468" s="7">
        <v>467</v>
      </c>
      <c r="B468" s="7" t="s">
        <v>513</v>
      </c>
      <c r="C468" s="8">
        <f>VLOOKUP(B468,[1]Combined!$B$1:$S$640,18,0)</f>
        <v>8</v>
      </c>
      <c r="D468" s="8">
        <f>VLOOKUP(B468,[1]Combined!$B$1:$T$640,19,0)</f>
        <v>9</v>
      </c>
      <c r="E468" s="8">
        <f>VLOOKUP(B468,[1]Combined!$B$1:$V$640,21,0)</f>
        <v>0</v>
      </c>
      <c r="F468" s="8">
        <f>VLOOKUP(B468,[1]Combined!$B$1:$W$640,22,0)</f>
        <v>2</v>
      </c>
      <c r="G468" s="8">
        <f>VLOOKUP(B468,[1]Combined!$B$1:$X$640,23,0)</f>
        <v>2</v>
      </c>
      <c r="H468" s="8">
        <f>VLOOKUP(B468,[1]Combined!$B$1:$Z$640,25,0)</f>
        <v>0</v>
      </c>
      <c r="I468" s="9">
        <f>VLOOKUP(B468,[2]Combined!C$1:T$640,18,0)</f>
        <v>20</v>
      </c>
      <c r="J468" s="9">
        <f>VLOOKUP(B468,[2]Combined!C$1:U$640,19,0)</f>
        <v>20</v>
      </c>
      <c r="K468" s="9">
        <f>VLOOKUP(B468,[2]Combined!C$1:W$640,21,0)</f>
        <v>0</v>
      </c>
      <c r="L468" s="9">
        <f>VLOOKUP(B468,[2]Combined!C$1:X$640,22,0)</f>
        <v>4</v>
      </c>
      <c r="M468" s="9">
        <f>VLOOKUP(B468,[2]Combined!C$1:Y$640,23,0)</f>
        <v>4</v>
      </c>
      <c r="N468" s="9">
        <f>VLOOKUP(B468,[2]Combined!C$1:AA$640,25,0)</f>
        <v>0</v>
      </c>
      <c r="O468" s="10">
        <f>VLOOKUP(B468,[3]Combined!C$1:T$640,18,0)</f>
        <v>9</v>
      </c>
      <c r="P468" s="10">
        <f>VLOOKUP(B468,[3]Combined!C$1:U$640,19,0)</f>
        <v>15</v>
      </c>
      <c r="Q468" s="10">
        <f>VLOOKUP(B468,[3]Combined!C$1:W$640,21,0)</f>
        <v>1</v>
      </c>
      <c r="R468" s="10">
        <f>VLOOKUP(B468,[3]Combined!C$1:X$640,22,0)</f>
        <v>1</v>
      </c>
      <c r="S468" s="10">
        <f>VLOOKUP(B468,[3]Combined!C$1:Y$640,23,0)</f>
        <v>1</v>
      </c>
      <c r="T468" s="10">
        <f>VLOOKUP(B468,[3]Combined!C$1:AA$640,25,0)</f>
        <v>0</v>
      </c>
      <c r="U468" s="11">
        <f>VLOOKUP(B468,[4]Combined!C$1:T$640,18,0)</f>
        <v>13</v>
      </c>
      <c r="V468" s="11">
        <f>VLOOKUP(B468,[4]Combined!C$1:U$640,19,0)</f>
        <v>14</v>
      </c>
      <c r="W468" s="11">
        <f>VLOOKUP(B468,[4]Combined!C$1:W$640,21,0)</f>
        <v>0</v>
      </c>
      <c r="X468" s="11">
        <f>VLOOKUP(B468,[4]Combined!C$1:X$640,22,0)</f>
        <v>1</v>
      </c>
      <c r="Y468" s="11">
        <f>VLOOKUP(B468,[4]Combined!C$1:Y$640,23,0)</f>
        <v>1</v>
      </c>
      <c r="Z468" s="11">
        <f>VLOOKUP(B468,[4]Combined!C$1:AA$640,25,0)</f>
        <v>0</v>
      </c>
      <c r="AA468" s="12">
        <v>4</v>
      </c>
      <c r="AB468" s="12">
        <v>4</v>
      </c>
      <c r="AC468" s="12">
        <f>VLOOKUP(B468,[5]Combined!C$1:W$640,21,0)</f>
        <v>0</v>
      </c>
      <c r="AD468" s="12">
        <v>1</v>
      </c>
      <c r="AE468" s="12">
        <v>1</v>
      </c>
      <c r="AF468" s="12">
        <f>VLOOKUP(B468,[5]Combined!C$1:AA$640,25,0)</f>
        <v>0</v>
      </c>
      <c r="AG468" s="14">
        <f t="shared" si="56"/>
        <v>71</v>
      </c>
      <c r="AH468" s="14">
        <f t="shared" si="57"/>
        <v>1</v>
      </c>
      <c r="AI468" s="14">
        <f t="shared" si="58"/>
        <v>1</v>
      </c>
      <c r="AJ468" s="14">
        <f t="shared" si="59"/>
        <v>63</v>
      </c>
      <c r="AK468" s="14">
        <f t="shared" si="60"/>
        <v>64</v>
      </c>
      <c r="AL468" s="14">
        <f t="shared" si="61"/>
        <v>90.140845070422543</v>
      </c>
      <c r="AM468" s="14">
        <f t="shared" si="62"/>
        <v>5</v>
      </c>
      <c r="AN468" s="7" t="s">
        <v>488</v>
      </c>
      <c r="AO468" s="7">
        <v>10</v>
      </c>
      <c r="AP468" s="7">
        <f>VLOOKUP(B468,[6]J!B$1:AE$49,30,0)</f>
        <v>5</v>
      </c>
      <c r="AQ468" s="7">
        <f t="shared" si="63"/>
        <v>20</v>
      </c>
    </row>
    <row r="469" spans="1:43" x14ac:dyDescent="0.25">
      <c r="A469" s="7">
        <v>468</v>
      </c>
      <c r="B469" s="7" t="s">
        <v>514</v>
      </c>
      <c r="C469" s="8">
        <f>VLOOKUP(B469,[1]Combined!$B$1:$S$640,18,0)</f>
        <v>6</v>
      </c>
      <c r="D469" s="8">
        <f>VLOOKUP(B469,[1]Combined!$B$1:$T$640,19,0)</f>
        <v>9</v>
      </c>
      <c r="E469" s="8">
        <f>VLOOKUP(B469,[1]Combined!$B$1:$V$640,21,0)</f>
        <v>0</v>
      </c>
      <c r="F469" s="8">
        <f>VLOOKUP(B469,[1]Combined!$B$1:$W$640,22,0)</f>
        <v>2</v>
      </c>
      <c r="G469" s="8">
        <f>VLOOKUP(B469,[1]Combined!$B$1:$X$640,23,0)</f>
        <v>2</v>
      </c>
      <c r="H469" s="8">
        <f>VLOOKUP(B469,[1]Combined!$B$1:$Z$640,25,0)</f>
        <v>0</v>
      </c>
      <c r="I469" s="9">
        <f>VLOOKUP(B469,[2]Combined!C$1:T$640,18,0)</f>
        <v>15</v>
      </c>
      <c r="J469" s="9">
        <f>VLOOKUP(B469,[2]Combined!C$1:U$640,19,0)</f>
        <v>20</v>
      </c>
      <c r="K469" s="9">
        <f>VLOOKUP(B469,[2]Combined!C$1:W$640,21,0)</f>
        <v>0</v>
      </c>
      <c r="L469" s="9">
        <f>VLOOKUP(B469,[2]Combined!C$1:X$640,22,0)</f>
        <v>4</v>
      </c>
      <c r="M469" s="9">
        <f>VLOOKUP(B469,[2]Combined!C$1:Y$640,23,0)</f>
        <v>4</v>
      </c>
      <c r="N469" s="9">
        <f>VLOOKUP(B469,[2]Combined!C$1:AA$640,25,0)</f>
        <v>0</v>
      </c>
      <c r="O469" s="10">
        <f>VLOOKUP(B469,[3]Combined!C$1:T$640,18,0)</f>
        <v>14</v>
      </c>
      <c r="P469" s="10">
        <f>VLOOKUP(B469,[3]Combined!C$1:U$640,19,0)</f>
        <v>15</v>
      </c>
      <c r="Q469" s="10">
        <f>VLOOKUP(B469,[3]Combined!C$1:W$640,21,0)</f>
        <v>0</v>
      </c>
      <c r="R469" s="10">
        <f>VLOOKUP(B469,[3]Combined!C$1:X$640,22,0)</f>
        <v>2</v>
      </c>
      <c r="S469" s="10">
        <f>VLOOKUP(B469,[3]Combined!C$1:Y$640,23,0)</f>
        <v>2</v>
      </c>
      <c r="T469" s="10">
        <f>VLOOKUP(B469,[3]Combined!C$1:AA$640,25,0)</f>
        <v>0</v>
      </c>
      <c r="U469" s="11">
        <f>VLOOKUP(B469,[4]Combined!C$1:T$640,18,0)</f>
        <v>8</v>
      </c>
      <c r="V469" s="11">
        <f>VLOOKUP(B469,[4]Combined!C$1:U$640,19,0)</f>
        <v>14</v>
      </c>
      <c r="W469" s="11">
        <f>VLOOKUP(B469,[4]Combined!C$1:W$640,21,0)</f>
        <v>6</v>
      </c>
      <c r="X469" s="11">
        <f>VLOOKUP(B469,[4]Combined!C$1:X$640,22,0)</f>
        <v>2</v>
      </c>
      <c r="Y469" s="11">
        <f>VLOOKUP(B469,[4]Combined!C$1:Y$640,23,0)</f>
        <v>3</v>
      </c>
      <c r="Z469" s="11">
        <f>VLOOKUP(B469,[4]Combined!C$1:AA$640,25,0)</f>
        <v>0</v>
      </c>
      <c r="AA469" s="12">
        <v>4</v>
      </c>
      <c r="AB469" s="12">
        <v>4</v>
      </c>
      <c r="AC469" s="12">
        <f>VLOOKUP(B469,[5]Combined!C$1:W$640,21,0)</f>
        <v>0</v>
      </c>
      <c r="AD469" s="12">
        <v>1</v>
      </c>
      <c r="AE469" s="12">
        <v>1</v>
      </c>
      <c r="AF469" s="12">
        <f>VLOOKUP(B469,[5]Combined!C$1:AA$640,25,0)</f>
        <v>0</v>
      </c>
      <c r="AG469" s="14">
        <f t="shared" si="56"/>
        <v>74</v>
      </c>
      <c r="AH469" s="14">
        <f t="shared" si="57"/>
        <v>6</v>
      </c>
      <c r="AI469" s="14">
        <f t="shared" si="58"/>
        <v>6</v>
      </c>
      <c r="AJ469" s="14">
        <f t="shared" si="59"/>
        <v>58</v>
      </c>
      <c r="AK469" s="14">
        <f t="shared" si="60"/>
        <v>64</v>
      </c>
      <c r="AL469" s="14">
        <f t="shared" si="61"/>
        <v>86.486486486486484</v>
      </c>
      <c r="AM469" s="14">
        <f t="shared" si="62"/>
        <v>5</v>
      </c>
      <c r="AN469" s="7" t="s">
        <v>480</v>
      </c>
      <c r="AO469" s="7">
        <v>10</v>
      </c>
      <c r="AP469" s="7">
        <f>VLOOKUP(B469,[6]J!B$1:AE$49,30,0)</f>
        <v>5</v>
      </c>
      <c r="AQ469" s="7">
        <f t="shared" si="63"/>
        <v>20</v>
      </c>
    </row>
    <row r="470" spans="1:43" x14ac:dyDescent="0.25">
      <c r="A470" s="7">
        <v>469</v>
      </c>
      <c r="B470" s="7" t="s">
        <v>515</v>
      </c>
      <c r="C470" s="8">
        <f>VLOOKUP(B470,[1]Combined!$B$1:$S$640,18,0)</f>
        <v>8</v>
      </c>
      <c r="D470" s="8">
        <f>VLOOKUP(B470,[1]Combined!$B$1:$T$640,19,0)</f>
        <v>9</v>
      </c>
      <c r="E470" s="8">
        <f>VLOOKUP(B470,[1]Combined!$B$1:$V$640,21,0)</f>
        <v>0</v>
      </c>
      <c r="F470" s="8">
        <f>VLOOKUP(B470,[1]Combined!$B$1:$W$640,22,0)</f>
        <v>1</v>
      </c>
      <c r="G470" s="8">
        <f>VLOOKUP(B470,[1]Combined!$B$1:$X$640,23,0)</f>
        <v>2</v>
      </c>
      <c r="H470" s="8">
        <f>VLOOKUP(B470,[1]Combined!$B$1:$Z$640,25,0)</f>
        <v>0</v>
      </c>
      <c r="I470" s="9">
        <f>VLOOKUP(B470,[2]Combined!C$1:T$640,18,0)</f>
        <v>18</v>
      </c>
      <c r="J470" s="9">
        <f>VLOOKUP(B470,[2]Combined!C$1:U$640,19,0)</f>
        <v>20</v>
      </c>
      <c r="K470" s="9">
        <f>VLOOKUP(B470,[2]Combined!C$1:W$640,21,0)</f>
        <v>0</v>
      </c>
      <c r="L470" s="9">
        <f>VLOOKUP(B470,[2]Combined!C$1:X$640,22,0)</f>
        <v>3</v>
      </c>
      <c r="M470" s="9">
        <f>VLOOKUP(B470,[2]Combined!C$1:Y$640,23,0)</f>
        <v>4</v>
      </c>
      <c r="N470" s="9">
        <f>VLOOKUP(B470,[2]Combined!C$1:AA$640,25,0)</f>
        <v>0</v>
      </c>
      <c r="O470" s="10">
        <f>VLOOKUP(B470,[3]Combined!C$1:T$640,18,0)</f>
        <v>10</v>
      </c>
      <c r="P470" s="10">
        <f>VLOOKUP(B470,[3]Combined!C$1:U$640,19,0)</f>
        <v>15</v>
      </c>
      <c r="Q470" s="10">
        <f>VLOOKUP(B470,[3]Combined!C$1:W$640,21,0)</f>
        <v>0</v>
      </c>
      <c r="R470" s="10">
        <f>VLOOKUP(B470,[3]Combined!C$1:X$640,22,0)</f>
        <v>3</v>
      </c>
      <c r="S470" s="10">
        <f>VLOOKUP(B470,[3]Combined!C$1:Y$640,23,0)</f>
        <v>5</v>
      </c>
      <c r="T470" s="10">
        <f>VLOOKUP(B470,[3]Combined!C$1:AA$640,25,0)</f>
        <v>0</v>
      </c>
      <c r="U470" s="11">
        <f>VLOOKUP(B470,[4]Combined!C$1:T$640,18,0)</f>
        <v>15</v>
      </c>
      <c r="V470" s="11">
        <f>VLOOKUP(B470,[4]Combined!C$1:U$640,19,0)</f>
        <v>14</v>
      </c>
      <c r="W470" s="11">
        <f>VLOOKUP(B470,[4]Combined!C$1:W$640,21,0)</f>
        <v>0</v>
      </c>
      <c r="X470" s="11">
        <f>VLOOKUP(B470,[4]Combined!C$1:X$640,22,0)</f>
        <v>3</v>
      </c>
      <c r="Y470" s="11">
        <f>VLOOKUP(B470,[4]Combined!C$1:Y$640,23,0)</f>
        <v>3</v>
      </c>
      <c r="Z470" s="11">
        <f>VLOOKUP(B470,[4]Combined!C$1:AA$640,25,0)</f>
        <v>0</v>
      </c>
      <c r="AA470" s="12">
        <v>2</v>
      </c>
      <c r="AB470" s="12">
        <v>4</v>
      </c>
      <c r="AC470" s="12">
        <f>VLOOKUP(B470,[5]Combined!C$1:W$640,21,0)</f>
        <v>0</v>
      </c>
      <c r="AD470" s="12">
        <v>2</v>
      </c>
      <c r="AE470" s="12">
        <v>2</v>
      </c>
      <c r="AF470" s="12">
        <f>VLOOKUP(B470,[5]Combined!C$1:AA$640,25,0)</f>
        <v>0</v>
      </c>
      <c r="AG470" s="14">
        <f t="shared" si="56"/>
        <v>78</v>
      </c>
      <c r="AH470" s="14">
        <f t="shared" si="57"/>
        <v>0</v>
      </c>
      <c r="AI470" s="14">
        <f t="shared" si="58"/>
        <v>0</v>
      </c>
      <c r="AJ470" s="14">
        <f t="shared" si="59"/>
        <v>65</v>
      </c>
      <c r="AK470" s="14">
        <f t="shared" si="60"/>
        <v>65</v>
      </c>
      <c r="AL470" s="14">
        <f t="shared" si="61"/>
        <v>83.333333333333343</v>
      </c>
      <c r="AM470" s="14">
        <f t="shared" si="62"/>
        <v>4</v>
      </c>
      <c r="AN470" s="7" t="s">
        <v>482</v>
      </c>
      <c r="AO470" s="7">
        <v>5</v>
      </c>
      <c r="AP470" s="7">
        <f>VLOOKUP(B470,[6]J!B$1:AE$49,30,0)</f>
        <v>5</v>
      </c>
      <c r="AQ470" s="7">
        <f t="shared" si="63"/>
        <v>14</v>
      </c>
    </row>
    <row r="471" spans="1:43" x14ac:dyDescent="0.25">
      <c r="A471" s="7">
        <v>470</v>
      </c>
      <c r="B471" s="7" t="s">
        <v>516</v>
      </c>
      <c r="C471" s="8">
        <f>VLOOKUP(B471,[1]Combined!$B$1:$S$640,18,0)</f>
        <v>8</v>
      </c>
      <c r="D471" s="8">
        <f>VLOOKUP(B471,[1]Combined!$B$1:$T$640,19,0)</f>
        <v>9</v>
      </c>
      <c r="E471" s="8">
        <f>VLOOKUP(B471,[1]Combined!$B$1:$V$640,21,0)</f>
        <v>0</v>
      </c>
      <c r="F471" s="8">
        <f>VLOOKUP(B471,[1]Combined!$B$1:$W$640,22,0)</f>
        <v>1</v>
      </c>
      <c r="G471" s="8">
        <f>VLOOKUP(B471,[1]Combined!$B$1:$X$640,23,0)</f>
        <v>2</v>
      </c>
      <c r="H471" s="8">
        <f>VLOOKUP(B471,[1]Combined!$B$1:$Z$640,25,0)</f>
        <v>0</v>
      </c>
      <c r="I471" s="9">
        <f>VLOOKUP(B471,[2]Combined!C$1:T$640,18,0)</f>
        <v>15</v>
      </c>
      <c r="J471" s="9">
        <f>VLOOKUP(B471,[2]Combined!C$1:U$640,19,0)</f>
        <v>20</v>
      </c>
      <c r="K471" s="9">
        <f>VLOOKUP(B471,[2]Combined!C$1:W$640,21,0)</f>
        <v>0</v>
      </c>
      <c r="L471" s="9">
        <f>VLOOKUP(B471,[2]Combined!C$1:X$640,22,0)</f>
        <v>3</v>
      </c>
      <c r="M471" s="9">
        <f>VLOOKUP(B471,[2]Combined!C$1:Y$640,23,0)</f>
        <v>4</v>
      </c>
      <c r="N471" s="9">
        <f>VLOOKUP(B471,[2]Combined!C$1:AA$640,25,0)</f>
        <v>0</v>
      </c>
      <c r="O471" s="10">
        <f>VLOOKUP(B471,[3]Combined!C$1:T$640,18,0)</f>
        <v>5</v>
      </c>
      <c r="P471" s="10">
        <f>VLOOKUP(B471,[3]Combined!C$1:U$640,19,0)</f>
        <v>15</v>
      </c>
      <c r="Q471" s="10">
        <f>VLOOKUP(B471,[3]Combined!C$1:W$640,21,0)</f>
        <v>1</v>
      </c>
      <c r="R471" s="10">
        <f>VLOOKUP(B471,[3]Combined!C$1:X$640,22,0)</f>
        <v>1</v>
      </c>
      <c r="S471" s="10">
        <f>VLOOKUP(B471,[3]Combined!C$1:Y$640,23,0)</f>
        <v>4</v>
      </c>
      <c r="T471" s="10">
        <f>VLOOKUP(B471,[3]Combined!C$1:AA$640,25,0)</f>
        <v>0</v>
      </c>
      <c r="U471" s="11">
        <f>VLOOKUP(B471,[4]Combined!C$1:T$640,18,0)</f>
        <v>9</v>
      </c>
      <c r="V471" s="11">
        <f>VLOOKUP(B471,[4]Combined!C$1:U$640,19,0)</f>
        <v>14</v>
      </c>
      <c r="W471" s="11">
        <f>VLOOKUP(B471,[4]Combined!C$1:W$640,21,0)</f>
        <v>0</v>
      </c>
      <c r="X471" s="11">
        <f>VLOOKUP(B471,[4]Combined!C$1:X$640,22,0)</f>
        <v>0</v>
      </c>
      <c r="Y471" s="11">
        <f>VLOOKUP(B471,[4]Combined!C$1:Y$640,23,0)</f>
        <v>4</v>
      </c>
      <c r="Z471" s="11">
        <f>VLOOKUP(B471,[4]Combined!C$1:AA$640,25,0)</f>
        <v>0</v>
      </c>
      <c r="AA471" s="12">
        <v>0</v>
      </c>
      <c r="AB471" s="12">
        <v>4</v>
      </c>
      <c r="AC471" s="12">
        <f>VLOOKUP(B471,[5]Combined!C$1:W$640,21,0)</f>
        <v>0</v>
      </c>
      <c r="AD471" s="12">
        <v>0</v>
      </c>
      <c r="AE471" s="12">
        <v>1</v>
      </c>
      <c r="AF471" s="12">
        <f>VLOOKUP(B471,[5]Combined!C$1:AA$640,25,0)</f>
        <v>0</v>
      </c>
      <c r="AG471" s="14">
        <f t="shared" si="56"/>
        <v>77</v>
      </c>
      <c r="AH471" s="14">
        <f t="shared" si="57"/>
        <v>1</v>
      </c>
      <c r="AI471" s="14">
        <f t="shared" si="58"/>
        <v>1</v>
      </c>
      <c r="AJ471" s="14">
        <f t="shared" si="59"/>
        <v>42</v>
      </c>
      <c r="AK471" s="14">
        <f t="shared" si="60"/>
        <v>43</v>
      </c>
      <c r="AL471" s="14">
        <f t="shared" si="61"/>
        <v>55.844155844155843</v>
      </c>
      <c r="AM471" s="14">
        <f t="shared" si="62"/>
        <v>0</v>
      </c>
      <c r="AN471" s="7" t="s">
        <v>484</v>
      </c>
      <c r="AO471" s="7">
        <v>8</v>
      </c>
      <c r="AP471" s="7">
        <f>VLOOKUP(B471,[6]J!B$1:AE$49,30,0)</f>
        <v>4</v>
      </c>
      <c r="AQ471" s="7">
        <f t="shared" si="63"/>
        <v>12</v>
      </c>
    </row>
    <row r="472" spans="1:43" x14ac:dyDescent="0.25">
      <c r="A472" s="7">
        <v>471</v>
      </c>
      <c r="B472" s="7" t="s">
        <v>517</v>
      </c>
      <c r="C472" s="8">
        <f>VLOOKUP(B472,[1]Combined!$B$1:$S$640,18,0)</f>
        <v>8</v>
      </c>
      <c r="D472" s="8">
        <f>VLOOKUP(B472,[1]Combined!$B$1:$T$640,19,0)</f>
        <v>9</v>
      </c>
      <c r="E472" s="8">
        <f>VLOOKUP(B472,[1]Combined!$B$1:$V$640,21,0)</f>
        <v>0</v>
      </c>
      <c r="F472" s="8">
        <f>VLOOKUP(B472,[1]Combined!$B$1:$W$640,22,0)</f>
        <v>1</v>
      </c>
      <c r="G472" s="8">
        <f>VLOOKUP(B472,[1]Combined!$B$1:$X$640,23,0)</f>
        <v>1</v>
      </c>
      <c r="H472" s="8">
        <f>VLOOKUP(B472,[1]Combined!$B$1:$Z$640,25,0)</f>
        <v>0</v>
      </c>
      <c r="I472" s="9">
        <f>VLOOKUP(B472,[2]Combined!C$1:T$640,18,0)</f>
        <v>19</v>
      </c>
      <c r="J472" s="9">
        <f>VLOOKUP(B472,[2]Combined!C$1:U$640,19,0)</f>
        <v>20</v>
      </c>
      <c r="K472" s="9">
        <f>VLOOKUP(B472,[2]Combined!C$1:W$640,21,0)</f>
        <v>0</v>
      </c>
      <c r="L472" s="9">
        <f>VLOOKUP(B472,[2]Combined!C$1:X$640,22,0)</f>
        <v>3</v>
      </c>
      <c r="M472" s="9">
        <f>VLOOKUP(B472,[2]Combined!C$1:Y$640,23,0)</f>
        <v>4</v>
      </c>
      <c r="N472" s="9">
        <f>VLOOKUP(B472,[2]Combined!C$1:AA$640,25,0)</f>
        <v>0</v>
      </c>
      <c r="O472" s="10">
        <f>VLOOKUP(B472,[3]Combined!C$1:T$640,18,0)</f>
        <v>13</v>
      </c>
      <c r="P472" s="10">
        <f>VLOOKUP(B472,[3]Combined!C$1:U$640,19,0)</f>
        <v>15</v>
      </c>
      <c r="Q472" s="10">
        <f>VLOOKUP(B472,[3]Combined!C$1:W$640,21,0)</f>
        <v>0</v>
      </c>
      <c r="R472" s="10">
        <f>VLOOKUP(B472,[3]Combined!C$1:X$640,22,0)</f>
        <v>4</v>
      </c>
      <c r="S472" s="10">
        <f>VLOOKUP(B472,[3]Combined!C$1:Y$640,23,0)</f>
        <v>5</v>
      </c>
      <c r="T472" s="10">
        <f>VLOOKUP(B472,[3]Combined!C$1:AA$640,25,0)</f>
        <v>0</v>
      </c>
      <c r="U472" s="11">
        <f>VLOOKUP(B472,[4]Combined!C$1:T$640,18,0)</f>
        <v>16</v>
      </c>
      <c r="V472" s="11">
        <f>VLOOKUP(B472,[4]Combined!C$1:U$640,19,0)</f>
        <v>14</v>
      </c>
      <c r="W472" s="11">
        <f>VLOOKUP(B472,[4]Combined!C$1:W$640,21,0)</f>
        <v>0</v>
      </c>
      <c r="X472" s="11">
        <f>VLOOKUP(B472,[4]Combined!C$1:X$640,22,0)</f>
        <v>2</v>
      </c>
      <c r="Y472" s="11">
        <f>VLOOKUP(B472,[4]Combined!C$1:Y$640,23,0)</f>
        <v>4</v>
      </c>
      <c r="Z472" s="11">
        <f>VLOOKUP(B472,[4]Combined!C$1:AA$640,25,0)</f>
        <v>0</v>
      </c>
      <c r="AA472" s="12">
        <v>3</v>
      </c>
      <c r="AB472" s="12">
        <v>4</v>
      </c>
      <c r="AC472" s="12">
        <f>VLOOKUP(B472,[5]Combined!C$1:W$640,21,0)</f>
        <v>0</v>
      </c>
      <c r="AD472" s="12">
        <v>1</v>
      </c>
      <c r="AE472" s="12">
        <v>1</v>
      </c>
      <c r="AF472" s="12">
        <f>VLOOKUP(B472,[5]Combined!C$1:AA$640,25,0)</f>
        <v>0</v>
      </c>
      <c r="AG472" s="14">
        <f t="shared" si="56"/>
        <v>77</v>
      </c>
      <c r="AH472" s="14">
        <f t="shared" si="57"/>
        <v>0</v>
      </c>
      <c r="AI472" s="14">
        <f t="shared" si="58"/>
        <v>0</v>
      </c>
      <c r="AJ472" s="14">
        <f t="shared" si="59"/>
        <v>70</v>
      </c>
      <c r="AK472" s="14">
        <f t="shared" si="60"/>
        <v>70</v>
      </c>
      <c r="AL472" s="14">
        <f t="shared" si="61"/>
        <v>90.909090909090907</v>
      </c>
      <c r="AM472" s="14">
        <f t="shared" si="62"/>
        <v>5</v>
      </c>
      <c r="AN472" s="7" t="s">
        <v>486</v>
      </c>
      <c r="AO472" s="7">
        <v>6</v>
      </c>
      <c r="AP472" s="7">
        <f>VLOOKUP(B472,[6]J!B$1:AE$49,30,0)</f>
        <v>5</v>
      </c>
      <c r="AQ472" s="7">
        <f t="shared" si="63"/>
        <v>16</v>
      </c>
    </row>
    <row r="473" spans="1:43" x14ac:dyDescent="0.25">
      <c r="A473" s="7">
        <v>472</v>
      </c>
      <c r="B473" s="7" t="s">
        <v>518</v>
      </c>
      <c r="C473" s="8">
        <f>VLOOKUP(B473,[1]Combined!$B$1:$S$640,18,0)</f>
        <v>8</v>
      </c>
      <c r="D473" s="8">
        <f>VLOOKUP(B473,[1]Combined!$B$1:$T$640,19,0)</f>
        <v>9</v>
      </c>
      <c r="E473" s="8">
        <f>VLOOKUP(B473,[1]Combined!$B$1:$V$640,21,0)</f>
        <v>0</v>
      </c>
      <c r="F473" s="8">
        <f>VLOOKUP(B473,[1]Combined!$B$1:$W$640,22,0)</f>
        <v>1</v>
      </c>
      <c r="G473" s="8">
        <f>VLOOKUP(B473,[1]Combined!$B$1:$X$640,23,0)</f>
        <v>2</v>
      </c>
      <c r="H473" s="8">
        <f>VLOOKUP(B473,[1]Combined!$B$1:$Z$640,25,0)</f>
        <v>0</v>
      </c>
      <c r="I473" s="9">
        <f>VLOOKUP(B473,[2]Combined!C$1:T$640,18,0)</f>
        <v>10</v>
      </c>
      <c r="J473" s="9">
        <f>VLOOKUP(B473,[2]Combined!C$1:U$640,19,0)</f>
        <v>20</v>
      </c>
      <c r="K473" s="9">
        <f>VLOOKUP(B473,[2]Combined!C$1:W$640,21,0)</f>
        <v>0</v>
      </c>
      <c r="L473" s="9">
        <f>VLOOKUP(B473,[2]Combined!C$1:X$640,22,0)</f>
        <v>2</v>
      </c>
      <c r="M473" s="9">
        <f>VLOOKUP(B473,[2]Combined!C$1:Y$640,23,0)</f>
        <v>4</v>
      </c>
      <c r="N473" s="9">
        <f>VLOOKUP(B473,[2]Combined!C$1:AA$640,25,0)</f>
        <v>0</v>
      </c>
      <c r="O473" s="10">
        <f>VLOOKUP(B473,[3]Combined!C$1:T$640,18,0)</f>
        <v>5</v>
      </c>
      <c r="P473" s="10">
        <f>VLOOKUP(B473,[3]Combined!C$1:U$640,19,0)</f>
        <v>15</v>
      </c>
      <c r="Q473" s="10">
        <f>VLOOKUP(B473,[3]Combined!C$1:W$640,21,0)</f>
        <v>0</v>
      </c>
      <c r="R473" s="10">
        <f>VLOOKUP(B473,[3]Combined!C$1:X$640,22,0)</f>
        <v>0</v>
      </c>
      <c r="S473" s="10">
        <f>VLOOKUP(B473,[3]Combined!C$1:Y$640,23,0)</f>
        <v>1</v>
      </c>
      <c r="T473" s="10">
        <f>VLOOKUP(B473,[3]Combined!C$1:AA$640,25,0)</f>
        <v>0</v>
      </c>
      <c r="U473" s="11">
        <f>VLOOKUP(B473,[4]Combined!C$1:T$640,18,0)</f>
        <v>9</v>
      </c>
      <c r="V473" s="11">
        <f>VLOOKUP(B473,[4]Combined!C$1:U$640,19,0)</f>
        <v>14</v>
      </c>
      <c r="W473" s="11">
        <f>VLOOKUP(B473,[4]Combined!C$1:W$640,21,0)</f>
        <v>0</v>
      </c>
      <c r="X473" s="11">
        <f>VLOOKUP(B473,[4]Combined!C$1:X$640,22,0)</f>
        <v>1</v>
      </c>
      <c r="Y473" s="11">
        <f>VLOOKUP(B473,[4]Combined!C$1:Y$640,23,0)</f>
        <v>1</v>
      </c>
      <c r="Z473" s="11">
        <f>VLOOKUP(B473,[4]Combined!C$1:AA$640,25,0)</f>
        <v>0</v>
      </c>
      <c r="AA473" s="12">
        <v>1</v>
      </c>
      <c r="AB473" s="12">
        <v>4</v>
      </c>
      <c r="AC473" s="12">
        <f>VLOOKUP(B473,[5]Combined!C$1:W$640,21,0)</f>
        <v>0</v>
      </c>
      <c r="AD473" s="12">
        <v>1</v>
      </c>
      <c r="AE473" s="12">
        <v>1</v>
      </c>
      <c r="AF473" s="12">
        <f>VLOOKUP(B473,[5]Combined!C$1:AA$640,25,0)</f>
        <v>0</v>
      </c>
      <c r="AG473" s="14">
        <f t="shared" si="56"/>
        <v>71</v>
      </c>
      <c r="AH473" s="14">
        <f t="shared" si="57"/>
        <v>0</v>
      </c>
      <c r="AI473" s="14">
        <f t="shared" si="58"/>
        <v>0</v>
      </c>
      <c r="AJ473" s="14">
        <f t="shared" si="59"/>
        <v>38</v>
      </c>
      <c r="AK473" s="14">
        <f t="shared" si="60"/>
        <v>38</v>
      </c>
      <c r="AL473" s="14">
        <f t="shared" si="61"/>
        <v>53.521126760563376</v>
      </c>
      <c r="AM473" s="14">
        <f t="shared" si="62"/>
        <v>0</v>
      </c>
      <c r="AN473" s="7" t="s">
        <v>488</v>
      </c>
      <c r="AO473" s="7">
        <v>8</v>
      </c>
      <c r="AP473" s="7">
        <f>VLOOKUP(B473,[6]J!B$1:AE$49,30,0)</f>
        <v>3</v>
      </c>
      <c r="AQ473" s="7">
        <f t="shared" si="63"/>
        <v>11</v>
      </c>
    </row>
    <row r="474" spans="1:43" x14ac:dyDescent="0.25">
      <c r="A474" s="7">
        <v>473</v>
      </c>
      <c r="B474" s="7" t="s">
        <v>519</v>
      </c>
      <c r="C474" s="8">
        <f>VLOOKUP(B474,[1]Combined!$B$1:$S$640,18,0)</f>
        <v>8</v>
      </c>
      <c r="D474" s="8">
        <f>VLOOKUP(B474,[1]Combined!$B$1:$T$640,19,0)</f>
        <v>9</v>
      </c>
      <c r="E474" s="8">
        <f>VLOOKUP(B474,[1]Combined!$B$1:$V$640,21,0)</f>
        <v>0</v>
      </c>
      <c r="F474" s="8">
        <f>VLOOKUP(B474,[1]Combined!$B$1:$W$640,22,0)</f>
        <v>2</v>
      </c>
      <c r="G474" s="8">
        <f>VLOOKUP(B474,[1]Combined!$B$1:$X$640,23,0)</f>
        <v>2</v>
      </c>
      <c r="H474" s="8">
        <f>VLOOKUP(B474,[1]Combined!$B$1:$Z$640,25,0)</f>
        <v>0</v>
      </c>
      <c r="I474" s="9">
        <f>VLOOKUP(B474,[2]Combined!C$1:T$640,18,0)</f>
        <v>19</v>
      </c>
      <c r="J474" s="9">
        <f>VLOOKUP(B474,[2]Combined!C$1:U$640,19,0)</f>
        <v>20</v>
      </c>
      <c r="K474" s="9">
        <f>VLOOKUP(B474,[2]Combined!C$1:W$640,21,0)</f>
        <v>0</v>
      </c>
      <c r="L474" s="9">
        <f>VLOOKUP(B474,[2]Combined!C$1:X$640,22,0)</f>
        <v>3</v>
      </c>
      <c r="M474" s="9">
        <f>VLOOKUP(B474,[2]Combined!C$1:Y$640,23,0)</f>
        <v>4</v>
      </c>
      <c r="N474" s="9">
        <f>VLOOKUP(B474,[2]Combined!C$1:AA$640,25,0)</f>
        <v>0</v>
      </c>
      <c r="O474" s="10">
        <f>VLOOKUP(B474,[3]Combined!C$1:T$640,18,0)</f>
        <v>12</v>
      </c>
      <c r="P474" s="10">
        <f>VLOOKUP(B474,[3]Combined!C$1:U$640,19,0)</f>
        <v>15</v>
      </c>
      <c r="Q474" s="10">
        <f>VLOOKUP(B474,[3]Combined!C$1:W$640,21,0)</f>
        <v>0</v>
      </c>
      <c r="R474" s="10">
        <f>VLOOKUP(B474,[3]Combined!C$1:X$640,22,0)</f>
        <v>1</v>
      </c>
      <c r="S474" s="10">
        <f>VLOOKUP(B474,[3]Combined!C$1:Y$640,23,0)</f>
        <v>2</v>
      </c>
      <c r="T474" s="10">
        <f>VLOOKUP(B474,[3]Combined!C$1:AA$640,25,0)</f>
        <v>0</v>
      </c>
      <c r="U474" s="11">
        <f>VLOOKUP(B474,[4]Combined!C$1:T$640,18,0)</f>
        <v>10</v>
      </c>
      <c r="V474" s="11">
        <f>VLOOKUP(B474,[4]Combined!C$1:U$640,19,0)</f>
        <v>14</v>
      </c>
      <c r="W474" s="11">
        <f>VLOOKUP(B474,[4]Combined!C$1:W$640,21,0)</f>
        <v>0</v>
      </c>
      <c r="X474" s="11">
        <f>VLOOKUP(B474,[4]Combined!C$1:X$640,22,0)</f>
        <v>3</v>
      </c>
      <c r="Y474" s="11">
        <f>VLOOKUP(B474,[4]Combined!C$1:Y$640,23,0)</f>
        <v>3</v>
      </c>
      <c r="Z474" s="11">
        <f>VLOOKUP(B474,[4]Combined!C$1:AA$640,25,0)</f>
        <v>0</v>
      </c>
      <c r="AA474" s="12">
        <v>2</v>
      </c>
      <c r="AB474" s="12">
        <v>4</v>
      </c>
      <c r="AC474" s="12">
        <f>VLOOKUP(B474,[5]Combined!C$1:W$640,21,0)</f>
        <v>0</v>
      </c>
      <c r="AD474" s="12">
        <v>2</v>
      </c>
      <c r="AE474" s="12">
        <v>2</v>
      </c>
      <c r="AF474" s="12">
        <f>VLOOKUP(B474,[5]Combined!C$1:AA$640,25,0)</f>
        <v>0</v>
      </c>
      <c r="AG474" s="14">
        <f t="shared" si="56"/>
        <v>75</v>
      </c>
      <c r="AH474" s="14">
        <f t="shared" si="57"/>
        <v>0</v>
      </c>
      <c r="AI474" s="14">
        <f t="shared" si="58"/>
        <v>0</v>
      </c>
      <c r="AJ474" s="14">
        <f t="shared" si="59"/>
        <v>62</v>
      </c>
      <c r="AK474" s="14">
        <f t="shared" si="60"/>
        <v>62</v>
      </c>
      <c r="AL474" s="14">
        <f t="shared" si="61"/>
        <v>82.666666666666671</v>
      </c>
      <c r="AM474" s="14">
        <f t="shared" si="62"/>
        <v>4</v>
      </c>
      <c r="AN474" s="7" t="s">
        <v>480</v>
      </c>
      <c r="AO474" s="7">
        <v>6</v>
      </c>
      <c r="AP474" s="7">
        <f>VLOOKUP(B474,[6]J!B$1:AE$49,30,0)</f>
        <v>3</v>
      </c>
      <c r="AQ474" s="7">
        <f t="shared" si="63"/>
        <v>13</v>
      </c>
    </row>
    <row r="475" spans="1:43" x14ac:dyDescent="0.25">
      <c r="A475" s="7">
        <v>474</v>
      </c>
      <c r="B475" s="7" t="s">
        <v>520</v>
      </c>
      <c r="C475" s="8">
        <f>VLOOKUP(B475,[1]Combined!$B$1:$S$640,18,0)</f>
        <v>8</v>
      </c>
      <c r="D475" s="8">
        <f>VLOOKUP(B475,[1]Combined!$B$1:$T$640,19,0)</f>
        <v>9</v>
      </c>
      <c r="E475" s="8">
        <f>VLOOKUP(B475,[1]Combined!$B$1:$V$640,21,0)</f>
        <v>0</v>
      </c>
      <c r="F475" s="8">
        <f>VLOOKUP(B475,[1]Combined!$B$1:$W$640,22,0)</f>
        <v>1</v>
      </c>
      <c r="G475" s="8">
        <f>VLOOKUP(B475,[1]Combined!$B$1:$X$640,23,0)</f>
        <v>2</v>
      </c>
      <c r="H475" s="8">
        <f>VLOOKUP(B475,[1]Combined!$B$1:$Z$640,25,0)</f>
        <v>0</v>
      </c>
      <c r="I475" s="9">
        <f>VLOOKUP(B475,[2]Combined!C$1:T$640,18,0)</f>
        <v>14</v>
      </c>
      <c r="J475" s="9">
        <f>VLOOKUP(B475,[2]Combined!C$1:U$640,19,0)</f>
        <v>20</v>
      </c>
      <c r="K475" s="9">
        <f>VLOOKUP(B475,[2]Combined!C$1:W$640,21,0)</f>
        <v>0</v>
      </c>
      <c r="L475" s="9">
        <f>VLOOKUP(B475,[2]Combined!C$1:X$640,22,0)</f>
        <v>3</v>
      </c>
      <c r="M475" s="9">
        <f>VLOOKUP(B475,[2]Combined!C$1:Y$640,23,0)</f>
        <v>4</v>
      </c>
      <c r="N475" s="9">
        <f>VLOOKUP(B475,[2]Combined!C$1:AA$640,25,0)</f>
        <v>0</v>
      </c>
      <c r="O475" s="10">
        <f>VLOOKUP(B475,[3]Combined!C$1:T$640,18,0)</f>
        <v>9</v>
      </c>
      <c r="P475" s="10">
        <f>VLOOKUP(B475,[3]Combined!C$1:U$640,19,0)</f>
        <v>15</v>
      </c>
      <c r="Q475" s="10">
        <f>VLOOKUP(B475,[3]Combined!C$1:W$640,21,0)</f>
        <v>0</v>
      </c>
      <c r="R475" s="10">
        <f>VLOOKUP(B475,[3]Combined!C$1:X$640,22,0)</f>
        <v>3</v>
      </c>
      <c r="S475" s="10">
        <f>VLOOKUP(B475,[3]Combined!C$1:Y$640,23,0)</f>
        <v>5</v>
      </c>
      <c r="T475" s="10">
        <f>VLOOKUP(B475,[3]Combined!C$1:AA$640,25,0)</f>
        <v>0</v>
      </c>
      <c r="U475" s="11">
        <f>VLOOKUP(B475,[4]Combined!C$1:T$640,18,0)</f>
        <v>4</v>
      </c>
      <c r="V475" s="11">
        <f>VLOOKUP(B475,[4]Combined!C$1:U$640,19,0)</f>
        <v>14</v>
      </c>
      <c r="W475" s="11">
        <f>VLOOKUP(B475,[4]Combined!C$1:W$640,21,0)</f>
        <v>0</v>
      </c>
      <c r="X475" s="11">
        <f>VLOOKUP(B475,[4]Combined!C$1:X$640,22,0)</f>
        <v>1</v>
      </c>
      <c r="Y475" s="11">
        <f>VLOOKUP(B475,[4]Combined!C$1:Y$640,23,0)</f>
        <v>3</v>
      </c>
      <c r="Z475" s="11">
        <f>VLOOKUP(B475,[4]Combined!C$1:AA$640,25,0)</f>
        <v>0</v>
      </c>
      <c r="AA475" s="12">
        <v>1</v>
      </c>
      <c r="AB475" s="12">
        <v>4</v>
      </c>
      <c r="AC475" s="12">
        <f>VLOOKUP(B475,[5]Combined!C$1:W$640,21,0)</f>
        <v>0</v>
      </c>
      <c r="AD475" s="12">
        <v>2</v>
      </c>
      <c r="AE475" s="12">
        <v>2</v>
      </c>
      <c r="AF475" s="12">
        <f>VLOOKUP(B475,[5]Combined!C$1:AA$640,25,0)</f>
        <v>0</v>
      </c>
      <c r="AG475" s="14">
        <f t="shared" si="56"/>
        <v>78</v>
      </c>
      <c r="AH475" s="14">
        <f t="shared" si="57"/>
        <v>0</v>
      </c>
      <c r="AI475" s="14">
        <f t="shared" si="58"/>
        <v>0</v>
      </c>
      <c r="AJ475" s="14">
        <f t="shared" si="59"/>
        <v>46</v>
      </c>
      <c r="AK475" s="14">
        <f t="shared" si="60"/>
        <v>46</v>
      </c>
      <c r="AL475" s="14">
        <f t="shared" si="61"/>
        <v>58.974358974358978</v>
      </c>
      <c r="AM475" s="14">
        <f t="shared" si="62"/>
        <v>0</v>
      </c>
      <c r="AN475" s="7" t="s">
        <v>482</v>
      </c>
      <c r="AO475" s="7">
        <v>5</v>
      </c>
      <c r="AP475" s="7">
        <f>VLOOKUP(B475,[6]J!B$1:AE$49,30,0)</f>
        <v>2</v>
      </c>
      <c r="AQ475" s="7">
        <f t="shared" si="63"/>
        <v>7</v>
      </c>
    </row>
    <row r="476" spans="1:43" x14ac:dyDescent="0.25">
      <c r="A476" s="7">
        <v>475</v>
      </c>
      <c r="B476" s="7" t="s">
        <v>521</v>
      </c>
      <c r="C476" s="8">
        <f>VLOOKUP(B476,[1]Combined!$B$1:$S$640,18,0)</f>
        <v>7</v>
      </c>
      <c r="D476" s="8">
        <f>VLOOKUP(B476,[1]Combined!$B$1:$T$640,19,0)</f>
        <v>9</v>
      </c>
      <c r="E476" s="8">
        <f>VLOOKUP(B476,[1]Combined!$B$1:$V$640,21,0)</f>
        <v>0</v>
      </c>
      <c r="F476" s="8">
        <f>VLOOKUP(B476,[1]Combined!$B$1:$W$640,22,0)</f>
        <v>1</v>
      </c>
      <c r="G476" s="8">
        <f>VLOOKUP(B476,[1]Combined!$B$1:$X$640,23,0)</f>
        <v>2</v>
      </c>
      <c r="H476" s="8">
        <f>VLOOKUP(B476,[1]Combined!$B$1:$Z$640,25,0)</f>
        <v>0</v>
      </c>
      <c r="I476" s="9">
        <f>VLOOKUP(B476,[2]Combined!C$1:T$640,18,0)</f>
        <v>11</v>
      </c>
      <c r="J476" s="9">
        <f>VLOOKUP(B476,[2]Combined!C$1:U$640,19,0)</f>
        <v>20</v>
      </c>
      <c r="K476" s="9">
        <f>VLOOKUP(B476,[2]Combined!C$1:W$640,21,0)</f>
        <v>0</v>
      </c>
      <c r="L476" s="9">
        <f>VLOOKUP(B476,[2]Combined!C$1:X$640,22,0)</f>
        <v>1</v>
      </c>
      <c r="M476" s="9">
        <f>VLOOKUP(B476,[2]Combined!C$1:Y$640,23,0)</f>
        <v>4</v>
      </c>
      <c r="N476" s="9">
        <f>VLOOKUP(B476,[2]Combined!C$1:AA$640,25,0)</f>
        <v>0</v>
      </c>
      <c r="O476" s="10">
        <f>VLOOKUP(B476,[3]Combined!C$1:T$640,18,0)</f>
        <v>4</v>
      </c>
      <c r="P476" s="10">
        <f>VLOOKUP(B476,[3]Combined!C$1:U$640,19,0)</f>
        <v>15</v>
      </c>
      <c r="Q476" s="10">
        <f>VLOOKUP(B476,[3]Combined!C$1:W$640,21,0)</f>
        <v>0</v>
      </c>
      <c r="R476" s="10">
        <f>VLOOKUP(B476,[3]Combined!C$1:X$640,22,0)</f>
        <v>0</v>
      </c>
      <c r="S476" s="10">
        <f>VLOOKUP(B476,[3]Combined!C$1:Y$640,23,0)</f>
        <v>4</v>
      </c>
      <c r="T476" s="10">
        <f>VLOOKUP(B476,[3]Combined!C$1:AA$640,25,0)</f>
        <v>0</v>
      </c>
      <c r="U476" s="11">
        <f>VLOOKUP(B476,[4]Combined!C$1:T$640,18,0)</f>
        <v>4</v>
      </c>
      <c r="V476" s="11">
        <f>VLOOKUP(B476,[4]Combined!C$1:U$640,19,0)</f>
        <v>14</v>
      </c>
      <c r="W476" s="11">
        <f>VLOOKUP(B476,[4]Combined!C$1:W$640,21,0)</f>
        <v>0</v>
      </c>
      <c r="X476" s="11">
        <f>VLOOKUP(B476,[4]Combined!C$1:X$640,22,0)</f>
        <v>0</v>
      </c>
      <c r="Y476" s="11">
        <f>VLOOKUP(B476,[4]Combined!C$1:Y$640,23,0)</f>
        <v>4</v>
      </c>
      <c r="Z476" s="11">
        <f>VLOOKUP(B476,[4]Combined!C$1:AA$640,25,0)</f>
        <v>0</v>
      </c>
      <c r="AA476" s="12">
        <v>0</v>
      </c>
      <c r="AB476" s="12">
        <v>4</v>
      </c>
      <c r="AC476" s="12">
        <f>VLOOKUP(B476,[5]Combined!C$1:W$640,21,0)</f>
        <v>0</v>
      </c>
      <c r="AD476" s="12">
        <v>0</v>
      </c>
      <c r="AE476" s="12">
        <v>1</v>
      </c>
      <c r="AF476" s="12">
        <f>VLOOKUP(B476,[5]Combined!C$1:AA$640,25,0)</f>
        <v>0</v>
      </c>
      <c r="AG476" s="14">
        <f t="shared" si="56"/>
        <v>77</v>
      </c>
      <c r="AH476" s="14">
        <f t="shared" si="57"/>
        <v>0</v>
      </c>
      <c r="AI476" s="14">
        <f t="shared" si="58"/>
        <v>0</v>
      </c>
      <c r="AJ476" s="14">
        <f t="shared" si="59"/>
        <v>28</v>
      </c>
      <c r="AK476" s="14">
        <f t="shared" si="60"/>
        <v>28</v>
      </c>
      <c r="AL476" s="14">
        <f t="shared" si="61"/>
        <v>36.363636363636367</v>
      </c>
      <c r="AM476" s="14">
        <f t="shared" si="62"/>
        <v>0</v>
      </c>
      <c r="AN476" s="7" t="s">
        <v>484</v>
      </c>
      <c r="AO476" s="7">
        <v>0</v>
      </c>
      <c r="AP476" s="7">
        <f>VLOOKUP(B476,[6]J!B$1:AE$49,30,0)</f>
        <v>5</v>
      </c>
      <c r="AQ476" s="7">
        <f t="shared" si="63"/>
        <v>5</v>
      </c>
    </row>
    <row r="477" spans="1:43" x14ac:dyDescent="0.25">
      <c r="A477" s="7">
        <v>476</v>
      </c>
      <c r="B477" s="7" t="s">
        <v>522</v>
      </c>
      <c r="C477" s="8">
        <f>VLOOKUP(B477,[1]Combined!$B$1:$S$640,18,0)</f>
        <v>9</v>
      </c>
      <c r="D477" s="8">
        <f>VLOOKUP(B477,[1]Combined!$B$1:$T$640,19,0)</f>
        <v>9</v>
      </c>
      <c r="E477" s="8">
        <f>VLOOKUP(B477,[1]Combined!$B$1:$V$640,21,0)</f>
        <v>0</v>
      </c>
      <c r="F477" s="8">
        <f>VLOOKUP(B477,[1]Combined!$B$1:$W$640,22,0)</f>
        <v>1</v>
      </c>
      <c r="G477" s="8">
        <f>VLOOKUP(B477,[1]Combined!$B$1:$X$640,23,0)</f>
        <v>1</v>
      </c>
      <c r="H477" s="8">
        <f>VLOOKUP(B477,[1]Combined!$B$1:$Z$640,25,0)</f>
        <v>0</v>
      </c>
      <c r="I477" s="9">
        <f>VLOOKUP(B477,[2]Combined!C$1:T$640,18,0)</f>
        <v>18</v>
      </c>
      <c r="J477" s="9">
        <f>VLOOKUP(B477,[2]Combined!C$1:U$640,19,0)</f>
        <v>20</v>
      </c>
      <c r="K477" s="9">
        <f>VLOOKUP(B477,[2]Combined!C$1:W$640,21,0)</f>
        <v>0</v>
      </c>
      <c r="L477" s="9">
        <f>VLOOKUP(B477,[2]Combined!C$1:X$640,22,0)</f>
        <v>4</v>
      </c>
      <c r="M477" s="9">
        <f>VLOOKUP(B477,[2]Combined!C$1:Y$640,23,0)</f>
        <v>4</v>
      </c>
      <c r="N477" s="9">
        <f>VLOOKUP(B477,[2]Combined!C$1:AA$640,25,0)</f>
        <v>0</v>
      </c>
      <c r="O477" s="10">
        <f>VLOOKUP(B477,[3]Combined!C$1:T$640,18,0)</f>
        <v>11</v>
      </c>
      <c r="P477" s="10">
        <f>VLOOKUP(B477,[3]Combined!C$1:U$640,19,0)</f>
        <v>15</v>
      </c>
      <c r="Q477" s="10">
        <f>VLOOKUP(B477,[3]Combined!C$1:W$640,21,0)</f>
        <v>0</v>
      </c>
      <c r="R477" s="10">
        <f>VLOOKUP(B477,[3]Combined!C$1:X$640,22,0)</f>
        <v>3</v>
      </c>
      <c r="S477" s="10">
        <f>VLOOKUP(B477,[3]Combined!C$1:Y$640,23,0)</f>
        <v>5</v>
      </c>
      <c r="T477" s="10">
        <f>VLOOKUP(B477,[3]Combined!C$1:AA$640,25,0)</f>
        <v>0</v>
      </c>
      <c r="U477" s="11">
        <f>VLOOKUP(B477,[4]Combined!C$1:T$640,18,0)</f>
        <v>14</v>
      </c>
      <c r="V477" s="11">
        <f>VLOOKUP(B477,[4]Combined!C$1:U$640,19,0)</f>
        <v>14</v>
      </c>
      <c r="W477" s="11">
        <f>VLOOKUP(B477,[4]Combined!C$1:W$640,21,0)</f>
        <v>0</v>
      </c>
      <c r="X477" s="11">
        <f>VLOOKUP(B477,[4]Combined!C$1:X$640,22,0)</f>
        <v>2</v>
      </c>
      <c r="Y477" s="11">
        <f>VLOOKUP(B477,[4]Combined!C$1:Y$640,23,0)</f>
        <v>4</v>
      </c>
      <c r="Z477" s="11">
        <f>VLOOKUP(B477,[4]Combined!C$1:AA$640,25,0)</f>
        <v>0</v>
      </c>
      <c r="AA477" s="12">
        <v>2</v>
      </c>
      <c r="AB477" s="12">
        <v>4</v>
      </c>
      <c r="AC477" s="12">
        <f>VLOOKUP(B477,[5]Combined!C$1:W$640,21,0)</f>
        <v>0</v>
      </c>
      <c r="AD477" s="12">
        <v>1</v>
      </c>
      <c r="AE477" s="12">
        <v>1</v>
      </c>
      <c r="AF477" s="12">
        <f>VLOOKUP(B477,[5]Combined!C$1:AA$640,25,0)</f>
        <v>0</v>
      </c>
      <c r="AG477" s="14">
        <f t="shared" si="56"/>
        <v>77</v>
      </c>
      <c r="AH477" s="14">
        <f t="shared" si="57"/>
        <v>0</v>
      </c>
      <c r="AI477" s="14">
        <f t="shared" si="58"/>
        <v>0</v>
      </c>
      <c r="AJ477" s="14">
        <f t="shared" si="59"/>
        <v>65</v>
      </c>
      <c r="AK477" s="14">
        <f t="shared" si="60"/>
        <v>65</v>
      </c>
      <c r="AL477" s="14">
        <f t="shared" si="61"/>
        <v>84.415584415584405</v>
      </c>
      <c r="AM477" s="14">
        <f t="shared" si="62"/>
        <v>4</v>
      </c>
      <c r="AN477" s="7" t="s">
        <v>486</v>
      </c>
      <c r="AO477" s="7">
        <v>8</v>
      </c>
      <c r="AP477" s="7">
        <f>VLOOKUP(B477,[6]J!B$1:AE$49,30,0)</f>
        <v>7</v>
      </c>
      <c r="AQ477" s="7">
        <f t="shared" si="63"/>
        <v>19</v>
      </c>
    </row>
    <row r="478" spans="1:43" x14ac:dyDescent="0.25">
      <c r="A478" s="7">
        <v>477</v>
      </c>
      <c r="B478" s="7" t="s">
        <v>523</v>
      </c>
      <c r="C478" s="8">
        <f>VLOOKUP(B478,[1]Combined!$B$1:$S$640,18,0)</f>
        <v>8</v>
      </c>
      <c r="D478" s="8">
        <f>VLOOKUP(B478,[1]Combined!$B$1:$T$640,19,0)</f>
        <v>9</v>
      </c>
      <c r="E478" s="8">
        <f>VLOOKUP(B478,[1]Combined!$B$1:$V$640,21,0)</f>
        <v>0</v>
      </c>
      <c r="F478" s="8">
        <f>VLOOKUP(B478,[1]Combined!$B$1:$W$640,22,0)</f>
        <v>1</v>
      </c>
      <c r="G478" s="8">
        <f>VLOOKUP(B478,[1]Combined!$B$1:$X$640,23,0)</f>
        <v>2</v>
      </c>
      <c r="H478" s="8">
        <f>VLOOKUP(B478,[1]Combined!$B$1:$Z$640,25,0)</f>
        <v>0</v>
      </c>
      <c r="I478" s="9">
        <f>VLOOKUP(B478,[2]Combined!C$1:T$640,18,0)</f>
        <v>11</v>
      </c>
      <c r="J478" s="9">
        <f>VLOOKUP(B478,[2]Combined!C$1:U$640,19,0)</f>
        <v>20</v>
      </c>
      <c r="K478" s="9">
        <f>VLOOKUP(B478,[2]Combined!C$1:W$640,21,0)</f>
        <v>0</v>
      </c>
      <c r="L478" s="9">
        <f>VLOOKUP(B478,[2]Combined!C$1:X$640,22,0)</f>
        <v>0</v>
      </c>
      <c r="M478" s="9">
        <f>VLOOKUP(B478,[2]Combined!C$1:Y$640,23,0)</f>
        <v>4</v>
      </c>
      <c r="N478" s="9">
        <f>VLOOKUP(B478,[2]Combined!C$1:AA$640,25,0)</f>
        <v>0</v>
      </c>
      <c r="O478" s="10">
        <f>VLOOKUP(B478,[3]Combined!C$1:T$640,18,0)</f>
        <v>3</v>
      </c>
      <c r="P478" s="10">
        <f>VLOOKUP(B478,[3]Combined!C$1:U$640,19,0)</f>
        <v>15</v>
      </c>
      <c r="Q478" s="10">
        <f>VLOOKUP(B478,[3]Combined!C$1:W$640,21,0)</f>
        <v>0</v>
      </c>
      <c r="R478" s="10">
        <f>VLOOKUP(B478,[3]Combined!C$1:X$640,22,0)</f>
        <v>0</v>
      </c>
      <c r="S478" s="10">
        <f>VLOOKUP(B478,[3]Combined!C$1:Y$640,23,0)</f>
        <v>1</v>
      </c>
      <c r="T478" s="10">
        <f>VLOOKUP(B478,[3]Combined!C$1:AA$640,25,0)</f>
        <v>0</v>
      </c>
      <c r="U478" s="11">
        <f>VLOOKUP(B478,[4]Combined!C$1:T$640,18,0)</f>
        <v>0</v>
      </c>
      <c r="V478" s="11">
        <f>VLOOKUP(B478,[4]Combined!C$1:U$640,19,0)</f>
        <v>14</v>
      </c>
      <c r="W478" s="11">
        <f>VLOOKUP(B478,[4]Combined!C$1:W$640,21,0)</f>
        <v>0</v>
      </c>
      <c r="X478" s="11">
        <f>VLOOKUP(B478,[4]Combined!C$1:X$640,22,0)</f>
        <v>0</v>
      </c>
      <c r="Y478" s="11">
        <f>VLOOKUP(B478,[4]Combined!C$1:Y$640,23,0)</f>
        <v>1</v>
      </c>
      <c r="Z478" s="11">
        <f>VLOOKUP(B478,[4]Combined!C$1:AA$640,25,0)</f>
        <v>0</v>
      </c>
      <c r="AA478" s="12">
        <v>0</v>
      </c>
      <c r="AB478" s="12">
        <v>4</v>
      </c>
      <c r="AC478" s="12">
        <f>VLOOKUP(B478,[5]Combined!C$1:W$640,21,0)</f>
        <v>0</v>
      </c>
      <c r="AD478" s="12">
        <v>1</v>
      </c>
      <c r="AE478" s="12">
        <v>1</v>
      </c>
      <c r="AF478" s="12">
        <f>VLOOKUP(B478,[5]Combined!C$1:AA$640,25,0)</f>
        <v>0</v>
      </c>
      <c r="AG478" s="14">
        <f t="shared" si="56"/>
        <v>71</v>
      </c>
      <c r="AH478" s="14">
        <f t="shared" si="57"/>
        <v>0</v>
      </c>
      <c r="AI478" s="14">
        <f t="shared" si="58"/>
        <v>0</v>
      </c>
      <c r="AJ478" s="14">
        <f t="shared" si="59"/>
        <v>24</v>
      </c>
      <c r="AK478" s="14">
        <f t="shared" si="60"/>
        <v>24</v>
      </c>
      <c r="AL478" s="14">
        <f t="shared" si="61"/>
        <v>33.802816901408448</v>
      </c>
      <c r="AM478" s="14">
        <f t="shared" si="62"/>
        <v>0</v>
      </c>
      <c r="AN478" s="7" t="s">
        <v>488</v>
      </c>
      <c r="AO478" s="7">
        <v>2</v>
      </c>
      <c r="AP478" s="7">
        <f>VLOOKUP(B478,[6]J!B$1:AE$49,30,0)</f>
        <v>0</v>
      </c>
      <c r="AQ478" s="7">
        <f t="shared" si="63"/>
        <v>2</v>
      </c>
    </row>
    <row r="479" spans="1:43" x14ac:dyDescent="0.25">
      <c r="A479" s="7">
        <v>478</v>
      </c>
      <c r="B479" s="7" t="s">
        <v>524</v>
      </c>
      <c r="C479" s="8">
        <f>VLOOKUP(B479,[1]Combined!$B$1:$S$640,18,0)</f>
        <v>9</v>
      </c>
      <c r="D479" s="8">
        <f>VLOOKUP(B479,[1]Combined!$B$1:$T$640,19,0)</f>
        <v>9</v>
      </c>
      <c r="E479" s="8">
        <f>VLOOKUP(B479,[1]Combined!$B$1:$V$640,21,0)</f>
        <v>0</v>
      </c>
      <c r="F479" s="8">
        <f>VLOOKUP(B479,[1]Combined!$B$1:$W$640,22,0)</f>
        <v>0</v>
      </c>
      <c r="G479" s="8">
        <f>VLOOKUP(B479,[1]Combined!$B$1:$X$640,23,0)</f>
        <v>2</v>
      </c>
      <c r="H479" s="8">
        <f>VLOOKUP(B479,[1]Combined!$B$1:$Z$640,25,0)</f>
        <v>0</v>
      </c>
      <c r="I479" s="9">
        <f>VLOOKUP(B479,[2]Combined!C$1:T$640,18,0)</f>
        <v>12</v>
      </c>
      <c r="J479" s="9">
        <f>VLOOKUP(B479,[2]Combined!C$1:U$640,19,0)</f>
        <v>20</v>
      </c>
      <c r="K479" s="9">
        <f>VLOOKUP(B479,[2]Combined!C$1:W$640,21,0)</f>
        <v>0</v>
      </c>
      <c r="L479" s="9">
        <f>VLOOKUP(B479,[2]Combined!C$1:X$640,22,0)</f>
        <v>0</v>
      </c>
      <c r="M479" s="9">
        <f>VLOOKUP(B479,[2]Combined!C$1:Y$640,23,0)</f>
        <v>4</v>
      </c>
      <c r="N479" s="9">
        <f>VLOOKUP(B479,[2]Combined!C$1:AA$640,25,0)</f>
        <v>0</v>
      </c>
      <c r="O479" s="10">
        <f>VLOOKUP(B479,[3]Combined!C$1:T$640,18,0)</f>
        <v>1</v>
      </c>
      <c r="P479" s="10">
        <f>VLOOKUP(B479,[3]Combined!C$1:U$640,19,0)</f>
        <v>15</v>
      </c>
      <c r="Q479" s="10">
        <f>VLOOKUP(B479,[3]Combined!C$1:W$640,21,0)</f>
        <v>0</v>
      </c>
      <c r="R479" s="10">
        <f>VLOOKUP(B479,[3]Combined!C$1:X$640,22,0)</f>
        <v>0</v>
      </c>
      <c r="S479" s="10">
        <f>VLOOKUP(B479,[3]Combined!C$1:Y$640,23,0)</f>
        <v>2</v>
      </c>
      <c r="T479" s="10">
        <f>VLOOKUP(B479,[3]Combined!C$1:AA$640,25,0)</f>
        <v>0</v>
      </c>
      <c r="U479" s="11">
        <f>VLOOKUP(B479,[4]Combined!C$1:T$640,18,0)</f>
        <v>2</v>
      </c>
      <c r="V479" s="11">
        <f>VLOOKUP(B479,[4]Combined!C$1:U$640,19,0)</f>
        <v>14</v>
      </c>
      <c r="W479" s="11">
        <f>VLOOKUP(B479,[4]Combined!C$1:W$640,21,0)</f>
        <v>6</v>
      </c>
      <c r="X479" s="11">
        <f>VLOOKUP(B479,[4]Combined!C$1:X$640,22,0)</f>
        <v>0</v>
      </c>
      <c r="Y479" s="11">
        <f>VLOOKUP(B479,[4]Combined!C$1:Y$640,23,0)</f>
        <v>3</v>
      </c>
      <c r="Z479" s="11">
        <f>VLOOKUP(B479,[4]Combined!C$1:AA$640,25,0)</f>
        <v>0</v>
      </c>
      <c r="AA479" s="12">
        <v>0</v>
      </c>
      <c r="AB479" s="12">
        <v>4</v>
      </c>
      <c r="AC479" s="12">
        <f>VLOOKUP(B479,[5]Combined!C$1:W$640,21,0)</f>
        <v>0</v>
      </c>
      <c r="AD479" s="12">
        <v>0</v>
      </c>
      <c r="AE479" s="12">
        <v>0</v>
      </c>
      <c r="AF479" s="12">
        <f>VLOOKUP(B479,[5]Combined!C$1:AA$640,25,0)</f>
        <v>0</v>
      </c>
      <c r="AG479" s="14">
        <f t="shared" si="56"/>
        <v>73</v>
      </c>
      <c r="AH479" s="14">
        <f t="shared" si="57"/>
        <v>6</v>
      </c>
      <c r="AI479" s="14">
        <f t="shared" si="58"/>
        <v>6</v>
      </c>
      <c r="AJ479" s="14">
        <f t="shared" si="59"/>
        <v>24</v>
      </c>
      <c r="AK479" s="14">
        <f t="shared" si="60"/>
        <v>30</v>
      </c>
      <c r="AL479" s="14">
        <f t="shared" si="61"/>
        <v>41.095890410958901</v>
      </c>
      <c r="AM479" s="14">
        <f t="shared" si="62"/>
        <v>0</v>
      </c>
      <c r="AN479" s="7" t="s">
        <v>480</v>
      </c>
      <c r="AO479" s="7">
        <v>0</v>
      </c>
      <c r="AP479" s="7">
        <f>VLOOKUP(B479,[6]J!B$1:AE$49,30,0)</f>
        <v>4</v>
      </c>
      <c r="AQ479" s="7">
        <f t="shared" si="63"/>
        <v>4</v>
      </c>
    </row>
    <row r="480" spans="1:43" x14ac:dyDescent="0.25">
      <c r="A480" s="7">
        <v>479</v>
      </c>
      <c r="B480" s="7" t="s">
        <v>525</v>
      </c>
      <c r="C480" s="8">
        <f>VLOOKUP(B480,[1]Combined!$B$1:$S$640,18,0)</f>
        <v>8</v>
      </c>
      <c r="D480" s="8">
        <f>VLOOKUP(B480,[1]Combined!$B$1:$T$640,19,0)</f>
        <v>9</v>
      </c>
      <c r="E480" s="8">
        <f>VLOOKUP(B480,[1]Combined!$B$1:$V$640,21,0)</f>
        <v>0</v>
      </c>
      <c r="F480" s="8">
        <f>VLOOKUP(B480,[1]Combined!$B$1:$W$640,22,0)</f>
        <v>1</v>
      </c>
      <c r="G480" s="8">
        <f>VLOOKUP(B480,[1]Combined!$B$1:$X$640,23,0)</f>
        <v>2</v>
      </c>
      <c r="H480" s="8">
        <f>VLOOKUP(B480,[1]Combined!$B$1:$Z$640,25,0)</f>
        <v>0</v>
      </c>
      <c r="I480" s="9">
        <f>VLOOKUP(B480,[2]Combined!C$1:T$640,18,0)</f>
        <v>19</v>
      </c>
      <c r="J480" s="9">
        <f>VLOOKUP(B480,[2]Combined!C$1:U$640,19,0)</f>
        <v>20</v>
      </c>
      <c r="K480" s="9">
        <f>VLOOKUP(B480,[2]Combined!C$1:W$640,21,0)</f>
        <v>0</v>
      </c>
      <c r="L480" s="9">
        <f>VLOOKUP(B480,[2]Combined!C$1:X$640,22,0)</f>
        <v>4</v>
      </c>
      <c r="M480" s="9">
        <f>VLOOKUP(B480,[2]Combined!C$1:Y$640,23,0)</f>
        <v>4</v>
      </c>
      <c r="N480" s="9">
        <f>VLOOKUP(B480,[2]Combined!C$1:AA$640,25,0)</f>
        <v>0</v>
      </c>
      <c r="O480" s="10">
        <f>VLOOKUP(B480,[3]Combined!C$1:T$640,18,0)</f>
        <v>10</v>
      </c>
      <c r="P480" s="10">
        <f>VLOOKUP(B480,[3]Combined!C$1:U$640,19,0)</f>
        <v>15</v>
      </c>
      <c r="Q480" s="10">
        <f>VLOOKUP(B480,[3]Combined!C$1:W$640,21,0)</f>
        <v>0</v>
      </c>
      <c r="R480" s="10">
        <f>VLOOKUP(B480,[3]Combined!C$1:X$640,22,0)</f>
        <v>3</v>
      </c>
      <c r="S480" s="10">
        <f>VLOOKUP(B480,[3]Combined!C$1:Y$640,23,0)</f>
        <v>5</v>
      </c>
      <c r="T480" s="10">
        <f>VLOOKUP(B480,[3]Combined!C$1:AA$640,25,0)</f>
        <v>0</v>
      </c>
      <c r="U480" s="11">
        <f>VLOOKUP(B480,[4]Combined!C$1:T$640,18,0)</f>
        <v>6</v>
      </c>
      <c r="V480" s="11">
        <f>VLOOKUP(B480,[4]Combined!C$1:U$640,19,0)</f>
        <v>14</v>
      </c>
      <c r="W480" s="11">
        <f>VLOOKUP(B480,[4]Combined!C$1:W$640,21,0)</f>
        <v>0</v>
      </c>
      <c r="X480" s="11">
        <f>VLOOKUP(B480,[4]Combined!C$1:X$640,22,0)</f>
        <v>2</v>
      </c>
      <c r="Y480" s="11">
        <f>VLOOKUP(B480,[4]Combined!C$1:Y$640,23,0)</f>
        <v>3</v>
      </c>
      <c r="Z480" s="11">
        <f>VLOOKUP(B480,[4]Combined!C$1:AA$640,25,0)</f>
        <v>0</v>
      </c>
      <c r="AA480" s="12">
        <v>0</v>
      </c>
      <c r="AB480" s="12">
        <v>4</v>
      </c>
      <c r="AC480" s="12">
        <f>VLOOKUP(B480,[5]Combined!C$1:W$640,21,0)</f>
        <v>0</v>
      </c>
      <c r="AD480" s="12">
        <v>0</v>
      </c>
      <c r="AE480" s="12">
        <v>2</v>
      </c>
      <c r="AF480" s="12">
        <f>VLOOKUP(B480,[5]Combined!C$1:AA$640,25,0)</f>
        <v>0</v>
      </c>
      <c r="AG480" s="14">
        <f t="shared" si="56"/>
        <v>78</v>
      </c>
      <c r="AH480" s="14">
        <f t="shared" si="57"/>
        <v>0</v>
      </c>
      <c r="AI480" s="14">
        <f t="shared" si="58"/>
        <v>0</v>
      </c>
      <c r="AJ480" s="14">
        <f t="shared" si="59"/>
        <v>53</v>
      </c>
      <c r="AK480" s="14">
        <f t="shared" si="60"/>
        <v>53</v>
      </c>
      <c r="AL480" s="14">
        <f t="shared" si="61"/>
        <v>67.948717948717956</v>
      </c>
      <c r="AM480" s="14">
        <f t="shared" si="62"/>
        <v>1</v>
      </c>
      <c r="AN480" s="7" t="s">
        <v>482</v>
      </c>
      <c r="AO480" s="7">
        <v>8</v>
      </c>
      <c r="AP480" s="7">
        <f>VLOOKUP(B480,[6]J!B$1:AE$49,30,0)</f>
        <v>5</v>
      </c>
      <c r="AQ480" s="7">
        <f t="shared" si="63"/>
        <v>14</v>
      </c>
    </row>
    <row r="481" spans="1:43" x14ac:dyDescent="0.25">
      <c r="A481" s="7">
        <v>480</v>
      </c>
      <c r="B481" s="7" t="s">
        <v>526</v>
      </c>
      <c r="C481" s="8">
        <f>VLOOKUP(B481,[1]Combined!$B$1:$S$640,18,0)</f>
        <v>9</v>
      </c>
      <c r="D481" s="8">
        <f>VLOOKUP(B481,[1]Combined!$B$1:$T$640,19,0)</f>
        <v>9</v>
      </c>
      <c r="E481" s="8">
        <f>VLOOKUP(B481,[1]Combined!$B$1:$V$640,21,0)</f>
        <v>0</v>
      </c>
      <c r="F481" s="8">
        <f>VLOOKUP(B481,[1]Combined!$B$1:$W$640,22,0)</f>
        <v>1</v>
      </c>
      <c r="G481" s="8">
        <f>VLOOKUP(B481,[1]Combined!$B$1:$X$640,23,0)</f>
        <v>2</v>
      </c>
      <c r="H481" s="8">
        <f>VLOOKUP(B481,[1]Combined!$B$1:$Z$640,25,0)</f>
        <v>0</v>
      </c>
      <c r="I481" s="9">
        <f>VLOOKUP(B481,[2]Combined!C$1:T$640,18,0)</f>
        <v>17</v>
      </c>
      <c r="J481" s="9">
        <f>VLOOKUP(B481,[2]Combined!C$1:U$640,19,0)</f>
        <v>20</v>
      </c>
      <c r="K481" s="9">
        <f>VLOOKUP(B481,[2]Combined!C$1:W$640,21,0)</f>
        <v>0</v>
      </c>
      <c r="L481" s="9">
        <f>VLOOKUP(B481,[2]Combined!C$1:X$640,22,0)</f>
        <v>3</v>
      </c>
      <c r="M481" s="9">
        <f>VLOOKUP(B481,[2]Combined!C$1:Y$640,23,0)</f>
        <v>4</v>
      </c>
      <c r="N481" s="9">
        <f>VLOOKUP(B481,[2]Combined!C$1:AA$640,25,0)</f>
        <v>0</v>
      </c>
      <c r="O481" s="10">
        <f>VLOOKUP(B481,[3]Combined!C$1:T$640,18,0)</f>
        <v>14</v>
      </c>
      <c r="P481" s="10">
        <f>VLOOKUP(B481,[3]Combined!C$1:U$640,19,0)</f>
        <v>15</v>
      </c>
      <c r="Q481" s="10">
        <f>VLOOKUP(B481,[3]Combined!C$1:W$640,21,0)</f>
        <v>0</v>
      </c>
      <c r="R481" s="10">
        <f>VLOOKUP(B481,[3]Combined!C$1:X$640,22,0)</f>
        <v>3</v>
      </c>
      <c r="S481" s="10">
        <f>VLOOKUP(B481,[3]Combined!C$1:Y$640,23,0)</f>
        <v>4</v>
      </c>
      <c r="T481" s="10">
        <f>VLOOKUP(B481,[3]Combined!C$1:AA$640,25,0)</f>
        <v>0</v>
      </c>
      <c r="U481" s="11">
        <f>VLOOKUP(B481,[4]Combined!C$1:T$640,18,0)</f>
        <v>9</v>
      </c>
      <c r="V481" s="11">
        <f>VLOOKUP(B481,[4]Combined!C$1:U$640,19,0)</f>
        <v>14</v>
      </c>
      <c r="W481" s="11">
        <f>VLOOKUP(B481,[4]Combined!C$1:W$640,21,0)</f>
        <v>0</v>
      </c>
      <c r="X481" s="11">
        <f>VLOOKUP(B481,[4]Combined!C$1:X$640,22,0)</f>
        <v>1</v>
      </c>
      <c r="Y481" s="11">
        <f>VLOOKUP(B481,[4]Combined!C$1:Y$640,23,0)</f>
        <v>4</v>
      </c>
      <c r="Z481" s="11">
        <f>VLOOKUP(B481,[4]Combined!C$1:AA$640,25,0)</f>
        <v>0</v>
      </c>
      <c r="AA481" s="12">
        <v>4</v>
      </c>
      <c r="AB481" s="12">
        <v>4</v>
      </c>
      <c r="AC481" s="12">
        <f>VLOOKUP(B481,[5]Combined!C$1:W$640,21,0)</f>
        <v>0</v>
      </c>
      <c r="AD481" s="12">
        <v>1</v>
      </c>
      <c r="AE481" s="12">
        <v>1</v>
      </c>
      <c r="AF481" s="12">
        <f>VLOOKUP(B481,[5]Combined!C$1:AA$640,25,0)</f>
        <v>0</v>
      </c>
      <c r="AG481" s="14">
        <f t="shared" si="56"/>
        <v>77</v>
      </c>
      <c r="AH481" s="14">
        <f t="shared" si="57"/>
        <v>0</v>
      </c>
      <c r="AI481" s="14">
        <f t="shared" si="58"/>
        <v>0</v>
      </c>
      <c r="AJ481" s="14">
        <f t="shared" si="59"/>
        <v>62</v>
      </c>
      <c r="AK481" s="14">
        <f t="shared" si="60"/>
        <v>62</v>
      </c>
      <c r="AL481" s="14">
        <f t="shared" si="61"/>
        <v>80.519480519480524</v>
      </c>
      <c r="AM481" s="14">
        <f t="shared" si="62"/>
        <v>4</v>
      </c>
      <c r="AN481" s="7" t="s">
        <v>484</v>
      </c>
      <c r="AO481" s="7">
        <v>10</v>
      </c>
      <c r="AP481" s="7">
        <f>VLOOKUP(B481,[6]J!B$1:AE$49,30,0)</f>
        <v>4</v>
      </c>
      <c r="AQ481" s="7">
        <f t="shared" si="63"/>
        <v>18</v>
      </c>
    </row>
    <row r="482" spans="1:43" x14ac:dyDescent="0.25">
      <c r="A482" s="7">
        <v>481</v>
      </c>
      <c r="B482" s="7" t="s">
        <v>527</v>
      </c>
      <c r="C482" s="8">
        <f>VLOOKUP(B482,[1]Combined!$B$1:$S$640,18,0)</f>
        <v>9</v>
      </c>
      <c r="D482" s="8">
        <f>VLOOKUP(B482,[1]Combined!$B$1:$T$640,19,0)</f>
        <v>9</v>
      </c>
      <c r="E482" s="8">
        <f>VLOOKUP(B482,[1]Combined!$B$1:$V$640,21,0)</f>
        <v>0</v>
      </c>
      <c r="F482" s="8">
        <f>VLOOKUP(B482,[1]Combined!$B$1:$W$640,22,0)</f>
        <v>1</v>
      </c>
      <c r="G482" s="8">
        <f>VLOOKUP(B482,[1]Combined!$B$1:$X$640,23,0)</f>
        <v>1</v>
      </c>
      <c r="H482" s="8">
        <f>VLOOKUP(B482,[1]Combined!$B$1:$Z$640,25,0)</f>
        <v>0</v>
      </c>
      <c r="I482" s="9">
        <f>VLOOKUP(B482,[2]Combined!C$1:T$640,18,0)</f>
        <v>20</v>
      </c>
      <c r="J482" s="9">
        <f>VLOOKUP(B482,[2]Combined!C$1:U$640,19,0)</f>
        <v>20</v>
      </c>
      <c r="K482" s="9">
        <f>VLOOKUP(B482,[2]Combined!C$1:W$640,21,0)</f>
        <v>0</v>
      </c>
      <c r="L482" s="9">
        <f>VLOOKUP(B482,[2]Combined!C$1:X$640,22,0)</f>
        <v>4</v>
      </c>
      <c r="M482" s="9">
        <f>VLOOKUP(B482,[2]Combined!C$1:Y$640,23,0)</f>
        <v>4</v>
      </c>
      <c r="N482" s="9">
        <f>VLOOKUP(B482,[2]Combined!C$1:AA$640,25,0)</f>
        <v>0</v>
      </c>
      <c r="O482" s="10">
        <f>VLOOKUP(B482,[3]Combined!C$1:T$640,18,0)</f>
        <v>8</v>
      </c>
      <c r="P482" s="10">
        <f>VLOOKUP(B482,[3]Combined!C$1:U$640,19,0)</f>
        <v>15</v>
      </c>
      <c r="Q482" s="10">
        <f>VLOOKUP(B482,[3]Combined!C$1:W$640,21,0)</f>
        <v>1</v>
      </c>
      <c r="R482" s="10">
        <f>VLOOKUP(B482,[3]Combined!C$1:X$640,22,0)</f>
        <v>4</v>
      </c>
      <c r="S482" s="10">
        <f>VLOOKUP(B482,[3]Combined!C$1:Y$640,23,0)</f>
        <v>5</v>
      </c>
      <c r="T482" s="10">
        <f>VLOOKUP(B482,[3]Combined!C$1:AA$640,25,0)</f>
        <v>0</v>
      </c>
      <c r="U482" s="11">
        <f>VLOOKUP(B482,[4]Combined!C$1:T$640,18,0)</f>
        <v>6</v>
      </c>
      <c r="V482" s="11">
        <f>VLOOKUP(B482,[4]Combined!C$1:U$640,19,0)</f>
        <v>14</v>
      </c>
      <c r="W482" s="11">
        <f>VLOOKUP(B482,[4]Combined!C$1:W$640,21,0)</f>
        <v>0</v>
      </c>
      <c r="X482" s="11">
        <f>VLOOKUP(B482,[4]Combined!C$1:X$640,22,0)</f>
        <v>1</v>
      </c>
      <c r="Y482" s="11">
        <f>VLOOKUP(B482,[4]Combined!C$1:Y$640,23,0)</f>
        <v>4</v>
      </c>
      <c r="Z482" s="11">
        <f>VLOOKUP(B482,[4]Combined!C$1:AA$640,25,0)</f>
        <v>0</v>
      </c>
      <c r="AA482" s="12">
        <v>4</v>
      </c>
      <c r="AB482" s="12">
        <v>4</v>
      </c>
      <c r="AC482" s="12">
        <f>VLOOKUP(B482,[5]Combined!C$1:W$640,21,0)</f>
        <v>0</v>
      </c>
      <c r="AD482" s="12">
        <v>1</v>
      </c>
      <c r="AE482" s="12">
        <v>1</v>
      </c>
      <c r="AF482" s="12">
        <f>VLOOKUP(B482,[5]Combined!C$1:AA$640,25,0)</f>
        <v>0</v>
      </c>
      <c r="AG482" s="14">
        <f t="shared" si="56"/>
        <v>77</v>
      </c>
      <c r="AH482" s="14">
        <f t="shared" si="57"/>
        <v>1</v>
      </c>
      <c r="AI482" s="14">
        <f t="shared" si="58"/>
        <v>1</v>
      </c>
      <c r="AJ482" s="14">
        <f t="shared" si="59"/>
        <v>58</v>
      </c>
      <c r="AK482" s="14">
        <f t="shared" si="60"/>
        <v>59</v>
      </c>
      <c r="AL482" s="14">
        <f t="shared" si="61"/>
        <v>76.623376623376629</v>
      </c>
      <c r="AM482" s="14">
        <f t="shared" si="62"/>
        <v>3</v>
      </c>
      <c r="AN482" s="7" t="s">
        <v>486</v>
      </c>
      <c r="AO482" s="7">
        <v>7</v>
      </c>
      <c r="AP482" s="7">
        <f>VLOOKUP(B482,[6]J!B$1:AE$49,30,0)</f>
        <v>5</v>
      </c>
      <c r="AQ482" s="7">
        <f t="shared" si="63"/>
        <v>15</v>
      </c>
    </row>
    <row r="483" spans="1:43" x14ac:dyDescent="0.25">
      <c r="A483" s="7">
        <v>482</v>
      </c>
      <c r="B483" s="7" t="s">
        <v>528</v>
      </c>
      <c r="C483" s="8">
        <f>VLOOKUP(B483,[1]Combined!$B$1:$S$640,18,0)</f>
        <v>9</v>
      </c>
      <c r="D483" s="8">
        <f>VLOOKUP(B483,[1]Combined!$B$1:$T$640,19,0)</f>
        <v>9</v>
      </c>
      <c r="E483" s="8">
        <f>VLOOKUP(B483,[1]Combined!$B$1:$V$640,21,0)</f>
        <v>0</v>
      </c>
      <c r="F483" s="8">
        <f>VLOOKUP(B483,[1]Combined!$B$1:$W$640,22,0)</f>
        <v>1</v>
      </c>
      <c r="G483" s="8">
        <f>VLOOKUP(B483,[1]Combined!$B$1:$X$640,23,0)</f>
        <v>2</v>
      </c>
      <c r="H483" s="8">
        <f>VLOOKUP(B483,[1]Combined!$B$1:$Z$640,25,0)</f>
        <v>0</v>
      </c>
      <c r="I483" s="9">
        <f>VLOOKUP(B483,[2]Combined!C$1:T$640,18,0)</f>
        <v>17</v>
      </c>
      <c r="J483" s="9">
        <f>VLOOKUP(B483,[2]Combined!C$1:U$640,19,0)</f>
        <v>20</v>
      </c>
      <c r="K483" s="9">
        <f>VLOOKUP(B483,[2]Combined!C$1:W$640,21,0)</f>
        <v>0</v>
      </c>
      <c r="L483" s="9">
        <f>VLOOKUP(B483,[2]Combined!C$1:X$640,22,0)</f>
        <v>1</v>
      </c>
      <c r="M483" s="9">
        <f>VLOOKUP(B483,[2]Combined!C$1:Y$640,23,0)</f>
        <v>4</v>
      </c>
      <c r="N483" s="9">
        <f>VLOOKUP(B483,[2]Combined!C$1:AA$640,25,0)</f>
        <v>0</v>
      </c>
      <c r="O483" s="10">
        <f>VLOOKUP(B483,[3]Combined!C$1:T$640,18,0)</f>
        <v>8</v>
      </c>
      <c r="P483" s="10">
        <f>VLOOKUP(B483,[3]Combined!C$1:U$640,19,0)</f>
        <v>15</v>
      </c>
      <c r="Q483" s="10">
        <f>VLOOKUP(B483,[3]Combined!C$1:W$640,21,0)</f>
        <v>0</v>
      </c>
      <c r="R483" s="10">
        <f>VLOOKUP(B483,[3]Combined!C$1:X$640,22,0)</f>
        <v>0</v>
      </c>
      <c r="S483" s="10">
        <f>VLOOKUP(B483,[3]Combined!C$1:Y$640,23,0)</f>
        <v>1</v>
      </c>
      <c r="T483" s="10">
        <f>VLOOKUP(B483,[3]Combined!C$1:AA$640,25,0)</f>
        <v>0</v>
      </c>
      <c r="U483" s="11">
        <f>VLOOKUP(B483,[4]Combined!C$1:T$640,18,0)</f>
        <v>6</v>
      </c>
      <c r="V483" s="11">
        <f>VLOOKUP(B483,[4]Combined!C$1:U$640,19,0)</f>
        <v>14</v>
      </c>
      <c r="W483" s="11">
        <f>VLOOKUP(B483,[4]Combined!C$1:W$640,21,0)</f>
        <v>0</v>
      </c>
      <c r="X483" s="11">
        <f>VLOOKUP(B483,[4]Combined!C$1:X$640,22,0)</f>
        <v>0</v>
      </c>
      <c r="Y483" s="11">
        <f>VLOOKUP(B483,[4]Combined!C$1:Y$640,23,0)</f>
        <v>1</v>
      </c>
      <c r="Z483" s="11">
        <f>VLOOKUP(B483,[4]Combined!C$1:AA$640,25,0)</f>
        <v>0</v>
      </c>
      <c r="AA483" s="12">
        <v>0</v>
      </c>
      <c r="AB483" s="12">
        <v>4</v>
      </c>
      <c r="AC483" s="12">
        <f>VLOOKUP(B483,[5]Combined!C$1:W$640,21,0)</f>
        <v>0</v>
      </c>
      <c r="AD483" s="12">
        <v>1</v>
      </c>
      <c r="AE483" s="12">
        <v>1</v>
      </c>
      <c r="AF483" s="12">
        <f>VLOOKUP(B483,[5]Combined!C$1:AA$640,25,0)</f>
        <v>0</v>
      </c>
      <c r="AG483" s="14">
        <f t="shared" si="56"/>
        <v>71</v>
      </c>
      <c r="AH483" s="14">
        <f t="shared" si="57"/>
        <v>0</v>
      </c>
      <c r="AI483" s="14">
        <f t="shared" si="58"/>
        <v>0</v>
      </c>
      <c r="AJ483" s="14">
        <f t="shared" si="59"/>
        <v>43</v>
      </c>
      <c r="AK483" s="14">
        <f t="shared" si="60"/>
        <v>43</v>
      </c>
      <c r="AL483" s="14">
        <f t="shared" si="61"/>
        <v>60.563380281690137</v>
      </c>
      <c r="AM483" s="14">
        <f t="shared" si="62"/>
        <v>0</v>
      </c>
      <c r="AN483" s="7" t="s">
        <v>488</v>
      </c>
      <c r="AO483" s="7">
        <v>4</v>
      </c>
      <c r="AP483" s="7">
        <f>VLOOKUP(B483,[6]J!B$1:AE$49,30,0)</f>
        <v>5</v>
      </c>
      <c r="AQ483" s="7">
        <f t="shared" si="63"/>
        <v>9</v>
      </c>
    </row>
    <row r="484" spans="1:43" x14ac:dyDescent="0.25">
      <c r="A484" s="7">
        <v>483</v>
      </c>
      <c r="B484" s="7" t="s">
        <v>529</v>
      </c>
      <c r="C484" s="8">
        <f>VLOOKUP(B484,[1]Combined!$B$1:$S$640,18,0)</f>
        <v>8</v>
      </c>
      <c r="D484" s="8">
        <f>VLOOKUP(B484,[1]Combined!$B$1:$T$640,19,0)</f>
        <v>9</v>
      </c>
      <c r="E484" s="8">
        <f>VLOOKUP(B484,[1]Combined!$B$1:$V$640,21,0)</f>
        <v>0</v>
      </c>
      <c r="F484" s="8">
        <f>VLOOKUP(B484,[1]Combined!$B$1:$W$640,22,0)</f>
        <v>1</v>
      </c>
      <c r="G484" s="8">
        <f>VLOOKUP(B484,[1]Combined!$B$1:$X$640,23,0)</f>
        <v>2</v>
      </c>
      <c r="H484" s="8">
        <f>VLOOKUP(B484,[1]Combined!$B$1:$Z$640,25,0)</f>
        <v>0</v>
      </c>
      <c r="I484" s="9">
        <f>VLOOKUP(B484,[2]Combined!C$1:T$640,18,0)</f>
        <v>19</v>
      </c>
      <c r="J484" s="9">
        <f>VLOOKUP(B484,[2]Combined!C$1:U$640,19,0)</f>
        <v>20</v>
      </c>
      <c r="K484" s="9">
        <f>VLOOKUP(B484,[2]Combined!C$1:W$640,21,0)</f>
        <v>0</v>
      </c>
      <c r="L484" s="9">
        <f>VLOOKUP(B484,[2]Combined!C$1:X$640,22,0)</f>
        <v>1</v>
      </c>
      <c r="M484" s="9">
        <f>VLOOKUP(B484,[2]Combined!C$1:Y$640,23,0)</f>
        <v>4</v>
      </c>
      <c r="N484" s="9">
        <f>VLOOKUP(B484,[2]Combined!C$1:AA$640,25,0)</f>
        <v>0</v>
      </c>
      <c r="O484" s="10">
        <f>VLOOKUP(B484,[3]Combined!C$1:T$640,18,0)</f>
        <v>6</v>
      </c>
      <c r="P484" s="10">
        <f>VLOOKUP(B484,[3]Combined!C$1:U$640,19,0)</f>
        <v>15</v>
      </c>
      <c r="Q484" s="10">
        <f>VLOOKUP(B484,[3]Combined!C$1:W$640,21,0)</f>
        <v>0</v>
      </c>
      <c r="R484" s="10">
        <f>VLOOKUP(B484,[3]Combined!C$1:X$640,22,0)</f>
        <v>1</v>
      </c>
      <c r="S484" s="10">
        <f>VLOOKUP(B484,[3]Combined!C$1:Y$640,23,0)</f>
        <v>2</v>
      </c>
      <c r="T484" s="10">
        <f>VLOOKUP(B484,[3]Combined!C$1:AA$640,25,0)</f>
        <v>0</v>
      </c>
      <c r="U484" s="11">
        <f>VLOOKUP(B484,[4]Combined!C$1:T$640,18,0)</f>
        <v>2</v>
      </c>
      <c r="V484" s="11">
        <f>VLOOKUP(B484,[4]Combined!C$1:U$640,19,0)</f>
        <v>14</v>
      </c>
      <c r="W484" s="11">
        <f>VLOOKUP(B484,[4]Combined!C$1:W$640,21,0)</f>
        <v>0</v>
      </c>
      <c r="X484" s="11">
        <f>VLOOKUP(B484,[4]Combined!C$1:X$640,22,0)</f>
        <v>2</v>
      </c>
      <c r="Y484" s="11">
        <f>VLOOKUP(B484,[4]Combined!C$1:Y$640,23,0)</f>
        <v>3</v>
      </c>
      <c r="Z484" s="11">
        <f>VLOOKUP(B484,[4]Combined!C$1:AA$640,25,0)</f>
        <v>0</v>
      </c>
      <c r="AA484" s="12">
        <v>0</v>
      </c>
      <c r="AB484" s="12">
        <v>4</v>
      </c>
      <c r="AC484" s="12">
        <f>VLOOKUP(B484,[5]Combined!C$1:W$640,21,0)</f>
        <v>0</v>
      </c>
      <c r="AD484" s="12">
        <v>1</v>
      </c>
      <c r="AE484" s="12">
        <v>1</v>
      </c>
      <c r="AF484" s="12">
        <f>VLOOKUP(B484,[5]Combined!C$1:AA$640,25,0)</f>
        <v>0</v>
      </c>
      <c r="AG484" s="14">
        <f t="shared" si="56"/>
        <v>74</v>
      </c>
      <c r="AH484" s="14">
        <f t="shared" si="57"/>
        <v>0</v>
      </c>
      <c r="AI484" s="14">
        <f t="shared" si="58"/>
        <v>0</v>
      </c>
      <c r="AJ484" s="14">
        <f t="shared" si="59"/>
        <v>41</v>
      </c>
      <c r="AK484" s="14">
        <f t="shared" si="60"/>
        <v>41</v>
      </c>
      <c r="AL484" s="14">
        <f t="shared" si="61"/>
        <v>55.405405405405403</v>
      </c>
      <c r="AM484" s="14">
        <f t="shared" si="62"/>
        <v>0</v>
      </c>
      <c r="AN484" s="7" t="s">
        <v>480</v>
      </c>
      <c r="AO484" s="7">
        <v>9</v>
      </c>
      <c r="AP484" s="7">
        <f>VLOOKUP(B484,[6]J!B$1:AE$49,30,0)</f>
        <v>4</v>
      </c>
      <c r="AQ484" s="7">
        <f t="shared" si="63"/>
        <v>13</v>
      </c>
    </row>
    <row r="485" spans="1:43" x14ac:dyDescent="0.25">
      <c r="A485" s="7">
        <v>484</v>
      </c>
      <c r="B485" s="7" t="s">
        <v>530</v>
      </c>
      <c r="C485" s="8">
        <f>VLOOKUP(B485,[1]Combined!$B$1:$S$640,18,0)</f>
        <v>8</v>
      </c>
      <c r="D485" s="8">
        <f>VLOOKUP(B485,[1]Combined!$B$1:$T$640,19,0)</f>
        <v>9</v>
      </c>
      <c r="E485" s="8">
        <f>VLOOKUP(B485,[1]Combined!$B$1:$V$640,21,0)</f>
        <v>0</v>
      </c>
      <c r="F485" s="8">
        <f>VLOOKUP(B485,[1]Combined!$B$1:$W$640,22,0)</f>
        <v>0</v>
      </c>
      <c r="G485" s="8">
        <f>VLOOKUP(B485,[1]Combined!$B$1:$X$640,23,0)</f>
        <v>2</v>
      </c>
      <c r="H485" s="8">
        <f>VLOOKUP(B485,[1]Combined!$B$1:$Z$640,25,0)</f>
        <v>0</v>
      </c>
      <c r="I485" s="9">
        <f>VLOOKUP(B485,[2]Combined!C$1:T$640,18,0)</f>
        <v>14</v>
      </c>
      <c r="J485" s="9">
        <f>VLOOKUP(B485,[2]Combined!C$1:U$640,19,0)</f>
        <v>20</v>
      </c>
      <c r="K485" s="9">
        <f>VLOOKUP(B485,[2]Combined!C$1:W$640,21,0)</f>
        <v>0</v>
      </c>
      <c r="L485" s="9">
        <f>VLOOKUP(B485,[2]Combined!C$1:X$640,22,0)</f>
        <v>3</v>
      </c>
      <c r="M485" s="9">
        <f>VLOOKUP(B485,[2]Combined!C$1:Y$640,23,0)</f>
        <v>4</v>
      </c>
      <c r="N485" s="9">
        <f>VLOOKUP(B485,[2]Combined!C$1:AA$640,25,0)</f>
        <v>0</v>
      </c>
      <c r="O485" s="10">
        <f>VLOOKUP(B485,[3]Combined!C$1:T$640,18,0)</f>
        <v>5</v>
      </c>
      <c r="P485" s="10">
        <f>VLOOKUP(B485,[3]Combined!C$1:U$640,19,0)</f>
        <v>15</v>
      </c>
      <c r="Q485" s="10">
        <f>VLOOKUP(B485,[3]Combined!C$1:W$640,21,0)</f>
        <v>7</v>
      </c>
      <c r="R485" s="10">
        <f>VLOOKUP(B485,[3]Combined!C$1:X$640,22,0)</f>
        <v>0</v>
      </c>
      <c r="S485" s="10">
        <f>VLOOKUP(B485,[3]Combined!C$1:Y$640,23,0)</f>
        <v>5</v>
      </c>
      <c r="T485" s="10">
        <f>VLOOKUP(B485,[3]Combined!C$1:AA$640,25,0)</f>
        <v>0</v>
      </c>
      <c r="U485" s="11">
        <f>VLOOKUP(B485,[4]Combined!C$1:T$640,18,0)</f>
        <v>4</v>
      </c>
      <c r="V485" s="11">
        <f>VLOOKUP(B485,[4]Combined!C$1:U$640,19,0)</f>
        <v>14</v>
      </c>
      <c r="W485" s="11">
        <f>VLOOKUP(B485,[4]Combined!C$1:W$640,21,0)</f>
        <v>0</v>
      </c>
      <c r="X485" s="11">
        <f>VLOOKUP(B485,[4]Combined!C$1:X$640,22,0)</f>
        <v>0</v>
      </c>
      <c r="Y485" s="11">
        <f>VLOOKUP(B485,[4]Combined!C$1:Y$640,23,0)</f>
        <v>3</v>
      </c>
      <c r="Z485" s="11">
        <f>VLOOKUP(B485,[4]Combined!C$1:AA$640,25,0)</f>
        <v>0</v>
      </c>
      <c r="AA485" s="12">
        <v>0</v>
      </c>
      <c r="AB485" s="12">
        <v>4</v>
      </c>
      <c r="AC485" s="12">
        <f>VLOOKUP(B485,[5]Combined!C$1:W$640,21,0)</f>
        <v>0</v>
      </c>
      <c r="AD485" s="12">
        <v>2</v>
      </c>
      <c r="AE485" s="12">
        <v>2</v>
      </c>
      <c r="AF485" s="12">
        <f>VLOOKUP(B485,[5]Combined!C$1:AA$640,25,0)</f>
        <v>0</v>
      </c>
      <c r="AG485" s="14">
        <f t="shared" si="56"/>
        <v>78</v>
      </c>
      <c r="AH485" s="14">
        <f t="shared" si="57"/>
        <v>7</v>
      </c>
      <c r="AI485" s="14">
        <f t="shared" si="58"/>
        <v>7</v>
      </c>
      <c r="AJ485" s="14">
        <f t="shared" si="59"/>
        <v>36</v>
      </c>
      <c r="AK485" s="14">
        <f t="shared" si="60"/>
        <v>43</v>
      </c>
      <c r="AL485" s="14">
        <f t="shared" si="61"/>
        <v>55.128205128205131</v>
      </c>
      <c r="AM485" s="14">
        <f t="shared" si="62"/>
        <v>0</v>
      </c>
      <c r="AN485" s="7" t="s">
        <v>482</v>
      </c>
      <c r="AO485" s="7">
        <v>5</v>
      </c>
      <c r="AP485" s="7">
        <f>VLOOKUP(B485,[6]J!B$1:AE$49,30,0)</f>
        <v>4</v>
      </c>
      <c r="AQ485" s="7">
        <f t="shared" si="63"/>
        <v>9</v>
      </c>
    </row>
    <row r="486" spans="1:43" x14ac:dyDescent="0.25">
      <c r="A486" s="7">
        <v>485</v>
      </c>
      <c r="B486" s="7" t="s">
        <v>531</v>
      </c>
      <c r="C486" s="8">
        <f>VLOOKUP(B486,[1]Combined!$B$1:$S$640,18,0)</f>
        <v>8</v>
      </c>
      <c r="D486" s="8">
        <f>VLOOKUP(B486,[1]Combined!$B$1:$T$640,19,0)</f>
        <v>9</v>
      </c>
      <c r="E486" s="8">
        <f>VLOOKUP(B486,[1]Combined!$B$1:$V$640,21,0)</f>
        <v>0</v>
      </c>
      <c r="F486" s="8">
        <f>VLOOKUP(B486,[1]Combined!$B$1:$W$640,22,0)</f>
        <v>2</v>
      </c>
      <c r="G486" s="8">
        <f>VLOOKUP(B486,[1]Combined!$B$1:$X$640,23,0)</f>
        <v>2</v>
      </c>
      <c r="H486" s="8">
        <f>VLOOKUP(B486,[1]Combined!$B$1:$Z$640,25,0)</f>
        <v>0</v>
      </c>
      <c r="I486" s="9">
        <f>VLOOKUP(B486,[2]Combined!C$1:T$640,18,0)</f>
        <v>18</v>
      </c>
      <c r="J486" s="9">
        <f>VLOOKUP(B486,[2]Combined!C$1:U$640,19,0)</f>
        <v>20</v>
      </c>
      <c r="K486" s="9">
        <f>VLOOKUP(B486,[2]Combined!C$1:W$640,21,0)</f>
        <v>0</v>
      </c>
      <c r="L486" s="9">
        <f>VLOOKUP(B486,[2]Combined!C$1:X$640,22,0)</f>
        <v>3</v>
      </c>
      <c r="M486" s="9">
        <f>VLOOKUP(B486,[2]Combined!C$1:Y$640,23,0)</f>
        <v>4</v>
      </c>
      <c r="N486" s="9">
        <f>VLOOKUP(B486,[2]Combined!C$1:AA$640,25,0)</f>
        <v>0</v>
      </c>
      <c r="O486" s="10">
        <f>VLOOKUP(B486,[3]Combined!C$1:T$640,18,0)</f>
        <v>14</v>
      </c>
      <c r="P486" s="10">
        <f>VLOOKUP(B486,[3]Combined!C$1:U$640,19,0)</f>
        <v>15</v>
      </c>
      <c r="Q486" s="10">
        <f>VLOOKUP(B486,[3]Combined!C$1:W$640,21,0)</f>
        <v>0</v>
      </c>
      <c r="R486" s="10">
        <f>VLOOKUP(B486,[3]Combined!C$1:X$640,22,0)</f>
        <v>3</v>
      </c>
      <c r="S486" s="10">
        <f>VLOOKUP(B486,[3]Combined!C$1:Y$640,23,0)</f>
        <v>4</v>
      </c>
      <c r="T486" s="10">
        <f>VLOOKUP(B486,[3]Combined!C$1:AA$640,25,0)</f>
        <v>0</v>
      </c>
      <c r="U486" s="11">
        <f>VLOOKUP(B486,[4]Combined!C$1:T$640,18,0)</f>
        <v>11</v>
      </c>
      <c r="V486" s="11">
        <f>VLOOKUP(B486,[4]Combined!C$1:U$640,19,0)</f>
        <v>14</v>
      </c>
      <c r="W486" s="11">
        <f>VLOOKUP(B486,[4]Combined!C$1:W$640,21,0)</f>
        <v>0</v>
      </c>
      <c r="X486" s="11">
        <f>VLOOKUP(B486,[4]Combined!C$1:X$640,22,0)</f>
        <v>4</v>
      </c>
      <c r="Y486" s="11">
        <f>VLOOKUP(B486,[4]Combined!C$1:Y$640,23,0)</f>
        <v>4</v>
      </c>
      <c r="Z486" s="11">
        <f>VLOOKUP(B486,[4]Combined!C$1:AA$640,25,0)</f>
        <v>0</v>
      </c>
      <c r="AA486" s="12">
        <v>2</v>
      </c>
      <c r="AB486" s="12">
        <v>4</v>
      </c>
      <c r="AC486" s="12">
        <f>VLOOKUP(B486,[5]Combined!C$1:W$640,21,0)</f>
        <v>0</v>
      </c>
      <c r="AD486" s="12">
        <v>1</v>
      </c>
      <c r="AE486" s="12">
        <v>1</v>
      </c>
      <c r="AF486" s="12">
        <f>VLOOKUP(B486,[5]Combined!C$1:AA$640,25,0)</f>
        <v>0</v>
      </c>
      <c r="AG486" s="14">
        <f t="shared" si="56"/>
        <v>77</v>
      </c>
      <c r="AH486" s="14">
        <f t="shared" si="57"/>
        <v>0</v>
      </c>
      <c r="AI486" s="14">
        <f t="shared" si="58"/>
        <v>0</v>
      </c>
      <c r="AJ486" s="14">
        <f t="shared" si="59"/>
        <v>66</v>
      </c>
      <c r="AK486" s="14">
        <f t="shared" si="60"/>
        <v>66</v>
      </c>
      <c r="AL486" s="14">
        <f t="shared" si="61"/>
        <v>85.714285714285708</v>
      </c>
      <c r="AM486" s="14">
        <f t="shared" si="62"/>
        <v>5</v>
      </c>
      <c r="AN486" s="7" t="s">
        <v>484</v>
      </c>
      <c r="AO486" s="7">
        <v>8</v>
      </c>
      <c r="AP486" s="7">
        <f>VLOOKUP(B486,[6]J!B$1:AE$49,30,0)</f>
        <v>6</v>
      </c>
      <c r="AQ486" s="7">
        <f t="shared" si="63"/>
        <v>19</v>
      </c>
    </row>
    <row r="487" spans="1:43" x14ac:dyDescent="0.25">
      <c r="A487" s="7">
        <v>486</v>
      </c>
      <c r="B487" s="7" t="s">
        <v>532</v>
      </c>
      <c r="C487" s="8">
        <f>VLOOKUP(B487,[1]Combined!$B$1:$S$640,18,0)</f>
        <v>6</v>
      </c>
      <c r="D487" s="8">
        <f>VLOOKUP(B487,[1]Combined!$B$1:$T$640,19,0)</f>
        <v>9</v>
      </c>
      <c r="E487" s="8">
        <f>VLOOKUP(B487,[1]Combined!$B$1:$V$640,21,0)</f>
        <v>0</v>
      </c>
      <c r="F487" s="8">
        <f>VLOOKUP(B487,[1]Combined!$B$1:$W$640,22,0)</f>
        <v>1</v>
      </c>
      <c r="G487" s="8">
        <f>VLOOKUP(B487,[1]Combined!$B$1:$X$640,23,0)</f>
        <v>2</v>
      </c>
      <c r="H487" s="8">
        <f>VLOOKUP(B487,[1]Combined!$B$1:$Z$640,25,0)</f>
        <v>0</v>
      </c>
      <c r="I487" s="9">
        <f>VLOOKUP(B487,[2]Combined!C$1:T$640,18,0)</f>
        <v>1</v>
      </c>
      <c r="J487" s="9">
        <f>VLOOKUP(B487,[2]Combined!C$1:U$640,19,0)</f>
        <v>15</v>
      </c>
      <c r="K487" s="9">
        <f>VLOOKUP(B487,[2]Combined!C$1:W$640,21,0)</f>
        <v>0</v>
      </c>
      <c r="L487" s="9">
        <f>VLOOKUP(B487,[2]Combined!C$1:X$640,22,0)</f>
        <v>0</v>
      </c>
      <c r="M487" s="9">
        <f>VLOOKUP(B487,[2]Combined!C$1:Y$640,23,0)</f>
        <v>4</v>
      </c>
      <c r="N487" s="9">
        <f>VLOOKUP(B487,[2]Combined!C$1:AA$640,25,0)</f>
        <v>0</v>
      </c>
      <c r="O487" s="10">
        <f>VLOOKUP(B487,[3]Combined!C$1:T$640,18,0)</f>
        <v>3</v>
      </c>
      <c r="P487" s="10">
        <f>VLOOKUP(B487,[3]Combined!C$1:U$640,19,0)</f>
        <v>17</v>
      </c>
      <c r="Q487" s="10">
        <f>VLOOKUP(B487,[3]Combined!C$1:W$640,21,0)</f>
        <v>0</v>
      </c>
      <c r="R487" s="10">
        <f>VLOOKUP(B487,[3]Combined!C$1:X$640,22,0)</f>
        <v>2</v>
      </c>
      <c r="S487" s="10">
        <f>VLOOKUP(B487,[3]Combined!C$1:Y$640,23,0)</f>
        <v>4</v>
      </c>
      <c r="T487" s="10">
        <f>VLOOKUP(B487,[3]Combined!C$1:AA$640,25,0)</f>
        <v>0</v>
      </c>
      <c r="U487" s="11">
        <v>3</v>
      </c>
      <c r="V487" s="11">
        <v>18</v>
      </c>
      <c r="W487" s="11">
        <f>VLOOKUP(B487,[4]Combined!C$1:W$640,21,0)</f>
        <v>0</v>
      </c>
      <c r="X487" s="11">
        <v>1</v>
      </c>
      <c r="Y487" s="11">
        <v>3</v>
      </c>
      <c r="Z487" s="11">
        <f>VLOOKUP(B487,[4]Combined!C$1:AA$640,25,0)</f>
        <v>0</v>
      </c>
      <c r="AA487" s="12">
        <f>VLOOKUP(B487,[5]Combined!C$1:T$640,18,0)</f>
        <v>0</v>
      </c>
      <c r="AB487" s="12">
        <f>VLOOKUP(B487,[5]Combined!C$1:U$640,19,0)</f>
        <v>0</v>
      </c>
      <c r="AC487" s="12">
        <f>VLOOKUP(B487,[5]Combined!C$1:W$640,21,0)</f>
        <v>0</v>
      </c>
      <c r="AD487" s="12">
        <f>VLOOKUP(B487,[5]Combined!C$1:X$640,22,0)</f>
        <v>0</v>
      </c>
      <c r="AE487" s="12">
        <f>VLOOKUP(B487,[5]Combined!C$1:Y$640,23,0)</f>
        <v>0</v>
      </c>
      <c r="AF487" s="12">
        <f>VLOOKUP(B487,[5]Combined!C$1:AA$640,25,0)</f>
        <v>0</v>
      </c>
      <c r="AG487" s="14">
        <f t="shared" si="56"/>
        <v>72</v>
      </c>
      <c r="AH487" s="14">
        <f t="shared" si="57"/>
        <v>0</v>
      </c>
      <c r="AI487" s="14">
        <f t="shared" si="58"/>
        <v>0</v>
      </c>
      <c r="AJ487" s="14">
        <f t="shared" si="59"/>
        <v>17</v>
      </c>
      <c r="AK487" s="14">
        <f t="shared" si="60"/>
        <v>17</v>
      </c>
      <c r="AL487" s="14">
        <f t="shared" si="61"/>
        <v>23.611111111111111</v>
      </c>
      <c r="AM487" s="14">
        <f t="shared" si="62"/>
        <v>0</v>
      </c>
      <c r="AN487" s="7" t="s">
        <v>533</v>
      </c>
      <c r="AO487" s="7">
        <v>9</v>
      </c>
      <c r="AP487" s="7">
        <v>2</v>
      </c>
      <c r="AQ487" s="7">
        <f t="shared" si="63"/>
        <v>11</v>
      </c>
    </row>
    <row r="488" spans="1:43" x14ac:dyDescent="0.25">
      <c r="A488" s="7">
        <v>487</v>
      </c>
      <c r="B488" s="7" t="s">
        <v>534</v>
      </c>
      <c r="C488" s="8">
        <f>VLOOKUP(B488,[1]Combined!$B$1:$S$640,18,0)</f>
        <v>8</v>
      </c>
      <c r="D488" s="8">
        <f>VLOOKUP(B488,[1]Combined!$B$1:$T$640,19,0)</f>
        <v>9</v>
      </c>
      <c r="E488" s="8">
        <f>VLOOKUP(B488,[1]Combined!$B$1:$V$640,21,0)</f>
        <v>0</v>
      </c>
      <c r="F488" s="8">
        <f>VLOOKUP(B488,[1]Combined!$B$1:$W$640,22,0)</f>
        <v>2</v>
      </c>
      <c r="G488" s="8">
        <f>VLOOKUP(B488,[1]Combined!$B$1:$X$640,23,0)</f>
        <v>2</v>
      </c>
      <c r="H488" s="8">
        <f>VLOOKUP(B488,[1]Combined!$B$1:$Z$640,25,0)</f>
        <v>0</v>
      </c>
      <c r="I488" s="9">
        <f>VLOOKUP(B488,[2]Combined!C$1:T$640,18,0)</f>
        <v>13</v>
      </c>
      <c r="J488" s="9">
        <f>VLOOKUP(B488,[2]Combined!C$1:U$640,19,0)</f>
        <v>15</v>
      </c>
      <c r="K488" s="9">
        <f>VLOOKUP(B488,[2]Combined!C$1:W$640,21,0)</f>
        <v>0</v>
      </c>
      <c r="L488" s="9">
        <f>VLOOKUP(B488,[2]Combined!C$1:X$640,22,0)</f>
        <v>4</v>
      </c>
      <c r="M488" s="9">
        <f>VLOOKUP(B488,[2]Combined!C$1:Y$640,23,0)</f>
        <v>4</v>
      </c>
      <c r="N488" s="9">
        <f>VLOOKUP(B488,[2]Combined!C$1:AA$640,25,0)</f>
        <v>0</v>
      </c>
      <c r="O488" s="10">
        <f>VLOOKUP(B488,[3]Combined!C$1:T$640,18,0)</f>
        <v>14</v>
      </c>
      <c r="P488" s="10">
        <f>VLOOKUP(B488,[3]Combined!C$1:U$640,19,0)</f>
        <v>17</v>
      </c>
      <c r="Q488" s="10">
        <f>VLOOKUP(B488,[3]Combined!C$1:W$640,21,0)</f>
        <v>0</v>
      </c>
      <c r="R488" s="10">
        <f>VLOOKUP(B488,[3]Combined!C$1:X$640,22,0)</f>
        <v>2</v>
      </c>
      <c r="S488" s="10">
        <f>VLOOKUP(B488,[3]Combined!C$1:Y$640,23,0)</f>
        <v>2</v>
      </c>
      <c r="T488" s="10">
        <f>VLOOKUP(B488,[3]Combined!C$1:AA$640,25,0)</f>
        <v>0</v>
      </c>
      <c r="U488" s="11">
        <v>16</v>
      </c>
      <c r="V488" s="11">
        <v>18</v>
      </c>
      <c r="W488" s="11">
        <f>VLOOKUP(B488,[4]Combined!C$1:W$640,21,0)</f>
        <v>0</v>
      </c>
      <c r="X488" s="11">
        <v>3</v>
      </c>
      <c r="Y488" s="11">
        <v>3</v>
      </c>
      <c r="Z488" s="11">
        <f>VLOOKUP(B488,[4]Combined!C$1:AA$640,25,0)</f>
        <v>0</v>
      </c>
      <c r="AA488" s="12">
        <f>VLOOKUP(B488,[5]Combined!C$1:T$640,18,0)</f>
        <v>0</v>
      </c>
      <c r="AB488" s="12">
        <f>VLOOKUP(B488,[5]Combined!C$1:U$640,19,0)</f>
        <v>0</v>
      </c>
      <c r="AC488" s="12">
        <f>VLOOKUP(B488,[5]Combined!C$1:W$640,21,0)</f>
        <v>0</v>
      </c>
      <c r="AD488" s="12">
        <f>VLOOKUP(B488,[5]Combined!C$1:X$640,22,0)</f>
        <v>0</v>
      </c>
      <c r="AE488" s="12">
        <f>VLOOKUP(B488,[5]Combined!C$1:Y$640,23,0)</f>
        <v>0</v>
      </c>
      <c r="AF488" s="12">
        <f>VLOOKUP(B488,[5]Combined!C$1:AA$640,25,0)</f>
        <v>0</v>
      </c>
      <c r="AG488" s="14">
        <f t="shared" si="56"/>
        <v>70</v>
      </c>
      <c r="AH488" s="14">
        <f t="shared" si="57"/>
        <v>0</v>
      </c>
      <c r="AI488" s="14">
        <f t="shared" si="58"/>
        <v>0</v>
      </c>
      <c r="AJ488" s="14">
        <f t="shared" si="59"/>
        <v>62</v>
      </c>
      <c r="AK488" s="14">
        <f t="shared" si="60"/>
        <v>62</v>
      </c>
      <c r="AL488" s="14">
        <f t="shared" si="61"/>
        <v>88.571428571428569</v>
      </c>
      <c r="AM488" s="14">
        <f t="shared" si="62"/>
        <v>5</v>
      </c>
      <c r="AN488" s="7" t="s">
        <v>535</v>
      </c>
      <c r="AO488" s="7">
        <v>9</v>
      </c>
      <c r="AP488" s="7">
        <v>9</v>
      </c>
      <c r="AQ488" s="7">
        <f t="shared" si="63"/>
        <v>23</v>
      </c>
    </row>
    <row r="489" spans="1:43" x14ac:dyDescent="0.25">
      <c r="A489" s="7">
        <v>488</v>
      </c>
      <c r="B489" s="7" t="s">
        <v>536</v>
      </c>
      <c r="C489" s="8">
        <f>VLOOKUP(B489,[1]Combined!$B$1:$S$640,18,0)</f>
        <v>8</v>
      </c>
      <c r="D489" s="8">
        <f>VLOOKUP(B489,[1]Combined!$B$1:$T$640,19,0)</f>
        <v>9</v>
      </c>
      <c r="E489" s="8">
        <f>VLOOKUP(B489,[1]Combined!$B$1:$V$640,21,0)</f>
        <v>0</v>
      </c>
      <c r="F489" s="8">
        <f>VLOOKUP(B489,[1]Combined!$B$1:$W$640,22,0)</f>
        <v>2</v>
      </c>
      <c r="G489" s="8">
        <f>VLOOKUP(B489,[1]Combined!$B$1:$X$640,23,0)</f>
        <v>2</v>
      </c>
      <c r="H489" s="8">
        <f>VLOOKUP(B489,[1]Combined!$B$1:$Z$640,25,0)</f>
        <v>0</v>
      </c>
      <c r="I489" s="9">
        <f>VLOOKUP(B489,[2]Combined!C$1:T$640,18,0)</f>
        <v>13</v>
      </c>
      <c r="J489" s="9">
        <f>VLOOKUP(B489,[2]Combined!C$1:U$640,19,0)</f>
        <v>15</v>
      </c>
      <c r="K489" s="9">
        <f>VLOOKUP(B489,[2]Combined!C$1:W$640,21,0)</f>
        <v>0</v>
      </c>
      <c r="L489" s="9">
        <f>VLOOKUP(B489,[2]Combined!C$1:X$640,22,0)</f>
        <v>3</v>
      </c>
      <c r="M489" s="9">
        <f>VLOOKUP(B489,[2]Combined!C$1:Y$640,23,0)</f>
        <v>3</v>
      </c>
      <c r="N489" s="9">
        <f>VLOOKUP(B489,[2]Combined!C$1:AA$640,25,0)</f>
        <v>0</v>
      </c>
      <c r="O489" s="10">
        <f>VLOOKUP(B489,[3]Combined!C$1:T$640,18,0)</f>
        <v>12</v>
      </c>
      <c r="P489" s="10">
        <f>VLOOKUP(B489,[3]Combined!C$1:U$640,19,0)</f>
        <v>17</v>
      </c>
      <c r="Q489" s="10">
        <f>VLOOKUP(B489,[3]Combined!C$1:W$640,21,0)</f>
        <v>0</v>
      </c>
      <c r="R489" s="10">
        <f>VLOOKUP(B489,[3]Combined!C$1:X$640,22,0)</f>
        <v>2</v>
      </c>
      <c r="S489" s="10">
        <f>VLOOKUP(B489,[3]Combined!C$1:Y$640,23,0)</f>
        <v>2</v>
      </c>
      <c r="T489" s="10">
        <f>VLOOKUP(B489,[3]Combined!C$1:AA$640,25,0)</f>
        <v>0</v>
      </c>
      <c r="U489" s="11">
        <v>14</v>
      </c>
      <c r="V489" s="11">
        <v>18</v>
      </c>
      <c r="W489" s="11">
        <f>VLOOKUP(B489,[4]Combined!C$1:W$640,21,0)</f>
        <v>0</v>
      </c>
      <c r="X489" s="11">
        <v>4</v>
      </c>
      <c r="Y489" s="11">
        <v>4</v>
      </c>
      <c r="Z489" s="11">
        <f>VLOOKUP(B489,[4]Combined!C$1:AA$640,25,0)</f>
        <v>0</v>
      </c>
      <c r="AA489" s="12">
        <f>VLOOKUP(B489,[5]Combined!C$1:T$640,18,0)</f>
        <v>0</v>
      </c>
      <c r="AB489" s="12">
        <f>VLOOKUP(B489,[5]Combined!C$1:U$640,19,0)</f>
        <v>0</v>
      </c>
      <c r="AC489" s="12">
        <f>VLOOKUP(B489,[5]Combined!C$1:W$640,21,0)</f>
        <v>0</v>
      </c>
      <c r="AD489" s="12">
        <f>VLOOKUP(B489,[5]Combined!C$1:X$640,22,0)</f>
        <v>0</v>
      </c>
      <c r="AE489" s="12">
        <f>VLOOKUP(B489,[5]Combined!C$1:Y$640,23,0)</f>
        <v>0</v>
      </c>
      <c r="AF489" s="12">
        <f>VLOOKUP(B489,[5]Combined!C$1:AA$640,25,0)</f>
        <v>0</v>
      </c>
      <c r="AG489" s="14">
        <f t="shared" si="56"/>
        <v>70</v>
      </c>
      <c r="AH489" s="14">
        <f t="shared" si="57"/>
        <v>0</v>
      </c>
      <c r="AI489" s="14">
        <f t="shared" si="58"/>
        <v>0</v>
      </c>
      <c r="AJ489" s="14">
        <f t="shared" si="59"/>
        <v>58</v>
      </c>
      <c r="AK489" s="14">
        <f t="shared" si="60"/>
        <v>58</v>
      </c>
      <c r="AL489" s="14">
        <f t="shared" si="61"/>
        <v>82.857142857142861</v>
      </c>
      <c r="AM489" s="14">
        <f t="shared" si="62"/>
        <v>4</v>
      </c>
      <c r="AN489" s="7" t="s">
        <v>537</v>
      </c>
      <c r="AO489" s="7">
        <v>9</v>
      </c>
      <c r="AP489" s="7">
        <v>8</v>
      </c>
      <c r="AQ489" s="7">
        <f t="shared" si="63"/>
        <v>21</v>
      </c>
    </row>
    <row r="490" spans="1:43" x14ac:dyDescent="0.25">
      <c r="A490" s="7">
        <v>489</v>
      </c>
      <c r="B490" s="7" t="s">
        <v>538</v>
      </c>
      <c r="C490" s="8">
        <f>VLOOKUP(B490,[1]Combined!$B$1:$S$640,18,0)</f>
        <v>6</v>
      </c>
      <c r="D490" s="8">
        <f>VLOOKUP(B490,[1]Combined!$B$1:$T$640,19,0)</f>
        <v>9</v>
      </c>
      <c r="E490" s="8">
        <f>VLOOKUP(B490,[1]Combined!$B$1:$V$640,21,0)</f>
        <v>0</v>
      </c>
      <c r="F490" s="8" t="str">
        <f>VLOOKUP(B490,[1]Combined!$B$1:$W$640,22,0)</f>
        <v xml:space="preserve"> </v>
      </c>
      <c r="G490" s="8">
        <f>VLOOKUP(B490,[1]Combined!$B$1:$X$640,23,0)</f>
        <v>0</v>
      </c>
      <c r="H490" s="8">
        <f>VLOOKUP(B490,[1]Combined!$B$1:$Z$640,25,0)</f>
        <v>0</v>
      </c>
      <c r="I490" s="9">
        <f>VLOOKUP(B490,[2]Combined!C$1:T$640,18,0)</f>
        <v>0</v>
      </c>
      <c r="J490" s="9">
        <f>VLOOKUP(B490,[2]Combined!C$1:U$640,19,0)</f>
        <v>15</v>
      </c>
      <c r="K490" s="9">
        <f>VLOOKUP(B490,[2]Combined!C$1:W$640,21,0)</f>
        <v>0</v>
      </c>
      <c r="L490" s="9">
        <f>VLOOKUP(B490,[2]Combined!C$1:X$640,22,0)</f>
        <v>0</v>
      </c>
      <c r="M490" s="9">
        <f>VLOOKUP(B490,[2]Combined!C$1:Y$640,23,0)</f>
        <v>4</v>
      </c>
      <c r="N490" s="9">
        <f>VLOOKUP(B490,[2]Combined!C$1:AA$640,25,0)</f>
        <v>0</v>
      </c>
      <c r="O490" s="10">
        <f>VLOOKUP(B490,[3]Combined!C$1:T$640,18,0)</f>
        <v>0</v>
      </c>
      <c r="P490" s="10">
        <f>VLOOKUP(B490,[3]Combined!C$1:U$640,19,0)</f>
        <v>17</v>
      </c>
      <c r="Q490" s="10">
        <f>VLOOKUP(B490,[3]Combined!C$1:W$640,21,0)</f>
        <v>0</v>
      </c>
      <c r="R490" s="10">
        <f>VLOOKUP(B490,[3]Combined!C$1:X$640,22,0)</f>
        <v>1</v>
      </c>
      <c r="S490" s="10">
        <f>VLOOKUP(B490,[3]Combined!C$1:Y$640,23,0)</f>
        <v>5</v>
      </c>
      <c r="T490" s="10">
        <f>VLOOKUP(B490,[3]Combined!C$1:AA$640,25,0)</f>
        <v>0</v>
      </c>
      <c r="U490" s="11">
        <f>VLOOKUP(B490,[4]Combined!C$1:T$640,18,0)</f>
        <v>0</v>
      </c>
      <c r="V490" s="11">
        <v>18</v>
      </c>
      <c r="W490" s="11">
        <f>VLOOKUP(B490,[4]Combined!C$1:W$640,21,0)</f>
        <v>0</v>
      </c>
      <c r="X490" s="11">
        <v>1</v>
      </c>
      <c r="Y490" s="11">
        <v>3</v>
      </c>
      <c r="Z490" s="11">
        <f>VLOOKUP(B490,[4]Combined!C$1:AA$640,25,0)</f>
        <v>0</v>
      </c>
      <c r="AA490" s="12">
        <f>VLOOKUP(B490,[5]Combined!C$1:T$640,18,0)</f>
        <v>0</v>
      </c>
      <c r="AB490" s="12">
        <f>VLOOKUP(B490,[5]Combined!C$1:U$640,19,0)</f>
        <v>0</v>
      </c>
      <c r="AC490" s="12">
        <f>VLOOKUP(B490,[5]Combined!C$1:W$640,21,0)</f>
        <v>0</v>
      </c>
      <c r="AD490" s="12">
        <f>VLOOKUP(B490,[5]Combined!C$1:X$640,22,0)</f>
        <v>0</v>
      </c>
      <c r="AE490" s="12">
        <v>2</v>
      </c>
      <c r="AF490" s="12">
        <f>VLOOKUP(B490,[5]Combined!C$1:AA$640,25,0)</f>
        <v>0</v>
      </c>
      <c r="AG490" s="14">
        <f t="shared" si="56"/>
        <v>73</v>
      </c>
      <c r="AH490" s="14">
        <f t="shared" si="57"/>
        <v>0</v>
      </c>
      <c r="AI490" s="14">
        <f t="shared" si="58"/>
        <v>0</v>
      </c>
      <c r="AJ490" s="14">
        <f t="shared" si="59"/>
        <v>8</v>
      </c>
      <c r="AK490" s="14">
        <f t="shared" si="60"/>
        <v>8</v>
      </c>
      <c r="AL490" s="14">
        <f t="shared" si="61"/>
        <v>10.95890410958904</v>
      </c>
      <c r="AM490" s="14">
        <f t="shared" si="62"/>
        <v>0</v>
      </c>
      <c r="AN490" s="7" t="s">
        <v>539</v>
      </c>
      <c r="AO490" s="7">
        <v>8</v>
      </c>
      <c r="AP490" s="7">
        <v>8</v>
      </c>
      <c r="AQ490" s="7">
        <f t="shared" si="63"/>
        <v>16</v>
      </c>
    </row>
    <row r="491" spans="1:43" x14ac:dyDescent="0.25">
      <c r="A491" s="7">
        <v>490</v>
      </c>
      <c r="B491" s="7" t="s">
        <v>540</v>
      </c>
      <c r="C491" s="8">
        <f>VLOOKUP(B491,[1]Combined!$B$1:$S$640,18,0)</f>
        <v>9</v>
      </c>
      <c r="D491" s="8">
        <f>VLOOKUP(B491,[1]Combined!$B$1:$T$640,19,0)</f>
        <v>9</v>
      </c>
      <c r="E491" s="8">
        <f>VLOOKUP(B491,[1]Combined!$B$1:$V$640,21,0)</f>
        <v>0</v>
      </c>
      <c r="F491" s="8">
        <f>VLOOKUP(B491,[1]Combined!$B$1:$W$640,22,0)</f>
        <v>2</v>
      </c>
      <c r="G491" s="8">
        <f>VLOOKUP(B491,[1]Combined!$B$1:$X$640,23,0)</f>
        <v>2</v>
      </c>
      <c r="H491" s="8">
        <f>VLOOKUP(B491,[1]Combined!$B$1:$Z$640,25,0)</f>
        <v>0</v>
      </c>
      <c r="I491" s="9">
        <f>VLOOKUP(B491,[2]Combined!C$1:T$640,18,0)</f>
        <v>14</v>
      </c>
      <c r="J491" s="9">
        <f>VLOOKUP(B491,[2]Combined!C$1:U$640,19,0)</f>
        <v>15</v>
      </c>
      <c r="K491" s="9">
        <f>VLOOKUP(B491,[2]Combined!C$1:W$640,21,0)</f>
        <v>0</v>
      </c>
      <c r="L491" s="9">
        <f>VLOOKUP(B491,[2]Combined!C$1:X$640,22,0)</f>
        <v>1</v>
      </c>
      <c r="M491" s="9">
        <f>VLOOKUP(B491,[2]Combined!C$1:Y$640,23,0)</f>
        <v>2</v>
      </c>
      <c r="N491" s="9">
        <f>VLOOKUP(B491,[2]Combined!C$1:AA$640,25,0)</f>
        <v>0</v>
      </c>
      <c r="O491" s="10">
        <f>VLOOKUP(B491,[3]Combined!C$1:T$640,18,0)</f>
        <v>16</v>
      </c>
      <c r="P491" s="10">
        <f>VLOOKUP(B491,[3]Combined!C$1:U$640,19,0)</f>
        <v>17</v>
      </c>
      <c r="Q491" s="10">
        <f>VLOOKUP(B491,[3]Combined!C$1:W$640,21,0)</f>
        <v>0</v>
      </c>
      <c r="R491" s="10">
        <f>VLOOKUP(B491,[3]Combined!C$1:X$640,22,0)</f>
        <v>0</v>
      </c>
      <c r="S491" s="10">
        <f>VLOOKUP(B491,[3]Combined!C$1:Y$640,23,0)</f>
        <v>1</v>
      </c>
      <c r="T491" s="10">
        <f>VLOOKUP(B491,[3]Combined!C$1:AA$640,25,0)</f>
        <v>0</v>
      </c>
      <c r="U491" s="11">
        <v>15</v>
      </c>
      <c r="V491" s="11">
        <v>18</v>
      </c>
      <c r="W491" s="11">
        <f>VLOOKUP(B491,[4]Combined!C$1:W$640,21,0)</f>
        <v>0</v>
      </c>
      <c r="X491" s="11">
        <f>VLOOKUP(B491,[4]Combined!C$1:X$640,22,0)</f>
        <v>2</v>
      </c>
      <c r="Y491" s="11">
        <f>VLOOKUP(B491,[4]Combined!C$1:Y$640,23,0)</f>
        <v>2</v>
      </c>
      <c r="Z491" s="11">
        <f>VLOOKUP(B491,[4]Combined!C$1:AA$640,25,0)</f>
        <v>0</v>
      </c>
      <c r="AA491" s="12">
        <f>VLOOKUP(B491,[5]Combined!C$1:T$640,18,0)</f>
        <v>0</v>
      </c>
      <c r="AB491" s="12">
        <f>VLOOKUP(B491,[5]Combined!C$1:U$640,19,0)</f>
        <v>0</v>
      </c>
      <c r="AC491" s="12">
        <f>VLOOKUP(B491,[5]Combined!C$1:W$640,21,0)</f>
        <v>0</v>
      </c>
      <c r="AD491" s="12">
        <f>VLOOKUP(B491,[5]Combined!C$1:X$640,22,0)</f>
        <v>0</v>
      </c>
      <c r="AE491" s="12">
        <f>VLOOKUP(B491,[5]Combined!C$1:Y$640,23,0)</f>
        <v>0</v>
      </c>
      <c r="AF491" s="12">
        <f>VLOOKUP(B491,[5]Combined!C$1:AA$640,25,0)</f>
        <v>0</v>
      </c>
      <c r="AG491" s="14">
        <f t="shared" si="56"/>
        <v>66</v>
      </c>
      <c r="AH491" s="14">
        <f t="shared" si="57"/>
        <v>0</v>
      </c>
      <c r="AI491" s="14">
        <f t="shared" si="58"/>
        <v>0</v>
      </c>
      <c r="AJ491" s="14">
        <f t="shared" si="59"/>
        <v>59</v>
      </c>
      <c r="AK491" s="14">
        <f t="shared" si="60"/>
        <v>59</v>
      </c>
      <c r="AL491" s="14">
        <f t="shared" si="61"/>
        <v>89.393939393939391</v>
      </c>
      <c r="AM491" s="14">
        <f t="shared" si="62"/>
        <v>5</v>
      </c>
      <c r="AN491" s="7" t="s">
        <v>541</v>
      </c>
      <c r="AO491" s="7">
        <f>VLOOKUP(B491,[6]K!B$1:AE$51,30,0)</f>
        <v>10</v>
      </c>
      <c r="AP491" s="7">
        <v>10</v>
      </c>
      <c r="AQ491" s="7">
        <f t="shared" si="63"/>
        <v>25</v>
      </c>
    </row>
    <row r="492" spans="1:43" x14ac:dyDescent="0.25">
      <c r="A492" s="7">
        <v>491</v>
      </c>
      <c r="B492" s="7" t="s">
        <v>542</v>
      </c>
      <c r="C492" s="8">
        <f>VLOOKUP(B492,[1]Combined!$B$1:$S$640,18,0)</f>
        <v>9</v>
      </c>
      <c r="D492" s="8">
        <f>VLOOKUP(B492,[1]Combined!$B$1:$T$640,19,0)</f>
        <v>9</v>
      </c>
      <c r="E492" s="8">
        <f>VLOOKUP(B492,[1]Combined!$B$1:$V$640,21,0)</f>
        <v>0</v>
      </c>
      <c r="F492" s="8">
        <f>VLOOKUP(B492,[1]Combined!$B$1:$W$640,22,0)</f>
        <v>1</v>
      </c>
      <c r="G492" s="8">
        <f>VLOOKUP(B492,[1]Combined!$B$1:$X$640,23,0)</f>
        <v>2</v>
      </c>
      <c r="H492" s="8">
        <f>VLOOKUP(B492,[1]Combined!$B$1:$Z$640,25,0)</f>
        <v>0</v>
      </c>
      <c r="I492" s="9">
        <f>VLOOKUP(B492,[2]Combined!C$1:T$640,18,0)</f>
        <v>14</v>
      </c>
      <c r="J492" s="9">
        <f>VLOOKUP(B492,[2]Combined!C$1:U$640,19,0)</f>
        <v>15</v>
      </c>
      <c r="K492" s="9">
        <f>VLOOKUP(B492,[2]Combined!C$1:W$640,21,0)</f>
        <v>0</v>
      </c>
      <c r="L492" s="9">
        <f>VLOOKUP(B492,[2]Combined!C$1:X$640,22,0)</f>
        <v>4</v>
      </c>
      <c r="M492" s="9">
        <f>VLOOKUP(B492,[2]Combined!C$1:Y$640,23,0)</f>
        <v>4</v>
      </c>
      <c r="N492" s="9">
        <f>VLOOKUP(B492,[2]Combined!C$1:AA$640,25,0)</f>
        <v>0</v>
      </c>
      <c r="O492" s="10">
        <f>VLOOKUP(B492,[3]Combined!C$1:T$640,18,0)</f>
        <v>12</v>
      </c>
      <c r="P492" s="10">
        <f>VLOOKUP(B492,[3]Combined!C$1:U$640,19,0)</f>
        <v>17</v>
      </c>
      <c r="Q492" s="10">
        <f>VLOOKUP(B492,[3]Combined!C$1:W$640,21,0)</f>
        <v>0</v>
      </c>
      <c r="R492" s="10">
        <f>VLOOKUP(B492,[3]Combined!C$1:X$640,22,0)</f>
        <v>4</v>
      </c>
      <c r="S492" s="10">
        <f>VLOOKUP(B492,[3]Combined!C$1:Y$640,23,0)</f>
        <v>4</v>
      </c>
      <c r="T492" s="10">
        <f>VLOOKUP(B492,[3]Combined!C$1:AA$640,25,0)</f>
        <v>0</v>
      </c>
      <c r="U492" s="11">
        <v>15</v>
      </c>
      <c r="V492" s="11">
        <v>18</v>
      </c>
      <c r="W492" s="11">
        <f>VLOOKUP(B492,[4]Combined!C$1:W$640,21,0)</f>
        <v>0</v>
      </c>
      <c r="X492" s="11">
        <v>3</v>
      </c>
      <c r="Y492" s="11">
        <v>3</v>
      </c>
      <c r="Z492" s="11">
        <f>VLOOKUP(B492,[4]Combined!C$1:AA$640,25,0)</f>
        <v>0</v>
      </c>
      <c r="AA492" s="12">
        <f>VLOOKUP(B492,[5]Combined!C$1:T$640,18,0)</f>
        <v>0</v>
      </c>
      <c r="AB492" s="12">
        <f>VLOOKUP(B492,[5]Combined!C$1:U$640,19,0)</f>
        <v>0</v>
      </c>
      <c r="AC492" s="12">
        <f>VLOOKUP(B492,[5]Combined!C$1:W$640,21,0)</f>
        <v>0</v>
      </c>
      <c r="AD492" s="12">
        <f>VLOOKUP(B492,[5]Combined!C$1:X$640,22,0)</f>
        <v>0</v>
      </c>
      <c r="AE492" s="12">
        <f>VLOOKUP(B492,[5]Combined!C$1:Y$640,23,0)</f>
        <v>0</v>
      </c>
      <c r="AF492" s="12">
        <f>VLOOKUP(B492,[5]Combined!C$1:AA$640,25,0)</f>
        <v>0</v>
      </c>
      <c r="AG492" s="14">
        <f t="shared" si="56"/>
        <v>72</v>
      </c>
      <c r="AH492" s="14">
        <f t="shared" si="57"/>
        <v>0</v>
      </c>
      <c r="AI492" s="14">
        <f t="shared" si="58"/>
        <v>0</v>
      </c>
      <c r="AJ492" s="14">
        <f t="shared" si="59"/>
        <v>62</v>
      </c>
      <c r="AK492" s="14">
        <f t="shared" si="60"/>
        <v>62</v>
      </c>
      <c r="AL492" s="14">
        <f t="shared" si="61"/>
        <v>86.111111111111114</v>
      </c>
      <c r="AM492" s="14">
        <f t="shared" si="62"/>
        <v>5</v>
      </c>
      <c r="AN492" s="7" t="s">
        <v>533</v>
      </c>
      <c r="AO492" s="7">
        <v>9</v>
      </c>
      <c r="AP492" s="7">
        <v>7</v>
      </c>
      <c r="AQ492" s="7">
        <f t="shared" si="63"/>
        <v>21</v>
      </c>
    </row>
    <row r="493" spans="1:43" x14ac:dyDescent="0.25">
      <c r="A493" s="7">
        <v>492</v>
      </c>
      <c r="B493" s="7" t="s">
        <v>543</v>
      </c>
      <c r="C493" s="8">
        <f>VLOOKUP(B493,[1]Combined!$B$1:$S$640,18,0)</f>
        <v>9</v>
      </c>
      <c r="D493" s="8">
        <f>VLOOKUP(B493,[1]Combined!$B$1:$T$640,19,0)</f>
        <v>9</v>
      </c>
      <c r="E493" s="8">
        <f>VLOOKUP(B493,[1]Combined!$B$1:$V$640,21,0)</f>
        <v>0</v>
      </c>
      <c r="F493" s="8">
        <f>VLOOKUP(B493,[1]Combined!$B$1:$W$640,22,0)</f>
        <v>2</v>
      </c>
      <c r="G493" s="8">
        <f>VLOOKUP(B493,[1]Combined!$B$1:$X$640,23,0)</f>
        <v>2</v>
      </c>
      <c r="H493" s="8">
        <f>VLOOKUP(B493,[1]Combined!$B$1:$Z$640,25,0)</f>
        <v>0</v>
      </c>
      <c r="I493" s="9">
        <f>VLOOKUP(B493,[2]Combined!C$1:T$640,18,0)</f>
        <v>13</v>
      </c>
      <c r="J493" s="9">
        <f>VLOOKUP(B493,[2]Combined!C$1:U$640,19,0)</f>
        <v>15</v>
      </c>
      <c r="K493" s="9">
        <f>VLOOKUP(B493,[2]Combined!C$1:W$640,21,0)</f>
        <v>0</v>
      </c>
      <c r="L493" s="9">
        <f>VLOOKUP(B493,[2]Combined!C$1:X$640,22,0)</f>
        <v>4</v>
      </c>
      <c r="M493" s="9">
        <f>VLOOKUP(B493,[2]Combined!C$1:Y$640,23,0)</f>
        <v>4</v>
      </c>
      <c r="N493" s="9">
        <f>VLOOKUP(B493,[2]Combined!C$1:AA$640,25,0)</f>
        <v>0</v>
      </c>
      <c r="O493" s="10">
        <f>VLOOKUP(B493,[3]Combined!C$1:T$640,18,0)</f>
        <v>15</v>
      </c>
      <c r="P493" s="10">
        <f>VLOOKUP(B493,[3]Combined!C$1:U$640,19,0)</f>
        <v>17</v>
      </c>
      <c r="Q493" s="10">
        <f>VLOOKUP(B493,[3]Combined!C$1:W$640,21,0)</f>
        <v>0</v>
      </c>
      <c r="R493" s="10">
        <f>VLOOKUP(B493,[3]Combined!C$1:X$640,22,0)</f>
        <v>2</v>
      </c>
      <c r="S493" s="10">
        <f>VLOOKUP(B493,[3]Combined!C$1:Y$640,23,0)</f>
        <v>2</v>
      </c>
      <c r="T493" s="10">
        <f>VLOOKUP(B493,[3]Combined!C$1:AA$640,25,0)</f>
        <v>0</v>
      </c>
      <c r="U493" s="11">
        <v>14</v>
      </c>
      <c r="V493" s="11">
        <v>18</v>
      </c>
      <c r="W493" s="11">
        <f>VLOOKUP(B493,[4]Combined!C$1:W$640,21,0)</f>
        <v>0</v>
      </c>
      <c r="X493" s="11">
        <v>3</v>
      </c>
      <c r="Y493" s="11">
        <v>3</v>
      </c>
      <c r="Z493" s="11">
        <f>VLOOKUP(B493,[4]Combined!C$1:AA$640,25,0)</f>
        <v>0</v>
      </c>
      <c r="AA493" s="12">
        <f>VLOOKUP(B493,[5]Combined!C$1:T$640,18,0)</f>
        <v>0</v>
      </c>
      <c r="AB493" s="12">
        <f>VLOOKUP(B493,[5]Combined!C$1:U$640,19,0)</f>
        <v>0</v>
      </c>
      <c r="AC493" s="12">
        <f>VLOOKUP(B493,[5]Combined!C$1:W$640,21,0)</f>
        <v>0</v>
      </c>
      <c r="AD493" s="12">
        <f>VLOOKUP(B493,[5]Combined!C$1:X$640,22,0)</f>
        <v>0</v>
      </c>
      <c r="AE493" s="12">
        <f>VLOOKUP(B493,[5]Combined!C$1:Y$640,23,0)</f>
        <v>0</v>
      </c>
      <c r="AF493" s="12">
        <f>VLOOKUP(B493,[5]Combined!C$1:AA$640,25,0)</f>
        <v>0</v>
      </c>
      <c r="AG493" s="14">
        <f t="shared" si="56"/>
        <v>70</v>
      </c>
      <c r="AH493" s="14">
        <f t="shared" si="57"/>
        <v>0</v>
      </c>
      <c r="AI493" s="14">
        <f t="shared" si="58"/>
        <v>0</v>
      </c>
      <c r="AJ493" s="14">
        <f t="shared" si="59"/>
        <v>62</v>
      </c>
      <c r="AK493" s="14">
        <f t="shared" si="60"/>
        <v>62</v>
      </c>
      <c r="AL493" s="14">
        <f t="shared" si="61"/>
        <v>88.571428571428569</v>
      </c>
      <c r="AM493" s="14">
        <f t="shared" si="62"/>
        <v>5</v>
      </c>
      <c r="AN493" s="7" t="s">
        <v>535</v>
      </c>
      <c r="AO493" s="7">
        <v>9</v>
      </c>
      <c r="AP493" s="7">
        <v>7</v>
      </c>
      <c r="AQ493" s="7">
        <f t="shared" si="63"/>
        <v>21</v>
      </c>
    </row>
    <row r="494" spans="1:43" x14ac:dyDescent="0.25">
      <c r="A494" s="7">
        <v>493</v>
      </c>
      <c r="B494" s="7" t="s">
        <v>544</v>
      </c>
      <c r="C494" s="8">
        <f>VLOOKUP(B494,[1]Combined!$B$1:$S$640,18,0)</f>
        <v>9</v>
      </c>
      <c r="D494" s="8">
        <f>VLOOKUP(B494,[1]Combined!$B$1:$T$640,19,0)</f>
        <v>9</v>
      </c>
      <c r="E494" s="8">
        <f>VLOOKUP(B494,[1]Combined!$B$1:$V$640,21,0)</f>
        <v>0</v>
      </c>
      <c r="F494" s="8">
        <f>VLOOKUP(B494,[1]Combined!$B$1:$W$640,22,0)</f>
        <v>2</v>
      </c>
      <c r="G494" s="8">
        <f>VLOOKUP(B494,[1]Combined!$B$1:$X$640,23,0)</f>
        <v>2</v>
      </c>
      <c r="H494" s="8">
        <f>VLOOKUP(B494,[1]Combined!$B$1:$Z$640,25,0)</f>
        <v>0</v>
      </c>
      <c r="I494" s="9">
        <f>VLOOKUP(B494,[2]Combined!C$1:T$640,18,0)</f>
        <v>13</v>
      </c>
      <c r="J494" s="9">
        <f>VLOOKUP(B494,[2]Combined!C$1:U$640,19,0)</f>
        <v>15</v>
      </c>
      <c r="K494" s="9">
        <f>VLOOKUP(B494,[2]Combined!C$1:W$640,21,0)</f>
        <v>0</v>
      </c>
      <c r="L494" s="9">
        <f>VLOOKUP(B494,[2]Combined!C$1:X$640,22,0)</f>
        <v>3</v>
      </c>
      <c r="M494" s="9">
        <f>VLOOKUP(B494,[2]Combined!C$1:Y$640,23,0)</f>
        <v>3</v>
      </c>
      <c r="N494" s="9">
        <f>VLOOKUP(B494,[2]Combined!C$1:AA$640,25,0)</f>
        <v>0</v>
      </c>
      <c r="O494" s="10">
        <f>VLOOKUP(B494,[3]Combined!C$1:T$640,18,0)</f>
        <v>17</v>
      </c>
      <c r="P494" s="10">
        <f>VLOOKUP(B494,[3]Combined!C$1:U$640,19,0)</f>
        <v>17</v>
      </c>
      <c r="Q494" s="10">
        <f>VLOOKUP(B494,[3]Combined!C$1:W$640,21,0)</f>
        <v>0</v>
      </c>
      <c r="R494" s="10">
        <f>VLOOKUP(B494,[3]Combined!C$1:X$640,22,0)</f>
        <v>2</v>
      </c>
      <c r="S494" s="10">
        <f>VLOOKUP(B494,[3]Combined!C$1:Y$640,23,0)</f>
        <v>2</v>
      </c>
      <c r="T494" s="10">
        <f>VLOOKUP(B494,[3]Combined!C$1:AA$640,25,0)</f>
        <v>0</v>
      </c>
      <c r="U494" s="11">
        <v>17</v>
      </c>
      <c r="V494" s="11">
        <v>18</v>
      </c>
      <c r="W494" s="11">
        <f>VLOOKUP(B494,[4]Combined!C$1:W$640,21,0)</f>
        <v>0</v>
      </c>
      <c r="X494" s="11">
        <v>4</v>
      </c>
      <c r="Y494" s="11">
        <v>4</v>
      </c>
      <c r="Z494" s="11">
        <f>VLOOKUP(B494,[4]Combined!C$1:AA$640,25,0)</f>
        <v>0</v>
      </c>
      <c r="AA494" s="12">
        <f>VLOOKUP(B494,[5]Combined!C$1:T$640,18,0)</f>
        <v>0</v>
      </c>
      <c r="AB494" s="12">
        <f>VLOOKUP(B494,[5]Combined!C$1:U$640,19,0)</f>
        <v>0</v>
      </c>
      <c r="AC494" s="12">
        <f>VLOOKUP(B494,[5]Combined!C$1:W$640,21,0)</f>
        <v>0</v>
      </c>
      <c r="AD494" s="12">
        <f>VLOOKUP(B494,[5]Combined!C$1:X$640,22,0)</f>
        <v>0</v>
      </c>
      <c r="AE494" s="12">
        <f>VLOOKUP(B494,[5]Combined!C$1:Y$640,23,0)</f>
        <v>0</v>
      </c>
      <c r="AF494" s="12">
        <f>VLOOKUP(B494,[5]Combined!C$1:AA$640,25,0)</f>
        <v>0</v>
      </c>
      <c r="AG494" s="14">
        <f t="shared" si="56"/>
        <v>70</v>
      </c>
      <c r="AH494" s="14">
        <f t="shared" si="57"/>
        <v>0</v>
      </c>
      <c r="AI494" s="14">
        <f t="shared" si="58"/>
        <v>0</v>
      </c>
      <c r="AJ494" s="14">
        <f t="shared" si="59"/>
        <v>67</v>
      </c>
      <c r="AK494" s="14">
        <f t="shared" si="60"/>
        <v>67</v>
      </c>
      <c r="AL494" s="14">
        <f t="shared" si="61"/>
        <v>95.714285714285722</v>
      </c>
      <c r="AM494" s="14">
        <f t="shared" si="62"/>
        <v>5</v>
      </c>
      <c r="AN494" s="7" t="s">
        <v>537</v>
      </c>
      <c r="AO494" s="7">
        <v>9</v>
      </c>
      <c r="AP494" s="7">
        <v>10</v>
      </c>
      <c r="AQ494" s="7">
        <f t="shared" si="63"/>
        <v>24</v>
      </c>
    </row>
    <row r="495" spans="1:43" x14ac:dyDescent="0.25">
      <c r="A495" s="7">
        <v>494</v>
      </c>
      <c r="B495" s="7" t="s">
        <v>545</v>
      </c>
      <c r="C495" s="8">
        <f>VLOOKUP(B495,[1]Combined!$B$1:$S$640,18,0)</f>
        <v>9</v>
      </c>
      <c r="D495" s="8">
        <f>VLOOKUP(B495,[1]Combined!$B$1:$T$640,19,0)</f>
        <v>9</v>
      </c>
      <c r="E495" s="8">
        <f>VLOOKUP(B495,[1]Combined!$B$1:$V$640,21,0)</f>
        <v>0</v>
      </c>
      <c r="F495" s="8" t="str">
        <f>VLOOKUP(B495,[1]Combined!$B$1:$W$640,22,0)</f>
        <v xml:space="preserve"> </v>
      </c>
      <c r="G495" s="8">
        <f>VLOOKUP(B495,[1]Combined!$B$1:$X$640,23,0)</f>
        <v>0</v>
      </c>
      <c r="H495" s="8">
        <f>VLOOKUP(B495,[1]Combined!$B$1:$Z$640,25,0)</f>
        <v>0</v>
      </c>
      <c r="I495" s="9">
        <f>VLOOKUP(B495,[2]Combined!C$1:T$640,18,0)</f>
        <v>14</v>
      </c>
      <c r="J495" s="9">
        <f>VLOOKUP(B495,[2]Combined!C$1:U$640,19,0)</f>
        <v>15</v>
      </c>
      <c r="K495" s="9">
        <f>VLOOKUP(B495,[2]Combined!C$1:W$640,21,0)</f>
        <v>0</v>
      </c>
      <c r="L495" s="9">
        <f>VLOOKUP(B495,[2]Combined!C$1:X$640,22,0)</f>
        <v>3</v>
      </c>
      <c r="M495" s="9">
        <f>VLOOKUP(B495,[2]Combined!C$1:Y$640,23,0)</f>
        <v>4</v>
      </c>
      <c r="N495" s="9">
        <f>VLOOKUP(B495,[2]Combined!C$1:AA$640,25,0)</f>
        <v>0</v>
      </c>
      <c r="O495" s="10">
        <f>VLOOKUP(B495,[3]Combined!C$1:T$640,18,0)</f>
        <v>13</v>
      </c>
      <c r="P495" s="10">
        <f>VLOOKUP(B495,[3]Combined!C$1:U$640,19,0)</f>
        <v>17</v>
      </c>
      <c r="Q495" s="10">
        <f>VLOOKUP(B495,[3]Combined!C$1:W$640,21,0)</f>
        <v>0</v>
      </c>
      <c r="R495" s="10">
        <f>VLOOKUP(B495,[3]Combined!C$1:X$640,22,0)</f>
        <v>2</v>
      </c>
      <c r="S495" s="10">
        <f>VLOOKUP(B495,[3]Combined!C$1:Y$640,23,0)</f>
        <v>5</v>
      </c>
      <c r="T495" s="10">
        <f>VLOOKUP(B495,[3]Combined!C$1:AA$640,25,0)</f>
        <v>0</v>
      </c>
      <c r="U495" s="11">
        <v>15</v>
      </c>
      <c r="V495" s="11">
        <v>18</v>
      </c>
      <c r="W495" s="11">
        <f>VLOOKUP(B495,[4]Combined!C$1:W$640,21,0)</f>
        <v>0</v>
      </c>
      <c r="X495" s="11">
        <v>1</v>
      </c>
      <c r="Y495" s="11">
        <v>3</v>
      </c>
      <c r="Z495" s="11">
        <f>VLOOKUP(B495,[4]Combined!C$1:AA$640,25,0)</f>
        <v>0</v>
      </c>
      <c r="AA495" s="12">
        <f>VLOOKUP(B495,[5]Combined!C$1:T$640,18,0)</f>
        <v>0</v>
      </c>
      <c r="AB495" s="12">
        <f>VLOOKUP(B495,[5]Combined!C$1:U$640,19,0)</f>
        <v>0</v>
      </c>
      <c r="AC495" s="12">
        <f>VLOOKUP(B495,[5]Combined!C$1:W$640,21,0)</f>
        <v>0</v>
      </c>
      <c r="AD495" s="12">
        <v>2</v>
      </c>
      <c r="AE495" s="12">
        <v>2</v>
      </c>
      <c r="AF495" s="12">
        <f>VLOOKUP(B495,[5]Combined!C$1:AA$640,25,0)</f>
        <v>0</v>
      </c>
      <c r="AG495" s="14">
        <f t="shared" si="56"/>
        <v>73</v>
      </c>
      <c r="AH495" s="14">
        <f t="shared" si="57"/>
        <v>0</v>
      </c>
      <c r="AI495" s="14">
        <f t="shared" si="58"/>
        <v>0</v>
      </c>
      <c r="AJ495" s="14">
        <f t="shared" si="59"/>
        <v>59</v>
      </c>
      <c r="AK495" s="14">
        <f t="shared" si="60"/>
        <v>59</v>
      </c>
      <c r="AL495" s="14">
        <f t="shared" si="61"/>
        <v>80.821917808219183</v>
      </c>
      <c r="AM495" s="14">
        <f t="shared" si="62"/>
        <v>4</v>
      </c>
      <c r="AN495" s="7" t="s">
        <v>539</v>
      </c>
      <c r="AO495" s="7">
        <v>9</v>
      </c>
      <c r="AP495" s="7">
        <v>8</v>
      </c>
      <c r="AQ495" s="7">
        <f t="shared" si="63"/>
        <v>21</v>
      </c>
    </row>
    <row r="496" spans="1:43" x14ac:dyDescent="0.25">
      <c r="A496" s="7">
        <v>495</v>
      </c>
      <c r="B496" s="7" t="s">
        <v>546</v>
      </c>
      <c r="C496" s="8">
        <f>VLOOKUP(B496,[1]Combined!$B$1:$S$640,18,0)</f>
        <v>9</v>
      </c>
      <c r="D496" s="8">
        <f>VLOOKUP(B496,[1]Combined!$B$1:$T$640,19,0)</f>
        <v>9</v>
      </c>
      <c r="E496" s="8">
        <f>VLOOKUP(B496,[1]Combined!$B$1:$V$640,21,0)</f>
        <v>0</v>
      </c>
      <c r="F496" s="8">
        <f>VLOOKUP(B496,[1]Combined!$B$1:$W$640,22,0)</f>
        <v>2</v>
      </c>
      <c r="G496" s="8">
        <f>VLOOKUP(B496,[1]Combined!$B$1:$X$640,23,0)</f>
        <v>2</v>
      </c>
      <c r="H496" s="8">
        <f>VLOOKUP(B496,[1]Combined!$B$1:$Z$640,25,0)</f>
        <v>0</v>
      </c>
      <c r="I496" s="9">
        <f>VLOOKUP(B496,[2]Combined!C$1:T$640,18,0)</f>
        <v>15</v>
      </c>
      <c r="J496" s="9">
        <f>VLOOKUP(B496,[2]Combined!C$1:U$640,19,0)</f>
        <v>15</v>
      </c>
      <c r="K496" s="9">
        <f>VLOOKUP(B496,[2]Combined!C$1:W$640,21,0)</f>
        <v>0</v>
      </c>
      <c r="L496" s="9">
        <f>VLOOKUP(B496,[2]Combined!C$1:X$640,22,0)</f>
        <v>2</v>
      </c>
      <c r="M496" s="9">
        <f>VLOOKUP(B496,[2]Combined!C$1:Y$640,23,0)</f>
        <v>2</v>
      </c>
      <c r="N496" s="9">
        <f>VLOOKUP(B496,[2]Combined!C$1:AA$640,25,0)</f>
        <v>0</v>
      </c>
      <c r="O496" s="10">
        <f>VLOOKUP(B496,[3]Combined!C$1:T$640,18,0)</f>
        <v>13</v>
      </c>
      <c r="P496" s="10">
        <f>VLOOKUP(B496,[3]Combined!C$1:U$640,19,0)</f>
        <v>17</v>
      </c>
      <c r="Q496" s="10">
        <f>VLOOKUP(B496,[3]Combined!C$1:W$640,21,0)</f>
        <v>0</v>
      </c>
      <c r="R496" s="10">
        <f>VLOOKUP(B496,[3]Combined!C$1:X$640,22,0)</f>
        <v>1</v>
      </c>
      <c r="S496" s="10">
        <f>VLOOKUP(B496,[3]Combined!C$1:Y$640,23,0)</f>
        <v>1</v>
      </c>
      <c r="T496" s="10">
        <f>VLOOKUP(B496,[3]Combined!C$1:AA$640,25,0)</f>
        <v>0</v>
      </c>
      <c r="U496" s="11">
        <v>15</v>
      </c>
      <c r="V496" s="11">
        <v>18</v>
      </c>
      <c r="W496" s="11">
        <f>VLOOKUP(B496,[4]Combined!C$1:W$640,21,0)</f>
        <v>0</v>
      </c>
      <c r="X496" s="11">
        <f>VLOOKUP(B496,[4]Combined!C$1:X$640,22,0)</f>
        <v>2</v>
      </c>
      <c r="Y496" s="11">
        <f>VLOOKUP(B496,[4]Combined!C$1:Y$640,23,0)</f>
        <v>2</v>
      </c>
      <c r="Z496" s="11">
        <f>VLOOKUP(B496,[4]Combined!C$1:AA$640,25,0)</f>
        <v>0</v>
      </c>
      <c r="AA496" s="12">
        <f>VLOOKUP(B496,[5]Combined!C$1:T$640,18,0)</f>
        <v>0</v>
      </c>
      <c r="AB496" s="12">
        <f>VLOOKUP(B496,[5]Combined!C$1:U$640,19,0)</f>
        <v>0</v>
      </c>
      <c r="AC496" s="12">
        <f>VLOOKUP(B496,[5]Combined!C$1:W$640,21,0)</f>
        <v>0</v>
      </c>
      <c r="AD496" s="12">
        <f>VLOOKUP(B496,[5]Combined!C$1:X$640,22,0)</f>
        <v>0</v>
      </c>
      <c r="AE496" s="12">
        <f>VLOOKUP(B496,[5]Combined!C$1:Y$640,23,0)</f>
        <v>0</v>
      </c>
      <c r="AF496" s="12">
        <f>VLOOKUP(B496,[5]Combined!C$1:AA$640,25,0)</f>
        <v>0</v>
      </c>
      <c r="AG496" s="14">
        <f t="shared" si="56"/>
        <v>66</v>
      </c>
      <c r="AH496" s="14">
        <f t="shared" si="57"/>
        <v>0</v>
      </c>
      <c r="AI496" s="14">
        <f t="shared" si="58"/>
        <v>0</v>
      </c>
      <c r="AJ496" s="14">
        <f t="shared" si="59"/>
        <v>59</v>
      </c>
      <c r="AK496" s="14">
        <f t="shared" si="60"/>
        <v>59</v>
      </c>
      <c r="AL496" s="14">
        <f t="shared" si="61"/>
        <v>89.393939393939391</v>
      </c>
      <c r="AM496" s="14">
        <f t="shared" si="62"/>
        <v>5</v>
      </c>
      <c r="AN496" s="7" t="s">
        <v>541</v>
      </c>
      <c r="AO496" s="7">
        <f>VLOOKUP(B496,[6]K!B$1:AE$51,30,0)</f>
        <v>10</v>
      </c>
      <c r="AP496" s="7">
        <v>9</v>
      </c>
      <c r="AQ496" s="7">
        <f t="shared" si="63"/>
        <v>24</v>
      </c>
    </row>
    <row r="497" spans="1:43" x14ac:dyDescent="0.25">
      <c r="A497" s="7">
        <v>496</v>
      </c>
      <c r="B497" s="7" t="s">
        <v>547</v>
      </c>
      <c r="C497" s="8">
        <f>VLOOKUP(B497,[1]Combined!$B$1:$S$640,18,0)</f>
        <v>9</v>
      </c>
      <c r="D497" s="8">
        <f>VLOOKUP(B497,[1]Combined!$B$1:$T$640,19,0)</f>
        <v>9</v>
      </c>
      <c r="E497" s="8">
        <f>VLOOKUP(B497,[1]Combined!$B$1:$V$640,21,0)</f>
        <v>0</v>
      </c>
      <c r="F497" s="8">
        <f>VLOOKUP(B497,[1]Combined!$B$1:$W$640,22,0)</f>
        <v>1</v>
      </c>
      <c r="G497" s="8">
        <f>VLOOKUP(B497,[1]Combined!$B$1:$X$640,23,0)</f>
        <v>2</v>
      </c>
      <c r="H497" s="8">
        <f>VLOOKUP(B497,[1]Combined!$B$1:$Z$640,25,0)</f>
        <v>0</v>
      </c>
      <c r="I497" s="9">
        <f>VLOOKUP(B497,[2]Combined!C$1:T$640,18,0)</f>
        <v>13</v>
      </c>
      <c r="J497" s="9">
        <f>VLOOKUP(B497,[2]Combined!C$1:U$640,19,0)</f>
        <v>15</v>
      </c>
      <c r="K497" s="9">
        <f>VLOOKUP(B497,[2]Combined!C$1:W$640,21,0)</f>
        <v>0</v>
      </c>
      <c r="L497" s="9">
        <f>VLOOKUP(B497,[2]Combined!C$1:X$640,22,0)</f>
        <v>4</v>
      </c>
      <c r="M497" s="9">
        <f>VLOOKUP(B497,[2]Combined!C$1:Y$640,23,0)</f>
        <v>4</v>
      </c>
      <c r="N497" s="9">
        <f>VLOOKUP(B497,[2]Combined!C$1:AA$640,25,0)</f>
        <v>0</v>
      </c>
      <c r="O497" s="10">
        <f>VLOOKUP(B497,[3]Combined!C$1:T$640,18,0)</f>
        <v>13</v>
      </c>
      <c r="P497" s="10">
        <f>VLOOKUP(B497,[3]Combined!C$1:U$640,19,0)</f>
        <v>17</v>
      </c>
      <c r="Q497" s="10">
        <f>VLOOKUP(B497,[3]Combined!C$1:W$640,21,0)</f>
        <v>0</v>
      </c>
      <c r="R497" s="10">
        <f>VLOOKUP(B497,[3]Combined!C$1:X$640,22,0)</f>
        <v>4</v>
      </c>
      <c r="S497" s="10">
        <f>VLOOKUP(B497,[3]Combined!C$1:Y$640,23,0)</f>
        <v>4</v>
      </c>
      <c r="T497" s="10">
        <f>VLOOKUP(B497,[3]Combined!C$1:AA$640,25,0)</f>
        <v>0</v>
      </c>
      <c r="U497" s="11">
        <v>16</v>
      </c>
      <c r="V497" s="11">
        <v>18</v>
      </c>
      <c r="W497" s="11">
        <f>VLOOKUP(B497,[4]Combined!C$1:W$640,21,0)</f>
        <v>0</v>
      </c>
      <c r="X497" s="11">
        <v>3</v>
      </c>
      <c r="Y497" s="11">
        <v>3</v>
      </c>
      <c r="Z497" s="11">
        <f>VLOOKUP(B497,[4]Combined!C$1:AA$640,25,0)</f>
        <v>0</v>
      </c>
      <c r="AA497" s="12">
        <f>VLOOKUP(B497,[5]Combined!C$1:T$640,18,0)</f>
        <v>0</v>
      </c>
      <c r="AB497" s="12">
        <f>VLOOKUP(B497,[5]Combined!C$1:U$640,19,0)</f>
        <v>0</v>
      </c>
      <c r="AC497" s="12">
        <f>VLOOKUP(B497,[5]Combined!C$1:W$640,21,0)</f>
        <v>0</v>
      </c>
      <c r="AD497" s="12">
        <f>VLOOKUP(B497,[5]Combined!C$1:X$640,22,0)</f>
        <v>0</v>
      </c>
      <c r="AE497" s="12">
        <f>VLOOKUP(B497,[5]Combined!C$1:Y$640,23,0)</f>
        <v>0</v>
      </c>
      <c r="AF497" s="12">
        <f>VLOOKUP(B497,[5]Combined!C$1:AA$640,25,0)</f>
        <v>0</v>
      </c>
      <c r="AG497" s="14">
        <f t="shared" si="56"/>
        <v>72</v>
      </c>
      <c r="AH497" s="14">
        <f t="shared" si="57"/>
        <v>0</v>
      </c>
      <c r="AI497" s="14">
        <f t="shared" si="58"/>
        <v>0</v>
      </c>
      <c r="AJ497" s="14">
        <f t="shared" si="59"/>
        <v>63</v>
      </c>
      <c r="AK497" s="14">
        <f t="shared" si="60"/>
        <v>63</v>
      </c>
      <c r="AL497" s="14">
        <f t="shared" si="61"/>
        <v>87.5</v>
      </c>
      <c r="AM497" s="14">
        <f t="shared" si="62"/>
        <v>5</v>
      </c>
      <c r="AN497" s="7" t="s">
        <v>533</v>
      </c>
      <c r="AO497" s="7">
        <v>9</v>
      </c>
      <c r="AP497" s="7">
        <v>9</v>
      </c>
      <c r="AQ497" s="7">
        <f t="shared" si="63"/>
        <v>23</v>
      </c>
    </row>
    <row r="498" spans="1:43" x14ac:dyDescent="0.25">
      <c r="A498" s="7">
        <v>497</v>
      </c>
      <c r="B498" s="7" t="s">
        <v>548</v>
      </c>
      <c r="C498" s="8">
        <f>VLOOKUP(B498,[1]Combined!$B$1:$S$640,18,0)</f>
        <v>9</v>
      </c>
      <c r="D498" s="8">
        <f>VLOOKUP(B498,[1]Combined!$B$1:$T$640,19,0)</f>
        <v>9</v>
      </c>
      <c r="E498" s="8">
        <f>VLOOKUP(B498,[1]Combined!$B$1:$V$640,21,0)</f>
        <v>0</v>
      </c>
      <c r="F498" s="8">
        <f>VLOOKUP(B498,[1]Combined!$B$1:$W$640,22,0)</f>
        <v>2</v>
      </c>
      <c r="G498" s="8">
        <f>VLOOKUP(B498,[1]Combined!$B$1:$X$640,23,0)</f>
        <v>2</v>
      </c>
      <c r="H498" s="8">
        <f>VLOOKUP(B498,[1]Combined!$B$1:$Z$640,25,0)</f>
        <v>0</v>
      </c>
      <c r="I498" s="9">
        <f>VLOOKUP(B498,[2]Combined!C$1:T$640,18,0)</f>
        <v>14</v>
      </c>
      <c r="J498" s="9">
        <f>VLOOKUP(B498,[2]Combined!C$1:U$640,19,0)</f>
        <v>15</v>
      </c>
      <c r="K498" s="9">
        <f>VLOOKUP(B498,[2]Combined!C$1:W$640,21,0)</f>
        <v>0</v>
      </c>
      <c r="L498" s="9">
        <f>VLOOKUP(B498,[2]Combined!C$1:X$640,22,0)</f>
        <v>4</v>
      </c>
      <c r="M498" s="9">
        <f>VLOOKUP(B498,[2]Combined!C$1:Y$640,23,0)</f>
        <v>4</v>
      </c>
      <c r="N498" s="9">
        <f>VLOOKUP(B498,[2]Combined!C$1:AA$640,25,0)</f>
        <v>0</v>
      </c>
      <c r="O498" s="10">
        <f>VLOOKUP(B498,[3]Combined!C$1:T$640,18,0)</f>
        <v>16</v>
      </c>
      <c r="P498" s="10">
        <f>VLOOKUP(B498,[3]Combined!C$1:U$640,19,0)</f>
        <v>17</v>
      </c>
      <c r="Q498" s="10">
        <f>VLOOKUP(B498,[3]Combined!C$1:W$640,21,0)</f>
        <v>0</v>
      </c>
      <c r="R498" s="10">
        <f>VLOOKUP(B498,[3]Combined!C$1:X$640,22,0)</f>
        <v>2</v>
      </c>
      <c r="S498" s="10">
        <f>VLOOKUP(B498,[3]Combined!C$1:Y$640,23,0)</f>
        <v>2</v>
      </c>
      <c r="T498" s="10">
        <f>VLOOKUP(B498,[3]Combined!C$1:AA$640,25,0)</f>
        <v>0</v>
      </c>
      <c r="U498" s="11">
        <v>17</v>
      </c>
      <c r="V498" s="11">
        <v>18</v>
      </c>
      <c r="W498" s="11">
        <f>VLOOKUP(B498,[4]Combined!C$1:W$640,21,0)</f>
        <v>0</v>
      </c>
      <c r="X498" s="11">
        <v>3</v>
      </c>
      <c r="Y498" s="11">
        <v>3</v>
      </c>
      <c r="Z498" s="11">
        <f>VLOOKUP(B498,[4]Combined!C$1:AA$640,25,0)</f>
        <v>0</v>
      </c>
      <c r="AA498" s="12">
        <f>VLOOKUP(B498,[5]Combined!C$1:T$640,18,0)</f>
        <v>0</v>
      </c>
      <c r="AB498" s="12">
        <f>VLOOKUP(B498,[5]Combined!C$1:U$640,19,0)</f>
        <v>0</v>
      </c>
      <c r="AC498" s="12">
        <f>VLOOKUP(B498,[5]Combined!C$1:W$640,21,0)</f>
        <v>0</v>
      </c>
      <c r="AD498" s="12">
        <f>VLOOKUP(B498,[5]Combined!C$1:X$640,22,0)</f>
        <v>0</v>
      </c>
      <c r="AE498" s="12">
        <f>VLOOKUP(B498,[5]Combined!C$1:Y$640,23,0)</f>
        <v>0</v>
      </c>
      <c r="AF498" s="12">
        <f>VLOOKUP(B498,[5]Combined!C$1:AA$640,25,0)</f>
        <v>0</v>
      </c>
      <c r="AG498" s="14">
        <f t="shared" si="56"/>
        <v>70</v>
      </c>
      <c r="AH498" s="14">
        <f t="shared" si="57"/>
        <v>0</v>
      </c>
      <c r="AI498" s="14">
        <f t="shared" si="58"/>
        <v>0</v>
      </c>
      <c r="AJ498" s="14">
        <f t="shared" si="59"/>
        <v>67</v>
      </c>
      <c r="AK498" s="14">
        <f t="shared" si="60"/>
        <v>67</v>
      </c>
      <c r="AL498" s="14">
        <f t="shared" si="61"/>
        <v>95.714285714285722</v>
      </c>
      <c r="AM498" s="14">
        <f t="shared" si="62"/>
        <v>5</v>
      </c>
      <c r="AN498" s="7" t="s">
        <v>535</v>
      </c>
      <c r="AO498" s="7">
        <v>9</v>
      </c>
      <c r="AP498" s="7">
        <v>9</v>
      </c>
      <c r="AQ498" s="7">
        <f t="shared" si="63"/>
        <v>23</v>
      </c>
    </row>
    <row r="499" spans="1:43" x14ac:dyDescent="0.25">
      <c r="A499" s="7">
        <v>498</v>
      </c>
      <c r="B499" s="7" t="s">
        <v>549</v>
      </c>
      <c r="C499" s="8">
        <f>VLOOKUP(B499,[1]Combined!$B$1:$S$640,18,0)</f>
        <v>8</v>
      </c>
      <c r="D499" s="8">
        <f>VLOOKUP(B499,[1]Combined!$B$1:$T$640,19,0)</f>
        <v>9</v>
      </c>
      <c r="E499" s="8">
        <f>VLOOKUP(B499,[1]Combined!$B$1:$V$640,21,0)</f>
        <v>0</v>
      </c>
      <c r="F499" s="8">
        <f>VLOOKUP(B499,[1]Combined!$B$1:$W$640,22,0)</f>
        <v>1</v>
      </c>
      <c r="G499" s="8">
        <f>VLOOKUP(B499,[1]Combined!$B$1:$X$640,23,0)</f>
        <v>2</v>
      </c>
      <c r="H499" s="8">
        <f>VLOOKUP(B499,[1]Combined!$B$1:$Z$640,25,0)</f>
        <v>0</v>
      </c>
      <c r="I499" s="9">
        <f>VLOOKUP(B499,[2]Combined!C$1:T$640,18,0)</f>
        <v>14</v>
      </c>
      <c r="J499" s="9">
        <f>VLOOKUP(B499,[2]Combined!C$1:U$640,19,0)</f>
        <v>15</v>
      </c>
      <c r="K499" s="9">
        <f>VLOOKUP(B499,[2]Combined!C$1:W$640,21,0)</f>
        <v>0</v>
      </c>
      <c r="L499" s="9">
        <f>VLOOKUP(B499,[2]Combined!C$1:X$640,22,0)</f>
        <v>3</v>
      </c>
      <c r="M499" s="9">
        <f>VLOOKUP(B499,[2]Combined!C$1:Y$640,23,0)</f>
        <v>3</v>
      </c>
      <c r="N499" s="9">
        <f>VLOOKUP(B499,[2]Combined!C$1:AA$640,25,0)</f>
        <v>0</v>
      </c>
      <c r="O499" s="10">
        <f>VLOOKUP(B499,[3]Combined!C$1:T$640,18,0)</f>
        <v>11</v>
      </c>
      <c r="P499" s="10">
        <f>VLOOKUP(B499,[3]Combined!C$1:U$640,19,0)</f>
        <v>17</v>
      </c>
      <c r="Q499" s="10">
        <f>VLOOKUP(B499,[3]Combined!C$1:W$640,21,0)</f>
        <v>0</v>
      </c>
      <c r="R499" s="10">
        <f>VLOOKUP(B499,[3]Combined!C$1:X$640,22,0)</f>
        <v>2</v>
      </c>
      <c r="S499" s="10">
        <f>VLOOKUP(B499,[3]Combined!C$1:Y$640,23,0)</f>
        <v>2</v>
      </c>
      <c r="T499" s="10">
        <f>VLOOKUP(B499,[3]Combined!C$1:AA$640,25,0)</f>
        <v>0</v>
      </c>
      <c r="U499" s="11">
        <v>16</v>
      </c>
      <c r="V499" s="11">
        <v>18</v>
      </c>
      <c r="W499" s="11">
        <f>VLOOKUP(B499,[4]Combined!C$1:W$640,21,0)</f>
        <v>0</v>
      </c>
      <c r="X499" s="11">
        <v>4</v>
      </c>
      <c r="Y499" s="11">
        <v>4</v>
      </c>
      <c r="Z499" s="11">
        <f>VLOOKUP(B499,[4]Combined!C$1:AA$640,25,0)</f>
        <v>0</v>
      </c>
      <c r="AA499" s="12">
        <f>VLOOKUP(B499,[5]Combined!C$1:T$640,18,0)</f>
        <v>0</v>
      </c>
      <c r="AB499" s="12">
        <f>VLOOKUP(B499,[5]Combined!C$1:U$640,19,0)</f>
        <v>0</v>
      </c>
      <c r="AC499" s="12">
        <f>VLOOKUP(B499,[5]Combined!C$1:W$640,21,0)</f>
        <v>0</v>
      </c>
      <c r="AD499" s="12">
        <f>VLOOKUP(B499,[5]Combined!C$1:X$640,22,0)</f>
        <v>0</v>
      </c>
      <c r="AE499" s="12">
        <f>VLOOKUP(B499,[5]Combined!C$1:Y$640,23,0)</f>
        <v>0</v>
      </c>
      <c r="AF499" s="12">
        <f>VLOOKUP(B499,[5]Combined!C$1:AA$640,25,0)</f>
        <v>0</v>
      </c>
      <c r="AG499" s="14">
        <f t="shared" si="56"/>
        <v>70</v>
      </c>
      <c r="AH499" s="14">
        <f t="shared" si="57"/>
        <v>0</v>
      </c>
      <c r="AI499" s="14">
        <f t="shared" si="58"/>
        <v>0</v>
      </c>
      <c r="AJ499" s="14">
        <f t="shared" si="59"/>
        <v>59</v>
      </c>
      <c r="AK499" s="14">
        <f t="shared" si="60"/>
        <v>59</v>
      </c>
      <c r="AL499" s="14">
        <f t="shared" si="61"/>
        <v>84.285714285714292</v>
      </c>
      <c r="AM499" s="14">
        <f t="shared" si="62"/>
        <v>4</v>
      </c>
      <c r="AN499" s="7" t="s">
        <v>537</v>
      </c>
      <c r="AO499" s="7">
        <v>9</v>
      </c>
      <c r="AP499" s="7">
        <v>10</v>
      </c>
      <c r="AQ499" s="7">
        <f t="shared" si="63"/>
        <v>23</v>
      </c>
    </row>
    <row r="500" spans="1:43" x14ac:dyDescent="0.25">
      <c r="A500" s="7">
        <v>499</v>
      </c>
      <c r="B500" s="7" t="s">
        <v>550</v>
      </c>
      <c r="C500" s="8">
        <f>VLOOKUP(B500,[1]Combined!$B$1:$S$640,18,0)</f>
        <v>8</v>
      </c>
      <c r="D500" s="8">
        <f>VLOOKUP(B500,[1]Combined!$B$1:$T$640,19,0)</f>
        <v>9</v>
      </c>
      <c r="E500" s="8">
        <f>VLOOKUP(B500,[1]Combined!$B$1:$V$640,21,0)</f>
        <v>0</v>
      </c>
      <c r="F500" s="8" t="str">
        <f>VLOOKUP(B500,[1]Combined!$B$1:$W$640,22,0)</f>
        <v xml:space="preserve"> </v>
      </c>
      <c r="G500" s="8">
        <f>VLOOKUP(B500,[1]Combined!$B$1:$X$640,23,0)</f>
        <v>0</v>
      </c>
      <c r="H500" s="8">
        <f>VLOOKUP(B500,[1]Combined!$B$1:$Z$640,25,0)</f>
        <v>0</v>
      </c>
      <c r="I500" s="9">
        <f>VLOOKUP(B500,[2]Combined!C$1:T$640,18,0)</f>
        <v>9</v>
      </c>
      <c r="J500" s="9">
        <f>VLOOKUP(B500,[2]Combined!C$1:U$640,19,0)</f>
        <v>15</v>
      </c>
      <c r="K500" s="9">
        <f>VLOOKUP(B500,[2]Combined!C$1:W$640,21,0)</f>
        <v>0</v>
      </c>
      <c r="L500" s="9">
        <f>VLOOKUP(B500,[2]Combined!C$1:X$640,22,0)</f>
        <v>3</v>
      </c>
      <c r="M500" s="9">
        <f>VLOOKUP(B500,[2]Combined!C$1:Y$640,23,0)</f>
        <v>4</v>
      </c>
      <c r="N500" s="9">
        <f>VLOOKUP(B500,[2]Combined!C$1:AA$640,25,0)</f>
        <v>0</v>
      </c>
      <c r="O500" s="10">
        <f>VLOOKUP(B500,[3]Combined!C$1:T$640,18,0)</f>
        <v>6</v>
      </c>
      <c r="P500" s="10">
        <f>VLOOKUP(B500,[3]Combined!C$1:U$640,19,0)</f>
        <v>17</v>
      </c>
      <c r="Q500" s="10">
        <f>VLOOKUP(B500,[3]Combined!C$1:W$640,21,0)</f>
        <v>0</v>
      </c>
      <c r="R500" s="10">
        <f>VLOOKUP(B500,[3]Combined!C$1:X$640,22,0)</f>
        <v>2</v>
      </c>
      <c r="S500" s="10">
        <f>VLOOKUP(B500,[3]Combined!C$1:Y$640,23,0)</f>
        <v>5</v>
      </c>
      <c r="T500" s="10">
        <f>VLOOKUP(B500,[3]Combined!C$1:AA$640,25,0)</f>
        <v>0</v>
      </c>
      <c r="U500" s="11">
        <v>18</v>
      </c>
      <c r="V500" s="11">
        <v>18</v>
      </c>
      <c r="W500" s="11">
        <f>VLOOKUP(B500,[4]Combined!C$1:W$640,21,0)</f>
        <v>0</v>
      </c>
      <c r="X500" s="11">
        <v>1</v>
      </c>
      <c r="Y500" s="11">
        <v>3</v>
      </c>
      <c r="Z500" s="11">
        <f>VLOOKUP(B500,[4]Combined!C$1:AA$640,25,0)</f>
        <v>0</v>
      </c>
      <c r="AA500" s="12">
        <f>VLOOKUP(B500,[5]Combined!C$1:T$640,18,0)</f>
        <v>0</v>
      </c>
      <c r="AB500" s="12">
        <f>VLOOKUP(B500,[5]Combined!C$1:U$640,19,0)</f>
        <v>0</v>
      </c>
      <c r="AC500" s="12">
        <f>VLOOKUP(B500,[5]Combined!C$1:W$640,21,0)</f>
        <v>0</v>
      </c>
      <c r="AD500" s="12">
        <v>2</v>
      </c>
      <c r="AE500" s="12">
        <v>2</v>
      </c>
      <c r="AF500" s="12">
        <f>VLOOKUP(B500,[5]Combined!C$1:AA$640,25,0)</f>
        <v>0</v>
      </c>
      <c r="AG500" s="14">
        <f t="shared" si="56"/>
        <v>73</v>
      </c>
      <c r="AH500" s="14">
        <f t="shared" si="57"/>
        <v>0</v>
      </c>
      <c r="AI500" s="14">
        <f t="shared" si="58"/>
        <v>0</v>
      </c>
      <c r="AJ500" s="14">
        <f t="shared" si="59"/>
        <v>49</v>
      </c>
      <c r="AK500" s="14">
        <f t="shared" si="60"/>
        <v>49</v>
      </c>
      <c r="AL500" s="14">
        <f t="shared" si="61"/>
        <v>67.123287671232873</v>
      </c>
      <c r="AM500" s="14">
        <f t="shared" si="62"/>
        <v>1</v>
      </c>
      <c r="AN500" s="7" t="s">
        <v>539</v>
      </c>
      <c r="AO500" s="7">
        <v>10</v>
      </c>
      <c r="AP500" s="7">
        <v>10</v>
      </c>
      <c r="AQ500" s="7">
        <f t="shared" si="63"/>
        <v>21</v>
      </c>
    </row>
    <row r="501" spans="1:43" x14ac:dyDescent="0.25">
      <c r="A501" s="7">
        <v>500</v>
      </c>
      <c r="B501" s="7" t="s">
        <v>551</v>
      </c>
      <c r="C501" s="8">
        <f>VLOOKUP(B501,[1]Combined!$B$1:$S$640,18,0)</f>
        <v>7</v>
      </c>
      <c r="D501" s="8">
        <f>VLOOKUP(B501,[1]Combined!$B$1:$T$640,19,0)</f>
        <v>9</v>
      </c>
      <c r="E501" s="8">
        <f>VLOOKUP(B501,[1]Combined!$B$1:$V$640,21,0)</f>
        <v>0</v>
      </c>
      <c r="F501" s="8">
        <f>VLOOKUP(B501,[1]Combined!$B$1:$W$640,22,0)</f>
        <v>2</v>
      </c>
      <c r="G501" s="8">
        <f>VLOOKUP(B501,[1]Combined!$B$1:$X$640,23,0)</f>
        <v>2</v>
      </c>
      <c r="H501" s="8">
        <f>VLOOKUP(B501,[1]Combined!$B$1:$Z$640,25,0)</f>
        <v>0</v>
      </c>
      <c r="I501" s="9">
        <f>VLOOKUP(B501,[2]Combined!C$1:T$640,18,0)</f>
        <v>6</v>
      </c>
      <c r="J501" s="9">
        <f>VLOOKUP(B501,[2]Combined!C$1:U$640,19,0)</f>
        <v>15</v>
      </c>
      <c r="K501" s="9">
        <f>VLOOKUP(B501,[2]Combined!C$1:W$640,21,0)</f>
        <v>0</v>
      </c>
      <c r="L501" s="9">
        <f>VLOOKUP(B501,[2]Combined!C$1:X$640,22,0)</f>
        <v>1</v>
      </c>
      <c r="M501" s="9">
        <f>VLOOKUP(B501,[2]Combined!C$1:Y$640,23,0)</f>
        <v>2</v>
      </c>
      <c r="N501" s="9">
        <f>VLOOKUP(B501,[2]Combined!C$1:AA$640,25,0)</f>
        <v>0</v>
      </c>
      <c r="O501" s="10">
        <f>VLOOKUP(B501,[3]Combined!C$1:T$640,18,0)</f>
        <v>5</v>
      </c>
      <c r="P501" s="10">
        <f>VLOOKUP(B501,[3]Combined!C$1:U$640,19,0)</f>
        <v>17</v>
      </c>
      <c r="Q501" s="10">
        <f>VLOOKUP(B501,[3]Combined!C$1:W$640,21,0)</f>
        <v>0</v>
      </c>
      <c r="R501" s="10">
        <f>VLOOKUP(B501,[3]Combined!C$1:X$640,22,0)</f>
        <v>0</v>
      </c>
      <c r="S501" s="10">
        <f>VLOOKUP(B501,[3]Combined!C$1:Y$640,23,0)</f>
        <v>1</v>
      </c>
      <c r="T501" s="10">
        <f>VLOOKUP(B501,[3]Combined!C$1:AA$640,25,0)</f>
        <v>0</v>
      </c>
      <c r="U501" s="11">
        <v>6</v>
      </c>
      <c r="V501" s="11">
        <v>18</v>
      </c>
      <c r="W501" s="11">
        <f>VLOOKUP(B501,[4]Combined!C$1:W$640,21,0)</f>
        <v>0</v>
      </c>
      <c r="X501" s="11">
        <f>VLOOKUP(B501,[4]Combined!C$1:X$640,22,0)</f>
        <v>2</v>
      </c>
      <c r="Y501" s="11">
        <f>VLOOKUP(B501,[4]Combined!C$1:Y$640,23,0)</f>
        <v>2</v>
      </c>
      <c r="Z501" s="11">
        <f>VLOOKUP(B501,[4]Combined!C$1:AA$640,25,0)</f>
        <v>0</v>
      </c>
      <c r="AA501" s="12">
        <f>VLOOKUP(B501,[5]Combined!C$1:T$640,18,0)</f>
        <v>0</v>
      </c>
      <c r="AB501" s="12">
        <f>VLOOKUP(B501,[5]Combined!C$1:U$640,19,0)</f>
        <v>0</v>
      </c>
      <c r="AC501" s="12">
        <f>VLOOKUP(B501,[5]Combined!C$1:W$640,21,0)</f>
        <v>0</v>
      </c>
      <c r="AD501" s="12">
        <f>VLOOKUP(B501,[5]Combined!C$1:X$640,22,0)</f>
        <v>0</v>
      </c>
      <c r="AE501" s="12">
        <f>VLOOKUP(B501,[5]Combined!C$1:Y$640,23,0)</f>
        <v>0</v>
      </c>
      <c r="AF501" s="12">
        <f>VLOOKUP(B501,[5]Combined!C$1:AA$640,25,0)</f>
        <v>0</v>
      </c>
      <c r="AG501" s="14">
        <f t="shared" si="56"/>
        <v>66</v>
      </c>
      <c r="AH501" s="14">
        <f t="shared" si="57"/>
        <v>0</v>
      </c>
      <c r="AI501" s="14">
        <f t="shared" si="58"/>
        <v>0</v>
      </c>
      <c r="AJ501" s="14">
        <f t="shared" si="59"/>
        <v>29</v>
      </c>
      <c r="AK501" s="14">
        <f t="shared" si="60"/>
        <v>29</v>
      </c>
      <c r="AL501" s="14">
        <f t="shared" si="61"/>
        <v>43.939393939393938</v>
      </c>
      <c r="AM501" s="14">
        <f t="shared" si="62"/>
        <v>0</v>
      </c>
      <c r="AN501" s="7" t="s">
        <v>541</v>
      </c>
      <c r="AO501" s="7">
        <f>VLOOKUP(B501,[6]K!B$1:AE$51,30,0)</f>
        <v>10</v>
      </c>
      <c r="AP501" s="7">
        <v>8</v>
      </c>
      <c r="AQ501" s="7">
        <f t="shared" si="63"/>
        <v>18</v>
      </c>
    </row>
    <row r="502" spans="1:43" x14ac:dyDescent="0.25">
      <c r="A502" s="7">
        <v>501</v>
      </c>
      <c r="B502" s="7" t="s">
        <v>552</v>
      </c>
      <c r="C502" s="8">
        <f>VLOOKUP(B502,[1]Combined!$B$1:$S$640,18,0)</f>
        <v>9</v>
      </c>
      <c r="D502" s="8">
        <f>VLOOKUP(B502,[1]Combined!$B$1:$T$640,19,0)</f>
        <v>9</v>
      </c>
      <c r="E502" s="8">
        <f>VLOOKUP(B502,[1]Combined!$B$1:$V$640,21,0)</f>
        <v>0</v>
      </c>
      <c r="F502" s="8">
        <f>VLOOKUP(B502,[1]Combined!$B$1:$W$640,22,0)</f>
        <v>1</v>
      </c>
      <c r="G502" s="8">
        <f>VLOOKUP(B502,[1]Combined!$B$1:$X$640,23,0)</f>
        <v>2</v>
      </c>
      <c r="H502" s="8">
        <f>VLOOKUP(B502,[1]Combined!$B$1:$Z$640,25,0)</f>
        <v>0</v>
      </c>
      <c r="I502" s="9">
        <f>VLOOKUP(B502,[2]Combined!C$1:T$640,18,0)</f>
        <v>13</v>
      </c>
      <c r="J502" s="9">
        <f>VLOOKUP(B502,[2]Combined!C$1:U$640,19,0)</f>
        <v>15</v>
      </c>
      <c r="K502" s="9">
        <f>VLOOKUP(B502,[2]Combined!C$1:W$640,21,0)</f>
        <v>0</v>
      </c>
      <c r="L502" s="9">
        <f>VLOOKUP(B502,[2]Combined!C$1:X$640,22,0)</f>
        <v>3</v>
      </c>
      <c r="M502" s="9">
        <f>VLOOKUP(B502,[2]Combined!C$1:Y$640,23,0)</f>
        <v>4</v>
      </c>
      <c r="N502" s="9">
        <f>VLOOKUP(B502,[2]Combined!C$1:AA$640,25,0)</f>
        <v>0</v>
      </c>
      <c r="O502" s="10">
        <f>VLOOKUP(B502,[3]Combined!C$1:T$640,18,0)</f>
        <v>11</v>
      </c>
      <c r="P502" s="10">
        <f>VLOOKUP(B502,[3]Combined!C$1:U$640,19,0)</f>
        <v>17</v>
      </c>
      <c r="Q502" s="10">
        <f>VLOOKUP(B502,[3]Combined!C$1:W$640,21,0)</f>
        <v>0</v>
      </c>
      <c r="R502" s="10">
        <f>VLOOKUP(B502,[3]Combined!C$1:X$640,22,0)</f>
        <v>4</v>
      </c>
      <c r="S502" s="10">
        <f>VLOOKUP(B502,[3]Combined!C$1:Y$640,23,0)</f>
        <v>4</v>
      </c>
      <c r="T502" s="10">
        <f>VLOOKUP(B502,[3]Combined!C$1:AA$640,25,0)</f>
        <v>0</v>
      </c>
      <c r="U502" s="11">
        <v>15</v>
      </c>
      <c r="V502" s="11">
        <v>18</v>
      </c>
      <c r="W502" s="11">
        <f>VLOOKUP(B502,[4]Combined!C$1:W$640,21,0)</f>
        <v>0</v>
      </c>
      <c r="X502" s="11">
        <v>3</v>
      </c>
      <c r="Y502" s="11">
        <v>3</v>
      </c>
      <c r="Z502" s="11">
        <f>VLOOKUP(B502,[4]Combined!C$1:AA$640,25,0)</f>
        <v>0</v>
      </c>
      <c r="AA502" s="12">
        <f>VLOOKUP(B502,[5]Combined!C$1:T$640,18,0)</f>
        <v>0</v>
      </c>
      <c r="AB502" s="12">
        <f>VLOOKUP(B502,[5]Combined!C$1:U$640,19,0)</f>
        <v>0</v>
      </c>
      <c r="AC502" s="12">
        <f>VLOOKUP(B502,[5]Combined!C$1:W$640,21,0)</f>
        <v>0</v>
      </c>
      <c r="AD502" s="12">
        <f>VLOOKUP(B502,[5]Combined!C$1:X$640,22,0)</f>
        <v>0</v>
      </c>
      <c r="AE502" s="12">
        <f>VLOOKUP(B502,[5]Combined!C$1:Y$640,23,0)</f>
        <v>0</v>
      </c>
      <c r="AF502" s="12">
        <f>VLOOKUP(B502,[5]Combined!C$1:AA$640,25,0)</f>
        <v>0</v>
      </c>
      <c r="AG502" s="14">
        <f t="shared" si="56"/>
        <v>72</v>
      </c>
      <c r="AH502" s="14">
        <f t="shared" si="57"/>
        <v>0</v>
      </c>
      <c r="AI502" s="14">
        <f t="shared" si="58"/>
        <v>0</v>
      </c>
      <c r="AJ502" s="14">
        <f t="shared" si="59"/>
        <v>59</v>
      </c>
      <c r="AK502" s="14">
        <f t="shared" si="60"/>
        <v>59</v>
      </c>
      <c r="AL502" s="14">
        <f t="shared" si="61"/>
        <v>81.944444444444443</v>
      </c>
      <c r="AM502" s="14">
        <f t="shared" si="62"/>
        <v>4</v>
      </c>
      <c r="AN502" s="7" t="s">
        <v>533</v>
      </c>
      <c r="AO502" s="7">
        <v>9</v>
      </c>
      <c r="AP502" s="7">
        <v>9</v>
      </c>
      <c r="AQ502" s="7">
        <f t="shared" si="63"/>
        <v>22</v>
      </c>
    </row>
    <row r="503" spans="1:43" x14ac:dyDescent="0.25">
      <c r="A503" s="7">
        <v>502</v>
      </c>
      <c r="B503" s="7" t="s">
        <v>553</v>
      </c>
      <c r="C503" s="8">
        <f>VLOOKUP(B503,[1]Combined!$B$1:$S$640,18,0)</f>
        <v>9</v>
      </c>
      <c r="D503" s="8">
        <f>VLOOKUP(B503,[1]Combined!$B$1:$T$640,19,0)</f>
        <v>9</v>
      </c>
      <c r="E503" s="8">
        <f>VLOOKUP(B503,[1]Combined!$B$1:$V$640,21,0)</f>
        <v>0</v>
      </c>
      <c r="F503" s="8">
        <f>VLOOKUP(B503,[1]Combined!$B$1:$W$640,22,0)</f>
        <v>2</v>
      </c>
      <c r="G503" s="8">
        <f>VLOOKUP(B503,[1]Combined!$B$1:$X$640,23,0)</f>
        <v>2</v>
      </c>
      <c r="H503" s="8">
        <f>VLOOKUP(B503,[1]Combined!$B$1:$Z$640,25,0)</f>
        <v>0</v>
      </c>
      <c r="I503" s="9">
        <f>VLOOKUP(B503,[2]Combined!C$1:T$640,18,0)</f>
        <v>14</v>
      </c>
      <c r="J503" s="9">
        <f>VLOOKUP(B503,[2]Combined!C$1:U$640,19,0)</f>
        <v>15</v>
      </c>
      <c r="K503" s="9">
        <f>VLOOKUP(B503,[2]Combined!C$1:W$640,21,0)</f>
        <v>0</v>
      </c>
      <c r="L503" s="9">
        <f>VLOOKUP(B503,[2]Combined!C$1:X$640,22,0)</f>
        <v>4</v>
      </c>
      <c r="M503" s="9">
        <f>VLOOKUP(B503,[2]Combined!C$1:Y$640,23,0)</f>
        <v>4</v>
      </c>
      <c r="N503" s="9">
        <f>VLOOKUP(B503,[2]Combined!C$1:AA$640,25,0)</f>
        <v>0</v>
      </c>
      <c r="O503" s="10">
        <f>VLOOKUP(B503,[3]Combined!C$1:T$640,18,0)</f>
        <v>14</v>
      </c>
      <c r="P503" s="10">
        <f>VLOOKUP(B503,[3]Combined!C$1:U$640,19,0)</f>
        <v>17</v>
      </c>
      <c r="Q503" s="10">
        <f>VLOOKUP(B503,[3]Combined!C$1:W$640,21,0)</f>
        <v>0</v>
      </c>
      <c r="R503" s="10">
        <f>VLOOKUP(B503,[3]Combined!C$1:X$640,22,0)</f>
        <v>2</v>
      </c>
      <c r="S503" s="10">
        <f>VLOOKUP(B503,[3]Combined!C$1:Y$640,23,0)</f>
        <v>2</v>
      </c>
      <c r="T503" s="10">
        <f>VLOOKUP(B503,[3]Combined!C$1:AA$640,25,0)</f>
        <v>0</v>
      </c>
      <c r="U503" s="11">
        <v>18</v>
      </c>
      <c r="V503" s="11">
        <v>18</v>
      </c>
      <c r="W503" s="11">
        <f>VLOOKUP(B503,[4]Combined!C$1:W$640,21,0)</f>
        <v>0</v>
      </c>
      <c r="X503" s="11">
        <v>3</v>
      </c>
      <c r="Y503" s="11">
        <v>3</v>
      </c>
      <c r="Z503" s="11">
        <f>VLOOKUP(B503,[4]Combined!C$1:AA$640,25,0)</f>
        <v>0</v>
      </c>
      <c r="AA503" s="12">
        <f>VLOOKUP(B503,[5]Combined!C$1:T$640,18,0)</f>
        <v>0</v>
      </c>
      <c r="AB503" s="12">
        <f>VLOOKUP(B503,[5]Combined!C$1:U$640,19,0)</f>
        <v>0</v>
      </c>
      <c r="AC503" s="12">
        <f>VLOOKUP(B503,[5]Combined!C$1:W$640,21,0)</f>
        <v>0</v>
      </c>
      <c r="AD503" s="12">
        <f>VLOOKUP(B503,[5]Combined!C$1:X$640,22,0)</f>
        <v>0</v>
      </c>
      <c r="AE503" s="12">
        <f>VLOOKUP(B503,[5]Combined!C$1:Y$640,23,0)</f>
        <v>0</v>
      </c>
      <c r="AF503" s="12">
        <f>VLOOKUP(B503,[5]Combined!C$1:AA$640,25,0)</f>
        <v>0</v>
      </c>
      <c r="AG503" s="14">
        <f t="shared" si="56"/>
        <v>70</v>
      </c>
      <c r="AH503" s="14">
        <f t="shared" si="57"/>
        <v>0</v>
      </c>
      <c r="AI503" s="14">
        <f t="shared" si="58"/>
        <v>0</v>
      </c>
      <c r="AJ503" s="14">
        <f t="shared" si="59"/>
        <v>66</v>
      </c>
      <c r="AK503" s="14">
        <f t="shared" si="60"/>
        <v>66</v>
      </c>
      <c r="AL503" s="14">
        <f t="shared" si="61"/>
        <v>94.285714285714278</v>
      </c>
      <c r="AM503" s="14">
        <f t="shared" si="62"/>
        <v>5</v>
      </c>
      <c r="AN503" s="7" t="s">
        <v>535</v>
      </c>
      <c r="AO503" s="7">
        <v>9</v>
      </c>
      <c r="AP503" s="7">
        <v>10</v>
      </c>
      <c r="AQ503" s="7">
        <f t="shared" si="63"/>
        <v>24</v>
      </c>
    </row>
    <row r="504" spans="1:43" x14ac:dyDescent="0.25">
      <c r="A504" s="7">
        <v>503</v>
      </c>
      <c r="B504" s="7" t="s">
        <v>554</v>
      </c>
      <c r="C504" s="8">
        <f>VLOOKUP(B504,[1]Combined!$B$1:$S$640,18,0)</f>
        <v>9</v>
      </c>
      <c r="D504" s="8">
        <f>VLOOKUP(B504,[1]Combined!$B$1:$T$640,19,0)</f>
        <v>9</v>
      </c>
      <c r="E504" s="8">
        <f>VLOOKUP(B504,[1]Combined!$B$1:$V$640,21,0)</f>
        <v>0</v>
      </c>
      <c r="F504" s="8">
        <f>VLOOKUP(B504,[1]Combined!$B$1:$W$640,22,0)</f>
        <v>2</v>
      </c>
      <c r="G504" s="8">
        <f>VLOOKUP(B504,[1]Combined!$B$1:$X$640,23,0)</f>
        <v>2</v>
      </c>
      <c r="H504" s="8">
        <f>VLOOKUP(B504,[1]Combined!$B$1:$Z$640,25,0)</f>
        <v>0</v>
      </c>
      <c r="I504" s="9">
        <f>VLOOKUP(B504,[2]Combined!C$1:T$640,18,0)</f>
        <v>12</v>
      </c>
      <c r="J504" s="9">
        <f>VLOOKUP(B504,[2]Combined!C$1:U$640,19,0)</f>
        <v>15</v>
      </c>
      <c r="K504" s="9">
        <f>VLOOKUP(B504,[2]Combined!C$1:W$640,21,0)</f>
        <v>0</v>
      </c>
      <c r="L504" s="9">
        <f>VLOOKUP(B504,[2]Combined!C$1:X$640,22,0)</f>
        <v>3</v>
      </c>
      <c r="M504" s="9">
        <f>VLOOKUP(B504,[2]Combined!C$1:Y$640,23,0)</f>
        <v>3</v>
      </c>
      <c r="N504" s="9">
        <f>VLOOKUP(B504,[2]Combined!C$1:AA$640,25,0)</f>
        <v>0</v>
      </c>
      <c r="O504" s="10">
        <f>VLOOKUP(B504,[3]Combined!C$1:T$640,18,0)</f>
        <v>13</v>
      </c>
      <c r="P504" s="10">
        <f>VLOOKUP(B504,[3]Combined!C$1:U$640,19,0)</f>
        <v>17</v>
      </c>
      <c r="Q504" s="10">
        <f>VLOOKUP(B504,[3]Combined!C$1:W$640,21,0)</f>
        <v>0</v>
      </c>
      <c r="R504" s="10">
        <f>VLOOKUP(B504,[3]Combined!C$1:X$640,22,0)</f>
        <v>2</v>
      </c>
      <c r="S504" s="10">
        <f>VLOOKUP(B504,[3]Combined!C$1:Y$640,23,0)</f>
        <v>2</v>
      </c>
      <c r="T504" s="10">
        <f>VLOOKUP(B504,[3]Combined!C$1:AA$640,25,0)</f>
        <v>0</v>
      </c>
      <c r="U504" s="11">
        <v>14</v>
      </c>
      <c r="V504" s="11">
        <v>18</v>
      </c>
      <c r="W504" s="11">
        <f>VLOOKUP(B504,[4]Combined!C$1:W$640,21,0)</f>
        <v>0</v>
      </c>
      <c r="X504" s="11">
        <v>3</v>
      </c>
      <c r="Y504" s="11">
        <v>4</v>
      </c>
      <c r="Z504" s="11">
        <f>VLOOKUP(B504,[4]Combined!C$1:AA$640,25,0)</f>
        <v>0</v>
      </c>
      <c r="AA504" s="12">
        <f>VLOOKUP(B504,[5]Combined!C$1:T$640,18,0)</f>
        <v>0</v>
      </c>
      <c r="AB504" s="12">
        <f>VLOOKUP(B504,[5]Combined!C$1:U$640,19,0)</f>
        <v>0</v>
      </c>
      <c r="AC504" s="12">
        <f>VLOOKUP(B504,[5]Combined!C$1:W$640,21,0)</f>
        <v>0</v>
      </c>
      <c r="AD504" s="12">
        <f>VLOOKUP(B504,[5]Combined!C$1:X$640,22,0)</f>
        <v>0</v>
      </c>
      <c r="AE504" s="12">
        <f>VLOOKUP(B504,[5]Combined!C$1:Y$640,23,0)</f>
        <v>0</v>
      </c>
      <c r="AF504" s="12">
        <f>VLOOKUP(B504,[5]Combined!C$1:AA$640,25,0)</f>
        <v>0</v>
      </c>
      <c r="AG504" s="14">
        <f t="shared" si="56"/>
        <v>70</v>
      </c>
      <c r="AH504" s="14">
        <f t="shared" si="57"/>
        <v>0</v>
      </c>
      <c r="AI504" s="14">
        <f t="shared" si="58"/>
        <v>0</v>
      </c>
      <c r="AJ504" s="14">
        <f t="shared" si="59"/>
        <v>58</v>
      </c>
      <c r="AK504" s="14">
        <f t="shared" si="60"/>
        <v>58</v>
      </c>
      <c r="AL504" s="14">
        <f t="shared" si="61"/>
        <v>82.857142857142861</v>
      </c>
      <c r="AM504" s="14">
        <f t="shared" si="62"/>
        <v>4</v>
      </c>
      <c r="AN504" s="7" t="s">
        <v>537</v>
      </c>
      <c r="AO504" s="7">
        <v>8</v>
      </c>
      <c r="AP504" s="7">
        <v>7</v>
      </c>
      <c r="AQ504" s="7">
        <f t="shared" si="63"/>
        <v>19</v>
      </c>
    </row>
    <row r="505" spans="1:43" x14ac:dyDescent="0.25">
      <c r="A505" s="7">
        <v>504</v>
      </c>
      <c r="B505" s="7" t="s">
        <v>555</v>
      </c>
      <c r="C505" s="8">
        <f>VLOOKUP(B505,[1]Combined!$B$1:$S$640,18,0)</f>
        <v>9</v>
      </c>
      <c r="D505" s="8">
        <f>VLOOKUP(B505,[1]Combined!$B$1:$T$640,19,0)</f>
        <v>9</v>
      </c>
      <c r="E505" s="8">
        <f>VLOOKUP(B505,[1]Combined!$B$1:$V$640,21,0)</f>
        <v>0</v>
      </c>
      <c r="F505" s="8" t="str">
        <f>VLOOKUP(B505,[1]Combined!$B$1:$W$640,22,0)</f>
        <v xml:space="preserve"> </v>
      </c>
      <c r="G505" s="8">
        <f>VLOOKUP(B505,[1]Combined!$B$1:$X$640,23,0)</f>
        <v>0</v>
      </c>
      <c r="H505" s="8">
        <f>VLOOKUP(B505,[1]Combined!$B$1:$Z$640,25,0)</f>
        <v>0</v>
      </c>
      <c r="I505" s="9">
        <f>VLOOKUP(B505,[2]Combined!C$1:T$640,18,0)</f>
        <v>13</v>
      </c>
      <c r="J505" s="9">
        <f>VLOOKUP(B505,[2]Combined!C$1:U$640,19,0)</f>
        <v>15</v>
      </c>
      <c r="K505" s="9">
        <f>VLOOKUP(B505,[2]Combined!C$1:W$640,21,0)</f>
        <v>0</v>
      </c>
      <c r="L505" s="9">
        <f>VLOOKUP(B505,[2]Combined!C$1:X$640,22,0)</f>
        <v>3</v>
      </c>
      <c r="M505" s="9">
        <f>VLOOKUP(B505,[2]Combined!C$1:Y$640,23,0)</f>
        <v>4</v>
      </c>
      <c r="N505" s="9">
        <f>VLOOKUP(B505,[2]Combined!C$1:AA$640,25,0)</f>
        <v>0</v>
      </c>
      <c r="O505" s="10">
        <f>VLOOKUP(B505,[3]Combined!C$1:T$640,18,0)</f>
        <v>16</v>
      </c>
      <c r="P505" s="10">
        <f>VLOOKUP(B505,[3]Combined!C$1:U$640,19,0)</f>
        <v>17</v>
      </c>
      <c r="Q505" s="10">
        <f>VLOOKUP(B505,[3]Combined!C$1:W$640,21,0)</f>
        <v>0</v>
      </c>
      <c r="R505" s="10">
        <f>VLOOKUP(B505,[3]Combined!C$1:X$640,22,0)</f>
        <v>4</v>
      </c>
      <c r="S505" s="10">
        <f>VLOOKUP(B505,[3]Combined!C$1:Y$640,23,0)</f>
        <v>5</v>
      </c>
      <c r="T505" s="10">
        <f>VLOOKUP(B505,[3]Combined!C$1:AA$640,25,0)</f>
        <v>0</v>
      </c>
      <c r="U505" s="11">
        <v>15</v>
      </c>
      <c r="V505" s="11">
        <v>18</v>
      </c>
      <c r="W505" s="11">
        <f>VLOOKUP(B505,[4]Combined!C$1:W$640,21,0)</f>
        <v>0</v>
      </c>
      <c r="X505" s="11">
        <v>2</v>
      </c>
      <c r="Y505" s="11">
        <v>3</v>
      </c>
      <c r="Z505" s="11">
        <f>VLOOKUP(B505,[4]Combined!C$1:AA$640,25,0)</f>
        <v>0</v>
      </c>
      <c r="AA505" s="12">
        <f>VLOOKUP(B505,[5]Combined!C$1:T$640,18,0)</f>
        <v>0</v>
      </c>
      <c r="AB505" s="12">
        <f>VLOOKUP(B505,[5]Combined!C$1:U$640,19,0)</f>
        <v>0</v>
      </c>
      <c r="AC505" s="12">
        <f>VLOOKUP(B505,[5]Combined!C$1:W$640,21,0)</f>
        <v>0</v>
      </c>
      <c r="AD505" s="12">
        <v>2</v>
      </c>
      <c r="AE505" s="12">
        <v>2</v>
      </c>
      <c r="AF505" s="12">
        <f>VLOOKUP(B505,[5]Combined!C$1:AA$640,25,0)</f>
        <v>0</v>
      </c>
      <c r="AG505" s="14">
        <f t="shared" si="56"/>
        <v>73</v>
      </c>
      <c r="AH505" s="14">
        <f t="shared" si="57"/>
        <v>0</v>
      </c>
      <c r="AI505" s="14">
        <f t="shared" si="58"/>
        <v>0</v>
      </c>
      <c r="AJ505" s="14">
        <f t="shared" si="59"/>
        <v>64</v>
      </c>
      <c r="AK505" s="14">
        <f t="shared" si="60"/>
        <v>64</v>
      </c>
      <c r="AL505" s="14">
        <f t="shared" si="61"/>
        <v>87.671232876712324</v>
      </c>
      <c r="AM505" s="14">
        <f t="shared" si="62"/>
        <v>5</v>
      </c>
      <c r="AN505" s="7" t="s">
        <v>539</v>
      </c>
      <c r="AO505" s="7">
        <v>8</v>
      </c>
      <c r="AP505" s="7">
        <v>8</v>
      </c>
      <c r="AQ505" s="7">
        <f t="shared" si="63"/>
        <v>21</v>
      </c>
    </row>
    <row r="506" spans="1:43" x14ac:dyDescent="0.25">
      <c r="A506" s="7">
        <v>505</v>
      </c>
      <c r="B506" s="7" t="s">
        <v>556</v>
      </c>
      <c r="C506" s="8">
        <f>VLOOKUP(B506,[1]Combined!$B$1:$S$640,18,0)</f>
        <v>7</v>
      </c>
      <c r="D506" s="8">
        <f>VLOOKUP(B506,[1]Combined!$B$1:$T$640,19,0)</f>
        <v>9</v>
      </c>
      <c r="E506" s="8">
        <f>VLOOKUP(B506,[1]Combined!$B$1:$V$640,21,0)</f>
        <v>0</v>
      </c>
      <c r="F506" s="8">
        <f>VLOOKUP(B506,[1]Combined!$B$1:$W$640,22,0)</f>
        <v>2</v>
      </c>
      <c r="G506" s="8">
        <f>VLOOKUP(B506,[1]Combined!$B$1:$X$640,23,0)</f>
        <v>2</v>
      </c>
      <c r="H506" s="8">
        <f>VLOOKUP(B506,[1]Combined!$B$1:$Z$640,25,0)</f>
        <v>0</v>
      </c>
      <c r="I506" s="9">
        <f>VLOOKUP(B506,[2]Combined!C$1:T$640,18,0)</f>
        <v>9</v>
      </c>
      <c r="J506" s="9">
        <f>VLOOKUP(B506,[2]Combined!C$1:U$640,19,0)</f>
        <v>15</v>
      </c>
      <c r="K506" s="9">
        <f>VLOOKUP(B506,[2]Combined!C$1:W$640,21,0)</f>
        <v>0</v>
      </c>
      <c r="L506" s="9">
        <f>VLOOKUP(B506,[2]Combined!C$1:X$640,22,0)</f>
        <v>2</v>
      </c>
      <c r="M506" s="9">
        <f>VLOOKUP(B506,[2]Combined!C$1:Y$640,23,0)</f>
        <v>2</v>
      </c>
      <c r="N506" s="9">
        <f>VLOOKUP(B506,[2]Combined!C$1:AA$640,25,0)</f>
        <v>0</v>
      </c>
      <c r="O506" s="10">
        <f>VLOOKUP(B506,[3]Combined!C$1:T$640,18,0)</f>
        <v>3</v>
      </c>
      <c r="P506" s="10">
        <f>VLOOKUP(B506,[3]Combined!C$1:U$640,19,0)</f>
        <v>17</v>
      </c>
      <c r="Q506" s="10">
        <f>VLOOKUP(B506,[3]Combined!C$1:W$640,21,0)</f>
        <v>0</v>
      </c>
      <c r="R506" s="10">
        <f>VLOOKUP(B506,[3]Combined!C$1:X$640,22,0)</f>
        <v>0</v>
      </c>
      <c r="S506" s="10">
        <f>VLOOKUP(B506,[3]Combined!C$1:Y$640,23,0)</f>
        <v>1</v>
      </c>
      <c r="T506" s="10">
        <f>VLOOKUP(B506,[3]Combined!C$1:AA$640,25,0)</f>
        <v>0</v>
      </c>
      <c r="U506" s="11">
        <v>6</v>
      </c>
      <c r="V506" s="11">
        <v>18</v>
      </c>
      <c r="W506" s="11">
        <f>VLOOKUP(B506,[4]Combined!C$1:W$640,21,0)</f>
        <v>0</v>
      </c>
      <c r="X506" s="11">
        <f>VLOOKUP(B506,[4]Combined!C$1:X$640,22,0)</f>
        <v>2</v>
      </c>
      <c r="Y506" s="11">
        <f>VLOOKUP(B506,[4]Combined!C$1:Y$640,23,0)</f>
        <v>2</v>
      </c>
      <c r="Z506" s="11">
        <f>VLOOKUP(B506,[4]Combined!C$1:AA$640,25,0)</f>
        <v>0</v>
      </c>
      <c r="AA506" s="12">
        <f>VLOOKUP(B506,[5]Combined!C$1:T$640,18,0)</f>
        <v>0</v>
      </c>
      <c r="AB506" s="12">
        <f>VLOOKUP(B506,[5]Combined!C$1:U$640,19,0)</f>
        <v>0</v>
      </c>
      <c r="AC506" s="12">
        <f>VLOOKUP(B506,[5]Combined!C$1:W$640,21,0)</f>
        <v>0</v>
      </c>
      <c r="AD506" s="12">
        <f>VLOOKUP(B506,[5]Combined!C$1:X$640,22,0)</f>
        <v>0</v>
      </c>
      <c r="AE506" s="12">
        <f>VLOOKUP(B506,[5]Combined!C$1:Y$640,23,0)</f>
        <v>0</v>
      </c>
      <c r="AF506" s="12">
        <f>VLOOKUP(B506,[5]Combined!C$1:AA$640,25,0)</f>
        <v>0</v>
      </c>
      <c r="AG506" s="14">
        <f t="shared" si="56"/>
        <v>66</v>
      </c>
      <c r="AH506" s="14">
        <f t="shared" si="57"/>
        <v>0</v>
      </c>
      <c r="AI506" s="14">
        <f t="shared" si="58"/>
        <v>0</v>
      </c>
      <c r="AJ506" s="14">
        <f t="shared" si="59"/>
        <v>31</v>
      </c>
      <c r="AK506" s="14">
        <f t="shared" si="60"/>
        <v>31</v>
      </c>
      <c r="AL506" s="14">
        <f t="shared" si="61"/>
        <v>46.969696969696969</v>
      </c>
      <c r="AM506" s="14">
        <f t="shared" si="62"/>
        <v>0</v>
      </c>
      <c r="AN506" s="7" t="s">
        <v>541</v>
      </c>
      <c r="AO506" s="7">
        <f>VLOOKUP(B506,[6]K!B$1:AE$51,30,0)</f>
        <v>9</v>
      </c>
      <c r="AP506" s="7">
        <v>7</v>
      </c>
      <c r="AQ506" s="7">
        <f t="shared" si="63"/>
        <v>16</v>
      </c>
    </row>
    <row r="507" spans="1:43" x14ac:dyDescent="0.25">
      <c r="A507" s="7">
        <v>506</v>
      </c>
      <c r="B507" s="7" t="s">
        <v>557</v>
      </c>
      <c r="C507" s="8">
        <f>VLOOKUP(B507,[1]Combined!$B$1:$S$640,18,0)</f>
        <v>8</v>
      </c>
      <c r="D507" s="8">
        <f>VLOOKUP(B507,[1]Combined!$B$1:$T$640,19,0)</f>
        <v>9</v>
      </c>
      <c r="E507" s="8">
        <f>VLOOKUP(B507,[1]Combined!$B$1:$V$640,21,0)</f>
        <v>0</v>
      </c>
      <c r="F507" s="8">
        <f>VLOOKUP(B507,[1]Combined!$B$1:$W$640,22,0)</f>
        <v>0</v>
      </c>
      <c r="G507" s="8">
        <f>VLOOKUP(B507,[1]Combined!$B$1:$X$640,23,0)</f>
        <v>2</v>
      </c>
      <c r="H507" s="8">
        <f>VLOOKUP(B507,[1]Combined!$B$1:$Z$640,25,0)</f>
        <v>0</v>
      </c>
      <c r="I507" s="9">
        <f>VLOOKUP(B507,[2]Combined!C$1:T$640,18,0)</f>
        <v>11</v>
      </c>
      <c r="J507" s="9">
        <f>VLOOKUP(B507,[2]Combined!C$1:U$640,19,0)</f>
        <v>15</v>
      </c>
      <c r="K507" s="9">
        <f>VLOOKUP(B507,[2]Combined!C$1:W$640,21,0)</f>
        <v>0</v>
      </c>
      <c r="L507" s="9">
        <f>VLOOKUP(B507,[2]Combined!C$1:X$640,22,0)</f>
        <v>4</v>
      </c>
      <c r="M507" s="9">
        <f>VLOOKUP(B507,[2]Combined!C$1:Y$640,23,0)</f>
        <v>4</v>
      </c>
      <c r="N507" s="9">
        <f>VLOOKUP(B507,[2]Combined!C$1:AA$640,25,0)</f>
        <v>0</v>
      </c>
      <c r="O507" s="10">
        <f>VLOOKUP(B507,[3]Combined!C$1:T$640,18,0)</f>
        <v>9</v>
      </c>
      <c r="P507" s="10">
        <f>VLOOKUP(B507,[3]Combined!C$1:U$640,19,0)</f>
        <v>17</v>
      </c>
      <c r="Q507" s="10">
        <f>VLOOKUP(B507,[3]Combined!C$1:W$640,21,0)</f>
        <v>0</v>
      </c>
      <c r="R507" s="10">
        <f>VLOOKUP(B507,[3]Combined!C$1:X$640,22,0)</f>
        <v>4</v>
      </c>
      <c r="S507" s="10">
        <f>VLOOKUP(B507,[3]Combined!C$1:Y$640,23,0)</f>
        <v>4</v>
      </c>
      <c r="T507" s="10">
        <f>VLOOKUP(B507,[3]Combined!C$1:AA$640,25,0)</f>
        <v>0</v>
      </c>
      <c r="U507" s="11">
        <v>11</v>
      </c>
      <c r="V507" s="11">
        <v>18</v>
      </c>
      <c r="W507" s="11">
        <f>VLOOKUP(B507,[4]Combined!C$1:W$640,21,0)</f>
        <v>0</v>
      </c>
      <c r="X507" s="11">
        <v>3</v>
      </c>
      <c r="Y507" s="11">
        <v>3</v>
      </c>
      <c r="Z507" s="11">
        <f>VLOOKUP(B507,[4]Combined!C$1:AA$640,25,0)</f>
        <v>0</v>
      </c>
      <c r="AA507" s="12">
        <f>VLOOKUP(B507,[5]Combined!C$1:T$640,18,0)</f>
        <v>0</v>
      </c>
      <c r="AB507" s="12">
        <f>VLOOKUP(B507,[5]Combined!C$1:U$640,19,0)</f>
        <v>0</v>
      </c>
      <c r="AC507" s="12">
        <f>VLOOKUP(B507,[5]Combined!C$1:W$640,21,0)</f>
        <v>0</v>
      </c>
      <c r="AD507" s="12">
        <f>VLOOKUP(B507,[5]Combined!C$1:X$640,22,0)</f>
        <v>0</v>
      </c>
      <c r="AE507" s="12">
        <f>VLOOKUP(B507,[5]Combined!C$1:Y$640,23,0)</f>
        <v>0</v>
      </c>
      <c r="AF507" s="12">
        <f>VLOOKUP(B507,[5]Combined!C$1:AA$640,25,0)</f>
        <v>0</v>
      </c>
      <c r="AG507" s="14">
        <f t="shared" ref="AG507:AG568" si="64">SUM(D507,G507,J507,M507,P507,S507,V507,Y507,AB507,AE507)</f>
        <v>72</v>
      </c>
      <c r="AH507" s="14">
        <f t="shared" ref="AH507:AH568" si="65">SUM(E507,H507,K507,N507,Q507,T507,W507,Z507,AC507,AF507)</f>
        <v>0</v>
      </c>
      <c r="AI507" s="14">
        <f t="shared" ref="AI507:AI568" si="66">FLOOR(IF(AH507&lt;(1/3*(AG507)),AH507,(1/3*(AG507))),1)</f>
        <v>0</v>
      </c>
      <c r="AJ507" s="14">
        <f t="shared" ref="AJ507:AJ568" si="67">SUM(C507,F507,I507,L507,O507,R507,U507,X507,AA507,AD507)</f>
        <v>50</v>
      </c>
      <c r="AK507" s="14">
        <f t="shared" ref="AK507:AK568" si="68">IF(SUM(AJ507,AI507)&gt;AG507,AG507,SUM(AJ507,AI507))</f>
        <v>50</v>
      </c>
      <c r="AL507" s="14">
        <f t="shared" ref="AL507:AL568" si="69">(AK507/AG507)*100</f>
        <v>69.444444444444443</v>
      </c>
      <c r="AM507" s="14">
        <f t="shared" ref="AM507:AM568" si="70">IF(AL507&gt;=85,5,(IF(AND(AL507&gt;=80,AL507&lt;85),4,(IF(AND(AL507&gt;=75,AL507&lt;80),3,(IF(AND(AL507&gt;=70,AL507&lt;75),2,(IF(AND(AL507&gt;67,AL507&lt;70),1,0)))))))))</f>
        <v>1</v>
      </c>
      <c r="AN507" s="7" t="s">
        <v>533</v>
      </c>
      <c r="AO507" s="7">
        <v>9</v>
      </c>
      <c r="AP507" s="7">
        <v>6</v>
      </c>
      <c r="AQ507" s="7">
        <f t="shared" ref="AQ507:AQ568" si="71">SUM(AM507,AO507,AP507)</f>
        <v>16</v>
      </c>
    </row>
    <row r="508" spans="1:43" x14ac:dyDescent="0.25">
      <c r="A508" s="7">
        <v>507</v>
      </c>
      <c r="B508" s="7" t="s">
        <v>558</v>
      </c>
      <c r="C508" s="8">
        <f>VLOOKUP(B508,[1]Combined!$B$1:$S$640,18,0)</f>
        <v>7</v>
      </c>
      <c r="D508" s="8">
        <f>VLOOKUP(B508,[1]Combined!$B$1:$T$640,19,0)</f>
        <v>9</v>
      </c>
      <c r="E508" s="8">
        <f>VLOOKUP(B508,[1]Combined!$B$1:$V$640,21,0)</f>
        <v>0</v>
      </c>
      <c r="F508" s="8">
        <f>VLOOKUP(B508,[1]Combined!$B$1:$W$640,22,0)</f>
        <v>1</v>
      </c>
      <c r="G508" s="8">
        <f>VLOOKUP(B508,[1]Combined!$B$1:$X$640,23,0)</f>
        <v>2</v>
      </c>
      <c r="H508" s="8">
        <f>VLOOKUP(B508,[1]Combined!$B$1:$Z$640,25,0)</f>
        <v>0</v>
      </c>
      <c r="I508" s="9">
        <f>VLOOKUP(B508,[2]Combined!C$1:T$640,18,0)</f>
        <v>14</v>
      </c>
      <c r="J508" s="9">
        <f>VLOOKUP(B508,[2]Combined!C$1:U$640,19,0)</f>
        <v>15</v>
      </c>
      <c r="K508" s="9">
        <f>VLOOKUP(B508,[2]Combined!C$1:W$640,21,0)</f>
        <v>0</v>
      </c>
      <c r="L508" s="9">
        <f>VLOOKUP(B508,[2]Combined!C$1:X$640,22,0)</f>
        <v>3</v>
      </c>
      <c r="M508" s="9">
        <f>VLOOKUP(B508,[2]Combined!C$1:Y$640,23,0)</f>
        <v>4</v>
      </c>
      <c r="N508" s="9">
        <f>VLOOKUP(B508,[2]Combined!C$1:AA$640,25,0)</f>
        <v>0</v>
      </c>
      <c r="O508" s="10">
        <f>VLOOKUP(B508,[3]Combined!C$1:T$640,18,0)</f>
        <v>12</v>
      </c>
      <c r="P508" s="10">
        <f>VLOOKUP(B508,[3]Combined!C$1:U$640,19,0)</f>
        <v>17</v>
      </c>
      <c r="Q508" s="10">
        <f>VLOOKUP(B508,[3]Combined!C$1:W$640,21,0)</f>
        <v>0</v>
      </c>
      <c r="R508" s="10">
        <f>VLOOKUP(B508,[3]Combined!C$1:X$640,22,0)</f>
        <v>1</v>
      </c>
      <c r="S508" s="10">
        <f>VLOOKUP(B508,[3]Combined!C$1:Y$640,23,0)</f>
        <v>2</v>
      </c>
      <c r="T508" s="10">
        <f>VLOOKUP(B508,[3]Combined!C$1:AA$640,25,0)</f>
        <v>0</v>
      </c>
      <c r="U508" s="11">
        <v>13</v>
      </c>
      <c r="V508" s="11">
        <v>18</v>
      </c>
      <c r="W508" s="11">
        <f>VLOOKUP(B508,[4]Combined!C$1:W$640,21,0)</f>
        <v>0</v>
      </c>
      <c r="X508" s="11">
        <v>3</v>
      </c>
      <c r="Y508" s="11">
        <v>3</v>
      </c>
      <c r="Z508" s="11">
        <f>VLOOKUP(B508,[4]Combined!C$1:AA$640,25,0)</f>
        <v>0</v>
      </c>
      <c r="AA508" s="12">
        <f>VLOOKUP(B508,[5]Combined!C$1:T$640,18,0)</f>
        <v>0</v>
      </c>
      <c r="AB508" s="12">
        <f>VLOOKUP(B508,[5]Combined!C$1:U$640,19,0)</f>
        <v>0</v>
      </c>
      <c r="AC508" s="12">
        <f>VLOOKUP(B508,[5]Combined!C$1:W$640,21,0)</f>
        <v>0</v>
      </c>
      <c r="AD508" s="12">
        <f>VLOOKUP(B508,[5]Combined!C$1:X$640,22,0)</f>
        <v>0</v>
      </c>
      <c r="AE508" s="12">
        <f>VLOOKUP(B508,[5]Combined!C$1:Y$640,23,0)</f>
        <v>0</v>
      </c>
      <c r="AF508" s="12">
        <f>VLOOKUP(B508,[5]Combined!C$1:AA$640,25,0)</f>
        <v>0</v>
      </c>
      <c r="AG508" s="14">
        <f t="shared" si="64"/>
        <v>70</v>
      </c>
      <c r="AH508" s="14">
        <f t="shared" si="65"/>
        <v>0</v>
      </c>
      <c r="AI508" s="14">
        <f t="shared" si="66"/>
        <v>0</v>
      </c>
      <c r="AJ508" s="14">
        <f t="shared" si="67"/>
        <v>54</v>
      </c>
      <c r="AK508" s="14">
        <f t="shared" si="68"/>
        <v>54</v>
      </c>
      <c r="AL508" s="14">
        <f t="shared" si="69"/>
        <v>77.142857142857153</v>
      </c>
      <c r="AM508" s="14">
        <f t="shared" si="70"/>
        <v>3</v>
      </c>
      <c r="AN508" s="7" t="s">
        <v>535</v>
      </c>
      <c r="AO508" s="7">
        <v>9</v>
      </c>
      <c r="AP508" s="7">
        <v>6</v>
      </c>
      <c r="AQ508" s="7">
        <f t="shared" si="71"/>
        <v>18</v>
      </c>
    </row>
    <row r="509" spans="1:43" x14ac:dyDescent="0.25">
      <c r="A509" s="7">
        <v>508</v>
      </c>
      <c r="B509" s="7" t="s">
        <v>559</v>
      </c>
      <c r="C509" s="8">
        <f>VLOOKUP(B509,[1]Combined!$B$1:$S$640,18,0)</f>
        <v>9</v>
      </c>
      <c r="D509" s="8">
        <f>VLOOKUP(B509,[1]Combined!$B$1:$T$640,19,0)</f>
        <v>9</v>
      </c>
      <c r="E509" s="8">
        <f>VLOOKUP(B509,[1]Combined!$B$1:$V$640,21,0)</f>
        <v>0</v>
      </c>
      <c r="F509" s="8">
        <f>VLOOKUP(B509,[1]Combined!$B$1:$W$640,22,0)</f>
        <v>2</v>
      </c>
      <c r="G509" s="8">
        <f>VLOOKUP(B509,[1]Combined!$B$1:$X$640,23,0)</f>
        <v>2</v>
      </c>
      <c r="H509" s="8">
        <f>VLOOKUP(B509,[1]Combined!$B$1:$Z$640,25,0)</f>
        <v>0</v>
      </c>
      <c r="I509" s="9">
        <f>VLOOKUP(B509,[2]Combined!C$1:T$640,18,0)</f>
        <v>15</v>
      </c>
      <c r="J509" s="9">
        <f>VLOOKUP(B509,[2]Combined!C$1:U$640,19,0)</f>
        <v>15</v>
      </c>
      <c r="K509" s="9">
        <f>VLOOKUP(B509,[2]Combined!C$1:W$640,21,0)</f>
        <v>0</v>
      </c>
      <c r="L509" s="9">
        <f>VLOOKUP(B509,[2]Combined!C$1:X$640,22,0)</f>
        <v>3</v>
      </c>
      <c r="M509" s="9">
        <f>VLOOKUP(B509,[2]Combined!C$1:Y$640,23,0)</f>
        <v>3</v>
      </c>
      <c r="N509" s="9">
        <f>VLOOKUP(B509,[2]Combined!C$1:AA$640,25,0)</f>
        <v>0</v>
      </c>
      <c r="O509" s="10">
        <f>VLOOKUP(B509,[3]Combined!C$1:T$640,18,0)</f>
        <v>17</v>
      </c>
      <c r="P509" s="10">
        <f>VLOOKUP(B509,[3]Combined!C$1:U$640,19,0)</f>
        <v>17</v>
      </c>
      <c r="Q509" s="10">
        <f>VLOOKUP(B509,[3]Combined!C$1:W$640,21,0)</f>
        <v>0</v>
      </c>
      <c r="R509" s="10">
        <f>VLOOKUP(B509,[3]Combined!C$1:X$640,22,0)</f>
        <v>2</v>
      </c>
      <c r="S509" s="10">
        <f>VLOOKUP(B509,[3]Combined!C$1:Y$640,23,0)</f>
        <v>2</v>
      </c>
      <c r="T509" s="10">
        <f>VLOOKUP(B509,[3]Combined!C$1:AA$640,25,0)</f>
        <v>0</v>
      </c>
      <c r="U509" s="11">
        <v>17</v>
      </c>
      <c r="V509" s="11">
        <v>18</v>
      </c>
      <c r="W509" s="11">
        <f>VLOOKUP(B509,[4]Combined!C$1:W$640,21,0)</f>
        <v>0</v>
      </c>
      <c r="X509" s="11">
        <v>4</v>
      </c>
      <c r="Y509" s="11">
        <v>4</v>
      </c>
      <c r="Z509" s="11">
        <f>VLOOKUP(B509,[4]Combined!C$1:AA$640,25,0)</f>
        <v>0</v>
      </c>
      <c r="AA509" s="12">
        <f>VLOOKUP(B509,[5]Combined!C$1:T$640,18,0)</f>
        <v>0</v>
      </c>
      <c r="AB509" s="12">
        <f>VLOOKUP(B509,[5]Combined!C$1:U$640,19,0)</f>
        <v>0</v>
      </c>
      <c r="AC509" s="12">
        <f>VLOOKUP(B509,[5]Combined!C$1:W$640,21,0)</f>
        <v>0</v>
      </c>
      <c r="AD509" s="12">
        <f>VLOOKUP(B509,[5]Combined!C$1:X$640,22,0)</f>
        <v>0</v>
      </c>
      <c r="AE509" s="12">
        <f>VLOOKUP(B509,[5]Combined!C$1:Y$640,23,0)</f>
        <v>0</v>
      </c>
      <c r="AF509" s="12">
        <f>VLOOKUP(B509,[5]Combined!C$1:AA$640,25,0)</f>
        <v>0</v>
      </c>
      <c r="AG509" s="14">
        <f t="shared" si="64"/>
        <v>70</v>
      </c>
      <c r="AH509" s="14">
        <f t="shared" si="65"/>
        <v>0</v>
      </c>
      <c r="AI509" s="14">
        <f t="shared" si="66"/>
        <v>0</v>
      </c>
      <c r="AJ509" s="14">
        <f t="shared" si="67"/>
        <v>69</v>
      </c>
      <c r="AK509" s="14">
        <f t="shared" si="68"/>
        <v>69</v>
      </c>
      <c r="AL509" s="14">
        <f t="shared" si="69"/>
        <v>98.571428571428584</v>
      </c>
      <c r="AM509" s="14">
        <f t="shared" si="70"/>
        <v>5</v>
      </c>
      <c r="AN509" s="7" t="s">
        <v>537</v>
      </c>
      <c r="AO509" s="7">
        <v>9</v>
      </c>
      <c r="AP509" s="7">
        <v>9</v>
      </c>
      <c r="AQ509" s="7">
        <f t="shared" si="71"/>
        <v>23</v>
      </c>
    </row>
    <row r="510" spans="1:43" x14ac:dyDescent="0.25">
      <c r="A510" s="7">
        <v>509</v>
      </c>
      <c r="B510" s="7" t="s">
        <v>560</v>
      </c>
      <c r="C510" s="8">
        <f>VLOOKUP(B510,[1]Combined!$B$1:$S$640,18,0)</f>
        <v>9</v>
      </c>
      <c r="D510" s="8">
        <f>VLOOKUP(B510,[1]Combined!$B$1:$T$640,19,0)</f>
        <v>9</v>
      </c>
      <c r="E510" s="8">
        <f>VLOOKUP(B510,[1]Combined!$B$1:$V$640,21,0)</f>
        <v>0</v>
      </c>
      <c r="F510" s="8" t="str">
        <f>VLOOKUP(B510,[1]Combined!$B$1:$W$640,22,0)</f>
        <v xml:space="preserve"> </v>
      </c>
      <c r="G510" s="8">
        <f>VLOOKUP(B510,[1]Combined!$B$1:$X$640,23,0)</f>
        <v>0</v>
      </c>
      <c r="H510" s="8">
        <f>VLOOKUP(B510,[1]Combined!$B$1:$Z$640,25,0)</f>
        <v>0</v>
      </c>
      <c r="I510" s="9">
        <f>VLOOKUP(B510,[2]Combined!C$1:T$640,18,0)</f>
        <v>12</v>
      </c>
      <c r="J510" s="9">
        <f>VLOOKUP(B510,[2]Combined!C$1:U$640,19,0)</f>
        <v>15</v>
      </c>
      <c r="K510" s="9">
        <f>VLOOKUP(B510,[2]Combined!C$1:W$640,21,0)</f>
        <v>0</v>
      </c>
      <c r="L510" s="9">
        <f>VLOOKUP(B510,[2]Combined!C$1:X$640,22,0)</f>
        <v>3</v>
      </c>
      <c r="M510" s="9">
        <f>VLOOKUP(B510,[2]Combined!C$1:Y$640,23,0)</f>
        <v>4</v>
      </c>
      <c r="N510" s="9">
        <f>VLOOKUP(B510,[2]Combined!C$1:AA$640,25,0)</f>
        <v>0</v>
      </c>
      <c r="O510" s="10">
        <f>VLOOKUP(B510,[3]Combined!C$1:T$640,18,0)</f>
        <v>15</v>
      </c>
      <c r="P510" s="10">
        <f>VLOOKUP(B510,[3]Combined!C$1:U$640,19,0)</f>
        <v>17</v>
      </c>
      <c r="Q510" s="10">
        <f>VLOOKUP(B510,[3]Combined!C$1:W$640,21,0)</f>
        <v>0</v>
      </c>
      <c r="R510" s="10">
        <f>VLOOKUP(B510,[3]Combined!C$1:X$640,22,0)</f>
        <v>3</v>
      </c>
      <c r="S510" s="10">
        <f>VLOOKUP(B510,[3]Combined!C$1:Y$640,23,0)</f>
        <v>5</v>
      </c>
      <c r="T510" s="10">
        <f>VLOOKUP(B510,[3]Combined!C$1:AA$640,25,0)</f>
        <v>0</v>
      </c>
      <c r="U510" s="11">
        <v>10</v>
      </c>
      <c r="V510" s="11">
        <v>18</v>
      </c>
      <c r="W510" s="11">
        <v>4</v>
      </c>
      <c r="X510" s="11">
        <v>2</v>
      </c>
      <c r="Y510" s="11">
        <v>3</v>
      </c>
      <c r="Z510" s="11">
        <f>VLOOKUP(B510,[4]Combined!C$1:AA$640,25,0)</f>
        <v>0</v>
      </c>
      <c r="AA510" s="12">
        <f>VLOOKUP(B510,[5]Combined!C$1:T$640,18,0)</f>
        <v>0</v>
      </c>
      <c r="AB510" s="12">
        <f>VLOOKUP(B510,[5]Combined!C$1:U$640,19,0)</f>
        <v>0</v>
      </c>
      <c r="AC510" s="12">
        <f>VLOOKUP(B510,[5]Combined!C$1:W$640,21,0)</f>
        <v>0</v>
      </c>
      <c r="AD510" s="12">
        <v>2</v>
      </c>
      <c r="AE510" s="12">
        <v>2</v>
      </c>
      <c r="AF510" s="12">
        <f>VLOOKUP(B510,[5]Combined!C$1:AA$640,25,0)</f>
        <v>0</v>
      </c>
      <c r="AG510" s="14">
        <f t="shared" si="64"/>
        <v>73</v>
      </c>
      <c r="AH510" s="14">
        <f t="shared" si="65"/>
        <v>4</v>
      </c>
      <c r="AI510" s="14">
        <f t="shared" si="66"/>
        <v>4</v>
      </c>
      <c r="AJ510" s="14">
        <f t="shared" si="67"/>
        <v>56</v>
      </c>
      <c r="AK510" s="14">
        <f t="shared" si="68"/>
        <v>60</v>
      </c>
      <c r="AL510" s="14">
        <f t="shared" si="69"/>
        <v>82.191780821917803</v>
      </c>
      <c r="AM510" s="14">
        <f t="shared" si="70"/>
        <v>4</v>
      </c>
      <c r="AN510" s="7" t="s">
        <v>539</v>
      </c>
      <c r="AO510" s="7">
        <v>7</v>
      </c>
      <c r="AP510" s="7">
        <v>7</v>
      </c>
      <c r="AQ510" s="7">
        <f t="shared" si="71"/>
        <v>18</v>
      </c>
    </row>
    <row r="511" spans="1:43" x14ac:dyDescent="0.25">
      <c r="A511" s="7">
        <v>510</v>
      </c>
      <c r="B511" s="7" t="s">
        <v>561</v>
      </c>
      <c r="C511" s="8">
        <f>VLOOKUP(B511,[1]Combined!$B$1:$S$640,18,0)</f>
        <v>8</v>
      </c>
      <c r="D511" s="8">
        <f>VLOOKUP(B511,[1]Combined!$B$1:$T$640,19,0)</f>
        <v>9</v>
      </c>
      <c r="E511" s="8">
        <f>VLOOKUP(B511,[1]Combined!$B$1:$V$640,21,0)</f>
        <v>0</v>
      </c>
      <c r="F511" s="8">
        <f>VLOOKUP(B511,[1]Combined!$B$1:$W$640,22,0)</f>
        <v>2</v>
      </c>
      <c r="G511" s="8">
        <f>VLOOKUP(B511,[1]Combined!$B$1:$X$640,23,0)</f>
        <v>2</v>
      </c>
      <c r="H511" s="8">
        <f>VLOOKUP(B511,[1]Combined!$B$1:$Z$640,25,0)</f>
        <v>0</v>
      </c>
      <c r="I511" s="9">
        <f>VLOOKUP(B511,[2]Combined!C$1:T$640,18,0)</f>
        <v>9</v>
      </c>
      <c r="J511" s="9">
        <f>VLOOKUP(B511,[2]Combined!C$1:U$640,19,0)</f>
        <v>15</v>
      </c>
      <c r="K511" s="9">
        <f>VLOOKUP(B511,[2]Combined!C$1:W$640,21,0)</f>
        <v>0</v>
      </c>
      <c r="L511" s="9">
        <f>VLOOKUP(B511,[2]Combined!C$1:X$640,22,0)</f>
        <v>1</v>
      </c>
      <c r="M511" s="9">
        <f>VLOOKUP(B511,[2]Combined!C$1:Y$640,23,0)</f>
        <v>2</v>
      </c>
      <c r="N511" s="9">
        <f>VLOOKUP(B511,[2]Combined!C$1:AA$640,25,0)</f>
        <v>0</v>
      </c>
      <c r="O511" s="10">
        <f>VLOOKUP(B511,[3]Combined!C$1:T$640,18,0)</f>
        <v>6</v>
      </c>
      <c r="P511" s="10">
        <f>VLOOKUP(B511,[3]Combined!C$1:U$640,19,0)</f>
        <v>17</v>
      </c>
      <c r="Q511" s="10">
        <f>VLOOKUP(B511,[3]Combined!C$1:W$640,21,0)</f>
        <v>0</v>
      </c>
      <c r="R511" s="10">
        <f>VLOOKUP(B511,[3]Combined!C$1:X$640,22,0)</f>
        <v>1</v>
      </c>
      <c r="S511" s="10">
        <f>VLOOKUP(B511,[3]Combined!C$1:Y$640,23,0)</f>
        <v>1</v>
      </c>
      <c r="T511" s="10">
        <f>VLOOKUP(B511,[3]Combined!C$1:AA$640,25,0)</f>
        <v>0</v>
      </c>
      <c r="U511" s="11">
        <v>12</v>
      </c>
      <c r="V511" s="11">
        <v>18</v>
      </c>
      <c r="W511" s="11">
        <f>VLOOKUP(B511,[4]Combined!C$1:W$640,21,0)</f>
        <v>0</v>
      </c>
      <c r="X511" s="11">
        <f>VLOOKUP(B511,[4]Combined!C$1:X$640,22,0)</f>
        <v>2</v>
      </c>
      <c r="Y511" s="11">
        <f>VLOOKUP(B511,[4]Combined!C$1:Y$640,23,0)</f>
        <v>2</v>
      </c>
      <c r="Z511" s="11">
        <f>VLOOKUP(B511,[4]Combined!C$1:AA$640,25,0)</f>
        <v>0</v>
      </c>
      <c r="AA511" s="12">
        <f>VLOOKUP(B511,[5]Combined!C$1:T$640,18,0)</f>
        <v>0</v>
      </c>
      <c r="AB511" s="12">
        <f>VLOOKUP(B511,[5]Combined!C$1:U$640,19,0)</f>
        <v>0</v>
      </c>
      <c r="AC511" s="12">
        <f>VLOOKUP(B511,[5]Combined!C$1:W$640,21,0)</f>
        <v>0</v>
      </c>
      <c r="AD511" s="12">
        <f>VLOOKUP(B511,[5]Combined!C$1:X$640,22,0)</f>
        <v>0</v>
      </c>
      <c r="AE511" s="12">
        <f>VLOOKUP(B511,[5]Combined!C$1:Y$640,23,0)</f>
        <v>0</v>
      </c>
      <c r="AF511" s="12">
        <f>VLOOKUP(B511,[5]Combined!C$1:AA$640,25,0)</f>
        <v>0</v>
      </c>
      <c r="AG511" s="14">
        <f t="shared" si="64"/>
        <v>66</v>
      </c>
      <c r="AH511" s="14">
        <f t="shared" si="65"/>
        <v>0</v>
      </c>
      <c r="AI511" s="14">
        <f t="shared" si="66"/>
        <v>0</v>
      </c>
      <c r="AJ511" s="14">
        <f t="shared" si="67"/>
        <v>41</v>
      </c>
      <c r="AK511" s="14">
        <f t="shared" si="68"/>
        <v>41</v>
      </c>
      <c r="AL511" s="14">
        <f t="shared" si="69"/>
        <v>62.121212121212125</v>
      </c>
      <c r="AM511" s="14">
        <f t="shared" si="70"/>
        <v>0</v>
      </c>
      <c r="AN511" s="7" t="s">
        <v>541</v>
      </c>
      <c r="AO511" s="7">
        <f>VLOOKUP(B511,[6]K!B$1:AE$51,30,0)</f>
        <v>10</v>
      </c>
      <c r="AP511" s="7">
        <v>8</v>
      </c>
      <c r="AQ511" s="7">
        <f t="shared" si="71"/>
        <v>18</v>
      </c>
    </row>
    <row r="512" spans="1:43" x14ac:dyDescent="0.25">
      <c r="A512" s="7">
        <v>511</v>
      </c>
      <c r="B512" s="7" t="s">
        <v>562</v>
      </c>
      <c r="C512" s="8">
        <f>VLOOKUP(B512,[1]Combined!$B$1:$S$640,18,0)</f>
        <v>7</v>
      </c>
      <c r="D512" s="8">
        <f>VLOOKUP(B512,[1]Combined!$B$1:$T$640,19,0)</f>
        <v>9</v>
      </c>
      <c r="E512" s="8">
        <f>VLOOKUP(B512,[1]Combined!$B$1:$V$640,21,0)</f>
        <v>0</v>
      </c>
      <c r="F512" s="8">
        <f>VLOOKUP(B512,[1]Combined!$B$1:$W$640,22,0)</f>
        <v>1</v>
      </c>
      <c r="G512" s="8">
        <f>VLOOKUP(B512,[1]Combined!$B$1:$X$640,23,0)</f>
        <v>2</v>
      </c>
      <c r="H512" s="8">
        <f>VLOOKUP(B512,[1]Combined!$B$1:$Z$640,25,0)</f>
        <v>0</v>
      </c>
      <c r="I512" s="9">
        <f>VLOOKUP(B512,[2]Combined!C$1:T$640,18,0)</f>
        <v>12</v>
      </c>
      <c r="J512" s="9">
        <f>VLOOKUP(B512,[2]Combined!C$1:U$640,19,0)</f>
        <v>15</v>
      </c>
      <c r="K512" s="9">
        <f>VLOOKUP(B512,[2]Combined!C$1:W$640,21,0)</f>
        <v>0</v>
      </c>
      <c r="L512" s="9">
        <f>VLOOKUP(B512,[2]Combined!C$1:X$640,22,0)</f>
        <v>4</v>
      </c>
      <c r="M512" s="9">
        <f>VLOOKUP(B512,[2]Combined!C$1:Y$640,23,0)</f>
        <v>4</v>
      </c>
      <c r="N512" s="9">
        <f>VLOOKUP(B512,[2]Combined!C$1:AA$640,25,0)</f>
        <v>0</v>
      </c>
      <c r="O512" s="10">
        <f>VLOOKUP(B512,[3]Combined!C$1:T$640,18,0)</f>
        <v>11</v>
      </c>
      <c r="P512" s="10">
        <f>VLOOKUP(B512,[3]Combined!C$1:U$640,19,0)</f>
        <v>17</v>
      </c>
      <c r="Q512" s="10">
        <f>VLOOKUP(B512,[3]Combined!C$1:W$640,21,0)</f>
        <v>0</v>
      </c>
      <c r="R512" s="10">
        <f>VLOOKUP(B512,[3]Combined!C$1:X$640,22,0)</f>
        <v>4</v>
      </c>
      <c r="S512" s="10">
        <f>VLOOKUP(B512,[3]Combined!C$1:Y$640,23,0)</f>
        <v>4</v>
      </c>
      <c r="T512" s="10">
        <f>VLOOKUP(B512,[3]Combined!C$1:AA$640,25,0)</f>
        <v>0</v>
      </c>
      <c r="U512" s="11">
        <v>16</v>
      </c>
      <c r="V512" s="11">
        <v>18</v>
      </c>
      <c r="W512" s="11">
        <f>VLOOKUP(B512,[4]Combined!C$1:W$640,21,0)</f>
        <v>0</v>
      </c>
      <c r="X512" s="11">
        <v>3</v>
      </c>
      <c r="Y512" s="11">
        <v>3</v>
      </c>
      <c r="Z512" s="11">
        <f>VLOOKUP(B512,[4]Combined!C$1:AA$640,25,0)</f>
        <v>0</v>
      </c>
      <c r="AA512" s="12">
        <f>VLOOKUP(B512,[5]Combined!C$1:T$640,18,0)</f>
        <v>0</v>
      </c>
      <c r="AB512" s="12">
        <f>VLOOKUP(B512,[5]Combined!C$1:U$640,19,0)</f>
        <v>0</v>
      </c>
      <c r="AC512" s="12">
        <f>VLOOKUP(B512,[5]Combined!C$1:W$640,21,0)</f>
        <v>0</v>
      </c>
      <c r="AD512" s="12">
        <f>VLOOKUP(B512,[5]Combined!C$1:X$640,22,0)</f>
        <v>0</v>
      </c>
      <c r="AE512" s="12">
        <f>VLOOKUP(B512,[5]Combined!C$1:Y$640,23,0)</f>
        <v>0</v>
      </c>
      <c r="AF512" s="12">
        <f>VLOOKUP(B512,[5]Combined!C$1:AA$640,25,0)</f>
        <v>0</v>
      </c>
      <c r="AG512" s="14">
        <f t="shared" si="64"/>
        <v>72</v>
      </c>
      <c r="AH512" s="14">
        <f t="shared" si="65"/>
        <v>0</v>
      </c>
      <c r="AI512" s="14">
        <f t="shared" si="66"/>
        <v>0</v>
      </c>
      <c r="AJ512" s="14">
        <f t="shared" si="67"/>
        <v>58</v>
      </c>
      <c r="AK512" s="14">
        <f t="shared" si="68"/>
        <v>58</v>
      </c>
      <c r="AL512" s="14">
        <f t="shared" si="69"/>
        <v>80.555555555555557</v>
      </c>
      <c r="AM512" s="14">
        <f t="shared" si="70"/>
        <v>4</v>
      </c>
      <c r="AN512" s="7" t="s">
        <v>533</v>
      </c>
      <c r="AO512" s="7">
        <v>9</v>
      </c>
      <c r="AP512" s="7">
        <v>8</v>
      </c>
      <c r="AQ512" s="7">
        <f t="shared" si="71"/>
        <v>21</v>
      </c>
    </row>
    <row r="513" spans="1:43" x14ac:dyDescent="0.25">
      <c r="A513" s="7">
        <v>512</v>
      </c>
      <c r="B513" s="7" t="s">
        <v>563</v>
      </c>
      <c r="C513" s="8">
        <f>VLOOKUP(B513,[1]Combined!$B$1:$S$640,18,0)</f>
        <v>8</v>
      </c>
      <c r="D513" s="8">
        <f>VLOOKUP(B513,[1]Combined!$B$1:$T$640,19,0)</f>
        <v>9</v>
      </c>
      <c r="E513" s="8">
        <f>VLOOKUP(B513,[1]Combined!$B$1:$V$640,21,0)</f>
        <v>0</v>
      </c>
      <c r="F513" s="8">
        <f>VLOOKUP(B513,[1]Combined!$B$1:$W$640,22,0)</f>
        <v>2</v>
      </c>
      <c r="G513" s="8">
        <f>VLOOKUP(B513,[1]Combined!$B$1:$X$640,23,0)</f>
        <v>2</v>
      </c>
      <c r="H513" s="8">
        <f>VLOOKUP(B513,[1]Combined!$B$1:$Z$640,25,0)</f>
        <v>0</v>
      </c>
      <c r="I513" s="9">
        <f>VLOOKUP(B513,[2]Combined!C$1:T$640,18,0)</f>
        <v>12</v>
      </c>
      <c r="J513" s="9">
        <f>VLOOKUP(B513,[2]Combined!C$1:U$640,19,0)</f>
        <v>15</v>
      </c>
      <c r="K513" s="9">
        <f>VLOOKUP(B513,[2]Combined!C$1:W$640,21,0)</f>
        <v>0</v>
      </c>
      <c r="L513" s="9">
        <f>VLOOKUP(B513,[2]Combined!C$1:X$640,22,0)</f>
        <v>4</v>
      </c>
      <c r="M513" s="9">
        <f>VLOOKUP(B513,[2]Combined!C$1:Y$640,23,0)</f>
        <v>4</v>
      </c>
      <c r="N513" s="9">
        <f>VLOOKUP(B513,[2]Combined!C$1:AA$640,25,0)</f>
        <v>0</v>
      </c>
      <c r="O513" s="10">
        <f>VLOOKUP(B513,[3]Combined!C$1:T$640,18,0)</f>
        <v>14</v>
      </c>
      <c r="P513" s="10">
        <f>VLOOKUP(B513,[3]Combined!C$1:U$640,19,0)</f>
        <v>17</v>
      </c>
      <c r="Q513" s="10">
        <f>VLOOKUP(B513,[3]Combined!C$1:W$640,21,0)</f>
        <v>0</v>
      </c>
      <c r="R513" s="10">
        <f>VLOOKUP(B513,[3]Combined!C$1:X$640,22,0)</f>
        <v>2</v>
      </c>
      <c r="S513" s="10">
        <f>VLOOKUP(B513,[3]Combined!C$1:Y$640,23,0)</f>
        <v>2</v>
      </c>
      <c r="T513" s="10">
        <f>VLOOKUP(B513,[3]Combined!C$1:AA$640,25,0)</f>
        <v>0</v>
      </c>
      <c r="U513" s="11">
        <v>15</v>
      </c>
      <c r="V513" s="11">
        <v>18</v>
      </c>
      <c r="W513" s="11">
        <f>VLOOKUP(B513,[4]Combined!C$1:W$640,21,0)</f>
        <v>0</v>
      </c>
      <c r="X513" s="11">
        <v>3</v>
      </c>
      <c r="Y513" s="11">
        <v>3</v>
      </c>
      <c r="Z513" s="11">
        <f>VLOOKUP(B513,[4]Combined!C$1:AA$640,25,0)</f>
        <v>0</v>
      </c>
      <c r="AA513" s="12">
        <f>VLOOKUP(B513,[5]Combined!C$1:T$640,18,0)</f>
        <v>0</v>
      </c>
      <c r="AB513" s="12">
        <f>VLOOKUP(B513,[5]Combined!C$1:U$640,19,0)</f>
        <v>0</v>
      </c>
      <c r="AC513" s="12">
        <f>VLOOKUP(B513,[5]Combined!C$1:W$640,21,0)</f>
        <v>0</v>
      </c>
      <c r="AD513" s="12">
        <f>VLOOKUP(B513,[5]Combined!C$1:X$640,22,0)</f>
        <v>0</v>
      </c>
      <c r="AE513" s="12">
        <f>VLOOKUP(B513,[5]Combined!C$1:Y$640,23,0)</f>
        <v>0</v>
      </c>
      <c r="AF513" s="12">
        <f>VLOOKUP(B513,[5]Combined!C$1:AA$640,25,0)</f>
        <v>0</v>
      </c>
      <c r="AG513" s="14">
        <f t="shared" si="64"/>
        <v>70</v>
      </c>
      <c r="AH513" s="14">
        <f t="shared" si="65"/>
        <v>0</v>
      </c>
      <c r="AI513" s="14">
        <f t="shared" si="66"/>
        <v>0</v>
      </c>
      <c r="AJ513" s="14">
        <f t="shared" si="67"/>
        <v>60</v>
      </c>
      <c r="AK513" s="14">
        <f t="shared" si="68"/>
        <v>60</v>
      </c>
      <c r="AL513" s="14">
        <f t="shared" si="69"/>
        <v>85.714285714285708</v>
      </c>
      <c r="AM513" s="14">
        <f t="shared" si="70"/>
        <v>5</v>
      </c>
      <c r="AN513" s="7" t="s">
        <v>535</v>
      </c>
      <c r="AO513" s="7">
        <v>9</v>
      </c>
      <c r="AP513" s="7">
        <v>8</v>
      </c>
      <c r="AQ513" s="7">
        <f t="shared" si="71"/>
        <v>22</v>
      </c>
    </row>
    <row r="514" spans="1:43" x14ac:dyDescent="0.25">
      <c r="A514" s="7">
        <v>513</v>
      </c>
      <c r="B514" s="7" t="s">
        <v>564</v>
      </c>
      <c r="C514" s="8">
        <f>VLOOKUP(B514,[1]Combined!$B$1:$S$640,18,0)</f>
        <v>8</v>
      </c>
      <c r="D514" s="8">
        <f>VLOOKUP(B514,[1]Combined!$B$1:$T$640,19,0)</f>
        <v>9</v>
      </c>
      <c r="E514" s="8">
        <f>VLOOKUP(B514,[1]Combined!$B$1:$V$640,21,0)</f>
        <v>0</v>
      </c>
      <c r="F514" s="8">
        <f>VLOOKUP(B514,[1]Combined!$B$1:$W$640,22,0)</f>
        <v>2</v>
      </c>
      <c r="G514" s="8">
        <f>VLOOKUP(B514,[1]Combined!$B$1:$X$640,23,0)</f>
        <v>2</v>
      </c>
      <c r="H514" s="8">
        <f>VLOOKUP(B514,[1]Combined!$B$1:$Z$640,25,0)</f>
        <v>0</v>
      </c>
      <c r="I514" s="9">
        <f>VLOOKUP(B514,[2]Combined!C$1:T$640,18,0)</f>
        <v>14</v>
      </c>
      <c r="J514" s="9">
        <f>VLOOKUP(B514,[2]Combined!C$1:U$640,19,0)</f>
        <v>15</v>
      </c>
      <c r="K514" s="9">
        <f>VLOOKUP(B514,[2]Combined!C$1:W$640,21,0)</f>
        <v>0</v>
      </c>
      <c r="L514" s="9">
        <f>VLOOKUP(B514,[2]Combined!C$1:X$640,22,0)</f>
        <v>3</v>
      </c>
      <c r="M514" s="9">
        <f>VLOOKUP(B514,[2]Combined!C$1:Y$640,23,0)</f>
        <v>3</v>
      </c>
      <c r="N514" s="9">
        <f>VLOOKUP(B514,[2]Combined!C$1:AA$640,25,0)</f>
        <v>0</v>
      </c>
      <c r="O514" s="10">
        <f>VLOOKUP(B514,[3]Combined!C$1:T$640,18,0)</f>
        <v>11</v>
      </c>
      <c r="P514" s="10">
        <f>VLOOKUP(B514,[3]Combined!C$1:U$640,19,0)</f>
        <v>17</v>
      </c>
      <c r="Q514" s="10">
        <f>VLOOKUP(B514,[3]Combined!C$1:W$640,21,0)</f>
        <v>0</v>
      </c>
      <c r="R514" s="10">
        <f>VLOOKUP(B514,[3]Combined!C$1:X$640,22,0)</f>
        <v>2</v>
      </c>
      <c r="S514" s="10">
        <f>VLOOKUP(B514,[3]Combined!C$1:Y$640,23,0)</f>
        <v>2</v>
      </c>
      <c r="T514" s="10">
        <f>VLOOKUP(B514,[3]Combined!C$1:AA$640,25,0)</f>
        <v>0</v>
      </c>
      <c r="U514" s="11">
        <v>17</v>
      </c>
      <c r="V514" s="11">
        <v>18</v>
      </c>
      <c r="W514" s="11">
        <f>VLOOKUP(B514,[4]Combined!C$1:W$640,21,0)</f>
        <v>0</v>
      </c>
      <c r="X514" s="11">
        <v>4</v>
      </c>
      <c r="Y514" s="11">
        <v>4</v>
      </c>
      <c r="Z514" s="11">
        <f>VLOOKUP(B514,[4]Combined!C$1:AA$640,25,0)</f>
        <v>0</v>
      </c>
      <c r="AA514" s="12">
        <f>VLOOKUP(B514,[5]Combined!C$1:T$640,18,0)</f>
        <v>0</v>
      </c>
      <c r="AB514" s="12">
        <f>VLOOKUP(B514,[5]Combined!C$1:U$640,19,0)</f>
        <v>0</v>
      </c>
      <c r="AC514" s="12">
        <f>VLOOKUP(B514,[5]Combined!C$1:W$640,21,0)</f>
        <v>0</v>
      </c>
      <c r="AD514" s="12">
        <f>VLOOKUP(B514,[5]Combined!C$1:X$640,22,0)</f>
        <v>0</v>
      </c>
      <c r="AE514" s="12">
        <f>VLOOKUP(B514,[5]Combined!C$1:Y$640,23,0)</f>
        <v>0</v>
      </c>
      <c r="AF514" s="12">
        <f>VLOOKUP(B514,[5]Combined!C$1:AA$640,25,0)</f>
        <v>0</v>
      </c>
      <c r="AG514" s="14">
        <f t="shared" si="64"/>
        <v>70</v>
      </c>
      <c r="AH514" s="14">
        <f t="shared" si="65"/>
        <v>0</v>
      </c>
      <c r="AI514" s="14">
        <f t="shared" si="66"/>
        <v>0</v>
      </c>
      <c r="AJ514" s="14">
        <f t="shared" si="67"/>
        <v>61</v>
      </c>
      <c r="AK514" s="14">
        <f t="shared" si="68"/>
        <v>61</v>
      </c>
      <c r="AL514" s="14">
        <f t="shared" si="69"/>
        <v>87.142857142857139</v>
      </c>
      <c r="AM514" s="14">
        <f t="shared" si="70"/>
        <v>5</v>
      </c>
      <c r="AN514" s="7" t="s">
        <v>537</v>
      </c>
      <c r="AO514" s="7">
        <v>9</v>
      </c>
      <c r="AP514" s="7">
        <v>9</v>
      </c>
      <c r="AQ514" s="7">
        <f t="shared" si="71"/>
        <v>23</v>
      </c>
    </row>
    <row r="515" spans="1:43" x14ac:dyDescent="0.25">
      <c r="A515" s="7">
        <v>514</v>
      </c>
      <c r="B515" s="7" t="s">
        <v>565</v>
      </c>
      <c r="C515" s="8">
        <f>VLOOKUP(B515,[1]Combined!$B$1:$S$640,18,0)</f>
        <v>9</v>
      </c>
      <c r="D515" s="8">
        <f>VLOOKUP(B515,[1]Combined!$B$1:$T$640,19,0)</f>
        <v>9</v>
      </c>
      <c r="E515" s="8">
        <f>VLOOKUP(B515,[1]Combined!$B$1:$V$640,21,0)</f>
        <v>0</v>
      </c>
      <c r="F515" s="8" t="str">
        <f>VLOOKUP(B515,[1]Combined!$B$1:$W$640,22,0)</f>
        <v xml:space="preserve"> </v>
      </c>
      <c r="G515" s="8">
        <f>VLOOKUP(B515,[1]Combined!$B$1:$X$640,23,0)</f>
        <v>0</v>
      </c>
      <c r="H515" s="8">
        <f>VLOOKUP(B515,[1]Combined!$B$1:$Z$640,25,0)</f>
        <v>0</v>
      </c>
      <c r="I515" s="9">
        <f>VLOOKUP(B515,[2]Combined!C$1:T$640,18,0)</f>
        <v>14</v>
      </c>
      <c r="J515" s="9">
        <f>VLOOKUP(B515,[2]Combined!C$1:U$640,19,0)</f>
        <v>15</v>
      </c>
      <c r="K515" s="9">
        <f>VLOOKUP(B515,[2]Combined!C$1:W$640,21,0)</f>
        <v>0</v>
      </c>
      <c r="L515" s="9">
        <f>VLOOKUP(B515,[2]Combined!C$1:X$640,22,0)</f>
        <v>4</v>
      </c>
      <c r="M515" s="9">
        <f>VLOOKUP(B515,[2]Combined!C$1:Y$640,23,0)</f>
        <v>4</v>
      </c>
      <c r="N515" s="9">
        <f>VLOOKUP(B515,[2]Combined!C$1:AA$640,25,0)</f>
        <v>0</v>
      </c>
      <c r="O515" s="10">
        <f>VLOOKUP(B515,[3]Combined!C$1:T$640,18,0)</f>
        <v>15</v>
      </c>
      <c r="P515" s="10">
        <f>VLOOKUP(B515,[3]Combined!C$1:U$640,19,0)</f>
        <v>17</v>
      </c>
      <c r="Q515" s="10">
        <f>VLOOKUP(B515,[3]Combined!C$1:W$640,21,0)</f>
        <v>0</v>
      </c>
      <c r="R515" s="10">
        <f>VLOOKUP(B515,[3]Combined!C$1:X$640,22,0)</f>
        <v>4</v>
      </c>
      <c r="S515" s="10">
        <f>VLOOKUP(B515,[3]Combined!C$1:Y$640,23,0)</f>
        <v>5</v>
      </c>
      <c r="T515" s="10">
        <f>VLOOKUP(B515,[3]Combined!C$1:AA$640,25,0)</f>
        <v>0</v>
      </c>
      <c r="U515" s="11">
        <v>17</v>
      </c>
      <c r="V515" s="11">
        <v>18</v>
      </c>
      <c r="W515" s="11">
        <f>VLOOKUP(B515,[4]Combined!C$1:W$640,21,0)</f>
        <v>0</v>
      </c>
      <c r="X515" s="11">
        <v>2</v>
      </c>
      <c r="Y515" s="11">
        <v>3</v>
      </c>
      <c r="Z515" s="11">
        <f>VLOOKUP(B515,[4]Combined!C$1:AA$640,25,0)</f>
        <v>0</v>
      </c>
      <c r="AA515" s="12">
        <f>VLOOKUP(B515,[5]Combined!C$1:T$640,18,0)</f>
        <v>0</v>
      </c>
      <c r="AB515" s="12">
        <f>VLOOKUP(B515,[5]Combined!C$1:U$640,19,0)</f>
        <v>0</v>
      </c>
      <c r="AC515" s="12">
        <f>VLOOKUP(B515,[5]Combined!C$1:W$640,21,0)</f>
        <v>0</v>
      </c>
      <c r="AD515" s="12">
        <v>2</v>
      </c>
      <c r="AE515" s="12">
        <v>2</v>
      </c>
      <c r="AF515" s="12">
        <f>VLOOKUP(B515,[5]Combined!C$1:AA$640,25,0)</f>
        <v>0</v>
      </c>
      <c r="AG515" s="14">
        <f t="shared" si="64"/>
        <v>73</v>
      </c>
      <c r="AH515" s="14">
        <f t="shared" si="65"/>
        <v>0</v>
      </c>
      <c r="AI515" s="14">
        <f t="shared" si="66"/>
        <v>0</v>
      </c>
      <c r="AJ515" s="14">
        <f t="shared" si="67"/>
        <v>67</v>
      </c>
      <c r="AK515" s="14">
        <f t="shared" si="68"/>
        <v>67</v>
      </c>
      <c r="AL515" s="14">
        <f t="shared" si="69"/>
        <v>91.780821917808225</v>
      </c>
      <c r="AM515" s="14">
        <f t="shared" si="70"/>
        <v>5</v>
      </c>
      <c r="AN515" s="7" t="s">
        <v>539</v>
      </c>
      <c r="AO515" s="7">
        <v>10</v>
      </c>
      <c r="AP515" s="7">
        <v>8</v>
      </c>
      <c r="AQ515" s="7">
        <f t="shared" si="71"/>
        <v>23</v>
      </c>
    </row>
    <row r="516" spans="1:43" x14ac:dyDescent="0.25">
      <c r="A516" s="7">
        <v>515</v>
      </c>
      <c r="B516" s="7" t="s">
        <v>566</v>
      </c>
      <c r="C516" s="8">
        <f>VLOOKUP(B516,[1]Combined!$B$1:$S$640,18,0)</f>
        <v>9</v>
      </c>
      <c r="D516" s="8">
        <f>VLOOKUP(B516,[1]Combined!$B$1:$T$640,19,0)</f>
        <v>9</v>
      </c>
      <c r="E516" s="8">
        <f>VLOOKUP(B516,[1]Combined!$B$1:$V$640,21,0)</f>
        <v>0</v>
      </c>
      <c r="F516" s="8">
        <f>VLOOKUP(B516,[1]Combined!$B$1:$W$640,22,0)</f>
        <v>2</v>
      </c>
      <c r="G516" s="8">
        <f>VLOOKUP(B516,[1]Combined!$B$1:$X$640,23,0)</f>
        <v>2</v>
      </c>
      <c r="H516" s="8">
        <f>VLOOKUP(B516,[1]Combined!$B$1:$Z$640,25,0)</f>
        <v>0</v>
      </c>
      <c r="I516" s="9">
        <f>VLOOKUP(B516,[2]Combined!C$1:T$640,18,0)</f>
        <v>15</v>
      </c>
      <c r="J516" s="9">
        <f>VLOOKUP(B516,[2]Combined!C$1:U$640,19,0)</f>
        <v>15</v>
      </c>
      <c r="K516" s="9">
        <f>VLOOKUP(B516,[2]Combined!C$1:W$640,21,0)</f>
        <v>0</v>
      </c>
      <c r="L516" s="9">
        <f>VLOOKUP(B516,[2]Combined!C$1:X$640,22,0)</f>
        <v>2</v>
      </c>
      <c r="M516" s="9">
        <f>VLOOKUP(B516,[2]Combined!C$1:Y$640,23,0)</f>
        <v>2</v>
      </c>
      <c r="N516" s="9">
        <f>VLOOKUP(B516,[2]Combined!C$1:AA$640,25,0)</f>
        <v>0</v>
      </c>
      <c r="O516" s="10">
        <f>VLOOKUP(B516,[3]Combined!C$1:T$640,18,0)</f>
        <v>17</v>
      </c>
      <c r="P516" s="10">
        <f>VLOOKUP(B516,[3]Combined!C$1:U$640,19,0)</f>
        <v>17</v>
      </c>
      <c r="Q516" s="10">
        <f>VLOOKUP(B516,[3]Combined!C$1:W$640,21,0)</f>
        <v>0</v>
      </c>
      <c r="R516" s="10">
        <f>VLOOKUP(B516,[3]Combined!C$1:X$640,22,0)</f>
        <v>1</v>
      </c>
      <c r="S516" s="10">
        <f>VLOOKUP(B516,[3]Combined!C$1:Y$640,23,0)</f>
        <v>1</v>
      </c>
      <c r="T516" s="10">
        <f>VLOOKUP(B516,[3]Combined!C$1:AA$640,25,0)</f>
        <v>0</v>
      </c>
      <c r="U516" s="11">
        <v>18</v>
      </c>
      <c r="V516" s="11">
        <v>18</v>
      </c>
      <c r="W516" s="11">
        <f>VLOOKUP(B516,[4]Combined!C$1:W$640,21,0)</f>
        <v>0</v>
      </c>
      <c r="X516" s="11">
        <f>VLOOKUP(B516,[4]Combined!C$1:X$640,22,0)</f>
        <v>2</v>
      </c>
      <c r="Y516" s="11">
        <f>VLOOKUP(B516,[4]Combined!C$1:Y$640,23,0)</f>
        <v>2</v>
      </c>
      <c r="Z516" s="11">
        <f>VLOOKUP(B516,[4]Combined!C$1:AA$640,25,0)</f>
        <v>0</v>
      </c>
      <c r="AA516" s="12">
        <f>VLOOKUP(B516,[5]Combined!C$1:T$640,18,0)</f>
        <v>0</v>
      </c>
      <c r="AB516" s="12">
        <f>VLOOKUP(B516,[5]Combined!C$1:U$640,19,0)</f>
        <v>0</v>
      </c>
      <c r="AC516" s="12">
        <f>VLOOKUP(B516,[5]Combined!C$1:W$640,21,0)</f>
        <v>0</v>
      </c>
      <c r="AD516" s="12">
        <f>VLOOKUP(B516,[5]Combined!C$1:X$640,22,0)</f>
        <v>0</v>
      </c>
      <c r="AE516" s="12">
        <f>VLOOKUP(B516,[5]Combined!C$1:Y$640,23,0)</f>
        <v>0</v>
      </c>
      <c r="AF516" s="12">
        <f>VLOOKUP(B516,[5]Combined!C$1:AA$640,25,0)</f>
        <v>0</v>
      </c>
      <c r="AG516" s="14">
        <f t="shared" si="64"/>
        <v>66</v>
      </c>
      <c r="AH516" s="14">
        <f t="shared" si="65"/>
        <v>0</v>
      </c>
      <c r="AI516" s="14">
        <f t="shared" si="66"/>
        <v>0</v>
      </c>
      <c r="AJ516" s="14">
        <f t="shared" si="67"/>
        <v>66</v>
      </c>
      <c r="AK516" s="14">
        <f t="shared" si="68"/>
        <v>66</v>
      </c>
      <c r="AL516" s="14">
        <f t="shared" si="69"/>
        <v>100</v>
      </c>
      <c r="AM516" s="14">
        <f t="shared" si="70"/>
        <v>5</v>
      </c>
      <c r="AN516" s="7" t="s">
        <v>541</v>
      </c>
      <c r="AO516" s="7">
        <f>VLOOKUP(B516,[6]K!B$1:AE$51,30,0)</f>
        <v>10</v>
      </c>
      <c r="AP516" s="7">
        <v>10</v>
      </c>
      <c r="AQ516" s="7">
        <f t="shared" si="71"/>
        <v>25</v>
      </c>
    </row>
    <row r="517" spans="1:43" x14ac:dyDescent="0.25">
      <c r="A517" s="7">
        <v>516</v>
      </c>
      <c r="B517" s="7" t="s">
        <v>567</v>
      </c>
      <c r="C517" s="8">
        <f>VLOOKUP(B517,[1]Combined!$B$1:$S$640,18,0)</f>
        <v>8</v>
      </c>
      <c r="D517" s="8">
        <f>VLOOKUP(B517,[1]Combined!$B$1:$T$640,19,0)</f>
        <v>9</v>
      </c>
      <c r="E517" s="8">
        <f>VLOOKUP(B517,[1]Combined!$B$1:$V$640,21,0)</f>
        <v>0</v>
      </c>
      <c r="F517" s="8">
        <f>VLOOKUP(B517,[1]Combined!$B$1:$W$640,22,0)</f>
        <v>1</v>
      </c>
      <c r="G517" s="8">
        <f>VLOOKUP(B517,[1]Combined!$B$1:$X$640,23,0)</f>
        <v>2</v>
      </c>
      <c r="H517" s="8">
        <f>VLOOKUP(B517,[1]Combined!$B$1:$Z$640,25,0)</f>
        <v>0</v>
      </c>
      <c r="I517" s="9">
        <f>VLOOKUP(B517,[2]Combined!C$1:T$640,18,0)</f>
        <v>10</v>
      </c>
      <c r="J517" s="9">
        <f>VLOOKUP(B517,[2]Combined!C$1:U$640,19,0)</f>
        <v>15</v>
      </c>
      <c r="K517" s="9">
        <f>VLOOKUP(B517,[2]Combined!C$1:W$640,21,0)</f>
        <v>0</v>
      </c>
      <c r="L517" s="9">
        <f>VLOOKUP(B517,[2]Combined!C$1:X$640,22,0)</f>
        <v>3</v>
      </c>
      <c r="M517" s="9">
        <f>VLOOKUP(B517,[2]Combined!C$1:Y$640,23,0)</f>
        <v>4</v>
      </c>
      <c r="N517" s="9">
        <f>VLOOKUP(B517,[2]Combined!C$1:AA$640,25,0)</f>
        <v>0</v>
      </c>
      <c r="O517" s="10">
        <f>VLOOKUP(B517,[3]Combined!C$1:T$640,18,0)</f>
        <v>8</v>
      </c>
      <c r="P517" s="10">
        <f>VLOOKUP(B517,[3]Combined!C$1:U$640,19,0)</f>
        <v>17</v>
      </c>
      <c r="Q517" s="10">
        <f>VLOOKUP(B517,[3]Combined!C$1:W$640,21,0)</f>
        <v>0</v>
      </c>
      <c r="R517" s="10">
        <f>VLOOKUP(B517,[3]Combined!C$1:X$640,22,0)</f>
        <v>4</v>
      </c>
      <c r="S517" s="10">
        <f>VLOOKUP(B517,[3]Combined!C$1:Y$640,23,0)</f>
        <v>4</v>
      </c>
      <c r="T517" s="10">
        <f>VLOOKUP(B517,[3]Combined!C$1:AA$640,25,0)</f>
        <v>0</v>
      </c>
      <c r="U517" s="11">
        <v>14</v>
      </c>
      <c r="V517" s="11">
        <v>18</v>
      </c>
      <c r="W517" s="11">
        <f>VLOOKUP(B517,[4]Combined!C$1:W$640,21,0)</f>
        <v>0</v>
      </c>
      <c r="X517" s="11">
        <v>3</v>
      </c>
      <c r="Y517" s="11">
        <v>3</v>
      </c>
      <c r="Z517" s="11">
        <f>VLOOKUP(B517,[4]Combined!C$1:AA$640,25,0)</f>
        <v>0</v>
      </c>
      <c r="AA517" s="12">
        <f>VLOOKUP(B517,[5]Combined!C$1:T$640,18,0)</f>
        <v>0</v>
      </c>
      <c r="AB517" s="12">
        <f>VLOOKUP(B517,[5]Combined!C$1:U$640,19,0)</f>
        <v>0</v>
      </c>
      <c r="AC517" s="12">
        <f>VLOOKUP(B517,[5]Combined!C$1:W$640,21,0)</f>
        <v>0</v>
      </c>
      <c r="AD517" s="12">
        <f>VLOOKUP(B517,[5]Combined!C$1:X$640,22,0)</f>
        <v>0</v>
      </c>
      <c r="AE517" s="12">
        <f>VLOOKUP(B517,[5]Combined!C$1:Y$640,23,0)</f>
        <v>0</v>
      </c>
      <c r="AF517" s="12">
        <f>VLOOKUP(B517,[5]Combined!C$1:AA$640,25,0)</f>
        <v>0</v>
      </c>
      <c r="AG517" s="14">
        <f t="shared" si="64"/>
        <v>72</v>
      </c>
      <c r="AH517" s="14">
        <f t="shared" si="65"/>
        <v>0</v>
      </c>
      <c r="AI517" s="14">
        <f t="shared" si="66"/>
        <v>0</v>
      </c>
      <c r="AJ517" s="14">
        <f t="shared" si="67"/>
        <v>51</v>
      </c>
      <c r="AK517" s="14">
        <f t="shared" si="68"/>
        <v>51</v>
      </c>
      <c r="AL517" s="14">
        <f t="shared" si="69"/>
        <v>70.833333333333343</v>
      </c>
      <c r="AM517" s="14">
        <f t="shared" si="70"/>
        <v>2</v>
      </c>
      <c r="AN517" s="7" t="s">
        <v>533</v>
      </c>
      <c r="AO517" s="7">
        <v>9</v>
      </c>
      <c r="AP517" s="7">
        <v>8</v>
      </c>
      <c r="AQ517" s="7">
        <f t="shared" si="71"/>
        <v>19</v>
      </c>
    </row>
    <row r="518" spans="1:43" x14ac:dyDescent="0.25">
      <c r="A518" s="7">
        <v>517</v>
      </c>
      <c r="B518" s="7" t="s">
        <v>568</v>
      </c>
      <c r="C518" s="8">
        <f>VLOOKUP(B518,[1]Combined!$B$1:$S$640,18,0)</f>
        <v>8</v>
      </c>
      <c r="D518" s="8">
        <f>VLOOKUP(B518,[1]Combined!$B$1:$T$640,19,0)</f>
        <v>9</v>
      </c>
      <c r="E518" s="8">
        <f>VLOOKUP(B518,[1]Combined!$B$1:$V$640,21,0)</f>
        <v>0</v>
      </c>
      <c r="F518" s="8">
        <f>VLOOKUP(B518,[1]Combined!$B$1:$W$640,22,0)</f>
        <v>2</v>
      </c>
      <c r="G518" s="8">
        <f>VLOOKUP(B518,[1]Combined!$B$1:$X$640,23,0)</f>
        <v>2</v>
      </c>
      <c r="H518" s="8">
        <f>VLOOKUP(B518,[1]Combined!$B$1:$Z$640,25,0)</f>
        <v>0</v>
      </c>
      <c r="I518" s="9">
        <f>VLOOKUP(B518,[2]Combined!C$1:T$640,18,0)</f>
        <v>11</v>
      </c>
      <c r="J518" s="9">
        <f>VLOOKUP(B518,[2]Combined!C$1:U$640,19,0)</f>
        <v>15</v>
      </c>
      <c r="K518" s="9">
        <f>VLOOKUP(B518,[2]Combined!C$1:W$640,21,0)</f>
        <v>0</v>
      </c>
      <c r="L518" s="9">
        <f>VLOOKUP(B518,[2]Combined!C$1:X$640,22,0)</f>
        <v>3</v>
      </c>
      <c r="M518" s="9">
        <f>VLOOKUP(B518,[2]Combined!C$1:Y$640,23,0)</f>
        <v>3</v>
      </c>
      <c r="N518" s="9">
        <f>VLOOKUP(B518,[2]Combined!C$1:AA$640,25,0)</f>
        <v>0</v>
      </c>
      <c r="O518" s="10">
        <f>VLOOKUP(B518,[3]Combined!C$1:T$640,18,0)</f>
        <v>16</v>
      </c>
      <c r="P518" s="10">
        <f>VLOOKUP(B518,[3]Combined!C$1:U$640,19,0)</f>
        <v>17</v>
      </c>
      <c r="Q518" s="10">
        <f>VLOOKUP(B518,[3]Combined!C$1:W$640,21,0)</f>
        <v>0</v>
      </c>
      <c r="R518" s="10">
        <f>VLOOKUP(B518,[3]Combined!C$1:X$640,22,0)</f>
        <v>2</v>
      </c>
      <c r="S518" s="10">
        <f>VLOOKUP(B518,[3]Combined!C$1:Y$640,23,0)</f>
        <v>2</v>
      </c>
      <c r="T518" s="10">
        <f>VLOOKUP(B518,[3]Combined!C$1:AA$640,25,0)</f>
        <v>0</v>
      </c>
      <c r="U518" s="11">
        <v>15</v>
      </c>
      <c r="V518" s="11">
        <v>18</v>
      </c>
      <c r="W518" s="11">
        <f>VLOOKUP(B518,[4]Combined!C$1:W$640,21,0)</f>
        <v>0</v>
      </c>
      <c r="X518" s="11">
        <v>4</v>
      </c>
      <c r="Y518" s="11">
        <v>4</v>
      </c>
      <c r="Z518" s="11">
        <f>VLOOKUP(B518,[4]Combined!C$1:AA$640,25,0)</f>
        <v>0</v>
      </c>
      <c r="AA518" s="12">
        <f>VLOOKUP(B518,[5]Combined!C$1:T$640,18,0)</f>
        <v>0</v>
      </c>
      <c r="AB518" s="12">
        <f>VLOOKUP(B518,[5]Combined!C$1:U$640,19,0)</f>
        <v>0</v>
      </c>
      <c r="AC518" s="12">
        <f>VLOOKUP(B518,[5]Combined!C$1:W$640,21,0)</f>
        <v>0</v>
      </c>
      <c r="AD518" s="12">
        <f>VLOOKUP(B518,[5]Combined!C$1:X$640,22,0)</f>
        <v>0</v>
      </c>
      <c r="AE518" s="12">
        <f>VLOOKUP(B518,[5]Combined!C$1:Y$640,23,0)</f>
        <v>0</v>
      </c>
      <c r="AF518" s="12">
        <f>VLOOKUP(B518,[5]Combined!C$1:AA$640,25,0)</f>
        <v>0</v>
      </c>
      <c r="AG518" s="14">
        <f t="shared" si="64"/>
        <v>70</v>
      </c>
      <c r="AH518" s="14">
        <f t="shared" si="65"/>
        <v>0</v>
      </c>
      <c r="AI518" s="14">
        <f t="shared" si="66"/>
        <v>0</v>
      </c>
      <c r="AJ518" s="14">
        <f t="shared" si="67"/>
        <v>61</v>
      </c>
      <c r="AK518" s="14">
        <f t="shared" si="68"/>
        <v>61</v>
      </c>
      <c r="AL518" s="14">
        <f t="shared" si="69"/>
        <v>87.142857142857139</v>
      </c>
      <c r="AM518" s="14">
        <f t="shared" si="70"/>
        <v>5</v>
      </c>
      <c r="AN518" s="7" t="s">
        <v>537</v>
      </c>
      <c r="AO518" s="7">
        <v>9</v>
      </c>
      <c r="AP518" s="7">
        <v>8</v>
      </c>
      <c r="AQ518" s="7">
        <f t="shared" si="71"/>
        <v>22</v>
      </c>
    </row>
    <row r="519" spans="1:43" x14ac:dyDescent="0.25">
      <c r="A519" s="7">
        <v>518</v>
      </c>
      <c r="B519" s="7" t="s">
        <v>569</v>
      </c>
      <c r="C519" s="8">
        <f>VLOOKUP(B519,[1]Combined!$B$1:$S$640,18,0)</f>
        <v>6</v>
      </c>
      <c r="D519" s="8">
        <f>VLOOKUP(B519,[1]Combined!$B$1:$T$640,19,0)</f>
        <v>9</v>
      </c>
      <c r="E519" s="8">
        <f>VLOOKUP(B519,[1]Combined!$B$1:$V$640,21,0)</f>
        <v>0</v>
      </c>
      <c r="F519" s="8" t="str">
        <f>VLOOKUP(B519,[1]Combined!$B$1:$W$640,22,0)</f>
        <v xml:space="preserve"> </v>
      </c>
      <c r="G519" s="8">
        <f>VLOOKUP(B519,[1]Combined!$B$1:$X$640,23,0)</f>
        <v>0</v>
      </c>
      <c r="H519" s="8">
        <f>VLOOKUP(B519,[1]Combined!$B$1:$Z$640,25,0)</f>
        <v>0</v>
      </c>
      <c r="I519" s="9">
        <f>VLOOKUP(B519,[2]Combined!C$1:T$640,18,0)</f>
        <v>5</v>
      </c>
      <c r="J519" s="9">
        <f>VLOOKUP(B519,[2]Combined!C$1:U$640,19,0)</f>
        <v>15</v>
      </c>
      <c r="K519" s="9">
        <f>VLOOKUP(B519,[2]Combined!C$1:W$640,21,0)</f>
        <v>0</v>
      </c>
      <c r="L519" s="9">
        <f>VLOOKUP(B519,[2]Combined!C$1:X$640,22,0)</f>
        <v>1</v>
      </c>
      <c r="M519" s="9">
        <f>VLOOKUP(B519,[2]Combined!C$1:Y$640,23,0)</f>
        <v>4</v>
      </c>
      <c r="N519" s="9">
        <f>VLOOKUP(B519,[2]Combined!C$1:AA$640,25,0)</f>
        <v>0</v>
      </c>
      <c r="O519" s="10">
        <f>VLOOKUP(B519,[3]Combined!C$1:T$640,18,0)</f>
        <v>6</v>
      </c>
      <c r="P519" s="10">
        <f>VLOOKUP(B519,[3]Combined!C$1:U$640,19,0)</f>
        <v>17</v>
      </c>
      <c r="Q519" s="10">
        <f>VLOOKUP(B519,[3]Combined!C$1:W$640,21,0)</f>
        <v>0</v>
      </c>
      <c r="R519" s="10">
        <f>VLOOKUP(B519,[3]Combined!C$1:X$640,22,0)</f>
        <v>0</v>
      </c>
      <c r="S519" s="10">
        <f>VLOOKUP(B519,[3]Combined!C$1:Y$640,23,0)</f>
        <v>5</v>
      </c>
      <c r="T519" s="10">
        <f>VLOOKUP(B519,[3]Combined!C$1:AA$640,25,0)</f>
        <v>0</v>
      </c>
      <c r="U519" s="11">
        <v>11</v>
      </c>
      <c r="V519" s="11">
        <v>18</v>
      </c>
      <c r="W519" s="11">
        <f>VLOOKUP(B519,[4]Combined!C$1:W$640,21,0)</f>
        <v>0</v>
      </c>
      <c r="X519" s="11">
        <v>2</v>
      </c>
      <c r="Y519" s="11">
        <v>3</v>
      </c>
      <c r="Z519" s="11">
        <f>VLOOKUP(B519,[4]Combined!C$1:AA$640,25,0)</f>
        <v>0</v>
      </c>
      <c r="AA519" s="12">
        <f>VLOOKUP(B519,[5]Combined!C$1:T$640,18,0)</f>
        <v>0</v>
      </c>
      <c r="AB519" s="12">
        <f>VLOOKUP(B519,[5]Combined!C$1:U$640,19,0)</f>
        <v>0</v>
      </c>
      <c r="AC519" s="12">
        <f>VLOOKUP(B519,[5]Combined!C$1:W$640,21,0)</f>
        <v>0</v>
      </c>
      <c r="AD519" s="12">
        <f>VLOOKUP(B519,[5]Combined!C$1:X$640,22,0)</f>
        <v>0</v>
      </c>
      <c r="AE519" s="12">
        <v>2</v>
      </c>
      <c r="AF519" s="12">
        <f>VLOOKUP(B519,[5]Combined!C$1:AA$640,25,0)</f>
        <v>0</v>
      </c>
      <c r="AG519" s="14">
        <f t="shared" si="64"/>
        <v>73</v>
      </c>
      <c r="AH519" s="14">
        <f t="shared" si="65"/>
        <v>0</v>
      </c>
      <c r="AI519" s="14">
        <f t="shared" si="66"/>
        <v>0</v>
      </c>
      <c r="AJ519" s="14">
        <f t="shared" si="67"/>
        <v>31</v>
      </c>
      <c r="AK519" s="14">
        <f t="shared" si="68"/>
        <v>31</v>
      </c>
      <c r="AL519" s="14">
        <f t="shared" si="69"/>
        <v>42.465753424657535</v>
      </c>
      <c r="AM519" s="14">
        <f t="shared" si="70"/>
        <v>0</v>
      </c>
      <c r="AN519" s="7" t="s">
        <v>539</v>
      </c>
      <c r="AO519" s="7">
        <v>8</v>
      </c>
      <c r="AP519" s="7">
        <v>7</v>
      </c>
      <c r="AQ519" s="7">
        <f t="shared" si="71"/>
        <v>15</v>
      </c>
    </row>
    <row r="520" spans="1:43" x14ac:dyDescent="0.25">
      <c r="A520" s="7">
        <v>519</v>
      </c>
      <c r="B520" s="7" t="s">
        <v>570</v>
      </c>
      <c r="C520" s="8">
        <f>VLOOKUP(B520,[1]Combined!$B$1:$S$640,18,0)</f>
        <v>7</v>
      </c>
      <c r="D520" s="8">
        <f>VLOOKUP(B520,[1]Combined!$B$1:$T$640,19,0)</f>
        <v>9</v>
      </c>
      <c r="E520" s="8">
        <f>VLOOKUP(B520,[1]Combined!$B$1:$V$640,21,0)</f>
        <v>0</v>
      </c>
      <c r="F520" s="8">
        <f>VLOOKUP(B520,[1]Combined!$B$1:$W$640,22,0)</f>
        <v>2</v>
      </c>
      <c r="G520" s="8">
        <f>VLOOKUP(B520,[1]Combined!$B$1:$X$640,23,0)</f>
        <v>2</v>
      </c>
      <c r="H520" s="8">
        <f>VLOOKUP(B520,[1]Combined!$B$1:$Z$640,25,0)</f>
        <v>0</v>
      </c>
      <c r="I520" s="9">
        <f>VLOOKUP(B520,[2]Combined!C$1:T$640,18,0)</f>
        <v>9</v>
      </c>
      <c r="J520" s="9">
        <f>VLOOKUP(B520,[2]Combined!C$1:U$640,19,0)</f>
        <v>15</v>
      </c>
      <c r="K520" s="9">
        <f>VLOOKUP(B520,[2]Combined!C$1:W$640,21,0)</f>
        <v>0</v>
      </c>
      <c r="L520" s="9">
        <f>VLOOKUP(B520,[2]Combined!C$1:X$640,22,0)</f>
        <v>0</v>
      </c>
      <c r="M520" s="9">
        <f>VLOOKUP(B520,[2]Combined!C$1:Y$640,23,0)</f>
        <v>2</v>
      </c>
      <c r="N520" s="9">
        <f>VLOOKUP(B520,[2]Combined!C$1:AA$640,25,0)</f>
        <v>0</v>
      </c>
      <c r="O520" s="10">
        <f>VLOOKUP(B520,[3]Combined!C$1:T$640,18,0)</f>
        <v>7</v>
      </c>
      <c r="P520" s="10">
        <f>VLOOKUP(B520,[3]Combined!C$1:U$640,19,0)</f>
        <v>17</v>
      </c>
      <c r="Q520" s="10">
        <f>VLOOKUP(B520,[3]Combined!C$1:W$640,21,0)</f>
        <v>0</v>
      </c>
      <c r="R520" s="10">
        <f>VLOOKUP(B520,[3]Combined!C$1:X$640,22,0)</f>
        <v>0</v>
      </c>
      <c r="S520" s="10">
        <f>VLOOKUP(B520,[3]Combined!C$1:Y$640,23,0)</f>
        <v>1</v>
      </c>
      <c r="T520" s="10">
        <f>VLOOKUP(B520,[3]Combined!C$1:AA$640,25,0)</f>
        <v>0</v>
      </c>
      <c r="U520" s="11">
        <v>12</v>
      </c>
      <c r="V520" s="11">
        <v>18</v>
      </c>
      <c r="W520" s="11">
        <f>VLOOKUP(B520,[4]Combined!C$1:W$640,21,0)</f>
        <v>0</v>
      </c>
      <c r="X520" s="11">
        <f>VLOOKUP(B520,[4]Combined!C$1:X$640,22,0)</f>
        <v>0</v>
      </c>
      <c r="Y520" s="11">
        <f>VLOOKUP(B520,[4]Combined!C$1:Y$640,23,0)</f>
        <v>2</v>
      </c>
      <c r="Z520" s="11">
        <f>VLOOKUP(B520,[4]Combined!C$1:AA$640,25,0)</f>
        <v>0</v>
      </c>
      <c r="AA520" s="12">
        <f>VLOOKUP(B520,[5]Combined!C$1:T$640,18,0)</f>
        <v>0</v>
      </c>
      <c r="AB520" s="12">
        <f>VLOOKUP(B520,[5]Combined!C$1:U$640,19,0)</f>
        <v>0</v>
      </c>
      <c r="AC520" s="12">
        <f>VLOOKUP(B520,[5]Combined!C$1:W$640,21,0)</f>
        <v>0</v>
      </c>
      <c r="AD520" s="12">
        <f>VLOOKUP(B520,[5]Combined!C$1:X$640,22,0)</f>
        <v>0</v>
      </c>
      <c r="AE520" s="12">
        <f>VLOOKUP(B520,[5]Combined!C$1:Y$640,23,0)</f>
        <v>0</v>
      </c>
      <c r="AF520" s="12">
        <f>VLOOKUP(B520,[5]Combined!C$1:AA$640,25,0)</f>
        <v>0</v>
      </c>
      <c r="AG520" s="14">
        <f t="shared" si="64"/>
        <v>66</v>
      </c>
      <c r="AH520" s="14">
        <f t="shared" si="65"/>
        <v>0</v>
      </c>
      <c r="AI520" s="14">
        <f t="shared" si="66"/>
        <v>0</v>
      </c>
      <c r="AJ520" s="14">
        <f t="shared" si="67"/>
        <v>37</v>
      </c>
      <c r="AK520" s="14">
        <f t="shared" si="68"/>
        <v>37</v>
      </c>
      <c r="AL520" s="14">
        <f t="shared" si="69"/>
        <v>56.060606060606055</v>
      </c>
      <c r="AM520" s="14">
        <f t="shared" si="70"/>
        <v>0</v>
      </c>
      <c r="AN520" s="7" t="s">
        <v>541</v>
      </c>
      <c r="AO520" s="7">
        <f>VLOOKUP(B520,[6]K!B$1:AE$51,30,0)</f>
        <v>0</v>
      </c>
      <c r="AP520" s="7">
        <v>6</v>
      </c>
      <c r="AQ520" s="7">
        <f t="shared" si="71"/>
        <v>6</v>
      </c>
    </row>
    <row r="521" spans="1:43" x14ac:dyDescent="0.25">
      <c r="A521" s="7">
        <v>520</v>
      </c>
      <c r="B521" s="7" t="s">
        <v>571</v>
      </c>
      <c r="C521" s="8">
        <f>VLOOKUP(B521,[1]Combined!$B$1:$S$640,18,0)</f>
        <v>6</v>
      </c>
      <c r="D521" s="8">
        <f>VLOOKUP(B521,[1]Combined!$B$1:$T$640,19,0)</f>
        <v>9</v>
      </c>
      <c r="E521" s="8">
        <f>VLOOKUP(B521,[1]Combined!$B$1:$V$640,21,0)</f>
        <v>0</v>
      </c>
      <c r="F521" s="8">
        <f>VLOOKUP(B521,[1]Combined!$B$1:$W$640,22,0)</f>
        <v>1</v>
      </c>
      <c r="G521" s="8">
        <f>VLOOKUP(B521,[1]Combined!$B$1:$X$640,23,0)</f>
        <v>2</v>
      </c>
      <c r="H521" s="8">
        <f>VLOOKUP(B521,[1]Combined!$B$1:$Z$640,25,0)</f>
        <v>0</v>
      </c>
      <c r="I521" s="9">
        <f>VLOOKUP(B521,[2]Combined!C$1:T$640,18,0)</f>
        <v>2</v>
      </c>
      <c r="J521" s="9">
        <f>VLOOKUP(B521,[2]Combined!C$1:U$640,19,0)</f>
        <v>15</v>
      </c>
      <c r="K521" s="9">
        <f>VLOOKUP(B521,[2]Combined!C$1:W$640,21,0)</f>
        <v>0</v>
      </c>
      <c r="L521" s="9">
        <f>VLOOKUP(B521,[2]Combined!C$1:X$640,22,0)</f>
        <v>0</v>
      </c>
      <c r="M521" s="9">
        <f>VLOOKUP(B521,[2]Combined!C$1:Y$640,23,0)</f>
        <v>4</v>
      </c>
      <c r="N521" s="9">
        <f>VLOOKUP(B521,[2]Combined!C$1:AA$640,25,0)</f>
        <v>0</v>
      </c>
      <c r="O521" s="10">
        <f>VLOOKUP(B521,[3]Combined!C$1:T$640,18,0)</f>
        <v>1</v>
      </c>
      <c r="P521" s="10">
        <f>VLOOKUP(B521,[3]Combined!C$1:U$640,19,0)</f>
        <v>17</v>
      </c>
      <c r="Q521" s="10">
        <f>VLOOKUP(B521,[3]Combined!C$1:W$640,21,0)</f>
        <v>0</v>
      </c>
      <c r="R521" s="10">
        <f>VLOOKUP(B521,[3]Combined!C$1:X$640,22,0)</f>
        <v>0</v>
      </c>
      <c r="S521" s="10">
        <f>VLOOKUP(B521,[3]Combined!C$1:Y$640,23,0)</f>
        <v>4</v>
      </c>
      <c r="T521" s="10">
        <f>VLOOKUP(B521,[3]Combined!C$1:AA$640,25,0)</f>
        <v>0</v>
      </c>
      <c r="U521" s="11">
        <f>VLOOKUP(B521,[4]Combined!C$1:T$640,18,0)</f>
        <v>0</v>
      </c>
      <c r="V521" s="11">
        <v>18</v>
      </c>
      <c r="W521" s="11">
        <f>VLOOKUP(B521,[4]Combined!C$1:W$640,21,0)</f>
        <v>0</v>
      </c>
      <c r="X521" s="11">
        <v>0</v>
      </c>
      <c r="Y521" s="11">
        <v>3</v>
      </c>
      <c r="Z521" s="11">
        <f>VLOOKUP(B521,[4]Combined!C$1:AA$640,25,0)</f>
        <v>0</v>
      </c>
      <c r="AA521" s="12">
        <f>VLOOKUP(B521,[5]Combined!C$1:T$640,18,0)</f>
        <v>0</v>
      </c>
      <c r="AB521" s="12">
        <f>VLOOKUP(B521,[5]Combined!C$1:U$640,19,0)</f>
        <v>0</v>
      </c>
      <c r="AC521" s="12">
        <f>VLOOKUP(B521,[5]Combined!C$1:W$640,21,0)</f>
        <v>0</v>
      </c>
      <c r="AD521" s="12">
        <f>VLOOKUP(B521,[5]Combined!C$1:X$640,22,0)</f>
        <v>0</v>
      </c>
      <c r="AE521" s="12">
        <f>VLOOKUP(B521,[5]Combined!C$1:Y$640,23,0)</f>
        <v>0</v>
      </c>
      <c r="AF521" s="12">
        <f>VLOOKUP(B521,[5]Combined!C$1:AA$640,25,0)</f>
        <v>0</v>
      </c>
      <c r="AG521" s="14">
        <f t="shared" si="64"/>
        <v>72</v>
      </c>
      <c r="AH521" s="14">
        <f t="shared" si="65"/>
        <v>0</v>
      </c>
      <c r="AI521" s="14">
        <f t="shared" si="66"/>
        <v>0</v>
      </c>
      <c r="AJ521" s="14">
        <f t="shared" si="67"/>
        <v>10</v>
      </c>
      <c r="AK521" s="14">
        <f t="shared" si="68"/>
        <v>10</v>
      </c>
      <c r="AL521" s="14">
        <f t="shared" si="69"/>
        <v>13.888888888888889</v>
      </c>
      <c r="AM521" s="14">
        <f t="shared" si="70"/>
        <v>0</v>
      </c>
      <c r="AN521" s="7" t="s">
        <v>533</v>
      </c>
      <c r="AO521" s="7">
        <f>VLOOKUP(B521,[6]K!B$1:AE$51,30,0)</f>
        <v>0</v>
      </c>
      <c r="AP521" s="18">
        <v>0</v>
      </c>
      <c r="AQ521" s="7">
        <f t="shared" si="71"/>
        <v>0</v>
      </c>
    </row>
    <row r="522" spans="1:43" x14ac:dyDescent="0.25">
      <c r="A522" s="7">
        <v>521</v>
      </c>
      <c r="B522" s="7" t="s">
        <v>572</v>
      </c>
      <c r="C522" s="8">
        <f>VLOOKUP(B522,[1]Combined!$B$1:$S$640,18,0)</f>
        <v>9</v>
      </c>
      <c r="D522" s="8">
        <f>VLOOKUP(B522,[1]Combined!$B$1:$T$640,19,0)</f>
        <v>9</v>
      </c>
      <c r="E522" s="8">
        <f>VLOOKUP(B522,[1]Combined!$B$1:$V$640,21,0)</f>
        <v>0</v>
      </c>
      <c r="F522" s="8">
        <f>VLOOKUP(B522,[1]Combined!$B$1:$W$640,22,0)</f>
        <v>2</v>
      </c>
      <c r="G522" s="8">
        <f>VLOOKUP(B522,[1]Combined!$B$1:$X$640,23,0)</f>
        <v>2</v>
      </c>
      <c r="H522" s="8">
        <f>VLOOKUP(B522,[1]Combined!$B$1:$Z$640,25,0)</f>
        <v>0</v>
      </c>
      <c r="I522" s="9">
        <f>VLOOKUP(B522,[2]Combined!C$1:T$640,18,0)</f>
        <v>14</v>
      </c>
      <c r="J522" s="9">
        <f>VLOOKUP(B522,[2]Combined!C$1:U$640,19,0)</f>
        <v>15</v>
      </c>
      <c r="K522" s="9">
        <f>VLOOKUP(B522,[2]Combined!C$1:W$640,21,0)</f>
        <v>0</v>
      </c>
      <c r="L522" s="9">
        <f>VLOOKUP(B522,[2]Combined!C$1:X$640,22,0)</f>
        <v>4</v>
      </c>
      <c r="M522" s="9">
        <f>VLOOKUP(B522,[2]Combined!C$1:Y$640,23,0)</f>
        <v>4</v>
      </c>
      <c r="N522" s="9">
        <f>VLOOKUP(B522,[2]Combined!C$1:AA$640,25,0)</f>
        <v>0</v>
      </c>
      <c r="O522" s="10">
        <f>VLOOKUP(B522,[3]Combined!C$1:T$640,18,0)</f>
        <v>16</v>
      </c>
      <c r="P522" s="10">
        <f>VLOOKUP(B522,[3]Combined!C$1:U$640,19,0)</f>
        <v>17</v>
      </c>
      <c r="Q522" s="10">
        <f>VLOOKUP(B522,[3]Combined!C$1:W$640,21,0)</f>
        <v>0</v>
      </c>
      <c r="R522" s="10">
        <f>VLOOKUP(B522,[3]Combined!C$1:X$640,22,0)</f>
        <v>2</v>
      </c>
      <c r="S522" s="10">
        <f>VLOOKUP(B522,[3]Combined!C$1:Y$640,23,0)</f>
        <v>2</v>
      </c>
      <c r="T522" s="10">
        <f>VLOOKUP(B522,[3]Combined!C$1:AA$640,25,0)</f>
        <v>0</v>
      </c>
      <c r="U522" s="11">
        <v>18</v>
      </c>
      <c r="V522" s="11">
        <v>18</v>
      </c>
      <c r="W522" s="11">
        <f>VLOOKUP(B522,[4]Combined!C$1:W$640,21,0)</f>
        <v>0</v>
      </c>
      <c r="X522" s="11">
        <v>3</v>
      </c>
      <c r="Y522" s="11">
        <v>3</v>
      </c>
      <c r="Z522" s="11">
        <f>VLOOKUP(B522,[4]Combined!C$1:AA$640,25,0)</f>
        <v>0</v>
      </c>
      <c r="AA522" s="12">
        <f>VLOOKUP(B522,[5]Combined!C$1:T$640,18,0)</f>
        <v>0</v>
      </c>
      <c r="AB522" s="12">
        <f>VLOOKUP(B522,[5]Combined!C$1:U$640,19,0)</f>
        <v>0</v>
      </c>
      <c r="AC522" s="12">
        <f>VLOOKUP(B522,[5]Combined!C$1:W$640,21,0)</f>
        <v>0</v>
      </c>
      <c r="AD522" s="12">
        <f>VLOOKUP(B522,[5]Combined!C$1:X$640,22,0)</f>
        <v>0</v>
      </c>
      <c r="AE522" s="12">
        <f>VLOOKUP(B522,[5]Combined!C$1:Y$640,23,0)</f>
        <v>0</v>
      </c>
      <c r="AF522" s="12">
        <f>VLOOKUP(B522,[5]Combined!C$1:AA$640,25,0)</f>
        <v>0</v>
      </c>
      <c r="AG522" s="14">
        <f t="shared" si="64"/>
        <v>70</v>
      </c>
      <c r="AH522" s="14">
        <f t="shared" si="65"/>
        <v>0</v>
      </c>
      <c r="AI522" s="14">
        <f t="shared" si="66"/>
        <v>0</v>
      </c>
      <c r="AJ522" s="14">
        <f t="shared" si="67"/>
        <v>68</v>
      </c>
      <c r="AK522" s="14">
        <f t="shared" si="68"/>
        <v>68</v>
      </c>
      <c r="AL522" s="14">
        <f t="shared" si="69"/>
        <v>97.142857142857139</v>
      </c>
      <c r="AM522" s="14">
        <f t="shared" si="70"/>
        <v>5</v>
      </c>
      <c r="AN522" s="7" t="s">
        <v>535</v>
      </c>
      <c r="AO522" s="7">
        <v>9</v>
      </c>
      <c r="AP522" s="7">
        <v>9</v>
      </c>
      <c r="AQ522" s="7">
        <f t="shared" si="71"/>
        <v>23</v>
      </c>
    </row>
    <row r="523" spans="1:43" x14ac:dyDescent="0.25">
      <c r="A523" s="7">
        <v>522</v>
      </c>
      <c r="B523" s="7" t="s">
        <v>573</v>
      </c>
      <c r="C523" s="8">
        <f>VLOOKUP(B523,[1]Combined!$B$1:$S$640,18,0)</f>
        <v>4</v>
      </c>
      <c r="D523" s="8">
        <f>VLOOKUP(B523,[1]Combined!$B$1:$T$640,19,0)</f>
        <v>9</v>
      </c>
      <c r="E523" s="8">
        <f>VLOOKUP(B523,[1]Combined!$B$1:$V$640,21,0)</f>
        <v>0</v>
      </c>
      <c r="F523" s="8">
        <f>VLOOKUP(B523,[1]Combined!$B$1:$W$640,22,0)</f>
        <v>2</v>
      </c>
      <c r="G523" s="8">
        <f>VLOOKUP(B523,[1]Combined!$B$1:$X$640,23,0)</f>
        <v>2</v>
      </c>
      <c r="H523" s="8">
        <f>VLOOKUP(B523,[1]Combined!$B$1:$Z$640,25,0)</f>
        <v>0</v>
      </c>
      <c r="I523" s="9">
        <f>VLOOKUP(B523,[2]Combined!C$1:T$640,18,0)</f>
        <v>6</v>
      </c>
      <c r="J523" s="9">
        <f>VLOOKUP(B523,[2]Combined!C$1:U$640,19,0)</f>
        <v>15</v>
      </c>
      <c r="K523" s="9">
        <f>VLOOKUP(B523,[2]Combined!C$1:W$640,21,0)</f>
        <v>0</v>
      </c>
      <c r="L523" s="9">
        <f>VLOOKUP(B523,[2]Combined!C$1:X$640,22,0)</f>
        <v>1</v>
      </c>
      <c r="M523" s="9">
        <f>VLOOKUP(B523,[2]Combined!C$1:Y$640,23,0)</f>
        <v>3</v>
      </c>
      <c r="N523" s="9">
        <f>VLOOKUP(B523,[2]Combined!C$1:AA$640,25,0)</f>
        <v>0</v>
      </c>
      <c r="O523" s="10">
        <f>VLOOKUP(B523,[3]Combined!C$1:T$640,18,0)</f>
        <v>8</v>
      </c>
      <c r="P523" s="10">
        <f>VLOOKUP(B523,[3]Combined!C$1:U$640,19,0)</f>
        <v>17</v>
      </c>
      <c r="Q523" s="10">
        <f>VLOOKUP(B523,[3]Combined!C$1:W$640,21,0)</f>
        <v>0</v>
      </c>
      <c r="R523" s="10">
        <f>VLOOKUP(B523,[3]Combined!C$1:X$640,22,0)</f>
        <v>2</v>
      </c>
      <c r="S523" s="10">
        <f>VLOOKUP(B523,[3]Combined!C$1:Y$640,23,0)</f>
        <v>2</v>
      </c>
      <c r="T523" s="10">
        <f>VLOOKUP(B523,[3]Combined!C$1:AA$640,25,0)</f>
        <v>0</v>
      </c>
      <c r="U523" s="11">
        <v>9</v>
      </c>
      <c r="V523" s="11">
        <v>18</v>
      </c>
      <c r="W523" s="11">
        <f>VLOOKUP(B523,[4]Combined!C$1:W$640,21,0)</f>
        <v>0</v>
      </c>
      <c r="X523" s="11">
        <v>4</v>
      </c>
      <c r="Y523" s="11">
        <v>4</v>
      </c>
      <c r="Z523" s="11">
        <f>VLOOKUP(B523,[4]Combined!C$1:AA$640,25,0)</f>
        <v>0</v>
      </c>
      <c r="AA523" s="12">
        <f>VLOOKUP(B523,[5]Combined!C$1:T$640,18,0)</f>
        <v>0</v>
      </c>
      <c r="AB523" s="12">
        <f>VLOOKUP(B523,[5]Combined!C$1:U$640,19,0)</f>
        <v>0</v>
      </c>
      <c r="AC523" s="12">
        <f>VLOOKUP(B523,[5]Combined!C$1:W$640,21,0)</f>
        <v>0</v>
      </c>
      <c r="AD523" s="12">
        <f>VLOOKUP(B523,[5]Combined!C$1:X$640,22,0)</f>
        <v>0</v>
      </c>
      <c r="AE523" s="12">
        <f>VLOOKUP(B523,[5]Combined!C$1:Y$640,23,0)</f>
        <v>0</v>
      </c>
      <c r="AF523" s="12">
        <f>VLOOKUP(B523,[5]Combined!C$1:AA$640,25,0)</f>
        <v>0</v>
      </c>
      <c r="AG523" s="14">
        <f t="shared" si="64"/>
        <v>70</v>
      </c>
      <c r="AH523" s="14">
        <f t="shared" si="65"/>
        <v>0</v>
      </c>
      <c r="AI523" s="14">
        <f t="shared" si="66"/>
        <v>0</v>
      </c>
      <c r="AJ523" s="14">
        <f t="shared" si="67"/>
        <v>36</v>
      </c>
      <c r="AK523" s="14">
        <f t="shared" si="68"/>
        <v>36</v>
      </c>
      <c r="AL523" s="14">
        <f t="shared" si="69"/>
        <v>51.428571428571423</v>
      </c>
      <c r="AM523" s="14">
        <f t="shared" si="70"/>
        <v>0</v>
      </c>
      <c r="AN523" s="7" t="s">
        <v>537</v>
      </c>
      <c r="AO523" s="7">
        <v>8</v>
      </c>
      <c r="AP523" s="7">
        <v>8</v>
      </c>
      <c r="AQ523" s="7">
        <f t="shared" si="71"/>
        <v>16</v>
      </c>
    </row>
    <row r="524" spans="1:43" x14ac:dyDescent="0.25">
      <c r="A524" s="7">
        <v>523</v>
      </c>
      <c r="B524" s="7" t="s">
        <v>574</v>
      </c>
      <c r="C524" s="8">
        <f>VLOOKUP(B524,[1]Combined!$B$1:$S$640,18,0)</f>
        <v>9</v>
      </c>
      <c r="D524" s="8">
        <f>VLOOKUP(B524,[1]Combined!$B$1:$T$640,19,0)</f>
        <v>9</v>
      </c>
      <c r="E524" s="8">
        <f>VLOOKUP(B524,[1]Combined!$B$1:$V$640,21,0)</f>
        <v>0</v>
      </c>
      <c r="F524" s="8" t="str">
        <f>VLOOKUP(B524,[1]Combined!$B$1:$W$640,22,0)</f>
        <v xml:space="preserve"> </v>
      </c>
      <c r="G524" s="8">
        <f>VLOOKUP(B524,[1]Combined!$B$1:$X$640,23,0)</f>
        <v>0</v>
      </c>
      <c r="H524" s="8">
        <f>VLOOKUP(B524,[1]Combined!$B$1:$Z$640,25,0)</f>
        <v>0</v>
      </c>
      <c r="I524" s="9">
        <f>VLOOKUP(B524,[2]Combined!C$1:T$640,18,0)</f>
        <v>13</v>
      </c>
      <c r="J524" s="9">
        <f>VLOOKUP(B524,[2]Combined!C$1:U$640,19,0)</f>
        <v>15</v>
      </c>
      <c r="K524" s="9">
        <f>VLOOKUP(B524,[2]Combined!C$1:W$640,21,0)</f>
        <v>0</v>
      </c>
      <c r="L524" s="9">
        <f>VLOOKUP(B524,[2]Combined!C$1:X$640,22,0)</f>
        <v>4</v>
      </c>
      <c r="M524" s="9">
        <f>VLOOKUP(B524,[2]Combined!C$1:Y$640,23,0)</f>
        <v>4</v>
      </c>
      <c r="N524" s="9">
        <f>VLOOKUP(B524,[2]Combined!C$1:AA$640,25,0)</f>
        <v>0</v>
      </c>
      <c r="O524" s="10">
        <f>VLOOKUP(B524,[3]Combined!C$1:T$640,18,0)</f>
        <v>9</v>
      </c>
      <c r="P524" s="10">
        <f>VLOOKUP(B524,[3]Combined!C$1:U$640,19,0)</f>
        <v>17</v>
      </c>
      <c r="Q524" s="10">
        <f>VLOOKUP(B524,[3]Combined!C$1:W$640,21,0)</f>
        <v>0</v>
      </c>
      <c r="R524" s="10">
        <f>VLOOKUP(B524,[3]Combined!C$1:X$640,22,0)</f>
        <v>2</v>
      </c>
      <c r="S524" s="10">
        <f>VLOOKUP(B524,[3]Combined!C$1:Y$640,23,0)</f>
        <v>5</v>
      </c>
      <c r="T524" s="10">
        <f>VLOOKUP(B524,[3]Combined!C$1:AA$640,25,0)</f>
        <v>0</v>
      </c>
      <c r="U524" s="11">
        <v>13</v>
      </c>
      <c r="V524" s="11">
        <v>18</v>
      </c>
      <c r="W524" s="11">
        <f>VLOOKUP(B524,[4]Combined!C$1:W$640,21,0)</f>
        <v>0</v>
      </c>
      <c r="X524" s="11">
        <v>2</v>
      </c>
      <c r="Y524" s="11">
        <v>3</v>
      </c>
      <c r="Z524" s="11">
        <f>VLOOKUP(B524,[4]Combined!C$1:AA$640,25,0)</f>
        <v>0</v>
      </c>
      <c r="AA524" s="12">
        <f>VLOOKUP(B524,[5]Combined!C$1:T$640,18,0)</f>
        <v>0</v>
      </c>
      <c r="AB524" s="12">
        <f>VLOOKUP(B524,[5]Combined!C$1:U$640,19,0)</f>
        <v>0</v>
      </c>
      <c r="AC524" s="12">
        <f>VLOOKUP(B524,[5]Combined!C$1:W$640,21,0)</f>
        <v>0</v>
      </c>
      <c r="AD524" s="12">
        <v>2</v>
      </c>
      <c r="AE524" s="12">
        <v>2</v>
      </c>
      <c r="AF524" s="12">
        <f>VLOOKUP(B524,[5]Combined!C$1:AA$640,25,0)</f>
        <v>0</v>
      </c>
      <c r="AG524" s="14">
        <f t="shared" si="64"/>
        <v>73</v>
      </c>
      <c r="AH524" s="14">
        <f t="shared" si="65"/>
        <v>0</v>
      </c>
      <c r="AI524" s="14">
        <f t="shared" si="66"/>
        <v>0</v>
      </c>
      <c r="AJ524" s="14">
        <f t="shared" si="67"/>
        <v>54</v>
      </c>
      <c r="AK524" s="14">
        <f t="shared" si="68"/>
        <v>54</v>
      </c>
      <c r="AL524" s="14">
        <f t="shared" si="69"/>
        <v>73.972602739726028</v>
      </c>
      <c r="AM524" s="14">
        <f t="shared" si="70"/>
        <v>2</v>
      </c>
      <c r="AN524" s="7" t="s">
        <v>539</v>
      </c>
      <c r="AO524" s="7">
        <v>8</v>
      </c>
      <c r="AP524" s="7">
        <v>8</v>
      </c>
      <c r="AQ524" s="7">
        <f t="shared" si="71"/>
        <v>18</v>
      </c>
    </row>
    <row r="525" spans="1:43" x14ac:dyDescent="0.25">
      <c r="A525" s="7">
        <v>524</v>
      </c>
      <c r="B525" s="7" t="s">
        <v>575</v>
      </c>
      <c r="C525" s="8">
        <f>VLOOKUP(B525,[1]Combined!$B$1:$S$640,18,0)</f>
        <v>8</v>
      </c>
      <c r="D525" s="8">
        <f>VLOOKUP(B525,[1]Combined!$B$1:$T$640,19,0)</f>
        <v>9</v>
      </c>
      <c r="E525" s="8">
        <f>VLOOKUP(B525,[1]Combined!$B$1:$V$640,21,0)</f>
        <v>0</v>
      </c>
      <c r="F525" s="8">
        <f>VLOOKUP(B525,[1]Combined!$B$1:$W$640,22,0)</f>
        <v>2</v>
      </c>
      <c r="G525" s="8">
        <f>VLOOKUP(B525,[1]Combined!$B$1:$X$640,23,0)</f>
        <v>2</v>
      </c>
      <c r="H525" s="8">
        <f>VLOOKUP(B525,[1]Combined!$B$1:$Z$640,25,0)</f>
        <v>0</v>
      </c>
      <c r="I525" s="9">
        <f>VLOOKUP(B525,[2]Combined!C$1:T$640,18,0)</f>
        <v>9</v>
      </c>
      <c r="J525" s="9">
        <f>VLOOKUP(B525,[2]Combined!C$1:U$640,19,0)</f>
        <v>15</v>
      </c>
      <c r="K525" s="9">
        <f>VLOOKUP(B525,[2]Combined!C$1:W$640,21,0)</f>
        <v>0</v>
      </c>
      <c r="L525" s="9">
        <f>VLOOKUP(B525,[2]Combined!C$1:X$640,22,0)</f>
        <v>2</v>
      </c>
      <c r="M525" s="9">
        <f>VLOOKUP(B525,[2]Combined!C$1:Y$640,23,0)</f>
        <v>2</v>
      </c>
      <c r="N525" s="9">
        <f>VLOOKUP(B525,[2]Combined!C$1:AA$640,25,0)</f>
        <v>0</v>
      </c>
      <c r="O525" s="10">
        <f>VLOOKUP(B525,[3]Combined!C$1:T$640,18,0)</f>
        <v>11</v>
      </c>
      <c r="P525" s="10">
        <f>VLOOKUP(B525,[3]Combined!C$1:U$640,19,0)</f>
        <v>17</v>
      </c>
      <c r="Q525" s="10">
        <f>VLOOKUP(B525,[3]Combined!C$1:W$640,21,0)</f>
        <v>0</v>
      </c>
      <c r="R525" s="10">
        <f>VLOOKUP(B525,[3]Combined!C$1:X$640,22,0)</f>
        <v>0</v>
      </c>
      <c r="S525" s="10">
        <f>VLOOKUP(B525,[3]Combined!C$1:Y$640,23,0)</f>
        <v>1</v>
      </c>
      <c r="T525" s="10">
        <f>VLOOKUP(B525,[3]Combined!C$1:AA$640,25,0)</f>
        <v>0</v>
      </c>
      <c r="U525" s="11">
        <v>14</v>
      </c>
      <c r="V525" s="11">
        <v>18</v>
      </c>
      <c r="W525" s="11">
        <f>VLOOKUP(B525,[4]Combined!C$1:W$640,21,0)</f>
        <v>0</v>
      </c>
      <c r="X525" s="11">
        <f>VLOOKUP(B525,[4]Combined!C$1:X$640,22,0)</f>
        <v>2</v>
      </c>
      <c r="Y525" s="11">
        <f>VLOOKUP(B525,[4]Combined!C$1:Y$640,23,0)</f>
        <v>2</v>
      </c>
      <c r="Z525" s="11">
        <f>VLOOKUP(B525,[4]Combined!C$1:AA$640,25,0)</f>
        <v>0</v>
      </c>
      <c r="AA525" s="12">
        <f>VLOOKUP(B525,[5]Combined!C$1:T$640,18,0)</f>
        <v>0</v>
      </c>
      <c r="AB525" s="12">
        <f>VLOOKUP(B525,[5]Combined!C$1:U$640,19,0)</f>
        <v>0</v>
      </c>
      <c r="AC525" s="12">
        <f>VLOOKUP(B525,[5]Combined!C$1:W$640,21,0)</f>
        <v>0</v>
      </c>
      <c r="AD525" s="12">
        <f>VLOOKUP(B525,[5]Combined!C$1:X$640,22,0)</f>
        <v>0</v>
      </c>
      <c r="AE525" s="12">
        <f>VLOOKUP(B525,[5]Combined!C$1:Y$640,23,0)</f>
        <v>0</v>
      </c>
      <c r="AF525" s="12">
        <f>VLOOKUP(B525,[5]Combined!C$1:AA$640,25,0)</f>
        <v>0</v>
      </c>
      <c r="AG525" s="14">
        <f t="shared" si="64"/>
        <v>66</v>
      </c>
      <c r="AH525" s="14">
        <f t="shared" si="65"/>
        <v>0</v>
      </c>
      <c r="AI525" s="14">
        <f t="shared" si="66"/>
        <v>0</v>
      </c>
      <c r="AJ525" s="14">
        <f t="shared" si="67"/>
        <v>48</v>
      </c>
      <c r="AK525" s="14">
        <f t="shared" si="68"/>
        <v>48</v>
      </c>
      <c r="AL525" s="14">
        <f t="shared" si="69"/>
        <v>72.727272727272734</v>
      </c>
      <c r="AM525" s="14">
        <f t="shared" si="70"/>
        <v>2</v>
      </c>
      <c r="AN525" s="7" t="s">
        <v>541</v>
      </c>
      <c r="AO525" s="7">
        <f>VLOOKUP(B525,[6]K!B$1:AE$51,30,0)</f>
        <v>10</v>
      </c>
      <c r="AP525" s="7">
        <v>7</v>
      </c>
      <c r="AQ525" s="7">
        <f t="shared" si="71"/>
        <v>19</v>
      </c>
    </row>
    <row r="526" spans="1:43" x14ac:dyDescent="0.25">
      <c r="A526" s="7">
        <v>525</v>
      </c>
      <c r="B526" s="7" t="s">
        <v>576</v>
      </c>
      <c r="C526" s="8">
        <f>VLOOKUP(B526,[1]Combined!$B$1:$S$640,18,0)</f>
        <v>9</v>
      </c>
      <c r="D526" s="8">
        <f>VLOOKUP(B526,[1]Combined!$B$1:$T$640,19,0)</f>
        <v>9</v>
      </c>
      <c r="E526" s="8">
        <f>VLOOKUP(B526,[1]Combined!$B$1:$V$640,21,0)</f>
        <v>0</v>
      </c>
      <c r="F526" s="8">
        <f>VLOOKUP(B526,[1]Combined!$B$1:$W$640,22,0)</f>
        <v>1</v>
      </c>
      <c r="G526" s="8">
        <f>VLOOKUP(B526,[1]Combined!$B$1:$X$640,23,0)</f>
        <v>2</v>
      </c>
      <c r="H526" s="8">
        <f>VLOOKUP(B526,[1]Combined!$B$1:$Z$640,25,0)</f>
        <v>0</v>
      </c>
      <c r="I526" s="9">
        <f>VLOOKUP(B526,[2]Combined!C$1:T$640,18,0)</f>
        <v>14</v>
      </c>
      <c r="J526" s="9">
        <f>VLOOKUP(B526,[2]Combined!C$1:U$640,19,0)</f>
        <v>15</v>
      </c>
      <c r="K526" s="9">
        <f>VLOOKUP(B526,[2]Combined!C$1:W$640,21,0)</f>
        <v>0</v>
      </c>
      <c r="L526" s="9">
        <f>VLOOKUP(B526,[2]Combined!C$1:X$640,22,0)</f>
        <v>4</v>
      </c>
      <c r="M526" s="9">
        <f>VLOOKUP(B526,[2]Combined!C$1:Y$640,23,0)</f>
        <v>4</v>
      </c>
      <c r="N526" s="9">
        <f>VLOOKUP(B526,[2]Combined!C$1:AA$640,25,0)</f>
        <v>0</v>
      </c>
      <c r="O526" s="10">
        <f>VLOOKUP(B526,[3]Combined!C$1:T$640,18,0)</f>
        <v>14</v>
      </c>
      <c r="P526" s="10">
        <f>VLOOKUP(B526,[3]Combined!C$1:U$640,19,0)</f>
        <v>17</v>
      </c>
      <c r="Q526" s="10">
        <f>VLOOKUP(B526,[3]Combined!C$1:W$640,21,0)</f>
        <v>0</v>
      </c>
      <c r="R526" s="10">
        <f>VLOOKUP(B526,[3]Combined!C$1:X$640,22,0)</f>
        <v>4</v>
      </c>
      <c r="S526" s="10">
        <f>VLOOKUP(B526,[3]Combined!C$1:Y$640,23,0)</f>
        <v>4</v>
      </c>
      <c r="T526" s="10">
        <f>VLOOKUP(B526,[3]Combined!C$1:AA$640,25,0)</f>
        <v>0</v>
      </c>
      <c r="U526" s="11">
        <v>18</v>
      </c>
      <c r="V526" s="11">
        <v>18</v>
      </c>
      <c r="W526" s="11">
        <f>VLOOKUP(B526,[4]Combined!C$1:W$640,21,0)</f>
        <v>0</v>
      </c>
      <c r="X526" s="11">
        <v>3</v>
      </c>
      <c r="Y526" s="11">
        <v>3</v>
      </c>
      <c r="Z526" s="11">
        <f>VLOOKUP(B526,[4]Combined!C$1:AA$640,25,0)</f>
        <v>0</v>
      </c>
      <c r="AA526" s="12">
        <f>VLOOKUP(B526,[5]Combined!C$1:T$640,18,0)</f>
        <v>0</v>
      </c>
      <c r="AB526" s="12">
        <f>VLOOKUP(B526,[5]Combined!C$1:U$640,19,0)</f>
        <v>0</v>
      </c>
      <c r="AC526" s="12">
        <f>VLOOKUP(B526,[5]Combined!C$1:W$640,21,0)</f>
        <v>0</v>
      </c>
      <c r="AD526" s="12">
        <f>VLOOKUP(B526,[5]Combined!C$1:X$640,22,0)</f>
        <v>0</v>
      </c>
      <c r="AE526" s="12">
        <f>VLOOKUP(B526,[5]Combined!C$1:Y$640,23,0)</f>
        <v>0</v>
      </c>
      <c r="AF526" s="12">
        <f>VLOOKUP(B526,[5]Combined!C$1:AA$640,25,0)</f>
        <v>0</v>
      </c>
      <c r="AG526" s="14">
        <f t="shared" si="64"/>
        <v>72</v>
      </c>
      <c r="AH526" s="14">
        <f t="shared" si="65"/>
        <v>0</v>
      </c>
      <c r="AI526" s="14">
        <f t="shared" si="66"/>
        <v>0</v>
      </c>
      <c r="AJ526" s="14">
        <f t="shared" si="67"/>
        <v>67</v>
      </c>
      <c r="AK526" s="14">
        <f t="shared" si="68"/>
        <v>67</v>
      </c>
      <c r="AL526" s="14">
        <f t="shared" si="69"/>
        <v>93.055555555555557</v>
      </c>
      <c r="AM526" s="14">
        <f t="shared" si="70"/>
        <v>5</v>
      </c>
      <c r="AN526" s="7" t="s">
        <v>533</v>
      </c>
      <c r="AO526" s="7">
        <v>9</v>
      </c>
      <c r="AP526" s="7">
        <v>9</v>
      </c>
      <c r="AQ526" s="7">
        <f t="shared" si="71"/>
        <v>23</v>
      </c>
    </row>
    <row r="527" spans="1:43" x14ac:dyDescent="0.25">
      <c r="A527" s="7">
        <v>526</v>
      </c>
      <c r="B527" s="7" t="s">
        <v>577</v>
      </c>
      <c r="C527" s="8">
        <f>VLOOKUP(B527,[1]Combined!$B$1:$S$640,18,0)</f>
        <v>7</v>
      </c>
      <c r="D527" s="8">
        <f>VLOOKUP(B527,[1]Combined!$B$1:$T$640,19,0)</f>
        <v>9</v>
      </c>
      <c r="E527" s="8">
        <f>VLOOKUP(B527,[1]Combined!$B$1:$V$640,21,0)</f>
        <v>0</v>
      </c>
      <c r="F527" s="8">
        <f>VLOOKUP(B527,[1]Combined!$B$1:$W$640,22,0)</f>
        <v>2</v>
      </c>
      <c r="G527" s="8">
        <f>VLOOKUP(B527,[1]Combined!$B$1:$X$640,23,0)</f>
        <v>2</v>
      </c>
      <c r="H527" s="8">
        <f>VLOOKUP(B527,[1]Combined!$B$1:$Z$640,25,0)</f>
        <v>0</v>
      </c>
      <c r="I527" s="9">
        <f>VLOOKUP(B527,[2]Combined!C$1:T$640,18,0)</f>
        <v>8</v>
      </c>
      <c r="J527" s="9">
        <f>VLOOKUP(B527,[2]Combined!C$1:U$640,19,0)</f>
        <v>15</v>
      </c>
      <c r="K527" s="9">
        <f>VLOOKUP(B527,[2]Combined!C$1:W$640,21,0)</f>
        <v>0</v>
      </c>
      <c r="L527" s="9">
        <f>VLOOKUP(B527,[2]Combined!C$1:X$640,22,0)</f>
        <v>0</v>
      </c>
      <c r="M527" s="9">
        <f>VLOOKUP(B527,[2]Combined!C$1:Y$640,23,0)</f>
        <v>4</v>
      </c>
      <c r="N527" s="9">
        <f>VLOOKUP(B527,[2]Combined!C$1:AA$640,25,0)</f>
        <v>0</v>
      </c>
      <c r="O527" s="10">
        <f>VLOOKUP(B527,[3]Combined!C$1:T$640,18,0)</f>
        <v>9</v>
      </c>
      <c r="P527" s="10">
        <f>VLOOKUP(B527,[3]Combined!C$1:U$640,19,0)</f>
        <v>17</v>
      </c>
      <c r="Q527" s="10">
        <f>VLOOKUP(B527,[3]Combined!C$1:W$640,21,0)</f>
        <v>0</v>
      </c>
      <c r="R527" s="10">
        <f>VLOOKUP(B527,[3]Combined!C$1:X$640,22,0)</f>
        <v>2</v>
      </c>
      <c r="S527" s="10">
        <f>VLOOKUP(B527,[3]Combined!C$1:Y$640,23,0)</f>
        <v>2</v>
      </c>
      <c r="T527" s="10">
        <f>VLOOKUP(B527,[3]Combined!C$1:AA$640,25,0)</f>
        <v>0</v>
      </c>
      <c r="U527" s="11">
        <v>14</v>
      </c>
      <c r="V527" s="11">
        <v>18</v>
      </c>
      <c r="W527" s="11">
        <f>VLOOKUP(B527,[4]Combined!C$1:W$640,21,0)</f>
        <v>0</v>
      </c>
      <c r="X527" s="11">
        <v>3</v>
      </c>
      <c r="Y527" s="11">
        <v>3</v>
      </c>
      <c r="Z527" s="11">
        <f>VLOOKUP(B527,[4]Combined!C$1:AA$640,25,0)</f>
        <v>0</v>
      </c>
      <c r="AA527" s="12">
        <f>VLOOKUP(B527,[5]Combined!C$1:T$640,18,0)</f>
        <v>0</v>
      </c>
      <c r="AB527" s="12">
        <f>VLOOKUP(B527,[5]Combined!C$1:U$640,19,0)</f>
        <v>0</v>
      </c>
      <c r="AC527" s="12">
        <f>VLOOKUP(B527,[5]Combined!C$1:W$640,21,0)</f>
        <v>0</v>
      </c>
      <c r="AD527" s="12">
        <f>VLOOKUP(B527,[5]Combined!C$1:X$640,22,0)</f>
        <v>0</v>
      </c>
      <c r="AE527" s="12">
        <f>VLOOKUP(B527,[5]Combined!C$1:Y$640,23,0)</f>
        <v>0</v>
      </c>
      <c r="AF527" s="12">
        <f>VLOOKUP(B527,[5]Combined!C$1:AA$640,25,0)</f>
        <v>0</v>
      </c>
      <c r="AG527" s="14">
        <f t="shared" si="64"/>
        <v>70</v>
      </c>
      <c r="AH527" s="14">
        <f t="shared" si="65"/>
        <v>0</v>
      </c>
      <c r="AI527" s="14">
        <f t="shared" si="66"/>
        <v>0</v>
      </c>
      <c r="AJ527" s="14">
        <f t="shared" si="67"/>
        <v>45</v>
      </c>
      <c r="AK527" s="14">
        <f t="shared" si="68"/>
        <v>45</v>
      </c>
      <c r="AL527" s="14">
        <f t="shared" si="69"/>
        <v>64.285714285714292</v>
      </c>
      <c r="AM527" s="14">
        <f t="shared" si="70"/>
        <v>0</v>
      </c>
      <c r="AN527" s="7" t="s">
        <v>535</v>
      </c>
      <c r="AO527" s="7">
        <v>9</v>
      </c>
      <c r="AP527" s="7">
        <v>7</v>
      </c>
      <c r="AQ527" s="7">
        <f t="shared" si="71"/>
        <v>16</v>
      </c>
    </row>
    <row r="528" spans="1:43" x14ac:dyDescent="0.25">
      <c r="A528" s="7">
        <v>527</v>
      </c>
      <c r="B528" s="7" t="s">
        <v>578</v>
      </c>
      <c r="C528" s="8">
        <f>VLOOKUP(B528,[1]Combined!$B$1:$S$640,18,0)</f>
        <v>9</v>
      </c>
      <c r="D528" s="8">
        <f>VLOOKUP(B528,[1]Combined!$B$1:$T$640,19,0)</f>
        <v>9</v>
      </c>
      <c r="E528" s="8">
        <f>VLOOKUP(B528,[1]Combined!$B$1:$V$640,21,0)</f>
        <v>0</v>
      </c>
      <c r="F528" s="8">
        <f>VLOOKUP(B528,[1]Combined!$B$1:$W$640,22,0)</f>
        <v>2</v>
      </c>
      <c r="G528" s="8">
        <f>VLOOKUP(B528,[1]Combined!$B$1:$X$640,23,0)</f>
        <v>2</v>
      </c>
      <c r="H528" s="8">
        <f>VLOOKUP(B528,[1]Combined!$B$1:$Z$640,25,0)</f>
        <v>0</v>
      </c>
      <c r="I528" s="9">
        <f>VLOOKUP(B528,[2]Combined!C$1:T$640,18,0)</f>
        <v>10</v>
      </c>
      <c r="J528" s="9">
        <f>VLOOKUP(B528,[2]Combined!C$1:U$640,19,0)</f>
        <v>15</v>
      </c>
      <c r="K528" s="9">
        <f>VLOOKUP(B528,[2]Combined!C$1:W$640,21,0)</f>
        <v>0</v>
      </c>
      <c r="L528" s="9">
        <f>VLOOKUP(B528,[2]Combined!C$1:X$640,22,0)</f>
        <v>1</v>
      </c>
      <c r="M528" s="9">
        <f>VLOOKUP(B528,[2]Combined!C$1:Y$640,23,0)</f>
        <v>3</v>
      </c>
      <c r="N528" s="9">
        <f>VLOOKUP(B528,[2]Combined!C$1:AA$640,25,0)</f>
        <v>0</v>
      </c>
      <c r="O528" s="10">
        <f>VLOOKUP(B528,[3]Combined!C$1:T$640,18,0)</f>
        <v>7</v>
      </c>
      <c r="P528" s="10">
        <f>VLOOKUP(B528,[3]Combined!C$1:U$640,19,0)</f>
        <v>17</v>
      </c>
      <c r="Q528" s="10">
        <f>VLOOKUP(B528,[3]Combined!C$1:W$640,21,0)</f>
        <v>0</v>
      </c>
      <c r="R528" s="10">
        <f>VLOOKUP(B528,[3]Combined!C$1:X$640,22,0)</f>
        <v>2</v>
      </c>
      <c r="S528" s="10">
        <f>VLOOKUP(B528,[3]Combined!C$1:Y$640,23,0)</f>
        <v>2</v>
      </c>
      <c r="T528" s="10">
        <f>VLOOKUP(B528,[3]Combined!C$1:AA$640,25,0)</f>
        <v>0</v>
      </c>
      <c r="U528" s="11">
        <v>12</v>
      </c>
      <c r="V528" s="11">
        <v>18</v>
      </c>
      <c r="W528" s="11">
        <f>VLOOKUP(B528,[4]Combined!C$1:W$640,21,0)</f>
        <v>0</v>
      </c>
      <c r="X528" s="11">
        <v>4</v>
      </c>
      <c r="Y528" s="11">
        <v>4</v>
      </c>
      <c r="Z528" s="11">
        <f>VLOOKUP(B528,[4]Combined!C$1:AA$640,25,0)</f>
        <v>0</v>
      </c>
      <c r="AA528" s="12">
        <f>VLOOKUP(B528,[5]Combined!C$1:T$640,18,0)</f>
        <v>0</v>
      </c>
      <c r="AB528" s="12">
        <f>VLOOKUP(B528,[5]Combined!C$1:U$640,19,0)</f>
        <v>0</v>
      </c>
      <c r="AC528" s="12">
        <f>VLOOKUP(B528,[5]Combined!C$1:W$640,21,0)</f>
        <v>0</v>
      </c>
      <c r="AD528" s="12">
        <f>VLOOKUP(B528,[5]Combined!C$1:X$640,22,0)</f>
        <v>0</v>
      </c>
      <c r="AE528" s="12">
        <f>VLOOKUP(B528,[5]Combined!C$1:Y$640,23,0)</f>
        <v>0</v>
      </c>
      <c r="AF528" s="12">
        <f>VLOOKUP(B528,[5]Combined!C$1:AA$640,25,0)</f>
        <v>0</v>
      </c>
      <c r="AG528" s="14">
        <f t="shared" si="64"/>
        <v>70</v>
      </c>
      <c r="AH528" s="14">
        <f t="shared" si="65"/>
        <v>0</v>
      </c>
      <c r="AI528" s="14">
        <f t="shared" si="66"/>
        <v>0</v>
      </c>
      <c r="AJ528" s="14">
        <f t="shared" si="67"/>
        <v>47</v>
      </c>
      <c r="AK528" s="14">
        <f t="shared" si="68"/>
        <v>47</v>
      </c>
      <c r="AL528" s="14">
        <f t="shared" si="69"/>
        <v>67.142857142857139</v>
      </c>
      <c r="AM528" s="14">
        <f t="shared" si="70"/>
        <v>1</v>
      </c>
      <c r="AN528" s="7" t="s">
        <v>537</v>
      </c>
      <c r="AO528" s="7">
        <v>8</v>
      </c>
      <c r="AP528" s="7">
        <v>7</v>
      </c>
      <c r="AQ528" s="7">
        <f t="shared" si="71"/>
        <v>16</v>
      </c>
    </row>
    <row r="529" spans="1:43" x14ac:dyDescent="0.25">
      <c r="A529" s="7">
        <v>528</v>
      </c>
      <c r="B529" s="7" t="s">
        <v>579</v>
      </c>
      <c r="C529" s="8">
        <f>VLOOKUP(B529,[1]Combined!$B$1:$S$640,18,0)</f>
        <v>9</v>
      </c>
      <c r="D529" s="8">
        <f>VLOOKUP(B529,[1]Combined!$B$1:$T$640,19,0)</f>
        <v>9</v>
      </c>
      <c r="E529" s="8">
        <f>VLOOKUP(B529,[1]Combined!$B$1:$V$640,21,0)</f>
        <v>0</v>
      </c>
      <c r="F529" s="8" t="str">
        <f>VLOOKUP(B529,[1]Combined!$B$1:$W$640,22,0)</f>
        <v xml:space="preserve"> </v>
      </c>
      <c r="G529" s="8">
        <f>VLOOKUP(B529,[1]Combined!$B$1:$X$640,23,0)</f>
        <v>0</v>
      </c>
      <c r="H529" s="8">
        <f>VLOOKUP(B529,[1]Combined!$B$1:$Z$640,25,0)</f>
        <v>0</v>
      </c>
      <c r="I529" s="9">
        <f>VLOOKUP(B529,[2]Combined!C$1:T$640,18,0)</f>
        <v>11</v>
      </c>
      <c r="J529" s="9">
        <f>VLOOKUP(B529,[2]Combined!C$1:U$640,19,0)</f>
        <v>15</v>
      </c>
      <c r="K529" s="9">
        <f>VLOOKUP(B529,[2]Combined!C$1:W$640,21,0)</f>
        <v>0</v>
      </c>
      <c r="L529" s="9">
        <f>VLOOKUP(B529,[2]Combined!C$1:X$640,22,0)</f>
        <v>3</v>
      </c>
      <c r="M529" s="9">
        <f>VLOOKUP(B529,[2]Combined!C$1:Y$640,23,0)</f>
        <v>4</v>
      </c>
      <c r="N529" s="9">
        <f>VLOOKUP(B529,[2]Combined!C$1:AA$640,25,0)</f>
        <v>0</v>
      </c>
      <c r="O529" s="10">
        <f>VLOOKUP(B529,[3]Combined!C$1:T$640,18,0)</f>
        <v>8</v>
      </c>
      <c r="P529" s="10">
        <f>VLOOKUP(B529,[3]Combined!C$1:U$640,19,0)</f>
        <v>17</v>
      </c>
      <c r="Q529" s="10">
        <f>VLOOKUP(B529,[3]Combined!C$1:W$640,21,0)</f>
        <v>0</v>
      </c>
      <c r="R529" s="10">
        <f>VLOOKUP(B529,[3]Combined!C$1:X$640,22,0)</f>
        <v>0</v>
      </c>
      <c r="S529" s="10">
        <f>VLOOKUP(B529,[3]Combined!C$1:Y$640,23,0)</f>
        <v>5</v>
      </c>
      <c r="T529" s="10">
        <f>VLOOKUP(B529,[3]Combined!C$1:AA$640,25,0)</f>
        <v>0</v>
      </c>
      <c r="U529" s="11">
        <v>15</v>
      </c>
      <c r="V529" s="11">
        <v>18</v>
      </c>
      <c r="W529" s="11">
        <f>VLOOKUP(B529,[4]Combined!C$1:W$640,21,0)</f>
        <v>0</v>
      </c>
      <c r="X529" s="11">
        <v>1</v>
      </c>
      <c r="Y529" s="11">
        <v>3</v>
      </c>
      <c r="Z529" s="11">
        <f>VLOOKUP(B529,[4]Combined!C$1:AA$640,25,0)</f>
        <v>0</v>
      </c>
      <c r="AA529" s="12">
        <f>VLOOKUP(B529,[5]Combined!C$1:T$640,18,0)</f>
        <v>0</v>
      </c>
      <c r="AB529" s="12">
        <f>VLOOKUP(B529,[5]Combined!C$1:U$640,19,0)</f>
        <v>0</v>
      </c>
      <c r="AC529" s="12">
        <f>VLOOKUP(B529,[5]Combined!C$1:W$640,21,0)</f>
        <v>0</v>
      </c>
      <c r="AD529" s="12">
        <v>2</v>
      </c>
      <c r="AE529" s="12">
        <v>2</v>
      </c>
      <c r="AF529" s="12">
        <f>VLOOKUP(B529,[5]Combined!C$1:AA$640,25,0)</f>
        <v>0</v>
      </c>
      <c r="AG529" s="14">
        <f t="shared" si="64"/>
        <v>73</v>
      </c>
      <c r="AH529" s="14">
        <f t="shared" si="65"/>
        <v>0</v>
      </c>
      <c r="AI529" s="14">
        <f t="shared" si="66"/>
        <v>0</v>
      </c>
      <c r="AJ529" s="14">
        <f t="shared" si="67"/>
        <v>49</v>
      </c>
      <c r="AK529" s="14">
        <f t="shared" si="68"/>
        <v>49</v>
      </c>
      <c r="AL529" s="14">
        <f t="shared" si="69"/>
        <v>67.123287671232873</v>
      </c>
      <c r="AM529" s="14">
        <f t="shared" si="70"/>
        <v>1</v>
      </c>
      <c r="AN529" s="7" t="s">
        <v>539</v>
      </c>
      <c r="AO529" s="7">
        <v>8</v>
      </c>
      <c r="AP529" s="7">
        <v>6</v>
      </c>
      <c r="AQ529" s="7">
        <f t="shared" si="71"/>
        <v>15</v>
      </c>
    </row>
    <row r="530" spans="1:43" x14ac:dyDescent="0.25">
      <c r="A530" s="7">
        <v>529</v>
      </c>
      <c r="B530" s="7" t="s">
        <v>580</v>
      </c>
      <c r="C530" s="8">
        <f>VLOOKUP(B530,[1]Combined!$B$1:$S$640,18,0)</f>
        <v>8</v>
      </c>
      <c r="D530" s="8">
        <f>VLOOKUP(B530,[1]Combined!$B$1:$T$640,19,0)</f>
        <v>9</v>
      </c>
      <c r="E530" s="8">
        <f>VLOOKUP(B530,[1]Combined!$B$1:$V$640,21,0)</f>
        <v>0</v>
      </c>
      <c r="F530" s="8">
        <f>VLOOKUP(B530,[1]Combined!$B$1:$W$640,22,0)</f>
        <v>2</v>
      </c>
      <c r="G530" s="8">
        <f>VLOOKUP(B530,[1]Combined!$B$1:$X$640,23,0)</f>
        <v>2</v>
      </c>
      <c r="H530" s="8">
        <f>VLOOKUP(B530,[1]Combined!$B$1:$Z$640,25,0)</f>
        <v>0</v>
      </c>
      <c r="I530" s="9">
        <f>VLOOKUP(B530,[2]Combined!C$1:T$640,18,0)</f>
        <v>10</v>
      </c>
      <c r="J530" s="9">
        <f>VLOOKUP(B530,[2]Combined!C$1:U$640,19,0)</f>
        <v>15</v>
      </c>
      <c r="K530" s="9">
        <f>VLOOKUP(B530,[2]Combined!C$1:W$640,21,0)</f>
        <v>0</v>
      </c>
      <c r="L530" s="9">
        <f>VLOOKUP(B530,[2]Combined!C$1:X$640,22,0)</f>
        <v>2</v>
      </c>
      <c r="M530" s="9">
        <f>VLOOKUP(B530,[2]Combined!C$1:Y$640,23,0)</f>
        <v>2</v>
      </c>
      <c r="N530" s="9">
        <f>VLOOKUP(B530,[2]Combined!C$1:AA$640,25,0)</f>
        <v>0</v>
      </c>
      <c r="O530" s="10">
        <f>VLOOKUP(B530,[3]Combined!C$1:T$640,18,0)</f>
        <v>11</v>
      </c>
      <c r="P530" s="10">
        <f>VLOOKUP(B530,[3]Combined!C$1:U$640,19,0)</f>
        <v>17</v>
      </c>
      <c r="Q530" s="10">
        <f>VLOOKUP(B530,[3]Combined!C$1:W$640,21,0)</f>
        <v>0</v>
      </c>
      <c r="R530" s="10">
        <f>VLOOKUP(B530,[3]Combined!C$1:X$640,22,0)</f>
        <v>0</v>
      </c>
      <c r="S530" s="10">
        <f>VLOOKUP(B530,[3]Combined!C$1:Y$640,23,0)</f>
        <v>1</v>
      </c>
      <c r="T530" s="10">
        <f>VLOOKUP(B530,[3]Combined!C$1:AA$640,25,0)</f>
        <v>0</v>
      </c>
      <c r="U530" s="11">
        <v>11</v>
      </c>
      <c r="V530" s="11">
        <v>18</v>
      </c>
      <c r="W530" s="11">
        <f>VLOOKUP(B530,[4]Combined!C$1:W$640,21,0)</f>
        <v>0</v>
      </c>
      <c r="X530" s="11">
        <f>VLOOKUP(B530,[4]Combined!C$1:X$640,22,0)</f>
        <v>2</v>
      </c>
      <c r="Y530" s="11">
        <f>VLOOKUP(B530,[4]Combined!C$1:Y$640,23,0)</f>
        <v>2</v>
      </c>
      <c r="Z530" s="11">
        <f>VLOOKUP(B530,[4]Combined!C$1:AA$640,25,0)</f>
        <v>0</v>
      </c>
      <c r="AA530" s="12">
        <f>VLOOKUP(B530,[5]Combined!C$1:T$640,18,0)</f>
        <v>0</v>
      </c>
      <c r="AB530" s="12">
        <f>VLOOKUP(B530,[5]Combined!C$1:U$640,19,0)</f>
        <v>0</v>
      </c>
      <c r="AC530" s="12">
        <f>VLOOKUP(B530,[5]Combined!C$1:W$640,21,0)</f>
        <v>0</v>
      </c>
      <c r="AD530" s="12">
        <f>VLOOKUP(B530,[5]Combined!C$1:X$640,22,0)</f>
        <v>0</v>
      </c>
      <c r="AE530" s="12">
        <f>VLOOKUP(B530,[5]Combined!C$1:Y$640,23,0)</f>
        <v>0</v>
      </c>
      <c r="AF530" s="12">
        <f>VLOOKUP(B530,[5]Combined!C$1:AA$640,25,0)</f>
        <v>0</v>
      </c>
      <c r="AG530" s="14">
        <f t="shared" si="64"/>
        <v>66</v>
      </c>
      <c r="AH530" s="14">
        <f t="shared" si="65"/>
        <v>0</v>
      </c>
      <c r="AI530" s="14">
        <f t="shared" si="66"/>
        <v>0</v>
      </c>
      <c r="AJ530" s="14">
        <f t="shared" si="67"/>
        <v>46</v>
      </c>
      <c r="AK530" s="14">
        <f t="shared" si="68"/>
        <v>46</v>
      </c>
      <c r="AL530" s="14">
        <f t="shared" si="69"/>
        <v>69.696969696969703</v>
      </c>
      <c r="AM530" s="14">
        <f t="shared" si="70"/>
        <v>1</v>
      </c>
      <c r="AN530" s="7" t="s">
        <v>541</v>
      </c>
      <c r="AO530" s="7">
        <f>VLOOKUP(B530,[6]K!B$1:AE$51,30,0)</f>
        <v>10</v>
      </c>
      <c r="AP530" s="7">
        <v>8</v>
      </c>
      <c r="AQ530" s="7">
        <f t="shared" si="71"/>
        <v>19</v>
      </c>
    </row>
    <row r="531" spans="1:43" x14ac:dyDescent="0.25">
      <c r="A531" s="7">
        <v>530</v>
      </c>
      <c r="B531" s="7" t="s">
        <v>581</v>
      </c>
      <c r="C531" s="8">
        <f>VLOOKUP(B531,[1]Combined!$B$1:$S$640,18,0)</f>
        <v>0</v>
      </c>
      <c r="D531" s="8">
        <f>VLOOKUP(B531,[1]Combined!$B$1:$T$640,19,0)</f>
        <v>9</v>
      </c>
      <c r="E531" s="8">
        <f>VLOOKUP(B531,[1]Combined!$B$1:$V$640,21,0)</f>
        <v>0</v>
      </c>
      <c r="F531" s="8">
        <f>VLOOKUP(B531,[1]Combined!$B$1:$W$640,22,0)</f>
        <v>0</v>
      </c>
      <c r="G531" s="8">
        <f>VLOOKUP(B531,[1]Combined!$B$1:$X$640,23,0)</f>
        <v>2</v>
      </c>
      <c r="H531" s="8">
        <f>VLOOKUP(B531,[1]Combined!$B$1:$Z$640,25,0)</f>
        <v>0</v>
      </c>
      <c r="I531" s="9">
        <f>VLOOKUP(B531,[2]Combined!C$1:T$640,18,0)</f>
        <v>0</v>
      </c>
      <c r="J531" s="9">
        <f>VLOOKUP(B531,[2]Combined!C$1:U$640,19,0)</f>
        <v>15</v>
      </c>
      <c r="K531" s="9">
        <f>VLOOKUP(B531,[2]Combined!C$1:W$640,21,0)</f>
        <v>0</v>
      </c>
      <c r="L531" s="9">
        <f>VLOOKUP(B531,[2]Combined!C$1:X$640,22,0)</f>
        <v>0</v>
      </c>
      <c r="M531" s="9">
        <f>VLOOKUP(B531,[2]Combined!C$1:Y$640,23,0)</f>
        <v>4</v>
      </c>
      <c r="N531" s="9">
        <f>VLOOKUP(B531,[2]Combined!C$1:AA$640,25,0)</f>
        <v>0</v>
      </c>
      <c r="O531" s="10">
        <f>VLOOKUP(B531,[3]Combined!C$1:T$640,18,0)</f>
        <v>1</v>
      </c>
      <c r="P531" s="10">
        <f>VLOOKUP(B531,[3]Combined!C$1:U$640,19,0)</f>
        <v>17</v>
      </c>
      <c r="Q531" s="10">
        <f>VLOOKUP(B531,[3]Combined!C$1:W$640,21,0)</f>
        <v>0</v>
      </c>
      <c r="R531" s="10">
        <f>VLOOKUP(B531,[3]Combined!C$1:X$640,22,0)</f>
        <v>0</v>
      </c>
      <c r="S531" s="10">
        <f>VLOOKUP(B531,[3]Combined!C$1:Y$640,23,0)</f>
        <v>4</v>
      </c>
      <c r="T531" s="10">
        <f>VLOOKUP(B531,[3]Combined!C$1:AA$640,25,0)</f>
        <v>0</v>
      </c>
      <c r="U531" s="11">
        <v>1</v>
      </c>
      <c r="V531" s="11">
        <v>18</v>
      </c>
      <c r="W531" s="11">
        <f>VLOOKUP(B531,[4]Combined!C$1:W$640,21,0)</f>
        <v>0</v>
      </c>
      <c r="X531" s="11">
        <v>1</v>
      </c>
      <c r="Y531" s="11">
        <v>3</v>
      </c>
      <c r="Z531" s="11">
        <f>VLOOKUP(B531,[4]Combined!C$1:AA$640,25,0)</f>
        <v>0</v>
      </c>
      <c r="AA531" s="12">
        <f>VLOOKUP(B531,[5]Combined!C$1:T$640,18,0)</f>
        <v>0</v>
      </c>
      <c r="AB531" s="12">
        <f>VLOOKUP(B531,[5]Combined!C$1:U$640,19,0)</f>
        <v>0</v>
      </c>
      <c r="AC531" s="12">
        <f>VLOOKUP(B531,[5]Combined!C$1:W$640,21,0)</f>
        <v>0</v>
      </c>
      <c r="AD531" s="12">
        <f>VLOOKUP(B531,[5]Combined!C$1:X$640,22,0)</f>
        <v>0</v>
      </c>
      <c r="AE531" s="12">
        <f>VLOOKUP(B531,[5]Combined!C$1:Y$640,23,0)</f>
        <v>0</v>
      </c>
      <c r="AF531" s="12">
        <f>VLOOKUP(B531,[5]Combined!C$1:AA$640,25,0)</f>
        <v>0</v>
      </c>
      <c r="AG531" s="14">
        <f t="shared" si="64"/>
        <v>72</v>
      </c>
      <c r="AH531" s="14">
        <f t="shared" si="65"/>
        <v>0</v>
      </c>
      <c r="AI531" s="14">
        <f t="shared" si="66"/>
        <v>0</v>
      </c>
      <c r="AJ531" s="14">
        <f t="shared" si="67"/>
        <v>3</v>
      </c>
      <c r="AK531" s="14">
        <f t="shared" si="68"/>
        <v>3</v>
      </c>
      <c r="AL531" s="14">
        <f t="shared" si="69"/>
        <v>4.1666666666666661</v>
      </c>
      <c r="AM531" s="14">
        <f t="shared" si="70"/>
        <v>0</v>
      </c>
      <c r="AN531" s="7" t="s">
        <v>533</v>
      </c>
      <c r="AO531" s="7">
        <v>7</v>
      </c>
      <c r="AP531" s="7">
        <v>5</v>
      </c>
      <c r="AQ531" s="7">
        <f t="shared" si="71"/>
        <v>12</v>
      </c>
    </row>
    <row r="532" spans="1:43" x14ac:dyDescent="0.25">
      <c r="A532" s="7">
        <v>531</v>
      </c>
      <c r="B532" s="7" t="s">
        <v>582</v>
      </c>
      <c r="C532" s="8">
        <f>VLOOKUP(B532,[1]Combined!$B$1:$S$640,18,0)</f>
        <v>8</v>
      </c>
      <c r="D532" s="8">
        <f>VLOOKUP(B532,[1]Combined!$B$1:$T$640,19,0)</f>
        <v>9</v>
      </c>
      <c r="E532" s="8">
        <f>VLOOKUP(B532,[1]Combined!$B$1:$V$640,21,0)</f>
        <v>0</v>
      </c>
      <c r="F532" s="8">
        <f>VLOOKUP(B532,[1]Combined!$B$1:$W$640,22,0)</f>
        <v>2</v>
      </c>
      <c r="G532" s="8">
        <f>VLOOKUP(B532,[1]Combined!$B$1:$X$640,23,0)</f>
        <v>2</v>
      </c>
      <c r="H532" s="8">
        <f>VLOOKUP(B532,[1]Combined!$B$1:$Z$640,25,0)</f>
        <v>0</v>
      </c>
      <c r="I532" s="9">
        <f>VLOOKUP(B532,[2]Combined!C$1:T$640,18,0)</f>
        <v>14</v>
      </c>
      <c r="J532" s="9">
        <f>VLOOKUP(B532,[2]Combined!C$1:U$640,19,0)</f>
        <v>15</v>
      </c>
      <c r="K532" s="9">
        <f>VLOOKUP(B532,[2]Combined!C$1:W$640,21,0)</f>
        <v>0</v>
      </c>
      <c r="L532" s="9">
        <f>VLOOKUP(B532,[2]Combined!C$1:X$640,22,0)</f>
        <v>4</v>
      </c>
      <c r="M532" s="9">
        <f>VLOOKUP(B532,[2]Combined!C$1:Y$640,23,0)</f>
        <v>4</v>
      </c>
      <c r="N532" s="9">
        <f>VLOOKUP(B532,[2]Combined!C$1:AA$640,25,0)</f>
        <v>0</v>
      </c>
      <c r="O532" s="10">
        <f>VLOOKUP(B532,[3]Combined!C$1:T$640,18,0)</f>
        <v>8</v>
      </c>
      <c r="P532" s="10">
        <f>VLOOKUP(B532,[3]Combined!C$1:U$640,19,0)</f>
        <v>17</v>
      </c>
      <c r="Q532" s="10">
        <f>VLOOKUP(B532,[3]Combined!C$1:W$640,21,0)</f>
        <v>0</v>
      </c>
      <c r="R532" s="10">
        <f>VLOOKUP(B532,[3]Combined!C$1:X$640,22,0)</f>
        <v>2</v>
      </c>
      <c r="S532" s="10">
        <f>VLOOKUP(B532,[3]Combined!C$1:Y$640,23,0)</f>
        <v>2</v>
      </c>
      <c r="T532" s="10">
        <f>VLOOKUP(B532,[3]Combined!C$1:AA$640,25,0)</f>
        <v>0</v>
      </c>
      <c r="U532" s="11">
        <v>14</v>
      </c>
      <c r="V532" s="11">
        <v>18</v>
      </c>
      <c r="W532" s="11">
        <f>VLOOKUP(B532,[4]Combined!C$1:W$640,21,0)</f>
        <v>0</v>
      </c>
      <c r="X532" s="11">
        <v>3</v>
      </c>
      <c r="Y532" s="11">
        <v>3</v>
      </c>
      <c r="Z532" s="11">
        <f>VLOOKUP(B532,[4]Combined!C$1:AA$640,25,0)</f>
        <v>0</v>
      </c>
      <c r="AA532" s="12">
        <f>VLOOKUP(B532,[5]Combined!C$1:T$640,18,0)</f>
        <v>0</v>
      </c>
      <c r="AB532" s="12">
        <f>VLOOKUP(B532,[5]Combined!C$1:U$640,19,0)</f>
        <v>0</v>
      </c>
      <c r="AC532" s="12">
        <f>VLOOKUP(B532,[5]Combined!C$1:W$640,21,0)</f>
        <v>0</v>
      </c>
      <c r="AD532" s="12">
        <f>VLOOKUP(B532,[5]Combined!C$1:X$640,22,0)</f>
        <v>0</v>
      </c>
      <c r="AE532" s="12">
        <f>VLOOKUP(B532,[5]Combined!C$1:Y$640,23,0)</f>
        <v>0</v>
      </c>
      <c r="AF532" s="12">
        <f>VLOOKUP(B532,[5]Combined!C$1:AA$640,25,0)</f>
        <v>0</v>
      </c>
      <c r="AG532" s="14">
        <f t="shared" si="64"/>
        <v>70</v>
      </c>
      <c r="AH532" s="14">
        <f t="shared" si="65"/>
        <v>0</v>
      </c>
      <c r="AI532" s="14">
        <f t="shared" si="66"/>
        <v>0</v>
      </c>
      <c r="AJ532" s="14">
        <f t="shared" si="67"/>
        <v>55</v>
      </c>
      <c r="AK532" s="14">
        <f t="shared" si="68"/>
        <v>55</v>
      </c>
      <c r="AL532" s="14">
        <f t="shared" si="69"/>
        <v>78.571428571428569</v>
      </c>
      <c r="AM532" s="14">
        <f t="shared" si="70"/>
        <v>3</v>
      </c>
      <c r="AN532" s="7" t="s">
        <v>535</v>
      </c>
      <c r="AO532" s="7">
        <v>9</v>
      </c>
      <c r="AP532" s="7">
        <v>7</v>
      </c>
      <c r="AQ532" s="7">
        <f t="shared" si="71"/>
        <v>19</v>
      </c>
    </row>
    <row r="533" spans="1:43" x14ac:dyDescent="0.25">
      <c r="A533" s="7">
        <v>532</v>
      </c>
      <c r="B533" s="7" t="s">
        <v>583</v>
      </c>
      <c r="C533" s="8">
        <f>VLOOKUP(B533,[1]Combined!$B$1:$S$640,18,0)</f>
        <v>9</v>
      </c>
      <c r="D533" s="8">
        <f>VLOOKUP(B533,[1]Combined!$B$1:$T$640,19,0)</f>
        <v>9</v>
      </c>
      <c r="E533" s="8">
        <f>VLOOKUP(B533,[1]Combined!$B$1:$V$640,21,0)</f>
        <v>0</v>
      </c>
      <c r="F533" s="8">
        <f>VLOOKUP(B533,[1]Combined!$B$1:$W$640,22,0)</f>
        <v>2</v>
      </c>
      <c r="G533" s="8">
        <f>VLOOKUP(B533,[1]Combined!$B$1:$X$640,23,0)</f>
        <v>2</v>
      </c>
      <c r="H533" s="8">
        <f>VLOOKUP(B533,[1]Combined!$B$1:$Z$640,25,0)</f>
        <v>0</v>
      </c>
      <c r="I533" s="9">
        <f>VLOOKUP(B533,[2]Combined!C$1:T$640,18,0)</f>
        <v>15</v>
      </c>
      <c r="J533" s="9">
        <f>VLOOKUP(B533,[2]Combined!C$1:U$640,19,0)</f>
        <v>15</v>
      </c>
      <c r="K533" s="9">
        <f>VLOOKUP(B533,[2]Combined!C$1:W$640,21,0)</f>
        <v>0</v>
      </c>
      <c r="L533" s="9">
        <f>VLOOKUP(B533,[2]Combined!C$1:X$640,22,0)</f>
        <v>3</v>
      </c>
      <c r="M533" s="9">
        <f>VLOOKUP(B533,[2]Combined!C$1:Y$640,23,0)</f>
        <v>3</v>
      </c>
      <c r="N533" s="9">
        <f>VLOOKUP(B533,[2]Combined!C$1:AA$640,25,0)</f>
        <v>0</v>
      </c>
      <c r="O533" s="10">
        <f>VLOOKUP(B533,[3]Combined!C$1:T$640,18,0)</f>
        <v>14</v>
      </c>
      <c r="P533" s="10">
        <f>VLOOKUP(B533,[3]Combined!C$1:U$640,19,0)</f>
        <v>17</v>
      </c>
      <c r="Q533" s="10">
        <f>VLOOKUP(B533,[3]Combined!C$1:W$640,21,0)</f>
        <v>0</v>
      </c>
      <c r="R533" s="10">
        <f>VLOOKUP(B533,[3]Combined!C$1:X$640,22,0)</f>
        <v>2</v>
      </c>
      <c r="S533" s="10">
        <f>VLOOKUP(B533,[3]Combined!C$1:Y$640,23,0)</f>
        <v>2</v>
      </c>
      <c r="T533" s="10">
        <f>VLOOKUP(B533,[3]Combined!C$1:AA$640,25,0)</f>
        <v>0</v>
      </c>
      <c r="U533" s="11">
        <v>18</v>
      </c>
      <c r="V533" s="11">
        <v>18</v>
      </c>
      <c r="W533" s="11">
        <f>VLOOKUP(B533,[4]Combined!C$1:W$640,21,0)</f>
        <v>0</v>
      </c>
      <c r="X533" s="11">
        <v>4</v>
      </c>
      <c r="Y533" s="11">
        <v>4</v>
      </c>
      <c r="Z533" s="11">
        <f>VLOOKUP(B533,[4]Combined!C$1:AA$640,25,0)</f>
        <v>0</v>
      </c>
      <c r="AA533" s="12">
        <f>VLOOKUP(B533,[5]Combined!C$1:T$640,18,0)</f>
        <v>0</v>
      </c>
      <c r="AB533" s="12">
        <f>VLOOKUP(B533,[5]Combined!C$1:U$640,19,0)</f>
        <v>0</v>
      </c>
      <c r="AC533" s="12">
        <f>VLOOKUP(B533,[5]Combined!C$1:W$640,21,0)</f>
        <v>0</v>
      </c>
      <c r="AD533" s="12">
        <f>VLOOKUP(B533,[5]Combined!C$1:X$640,22,0)</f>
        <v>0</v>
      </c>
      <c r="AE533" s="12">
        <f>VLOOKUP(B533,[5]Combined!C$1:Y$640,23,0)</f>
        <v>0</v>
      </c>
      <c r="AF533" s="12">
        <f>VLOOKUP(B533,[5]Combined!C$1:AA$640,25,0)</f>
        <v>0</v>
      </c>
      <c r="AG533" s="14">
        <f t="shared" si="64"/>
        <v>70</v>
      </c>
      <c r="AH533" s="14">
        <f t="shared" si="65"/>
        <v>0</v>
      </c>
      <c r="AI533" s="14">
        <f t="shared" si="66"/>
        <v>0</v>
      </c>
      <c r="AJ533" s="14">
        <f t="shared" si="67"/>
        <v>67</v>
      </c>
      <c r="AK533" s="14">
        <f t="shared" si="68"/>
        <v>67</v>
      </c>
      <c r="AL533" s="14">
        <f t="shared" si="69"/>
        <v>95.714285714285722</v>
      </c>
      <c r="AM533" s="14">
        <f t="shared" si="70"/>
        <v>5</v>
      </c>
      <c r="AN533" s="7" t="s">
        <v>537</v>
      </c>
      <c r="AO533" s="7">
        <v>9</v>
      </c>
      <c r="AP533" s="7">
        <v>9</v>
      </c>
      <c r="AQ533" s="7">
        <f t="shared" si="71"/>
        <v>23</v>
      </c>
    </row>
    <row r="534" spans="1:43" x14ac:dyDescent="0.25">
      <c r="A534" s="7">
        <v>533</v>
      </c>
      <c r="B534" s="7" t="s">
        <v>584</v>
      </c>
      <c r="C534" s="8">
        <f>VLOOKUP(B534,[1]Combined!$B$1:$S$640,18,0)</f>
        <v>7</v>
      </c>
      <c r="D534" s="8">
        <f>VLOOKUP(B534,[1]Combined!$B$1:$T$640,19,0)</f>
        <v>9</v>
      </c>
      <c r="E534" s="8">
        <f>VLOOKUP(B534,[1]Combined!$B$1:$V$640,21,0)</f>
        <v>0</v>
      </c>
      <c r="F534" s="8" t="str">
        <f>VLOOKUP(B534,[1]Combined!$B$1:$W$640,22,0)</f>
        <v xml:space="preserve"> </v>
      </c>
      <c r="G534" s="8">
        <f>VLOOKUP(B534,[1]Combined!$B$1:$X$640,23,0)</f>
        <v>0</v>
      </c>
      <c r="H534" s="8">
        <f>VLOOKUP(B534,[1]Combined!$B$1:$Z$640,25,0)</f>
        <v>0</v>
      </c>
      <c r="I534" s="9">
        <f>VLOOKUP(B534,[2]Combined!C$1:T$640,18,0)</f>
        <v>15</v>
      </c>
      <c r="J534" s="9">
        <f>VLOOKUP(B534,[2]Combined!C$1:U$640,19,0)</f>
        <v>15</v>
      </c>
      <c r="K534" s="9">
        <f>VLOOKUP(B534,[2]Combined!C$1:W$640,21,0)</f>
        <v>0</v>
      </c>
      <c r="L534" s="9">
        <f>VLOOKUP(B534,[2]Combined!C$1:X$640,22,0)</f>
        <v>3</v>
      </c>
      <c r="M534" s="9">
        <f>VLOOKUP(B534,[2]Combined!C$1:Y$640,23,0)</f>
        <v>4</v>
      </c>
      <c r="N534" s="9">
        <f>VLOOKUP(B534,[2]Combined!C$1:AA$640,25,0)</f>
        <v>0</v>
      </c>
      <c r="O534" s="10">
        <f>VLOOKUP(B534,[3]Combined!C$1:T$640,18,0)</f>
        <v>13</v>
      </c>
      <c r="P534" s="10">
        <f>VLOOKUP(B534,[3]Combined!C$1:U$640,19,0)</f>
        <v>17</v>
      </c>
      <c r="Q534" s="10">
        <f>VLOOKUP(B534,[3]Combined!C$1:W$640,21,0)</f>
        <v>0</v>
      </c>
      <c r="R534" s="10">
        <f>VLOOKUP(B534,[3]Combined!C$1:X$640,22,0)</f>
        <v>1</v>
      </c>
      <c r="S534" s="10">
        <f>VLOOKUP(B534,[3]Combined!C$1:Y$640,23,0)</f>
        <v>5</v>
      </c>
      <c r="T534" s="10">
        <f>VLOOKUP(B534,[3]Combined!C$1:AA$640,25,0)</f>
        <v>0</v>
      </c>
      <c r="U534" s="11">
        <v>18</v>
      </c>
      <c r="V534" s="11">
        <v>18</v>
      </c>
      <c r="W534" s="11">
        <f>VLOOKUP(B534,[4]Combined!C$1:W$640,21,0)</f>
        <v>0</v>
      </c>
      <c r="X534" s="11">
        <v>2</v>
      </c>
      <c r="Y534" s="11">
        <v>3</v>
      </c>
      <c r="Z534" s="11">
        <f>VLOOKUP(B534,[4]Combined!C$1:AA$640,25,0)</f>
        <v>0</v>
      </c>
      <c r="AA534" s="12">
        <f>VLOOKUP(B534,[5]Combined!C$1:T$640,18,0)</f>
        <v>0</v>
      </c>
      <c r="AB534" s="12">
        <f>VLOOKUP(B534,[5]Combined!C$1:U$640,19,0)</f>
        <v>0</v>
      </c>
      <c r="AC534" s="12">
        <f>VLOOKUP(B534,[5]Combined!C$1:W$640,21,0)</f>
        <v>0</v>
      </c>
      <c r="AD534" s="12">
        <v>2</v>
      </c>
      <c r="AE534" s="12">
        <v>2</v>
      </c>
      <c r="AF534" s="12">
        <f>VLOOKUP(B534,[5]Combined!C$1:AA$640,25,0)</f>
        <v>0</v>
      </c>
      <c r="AG534" s="14">
        <f t="shared" si="64"/>
        <v>73</v>
      </c>
      <c r="AH534" s="14">
        <f t="shared" si="65"/>
        <v>0</v>
      </c>
      <c r="AI534" s="14">
        <f t="shared" si="66"/>
        <v>0</v>
      </c>
      <c r="AJ534" s="14">
        <f t="shared" si="67"/>
        <v>61</v>
      </c>
      <c r="AK534" s="14">
        <f t="shared" si="68"/>
        <v>61</v>
      </c>
      <c r="AL534" s="14">
        <f t="shared" si="69"/>
        <v>83.561643835616437</v>
      </c>
      <c r="AM534" s="14">
        <f t="shared" si="70"/>
        <v>4</v>
      </c>
      <c r="AN534" s="7" t="s">
        <v>539</v>
      </c>
      <c r="AO534" s="7">
        <v>8</v>
      </c>
      <c r="AP534" s="7">
        <v>7</v>
      </c>
      <c r="AQ534" s="7">
        <f t="shared" si="71"/>
        <v>19</v>
      </c>
    </row>
    <row r="535" spans="1:43" x14ac:dyDescent="0.25">
      <c r="A535" s="7">
        <v>534</v>
      </c>
      <c r="B535" s="7" t="s">
        <v>585</v>
      </c>
      <c r="C535" s="8">
        <f>VLOOKUP(B535,[1]Combined!$B$1:$S$640,18,0)</f>
        <v>6</v>
      </c>
      <c r="D535" s="8">
        <f>VLOOKUP(B535,[1]Combined!$B$1:$T$640,19,0)</f>
        <v>7</v>
      </c>
      <c r="E535" s="8">
        <f>VLOOKUP(B535,[1]Combined!$B$1:$V$640,21,0)</f>
        <v>0</v>
      </c>
      <c r="F535" s="8">
        <f>VLOOKUP(B535,[1]Combined!$B$1:$W$640,22,0)</f>
        <v>2</v>
      </c>
      <c r="G535" s="8">
        <f>VLOOKUP(B535,[1]Combined!$B$1:$X$640,23,0)</f>
        <v>2</v>
      </c>
      <c r="H535" s="8">
        <f>VLOOKUP(B535,[1]Combined!$B$1:$Z$640,25,0)</f>
        <v>0</v>
      </c>
      <c r="I535" s="9">
        <f>VLOOKUP(B535,[2]Combined!C$1:T$640,18,0)</f>
        <v>15</v>
      </c>
      <c r="J535" s="9">
        <f>VLOOKUP(B535,[2]Combined!C$1:U$640,19,0)</f>
        <v>15</v>
      </c>
      <c r="K535" s="9">
        <f>VLOOKUP(B535,[2]Combined!C$1:W$640,21,0)</f>
        <v>0</v>
      </c>
      <c r="L535" s="9">
        <f>VLOOKUP(B535,[2]Combined!C$1:X$640,22,0)</f>
        <v>2</v>
      </c>
      <c r="M535" s="9">
        <f>VLOOKUP(B535,[2]Combined!C$1:Y$640,23,0)</f>
        <v>2</v>
      </c>
      <c r="N535" s="9">
        <f>VLOOKUP(B535,[2]Combined!C$1:AA$640,25,0)</f>
        <v>0</v>
      </c>
      <c r="O535" s="10">
        <f>VLOOKUP(B535,[3]Combined!C$1:T$640,18,0)</f>
        <v>16</v>
      </c>
      <c r="P535" s="10">
        <f>VLOOKUP(B535,[3]Combined!C$1:U$640,19,0)</f>
        <v>17</v>
      </c>
      <c r="Q535" s="10">
        <f>VLOOKUP(B535,[3]Combined!C$1:W$640,21,0)</f>
        <v>0</v>
      </c>
      <c r="R535" s="10">
        <f>VLOOKUP(B535,[3]Combined!C$1:X$640,22,0)</f>
        <v>0</v>
      </c>
      <c r="S535" s="10">
        <f>VLOOKUP(B535,[3]Combined!C$1:Y$640,23,0)</f>
        <v>1</v>
      </c>
      <c r="T535" s="10">
        <f>VLOOKUP(B535,[3]Combined!C$1:AA$640,25,0)</f>
        <v>0</v>
      </c>
      <c r="U535" s="11">
        <v>17</v>
      </c>
      <c r="V535" s="11">
        <v>18</v>
      </c>
      <c r="W535" s="11">
        <f>VLOOKUP(B535,[4]Combined!C$1:W$640,21,0)</f>
        <v>0</v>
      </c>
      <c r="X535" s="11">
        <f>VLOOKUP(B535,[4]Combined!C$1:X$640,22,0)</f>
        <v>2</v>
      </c>
      <c r="Y535" s="11">
        <f>VLOOKUP(B535,[4]Combined!C$1:Y$640,23,0)</f>
        <v>2</v>
      </c>
      <c r="Z535" s="11">
        <f>VLOOKUP(B535,[4]Combined!C$1:AA$640,25,0)</f>
        <v>0</v>
      </c>
      <c r="AA535" s="12">
        <f>VLOOKUP(B535,[5]Combined!C$1:T$640,18,0)</f>
        <v>0</v>
      </c>
      <c r="AB535" s="12">
        <f>VLOOKUP(B535,[5]Combined!C$1:U$640,19,0)</f>
        <v>0</v>
      </c>
      <c r="AC535" s="12">
        <f>VLOOKUP(B535,[5]Combined!C$1:W$640,21,0)</f>
        <v>0</v>
      </c>
      <c r="AD535" s="12">
        <f>VLOOKUP(B535,[5]Combined!C$1:X$640,22,0)</f>
        <v>0</v>
      </c>
      <c r="AE535" s="12">
        <f>VLOOKUP(B535,[5]Combined!C$1:Y$640,23,0)</f>
        <v>0</v>
      </c>
      <c r="AF535" s="12">
        <f>VLOOKUP(B535,[5]Combined!C$1:AA$640,25,0)</f>
        <v>0</v>
      </c>
      <c r="AG535" s="14">
        <f t="shared" si="64"/>
        <v>64</v>
      </c>
      <c r="AH535" s="14">
        <f t="shared" si="65"/>
        <v>0</v>
      </c>
      <c r="AI535" s="14">
        <f t="shared" si="66"/>
        <v>0</v>
      </c>
      <c r="AJ535" s="14">
        <f t="shared" si="67"/>
        <v>60</v>
      </c>
      <c r="AK535" s="14">
        <f t="shared" si="68"/>
        <v>60</v>
      </c>
      <c r="AL535" s="14">
        <f t="shared" si="69"/>
        <v>93.75</v>
      </c>
      <c r="AM535" s="14">
        <f t="shared" si="70"/>
        <v>5</v>
      </c>
      <c r="AN535" s="7" t="s">
        <v>541</v>
      </c>
      <c r="AO535" s="7">
        <f>VLOOKUP(B535,[6]K!B$1:AE$51,30,0)</f>
        <v>10</v>
      </c>
      <c r="AP535" s="7">
        <v>8</v>
      </c>
      <c r="AQ535" s="7">
        <f t="shared" si="71"/>
        <v>23</v>
      </c>
    </row>
    <row r="536" spans="1:43" x14ac:dyDescent="0.25">
      <c r="A536" s="7">
        <v>535</v>
      </c>
      <c r="B536" s="7" t="s">
        <v>586</v>
      </c>
      <c r="C536" s="8">
        <f>VLOOKUP(B536,[1]Combined!$B$1:$S$640,18,0)</f>
        <v>8</v>
      </c>
      <c r="D536" s="8">
        <f>VLOOKUP(B536,[1]Combined!$B$1:$T$640,19,0)</f>
        <v>8</v>
      </c>
      <c r="E536" s="8">
        <f>VLOOKUP(B536,[1]Combined!$B$1:$V$640,21,0)</f>
        <v>0</v>
      </c>
      <c r="F536" s="8">
        <f>VLOOKUP(B536,[1]Combined!$B$1:$W$640,22,0)</f>
        <v>2</v>
      </c>
      <c r="G536" s="8">
        <f>VLOOKUP(B536,[1]Combined!$B$1:$X$640,23,0)</f>
        <v>2</v>
      </c>
      <c r="H536" s="8">
        <f>VLOOKUP(B536,[1]Combined!$B$1:$Z$640,25,0)</f>
        <v>0</v>
      </c>
      <c r="I536" s="9">
        <f>VLOOKUP(B536,[2]Combined!C$1:T$640,18,0)</f>
        <v>21</v>
      </c>
      <c r="J536" s="9">
        <f>VLOOKUP(B536,[2]Combined!C$1:U$640,19,0)</f>
        <v>21</v>
      </c>
      <c r="K536" s="9">
        <f>VLOOKUP(B536,[2]Combined!C$1:W$640,21,0)</f>
        <v>0</v>
      </c>
      <c r="L536" s="9">
        <f>VLOOKUP(B536,[2]Combined!C$1:X$640,22,0)</f>
        <v>4</v>
      </c>
      <c r="M536" s="9">
        <f>VLOOKUP(B536,[2]Combined!C$1:Y$640,23,0)</f>
        <v>4</v>
      </c>
      <c r="N536" s="9">
        <f>VLOOKUP(B536,[2]Combined!C$1:AA$640,25,0)</f>
        <v>0</v>
      </c>
      <c r="O536" s="10">
        <f>VLOOKUP(B536,[3]Combined!C$1:T$640,18,0)</f>
        <v>17</v>
      </c>
      <c r="P536" s="10">
        <f>VLOOKUP(B536,[3]Combined!C$1:U$640,19,0)</f>
        <v>21</v>
      </c>
      <c r="Q536" s="10">
        <f>VLOOKUP(B536,[3]Combined!C$1:W$640,21,0)</f>
        <v>0</v>
      </c>
      <c r="R536" s="10">
        <f>VLOOKUP(B536,[3]Combined!C$1:X$640,22,0)</f>
        <v>2</v>
      </c>
      <c r="S536" s="10">
        <f>VLOOKUP(B536,[3]Combined!C$1:Y$640,23,0)</f>
        <v>2</v>
      </c>
      <c r="T536" s="10">
        <f>VLOOKUP(B536,[3]Combined!C$1:AA$640,25,0)</f>
        <v>0</v>
      </c>
      <c r="U536" s="11">
        <f>VLOOKUP(B536,[4]Combined!C$1:T$640,18,0)</f>
        <v>16</v>
      </c>
      <c r="V536" s="11">
        <f>VLOOKUP(B536,[4]Combined!C$1:U$640,19,0)</f>
        <v>16</v>
      </c>
      <c r="W536" s="11">
        <f>VLOOKUP(B536,[4]Combined!C$1:W$640,21,0)</f>
        <v>0</v>
      </c>
      <c r="X536" s="11">
        <f>VLOOKUP(B536,[4]Combined!C$1:X$640,22,0)</f>
        <v>2</v>
      </c>
      <c r="Y536" s="11">
        <f>VLOOKUP(B536,[4]Combined!C$1:Y$640,23,0)</f>
        <v>2</v>
      </c>
      <c r="Z536" s="11">
        <f>VLOOKUP(B536,[4]Combined!C$1:AA$640,25,0)</f>
        <v>0</v>
      </c>
      <c r="AA536" s="12">
        <v>6</v>
      </c>
      <c r="AB536" s="12">
        <v>6</v>
      </c>
      <c r="AC536" s="12">
        <f>VLOOKUP(B536,[5]Combined!C$1:W$640,21,0)</f>
        <v>0</v>
      </c>
      <c r="AD536" s="12">
        <v>1</v>
      </c>
      <c r="AE536" s="12">
        <v>1</v>
      </c>
      <c r="AF536" s="12">
        <f>VLOOKUP(B536,[5]Combined!C$1:AA$640,25,0)</f>
        <v>0</v>
      </c>
      <c r="AG536" s="14">
        <f t="shared" si="64"/>
        <v>83</v>
      </c>
      <c r="AH536" s="14">
        <f t="shared" si="65"/>
        <v>0</v>
      </c>
      <c r="AI536" s="14">
        <f t="shared" si="66"/>
        <v>0</v>
      </c>
      <c r="AJ536" s="14">
        <f t="shared" si="67"/>
        <v>79</v>
      </c>
      <c r="AK536" s="14">
        <f t="shared" si="68"/>
        <v>79</v>
      </c>
      <c r="AL536" s="14">
        <f t="shared" si="69"/>
        <v>95.180722891566262</v>
      </c>
      <c r="AM536" s="14">
        <f t="shared" si="70"/>
        <v>5</v>
      </c>
      <c r="AN536" s="7" t="s">
        <v>587</v>
      </c>
      <c r="AO536" s="7">
        <f>VLOOKUP(B536,[6]L!B$1:AC$48,28,0)</f>
        <v>10</v>
      </c>
      <c r="AP536" s="7">
        <f>VLOOKUP(B536,[6]L!B$1:W$48,22,0)</f>
        <v>9</v>
      </c>
      <c r="AQ536" s="7">
        <f t="shared" si="71"/>
        <v>24</v>
      </c>
    </row>
    <row r="537" spans="1:43" x14ac:dyDescent="0.25">
      <c r="A537" s="7">
        <v>536</v>
      </c>
      <c r="B537" s="7" t="s">
        <v>588</v>
      </c>
      <c r="C537" s="8">
        <f>VLOOKUP(B537,[1]Combined!$B$1:$S$640,18,0)</f>
        <v>8</v>
      </c>
      <c r="D537" s="8">
        <f>VLOOKUP(B537,[1]Combined!$B$1:$T$640,19,0)</f>
        <v>8</v>
      </c>
      <c r="E537" s="8">
        <f>VLOOKUP(B537,[1]Combined!$B$1:$V$640,21,0)</f>
        <v>0</v>
      </c>
      <c r="F537" s="8">
        <f>VLOOKUP(B537,[1]Combined!$B$1:$W$640,22,0)</f>
        <v>2</v>
      </c>
      <c r="G537" s="8">
        <f>VLOOKUP(B537,[1]Combined!$B$1:$X$640,23,0)</f>
        <v>2</v>
      </c>
      <c r="H537" s="8">
        <f>VLOOKUP(B537,[1]Combined!$B$1:$Z$640,25,0)</f>
        <v>0</v>
      </c>
      <c r="I537" s="9">
        <f>VLOOKUP(B537,[2]Combined!C$1:T$640,18,0)</f>
        <v>15</v>
      </c>
      <c r="J537" s="9">
        <f>VLOOKUP(B537,[2]Combined!C$1:U$640,19,0)</f>
        <v>21</v>
      </c>
      <c r="K537" s="9">
        <f>VLOOKUP(B537,[2]Combined!C$1:W$640,21,0)</f>
        <v>0</v>
      </c>
      <c r="L537" s="9">
        <f>VLOOKUP(B537,[2]Combined!C$1:X$640,22,0)</f>
        <v>4</v>
      </c>
      <c r="M537" s="9">
        <f>VLOOKUP(B537,[2]Combined!C$1:Y$640,23,0)</f>
        <v>4</v>
      </c>
      <c r="N537" s="9">
        <f>VLOOKUP(B537,[2]Combined!C$1:AA$640,25,0)</f>
        <v>0</v>
      </c>
      <c r="O537" s="10">
        <f>VLOOKUP(B537,[3]Combined!C$1:T$640,18,0)</f>
        <v>19</v>
      </c>
      <c r="P537" s="10">
        <f>VLOOKUP(B537,[3]Combined!C$1:U$640,19,0)</f>
        <v>21</v>
      </c>
      <c r="Q537" s="10">
        <f>VLOOKUP(B537,[3]Combined!C$1:W$640,21,0)</f>
        <v>0</v>
      </c>
      <c r="R537" s="10">
        <f>VLOOKUP(B537,[3]Combined!C$1:X$640,22,0)</f>
        <v>1</v>
      </c>
      <c r="S537" s="10">
        <f>VLOOKUP(B537,[3]Combined!C$1:Y$640,23,0)</f>
        <v>2</v>
      </c>
      <c r="T537" s="10">
        <f>VLOOKUP(B537,[3]Combined!C$1:AA$640,25,0)</f>
        <v>0</v>
      </c>
      <c r="U537" s="11">
        <f>VLOOKUP(B537,[4]Combined!C$1:T$640,18,0)</f>
        <v>11</v>
      </c>
      <c r="V537" s="11">
        <f>VLOOKUP(B537,[4]Combined!C$1:U$640,19,0)</f>
        <v>16</v>
      </c>
      <c r="W537" s="11">
        <f>VLOOKUP(B537,[4]Combined!C$1:W$640,21,0)</f>
        <v>0</v>
      </c>
      <c r="X537" s="11">
        <v>2</v>
      </c>
      <c r="Y537" s="11">
        <v>3</v>
      </c>
      <c r="Z537" s="11">
        <f>VLOOKUP(B537,[4]Combined!C$1:AA$640,25,0)</f>
        <v>0</v>
      </c>
      <c r="AA537" s="12">
        <v>4</v>
      </c>
      <c r="AB537" s="12">
        <v>6</v>
      </c>
      <c r="AC537" s="12">
        <f>VLOOKUP(B537,[5]Combined!C$1:W$640,21,0)</f>
        <v>0</v>
      </c>
      <c r="AD537" s="12">
        <v>1</v>
      </c>
      <c r="AE537" s="12">
        <v>1</v>
      </c>
      <c r="AF537" s="12">
        <f>VLOOKUP(B537,[5]Combined!C$1:AA$640,25,0)</f>
        <v>0</v>
      </c>
      <c r="AG537" s="14">
        <f t="shared" si="64"/>
        <v>84</v>
      </c>
      <c r="AH537" s="14">
        <f t="shared" si="65"/>
        <v>0</v>
      </c>
      <c r="AI537" s="14">
        <f t="shared" si="66"/>
        <v>0</v>
      </c>
      <c r="AJ537" s="14">
        <f t="shared" si="67"/>
        <v>67</v>
      </c>
      <c r="AK537" s="14">
        <f t="shared" si="68"/>
        <v>67</v>
      </c>
      <c r="AL537" s="14">
        <f t="shared" si="69"/>
        <v>79.761904761904773</v>
      </c>
      <c r="AM537" s="14">
        <f t="shared" si="70"/>
        <v>3</v>
      </c>
      <c r="AN537" s="7" t="s">
        <v>589</v>
      </c>
      <c r="AO537" s="7">
        <v>9</v>
      </c>
      <c r="AP537" s="7">
        <f>VLOOKUP(B537,[6]L!B$1:W$48,22,0)</f>
        <v>8</v>
      </c>
      <c r="AQ537" s="7">
        <f t="shared" si="71"/>
        <v>20</v>
      </c>
    </row>
    <row r="538" spans="1:43" x14ac:dyDescent="0.25">
      <c r="A538" s="7">
        <v>537</v>
      </c>
      <c r="B538" s="7" t="s">
        <v>590</v>
      </c>
      <c r="C538" s="8">
        <f>VLOOKUP(B538,[1]Combined!$B$1:$S$640,18,0)</f>
        <v>8</v>
      </c>
      <c r="D538" s="8">
        <f>VLOOKUP(B538,[1]Combined!$B$1:$T$640,19,0)</f>
        <v>8</v>
      </c>
      <c r="E538" s="8">
        <f>VLOOKUP(B538,[1]Combined!$B$1:$V$640,21,0)</f>
        <v>0</v>
      </c>
      <c r="F538" s="8">
        <f>VLOOKUP(B538,[1]Combined!$B$1:$W$640,22,0)</f>
        <v>2</v>
      </c>
      <c r="G538" s="8">
        <f>VLOOKUP(B538,[1]Combined!$B$1:$X$640,23,0)</f>
        <v>2</v>
      </c>
      <c r="H538" s="8">
        <f>VLOOKUP(B538,[1]Combined!$B$1:$Z$640,25,0)</f>
        <v>0</v>
      </c>
      <c r="I538" s="9">
        <f>VLOOKUP(B538,[2]Combined!C$1:T$640,18,0)</f>
        <v>18</v>
      </c>
      <c r="J538" s="9">
        <f>VLOOKUP(B538,[2]Combined!C$1:U$640,19,0)</f>
        <v>21</v>
      </c>
      <c r="K538" s="9">
        <f>VLOOKUP(B538,[2]Combined!C$1:W$640,21,0)</f>
        <v>0</v>
      </c>
      <c r="L538" s="9">
        <f>VLOOKUP(B538,[2]Combined!C$1:X$640,22,0)</f>
        <v>2</v>
      </c>
      <c r="M538" s="9">
        <f>VLOOKUP(B538,[2]Combined!C$1:Y$640,23,0)</f>
        <v>3</v>
      </c>
      <c r="N538" s="9">
        <f>VLOOKUP(B538,[2]Combined!C$1:AA$640,25,0)</f>
        <v>0</v>
      </c>
      <c r="O538" s="10">
        <f>VLOOKUP(B538,[3]Combined!C$1:T$640,18,0)</f>
        <v>16</v>
      </c>
      <c r="P538" s="10">
        <f>VLOOKUP(B538,[3]Combined!C$1:U$640,19,0)</f>
        <v>21</v>
      </c>
      <c r="Q538" s="10">
        <f>VLOOKUP(B538,[3]Combined!C$1:W$640,21,0)</f>
        <v>0</v>
      </c>
      <c r="R538" s="10">
        <f>VLOOKUP(B538,[3]Combined!C$1:X$640,22,0)</f>
        <v>4</v>
      </c>
      <c r="S538" s="10">
        <f>VLOOKUP(B538,[3]Combined!C$1:Y$640,23,0)</f>
        <v>4</v>
      </c>
      <c r="T538" s="10">
        <f>VLOOKUP(B538,[3]Combined!C$1:AA$640,25,0)</f>
        <v>0</v>
      </c>
      <c r="U538" s="11">
        <f>VLOOKUP(B538,[4]Combined!C$1:T$640,18,0)</f>
        <v>14</v>
      </c>
      <c r="V538" s="11">
        <f>VLOOKUP(B538,[4]Combined!C$1:U$640,19,0)</f>
        <v>16</v>
      </c>
      <c r="W538" s="11">
        <f>VLOOKUP(B538,[4]Combined!C$1:W$640,21,0)</f>
        <v>0</v>
      </c>
      <c r="X538" s="11">
        <f>VLOOKUP(B538,[4]Combined!C$1:X$640,22,0)</f>
        <v>4</v>
      </c>
      <c r="Y538" s="11">
        <f>VLOOKUP(B538,[4]Combined!C$1:Y$640,23,0)</f>
        <v>4</v>
      </c>
      <c r="Z538" s="11">
        <f>VLOOKUP(B538,[4]Combined!C$1:AA$640,25,0)</f>
        <v>0</v>
      </c>
      <c r="AA538" s="12">
        <v>6</v>
      </c>
      <c r="AB538" s="12">
        <v>6</v>
      </c>
      <c r="AC538" s="12">
        <f>VLOOKUP(B538,[5]Combined!C$1:W$640,21,0)</f>
        <v>0</v>
      </c>
      <c r="AD538" s="12">
        <v>1</v>
      </c>
      <c r="AE538" s="12">
        <v>2</v>
      </c>
      <c r="AF538" s="12">
        <f>VLOOKUP(B538,[5]Combined!C$1:AA$640,25,0)</f>
        <v>0</v>
      </c>
      <c r="AG538" s="14">
        <f t="shared" si="64"/>
        <v>87</v>
      </c>
      <c r="AH538" s="14">
        <f t="shared" si="65"/>
        <v>0</v>
      </c>
      <c r="AI538" s="14">
        <f t="shared" si="66"/>
        <v>0</v>
      </c>
      <c r="AJ538" s="14">
        <f t="shared" si="67"/>
        <v>75</v>
      </c>
      <c r="AK538" s="14">
        <f t="shared" si="68"/>
        <v>75</v>
      </c>
      <c r="AL538" s="14">
        <f t="shared" si="69"/>
        <v>86.206896551724128</v>
      </c>
      <c r="AM538" s="14">
        <f t="shared" si="70"/>
        <v>5</v>
      </c>
      <c r="AN538" s="7" t="s">
        <v>591</v>
      </c>
      <c r="AO538" s="7">
        <f>VLOOKUP(B538,[6]L!B$1:AC$48,28,0)</f>
        <v>10</v>
      </c>
      <c r="AP538" s="7">
        <f>VLOOKUP(B538,[6]L!B$1:W$48,22,0)</f>
        <v>9</v>
      </c>
      <c r="AQ538" s="7">
        <f t="shared" si="71"/>
        <v>24</v>
      </c>
    </row>
    <row r="539" spans="1:43" x14ac:dyDescent="0.25">
      <c r="A539" s="7">
        <v>538</v>
      </c>
      <c r="B539" s="7" t="s">
        <v>592</v>
      </c>
      <c r="C539" s="8">
        <f>VLOOKUP(B539,[1]Combined!$B$1:$S$640,18,0)</f>
        <v>8</v>
      </c>
      <c r="D539" s="8">
        <f>VLOOKUP(B539,[1]Combined!$B$1:$T$640,19,0)</f>
        <v>8</v>
      </c>
      <c r="E539" s="8">
        <f>VLOOKUP(B539,[1]Combined!$B$1:$V$640,21,0)</f>
        <v>0</v>
      </c>
      <c r="F539" s="8">
        <f>VLOOKUP(B539,[1]Combined!$B$1:$W$640,22,0)</f>
        <v>2</v>
      </c>
      <c r="G539" s="8">
        <f>VLOOKUP(B539,[1]Combined!$B$1:$X$640,23,0)</f>
        <v>2</v>
      </c>
      <c r="H539" s="8">
        <f>VLOOKUP(B539,[1]Combined!$B$1:$Z$640,25,0)</f>
        <v>0</v>
      </c>
      <c r="I539" s="9">
        <f>VLOOKUP(B539,[2]Combined!C$1:T$640,18,0)</f>
        <v>18</v>
      </c>
      <c r="J539" s="9">
        <f>VLOOKUP(B539,[2]Combined!C$1:U$640,19,0)</f>
        <v>21</v>
      </c>
      <c r="K539" s="9">
        <f>VLOOKUP(B539,[2]Combined!C$1:W$640,21,0)</f>
        <v>0</v>
      </c>
      <c r="L539" s="9">
        <f>VLOOKUP(B539,[2]Combined!C$1:X$640,22,0)</f>
        <v>4</v>
      </c>
      <c r="M539" s="9">
        <f>VLOOKUP(B539,[2]Combined!C$1:Y$640,23,0)</f>
        <v>4</v>
      </c>
      <c r="N539" s="9">
        <f>VLOOKUP(B539,[2]Combined!C$1:AA$640,25,0)</f>
        <v>0</v>
      </c>
      <c r="O539" s="10">
        <f>VLOOKUP(B539,[3]Combined!C$1:T$640,18,0)</f>
        <v>18</v>
      </c>
      <c r="P539" s="10">
        <f>VLOOKUP(B539,[3]Combined!C$1:U$640,19,0)</f>
        <v>21</v>
      </c>
      <c r="Q539" s="10">
        <f>VLOOKUP(B539,[3]Combined!C$1:W$640,21,0)</f>
        <v>0</v>
      </c>
      <c r="R539" s="10">
        <f>VLOOKUP(B539,[3]Combined!C$1:X$640,22,0)</f>
        <v>3</v>
      </c>
      <c r="S539" s="10">
        <f>VLOOKUP(B539,[3]Combined!C$1:Y$640,23,0)</f>
        <v>4</v>
      </c>
      <c r="T539" s="10">
        <f>VLOOKUP(B539,[3]Combined!C$1:AA$640,25,0)</f>
        <v>0</v>
      </c>
      <c r="U539" s="11">
        <f>VLOOKUP(B539,[4]Combined!C$1:T$640,18,0)</f>
        <v>10</v>
      </c>
      <c r="V539" s="11">
        <f>VLOOKUP(B539,[4]Combined!C$1:U$640,19,0)</f>
        <v>16</v>
      </c>
      <c r="W539" s="11">
        <f>VLOOKUP(B539,[4]Combined!C$1:W$640,21,0)</f>
        <v>0</v>
      </c>
      <c r="X539" s="11">
        <f>VLOOKUP(B539,[4]Combined!C$1:X$640,22,0)</f>
        <v>3</v>
      </c>
      <c r="Y539" s="11">
        <f>VLOOKUP(B539,[4]Combined!C$1:Y$640,23,0)</f>
        <v>3</v>
      </c>
      <c r="Z539" s="11">
        <f>VLOOKUP(B539,[4]Combined!C$1:AA$640,25,0)</f>
        <v>0</v>
      </c>
      <c r="AA539" s="12">
        <v>2</v>
      </c>
      <c r="AB539" s="12">
        <v>6</v>
      </c>
      <c r="AC539" s="12">
        <f>VLOOKUP(B539,[5]Combined!C$1:W$640,21,0)</f>
        <v>0</v>
      </c>
      <c r="AD539" s="12">
        <f>VLOOKUP(B539,[5]Combined!C$1:X$640,22,0)</f>
        <v>0</v>
      </c>
      <c r="AE539" s="12">
        <f>VLOOKUP(B539,[5]Combined!C$1:Y$640,23,0)</f>
        <v>0</v>
      </c>
      <c r="AF539" s="12">
        <f>VLOOKUP(B539,[5]Combined!C$1:AA$640,25,0)</f>
        <v>0</v>
      </c>
      <c r="AG539" s="14">
        <f t="shared" si="64"/>
        <v>85</v>
      </c>
      <c r="AH539" s="14">
        <f t="shared" si="65"/>
        <v>0</v>
      </c>
      <c r="AI539" s="14">
        <f t="shared" si="66"/>
        <v>0</v>
      </c>
      <c r="AJ539" s="14">
        <f t="shared" si="67"/>
        <v>68</v>
      </c>
      <c r="AK539" s="14">
        <f t="shared" si="68"/>
        <v>68</v>
      </c>
      <c r="AL539" s="14">
        <f t="shared" si="69"/>
        <v>80</v>
      </c>
      <c r="AM539" s="14">
        <f t="shared" si="70"/>
        <v>4</v>
      </c>
      <c r="AN539" s="7" t="s">
        <v>593</v>
      </c>
      <c r="AO539" s="7">
        <f>VLOOKUP(B539,[6]L!B$1:AC$48,28,0)</f>
        <v>10</v>
      </c>
      <c r="AP539" s="7">
        <f>VLOOKUP(B539,[6]L!B$1:W$48,22,0)</f>
        <v>6</v>
      </c>
      <c r="AQ539" s="7">
        <f t="shared" si="71"/>
        <v>20</v>
      </c>
    </row>
    <row r="540" spans="1:43" x14ac:dyDescent="0.25">
      <c r="A540" s="7">
        <v>539</v>
      </c>
      <c r="B540" s="7" t="s">
        <v>594</v>
      </c>
      <c r="C540" s="8">
        <f>VLOOKUP(B540,[1]Combined!$B$1:$S$640,18,0)</f>
        <v>8</v>
      </c>
      <c r="D540" s="8">
        <f>VLOOKUP(B540,[1]Combined!$B$1:$T$640,19,0)</f>
        <v>8</v>
      </c>
      <c r="E540" s="8">
        <f>VLOOKUP(B540,[1]Combined!$B$1:$V$640,21,0)</f>
        <v>0</v>
      </c>
      <c r="F540" s="8">
        <f>VLOOKUP(B540,[1]Combined!$B$1:$W$640,22,0)</f>
        <v>2</v>
      </c>
      <c r="G540" s="8">
        <f>VLOOKUP(B540,[1]Combined!$B$1:$X$640,23,0)</f>
        <v>2</v>
      </c>
      <c r="H540" s="8">
        <f>VLOOKUP(B540,[1]Combined!$B$1:$Z$640,25,0)</f>
        <v>0</v>
      </c>
      <c r="I540" s="9">
        <f>VLOOKUP(B540,[2]Combined!C$1:T$640,18,0)</f>
        <v>19</v>
      </c>
      <c r="J540" s="9">
        <f>VLOOKUP(B540,[2]Combined!C$1:U$640,19,0)</f>
        <v>21</v>
      </c>
      <c r="K540" s="9">
        <f>VLOOKUP(B540,[2]Combined!C$1:W$640,21,0)</f>
        <v>0</v>
      </c>
      <c r="L540" s="9">
        <f>VLOOKUP(B540,[2]Combined!C$1:X$640,22,0)</f>
        <v>4</v>
      </c>
      <c r="M540" s="9">
        <f>VLOOKUP(B540,[2]Combined!C$1:Y$640,23,0)</f>
        <v>4</v>
      </c>
      <c r="N540" s="9">
        <f>VLOOKUP(B540,[2]Combined!C$1:AA$640,25,0)</f>
        <v>0</v>
      </c>
      <c r="O540" s="10">
        <f>VLOOKUP(B540,[3]Combined!C$1:T$640,18,0)</f>
        <v>21</v>
      </c>
      <c r="P540" s="10">
        <f>VLOOKUP(B540,[3]Combined!C$1:U$640,19,0)</f>
        <v>21</v>
      </c>
      <c r="Q540" s="10">
        <f>VLOOKUP(B540,[3]Combined!C$1:W$640,21,0)</f>
        <v>0</v>
      </c>
      <c r="R540" s="10">
        <f>VLOOKUP(B540,[3]Combined!C$1:X$640,22,0)</f>
        <v>3</v>
      </c>
      <c r="S540" s="10">
        <f>VLOOKUP(B540,[3]Combined!C$1:Y$640,23,0)</f>
        <v>3</v>
      </c>
      <c r="T540" s="10">
        <f>VLOOKUP(B540,[3]Combined!C$1:AA$640,25,0)</f>
        <v>0</v>
      </c>
      <c r="U540" s="11">
        <f>VLOOKUP(B540,[4]Combined!C$1:T$640,18,0)</f>
        <v>15</v>
      </c>
      <c r="V540" s="11">
        <f>VLOOKUP(B540,[4]Combined!C$1:U$640,19,0)</f>
        <v>16</v>
      </c>
      <c r="W540" s="11">
        <f>VLOOKUP(B540,[4]Combined!C$1:W$640,21,0)</f>
        <v>0</v>
      </c>
      <c r="X540" s="11">
        <f>VLOOKUP(B540,[4]Combined!C$1:X$640,22,0)</f>
        <v>3</v>
      </c>
      <c r="Y540" s="11">
        <f>VLOOKUP(B540,[4]Combined!C$1:Y$640,23,0)</f>
        <v>3</v>
      </c>
      <c r="Z540" s="11">
        <f>VLOOKUP(B540,[4]Combined!C$1:AA$640,25,0)</f>
        <v>0</v>
      </c>
      <c r="AA540" s="12">
        <v>6</v>
      </c>
      <c r="AB540" s="12">
        <v>6</v>
      </c>
      <c r="AC540" s="12">
        <f>VLOOKUP(B540,[5]Combined!C$1:W$640,21,0)</f>
        <v>0</v>
      </c>
      <c r="AD540" s="12">
        <f>VLOOKUP(B540,[5]Combined!C$1:X$640,22,0)</f>
        <v>0</v>
      </c>
      <c r="AE540" s="12">
        <f>VLOOKUP(B540,[5]Combined!C$1:Y$640,23,0)</f>
        <v>0</v>
      </c>
      <c r="AF540" s="12">
        <f>VLOOKUP(B540,[5]Combined!C$1:AA$640,25,0)</f>
        <v>0</v>
      </c>
      <c r="AG540" s="14">
        <f t="shared" si="64"/>
        <v>84</v>
      </c>
      <c r="AH540" s="14">
        <f t="shared" si="65"/>
        <v>0</v>
      </c>
      <c r="AI540" s="14">
        <f t="shared" si="66"/>
        <v>0</v>
      </c>
      <c r="AJ540" s="14">
        <f t="shared" si="67"/>
        <v>81</v>
      </c>
      <c r="AK540" s="14">
        <f t="shared" si="68"/>
        <v>81</v>
      </c>
      <c r="AL540" s="14">
        <f t="shared" si="69"/>
        <v>96.428571428571431</v>
      </c>
      <c r="AM540" s="14">
        <f t="shared" si="70"/>
        <v>5</v>
      </c>
      <c r="AN540" s="7" t="s">
        <v>595</v>
      </c>
      <c r="AO540" s="7">
        <f>VLOOKUP(B540,[6]L!B$1:AC$48,28,0)</f>
        <v>10</v>
      </c>
      <c r="AP540" s="7">
        <f>VLOOKUP(B540,[6]L!B$1:W$48,22,0)</f>
        <v>9</v>
      </c>
      <c r="AQ540" s="7">
        <f t="shared" si="71"/>
        <v>24</v>
      </c>
    </row>
    <row r="541" spans="1:43" x14ac:dyDescent="0.25">
      <c r="A541" s="7">
        <v>540</v>
      </c>
      <c r="B541" s="7" t="s">
        <v>596</v>
      </c>
      <c r="C541" s="8">
        <f>VLOOKUP(B541,[1]Combined!$B$1:$S$640,18,0)</f>
        <v>8</v>
      </c>
      <c r="D541" s="8">
        <f>VLOOKUP(B541,[1]Combined!$B$1:$T$640,19,0)</f>
        <v>8</v>
      </c>
      <c r="E541" s="8">
        <f>VLOOKUP(B541,[1]Combined!$B$1:$V$640,21,0)</f>
        <v>0</v>
      </c>
      <c r="F541" s="8">
        <f>VLOOKUP(B541,[1]Combined!$B$1:$W$640,22,0)</f>
        <v>2</v>
      </c>
      <c r="G541" s="8">
        <f>VLOOKUP(B541,[1]Combined!$B$1:$X$640,23,0)</f>
        <v>2</v>
      </c>
      <c r="H541" s="8">
        <f>VLOOKUP(B541,[1]Combined!$B$1:$Z$640,25,0)</f>
        <v>0</v>
      </c>
      <c r="I541" s="9">
        <f>VLOOKUP(B541,[2]Combined!C$1:T$640,18,0)</f>
        <v>20</v>
      </c>
      <c r="J541" s="9">
        <f>VLOOKUP(B541,[2]Combined!C$1:U$640,19,0)</f>
        <v>21</v>
      </c>
      <c r="K541" s="9">
        <f>VLOOKUP(B541,[2]Combined!C$1:W$640,21,0)</f>
        <v>0</v>
      </c>
      <c r="L541" s="9">
        <f>VLOOKUP(B541,[2]Combined!C$1:X$640,22,0)</f>
        <v>4</v>
      </c>
      <c r="M541" s="9">
        <f>VLOOKUP(B541,[2]Combined!C$1:Y$640,23,0)</f>
        <v>4</v>
      </c>
      <c r="N541" s="9">
        <f>VLOOKUP(B541,[2]Combined!C$1:AA$640,25,0)</f>
        <v>0</v>
      </c>
      <c r="O541" s="10">
        <f>VLOOKUP(B541,[3]Combined!C$1:T$640,18,0)</f>
        <v>14</v>
      </c>
      <c r="P541" s="10">
        <f>VLOOKUP(B541,[3]Combined!C$1:U$640,19,0)</f>
        <v>21</v>
      </c>
      <c r="Q541" s="10">
        <f>VLOOKUP(B541,[3]Combined!C$1:W$640,21,0)</f>
        <v>0</v>
      </c>
      <c r="R541" s="10">
        <f>VLOOKUP(B541,[3]Combined!C$1:X$640,22,0)</f>
        <v>1</v>
      </c>
      <c r="S541" s="10">
        <f>VLOOKUP(B541,[3]Combined!C$1:Y$640,23,0)</f>
        <v>2</v>
      </c>
      <c r="T541" s="10">
        <f>VLOOKUP(B541,[3]Combined!C$1:AA$640,25,0)</f>
        <v>0</v>
      </c>
      <c r="U541" s="11">
        <f>VLOOKUP(B541,[4]Combined!C$1:T$640,18,0)</f>
        <v>9</v>
      </c>
      <c r="V541" s="11">
        <f>VLOOKUP(B541,[4]Combined!C$1:U$640,19,0)</f>
        <v>16</v>
      </c>
      <c r="W541" s="11">
        <f>VLOOKUP(B541,[4]Combined!C$1:W$640,21,0)</f>
        <v>3</v>
      </c>
      <c r="X541" s="11">
        <f>VLOOKUP(B541,[4]Combined!C$1:X$640,22,0)</f>
        <v>2</v>
      </c>
      <c r="Y541" s="11">
        <f>VLOOKUP(B541,[4]Combined!C$1:Y$640,23,0)</f>
        <v>2</v>
      </c>
      <c r="Z541" s="11">
        <f>VLOOKUP(B541,[4]Combined!C$1:AA$640,25,0)</f>
        <v>0</v>
      </c>
      <c r="AA541" s="12">
        <v>4</v>
      </c>
      <c r="AB541" s="12">
        <v>6</v>
      </c>
      <c r="AC541" s="12">
        <f>VLOOKUP(B541,[5]Combined!C$1:W$640,21,0)</f>
        <v>0</v>
      </c>
      <c r="AD541" s="12">
        <v>1</v>
      </c>
      <c r="AE541" s="12">
        <v>1</v>
      </c>
      <c r="AF541" s="12">
        <f>VLOOKUP(B541,[5]Combined!C$1:AA$640,25,0)</f>
        <v>0</v>
      </c>
      <c r="AG541" s="14">
        <f t="shared" si="64"/>
        <v>83</v>
      </c>
      <c r="AH541" s="14">
        <f t="shared" si="65"/>
        <v>3</v>
      </c>
      <c r="AI541" s="14">
        <f t="shared" si="66"/>
        <v>3</v>
      </c>
      <c r="AJ541" s="14">
        <f t="shared" si="67"/>
        <v>65</v>
      </c>
      <c r="AK541" s="14">
        <f t="shared" si="68"/>
        <v>68</v>
      </c>
      <c r="AL541" s="14">
        <f t="shared" si="69"/>
        <v>81.92771084337349</v>
      </c>
      <c r="AM541" s="14">
        <f t="shared" si="70"/>
        <v>4</v>
      </c>
      <c r="AN541" s="7" t="s">
        <v>587</v>
      </c>
      <c r="AO541" s="7">
        <f>VLOOKUP(B541,[6]L!B$1:AC$48,28,0)</f>
        <v>9</v>
      </c>
      <c r="AP541" s="7">
        <f>VLOOKUP(B541,[6]L!B$1:W$48,22,0)</f>
        <v>7</v>
      </c>
      <c r="AQ541" s="7">
        <f t="shared" si="71"/>
        <v>20</v>
      </c>
    </row>
    <row r="542" spans="1:43" x14ac:dyDescent="0.25">
      <c r="A542" s="7">
        <v>541</v>
      </c>
      <c r="B542" s="7" t="s">
        <v>597</v>
      </c>
      <c r="C542" s="8">
        <f>VLOOKUP(B542,[1]Combined!$B$1:$S$640,18,0)</f>
        <v>6</v>
      </c>
      <c r="D542" s="8">
        <f>VLOOKUP(B542,[1]Combined!$B$1:$T$640,19,0)</f>
        <v>8</v>
      </c>
      <c r="E542" s="8">
        <f>VLOOKUP(B542,[1]Combined!$B$1:$V$640,21,0)</f>
        <v>0</v>
      </c>
      <c r="F542" s="8">
        <f>VLOOKUP(B542,[1]Combined!$B$1:$W$640,22,0)</f>
        <v>2</v>
      </c>
      <c r="G542" s="8">
        <f>VLOOKUP(B542,[1]Combined!$B$1:$X$640,23,0)</f>
        <v>2</v>
      </c>
      <c r="H542" s="8">
        <f>VLOOKUP(B542,[1]Combined!$B$1:$Z$640,25,0)</f>
        <v>0</v>
      </c>
      <c r="I542" s="9">
        <f>VLOOKUP(B542,[2]Combined!C$1:T$640,18,0)</f>
        <v>15</v>
      </c>
      <c r="J542" s="9">
        <f>VLOOKUP(B542,[2]Combined!C$1:U$640,19,0)</f>
        <v>21</v>
      </c>
      <c r="K542" s="9">
        <f>VLOOKUP(B542,[2]Combined!C$1:W$640,21,0)</f>
        <v>0</v>
      </c>
      <c r="L542" s="9">
        <f>VLOOKUP(B542,[2]Combined!C$1:X$640,22,0)</f>
        <v>4</v>
      </c>
      <c r="M542" s="9">
        <f>VLOOKUP(B542,[2]Combined!C$1:Y$640,23,0)</f>
        <v>4</v>
      </c>
      <c r="N542" s="9">
        <f>VLOOKUP(B542,[2]Combined!C$1:AA$640,25,0)</f>
        <v>0</v>
      </c>
      <c r="O542" s="10">
        <f>VLOOKUP(B542,[3]Combined!C$1:T$640,18,0)</f>
        <v>8</v>
      </c>
      <c r="P542" s="10">
        <f>VLOOKUP(B542,[3]Combined!C$1:U$640,19,0)</f>
        <v>21</v>
      </c>
      <c r="Q542" s="10">
        <f>VLOOKUP(B542,[3]Combined!C$1:W$640,21,0)</f>
        <v>7</v>
      </c>
      <c r="R542" s="10">
        <f>VLOOKUP(B542,[3]Combined!C$1:X$640,22,0)</f>
        <v>1</v>
      </c>
      <c r="S542" s="10">
        <f>VLOOKUP(B542,[3]Combined!C$1:Y$640,23,0)</f>
        <v>2</v>
      </c>
      <c r="T542" s="10">
        <f>VLOOKUP(B542,[3]Combined!C$1:AA$640,25,0)</f>
        <v>0</v>
      </c>
      <c r="U542" s="11">
        <f>VLOOKUP(B542,[4]Combined!C$1:T$640,18,0)</f>
        <v>6</v>
      </c>
      <c r="V542" s="11">
        <f>VLOOKUP(B542,[4]Combined!C$1:U$640,19,0)</f>
        <v>16</v>
      </c>
      <c r="W542" s="11">
        <f>VLOOKUP(B542,[4]Combined!C$1:W$640,21,0)</f>
        <v>7</v>
      </c>
      <c r="X542" s="11">
        <v>1</v>
      </c>
      <c r="Y542" s="11">
        <v>3</v>
      </c>
      <c r="Z542" s="11">
        <f>VLOOKUP(B542,[4]Combined!C$1:AA$640,25,0)</f>
        <v>0</v>
      </c>
      <c r="AA542" s="12">
        <v>2</v>
      </c>
      <c r="AB542" s="12">
        <v>6</v>
      </c>
      <c r="AC542" s="12">
        <f>VLOOKUP(B542,[5]Combined!C$1:W$640,21,0)</f>
        <v>0</v>
      </c>
      <c r="AD542" s="12">
        <f>VLOOKUP(B542,[5]Combined!C$1:X$640,22,0)</f>
        <v>0</v>
      </c>
      <c r="AE542" s="12">
        <v>1</v>
      </c>
      <c r="AF542" s="12">
        <f>VLOOKUP(B542,[5]Combined!C$1:AA$640,25,0)</f>
        <v>0</v>
      </c>
      <c r="AG542" s="14">
        <f t="shared" si="64"/>
        <v>84</v>
      </c>
      <c r="AH542" s="14">
        <f t="shared" si="65"/>
        <v>14</v>
      </c>
      <c r="AI542" s="14">
        <f t="shared" si="66"/>
        <v>14</v>
      </c>
      <c r="AJ542" s="14">
        <f t="shared" si="67"/>
        <v>45</v>
      </c>
      <c r="AK542" s="14">
        <f t="shared" si="68"/>
        <v>59</v>
      </c>
      <c r="AL542" s="14">
        <f t="shared" si="69"/>
        <v>70.238095238095227</v>
      </c>
      <c r="AM542" s="14">
        <f t="shared" si="70"/>
        <v>2</v>
      </c>
      <c r="AN542" s="7" t="s">
        <v>589</v>
      </c>
      <c r="AO542" s="7">
        <v>9</v>
      </c>
      <c r="AP542" s="7">
        <f>VLOOKUP(B542,[6]L!B$1:W$48,22,0)</f>
        <v>6</v>
      </c>
      <c r="AQ542" s="7">
        <f t="shared" si="71"/>
        <v>17</v>
      </c>
    </row>
    <row r="543" spans="1:43" x14ac:dyDescent="0.25">
      <c r="A543" s="7">
        <v>542</v>
      </c>
      <c r="B543" s="7" t="s">
        <v>598</v>
      </c>
      <c r="C543" s="8">
        <f>VLOOKUP(B543,[1]Combined!$B$1:$S$640,18,0)</f>
        <v>7</v>
      </c>
      <c r="D543" s="8">
        <f>VLOOKUP(B543,[1]Combined!$B$1:$T$640,19,0)</f>
        <v>8</v>
      </c>
      <c r="E543" s="8">
        <f>VLOOKUP(B543,[1]Combined!$B$1:$V$640,21,0)</f>
        <v>0</v>
      </c>
      <c r="F543" s="8">
        <f>VLOOKUP(B543,[1]Combined!$B$1:$W$640,22,0)</f>
        <v>2</v>
      </c>
      <c r="G543" s="8">
        <f>VLOOKUP(B543,[1]Combined!$B$1:$X$640,23,0)</f>
        <v>2</v>
      </c>
      <c r="H543" s="8">
        <f>VLOOKUP(B543,[1]Combined!$B$1:$Z$640,25,0)</f>
        <v>0</v>
      </c>
      <c r="I543" s="9">
        <f>VLOOKUP(B543,[2]Combined!C$1:T$640,18,0)</f>
        <v>8</v>
      </c>
      <c r="J543" s="9">
        <f>VLOOKUP(B543,[2]Combined!C$1:U$640,19,0)</f>
        <v>21</v>
      </c>
      <c r="K543" s="9">
        <f>VLOOKUP(B543,[2]Combined!C$1:W$640,21,0)</f>
        <v>0</v>
      </c>
      <c r="L543" s="9">
        <f>VLOOKUP(B543,[2]Combined!C$1:X$640,22,0)</f>
        <v>1</v>
      </c>
      <c r="M543" s="9">
        <f>VLOOKUP(B543,[2]Combined!C$1:Y$640,23,0)</f>
        <v>3</v>
      </c>
      <c r="N543" s="9">
        <f>VLOOKUP(B543,[2]Combined!C$1:AA$640,25,0)</f>
        <v>0</v>
      </c>
      <c r="O543" s="10">
        <f>VLOOKUP(B543,[3]Combined!C$1:T$640,18,0)</f>
        <v>13</v>
      </c>
      <c r="P543" s="10">
        <f>VLOOKUP(B543,[3]Combined!C$1:U$640,19,0)</f>
        <v>21</v>
      </c>
      <c r="Q543" s="10">
        <f>VLOOKUP(B543,[3]Combined!C$1:W$640,21,0)</f>
        <v>5</v>
      </c>
      <c r="R543" s="10">
        <f>VLOOKUP(B543,[3]Combined!C$1:X$640,22,0)</f>
        <v>3</v>
      </c>
      <c r="S543" s="10">
        <f>VLOOKUP(B543,[3]Combined!C$1:Y$640,23,0)</f>
        <v>4</v>
      </c>
      <c r="T543" s="10">
        <f>VLOOKUP(B543,[3]Combined!C$1:AA$640,25,0)</f>
        <v>0</v>
      </c>
      <c r="U543" s="11">
        <f>VLOOKUP(B543,[4]Combined!C$1:T$640,18,0)</f>
        <v>10</v>
      </c>
      <c r="V543" s="11">
        <f>VLOOKUP(B543,[4]Combined!C$1:U$640,19,0)</f>
        <v>16</v>
      </c>
      <c r="W543" s="11">
        <f>VLOOKUP(B543,[4]Combined!C$1:W$640,21,0)</f>
        <v>1</v>
      </c>
      <c r="X543" s="11">
        <f>VLOOKUP(B543,[4]Combined!C$1:X$640,22,0)</f>
        <v>3</v>
      </c>
      <c r="Y543" s="11">
        <f>VLOOKUP(B543,[4]Combined!C$1:Y$640,23,0)</f>
        <v>4</v>
      </c>
      <c r="Z543" s="11">
        <f>VLOOKUP(B543,[4]Combined!C$1:AA$640,25,0)</f>
        <v>0</v>
      </c>
      <c r="AA543" s="12">
        <v>2</v>
      </c>
      <c r="AB543" s="12">
        <v>6</v>
      </c>
      <c r="AC543" s="12">
        <f>VLOOKUP(B543,[5]Combined!C$1:W$640,21,0)</f>
        <v>0</v>
      </c>
      <c r="AD543" s="12">
        <f>VLOOKUP(B543,[5]Combined!C$1:X$640,22,0)</f>
        <v>0</v>
      </c>
      <c r="AE543" s="12">
        <v>2</v>
      </c>
      <c r="AF543" s="12">
        <f>VLOOKUP(B543,[5]Combined!C$1:AA$640,25,0)</f>
        <v>0</v>
      </c>
      <c r="AG543" s="14">
        <f t="shared" si="64"/>
        <v>87</v>
      </c>
      <c r="AH543" s="14">
        <f t="shared" si="65"/>
        <v>6</v>
      </c>
      <c r="AI543" s="14">
        <f t="shared" si="66"/>
        <v>6</v>
      </c>
      <c r="AJ543" s="14">
        <f t="shared" si="67"/>
        <v>49</v>
      </c>
      <c r="AK543" s="14">
        <f t="shared" si="68"/>
        <v>55</v>
      </c>
      <c r="AL543" s="14">
        <f t="shared" si="69"/>
        <v>63.218390804597703</v>
      </c>
      <c r="AM543" s="14">
        <f t="shared" si="70"/>
        <v>0</v>
      </c>
      <c r="AN543" s="7" t="s">
        <v>591</v>
      </c>
      <c r="AO543" s="7">
        <f>VLOOKUP(B543,[6]L!B$1:AC$48,28,0)</f>
        <v>10</v>
      </c>
      <c r="AP543" s="7">
        <f>VLOOKUP(B543,[6]L!B$1:W$48,22,0)</f>
        <v>6</v>
      </c>
      <c r="AQ543" s="7">
        <f t="shared" si="71"/>
        <v>16</v>
      </c>
    </row>
    <row r="544" spans="1:43" x14ac:dyDescent="0.25">
      <c r="A544" s="7">
        <v>543</v>
      </c>
      <c r="B544" s="7" t="s">
        <v>599</v>
      </c>
      <c r="C544" s="8">
        <f>VLOOKUP(B544,[1]Combined!$B$1:$S$640,18,0)</f>
        <v>7</v>
      </c>
      <c r="D544" s="8">
        <f>VLOOKUP(B544,[1]Combined!$B$1:$T$640,19,0)</f>
        <v>8</v>
      </c>
      <c r="E544" s="8">
        <f>VLOOKUP(B544,[1]Combined!$B$1:$V$640,21,0)</f>
        <v>0</v>
      </c>
      <c r="F544" s="8">
        <f>VLOOKUP(B544,[1]Combined!$B$1:$W$640,22,0)</f>
        <v>2</v>
      </c>
      <c r="G544" s="8">
        <f>VLOOKUP(B544,[1]Combined!$B$1:$X$640,23,0)</f>
        <v>2</v>
      </c>
      <c r="H544" s="8">
        <f>VLOOKUP(B544,[1]Combined!$B$1:$Z$640,25,0)</f>
        <v>0</v>
      </c>
      <c r="I544" s="9">
        <f>VLOOKUP(B544,[2]Combined!C$1:T$640,18,0)</f>
        <v>12</v>
      </c>
      <c r="J544" s="9">
        <f>VLOOKUP(B544,[2]Combined!C$1:U$640,19,0)</f>
        <v>21</v>
      </c>
      <c r="K544" s="9">
        <f>VLOOKUP(B544,[2]Combined!C$1:W$640,21,0)</f>
        <v>0</v>
      </c>
      <c r="L544" s="9">
        <f>VLOOKUP(B544,[2]Combined!C$1:X$640,22,0)</f>
        <v>4</v>
      </c>
      <c r="M544" s="9">
        <f>VLOOKUP(B544,[2]Combined!C$1:Y$640,23,0)</f>
        <v>4</v>
      </c>
      <c r="N544" s="9">
        <f>VLOOKUP(B544,[2]Combined!C$1:AA$640,25,0)</f>
        <v>0</v>
      </c>
      <c r="O544" s="10">
        <f>VLOOKUP(B544,[3]Combined!C$1:T$640,18,0)</f>
        <v>6</v>
      </c>
      <c r="P544" s="10">
        <f>VLOOKUP(B544,[3]Combined!C$1:U$640,19,0)</f>
        <v>21</v>
      </c>
      <c r="Q544" s="10">
        <f>VLOOKUP(B544,[3]Combined!C$1:W$640,21,0)</f>
        <v>0</v>
      </c>
      <c r="R544" s="10">
        <f>VLOOKUP(B544,[3]Combined!C$1:X$640,22,0)</f>
        <v>1</v>
      </c>
      <c r="S544" s="10">
        <f>VLOOKUP(B544,[3]Combined!C$1:Y$640,23,0)</f>
        <v>4</v>
      </c>
      <c r="T544" s="10">
        <f>VLOOKUP(B544,[3]Combined!C$1:AA$640,25,0)</f>
        <v>0</v>
      </c>
      <c r="U544" s="11">
        <f>VLOOKUP(B544,[4]Combined!C$1:T$640,18,0)</f>
        <v>3</v>
      </c>
      <c r="V544" s="11">
        <f>VLOOKUP(B544,[4]Combined!C$1:U$640,19,0)</f>
        <v>16</v>
      </c>
      <c r="W544" s="11">
        <f>VLOOKUP(B544,[4]Combined!C$1:W$640,21,0)</f>
        <v>0</v>
      </c>
      <c r="X544" s="11">
        <f>VLOOKUP(B544,[4]Combined!C$1:X$640,22,0)</f>
        <v>1</v>
      </c>
      <c r="Y544" s="11">
        <f>VLOOKUP(B544,[4]Combined!C$1:Y$640,23,0)</f>
        <v>3</v>
      </c>
      <c r="Z544" s="11">
        <f>VLOOKUP(B544,[4]Combined!C$1:AA$640,25,0)</f>
        <v>0</v>
      </c>
      <c r="AA544" s="12">
        <f>VLOOKUP(B544,[5]Combined!C$1:T$640,18,0)</f>
        <v>0</v>
      </c>
      <c r="AB544" s="12">
        <v>6</v>
      </c>
      <c r="AC544" s="12">
        <f>VLOOKUP(B544,[5]Combined!C$1:W$640,21,0)</f>
        <v>0</v>
      </c>
      <c r="AD544" s="12">
        <f>VLOOKUP(B544,[5]Combined!C$1:X$640,22,0)</f>
        <v>0</v>
      </c>
      <c r="AE544" s="12">
        <f>VLOOKUP(B544,[5]Combined!C$1:Y$640,23,0)</f>
        <v>0</v>
      </c>
      <c r="AF544" s="12">
        <f>VLOOKUP(B544,[5]Combined!C$1:AA$640,25,0)</f>
        <v>0</v>
      </c>
      <c r="AG544" s="14">
        <f t="shared" si="64"/>
        <v>85</v>
      </c>
      <c r="AH544" s="14">
        <f t="shared" si="65"/>
        <v>0</v>
      </c>
      <c r="AI544" s="14">
        <f t="shared" si="66"/>
        <v>0</v>
      </c>
      <c r="AJ544" s="14">
        <f t="shared" si="67"/>
        <v>36</v>
      </c>
      <c r="AK544" s="14">
        <f t="shared" si="68"/>
        <v>36</v>
      </c>
      <c r="AL544" s="14">
        <f t="shared" si="69"/>
        <v>42.352941176470587</v>
      </c>
      <c r="AM544" s="14">
        <f t="shared" si="70"/>
        <v>0</v>
      </c>
      <c r="AN544" s="7" t="s">
        <v>593</v>
      </c>
      <c r="AO544" s="7">
        <f>VLOOKUP(B544,[6]L!B$1:AC$48,28,0)</f>
        <v>9</v>
      </c>
      <c r="AP544" s="7">
        <f>VLOOKUP(B544,[6]L!B$1:W$48,22,0)</f>
        <v>4</v>
      </c>
      <c r="AQ544" s="7">
        <f t="shared" si="71"/>
        <v>13</v>
      </c>
    </row>
    <row r="545" spans="1:43" x14ac:dyDescent="0.25">
      <c r="A545" s="7">
        <v>544</v>
      </c>
      <c r="B545" s="7" t="s">
        <v>600</v>
      </c>
      <c r="C545" s="8">
        <f>VLOOKUP(B545,[1]Combined!$B$1:$S$640,18,0)</f>
        <v>7</v>
      </c>
      <c r="D545" s="8">
        <f>VLOOKUP(B545,[1]Combined!$B$1:$T$640,19,0)</f>
        <v>8</v>
      </c>
      <c r="E545" s="8">
        <f>VLOOKUP(B545,[1]Combined!$B$1:$V$640,21,0)</f>
        <v>0</v>
      </c>
      <c r="F545" s="8">
        <f>VLOOKUP(B545,[1]Combined!$B$1:$W$640,22,0)</f>
        <v>2</v>
      </c>
      <c r="G545" s="8">
        <f>VLOOKUP(B545,[1]Combined!$B$1:$X$640,23,0)</f>
        <v>2</v>
      </c>
      <c r="H545" s="8">
        <f>VLOOKUP(B545,[1]Combined!$B$1:$Z$640,25,0)</f>
        <v>0</v>
      </c>
      <c r="I545" s="9">
        <f>VLOOKUP(B545,[2]Combined!C$1:T$640,18,0)</f>
        <v>16</v>
      </c>
      <c r="J545" s="9">
        <f>VLOOKUP(B545,[2]Combined!C$1:U$640,19,0)</f>
        <v>21</v>
      </c>
      <c r="K545" s="9">
        <f>VLOOKUP(B545,[2]Combined!C$1:W$640,21,0)</f>
        <v>0</v>
      </c>
      <c r="L545" s="9">
        <f>VLOOKUP(B545,[2]Combined!C$1:X$640,22,0)</f>
        <v>3</v>
      </c>
      <c r="M545" s="9">
        <f>VLOOKUP(B545,[2]Combined!C$1:Y$640,23,0)</f>
        <v>4</v>
      </c>
      <c r="N545" s="9">
        <f>VLOOKUP(B545,[2]Combined!C$1:AA$640,25,0)</f>
        <v>0</v>
      </c>
      <c r="O545" s="10">
        <f>VLOOKUP(B545,[3]Combined!C$1:T$640,18,0)</f>
        <v>20</v>
      </c>
      <c r="P545" s="10">
        <f>VLOOKUP(B545,[3]Combined!C$1:U$640,19,0)</f>
        <v>21</v>
      </c>
      <c r="Q545" s="10">
        <f>VLOOKUP(B545,[3]Combined!C$1:W$640,21,0)</f>
        <v>0</v>
      </c>
      <c r="R545" s="10">
        <f>VLOOKUP(B545,[3]Combined!C$1:X$640,22,0)</f>
        <v>3</v>
      </c>
      <c r="S545" s="10">
        <f>VLOOKUP(B545,[3]Combined!C$1:Y$640,23,0)</f>
        <v>3</v>
      </c>
      <c r="T545" s="10">
        <f>VLOOKUP(B545,[3]Combined!C$1:AA$640,25,0)</f>
        <v>0</v>
      </c>
      <c r="U545" s="11">
        <f>VLOOKUP(B545,[4]Combined!C$1:T$640,18,0)</f>
        <v>15</v>
      </c>
      <c r="V545" s="11">
        <f>VLOOKUP(B545,[4]Combined!C$1:U$640,19,0)</f>
        <v>16</v>
      </c>
      <c r="W545" s="11">
        <f>VLOOKUP(B545,[4]Combined!C$1:W$640,21,0)</f>
        <v>0</v>
      </c>
      <c r="X545" s="11">
        <f>VLOOKUP(B545,[4]Combined!C$1:X$640,22,0)</f>
        <v>3</v>
      </c>
      <c r="Y545" s="11">
        <f>VLOOKUP(B545,[4]Combined!C$1:Y$640,23,0)</f>
        <v>3</v>
      </c>
      <c r="Z545" s="11">
        <f>VLOOKUP(B545,[4]Combined!C$1:AA$640,25,0)</f>
        <v>0</v>
      </c>
      <c r="AA545" s="12">
        <v>6</v>
      </c>
      <c r="AB545" s="12">
        <v>6</v>
      </c>
      <c r="AC545" s="12">
        <f>VLOOKUP(B545,[5]Combined!C$1:W$640,21,0)</f>
        <v>0</v>
      </c>
      <c r="AD545" s="12">
        <f>VLOOKUP(B545,[5]Combined!C$1:X$640,22,0)</f>
        <v>0</v>
      </c>
      <c r="AE545" s="12">
        <f>VLOOKUP(B545,[5]Combined!C$1:Y$640,23,0)</f>
        <v>0</v>
      </c>
      <c r="AF545" s="12">
        <f>VLOOKUP(B545,[5]Combined!C$1:AA$640,25,0)</f>
        <v>0</v>
      </c>
      <c r="AG545" s="14">
        <f t="shared" si="64"/>
        <v>84</v>
      </c>
      <c r="AH545" s="14">
        <f t="shared" si="65"/>
        <v>0</v>
      </c>
      <c r="AI545" s="14">
        <f t="shared" si="66"/>
        <v>0</v>
      </c>
      <c r="AJ545" s="14">
        <f t="shared" si="67"/>
        <v>75</v>
      </c>
      <c r="AK545" s="14">
        <f t="shared" si="68"/>
        <v>75</v>
      </c>
      <c r="AL545" s="14">
        <f t="shared" si="69"/>
        <v>89.285714285714292</v>
      </c>
      <c r="AM545" s="14">
        <f t="shared" si="70"/>
        <v>5</v>
      </c>
      <c r="AN545" s="7" t="s">
        <v>595</v>
      </c>
      <c r="AO545" s="7">
        <f>VLOOKUP(B545,[6]L!B$1:AC$48,28,0)</f>
        <v>10</v>
      </c>
      <c r="AP545" s="7">
        <f>VLOOKUP(B545,[6]L!B$1:W$48,22,0)</f>
        <v>9</v>
      </c>
      <c r="AQ545" s="7">
        <f t="shared" si="71"/>
        <v>24</v>
      </c>
    </row>
    <row r="546" spans="1:43" x14ac:dyDescent="0.25">
      <c r="A546" s="7">
        <v>545</v>
      </c>
      <c r="B546" s="7" t="s">
        <v>601</v>
      </c>
      <c r="C546" s="8">
        <f>VLOOKUP(B546,[1]Combined!$B$1:$S$640,18,0)</f>
        <v>7</v>
      </c>
      <c r="D546" s="8">
        <f>VLOOKUP(B546,[1]Combined!$B$1:$T$640,19,0)</f>
        <v>8</v>
      </c>
      <c r="E546" s="8">
        <f>VLOOKUP(B546,[1]Combined!$B$1:$V$640,21,0)</f>
        <v>0</v>
      </c>
      <c r="F546" s="8">
        <f>VLOOKUP(B546,[1]Combined!$B$1:$W$640,22,0)</f>
        <v>1</v>
      </c>
      <c r="G546" s="8">
        <f>VLOOKUP(B546,[1]Combined!$B$1:$X$640,23,0)</f>
        <v>2</v>
      </c>
      <c r="H546" s="8">
        <f>VLOOKUP(B546,[1]Combined!$B$1:$Z$640,25,0)</f>
        <v>0</v>
      </c>
      <c r="I546" s="9">
        <f>VLOOKUP(B546,[2]Combined!C$1:T$640,18,0)</f>
        <v>20</v>
      </c>
      <c r="J546" s="9">
        <f>VLOOKUP(B546,[2]Combined!C$1:U$640,19,0)</f>
        <v>21</v>
      </c>
      <c r="K546" s="9">
        <f>VLOOKUP(B546,[2]Combined!C$1:W$640,21,0)</f>
        <v>0</v>
      </c>
      <c r="L546" s="9">
        <f>VLOOKUP(B546,[2]Combined!C$1:X$640,22,0)</f>
        <v>4</v>
      </c>
      <c r="M546" s="9">
        <f>VLOOKUP(B546,[2]Combined!C$1:Y$640,23,0)</f>
        <v>4</v>
      </c>
      <c r="N546" s="9">
        <f>VLOOKUP(B546,[2]Combined!C$1:AA$640,25,0)</f>
        <v>0</v>
      </c>
      <c r="O546" s="10">
        <f>VLOOKUP(B546,[3]Combined!C$1:T$640,18,0)</f>
        <v>20</v>
      </c>
      <c r="P546" s="10">
        <f>VLOOKUP(B546,[3]Combined!C$1:U$640,19,0)</f>
        <v>21</v>
      </c>
      <c r="Q546" s="10">
        <f>VLOOKUP(B546,[3]Combined!C$1:W$640,21,0)</f>
        <v>0</v>
      </c>
      <c r="R546" s="10">
        <f>VLOOKUP(B546,[3]Combined!C$1:X$640,22,0)</f>
        <v>2</v>
      </c>
      <c r="S546" s="10">
        <f>VLOOKUP(B546,[3]Combined!C$1:Y$640,23,0)</f>
        <v>2</v>
      </c>
      <c r="T546" s="10">
        <f>VLOOKUP(B546,[3]Combined!C$1:AA$640,25,0)</f>
        <v>0</v>
      </c>
      <c r="U546" s="11">
        <f>VLOOKUP(B546,[4]Combined!C$1:T$640,18,0)</f>
        <v>9</v>
      </c>
      <c r="V546" s="11">
        <f>VLOOKUP(B546,[4]Combined!C$1:U$640,19,0)</f>
        <v>16</v>
      </c>
      <c r="W546" s="11">
        <f>VLOOKUP(B546,[4]Combined!C$1:W$640,21,0)</f>
        <v>0</v>
      </c>
      <c r="X546" s="11">
        <f>VLOOKUP(B546,[4]Combined!C$1:X$640,22,0)</f>
        <v>1</v>
      </c>
      <c r="Y546" s="11">
        <f>VLOOKUP(B546,[4]Combined!C$1:Y$640,23,0)</f>
        <v>2</v>
      </c>
      <c r="Z546" s="11">
        <f>VLOOKUP(B546,[4]Combined!C$1:AA$640,25,0)</f>
        <v>0</v>
      </c>
      <c r="AA546" s="12">
        <v>5</v>
      </c>
      <c r="AB546" s="12">
        <v>6</v>
      </c>
      <c r="AC546" s="12">
        <f>VLOOKUP(B546,[5]Combined!C$1:W$640,21,0)</f>
        <v>0</v>
      </c>
      <c r="AD546" s="12">
        <v>1</v>
      </c>
      <c r="AE546" s="12">
        <v>1</v>
      </c>
      <c r="AF546" s="12">
        <f>VLOOKUP(B546,[5]Combined!C$1:AA$640,25,0)</f>
        <v>0</v>
      </c>
      <c r="AG546" s="14">
        <f t="shared" si="64"/>
        <v>83</v>
      </c>
      <c r="AH546" s="14">
        <f t="shared" si="65"/>
        <v>0</v>
      </c>
      <c r="AI546" s="14">
        <f t="shared" si="66"/>
        <v>0</v>
      </c>
      <c r="AJ546" s="14">
        <f t="shared" si="67"/>
        <v>70</v>
      </c>
      <c r="AK546" s="14">
        <f t="shared" si="68"/>
        <v>70</v>
      </c>
      <c r="AL546" s="14">
        <f t="shared" si="69"/>
        <v>84.337349397590373</v>
      </c>
      <c r="AM546" s="14">
        <f t="shared" si="70"/>
        <v>4</v>
      </c>
      <c r="AN546" s="7" t="s">
        <v>587</v>
      </c>
      <c r="AO546" s="7">
        <f>VLOOKUP(B546,[6]L!B$1:AC$48,28,0)</f>
        <v>9</v>
      </c>
      <c r="AP546" s="7">
        <f>VLOOKUP(B546,[6]L!B$1:W$48,22,0)</f>
        <v>9</v>
      </c>
      <c r="AQ546" s="7">
        <f t="shared" si="71"/>
        <v>22</v>
      </c>
    </row>
    <row r="547" spans="1:43" x14ac:dyDescent="0.25">
      <c r="A547" s="7">
        <v>546</v>
      </c>
      <c r="B547" s="7" t="s">
        <v>602</v>
      </c>
      <c r="C547" s="8">
        <f>VLOOKUP(B547,[1]Combined!$B$1:$S$640,18,0)</f>
        <v>7</v>
      </c>
      <c r="D547" s="8">
        <f>VLOOKUP(B547,[1]Combined!$B$1:$T$640,19,0)</f>
        <v>8</v>
      </c>
      <c r="E547" s="8">
        <f>VLOOKUP(B547,[1]Combined!$B$1:$V$640,21,0)</f>
        <v>0</v>
      </c>
      <c r="F547" s="8">
        <f>VLOOKUP(B547,[1]Combined!$B$1:$W$640,22,0)</f>
        <v>2</v>
      </c>
      <c r="G547" s="8">
        <f>VLOOKUP(B547,[1]Combined!$B$1:$X$640,23,0)</f>
        <v>2</v>
      </c>
      <c r="H547" s="8">
        <f>VLOOKUP(B547,[1]Combined!$B$1:$Z$640,25,0)</f>
        <v>0</v>
      </c>
      <c r="I547" s="9">
        <f>VLOOKUP(B547,[2]Combined!C$1:T$640,18,0)</f>
        <v>14</v>
      </c>
      <c r="J547" s="9">
        <f>VLOOKUP(B547,[2]Combined!C$1:U$640,19,0)</f>
        <v>21</v>
      </c>
      <c r="K547" s="9">
        <f>VLOOKUP(B547,[2]Combined!C$1:W$640,21,0)</f>
        <v>0</v>
      </c>
      <c r="L547" s="9">
        <f>VLOOKUP(B547,[2]Combined!C$1:X$640,22,0)</f>
        <v>2</v>
      </c>
      <c r="M547" s="9">
        <f>VLOOKUP(B547,[2]Combined!C$1:Y$640,23,0)</f>
        <v>4</v>
      </c>
      <c r="N547" s="9">
        <f>VLOOKUP(B547,[2]Combined!C$1:AA$640,25,0)</f>
        <v>0</v>
      </c>
      <c r="O547" s="10">
        <f>VLOOKUP(B547,[3]Combined!C$1:T$640,18,0)</f>
        <v>13</v>
      </c>
      <c r="P547" s="10">
        <f>VLOOKUP(B547,[3]Combined!C$1:U$640,19,0)</f>
        <v>21</v>
      </c>
      <c r="Q547" s="10">
        <f>VLOOKUP(B547,[3]Combined!C$1:W$640,21,0)</f>
        <v>0</v>
      </c>
      <c r="R547" s="10">
        <f>VLOOKUP(B547,[3]Combined!C$1:X$640,22,0)</f>
        <v>1</v>
      </c>
      <c r="S547" s="10">
        <f>VLOOKUP(B547,[3]Combined!C$1:Y$640,23,0)</f>
        <v>2</v>
      </c>
      <c r="T547" s="10">
        <f>VLOOKUP(B547,[3]Combined!C$1:AA$640,25,0)</f>
        <v>0</v>
      </c>
      <c r="U547" s="11">
        <f>VLOOKUP(B547,[4]Combined!C$1:T$640,18,0)</f>
        <v>10</v>
      </c>
      <c r="V547" s="11">
        <f>VLOOKUP(B547,[4]Combined!C$1:U$640,19,0)</f>
        <v>16</v>
      </c>
      <c r="W547" s="11">
        <f>VLOOKUP(B547,[4]Combined!C$1:W$640,21,0)</f>
        <v>0</v>
      </c>
      <c r="X547" s="11">
        <v>1</v>
      </c>
      <c r="Y547" s="11">
        <v>3</v>
      </c>
      <c r="Z547" s="11">
        <f>VLOOKUP(B547,[4]Combined!C$1:AA$640,25,0)</f>
        <v>0</v>
      </c>
      <c r="AA547" s="12">
        <v>2</v>
      </c>
      <c r="AB547" s="12">
        <v>6</v>
      </c>
      <c r="AC547" s="12">
        <f>VLOOKUP(B547,[5]Combined!C$1:W$640,21,0)</f>
        <v>0</v>
      </c>
      <c r="AD547" s="12">
        <v>1</v>
      </c>
      <c r="AE547" s="12">
        <v>1</v>
      </c>
      <c r="AF547" s="12">
        <f>VLOOKUP(B547,[5]Combined!C$1:AA$640,25,0)</f>
        <v>0</v>
      </c>
      <c r="AG547" s="14">
        <f t="shared" si="64"/>
        <v>84</v>
      </c>
      <c r="AH547" s="14">
        <f t="shared" si="65"/>
        <v>0</v>
      </c>
      <c r="AI547" s="14">
        <f t="shared" si="66"/>
        <v>0</v>
      </c>
      <c r="AJ547" s="14">
        <f t="shared" si="67"/>
        <v>53</v>
      </c>
      <c r="AK547" s="14">
        <f t="shared" si="68"/>
        <v>53</v>
      </c>
      <c r="AL547" s="14">
        <f t="shared" si="69"/>
        <v>63.095238095238095</v>
      </c>
      <c r="AM547" s="14">
        <f t="shared" si="70"/>
        <v>0</v>
      </c>
      <c r="AN547" s="7" t="s">
        <v>589</v>
      </c>
      <c r="AO547" s="7">
        <v>10</v>
      </c>
      <c r="AP547" s="7">
        <f>VLOOKUP(B547,[6]L!B$1:W$48,22,0)</f>
        <v>8</v>
      </c>
      <c r="AQ547" s="7">
        <f t="shared" si="71"/>
        <v>18</v>
      </c>
    </row>
    <row r="548" spans="1:43" x14ac:dyDescent="0.25">
      <c r="A548" s="7">
        <v>547</v>
      </c>
      <c r="B548" s="7" t="s">
        <v>603</v>
      </c>
      <c r="C548" s="8">
        <f>VLOOKUP(B548,[1]Combined!$B$1:$S$640,18,0)</f>
        <v>8</v>
      </c>
      <c r="D548" s="8">
        <f>VLOOKUP(B548,[1]Combined!$B$1:$T$640,19,0)</f>
        <v>8</v>
      </c>
      <c r="E548" s="8">
        <f>VLOOKUP(B548,[1]Combined!$B$1:$V$640,21,0)</f>
        <v>0</v>
      </c>
      <c r="F548" s="8">
        <f>VLOOKUP(B548,[1]Combined!$B$1:$W$640,22,0)</f>
        <v>2</v>
      </c>
      <c r="G548" s="8">
        <f>VLOOKUP(B548,[1]Combined!$B$1:$X$640,23,0)</f>
        <v>2</v>
      </c>
      <c r="H548" s="8">
        <f>VLOOKUP(B548,[1]Combined!$B$1:$Z$640,25,0)</f>
        <v>0</v>
      </c>
      <c r="I548" s="9">
        <f>VLOOKUP(B548,[2]Combined!C$1:T$640,18,0)</f>
        <v>19</v>
      </c>
      <c r="J548" s="9">
        <f>VLOOKUP(B548,[2]Combined!C$1:U$640,19,0)</f>
        <v>21</v>
      </c>
      <c r="K548" s="9">
        <f>VLOOKUP(B548,[2]Combined!C$1:W$640,21,0)</f>
        <v>0</v>
      </c>
      <c r="L548" s="9">
        <f>VLOOKUP(B548,[2]Combined!C$1:X$640,22,0)</f>
        <v>3</v>
      </c>
      <c r="M548" s="9">
        <f>VLOOKUP(B548,[2]Combined!C$1:Y$640,23,0)</f>
        <v>3</v>
      </c>
      <c r="N548" s="9">
        <f>VLOOKUP(B548,[2]Combined!C$1:AA$640,25,0)</f>
        <v>0</v>
      </c>
      <c r="O548" s="10">
        <f>VLOOKUP(B548,[3]Combined!C$1:T$640,18,0)</f>
        <v>19</v>
      </c>
      <c r="P548" s="10">
        <f>VLOOKUP(B548,[3]Combined!C$1:U$640,19,0)</f>
        <v>21</v>
      </c>
      <c r="Q548" s="10">
        <f>VLOOKUP(B548,[3]Combined!C$1:W$640,21,0)</f>
        <v>0</v>
      </c>
      <c r="R548" s="10">
        <f>VLOOKUP(B548,[3]Combined!C$1:X$640,22,0)</f>
        <v>4</v>
      </c>
      <c r="S548" s="10">
        <f>VLOOKUP(B548,[3]Combined!C$1:Y$640,23,0)</f>
        <v>4</v>
      </c>
      <c r="T548" s="10">
        <f>VLOOKUP(B548,[3]Combined!C$1:AA$640,25,0)</f>
        <v>0</v>
      </c>
      <c r="U548" s="11">
        <f>VLOOKUP(B548,[4]Combined!C$1:T$640,18,0)</f>
        <v>14</v>
      </c>
      <c r="V548" s="11">
        <f>VLOOKUP(B548,[4]Combined!C$1:U$640,19,0)</f>
        <v>16</v>
      </c>
      <c r="W548" s="11">
        <f>VLOOKUP(B548,[4]Combined!C$1:W$640,21,0)</f>
        <v>0</v>
      </c>
      <c r="X548" s="11">
        <f>VLOOKUP(B548,[4]Combined!C$1:X$640,22,0)</f>
        <v>4</v>
      </c>
      <c r="Y548" s="11">
        <f>VLOOKUP(B548,[4]Combined!C$1:Y$640,23,0)</f>
        <v>4</v>
      </c>
      <c r="Z548" s="11">
        <f>VLOOKUP(B548,[4]Combined!C$1:AA$640,25,0)</f>
        <v>0</v>
      </c>
      <c r="AA548" s="12">
        <v>4</v>
      </c>
      <c r="AB548" s="12">
        <v>6</v>
      </c>
      <c r="AC548" s="12">
        <f>VLOOKUP(B548,[5]Combined!C$1:W$640,21,0)</f>
        <v>0</v>
      </c>
      <c r="AD548" s="12">
        <v>1</v>
      </c>
      <c r="AE548" s="12">
        <v>2</v>
      </c>
      <c r="AF548" s="12">
        <f>VLOOKUP(B548,[5]Combined!C$1:AA$640,25,0)</f>
        <v>0</v>
      </c>
      <c r="AG548" s="14">
        <f t="shared" si="64"/>
        <v>87</v>
      </c>
      <c r="AH548" s="14">
        <f t="shared" si="65"/>
        <v>0</v>
      </c>
      <c r="AI548" s="14">
        <f t="shared" si="66"/>
        <v>0</v>
      </c>
      <c r="AJ548" s="14">
        <f t="shared" si="67"/>
        <v>78</v>
      </c>
      <c r="AK548" s="14">
        <f t="shared" si="68"/>
        <v>78</v>
      </c>
      <c r="AL548" s="14">
        <f t="shared" si="69"/>
        <v>89.65517241379311</v>
      </c>
      <c r="AM548" s="14">
        <f t="shared" si="70"/>
        <v>5</v>
      </c>
      <c r="AN548" s="7" t="s">
        <v>591</v>
      </c>
      <c r="AO548" s="7">
        <f>VLOOKUP(B548,[6]L!B$1:AC$48,28,0)</f>
        <v>10</v>
      </c>
      <c r="AP548" s="7">
        <f>VLOOKUP(B548,[6]L!B$1:W$48,22,0)</f>
        <v>10</v>
      </c>
      <c r="AQ548" s="7">
        <f t="shared" si="71"/>
        <v>25</v>
      </c>
    </row>
    <row r="549" spans="1:43" x14ac:dyDescent="0.25">
      <c r="A549" s="7">
        <v>548</v>
      </c>
      <c r="B549" s="7" t="s">
        <v>604</v>
      </c>
      <c r="C549" s="8">
        <f>VLOOKUP(B549,[1]Combined!$B$1:$S$640,18,0)</f>
        <v>8</v>
      </c>
      <c r="D549" s="8">
        <f>VLOOKUP(B549,[1]Combined!$B$1:$T$640,19,0)</f>
        <v>8</v>
      </c>
      <c r="E549" s="8">
        <f>VLOOKUP(B549,[1]Combined!$B$1:$V$640,21,0)</f>
        <v>0</v>
      </c>
      <c r="F549" s="8">
        <f>VLOOKUP(B549,[1]Combined!$B$1:$W$640,22,0)</f>
        <v>2</v>
      </c>
      <c r="G549" s="8">
        <f>VLOOKUP(B549,[1]Combined!$B$1:$X$640,23,0)</f>
        <v>2</v>
      </c>
      <c r="H549" s="8">
        <f>VLOOKUP(B549,[1]Combined!$B$1:$Z$640,25,0)</f>
        <v>0</v>
      </c>
      <c r="I549" s="9">
        <f>VLOOKUP(B549,[2]Combined!C$1:T$640,18,0)</f>
        <v>18</v>
      </c>
      <c r="J549" s="9">
        <f>VLOOKUP(B549,[2]Combined!C$1:U$640,19,0)</f>
        <v>21</v>
      </c>
      <c r="K549" s="9">
        <f>VLOOKUP(B549,[2]Combined!C$1:W$640,21,0)</f>
        <v>0</v>
      </c>
      <c r="L549" s="9">
        <f>VLOOKUP(B549,[2]Combined!C$1:X$640,22,0)</f>
        <v>5</v>
      </c>
      <c r="M549" s="9">
        <f>VLOOKUP(B549,[2]Combined!C$1:Y$640,23,0)</f>
        <v>4</v>
      </c>
      <c r="N549" s="9">
        <f>VLOOKUP(B549,[2]Combined!C$1:AA$640,25,0)</f>
        <v>0</v>
      </c>
      <c r="O549" s="10">
        <f>VLOOKUP(B549,[3]Combined!C$1:T$640,18,0)</f>
        <v>16</v>
      </c>
      <c r="P549" s="10">
        <f>VLOOKUP(B549,[3]Combined!C$1:U$640,19,0)</f>
        <v>21</v>
      </c>
      <c r="Q549" s="10">
        <f>VLOOKUP(B549,[3]Combined!C$1:W$640,21,0)</f>
        <v>0</v>
      </c>
      <c r="R549" s="10">
        <f>VLOOKUP(B549,[3]Combined!C$1:X$640,22,0)</f>
        <v>1</v>
      </c>
      <c r="S549" s="10">
        <f>VLOOKUP(B549,[3]Combined!C$1:Y$640,23,0)</f>
        <v>4</v>
      </c>
      <c r="T549" s="10">
        <f>VLOOKUP(B549,[3]Combined!C$1:AA$640,25,0)</f>
        <v>0</v>
      </c>
      <c r="U549" s="11">
        <f>VLOOKUP(B549,[4]Combined!C$1:T$640,18,0)</f>
        <v>10</v>
      </c>
      <c r="V549" s="11">
        <f>VLOOKUP(B549,[4]Combined!C$1:U$640,19,0)</f>
        <v>16</v>
      </c>
      <c r="W549" s="11">
        <f>VLOOKUP(B549,[4]Combined!C$1:W$640,21,0)</f>
        <v>3</v>
      </c>
      <c r="X549" s="11">
        <f>VLOOKUP(B549,[4]Combined!C$1:X$640,22,0)</f>
        <v>1</v>
      </c>
      <c r="Y549" s="11">
        <f>VLOOKUP(B549,[4]Combined!C$1:Y$640,23,0)</f>
        <v>3</v>
      </c>
      <c r="Z549" s="11">
        <f>VLOOKUP(B549,[4]Combined!C$1:AA$640,25,0)</f>
        <v>0</v>
      </c>
      <c r="AA549" s="12">
        <v>5</v>
      </c>
      <c r="AB549" s="12">
        <v>6</v>
      </c>
      <c r="AC549" s="12">
        <f>VLOOKUP(B549,[5]Combined!C$1:W$640,21,0)</f>
        <v>0</v>
      </c>
      <c r="AD549" s="12">
        <f>VLOOKUP(B549,[5]Combined!C$1:X$640,22,0)</f>
        <v>0</v>
      </c>
      <c r="AE549" s="12">
        <f>VLOOKUP(B549,[5]Combined!C$1:Y$640,23,0)</f>
        <v>0</v>
      </c>
      <c r="AF549" s="12">
        <f>VLOOKUP(B549,[5]Combined!C$1:AA$640,25,0)</f>
        <v>0</v>
      </c>
      <c r="AG549" s="14">
        <f t="shared" si="64"/>
        <v>85</v>
      </c>
      <c r="AH549" s="14">
        <f t="shared" si="65"/>
        <v>3</v>
      </c>
      <c r="AI549" s="14">
        <f t="shared" si="66"/>
        <v>3</v>
      </c>
      <c r="AJ549" s="14">
        <f t="shared" si="67"/>
        <v>66</v>
      </c>
      <c r="AK549" s="14">
        <f t="shared" si="68"/>
        <v>69</v>
      </c>
      <c r="AL549" s="14">
        <f t="shared" si="69"/>
        <v>81.17647058823529</v>
      </c>
      <c r="AM549" s="14">
        <f t="shared" si="70"/>
        <v>4</v>
      </c>
      <c r="AN549" s="7" t="s">
        <v>593</v>
      </c>
      <c r="AO549" s="7">
        <f>VLOOKUP(B549,[6]L!B$1:AC$48,28,0)</f>
        <v>4</v>
      </c>
      <c r="AP549" s="7">
        <f>VLOOKUP(B549,[6]L!B$1:W$48,22,0)</f>
        <v>9</v>
      </c>
      <c r="AQ549" s="7">
        <f t="shared" si="71"/>
        <v>17</v>
      </c>
    </row>
    <row r="550" spans="1:43" x14ac:dyDescent="0.25">
      <c r="A550" s="7">
        <v>549</v>
      </c>
      <c r="B550" s="7" t="s">
        <v>605</v>
      </c>
      <c r="C550" s="8">
        <f>VLOOKUP(B550,[1]Combined!$B$1:$S$640,18,0)</f>
        <v>7</v>
      </c>
      <c r="D550" s="8">
        <f>VLOOKUP(B550,[1]Combined!$B$1:$T$640,19,0)</f>
        <v>8</v>
      </c>
      <c r="E550" s="8">
        <f>VLOOKUP(B550,[1]Combined!$B$1:$V$640,21,0)</f>
        <v>0</v>
      </c>
      <c r="F550" s="8">
        <f>VLOOKUP(B550,[1]Combined!$B$1:$W$640,22,0)</f>
        <v>2</v>
      </c>
      <c r="G550" s="8">
        <f>VLOOKUP(B550,[1]Combined!$B$1:$X$640,23,0)</f>
        <v>2</v>
      </c>
      <c r="H550" s="8">
        <f>VLOOKUP(B550,[1]Combined!$B$1:$Z$640,25,0)</f>
        <v>0</v>
      </c>
      <c r="I550" s="9">
        <f>VLOOKUP(B550,[2]Combined!C$1:T$640,18,0)</f>
        <v>5</v>
      </c>
      <c r="J550" s="9">
        <f>VLOOKUP(B550,[2]Combined!C$1:U$640,19,0)</f>
        <v>21</v>
      </c>
      <c r="K550" s="9">
        <f>VLOOKUP(B550,[2]Combined!C$1:W$640,21,0)</f>
        <v>0</v>
      </c>
      <c r="L550" s="9">
        <f>VLOOKUP(B550,[2]Combined!C$1:X$640,22,0)</f>
        <v>0</v>
      </c>
      <c r="M550" s="9">
        <f>VLOOKUP(B550,[2]Combined!C$1:Y$640,23,0)</f>
        <v>4</v>
      </c>
      <c r="N550" s="9">
        <f>VLOOKUP(B550,[2]Combined!C$1:AA$640,25,0)</f>
        <v>0</v>
      </c>
      <c r="O550" s="10">
        <f>VLOOKUP(B550,[3]Combined!C$1:T$640,18,0)</f>
        <v>10</v>
      </c>
      <c r="P550" s="10">
        <f>VLOOKUP(B550,[3]Combined!C$1:U$640,19,0)</f>
        <v>21</v>
      </c>
      <c r="Q550" s="10">
        <f>VLOOKUP(B550,[3]Combined!C$1:W$640,21,0)</f>
        <v>0</v>
      </c>
      <c r="R550" s="10">
        <f>VLOOKUP(B550,[3]Combined!C$1:X$640,22,0)</f>
        <v>1</v>
      </c>
      <c r="S550" s="10">
        <f>VLOOKUP(B550,[3]Combined!C$1:Y$640,23,0)</f>
        <v>3</v>
      </c>
      <c r="T550" s="10">
        <f>VLOOKUP(B550,[3]Combined!C$1:AA$640,25,0)</f>
        <v>0</v>
      </c>
      <c r="U550" s="11">
        <f>VLOOKUP(B550,[4]Combined!C$1:T$640,18,0)</f>
        <v>12</v>
      </c>
      <c r="V550" s="11">
        <f>VLOOKUP(B550,[4]Combined!C$1:U$640,19,0)</f>
        <v>16</v>
      </c>
      <c r="W550" s="11">
        <f>VLOOKUP(B550,[4]Combined!C$1:W$640,21,0)</f>
        <v>0</v>
      </c>
      <c r="X550" s="11">
        <f>VLOOKUP(B550,[4]Combined!C$1:X$640,22,0)</f>
        <v>3</v>
      </c>
      <c r="Y550" s="11">
        <f>VLOOKUP(B550,[4]Combined!C$1:Y$640,23,0)</f>
        <v>3</v>
      </c>
      <c r="Z550" s="11">
        <f>VLOOKUP(B550,[4]Combined!C$1:AA$640,25,0)</f>
        <v>0</v>
      </c>
      <c r="AA550" s="12">
        <v>1</v>
      </c>
      <c r="AB550" s="12">
        <v>6</v>
      </c>
      <c r="AC550" s="12">
        <f>VLOOKUP(B550,[5]Combined!C$1:W$640,21,0)</f>
        <v>0</v>
      </c>
      <c r="AD550" s="12">
        <f>VLOOKUP(B550,[5]Combined!C$1:X$640,22,0)</f>
        <v>0</v>
      </c>
      <c r="AE550" s="12">
        <f>VLOOKUP(B550,[5]Combined!C$1:Y$640,23,0)</f>
        <v>0</v>
      </c>
      <c r="AF550" s="12">
        <f>VLOOKUP(B550,[5]Combined!C$1:AA$640,25,0)</f>
        <v>0</v>
      </c>
      <c r="AG550" s="14">
        <f t="shared" si="64"/>
        <v>84</v>
      </c>
      <c r="AH550" s="14">
        <f t="shared" si="65"/>
        <v>0</v>
      </c>
      <c r="AI550" s="14">
        <f t="shared" si="66"/>
        <v>0</v>
      </c>
      <c r="AJ550" s="14">
        <f t="shared" si="67"/>
        <v>41</v>
      </c>
      <c r="AK550" s="14">
        <f t="shared" si="68"/>
        <v>41</v>
      </c>
      <c r="AL550" s="14">
        <f t="shared" si="69"/>
        <v>48.80952380952381</v>
      </c>
      <c r="AM550" s="14">
        <f t="shared" si="70"/>
        <v>0</v>
      </c>
      <c r="AN550" s="7" t="s">
        <v>595</v>
      </c>
      <c r="AO550" s="7">
        <f>VLOOKUP(B550,[6]L!B$1:AC$48,28,0)</f>
        <v>10</v>
      </c>
      <c r="AP550" s="7">
        <f>VLOOKUP(B550,[6]L!B$1:W$48,22,0)</f>
        <v>7</v>
      </c>
      <c r="AQ550" s="7">
        <f t="shared" si="71"/>
        <v>17</v>
      </c>
    </row>
    <row r="551" spans="1:43" x14ac:dyDescent="0.25">
      <c r="A551" s="7">
        <v>550</v>
      </c>
      <c r="B551" s="7" t="s">
        <v>606</v>
      </c>
      <c r="C551" s="8">
        <f>VLOOKUP(B551,[1]Combined!$B$1:$S$640,18,0)</f>
        <v>6</v>
      </c>
      <c r="D551" s="8">
        <f>VLOOKUP(B551,[1]Combined!$B$1:$T$640,19,0)</f>
        <v>8</v>
      </c>
      <c r="E551" s="8">
        <f>VLOOKUP(B551,[1]Combined!$B$1:$V$640,21,0)</f>
        <v>0</v>
      </c>
      <c r="F551" s="8">
        <f>VLOOKUP(B551,[1]Combined!$B$1:$W$640,22,0)</f>
        <v>1</v>
      </c>
      <c r="G551" s="8">
        <f>VLOOKUP(B551,[1]Combined!$B$1:$X$640,23,0)</f>
        <v>2</v>
      </c>
      <c r="H551" s="8">
        <f>VLOOKUP(B551,[1]Combined!$B$1:$Z$640,25,0)</f>
        <v>0</v>
      </c>
      <c r="I551" s="9">
        <f>VLOOKUP(B551,[2]Combined!C$1:T$640,18,0)</f>
        <v>13</v>
      </c>
      <c r="J551" s="9">
        <f>VLOOKUP(B551,[2]Combined!C$1:U$640,19,0)</f>
        <v>21</v>
      </c>
      <c r="K551" s="9">
        <f>VLOOKUP(B551,[2]Combined!C$1:W$640,21,0)</f>
        <v>0</v>
      </c>
      <c r="L551" s="9">
        <f>VLOOKUP(B551,[2]Combined!C$1:X$640,22,0)</f>
        <v>1</v>
      </c>
      <c r="M551" s="9">
        <f>VLOOKUP(B551,[2]Combined!C$1:Y$640,23,0)</f>
        <v>4</v>
      </c>
      <c r="N551" s="9">
        <f>VLOOKUP(B551,[2]Combined!C$1:AA$640,25,0)</f>
        <v>0</v>
      </c>
      <c r="O551" s="10">
        <f>VLOOKUP(B551,[3]Combined!C$1:T$640,18,0)</f>
        <v>11</v>
      </c>
      <c r="P551" s="10">
        <f>VLOOKUP(B551,[3]Combined!C$1:U$640,19,0)</f>
        <v>21</v>
      </c>
      <c r="Q551" s="10">
        <f>VLOOKUP(B551,[3]Combined!C$1:W$640,21,0)</f>
        <v>2</v>
      </c>
      <c r="R551" s="10">
        <f>VLOOKUP(B551,[3]Combined!C$1:X$640,22,0)</f>
        <v>1</v>
      </c>
      <c r="S551" s="10">
        <f>VLOOKUP(B551,[3]Combined!C$1:Y$640,23,0)</f>
        <v>2</v>
      </c>
      <c r="T551" s="10">
        <f>VLOOKUP(B551,[3]Combined!C$1:AA$640,25,0)</f>
        <v>0</v>
      </c>
      <c r="U551" s="11">
        <f>VLOOKUP(B551,[4]Combined!C$1:T$640,18,0)</f>
        <v>10</v>
      </c>
      <c r="V551" s="11">
        <f>VLOOKUP(B551,[4]Combined!C$1:U$640,19,0)</f>
        <v>16</v>
      </c>
      <c r="W551" s="11">
        <f>VLOOKUP(B551,[4]Combined!C$1:W$640,21,0)</f>
        <v>2</v>
      </c>
      <c r="X551" s="11">
        <f>VLOOKUP(B551,[4]Combined!C$1:X$640,22,0)</f>
        <v>2</v>
      </c>
      <c r="Y551" s="11">
        <f>VLOOKUP(B551,[4]Combined!C$1:Y$640,23,0)</f>
        <v>2</v>
      </c>
      <c r="Z551" s="11">
        <f>VLOOKUP(B551,[4]Combined!C$1:AA$640,25,0)</f>
        <v>0</v>
      </c>
      <c r="AA551" s="12">
        <v>2</v>
      </c>
      <c r="AB551" s="12">
        <v>6</v>
      </c>
      <c r="AC551" s="12">
        <v>1</v>
      </c>
      <c r="AD551" s="12">
        <v>1</v>
      </c>
      <c r="AE551" s="12">
        <v>1</v>
      </c>
      <c r="AF551" s="12">
        <f>VLOOKUP(B551,[5]Combined!C$1:AA$640,25,0)</f>
        <v>0</v>
      </c>
      <c r="AG551" s="14">
        <f t="shared" si="64"/>
        <v>83</v>
      </c>
      <c r="AH551" s="14">
        <f t="shared" si="65"/>
        <v>5</v>
      </c>
      <c r="AI551" s="14">
        <f t="shared" si="66"/>
        <v>5</v>
      </c>
      <c r="AJ551" s="14">
        <f t="shared" si="67"/>
        <v>48</v>
      </c>
      <c r="AK551" s="14">
        <f t="shared" si="68"/>
        <v>53</v>
      </c>
      <c r="AL551" s="14">
        <f t="shared" si="69"/>
        <v>63.855421686746979</v>
      </c>
      <c r="AM551" s="14">
        <f t="shared" si="70"/>
        <v>0</v>
      </c>
      <c r="AN551" s="7" t="s">
        <v>587</v>
      </c>
      <c r="AO551" s="7">
        <f>VLOOKUP(B551,[6]L!B$1:AC$48,28,0)</f>
        <v>8</v>
      </c>
      <c r="AP551" s="7">
        <f>VLOOKUP(B551,[6]L!B$1:W$48,22,0)</f>
        <v>8</v>
      </c>
      <c r="AQ551" s="7">
        <f t="shared" si="71"/>
        <v>16</v>
      </c>
    </row>
    <row r="552" spans="1:43" x14ac:dyDescent="0.25">
      <c r="A552" s="7">
        <v>551</v>
      </c>
      <c r="B552" s="7" t="s">
        <v>607</v>
      </c>
      <c r="C552" s="8">
        <f>VLOOKUP(B552,[1]Combined!$B$1:$S$640,18,0)</f>
        <v>7</v>
      </c>
      <c r="D552" s="8">
        <f>VLOOKUP(B552,[1]Combined!$B$1:$T$640,19,0)</f>
        <v>8</v>
      </c>
      <c r="E552" s="8">
        <f>VLOOKUP(B552,[1]Combined!$B$1:$V$640,21,0)</f>
        <v>0</v>
      </c>
      <c r="F552" s="8">
        <f>VLOOKUP(B552,[1]Combined!$B$1:$W$640,22,0)</f>
        <v>0</v>
      </c>
      <c r="G552" s="8">
        <f>VLOOKUP(B552,[1]Combined!$B$1:$X$640,23,0)</f>
        <v>2</v>
      </c>
      <c r="H552" s="8">
        <f>VLOOKUP(B552,[1]Combined!$B$1:$Z$640,25,0)</f>
        <v>0</v>
      </c>
      <c r="I552" s="9">
        <f>VLOOKUP(B552,[2]Combined!C$1:T$640,18,0)</f>
        <v>20</v>
      </c>
      <c r="J552" s="9">
        <f>VLOOKUP(B552,[2]Combined!C$1:U$640,19,0)</f>
        <v>21</v>
      </c>
      <c r="K552" s="9">
        <f>VLOOKUP(B552,[2]Combined!C$1:W$640,21,0)</f>
        <v>0</v>
      </c>
      <c r="L552" s="9">
        <f>VLOOKUP(B552,[2]Combined!C$1:X$640,22,0)</f>
        <v>4</v>
      </c>
      <c r="M552" s="9">
        <f>VLOOKUP(B552,[2]Combined!C$1:Y$640,23,0)</f>
        <v>4</v>
      </c>
      <c r="N552" s="9">
        <f>VLOOKUP(B552,[2]Combined!C$1:AA$640,25,0)</f>
        <v>0</v>
      </c>
      <c r="O552" s="10">
        <f>VLOOKUP(B552,[3]Combined!C$1:T$640,18,0)</f>
        <v>19</v>
      </c>
      <c r="P552" s="10">
        <f>VLOOKUP(B552,[3]Combined!C$1:U$640,19,0)</f>
        <v>21</v>
      </c>
      <c r="Q552" s="10">
        <f>VLOOKUP(B552,[3]Combined!C$1:W$640,21,0)</f>
        <v>0</v>
      </c>
      <c r="R552" s="10">
        <f>VLOOKUP(B552,[3]Combined!C$1:X$640,22,0)</f>
        <v>1</v>
      </c>
      <c r="S552" s="10">
        <f>VLOOKUP(B552,[3]Combined!C$1:Y$640,23,0)</f>
        <v>2</v>
      </c>
      <c r="T552" s="10">
        <f>VLOOKUP(B552,[3]Combined!C$1:AA$640,25,0)</f>
        <v>0</v>
      </c>
      <c r="U552" s="11">
        <f>VLOOKUP(B552,[4]Combined!C$1:T$640,18,0)</f>
        <v>9</v>
      </c>
      <c r="V552" s="11">
        <f>VLOOKUP(B552,[4]Combined!C$1:U$640,19,0)</f>
        <v>16</v>
      </c>
      <c r="W552" s="11">
        <f>VLOOKUP(B552,[4]Combined!C$1:W$640,21,0)</f>
        <v>0</v>
      </c>
      <c r="X552" s="11">
        <v>2</v>
      </c>
      <c r="Y552" s="11">
        <v>3</v>
      </c>
      <c r="Z552" s="11">
        <f>VLOOKUP(B552,[4]Combined!C$1:AA$640,25,0)</f>
        <v>0</v>
      </c>
      <c r="AA552" s="12">
        <v>6</v>
      </c>
      <c r="AB552" s="12">
        <v>6</v>
      </c>
      <c r="AC552" s="12">
        <f>VLOOKUP(B552,[5]Combined!C$1:W$640,21,0)</f>
        <v>0</v>
      </c>
      <c r="AD552" s="12">
        <v>1</v>
      </c>
      <c r="AE552" s="12">
        <v>1</v>
      </c>
      <c r="AF552" s="12">
        <f>VLOOKUP(B552,[5]Combined!C$1:AA$640,25,0)</f>
        <v>0</v>
      </c>
      <c r="AG552" s="14">
        <f t="shared" si="64"/>
        <v>84</v>
      </c>
      <c r="AH552" s="14">
        <f t="shared" si="65"/>
        <v>0</v>
      </c>
      <c r="AI552" s="14">
        <f t="shared" si="66"/>
        <v>0</v>
      </c>
      <c r="AJ552" s="14">
        <f t="shared" si="67"/>
        <v>69</v>
      </c>
      <c r="AK552" s="14">
        <f t="shared" si="68"/>
        <v>69</v>
      </c>
      <c r="AL552" s="14">
        <f t="shared" si="69"/>
        <v>82.142857142857139</v>
      </c>
      <c r="AM552" s="14">
        <f t="shared" si="70"/>
        <v>4</v>
      </c>
      <c r="AN552" s="7" t="s">
        <v>589</v>
      </c>
      <c r="AO552" s="7">
        <v>9</v>
      </c>
      <c r="AP552" s="7">
        <f>VLOOKUP(B552,[6]L!B$1:W$48,22,0)</f>
        <v>10</v>
      </c>
      <c r="AQ552" s="7">
        <f t="shared" si="71"/>
        <v>23</v>
      </c>
    </row>
    <row r="553" spans="1:43" x14ac:dyDescent="0.25">
      <c r="A553" s="7">
        <v>552</v>
      </c>
      <c r="B553" s="7" t="s">
        <v>608</v>
      </c>
      <c r="C553" s="8">
        <f>VLOOKUP(B553,[1]Combined!$B$1:$S$640,18,0)</f>
        <v>5</v>
      </c>
      <c r="D553" s="8">
        <f>VLOOKUP(B553,[1]Combined!$B$1:$T$640,19,0)</f>
        <v>8</v>
      </c>
      <c r="E553" s="8">
        <f>VLOOKUP(B553,[1]Combined!$B$1:$V$640,21,0)</f>
        <v>0</v>
      </c>
      <c r="F553" s="8">
        <f>VLOOKUP(B553,[1]Combined!$B$1:$W$640,22,0)</f>
        <v>1</v>
      </c>
      <c r="G553" s="8">
        <f>VLOOKUP(B553,[1]Combined!$B$1:$X$640,23,0)</f>
        <v>2</v>
      </c>
      <c r="H553" s="8">
        <f>VLOOKUP(B553,[1]Combined!$B$1:$Z$640,25,0)</f>
        <v>0</v>
      </c>
      <c r="I553" s="9">
        <f>VLOOKUP(B553,[2]Combined!C$1:T$640,18,0)</f>
        <v>16</v>
      </c>
      <c r="J553" s="9">
        <f>VLOOKUP(B553,[2]Combined!C$1:U$640,19,0)</f>
        <v>21</v>
      </c>
      <c r="K553" s="9">
        <f>VLOOKUP(B553,[2]Combined!C$1:W$640,21,0)</f>
        <v>0</v>
      </c>
      <c r="L553" s="9">
        <f>VLOOKUP(B553,[2]Combined!C$1:X$640,22,0)</f>
        <v>2</v>
      </c>
      <c r="M553" s="9">
        <f>VLOOKUP(B553,[2]Combined!C$1:Y$640,23,0)</f>
        <v>3</v>
      </c>
      <c r="N553" s="9">
        <f>VLOOKUP(B553,[2]Combined!C$1:AA$640,25,0)</f>
        <v>0</v>
      </c>
      <c r="O553" s="10">
        <f>VLOOKUP(B553,[3]Combined!C$1:T$640,18,0)</f>
        <v>8</v>
      </c>
      <c r="P553" s="10">
        <f>VLOOKUP(B553,[3]Combined!C$1:U$640,19,0)</f>
        <v>21</v>
      </c>
      <c r="Q553" s="10">
        <f>VLOOKUP(B553,[3]Combined!C$1:W$640,21,0)</f>
        <v>0</v>
      </c>
      <c r="R553" s="10">
        <f>VLOOKUP(B553,[3]Combined!C$1:X$640,22,0)</f>
        <v>3</v>
      </c>
      <c r="S553" s="10">
        <f>VLOOKUP(B553,[3]Combined!C$1:Y$640,23,0)</f>
        <v>4</v>
      </c>
      <c r="T553" s="10">
        <f>VLOOKUP(B553,[3]Combined!C$1:AA$640,25,0)</f>
        <v>0</v>
      </c>
      <c r="U553" s="11">
        <f>VLOOKUP(B553,[4]Combined!C$1:T$640,18,0)</f>
        <v>8</v>
      </c>
      <c r="V553" s="11">
        <f>VLOOKUP(B553,[4]Combined!C$1:U$640,19,0)</f>
        <v>16</v>
      </c>
      <c r="W553" s="11">
        <f>VLOOKUP(B553,[4]Combined!C$1:W$640,21,0)</f>
        <v>0</v>
      </c>
      <c r="X553" s="11">
        <f>VLOOKUP(B553,[4]Combined!C$1:X$640,22,0)</f>
        <v>3</v>
      </c>
      <c r="Y553" s="11">
        <f>VLOOKUP(B553,[4]Combined!C$1:Y$640,23,0)</f>
        <v>4</v>
      </c>
      <c r="Z553" s="11">
        <f>VLOOKUP(B553,[4]Combined!C$1:AA$640,25,0)</f>
        <v>0</v>
      </c>
      <c r="AA553" s="12">
        <v>2</v>
      </c>
      <c r="AB553" s="12">
        <v>6</v>
      </c>
      <c r="AC553" s="12">
        <f>VLOOKUP(B553,[5]Combined!C$1:W$640,21,0)</f>
        <v>0</v>
      </c>
      <c r="AD553" s="12">
        <v>1</v>
      </c>
      <c r="AE553" s="12">
        <v>2</v>
      </c>
      <c r="AF553" s="12">
        <f>VLOOKUP(B553,[5]Combined!C$1:AA$640,25,0)</f>
        <v>0</v>
      </c>
      <c r="AG553" s="14">
        <f t="shared" si="64"/>
        <v>87</v>
      </c>
      <c r="AH553" s="14">
        <f t="shared" si="65"/>
        <v>0</v>
      </c>
      <c r="AI553" s="14">
        <f t="shared" si="66"/>
        <v>0</v>
      </c>
      <c r="AJ553" s="14">
        <f t="shared" si="67"/>
        <v>49</v>
      </c>
      <c r="AK553" s="14">
        <f t="shared" si="68"/>
        <v>49</v>
      </c>
      <c r="AL553" s="14">
        <f t="shared" si="69"/>
        <v>56.321839080459768</v>
      </c>
      <c r="AM553" s="14">
        <f t="shared" si="70"/>
        <v>0</v>
      </c>
      <c r="AN553" s="7" t="s">
        <v>591</v>
      </c>
      <c r="AO553" s="7">
        <f>VLOOKUP(B553,[6]L!B$1:AC$48,28,0)</f>
        <v>6</v>
      </c>
      <c r="AP553" s="7">
        <f>VLOOKUP(B553,[6]L!B$1:W$48,22,0)</f>
        <v>8</v>
      </c>
      <c r="AQ553" s="7">
        <f t="shared" si="71"/>
        <v>14</v>
      </c>
    </row>
    <row r="554" spans="1:43" x14ac:dyDescent="0.25">
      <c r="A554" s="7">
        <v>553</v>
      </c>
      <c r="B554" s="7" t="s">
        <v>609</v>
      </c>
      <c r="C554" s="8">
        <f>VLOOKUP(B554,[1]Combined!$B$1:$S$640,18,0)</f>
        <v>8</v>
      </c>
      <c r="D554" s="8">
        <f>VLOOKUP(B554,[1]Combined!$B$1:$T$640,19,0)</f>
        <v>8</v>
      </c>
      <c r="E554" s="8">
        <f>VLOOKUP(B554,[1]Combined!$B$1:$V$640,21,0)</f>
        <v>0</v>
      </c>
      <c r="F554" s="8">
        <f>VLOOKUP(B554,[1]Combined!$B$1:$W$640,22,0)</f>
        <v>2</v>
      </c>
      <c r="G554" s="8">
        <f>VLOOKUP(B554,[1]Combined!$B$1:$X$640,23,0)</f>
        <v>2</v>
      </c>
      <c r="H554" s="8">
        <f>VLOOKUP(B554,[1]Combined!$B$1:$Z$640,25,0)</f>
        <v>0</v>
      </c>
      <c r="I554" s="9">
        <f>VLOOKUP(B554,[2]Combined!C$1:T$640,18,0)</f>
        <v>19</v>
      </c>
      <c r="J554" s="9">
        <f>VLOOKUP(B554,[2]Combined!C$1:U$640,19,0)</f>
        <v>21</v>
      </c>
      <c r="K554" s="9">
        <f>VLOOKUP(B554,[2]Combined!C$1:W$640,21,0)</f>
        <v>0</v>
      </c>
      <c r="L554" s="9">
        <f>VLOOKUP(B554,[2]Combined!C$1:X$640,22,0)</f>
        <v>4</v>
      </c>
      <c r="M554" s="9">
        <f>VLOOKUP(B554,[2]Combined!C$1:Y$640,23,0)</f>
        <v>4</v>
      </c>
      <c r="N554" s="9">
        <f>VLOOKUP(B554,[2]Combined!C$1:AA$640,25,0)</f>
        <v>0</v>
      </c>
      <c r="O554" s="10">
        <f>VLOOKUP(B554,[3]Combined!C$1:T$640,18,0)</f>
        <v>16</v>
      </c>
      <c r="P554" s="10">
        <f>VLOOKUP(B554,[3]Combined!C$1:U$640,19,0)</f>
        <v>21</v>
      </c>
      <c r="Q554" s="10">
        <f>VLOOKUP(B554,[3]Combined!C$1:W$640,21,0)</f>
        <v>0</v>
      </c>
      <c r="R554" s="10">
        <f>VLOOKUP(B554,[3]Combined!C$1:X$640,22,0)</f>
        <v>3</v>
      </c>
      <c r="S554" s="10">
        <f>VLOOKUP(B554,[3]Combined!C$1:Y$640,23,0)</f>
        <v>4</v>
      </c>
      <c r="T554" s="10">
        <f>VLOOKUP(B554,[3]Combined!C$1:AA$640,25,0)</f>
        <v>0</v>
      </c>
      <c r="U554" s="11">
        <f>VLOOKUP(B554,[4]Combined!C$1:T$640,18,0)</f>
        <v>7</v>
      </c>
      <c r="V554" s="11">
        <f>VLOOKUP(B554,[4]Combined!C$1:U$640,19,0)</f>
        <v>16</v>
      </c>
      <c r="W554" s="11">
        <f>VLOOKUP(B554,[4]Combined!C$1:W$640,21,0)</f>
        <v>0</v>
      </c>
      <c r="X554" s="11">
        <f>VLOOKUP(B554,[4]Combined!C$1:X$640,22,0)</f>
        <v>1</v>
      </c>
      <c r="Y554" s="11">
        <f>VLOOKUP(B554,[4]Combined!C$1:Y$640,23,0)</f>
        <v>3</v>
      </c>
      <c r="Z554" s="11">
        <f>VLOOKUP(B554,[4]Combined!C$1:AA$640,25,0)</f>
        <v>0</v>
      </c>
      <c r="AA554" s="12">
        <v>6</v>
      </c>
      <c r="AB554" s="12">
        <v>6</v>
      </c>
      <c r="AC554" s="12">
        <f>VLOOKUP(B554,[5]Combined!C$1:W$640,21,0)</f>
        <v>0</v>
      </c>
      <c r="AD554" s="12">
        <f>VLOOKUP(B554,[5]Combined!C$1:X$640,22,0)</f>
        <v>0</v>
      </c>
      <c r="AE554" s="12">
        <f>VLOOKUP(B554,[5]Combined!C$1:Y$640,23,0)</f>
        <v>0</v>
      </c>
      <c r="AF554" s="12">
        <f>VLOOKUP(B554,[5]Combined!C$1:AA$640,25,0)</f>
        <v>0</v>
      </c>
      <c r="AG554" s="14">
        <f t="shared" si="64"/>
        <v>85</v>
      </c>
      <c r="AH554" s="14">
        <f t="shared" si="65"/>
        <v>0</v>
      </c>
      <c r="AI554" s="14">
        <f t="shared" si="66"/>
        <v>0</v>
      </c>
      <c r="AJ554" s="14">
        <f t="shared" si="67"/>
        <v>66</v>
      </c>
      <c r="AK554" s="14">
        <f t="shared" si="68"/>
        <v>66</v>
      </c>
      <c r="AL554" s="14">
        <f t="shared" si="69"/>
        <v>77.64705882352942</v>
      </c>
      <c r="AM554" s="14">
        <f t="shared" si="70"/>
        <v>3</v>
      </c>
      <c r="AN554" s="7" t="s">
        <v>593</v>
      </c>
      <c r="AO554" s="7">
        <f>VLOOKUP(B554,[6]L!B$1:AC$48,28,0)</f>
        <v>8</v>
      </c>
      <c r="AP554" s="7">
        <f>VLOOKUP(B554,[6]L!B$1:W$48,22,0)</f>
        <v>7</v>
      </c>
      <c r="AQ554" s="7">
        <f t="shared" si="71"/>
        <v>18</v>
      </c>
    </row>
    <row r="555" spans="1:43" x14ac:dyDescent="0.25">
      <c r="A555" s="7">
        <v>554</v>
      </c>
      <c r="B555" s="7" t="s">
        <v>610</v>
      </c>
      <c r="C555" s="8">
        <f>VLOOKUP(B555,[1]Combined!$B$1:$S$640,18,0)</f>
        <v>7</v>
      </c>
      <c r="D555" s="8">
        <f>VLOOKUP(B555,[1]Combined!$B$1:$T$640,19,0)</f>
        <v>8</v>
      </c>
      <c r="E555" s="8">
        <f>VLOOKUP(B555,[1]Combined!$B$1:$V$640,21,0)</f>
        <v>0</v>
      </c>
      <c r="F555" s="8">
        <f>VLOOKUP(B555,[1]Combined!$B$1:$W$640,22,0)</f>
        <v>2</v>
      </c>
      <c r="G555" s="8">
        <f>VLOOKUP(B555,[1]Combined!$B$1:$X$640,23,0)</f>
        <v>2</v>
      </c>
      <c r="H555" s="8">
        <f>VLOOKUP(B555,[1]Combined!$B$1:$Z$640,25,0)</f>
        <v>0</v>
      </c>
      <c r="I555" s="9">
        <f>VLOOKUP(B555,[2]Combined!C$1:T$640,18,0)</f>
        <v>18</v>
      </c>
      <c r="J555" s="9">
        <f>VLOOKUP(B555,[2]Combined!C$1:U$640,19,0)</f>
        <v>21</v>
      </c>
      <c r="K555" s="9">
        <f>VLOOKUP(B555,[2]Combined!C$1:W$640,21,0)</f>
        <v>0</v>
      </c>
      <c r="L555" s="9">
        <f>VLOOKUP(B555,[2]Combined!C$1:X$640,22,0)</f>
        <v>3</v>
      </c>
      <c r="M555" s="9">
        <f>VLOOKUP(B555,[2]Combined!C$1:Y$640,23,0)</f>
        <v>4</v>
      </c>
      <c r="N555" s="9">
        <f>VLOOKUP(B555,[2]Combined!C$1:AA$640,25,0)</f>
        <v>0</v>
      </c>
      <c r="O555" s="10">
        <f>VLOOKUP(B555,[3]Combined!C$1:T$640,18,0)</f>
        <v>11</v>
      </c>
      <c r="P555" s="10">
        <f>VLOOKUP(B555,[3]Combined!C$1:U$640,19,0)</f>
        <v>21</v>
      </c>
      <c r="Q555" s="10">
        <f>VLOOKUP(B555,[3]Combined!C$1:W$640,21,0)</f>
        <v>6</v>
      </c>
      <c r="R555" s="10">
        <f>VLOOKUP(B555,[3]Combined!C$1:X$640,22,0)</f>
        <v>1</v>
      </c>
      <c r="S555" s="10">
        <f>VLOOKUP(B555,[3]Combined!C$1:Y$640,23,0)</f>
        <v>2</v>
      </c>
      <c r="T555" s="10">
        <f>VLOOKUP(B555,[3]Combined!C$1:AA$640,25,0)</f>
        <v>0</v>
      </c>
      <c r="U555" s="11">
        <f>VLOOKUP(B555,[4]Combined!C$1:T$640,18,0)</f>
        <v>8</v>
      </c>
      <c r="V555" s="11">
        <f>VLOOKUP(B555,[4]Combined!C$1:U$640,19,0)</f>
        <v>16</v>
      </c>
      <c r="W555" s="11">
        <f>VLOOKUP(B555,[4]Combined!C$1:W$640,21,0)</f>
        <v>6</v>
      </c>
      <c r="X555" s="11">
        <f>VLOOKUP(B555,[4]Combined!C$1:X$640,22,0)</f>
        <v>1</v>
      </c>
      <c r="Y555" s="11">
        <f>VLOOKUP(B555,[4]Combined!C$1:Y$640,23,0)</f>
        <v>2</v>
      </c>
      <c r="Z555" s="11">
        <f>VLOOKUP(B555,[4]Combined!C$1:AA$640,25,0)</f>
        <v>1</v>
      </c>
      <c r="AA555" s="12">
        <v>6</v>
      </c>
      <c r="AB555" s="12">
        <v>6</v>
      </c>
      <c r="AC555" s="12">
        <f>VLOOKUP(B555,[5]Combined!C$1:W$640,21,0)</f>
        <v>0</v>
      </c>
      <c r="AD555" s="12">
        <v>1</v>
      </c>
      <c r="AE555" s="12">
        <v>1</v>
      </c>
      <c r="AF555" s="12">
        <f>VLOOKUP(B555,[5]Combined!C$1:AA$640,25,0)</f>
        <v>0</v>
      </c>
      <c r="AG555" s="14">
        <f t="shared" si="64"/>
        <v>83</v>
      </c>
      <c r="AH555" s="14">
        <f t="shared" si="65"/>
        <v>13</v>
      </c>
      <c r="AI555" s="14">
        <f t="shared" si="66"/>
        <v>13</v>
      </c>
      <c r="AJ555" s="14">
        <f t="shared" si="67"/>
        <v>58</v>
      </c>
      <c r="AK555" s="14">
        <f t="shared" si="68"/>
        <v>71</v>
      </c>
      <c r="AL555" s="14">
        <f t="shared" si="69"/>
        <v>85.542168674698786</v>
      </c>
      <c r="AM555" s="14">
        <f t="shared" si="70"/>
        <v>5</v>
      </c>
      <c r="AN555" s="7" t="s">
        <v>587</v>
      </c>
      <c r="AO555" s="7">
        <f>VLOOKUP(B555,[6]L!B$1:AC$48,28,0)</f>
        <v>7</v>
      </c>
      <c r="AP555" s="7">
        <f>VLOOKUP(B555,[6]L!B$1:W$48,22,0)</f>
        <v>8</v>
      </c>
      <c r="AQ555" s="7">
        <f t="shared" si="71"/>
        <v>20</v>
      </c>
    </row>
    <row r="556" spans="1:43" x14ac:dyDescent="0.25">
      <c r="A556" s="7">
        <v>555</v>
      </c>
      <c r="B556" s="7" t="s">
        <v>611</v>
      </c>
      <c r="C556" s="8">
        <f>VLOOKUP(B556,[1]Combined!$B$1:$S$640,18,0)</f>
        <v>8</v>
      </c>
      <c r="D556" s="8">
        <f>VLOOKUP(B556,[1]Combined!$B$1:$T$640,19,0)</f>
        <v>8</v>
      </c>
      <c r="E556" s="8">
        <f>VLOOKUP(B556,[1]Combined!$B$1:$V$640,21,0)</f>
        <v>0</v>
      </c>
      <c r="F556" s="8">
        <f>VLOOKUP(B556,[1]Combined!$B$1:$W$640,22,0)</f>
        <v>2</v>
      </c>
      <c r="G556" s="8">
        <f>VLOOKUP(B556,[1]Combined!$B$1:$X$640,23,0)</f>
        <v>2</v>
      </c>
      <c r="H556" s="8">
        <f>VLOOKUP(B556,[1]Combined!$B$1:$Z$640,25,0)</f>
        <v>0</v>
      </c>
      <c r="I556" s="9">
        <f>VLOOKUP(B556,[2]Combined!C$1:T$640,18,0)</f>
        <v>19</v>
      </c>
      <c r="J556" s="9">
        <f>VLOOKUP(B556,[2]Combined!C$1:U$640,19,0)</f>
        <v>21</v>
      </c>
      <c r="K556" s="9">
        <f>VLOOKUP(B556,[2]Combined!C$1:W$640,21,0)</f>
        <v>0</v>
      </c>
      <c r="L556" s="9">
        <f>VLOOKUP(B556,[2]Combined!C$1:X$640,22,0)</f>
        <v>3</v>
      </c>
      <c r="M556" s="9">
        <f>VLOOKUP(B556,[2]Combined!C$1:Y$640,23,0)</f>
        <v>4</v>
      </c>
      <c r="N556" s="9">
        <f>VLOOKUP(B556,[2]Combined!C$1:AA$640,25,0)</f>
        <v>0</v>
      </c>
      <c r="O556" s="10">
        <f>VLOOKUP(B556,[3]Combined!C$1:T$640,18,0)</f>
        <v>17</v>
      </c>
      <c r="P556" s="10">
        <f>VLOOKUP(B556,[3]Combined!C$1:U$640,19,0)</f>
        <v>21</v>
      </c>
      <c r="Q556" s="10">
        <f>VLOOKUP(B556,[3]Combined!C$1:W$640,21,0)</f>
        <v>0</v>
      </c>
      <c r="R556" s="10">
        <f>VLOOKUP(B556,[3]Combined!C$1:X$640,22,0)</f>
        <v>1</v>
      </c>
      <c r="S556" s="10">
        <f>VLOOKUP(B556,[3]Combined!C$1:Y$640,23,0)</f>
        <v>2</v>
      </c>
      <c r="T556" s="10">
        <f>VLOOKUP(B556,[3]Combined!C$1:AA$640,25,0)</f>
        <v>0</v>
      </c>
      <c r="U556" s="11">
        <f>VLOOKUP(B556,[4]Combined!C$1:T$640,18,0)</f>
        <v>12</v>
      </c>
      <c r="V556" s="11">
        <f>VLOOKUP(B556,[4]Combined!C$1:U$640,19,0)</f>
        <v>16</v>
      </c>
      <c r="W556" s="11">
        <f>VLOOKUP(B556,[4]Combined!C$1:W$640,21,0)</f>
        <v>0</v>
      </c>
      <c r="X556" s="11">
        <v>3</v>
      </c>
      <c r="Y556" s="11">
        <v>3</v>
      </c>
      <c r="Z556" s="11">
        <f>VLOOKUP(B556,[4]Combined!C$1:AA$640,25,0)</f>
        <v>0</v>
      </c>
      <c r="AA556" s="12">
        <v>4</v>
      </c>
      <c r="AB556" s="12">
        <v>6</v>
      </c>
      <c r="AC556" s="12">
        <f>VLOOKUP(B556,[5]Combined!C$1:W$640,21,0)</f>
        <v>0</v>
      </c>
      <c r="AD556" s="12">
        <v>1</v>
      </c>
      <c r="AE556" s="12">
        <v>1</v>
      </c>
      <c r="AF556" s="12">
        <f>VLOOKUP(B556,[5]Combined!C$1:AA$640,25,0)</f>
        <v>0</v>
      </c>
      <c r="AG556" s="14">
        <f t="shared" si="64"/>
        <v>84</v>
      </c>
      <c r="AH556" s="14">
        <f t="shared" si="65"/>
        <v>0</v>
      </c>
      <c r="AI556" s="14">
        <f t="shared" si="66"/>
        <v>0</v>
      </c>
      <c r="AJ556" s="14">
        <f t="shared" si="67"/>
        <v>70</v>
      </c>
      <c r="AK556" s="14">
        <f t="shared" si="68"/>
        <v>70</v>
      </c>
      <c r="AL556" s="14">
        <f t="shared" si="69"/>
        <v>83.333333333333343</v>
      </c>
      <c r="AM556" s="14">
        <f t="shared" si="70"/>
        <v>4</v>
      </c>
      <c r="AN556" s="7" t="s">
        <v>589</v>
      </c>
      <c r="AO556" s="7">
        <v>10</v>
      </c>
      <c r="AP556" s="7">
        <f>VLOOKUP(B556,[6]L!B$1:W$48,22,0)</f>
        <v>6</v>
      </c>
      <c r="AQ556" s="7">
        <f t="shared" si="71"/>
        <v>20</v>
      </c>
    </row>
    <row r="557" spans="1:43" x14ac:dyDescent="0.25">
      <c r="A557" s="7">
        <v>556</v>
      </c>
      <c r="B557" s="7" t="s">
        <v>612</v>
      </c>
      <c r="C557" s="8">
        <f>VLOOKUP(B557,[1]Combined!$B$1:$S$640,18,0)</f>
        <v>8</v>
      </c>
      <c r="D557" s="8">
        <f>VLOOKUP(B557,[1]Combined!$B$1:$T$640,19,0)</f>
        <v>8</v>
      </c>
      <c r="E557" s="8">
        <f>VLOOKUP(B557,[1]Combined!$B$1:$V$640,21,0)</f>
        <v>0</v>
      </c>
      <c r="F557" s="8">
        <f>VLOOKUP(B557,[1]Combined!$B$1:$W$640,22,0)</f>
        <v>2</v>
      </c>
      <c r="G557" s="8">
        <f>VLOOKUP(B557,[1]Combined!$B$1:$X$640,23,0)</f>
        <v>2</v>
      </c>
      <c r="H557" s="8">
        <f>VLOOKUP(B557,[1]Combined!$B$1:$Z$640,25,0)</f>
        <v>0</v>
      </c>
      <c r="I557" s="9">
        <f>VLOOKUP(B557,[2]Combined!C$1:T$640,18,0)</f>
        <v>28</v>
      </c>
      <c r="J557" s="9">
        <f>VLOOKUP(B557,[2]Combined!C$1:U$640,19,0)</f>
        <v>21</v>
      </c>
      <c r="K557" s="9">
        <f>VLOOKUP(B557,[2]Combined!C$1:W$640,21,0)</f>
        <v>0</v>
      </c>
      <c r="L557" s="9">
        <f>VLOOKUP(B557,[2]Combined!C$1:X$640,22,0)</f>
        <v>3</v>
      </c>
      <c r="M557" s="9">
        <f>VLOOKUP(B557,[2]Combined!C$1:Y$640,23,0)</f>
        <v>3</v>
      </c>
      <c r="N557" s="9">
        <f>VLOOKUP(B557,[2]Combined!C$1:AA$640,25,0)</f>
        <v>0</v>
      </c>
      <c r="O557" s="10">
        <f>VLOOKUP(B557,[3]Combined!C$1:T$640,18,0)</f>
        <v>21</v>
      </c>
      <c r="P557" s="10">
        <f>VLOOKUP(B557,[3]Combined!C$1:U$640,19,0)</f>
        <v>21</v>
      </c>
      <c r="Q557" s="10">
        <f>VLOOKUP(B557,[3]Combined!C$1:W$640,21,0)</f>
        <v>0</v>
      </c>
      <c r="R557" s="10">
        <f>VLOOKUP(B557,[3]Combined!C$1:X$640,22,0)</f>
        <v>4</v>
      </c>
      <c r="S557" s="10">
        <f>VLOOKUP(B557,[3]Combined!C$1:Y$640,23,0)</f>
        <v>4</v>
      </c>
      <c r="T557" s="10">
        <f>VLOOKUP(B557,[3]Combined!C$1:AA$640,25,0)</f>
        <v>0</v>
      </c>
      <c r="U557" s="11">
        <f>VLOOKUP(B557,[4]Combined!C$1:T$640,18,0)</f>
        <v>10</v>
      </c>
      <c r="V557" s="11">
        <f>VLOOKUP(B557,[4]Combined!C$1:U$640,19,0)</f>
        <v>16</v>
      </c>
      <c r="W557" s="11">
        <f>VLOOKUP(B557,[4]Combined!C$1:W$640,21,0)</f>
        <v>0</v>
      </c>
      <c r="X557" s="11">
        <f>VLOOKUP(B557,[4]Combined!C$1:X$640,22,0)</f>
        <v>4</v>
      </c>
      <c r="Y557" s="11">
        <f>VLOOKUP(B557,[4]Combined!C$1:Y$640,23,0)</f>
        <v>4</v>
      </c>
      <c r="Z557" s="11">
        <f>VLOOKUP(B557,[4]Combined!C$1:AA$640,25,0)</f>
        <v>0</v>
      </c>
      <c r="AA557" s="12">
        <v>4</v>
      </c>
      <c r="AB557" s="12">
        <v>6</v>
      </c>
      <c r="AC557" s="12">
        <f>VLOOKUP(B557,[5]Combined!C$1:W$640,21,0)</f>
        <v>0</v>
      </c>
      <c r="AD557" s="12">
        <v>1</v>
      </c>
      <c r="AE557" s="12">
        <v>2</v>
      </c>
      <c r="AF557" s="12">
        <f>VLOOKUP(B557,[5]Combined!C$1:AA$640,25,0)</f>
        <v>0</v>
      </c>
      <c r="AG557" s="14">
        <f t="shared" si="64"/>
        <v>87</v>
      </c>
      <c r="AH557" s="14">
        <f t="shared" si="65"/>
        <v>0</v>
      </c>
      <c r="AI557" s="14">
        <f t="shared" si="66"/>
        <v>0</v>
      </c>
      <c r="AJ557" s="14">
        <f t="shared" si="67"/>
        <v>85</v>
      </c>
      <c r="AK557" s="14">
        <f t="shared" si="68"/>
        <v>85</v>
      </c>
      <c r="AL557" s="14">
        <f t="shared" si="69"/>
        <v>97.701149425287355</v>
      </c>
      <c r="AM557" s="14">
        <f t="shared" si="70"/>
        <v>5</v>
      </c>
      <c r="AN557" s="7" t="s">
        <v>591</v>
      </c>
      <c r="AO557" s="7">
        <f>VLOOKUP(B557,[6]L!B$1:AC$48,28,0)</f>
        <v>9</v>
      </c>
      <c r="AP557" s="7">
        <f>VLOOKUP(B557,[6]L!B$1:W$48,22,0)</f>
        <v>7</v>
      </c>
      <c r="AQ557" s="7">
        <f t="shared" si="71"/>
        <v>21</v>
      </c>
    </row>
    <row r="558" spans="1:43" x14ac:dyDescent="0.25">
      <c r="A558" s="7">
        <v>557</v>
      </c>
      <c r="B558" s="7" t="s">
        <v>613</v>
      </c>
      <c r="C558" s="8">
        <f>VLOOKUP(B558,[1]Combined!$B$1:$S$640,18,0)</f>
        <v>8</v>
      </c>
      <c r="D558" s="8">
        <f>VLOOKUP(B558,[1]Combined!$B$1:$T$640,19,0)</f>
        <v>8</v>
      </c>
      <c r="E558" s="8">
        <f>VLOOKUP(B558,[1]Combined!$B$1:$V$640,21,0)</f>
        <v>0</v>
      </c>
      <c r="F558" s="8">
        <f>VLOOKUP(B558,[1]Combined!$B$1:$W$640,22,0)</f>
        <v>2</v>
      </c>
      <c r="G558" s="8">
        <f>VLOOKUP(B558,[1]Combined!$B$1:$X$640,23,0)</f>
        <v>2</v>
      </c>
      <c r="H558" s="8">
        <f>VLOOKUP(B558,[1]Combined!$B$1:$Z$640,25,0)</f>
        <v>0</v>
      </c>
      <c r="I558" s="9">
        <f>VLOOKUP(B558,[2]Combined!C$1:T$640,18,0)</f>
        <v>18</v>
      </c>
      <c r="J558" s="9">
        <f>VLOOKUP(B558,[2]Combined!C$1:U$640,19,0)</f>
        <v>21</v>
      </c>
      <c r="K558" s="9">
        <f>VLOOKUP(B558,[2]Combined!C$1:W$640,21,0)</f>
        <v>0</v>
      </c>
      <c r="L558" s="9">
        <f>VLOOKUP(B558,[2]Combined!C$1:X$640,22,0)</f>
        <v>4</v>
      </c>
      <c r="M558" s="9">
        <f>VLOOKUP(B558,[2]Combined!C$1:Y$640,23,0)</f>
        <v>4</v>
      </c>
      <c r="N558" s="9">
        <f>VLOOKUP(B558,[2]Combined!C$1:AA$640,25,0)</f>
        <v>0</v>
      </c>
      <c r="O558" s="10">
        <f>VLOOKUP(B558,[3]Combined!C$1:T$640,18,0)</f>
        <v>15</v>
      </c>
      <c r="P558" s="10">
        <f>VLOOKUP(B558,[3]Combined!C$1:U$640,19,0)</f>
        <v>21</v>
      </c>
      <c r="Q558" s="10">
        <f>VLOOKUP(B558,[3]Combined!C$1:W$640,21,0)</f>
        <v>3</v>
      </c>
      <c r="R558" s="10">
        <f>VLOOKUP(B558,[3]Combined!C$1:X$640,22,0)</f>
        <v>3</v>
      </c>
      <c r="S558" s="10">
        <f>VLOOKUP(B558,[3]Combined!C$1:Y$640,23,0)</f>
        <v>4</v>
      </c>
      <c r="T558" s="10">
        <f>VLOOKUP(B558,[3]Combined!C$1:AA$640,25,0)</f>
        <v>0</v>
      </c>
      <c r="U558" s="11">
        <f>VLOOKUP(B558,[4]Combined!C$1:T$640,18,0)</f>
        <v>8</v>
      </c>
      <c r="V558" s="11">
        <f>VLOOKUP(B558,[4]Combined!C$1:U$640,19,0)</f>
        <v>16</v>
      </c>
      <c r="W558" s="11">
        <f>VLOOKUP(B558,[4]Combined!C$1:W$640,21,0)</f>
        <v>6</v>
      </c>
      <c r="X558" s="11">
        <f>VLOOKUP(B558,[4]Combined!C$1:X$640,22,0)</f>
        <v>3</v>
      </c>
      <c r="Y558" s="11">
        <f>VLOOKUP(B558,[4]Combined!C$1:Y$640,23,0)</f>
        <v>3</v>
      </c>
      <c r="Z558" s="11">
        <f>VLOOKUP(B558,[4]Combined!C$1:AA$640,25,0)</f>
        <v>0</v>
      </c>
      <c r="AA558" s="12">
        <v>5</v>
      </c>
      <c r="AB558" s="12">
        <v>6</v>
      </c>
      <c r="AC558" s="12">
        <f>VLOOKUP(B558,[5]Combined!C$1:W$640,21,0)</f>
        <v>0</v>
      </c>
      <c r="AD558" s="12">
        <f>VLOOKUP(B558,[5]Combined!C$1:X$640,22,0)</f>
        <v>0</v>
      </c>
      <c r="AE558" s="12">
        <f>VLOOKUP(B558,[5]Combined!C$1:Y$640,23,0)</f>
        <v>0</v>
      </c>
      <c r="AF558" s="12">
        <f>VLOOKUP(B558,[5]Combined!C$1:AA$640,25,0)</f>
        <v>0</v>
      </c>
      <c r="AG558" s="14">
        <f t="shared" si="64"/>
        <v>85</v>
      </c>
      <c r="AH558" s="14">
        <f t="shared" si="65"/>
        <v>9</v>
      </c>
      <c r="AI558" s="14">
        <f t="shared" si="66"/>
        <v>9</v>
      </c>
      <c r="AJ558" s="14">
        <f t="shared" si="67"/>
        <v>66</v>
      </c>
      <c r="AK558" s="14">
        <f t="shared" si="68"/>
        <v>75</v>
      </c>
      <c r="AL558" s="14">
        <f t="shared" si="69"/>
        <v>88.235294117647058</v>
      </c>
      <c r="AM558" s="14">
        <f t="shared" si="70"/>
        <v>5</v>
      </c>
      <c r="AN558" s="7" t="s">
        <v>593</v>
      </c>
      <c r="AO558" s="7">
        <f>VLOOKUP(B558,[6]L!B$1:AC$48,28,0)</f>
        <v>9</v>
      </c>
      <c r="AP558" s="7">
        <f>VLOOKUP(B558,[6]L!B$1:W$48,22,0)</f>
        <v>8</v>
      </c>
      <c r="AQ558" s="7">
        <f t="shared" si="71"/>
        <v>22</v>
      </c>
    </row>
    <row r="559" spans="1:43" x14ac:dyDescent="0.25">
      <c r="A559" s="7">
        <v>558</v>
      </c>
      <c r="B559" s="7" t="s">
        <v>614</v>
      </c>
      <c r="C559" s="8">
        <f>VLOOKUP(B559,[1]Combined!$B$1:$S$640,18,0)</f>
        <v>8</v>
      </c>
      <c r="D559" s="8">
        <f>VLOOKUP(B559,[1]Combined!$B$1:$T$640,19,0)</f>
        <v>8</v>
      </c>
      <c r="E559" s="8">
        <f>VLOOKUP(B559,[1]Combined!$B$1:$V$640,21,0)</f>
        <v>0</v>
      </c>
      <c r="F559" s="8">
        <f>VLOOKUP(B559,[1]Combined!$B$1:$W$640,22,0)</f>
        <v>2</v>
      </c>
      <c r="G559" s="8">
        <f>VLOOKUP(B559,[1]Combined!$B$1:$X$640,23,0)</f>
        <v>2</v>
      </c>
      <c r="H559" s="8">
        <f>VLOOKUP(B559,[1]Combined!$B$1:$Z$640,25,0)</f>
        <v>0</v>
      </c>
      <c r="I559" s="9">
        <f>VLOOKUP(B559,[2]Combined!C$1:T$640,18,0)</f>
        <v>18</v>
      </c>
      <c r="J559" s="9">
        <f>VLOOKUP(B559,[2]Combined!C$1:U$640,19,0)</f>
        <v>21</v>
      </c>
      <c r="K559" s="9">
        <f>VLOOKUP(B559,[2]Combined!C$1:W$640,21,0)</f>
        <v>0</v>
      </c>
      <c r="L559" s="9">
        <f>VLOOKUP(B559,[2]Combined!C$1:X$640,22,0)</f>
        <v>4</v>
      </c>
      <c r="M559" s="9">
        <f>VLOOKUP(B559,[2]Combined!C$1:Y$640,23,0)</f>
        <v>4</v>
      </c>
      <c r="N559" s="9">
        <f>VLOOKUP(B559,[2]Combined!C$1:AA$640,25,0)</f>
        <v>0</v>
      </c>
      <c r="O559" s="10">
        <f>VLOOKUP(B559,[3]Combined!C$1:T$640,18,0)</f>
        <v>19</v>
      </c>
      <c r="P559" s="10">
        <f>VLOOKUP(B559,[3]Combined!C$1:U$640,19,0)</f>
        <v>21</v>
      </c>
      <c r="Q559" s="10">
        <f>VLOOKUP(B559,[3]Combined!C$1:W$640,21,0)</f>
        <v>0</v>
      </c>
      <c r="R559" s="10">
        <f>VLOOKUP(B559,[3]Combined!C$1:X$640,22,0)</f>
        <v>2</v>
      </c>
      <c r="S559" s="10">
        <f>VLOOKUP(B559,[3]Combined!C$1:Y$640,23,0)</f>
        <v>3</v>
      </c>
      <c r="T559" s="10">
        <f>VLOOKUP(B559,[3]Combined!C$1:AA$640,25,0)</f>
        <v>0</v>
      </c>
      <c r="U559" s="11">
        <f>VLOOKUP(B559,[4]Combined!C$1:T$640,18,0)</f>
        <v>13</v>
      </c>
      <c r="V559" s="11">
        <f>VLOOKUP(B559,[4]Combined!C$1:U$640,19,0)</f>
        <v>16</v>
      </c>
      <c r="W559" s="11">
        <f>VLOOKUP(B559,[4]Combined!C$1:W$640,21,0)</f>
        <v>0</v>
      </c>
      <c r="X559" s="11">
        <f>VLOOKUP(B559,[4]Combined!C$1:X$640,22,0)</f>
        <v>3</v>
      </c>
      <c r="Y559" s="11">
        <f>VLOOKUP(B559,[4]Combined!C$1:Y$640,23,0)</f>
        <v>3</v>
      </c>
      <c r="Z559" s="11">
        <f>VLOOKUP(B559,[4]Combined!C$1:AA$640,25,0)</f>
        <v>0</v>
      </c>
      <c r="AA559" s="12">
        <v>4</v>
      </c>
      <c r="AB559" s="12">
        <v>6</v>
      </c>
      <c r="AC559" s="12">
        <f>VLOOKUP(B559,[5]Combined!C$1:W$640,21,0)</f>
        <v>0</v>
      </c>
      <c r="AD559" s="12">
        <f>VLOOKUP(B559,[5]Combined!C$1:X$640,22,0)</f>
        <v>0</v>
      </c>
      <c r="AE559" s="12">
        <f>VLOOKUP(B559,[5]Combined!C$1:Y$640,23,0)</f>
        <v>0</v>
      </c>
      <c r="AF559" s="12">
        <f>VLOOKUP(B559,[5]Combined!C$1:AA$640,25,0)</f>
        <v>0</v>
      </c>
      <c r="AG559" s="14">
        <f t="shared" si="64"/>
        <v>84</v>
      </c>
      <c r="AH559" s="14">
        <f t="shared" si="65"/>
        <v>0</v>
      </c>
      <c r="AI559" s="14">
        <f t="shared" si="66"/>
        <v>0</v>
      </c>
      <c r="AJ559" s="14">
        <f t="shared" si="67"/>
        <v>73</v>
      </c>
      <c r="AK559" s="14">
        <f t="shared" si="68"/>
        <v>73</v>
      </c>
      <c r="AL559" s="14">
        <f t="shared" si="69"/>
        <v>86.904761904761912</v>
      </c>
      <c r="AM559" s="14">
        <f t="shared" si="70"/>
        <v>5</v>
      </c>
      <c r="AN559" s="7" t="s">
        <v>595</v>
      </c>
      <c r="AO559" s="7">
        <f>VLOOKUP(B559,[6]L!B$1:AC$48,28,0)</f>
        <v>10</v>
      </c>
      <c r="AP559" s="7">
        <f>VLOOKUP(B559,[6]L!B$1:W$48,22,0)</f>
        <v>7</v>
      </c>
      <c r="AQ559" s="7">
        <f t="shared" si="71"/>
        <v>22</v>
      </c>
    </row>
    <row r="560" spans="1:43" x14ac:dyDescent="0.25">
      <c r="A560" s="7">
        <v>559</v>
      </c>
      <c r="B560" s="7" t="s">
        <v>615</v>
      </c>
      <c r="C560" s="8">
        <f>VLOOKUP(B560,[1]Combined!$B$1:$S$640,18,0)</f>
        <v>7</v>
      </c>
      <c r="D560" s="8">
        <f>VLOOKUP(B560,[1]Combined!$B$1:$T$640,19,0)</f>
        <v>8</v>
      </c>
      <c r="E560" s="8">
        <f>VLOOKUP(B560,[1]Combined!$B$1:$V$640,21,0)</f>
        <v>0</v>
      </c>
      <c r="F560" s="8">
        <f>VLOOKUP(B560,[1]Combined!$B$1:$W$640,22,0)</f>
        <v>2</v>
      </c>
      <c r="G560" s="8">
        <f>VLOOKUP(B560,[1]Combined!$B$1:$X$640,23,0)</f>
        <v>2</v>
      </c>
      <c r="H560" s="8">
        <f>VLOOKUP(B560,[1]Combined!$B$1:$Z$640,25,0)</f>
        <v>0</v>
      </c>
      <c r="I560" s="9">
        <f>VLOOKUP(B560,[2]Combined!C$1:T$640,18,0)</f>
        <v>19</v>
      </c>
      <c r="J560" s="9">
        <f>VLOOKUP(B560,[2]Combined!C$1:U$640,19,0)</f>
        <v>21</v>
      </c>
      <c r="K560" s="9">
        <f>VLOOKUP(B560,[2]Combined!C$1:W$640,21,0)</f>
        <v>0</v>
      </c>
      <c r="L560" s="9">
        <f>VLOOKUP(B560,[2]Combined!C$1:X$640,22,0)</f>
        <v>4</v>
      </c>
      <c r="M560" s="9">
        <f>VLOOKUP(B560,[2]Combined!C$1:Y$640,23,0)</f>
        <v>4</v>
      </c>
      <c r="N560" s="9">
        <f>VLOOKUP(B560,[2]Combined!C$1:AA$640,25,0)</f>
        <v>0</v>
      </c>
      <c r="O560" s="10">
        <f>VLOOKUP(B560,[3]Combined!C$1:T$640,18,0)</f>
        <v>16</v>
      </c>
      <c r="P560" s="10">
        <f>VLOOKUP(B560,[3]Combined!C$1:U$640,19,0)</f>
        <v>21</v>
      </c>
      <c r="Q560" s="10">
        <f>VLOOKUP(B560,[3]Combined!C$1:W$640,21,0)</f>
        <v>0</v>
      </c>
      <c r="R560" s="10">
        <f>VLOOKUP(B560,[3]Combined!C$1:X$640,22,0)</f>
        <v>2</v>
      </c>
      <c r="S560" s="10">
        <f>VLOOKUP(B560,[3]Combined!C$1:Y$640,23,0)</f>
        <v>2</v>
      </c>
      <c r="T560" s="10">
        <f>VLOOKUP(B560,[3]Combined!C$1:AA$640,25,0)</f>
        <v>0</v>
      </c>
      <c r="U560" s="11">
        <f>VLOOKUP(B560,[4]Combined!C$1:T$640,18,0)</f>
        <v>8</v>
      </c>
      <c r="V560" s="11">
        <f>VLOOKUP(B560,[4]Combined!C$1:U$640,19,0)</f>
        <v>16</v>
      </c>
      <c r="W560" s="11">
        <f>VLOOKUP(B560,[4]Combined!C$1:W$640,21,0)</f>
        <v>0</v>
      </c>
      <c r="X560" s="11">
        <f>VLOOKUP(B560,[4]Combined!C$1:X$640,22,0)</f>
        <v>2</v>
      </c>
      <c r="Y560" s="11">
        <f>VLOOKUP(B560,[4]Combined!C$1:Y$640,23,0)</f>
        <v>2</v>
      </c>
      <c r="Z560" s="11">
        <f>VLOOKUP(B560,[4]Combined!C$1:AA$640,25,0)</f>
        <v>0</v>
      </c>
      <c r="AA560" s="12">
        <v>1</v>
      </c>
      <c r="AB560" s="12">
        <v>6</v>
      </c>
      <c r="AC560" s="12">
        <f>VLOOKUP(B560,[5]Combined!C$1:W$640,21,0)</f>
        <v>0</v>
      </c>
      <c r="AD560" s="12">
        <v>1</v>
      </c>
      <c r="AE560" s="12">
        <v>1</v>
      </c>
      <c r="AF560" s="12">
        <f>VLOOKUP(B560,[5]Combined!C$1:AA$640,25,0)</f>
        <v>0</v>
      </c>
      <c r="AG560" s="14">
        <f t="shared" si="64"/>
        <v>83</v>
      </c>
      <c r="AH560" s="14">
        <f t="shared" si="65"/>
        <v>0</v>
      </c>
      <c r="AI560" s="14">
        <f t="shared" si="66"/>
        <v>0</v>
      </c>
      <c r="AJ560" s="14">
        <f t="shared" si="67"/>
        <v>62</v>
      </c>
      <c r="AK560" s="14">
        <f t="shared" si="68"/>
        <v>62</v>
      </c>
      <c r="AL560" s="14">
        <f t="shared" si="69"/>
        <v>74.698795180722882</v>
      </c>
      <c r="AM560" s="14">
        <f t="shared" si="70"/>
        <v>2</v>
      </c>
      <c r="AN560" s="7" t="s">
        <v>587</v>
      </c>
      <c r="AO560" s="7">
        <f>VLOOKUP(B560,[6]L!B$1:AC$48,28,0)</f>
        <v>9</v>
      </c>
      <c r="AP560" s="7">
        <f>VLOOKUP(B560,[6]L!B$1:W$48,22,0)</f>
        <v>5</v>
      </c>
      <c r="AQ560" s="7">
        <f t="shared" si="71"/>
        <v>16</v>
      </c>
    </row>
    <row r="561" spans="1:43" x14ac:dyDescent="0.25">
      <c r="A561" s="7">
        <v>560</v>
      </c>
      <c r="B561" s="7" t="s">
        <v>616</v>
      </c>
      <c r="C561" s="8">
        <f>VLOOKUP(B561,[1]Combined!$B$1:$S$640,18,0)</f>
        <v>7</v>
      </c>
      <c r="D561" s="8">
        <f>VLOOKUP(B561,[1]Combined!$B$1:$T$640,19,0)</f>
        <v>8</v>
      </c>
      <c r="E561" s="8">
        <f>VLOOKUP(B561,[1]Combined!$B$1:$V$640,21,0)</f>
        <v>0</v>
      </c>
      <c r="F561" s="8">
        <f>VLOOKUP(B561,[1]Combined!$B$1:$W$640,22,0)</f>
        <v>2</v>
      </c>
      <c r="G561" s="8">
        <f>VLOOKUP(B561,[1]Combined!$B$1:$X$640,23,0)</f>
        <v>2</v>
      </c>
      <c r="H561" s="8">
        <f>VLOOKUP(B561,[1]Combined!$B$1:$Z$640,25,0)</f>
        <v>0</v>
      </c>
      <c r="I561" s="9">
        <f>VLOOKUP(B561,[2]Combined!C$1:T$640,18,0)</f>
        <v>16</v>
      </c>
      <c r="J561" s="9">
        <f>VLOOKUP(B561,[2]Combined!C$1:U$640,19,0)</f>
        <v>21</v>
      </c>
      <c r="K561" s="9">
        <f>VLOOKUP(B561,[2]Combined!C$1:W$640,21,0)</f>
        <v>0</v>
      </c>
      <c r="L561" s="9">
        <f>VLOOKUP(B561,[2]Combined!C$1:X$640,22,0)</f>
        <v>3</v>
      </c>
      <c r="M561" s="9">
        <f>VLOOKUP(B561,[2]Combined!C$1:Y$640,23,0)</f>
        <v>4</v>
      </c>
      <c r="N561" s="9">
        <f>VLOOKUP(B561,[2]Combined!C$1:AA$640,25,0)</f>
        <v>0</v>
      </c>
      <c r="O561" s="10">
        <f>VLOOKUP(B561,[3]Combined!C$1:T$640,18,0)</f>
        <v>18</v>
      </c>
      <c r="P561" s="10">
        <f>VLOOKUP(B561,[3]Combined!C$1:U$640,19,0)</f>
        <v>21</v>
      </c>
      <c r="Q561" s="10">
        <f>VLOOKUP(B561,[3]Combined!C$1:W$640,21,0)</f>
        <v>0</v>
      </c>
      <c r="R561" s="10">
        <f>VLOOKUP(B561,[3]Combined!C$1:X$640,22,0)</f>
        <v>1</v>
      </c>
      <c r="S561" s="10">
        <f>VLOOKUP(B561,[3]Combined!C$1:Y$640,23,0)</f>
        <v>2</v>
      </c>
      <c r="T561" s="10">
        <f>VLOOKUP(B561,[3]Combined!C$1:AA$640,25,0)</f>
        <v>0</v>
      </c>
      <c r="U561" s="11">
        <f>VLOOKUP(B561,[4]Combined!C$1:T$640,18,0)</f>
        <v>15</v>
      </c>
      <c r="V561" s="11">
        <f>VLOOKUP(B561,[4]Combined!C$1:U$640,19,0)</f>
        <v>16</v>
      </c>
      <c r="W561" s="11">
        <f>VLOOKUP(B561,[4]Combined!C$1:W$640,21,0)</f>
        <v>0</v>
      </c>
      <c r="X561" s="11">
        <v>2</v>
      </c>
      <c r="Y561" s="11">
        <v>3</v>
      </c>
      <c r="Z561" s="11">
        <f>VLOOKUP(B561,[4]Combined!C$1:AA$640,25,0)</f>
        <v>0</v>
      </c>
      <c r="AA561" s="12">
        <v>5</v>
      </c>
      <c r="AB561" s="12">
        <v>6</v>
      </c>
      <c r="AC561" s="12">
        <f>VLOOKUP(B561,[5]Combined!C$1:W$640,21,0)</f>
        <v>0</v>
      </c>
      <c r="AD561" s="12">
        <f>VLOOKUP(B561,[5]Combined!C$1:X$640,22,0)</f>
        <v>0</v>
      </c>
      <c r="AE561" s="12">
        <v>1</v>
      </c>
      <c r="AF561" s="12">
        <f>VLOOKUP(B561,[5]Combined!C$1:AA$640,25,0)</f>
        <v>0</v>
      </c>
      <c r="AG561" s="14">
        <f t="shared" si="64"/>
        <v>84</v>
      </c>
      <c r="AH561" s="14">
        <f t="shared" si="65"/>
        <v>0</v>
      </c>
      <c r="AI561" s="14">
        <f t="shared" si="66"/>
        <v>0</v>
      </c>
      <c r="AJ561" s="14">
        <f t="shared" si="67"/>
        <v>69</v>
      </c>
      <c r="AK561" s="14">
        <f t="shared" si="68"/>
        <v>69</v>
      </c>
      <c r="AL561" s="14">
        <f t="shared" si="69"/>
        <v>82.142857142857139</v>
      </c>
      <c r="AM561" s="14">
        <f t="shared" si="70"/>
        <v>4</v>
      </c>
      <c r="AN561" s="7" t="s">
        <v>589</v>
      </c>
      <c r="AO561" s="7">
        <v>10</v>
      </c>
      <c r="AP561" s="7">
        <f>VLOOKUP(B561,[6]L!B$1:W$48,22,0)</f>
        <v>8</v>
      </c>
      <c r="AQ561" s="7">
        <f t="shared" si="71"/>
        <v>22</v>
      </c>
    </row>
    <row r="562" spans="1:43" x14ac:dyDescent="0.25">
      <c r="A562" s="7">
        <v>561</v>
      </c>
      <c r="B562" s="7" t="s">
        <v>617</v>
      </c>
      <c r="C562" s="8">
        <f>VLOOKUP(B562,[1]Combined!$B$1:$S$640,18,0)</f>
        <v>4</v>
      </c>
      <c r="D562" s="8">
        <f>VLOOKUP(B562,[1]Combined!$B$1:$T$640,19,0)</f>
        <v>8</v>
      </c>
      <c r="E562" s="8">
        <f>VLOOKUP(B562,[1]Combined!$B$1:$V$640,21,0)</f>
        <v>0</v>
      </c>
      <c r="F562" s="8">
        <f>VLOOKUP(B562,[1]Combined!$B$1:$W$640,22,0)</f>
        <v>2</v>
      </c>
      <c r="G562" s="8">
        <f>VLOOKUP(B562,[1]Combined!$B$1:$X$640,23,0)</f>
        <v>2</v>
      </c>
      <c r="H562" s="8">
        <f>VLOOKUP(B562,[1]Combined!$B$1:$Z$640,25,0)</f>
        <v>0</v>
      </c>
      <c r="I562" s="9">
        <f>VLOOKUP(B562,[2]Combined!C$1:T$640,18,0)</f>
        <v>14</v>
      </c>
      <c r="J562" s="9">
        <f>VLOOKUP(B562,[2]Combined!C$1:U$640,19,0)</f>
        <v>21</v>
      </c>
      <c r="K562" s="9">
        <f>VLOOKUP(B562,[2]Combined!C$1:W$640,21,0)</f>
        <v>0</v>
      </c>
      <c r="L562" s="9">
        <f>VLOOKUP(B562,[2]Combined!C$1:X$640,22,0)</f>
        <v>0</v>
      </c>
      <c r="M562" s="9">
        <f>VLOOKUP(B562,[2]Combined!C$1:Y$640,23,0)</f>
        <v>3</v>
      </c>
      <c r="N562" s="9">
        <f>VLOOKUP(B562,[2]Combined!C$1:AA$640,25,0)</f>
        <v>0</v>
      </c>
      <c r="O562" s="10">
        <f>VLOOKUP(B562,[3]Combined!C$1:T$640,18,0)</f>
        <v>10</v>
      </c>
      <c r="P562" s="10">
        <f>VLOOKUP(B562,[3]Combined!C$1:U$640,19,0)</f>
        <v>21</v>
      </c>
      <c r="Q562" s="10">
        <f>VLOOKUP(B562,[3]Combined!C$1:W$640,21,0)</f>
        <v>0</v>
      </c>
      <c r="R562" s="10">
        <f>VLOOKUP(B562,[3]Combined!C$1:X$640,22,0)</f>
        <v>4</v>
      </c>
      <c r="S562" s="10">
        <f>VLOOKUP(B562,[3]Combined!C$1:Y$640,23,0)</f>
        <v>4</v>
      </c>
      <c r="T562" s="10">
        <f>VLOOKUP(B562,[3]Combined!C$1:AA$640,25,0)</f>
        <v>0</v>
      </c>
      <c r="U562" s="11">
        <f>VLOOKUP(B562,[4]Combined!C$1:T$640,18,0)</f>
        <v>6</v>
      </c>
      <c r="V562" s="11">
        <f>VLOOKUP(B562,[4]Combined!C$1:U$640,19,0)</f>
        <v>16</v>
      </c>
      <c r="W562" s="11">
        <f>VLOOKUP(B562,[4]Combined!C$1:W$640,21,0)</f>
        <v>0</v>
      </c>
      <c r="X562" s="11">
        <f>VLOOKUP(B562,[4]Combined!C$1:X$640,22,0)</f>
        <v>2</v>
      </c>
      <c r="Y562" s="11">
        <f>VLOOKUP(B562,[4]Combined!C$1:Y$640,23,0)</f>
        <v>4</v>
      </c>
      <c r="Z562" s="11">
        <f>VLOOKUP(B562,[4]Combined!C$1:AA$640,25,0)</f>
        <v>0</v>
      </c>
      <c r="AA562" s="12">
        <v>2</v>
      </c>
      <c r="AB562" s="12">
        <v>6</v>
      </c>
      <c r="AC562" s="12">
        <f>VLOOKUP(B562,[5]Combined!C$1:W$640,21,0)</f>
        <v>0</v>
      </c>
      <c r="AD562" s="12">
        <v>1</v>
      </c>
      <c r="AE562" s="12">
        <v>2</v>
      </c>
      <c r="AF562" s="12">
        <f>VLOOKUP(B562,[5]Combined!C$1:AA$640,25,0)</f>
        <v>0</v>
      </c>
      <c r="AG562" s="14">
        <f t="shared" si="64"/>
        <v>87</v>
      </c>
      <c r="AH562" s="14">
        <f t="shared" si="65"/>
        <v>0</v>
      </c>
      <c r="AI562" s="14">
        <f t="shared" si="66"/>
        <v>0</v>
      </c>
      <c r="AJ562" s="14">
        <f t="shared" si="67"/>
        <v>45</v>
      </c>
      <c r="AK562" s="14">
        <f t="shared" si="68"/>
        <v>45</v>
      </c>
      <c r="AL562" s="14">
        <f t="shared" si="69"/>
        <v>51.724137931034484</v>
      </c>
      <c r="AM562" s="14">
        <f t="shared" si="70"/>
        <v>0</v>
      </c>
      <c r="AN562" s="7" t="s">
        <v>591</v>
      </c>
      <c r="AO562" s="7">
        <f>VLOOKUP(B562,[6]L!B$1:AC$48,28,0)</f>
        <v>7</v>
      </c>
      <c r="AP562" s="7">
        <f>VLOOKUP(B562,[6]L!B$1:W$48,22,0)</f>
        <v>6</v>
      </c>
      <c r="AQ562" s="7">
        <f t="shared" si="71"/>
        <v>13</v>
      </c>
    </row>
    <row r="563" spans="1:43" x14ac:dyDescent="0.25">
      <c r="A563" s="7">
        <v>562</v>
      </c>
      <c r="B563" s="7" t="s">
        <v>618</v>
      </c>
      <c r="C563" s="8">
        <f>VLOOKUP(B563,[1]Combined!$B$1:$S$640,18,0)</f>
        <v>8</v>
      </c>
      <c r="D563" s="8">
        <f>VLOOKUP(B563,[1]Combined!$B$1:$T$640,19,0)</f>
        <v>8</v>
      </c>
      <c r="E563" s="8">
        <f>VLOOKUP(B563,[1]Combined!$B$1:$V$640,21,0)</f>
        <v>0</v>
      </c>
      <c r="F563" s="8">
        <f>VLOOKUP(B563,[1]Combined!$B$1:$W$640,22,0)</f>
        <v>2</v>
      </c>
      <c r="G563" s="8">
        <f>VLOOKUP(B563,[1]Combined!$B$1:$X$640,23,0)</f>
        <v>2</v>
      </c>
      <c r="H563" s="8">
        <f>VLOOKUP(B563,[1]Combined!$B$1:$Z$640,25,0)</f>
        <v>0</v>
      </c>
      <c r="I563" s="9">
        <f>VLOOKUP(B563,[2]Combined!C$1:T$640,18,0)</f>
        <v>19</v>
      </c>
      <c r="J563" s="9">
        <f>VLOOKUP(B563,[2]Combined!C$1:U$640,19,0)</f>
        <v>21</v>
      </c>
      <c r="K563" s="9">
        <f>VLOOKUP(B563,[2]Combined!C$1:W$640,21,0)</f>
        <v>0</v>
      </c>
      <c r="L563" s="9">
        <f>VLOOKUP(B563,[2]Combined!C$1:X$640,22,0)</f>
        <v>5</v>
      </c>
      <c r="M563" s="9">
        <f>VLOOKUP(B563,[2]Combined!C$1:Y$640,23,0)</f>
        <v>4</v>
      </c>
      <c r="N563" s="9">
        <f>VLOOKUP(B563,[2]Combined!C$1:AA$640,25,0)</f>
        <v>0</v>
      </c>
      <c r="O563" s="10">
        <f>VLOOKUP(B563,[3]Combined!C$1:T$640,18,0)</f>
        <v>15</v>
      </c>
      <c r="P563" s="10">
        <f>VLOOKUP(B563,[3]Combined!C$1:U$640,19,0)</f>
        <v>21</v>
      </c>
      <c r="Q563" s="10">
        <f>VLOOKUP(B563,[3]Combined!C$1:W$640,21,0)</f>
        <v>0</v>
      </c>
      <c r="R563" s="10">
        <f>VLOOKUP(B563,[3]Combined!C$1:X$640,22,0)</f>
        <v>3</v>
      </c>
      <c r="S563" s="10">
        <f>VLOOKUP(B563,[3]Combined!C$1:Y$640,23,0)</f>
        <v>4</v>
      </c>
      <c r="T563" s="10">
        <f>VLOOKUP(B563,[3]Combined!C$1:AA$640,25,0)</f>
        <v>0</v>
      </c>
      <c r="U563" s="11">
        <f>VLOOKUP(B563,[4]Combined!C$1:T$640,18,0)</f>
        <v>5</v>
      </c>
      <c r="V563" s="11">
        <f>VLOOKUP(B563,[4]Combined!C$1:U$640,19,0)</f>
        <v>16</v>
      </c>
      <c r="W563" s="11">
        <f>VLOOKUP(B563,[4]Combined!C$1:W$640,21,0)</f>
        <v>0</v>
      </c>
      <c r="X563" s="11">
        <f>VLOOKUP(B563,[4]Combined!C$1:X$640,22,0)</f>
        <v>1</v>
      </c>
      <c r="Y563" s="11">
        <f>VLOOKUP(B563,[4]Combined!C$1:Y$640,23,0)</f>
        <v>3</v>
      </c>
      <c r="Z563" s="11">
        <f>VLOOKUP(B563,[4]Combined!C$1:AA$640,25,0)</f>
        <v>0</v>
      </c>
      <c r="AA563" s="12">
        <v>4</v>
      </c>
      <c r="AB563" s="12">
        <v>6</v>
      </c>
      <c r="AC563" s="12">
        <f>VLOOKUP(B563,[5]Combined!C$1:W$640,21,0)</f>
        <v>0</v>
      </c>
      <c r="AD563" s="12">
        <f>VLOOKUP(B563,[5]Combined!C$1:X$640,22,0)</f>
        <v>0</v>
      </c>
      <c r="AE563" s="12">
        <f>VLOOKUP(B563,[5]Combined!C$1:Y$640,23,0)</f>
        <v>0</v>
      </c>
      <c r="AF563" s="12">
        <f>VLOOKUP(B563,[5]Combined!C$1:AA$640,25,0)</f>
        <v>0</v>
      </c>
      <c r="AG563" s="14">
        <f t="shared" si="64"/>
        <v>85</v>
      </c>
      <c r="AH563" s="14">
        <f t="shared" si="65"/>
        <v>0</v>
      </c>
      <c r="AI563" s="14">
        <f t="shared" si="66"/>
        <v>0</v>
      </c>
      <c r="AJ563" s="14">
        <f t="shared" si="67"/>
        <v>62</v>
      </c>
      <c r="AK563" s="14">
        <f t="shared" si="68"/>
        <v>62</v>
      </c>
      <c r="AL563" s="14">
        <f t="shared" si="69"/>
        <v>72.941176470588232</v>
      </c>
      <c r="AM563" s="14">
        <f t="shared" si="70"/>
        <v>2</v>
      </c>
      <c r="AN563" s="7" t="s">
        <v>593</v>
      </c>
      <c r="AO563" s="7">
        <f>VLOOKUP(B563,[6]L!B$1:AC$48,28,0)</f>
        <v>10</v>
      </c>
      <c r="AP563" s="7">
        <f>VLOOKUP(B563,[6]L!B$1:W$48,22,0)</f>
        <v>9</v>
      </c>
      <c r="AQ563" s="7">
        <f t="shared" si="71"/>
        <v>21</v>
      </c>
    </row>
    <row r="564" spans="1:43" x14ac:dyDescent="0.25">
      <c r="A564" s="7">
        <v>563</v>
      </c>
      <c r="B564" s="7" t="s">
        <v>619</v>
      </c>
      <c r="C564" s="8">
        <f>VLOOKUP(B564,[1]Combined!$B$1:$S$640,18,0)</f>
        <v>7</v>
      </c>
      <c r="D564" s="8">
        <f>VLOOKUP(B564,[1]Combined!$B$1:$T$640,19,0)</f>
        <v>8</v>
      </c>
      <c r="E564" s="8">
        <f>VLOOKUP(B564,[1]Combined!$B$1:$V$640,21,0)</f>
        <v>0</v>
      </c>
      <c r="F564" s="8">
        <f>VLOOKUP(B564,[1]Combined!$B$1:$W$640,22,0)</f>
        <v>2</v>
      </c>
      <c r="G564" s="8">
        <f>VLOOKUP(B564,[1]Combined!$B$1:$X$640,23,0)</f>
        <v>2</v>
      </c>
      <c r="H564" s="8">
        <f>VLOOKUP(B564,[1]Combined!$B$1:$Z$640,25,0)</f>
        <v>0</v>
      </c>
      <c r="I564" s="9">
        <f>VLOOKUP(B564,[2]Combined!C$1:T$640,18,0)</f>
        <v>18</v>
      </c>
      <c r="J564" s="9">
        <f>VLOOKUP(B564,[2]Combined!C$1:U$640,19,0)</f>
        <v>21</v>
      </c>
      <c r="K564" s="9">
        <f>VLOOKUP(B564,[2]Combined!C$1:W$640,21,0)</f>
        <v>0</v>
      </c>
      <c r="L564" s="9">
        <f>VLOOKUP(B564,[2]Combined!C$1:X$640,22,0)</f>
        <v>4</v>
      </c>
      <c r="M564" s="9">
        <f>VLOOKUP(B564,[2]Combined!C$1:Y$640,23,0)</f>
        <v>4</v>
      </c>
      <c r="N564" s="9">
        <f>VLOOKUP(B564,[2]Combined!C$1:AA$640,25,0)</f>
        <v>0</v>
      </c>
      <c r="O564" s="10">
        <f>VLOOKUP(B564,[3]Combined!C$1:T$640,18,0)</f>
        <v>15</v>
      </c>
      <c r="P564" s="10">
        <f>VLOOKUP(B564,[3]Combined!C$1:U$640,19,0)</f>
        <v>21</v>
      </c>
      <c r="Q564" s="10">
        <f>VLOOKUP(B564,[3]Combined!C$1:W$640,21,0)</f>
        <v>4</v>
      </c>
      <c r="R564" s="10">
        <f>VLOOKUP(B564,[3]Combined!C$1:X$640,22,0)</f>
        <v>3</v>
      </c>
      <c r="S564" s="10">
        <f>VLOOKUP(B564,[3]Combined!C$1:Y$640,23,0)</f>
        <v>3</v>
      </c>
      <c r="T564" s="10">
        <f>VLOOKUP(B564,[3]Combined!C$1:AA$640,25,0)</f>
        <v>0</v>
      </c>
      <c r="U564" s="11">
        <f>VLOOKUP(B564,[4]Combined!C$1:T$640,18,0)</f>
        <v>11</v>
      </c>
      <c r="V564" s="11">
        <f>VLOOKUP(B564,[4]Combined!C$1:U$640,19,0)</f>
        <v>16</v>
      </c>
      <c r="W564" s="11">
        <f>VLOOKUP(B564,[4]Combined!C$1:W$640,21,0)</f>
        <v>0</v>
      </c>
      <c r="X564" s="11">
        <f>VLOOKUP(B564,[4]Combined!C$1:X$640,22,0)</f>
        <v>3</v>
      </c>
      <c r="Y564" s="11">
        <f>VLOOKUP(B564,[4]Combined!C$1:Y$640,23,0)</f>
        <v>3</v>
      </c>
      <c r="Z564" s="11">
        <f>VLOOKUP(B564,[4]Combined!C$1:AA$640,25,0)</f>
        <v>0</v>
      </c>
      <c r="AA564" s="12">
        <v>6</v>
      </c>
      <c r="AB564" s="12">
        <v>6</v>
      </c>
      <c r="AC564" s="12">
        <f>VLOOKUP(B564,[5]Combined!C$1:W$640,21,0)</f>
        <v>0</v>
      </c>
      <c r="AD564" s="12">
        <f>VLOOKUP(B564,[5]Combined!C$1:X$640,22,0)</f>
        <v>0</v>
      </c>
      <c r="AE564" s="12">
        <f>VLOOKUP(B564,[5]Combined!C$1:Y$640,23,0)</f>
        <v>0</v>
      </c>
      <c r="AF564" s="12">
        <f>VLOOKUP(B564,[5]Combined!C$1:AA$640,25,0)</f>
        <v>0</v>
      </c>
      <c r="AG564" s="14">
        <f t="shared" si="64"/>
        <v>84</v>
      </c>
      <c r="AH564" s="14">
        <f t="shared" si="65"/>
        <v>4</v>
      </c>
      <c r="AI564" s="14">
        <f t="shared" si="66"/>
        <v>4</v>
      </c>
      <c r="AJ564" s="14">
        <f t="shared" si="67"/>
        <v>69</v>
      </c>
      <c r="AK564" s="14">
        <f t="shared" si="68"/>
        <v>73</v>
      </c>
      <c r="AL564" s="14">
        <f t="shared" si="69"/>
        <v>86.904761904761912</v>
      </c>
      <c r="AM564" s="14">
        <f t="shared" si="70"/>
        <v>5</v>
      </c>
      <c r="AN564" s="7" t="s">
        <v>595</v>
      </c>
      <c r="AO564" s="7">
        <f>VLOOKUP(B564,[6]L!B$1:AC$48,28,0)</f>
        <v>10</v>
      </c>
      <c r="AP564" s="7">
        <f>VLOOKUP(B564,[6]L!B$1:W$48,22,0)</f>
        <v>7</v>
      </c>
      <c r="AQ564" s="7">
        <f t="shared" si="71"/>
        <v>22</v>
      </c>
    </row>
    <row r="565" spans="1:43" x14ac:dyDescent="0.25">
      <c r="A565" s="7">
        <v>564</v>
      </c>
      <c r="B565" s="7" t="s">
        <v>620</v>
      </c>
      <c r="C565" s="8">
        <f>VLOOKUP(B565,[1]Combined!$B$1:$S$640,18,0)</f>
        <v>7</v>
      </c>
      <c r="D565" s="8">
        <f>VLOOKUP(B565,[1]Combined!$B$1:$T$640,19,0)</f>
        <v>8</v>
      </c>
      <c r="E565" s="8">
        <f>VLOOKUP(B565,[1]Combined!$B$1:$V$640,21,0)</f>
        <v>0</v>
      </c>
      <c r="F565" s="8">
        <f>VLOOKUP(B565,[1]Combined!$B$1:$W$640,22,0)</f>
        <v>2</v>
      </c>
      <c r="G565" s="8">
        <f>VLOOKUP(B565,[1]Combined!$B$1:$X$640,23,0)</f>
        <v>2</v>
      </c>
      <c r="H565" s="8">
        <f>VLOOKUP(B565,[1]Combined!$B$1:$Z$640,25,0)</f>
        <v>0</v>
      </c>
      <c r="I565" s="9">
        <f>VLOOKUP(B565,[2]Combined!C$1:T$640,18,0)</f>
        <v>13</v>
      </c>
      <c r="J565" s="9">
        <f>VLOOKUP(B565,[2]Combined!C$1:U$640,19,0)</f>
        <v>21</v>
      </c>
      <c r="K565" s="9">
        <f>VLOOKUP(B565,[2]Combined!C$1:W$640,21,0)</f>
        <v>0</v>
      </c>
      <c r="L565" s="9">
        <f>VLOOKUP(B565,[2]Combined!C$1:X$640,22,0)</f>
        <v>3</v>
      </c>
      <c r="M565" s="9">
        <f>VLOOKUP(B565,[2]Combined!C$1:Y$640,23,0)</f>
        <v>4</v>
      </c>
      <c r="N565" s="9">
        <f>VLOOKUP(B565,[2]Combined!C$1:AA$640,25,0)</f>
        <v>0</v>
      </c>
      <c r="O565" s="10">
        <f>VLOOKUP(B565,[3]Combined!C$1:T$640,18,0)</f>
        <v>10</v>
      </c>
      <c r="P565" s="10">
        <f>VLOOKUP(B565,[3]Combined!C$1:U$640,19,0)</f>
        <v>21</v>
      </c>
      <c r="Q565" s="10">
        <f>VLOOKUP(B565,[3]Combined!C$1:W$640,21,0)</f>
        <v>0</v>
      </c>
      <c r="R565" s="10">
        <f>VLOOKUP(B565,[3]Combined!C$1:X$640,22,0)</f>
        <v>0</v>
      </c>
      <c r="S565" s="10">
        <f>VLOOKUP(B565,[3]Combined!C$1:Y$640,23,0)</f>
        <v>2</v>
      </c>
      <c r="T565" s="10">
        <f>VLOOKUP(B565,[3]Combined!C$1:AA$640,25,0)</f>
        <v>0</v>
      </c>
      <c r="U565" s="11">
        <f>VLOOKUP(B565,[4]Combined!C$1:T$640,18,0)</f>
        <v>6</v>
      </c>
      <c r="V565" s="11">
        <f>VLOOKUP(B565,[4]Combined!C$1:U$640,19,0)</f>
        <v>16</v>
      </c>
      <c r="W565" s="11">
        <f>VLOOKUP(B565,[4]Combined!C$1:W$640,21,0)</f>
        <v>0</v>
      </c>
      <c r="X565" s="11">
        <f>VLOOKUP(B565,[4]Combined!C$1:X$640,22,0)</f>
        <v>1</v>
      </c>
      <c r="Y565" s="11">
        <f>VLOOKUP(B565,[4]Combined!C$1:Y$640,23,0)</f>
        <v>2</v>
      </c>
      <c r="Z565" s="11">
        <f>VLOOKUP(B565,[4]Combined!C$1:AA$640,25,0)</f>
        <v>0</v>
      </c>
      <c r="AA565" s="12">
        <v>5</v>
      </c>
      <c r="AB565" s="12">
        <v>6</v>
      </c>
      <c r="AC565" s="12">
        <f>VLOOKUP(B565,[5]Combined!C$1:W$640,21,0)</f>
        <v>0</v>
      </c>
      <c r="AD565" s="12">
        <v>1</v>
      </c>
      <c r="AE565" s="12">
        <v>1</v>
      </c>
      <c r="AF565" s="12">
        <f>VLOOKUP(B565,[5]Combined!C$1:AA$640,25,0)</f>
        <v>0</v>
      </c>
      <c r="AG565" s="14">
        <f t="shared" si="64"/>
        <v>83</v>
      </c>
      <c r="AH565" s="14">
        <f t="shared" si="65"/>
        <v>0</v>
      </c>
      <c r="AI565" s="14">
        <f t="shared" si="66"/>
        <v>0</v>
      </c>
      <c r="AJ565" s="14">
        <f t="shared" si="67"/>
        <v>48</v>
      </c>
      <c r="AK565" s="14">
        <f t="shared" si="68"/>
        <v>48</v>
      </c>
      <c r="AL565" s="14">
        <f t="shared" si="69"/>
        <v>57.831325301204814</v>
      </c>
      <c r="AM565" s="14">
        <f t="shared" si="70"/>
        <v>0</v>
      </c>
      <c r="AN565" s="7" t="s">
        <v>587</v>
      </c>
      <c r="AO565" s="7">
        <f>VLOOKUP(B565,[6]L!B$1:AC$48,28,0)</f>
        <v>3</v>
      </c>
      <c r="AP565" s="7">
        <f>VLOOKUP(B565,[6]L!B$1:W$48,22,0)</f>
        <v>9</v>
      </c>
      <c r="AQ565" s="7">
        <f t="shared" si="71"/>
        <v>12</v>
      </c>
    </row>
    <row r="566" spans="1:43" x14ac:dyDescent="0.25">
      <c r="A566" s="7">
        <v>565</v>
      </c>
      <c r="B566" s="7" t="s">
        <v>621</v>
      </c>
      <c r="C566" s="8">
        <f>VLOOKUP(B566,[1]Combined!$B$1:$S$640,18,0)</f>
        <v>8</v>
      </c>
      <c r="D566" s="8">
        <f>VLOOKUP(B566,[1]Combined!$B$1:$T$640,19,0)</f>
        <v>8</v>
      </c>
      <c r="E566" s="8">
        <f>VLOOKUP(B566,[1]Combined!$B$1:$V$640,21,0)</f>
        <v>0</v>
      </c>
      <c r="F566" s="8">
        <f>VLOOKUP(B566,[1]Combined!$B$1:$W$640,22,0)</f>
        <v>2</v>
      </c>
      <c r="G566" s="8">
        <f>VLOOKUP(B566,[1]Combined!$B$1:$X$640,23,0)</f>
        <v>2</v>
      </c>
      <c r="H566" s="8">
        <f>VLOOKUP(B566,[1]Combined!$B$1:$Z$640,25,0)</f>
        <v>0</v>
      </c>
      <c r="I566" s="9">
        <f>VLOOKUP(B566,[2]Combined!C$1:T$640,18,0)</f>
        <v>21</v>
      </c>
      <c r="J566" s="9">
        <f>VLOOKUP(B566,[2]Combined!C$1:U$640,19,0)</f>
        <v>21</v>
      </c>
      <c r="K566" s="9">
        <f>VLOOKUP(B566,[2]Combined!C$1:W$640,21,0)</f>
        <v>0</v>
      </c>
      <c r="L566" s="9">
        <f>VLOOKUP(B566,[2]Combined!C$1:X$640,22,0)</f>
        <v>4</v>
      </c>
      <c r="M566" s="9">
        <f>VLOOKUP(B566,[2]Combined!C$1:Y$640,23,0)</f>
        <v>4</v>
      </c>
      <c r="N566" s="9">
        <f>VLOOKUP(B566,[2]Combined!C$1:AA$640,25,0)</f>
        <v>0</v>
      </c>
      <c r="O566" s="10">
        <f>VLOOKUP(B566,[3]Combined!C$1:T$640,18,0)</f>
        <v>17</v>
      </c>
      <c r="P566" s="10">
        <f>VLOOKUP(B566,[3]Combined!C$1:U$640,19,0)</f>
        <v>21</v>
      </c>
      <c r="Q566" s="10">
        <f>VLOOKUP(B566,[3]Combined!C$1:W$640,21,0)</f>
        <v>0</v>
      </c>
      <c r="R566" s="10">
        <f>VLOOKUP(B566,[3]Combined!C$1:X$640,22,0)</f>
        <v>0</v>
      </c>
      <c r="S566" s="10">
        <f>VLOOKUP(B566,[3]Combined!C$1:Y$640,23,0)</f>
        <v>2</v>
      </c>
      <c r="T566" s="10">
        <f>VLOOKUP(B566,[3]Combined!C$1:AA$640,25,0)</f>
        <v>0</v>
      </c>
      <c r="U566" s="11">
        <f>VLOOKUP(B566,[4]Combined!C$1:T$640,18,0)</f>
        <v>15</v>
      </c>
      <c r="V566" s="11">
        <f>VLOOKUP(B566,[4]Combined!C$1:U$640,19,0)</f>
        <v>16</v>
      </c>
      <c r="W566" s="11">
        <f>VLOOKUP(B566,[4]Combined!C$1:W$640,21,0)</f>
        <v>0</v>
      </c>
      <c r="X566" s="11">
        <v>3</v>
      </c>
      <c r="Y566" s="11">
        <v>3</v>
      </c>
      <c r="Z566" s="11">
        <f>VLOOKUP(B566,[4]Combined!C$1:AA$640,25,0)</f>
        <v>0</v>
      </c>
      <c r="AA566" s="12">
        <v>4</v>
      </c>
      <c r="AB566" s="12">
        <v>6</v>
      </c>
      <c r="AC566" s="12">
        <f>VLOOKUP(B566,[5]Combined!C$1:W$640,21,0)</f>
        <v>0</v>
      </c>
      <c r="AD566" s="12">
        <v>1</v>
      </c>
      <c r="AE566" s="12">
        <v>1</v>
      </c>
      <c r="AF566" s="12">
        <f>VLOOKUP(B566,[5]Combined!C$1:AA$640,25,0)</f>
        <v>0</v>
      </c>
      <c r="AG566" s="14">
        <f t="shared" si="64"/>
        <v>84</v>
      </c>
      <c r="AH566" s="14">
        <f t="shared" si="65"/>
        <v>0</v>
      </c>
      <c r="AI566" s="14">
        <f t="shared" si="66"/>
        <v>0</v>
      </c>
      <c r="AJ566" s="14">
        <f t="shared" si="67"/>
        <v>75</v>
      </c>
      <c r="AK566" s="14">
        <f t="shared" si="68"/>
        <v>75</v>
      </c>
      <c r="AL566" s="14">
        <f t="shared" si="69"/>
        <v>89.285714285714292</v>
      </c>
      <c r="AM566" s="14">
        <f t="shared" si="70"/>
        <v>5</v>
      </c>
      <c r="AN566" s="7" t="s">
        <v>589</v>
      </c>
      <c r="AO566" s="7">
        <v>9</v>
      </c>
      <c r="AP566" s="7">
        <f>VLOOKUP(B566,[6]L!B$1:W$48,22,0)</f>
        <v>6</v>
      </c>
      <c r="AQ566" s="7">
        <f t="shared" si="71"/>
        <v>20</v>
      </c>
    </row>
    <row r="567" spans="1:43" x14ac:dyDescent="0.25">
      <c r="A567" s="7">
        <v>566</v>
      </c>
      <c r="B567" s="7" t="s">
        <v>622</v>
      </c>
      <c r="C567" s="8">
        <f>VLOOKUP(B567,[1]Combined!$B$1:$S$640,18,0)</f>
        <v>7</v>
      </c>
      <c r="D567" s="8">
        <f>VLOOKUP(B567,[1]Combined!$B$1:$T$640,19,0)</f>
        <v>8</v>
      </c>
      <c r="E567" s="8">
        <f>VLOOKUP(B567,[1]Combined!$B$1:$V$640,21,0)</f>
        <v>0</v>
      </c>
      <c r="F567" s="8">
        <f>VLOOKUP(B567,[1]Combined!$B$1:$W$640,22,0)</f>
        <v>2</v>
      </c>
      <c r="G567" s="8">
        <f>VLOOKUP(B567,[1]Combined!$B$1:$X$640,23,0)</f>
        <v>2</v>
      </c>
      <c r="H567" s="8">
        <f>VLOOKUP(B567,[1]Combined!$B$1:$Z$640,25,0)</f>
        <v>0</v>
      </c>
      <c r="I567" s="9">
        <f>VLOOKUP(B567,[2]Combined!C$1:T$640,18,0)</f>
        <v>13</v>
      </c>
      <c r="J567" s="9">
        <f>VLOOKUP(B567,[2]Combined!C$1:U$640,19,0)</f>
        <v>21</v>
      </c>
      <c r="K567" s="9">
        <f>VLOOKUP(B567,[2]Combined!C$1:W$640,21,0)</f>
        <v>0</v>
      </c>
      <c r="L567" s="9">
        <f>VLOOKUP(B567,[2]Combined!C$1:X$640,22,0)</f>
        <v>2</v>
      </c>
      <c r="M567" s="9">
        <f>VLOOKUP(B567,[2]Combined!C$1:Y$640,23,0)</f>
        <v>3</v>
      </c>
      <c r="N567" s="9">
        <f>VLOOKUP(B567,[2]Combined!C$1:AA$640,25,0)</f>
        <v>0</v>
      </c>
      <c r="O567" s="10">
        <f>VLOOKUP(B567,[3]Combined!C$1:T$640,18,0)</f>
        <v>11</v>
      </c>
      <c r="P567" s="10">
        <f>VLOOKUP(B567,[3]Combined!C$1:U$640,19,0)</f>
        <v>21</v>
      </c>
      <c r="Q567" s="10">
        <f>VLOOKUP(B567,[3]Combined!C$1:W$640,21,0)</f>
        <v>0</v>
      </c>
      <c r="R567" s="10">
        <f>VLOOKUP(B567,[3]Combined!C$1:X$640,22,0)</f>
        <v>2</v>
      </c>
      <c r="S567" s="10">
        <f>VLOOKUP(B567,[3]Combined!C$1:Y$640,23,0)</f>
        <v>4</v>
      </c>
      <c r="T567" s="10">
        <f>VLOOKUP(B567,[3]Combined!C$1:AA$640,25,0)</f>
        <v>0</v>
      </c>
      <c r="U567" s="11">
        <f>VLOOKUP(B567,[4]Combined!C$1:T$640,18,0)</f>
        <v>5</v>
      </c>
      <c r="V567" s="11">
        <f>VLOOKUP(B567,[4]Combined!C$1:U$640,19,0)</f>
        <v>16</v>
      </c>
      <c r="W567" s="11">
        <f>VLOOKUP(B567,[4]Combined!C$1:W$640,21,0)</f>
        <v>0</v>
      </c>
      <c r="X567" s="11">
        <f>VLOOKUP(B567,[4]Combined!C$1:X$640,22,0)</f>
        <v>3</v>
      </c>
      <c r="Y567" s="11">
        <f>VLOOKUP(B567,[4]Combined!C$1:Y$640,23,0)</f>
        <v>4</v>
      </c>
      <c r="Z567" s="11">
        <f>VLOOKUP(B567,[4]Combined!C$1:AA$640,25,0)</f>
        <v>1</v>
      </c>
      <c r="AA567" s="12">
        <v>1</v>
      </c>
      <c r="AB567" s="12">
        <v>6</v>
      </c>
      <c r="AC567" s="12">
        <f>VLOOKUP(B567,[5]Combined!C$1:W$640,21,0)</f>
        <v>0</v>
      </c>
      <c r="AD567" s="12">
        <v>1</v>
      </c>
      <c r="AE567" s="12">
        <v>2</v>
      </c>
      <c r="AF567" s="12">
        <f>VLOOKUP(B567,[5]Combined!C$1:AA$640,25,0)</f>
        <v>0</v>
      </c>
      <c r="AG567" s="14">
        <f t="shared" si="64"/>
        <v>87</v>
      </c>
      <c r="AH567" s="14">
        <f t="shared" si="65"/>
        <v>1</v>
      </c>
      <c r="AI567" s="14">
        <f t="shared" si="66"/>
        <v>1</v>
      </c>
      <c r="AJ567" s="14">
        <f t="shared" si="67"/>
        <v>47</v>
      </c>
      <c r="AK567" s="14">
        <f t="shared" si="68"/>
        <v>48</v>
      </c>
      <c r="AL567" s="14">
        <f t="shared" si="69"/>
        <v>55.172413793103445</v>
      </c>
      <c r="AM567" s="14">
        <f t="shared" si="70"/>
        <v>0</v>
      </c>
      <c r="AN567" s="7" t="s">
        <v>591</v>
      </c>
      <c r="AO567" s="7">
        <f>VLOOKUP(B567,[6]L!B$1:AC$48,28,0)</f>
        <v>6</v>
      </c>
      <c r="AP567" s="7">
        <f>VLOOKUP(B567,[6]L!B$1:W$48,22,0)</f>
        <v>7</v>
      </c>
      <c r="AQ567" s="7">
        <f t="shared" si="71"/>
        <v>13</v>
      </c>
    </row>
    <row r="568" spans="1:43" x14ac:dyDescent="0.25">
      <c r="A568" s="7">
        <v>567</v>
      </c>
      <c r="B568" s="7" t="s">
        <v>623</v>
      </c>
      <c r="C568" s="8">
        <f>VLOOKUP(B568,[1]Combined!$B$1:$S$640,18,0)</f>
        <v>7</v>
      </c>
      <c r="D568" s="8">
        <f>VLOOKUP(B568,[1]Combined!$B$1:$T$640,19,0)</f>
        <v>8</v>
      </c>
      <c r="E568" s="8">
        <f>VLOOKUP(B568,[1]Combined!$B$1:$V$640,21,0)</f>
        <v>0</v>
      </c>
      <c r="F568" s="8">
        <f>VLOOKUP(B568,[1]Combined!$B$1:$W$640,22,0)</f>
        <v>2</v>
      </c>
      <c r="G568" s="8">
        <f>VLOOKUP(B568,[1]Combined!$B$1:$X$640,23,0)</f>
        <v>2</v>
      </c>
      <c r="H568" s="8">
        <f>VLOOKUP(B568,[1]Combined!$B$1:$Z$640,25,0)</f>
        <v>0</v>
      </c>
      <c r="I568" s="9">
        <f>VLOOKUP(B568,[2]Combined!C$1:T$640,18,0)</f>
        <v>17</v>
      </c>
      <c r="J568" s="9">
        <f>VLOOKUP(B568,[2]Combined!C$1:U$640,19,0)</f>
        <v>21</v>
      </c>
      <c r="K568" s="9">
        <f>VLOOKUP(B568,[2]Combined!C$1:W$640,21,0)</f>
        <v>0</v>
      </c>
      <c r="L568" s="9">
        <f>VLOOKUP(B568,[2]Combined!C$1:X$640,22,0)</f>
        <v>3</v>
      </c>
      <c r="M568" s="9">
        <f>VLOOKUP(B568,[2]Combined!C$1:Y$640,23,0)</f>
        <v>4</v>
      </c>
      <c r="N568" s="9">
        <f>VLOOKUP(B568,[2]Combined!C$1:AA$640,25,0)</f>
        <v>0</v>
      </c>
      <c r="O568" s="10">
        <f>VLOOKUP(B568,[3]Combined!C$1:T$640,18,0)</f>
        <v>15</v>
      </c>
      <c r="P568" s="10">
        <f>VLOOKUP(B568,[3]Combined!C$1:U$640,19,0)</f>
        <v>21</v>
      </c>
      <c r="Q568" s="10">
        <f>VLOOKUP(B568,[3]Combined!C$1:W$640,21,0)</f>
        <v>1</v>
      </c>
      <c r="R568" s="10">
        <f>VLOOKUP(B568,[3]Combined!C$1:X$640,22,0)</f>
        <v>3</v>
      </c>
      <c r="S568" s="10">
        <f>VLOOKUP(B568,[3]Combined!C$1:Y$640,23,0)</f>
        <v>4</v>
      </c>
      <c r="T568" s="10">
        <f>VLOOKUP(B568,[3]Combined!C$1:AA$640,25,0)</f>
        <v>0</v>
      </c>
      <c r="U568" s="11">
        <f>VLOOKUP(B568,[4]Combined!C$1:T$640,18,0)</f>
        <v>12</v>
      </c>
      <c r="V568" s="11">
        <f>VLOOKUP(B568,[4]Combined!C$1:U$640,19,0)</f>
        <v>16</v>
      </c>
      <c r="W568" s="11">
        <f>VLOOKUP(B568,[4]Combined!C$1:W$640,21,0)</f>
        <v>0</v>
      </c>
      <c r="X568" s="11">
        <f>VLOOKUP(B568,[4]Combined!C$1:X$640,22,0)</f>
        <v>3</v>
      </c>
      <c r="Y568" s="11">
        <f>VLOOKUP(B568,[4]Combined!C$1:Y$640,23,0)</f>
        <v>3</v>
      </c>
      <c r="Z568" s="11">
        <f>VLOOKUP(B568,[4]Combined!C$1:AA$640,25,0)</f>
        <v>0</v>
      </c>
      <c r="AA568" s="12">
        <v>1</v>
      </c>
      <c r="AB568" s="12">
        <v>6</v>
      </c>
      <c r="AC568" s="12">
        <f>VLOOKUP(B568,[5]Combined!C$1:W$640,21,0)</f>
        <v>0</v>
      </c>
      <c r="AD568" s="12">
        <f>VLOOKUP(B568,[5]Combined!C$1:X$640,22,0)</f>
        <v>0</v>
      </c>
      <c r="AE568" s="12">
        <f>VLOOKUP(B568,[5]Combined!C$1:Y$640,23,0)</f>
        <v>0</v>
      </c>
      <c r="AF568" s="12">
        <f>VLOOKUP(B568,[5]Combined!C$1:AA$640,25,0)</f>
        <v>0</v>
      </c>
      <c r="AG568" s="14">
        <f t="shared" si="64"/>
        <v>85</v>
      </c>
      <c r="AH568" s="14">
        <f t="shared" si="65"/>
        <v>1</v>
      </c>
      <c r="AI568" s="14">
        <f t="shared" si="66"/>
        <v>1</v>
      </c>
      <c r="AJ568" s="14">
        <f t="shared" si="67"/>
        <v>63</v>
      </c>
      <c r="AK568" s="14">
        <f t="shared" si="68"/>
        <v>64</v>
      </c>
      <c r="AL568" s="14">
        <f t="shared" si="69"/>
        <v>75.294117647058826</v>
      </c>
      <c r="AM568" s="14">
        <f t="shared" si="70"/>
        <v>3</v>
      </c>
      <c r="AN568" s="7" t="s">
        <v>593</v>
      </c>
      <c r="AO568" s="7">
        <f>VLOOKUP(B568,[6]L!B$1:AC$48,28,0)</f>
        <v>9</v>
      </c>
      <c r="AP568" s="7">
        <f>VLOOKUP(B568,[6]L!B$1:W$48,22,0)</f>
        <v>7</v>
      </c>
      <c r="AQ568" s="7">
        <f t="shared" si="71"/>
        <v>19</v>
      </c>
    </row>
    <row r="569" spans="1:43" x14ac:dyDescent="0.25">
      <c r="A569" s="7">
        <v>568</v>
      </c>
      <c r="B569" s="7" t="s">
        <v>624</v>
      </c>
      <c r="C569" s="8">
        <f>VLOOKUP(B569,[1]Combined!$B$1:$S$640,18,0)</f>
        <v>7</v>
      </c>
      <c r="D569" s="8">
        <f>VLOOKUP(B569,[1]Combined!$B$1:$T$640,19,0)</f>
        <v>8</v>
      </c>
      <c r="E569" s="8">
        <f>VLOOKUP(B569,[1]Combined!$B$1:$V$640,21,0)</f>
        <v>0</v>
      </c>
      <c r="F569" s="8">
        <f>VLOOKUP(B569,[1]Combined!$B$1:$W$640,22,0)</f>
        <v>2</v>
      </c>
      <c r="G569" s="8">
        <f>VLOOKUP(B569,[1]Combined!$B$1:$X$640,23,0)</f>
        <v>2</v>
      </c>
      <c r="H569" s="8">
        <f>VLOOKUP(B569,[1]Combined!$B$1:$Z$640,25,0)</f>
        <v>0</v>
      </c>
      <c r="I569" s="9">
        <f>VLOOKUP(B569,[2]Combined!C$1:T$640,18,0)</f>
        <v>17</v>
      </c>
      <c r="J569" s="9">
        <f>VLOOKUP(B569,[2]Combined!C$1:U$640,19,0)</f>
        <v>21</v>
      </c>
      <c r="K569" s="9">
        <f>VLOOKUP(B569,[2]Combined!C$1:W$640,21,0)</f>
        <v>0</v>
      </c>
      <c r="L569" s="9">
        <f>VLOOKUP(B569,[2]Combined!C$1:X$640,22,0)</f>
        <v>4</v>
      </c>
      <c r="M569" s="9">
        <f>VLOOKUP(B569,[2]Combined!C$1:Y$640,23,0)</f>
        <v>4</v>
      </c>
      <c r="N569" s="9">
        <f>VLOOKUP(B569,[2]Combined!C$1:AA$640,25,0)</f>
        <v>0</v>
      </c>
      <c r="O569" s="10">
        <f>VLOOKUP(B569,[3]Combined!C$1:T$640,18,0)</f>
        <v>15</v>
      </c>
      <c r="P569" s="10">
        <f>VLOOKUP(B569,[3]Combined!C$1:U$640,19,0)</f>
        <v>21</v>
      </c>
      <c r="Q569" s="10">
        <f>VLOOKUP(B569,[3]Combined!C$1:W$640,21,0)</f>
        <v>0</v>
      </c>
      <c r="R569" s="10">
        <f>VLOOKUP(B569,[3]Combined!C$1:X$640,22,0)</f>
        <v>3</v>
      </c>
      <c r="S569" s="10">
        <f>VLOOKUP(B569,[3]Combined!C$1:Y$640,23,0)</f>
        <v>3</v>
      </c>
      <c r="T569" s="10">
        <f>VLOOKUP(B569,[3]Combined!C$1:AA$640,25,0)</f>
        <v>0</v>
      </c>
      <c r="U569" s="11">
        <f>VLOOKUP(B569,[4]Combined!C$1:T$640,18,0)</f>
        <v>11</v>
      </c>
      <c r="V569" s="11">
        <f>VLOOKUP(B569,[4]Combined!C$1:U$640,19,0)</f>
        <v>16</v>
      </c>
      <c r="W569" s="11">
        <f>VLOOKUP(B569,[4]Combined!C$1:W$640,21,0)</f>
        <v>0</v>
      </c>
      <c r="X569" s="11">
        <f>VLOOKUP(B569,[4]Combined!C$1:X$640,22,0)</f>
        <v>3</v>
      </c>
      <c r="Y569" s="11">
        <f>VLOOKUP(B569,[4]Combined!C$1:Y$640,23,0)</f>
        <v>3</v>
      </c>
      <c r="Z569" s="11">
        <f>VLOOKUP(B569,[4]Combined!C$1:AA$640,25,0)</f>
        <v>0</v>
      </c>
      <c r="AA569" s="12">
        <v>3</v>
      </c>
      <c r="AB569" s="12">
        <v>6</v>
      </c>
      <c r="AC569" s="12">
        <f>VLOOKUP(B569,[5]Combined!C$1:W$640,21,0)</f>
        <v>0</v>
      </c>
      <c r="AD569" s="12">
        <f>VLOOKUP(B569,[5]Combined!C$1:X$640,22,0)</f>
        <v>0</v>
      </c>
      <c r="AE569" s="12">
        <f>VLOOKUP(B569,[5]Combined!C$1:Y$640,23,0)</f>
        <v>0</v>
      </c>
      <c r="AF569" s="12">
        <f>VLOOKUP(B569,[5]Combined!C$1:AA$640,25,0)</f>
        <v>0</v>
      </c>
      <c r="AG569" s="14">
        <f t="shared" ref="AG569:AG628" si="72">SUM(D569,G569,J569,M569,P569,S569,V569,Y569,AB569,AE569)</f>
        <v>84</v>
      </c>
      <c r="AH569" s="14">
        <f t="shared" ref="AH569:AH628" si="73">SUM(E569,H569,K569,N569,Q569,T569,W569,Z569,AC569,AF569)</f>
        <v>0</v>
      </c>
      <c r="AI569" s="14">
        <f t="shared" ref="AI569:AI628" si="74">FLOOR(IF(AH569&lt;(1/3*(AG569)),AH569,(1/3*(AG569))),1)</f>
        <v>0</v>
      </c>
      <c r="AJ569" s="14">
        <f t="shared" ref="AJ569:AJ628" si="75">SUM(C569,F569,I569,L569,O569,R569,U569,X569,AA569,AD569)</f>
        <v>65</v>
      </c>
      <c r="AK569" s="14">
        <f t="shared" ref="AK569:AK628" si="76">IF(SUM(AJ569,AI569)&gt;AG569,AG569,SUM(AJ569,AI569))</f>
        <v>65</v>
      </c>
      <c r="AL569" s="14">
        <f t="shared" ref="AL569:AL628" si="77">(AK569/AG569)*100</f>
        <v>77.38095238095238</v>
      </c>
      <c r="AM569" s="14">
        <f t="shared" ref="AM569:AM628" si="78">IF(AL569&gt;=85,5,(IF(AND(AL569&gt;=80,AL569&lt;85),4,(IF(AND(AL569&gt;=75,AL569&lt;80),3,(IF(AND(AL569&gt;=70,AL569&lt;75),2,(IF(AND(AL569&gt;67,AL569&lt;70),1,0)))))))))</f>
        <v>3</v>
      </c>
      <c r="AN569" s="7" t="s">
        <v>595</v>
      </c>
      <c r="AO569" s="7">
        <f>VLOOKUP(B569,[6]L!B$1:AC$48,28,0)</f>
        <v>9</v>
      </c>
      <c r="AP569" s="7">
        <f>VLOOKUP(B569,[6]L!B$1:W$48,22,0)</f>
        <v>8</v>
      </c>
      <c r="AQ569" s="7">
        <f t="shared" ref="AQ569:AQ628" si="79">SUM(AM569,AO569,AP569)</f>
        <v>20</v>
      </c>
    </row>
    <row r="570" spans="1:43" x14ac:dyDescent="0.25">
      <c r="A570" s="7">
        <v>569</v>
      </c>
      <c r="B570" s="7" t="s">
        <v>625</v>
      </c>
      <c r="C570" s="8">
        <f>VLOOKUP(B570,[1]Combined!$B$1:$S$640,18,0)</f>
        <v>6</v>
      </c>
      <c r="D570" s="8">
        <f>VLOOKUP(B570,[1]Combined!$B$1:$T$640,19,0)</f>
        <v>8</v>
      </c>
      <c r="E570" s="8">
        <f>VLOOKUP(B570,[1]Combined!$B$1:$V$640,21,0)</f>
        <v>0</v>
      </c>
      <c r="F570" s="8">
        <f>VLOOKUP(B570,[1]Combined!$B$1:$W$640,22,0)</f>
        <v>1</v>
      </c>
      <c r="G570" s="8">
        <f>VLOOKUP(B570,[1]Combined!$B$1:$X$640,23,0)</f>
        <v>2</v>
      </c>
      <c r="H570" s="8">
        <f>VLOOKUP(B570,[1]Combined!$B$1:$Z$640,25,0)</f>
        <v>0</v>
      </c>
      <c r="I570" s="9">
        <f>VLOOKUP(B570,[2]Combined!C$1:T$640,18,0)</f>
        <v>21</v>
      </c>
      <c r="J570" s="9">
        <f>VLOOKUP(B570,[2]Combined!C$1:U$640,19,0)</f>
        <v>21</v>
      </c>
      <c r="K570" s="9">
        <f>VLOOKUP(B570,[2]Combined!C$1:W$640,21,0)</f>
        <v>0</v>
      </c>
      <c r="L570" s="9">
        <f>VLOOKUP(B570,[2]Combined!C$1:X$640,22,0)</f>
        <v>4</v>
      </c>
      <c r="M570" s="9">
        <f>VLOOKUP(B570,[2]Combined!C$1:Y$640,23,0)</f>
        <v>4</v>
      </c>
      <c r="N570" s="9">
        <f>VLOOKUP(B570,[2]Combined!C$1:AA$640,25,0)</f>
        <v>0</v>
      </c>
      <c r="O570" s="10">
        <f>VLOOKUP(B570,[3]Combined!C$1:T$640,18,0)</f>
        <v>16</v>
      </c>
      <c r="P570" s="10">
        <f>VLOOKUP(B570,[3]Combined!C$1:U$640,19,0)</f>
        <v>21</v>
      </c>
      <c r="Q570" s="10">
        <f>VLOOKUP(B570,[3]Combined!C$1:W$640,21,0)</f>
        <v>0</v>
      </c>
      <c r="R570" s="10">
        <f>VLOOKUP(B570,[3]Combined!C$1:X$640,22,0)</f>
        <v>1</v>
      </c>
      <c r="S570" s="10">
        <f>VLOOKUP(B570,[3]Combined!C$1:Y$640,23,0)</f>
        <v>2</v>
      </c>
      <c r="T570" s="10">
        <f>VLOOKUP(B570,[3]Combined!C$1:AA$640,25,0)</f>
        <v>0</v>
      </c>
      <c r="U570" s="11">
        <f>VLOOKUP(B570,[4]Combined!C$1:T$640,18,0)</f>
        <v>13</v>
      </c>
      <c r="V570" s="11">
        <f>VLOOKUP(B570,[4]Combined!C$1:U$640,19,0)</f>
        <v>16</v>
      </c>
      <c r="W570" s="11">
        <f>VLOOKUP(B570,[4]Combined!C$1:W$640,21,0)</f>
        <v>0</v>
      </c>
      <c r="X570" s="11">
        <f>VLOOKUP(B570,[4]Combined!C$1:X$640,22,0)</f>
        <v>2</v>
      </c>
      <c r="Y570" s="11">
        <f>VLOOKUP(B570,[4]Combined!C$1:Y$640,23,0)</f>
        <v>2</v>
      </c>
      <c r="Z570" s="11">
        <f>VLOOKUP(B570,[4]Combined!C$1:AA$640,25,0)</f>
        <v>0</v>
      </c>
      <c r="AA570" s="12">
        <v>5</v>
      </c>
      <c r="AB570" s="12">
        <v>6</v>
      </c>
      <c r="AC570" s="12">
        <f>VLOOKUP(B570,[5]Combined!C$1:W$640,21,0)</f>
        <v>0</v>
      </c>
      <c r="AD570" s="12">
        <v>1</v>
      </c>
      <c r="AE570" s="12">
        <v>1</v>
      </c>
      <c r="AF570" s="12">
        <f>VLOOKUP(B570,[5]Combined!C$1:AA$640,25,0)</f>
        <v>0</v>
      </c>
      <c r="AG570" s="14">
        <f t="shared" si="72"/>
        <v>83</v>
      </c>
      <c r="AH570" s="14">
        <f t="shared" si="73"/>
        <v>0</v>
      </c>
      <c r="AI570" s="14">
        <f t="shared" si="74"/>
        <v>0</v>
      </c>
      <c r="AJ570" s="14">
        <f t="shared" si="75"/>
        <v>70</v>
      </c>
      <c r="AK570" s="14">
        <f t="shared" si="76"/>
        <v>70</v>
      </c>
      <c r="AL570" s="14">
        <f t="shared" si="77"/>
        <v>84.337349397590373</v>
      </c>
      <c r="AM570" s="14">
        <f t="shared" si="78"/>
        <v>4</v>
      </c>
      <c r="AN570" s="7" t="s">
        <v>587</v>
      </c>
      <c r="AO570" s="7">
        <f>VLOOKUP(B570,[6]L!B$1:AC$48,28,0)</f>
        <v>6</v>
      </c>
      <c r="AP570" s="7">
        <f>VLOOKUP(B570,[6]L!B$1:W$48,22,0)</f>
        <v>6</v>
      </c>
      <c r="AQ570" s="7">
        <f t="shared" si="79"/>
        <v>16</v>
      </c>
    </row>
    <row r="571" spans="1:43" x14ac:dyDescent="0.25">
      <c r="A571" s="7">
        <v>570</v>
      </c>
      <c r="B571" s="7" t="s">
        <v>626</v>
      </c>
      <c r="C571" s="8">
        <f>VLOOKUP(B571,[1]Combined!$B$1:$S$640,18,0)</f>
        <v>8</v>
      </c>
      <c r="D571" s="8">
        <f>VLOOKUP(B571,[1]Combined!$B$1:$T$640,19,0)</f>
        <v>8</v>
      </c>
      <c r="E571" s="8">
        <f>VLOOKUP(B571,[1]Combined!$B$1:$V$640,21,0)</f>
        <v>0</v>
      </c>
      <c r="F571" s="8">
        <f>VLOOKUP(B571,[1]Combined!$B$1:$W$640,22,0)</f>
        <v>2</v>
      </c>
      <c r="G571" s="8">
        <f>VLOOKUP(B571,[1]Combined!$B$1:$X$640,23,0)</f>
        <v>2</v>
      </c>
      <c r="H571" s="8">
        <f>VLOOKUP(B571,[1]Combined!$B$1:$Z$640,25,0)</f>
        <v>0</v>
      </c>
      <c r="I571" s="9">
        <f>VLOOKUP(B571,[2]Combined!C$1:T$640,18,0)</f>
        <v>19</v>
      </c>
      <c r="J571" s="9">
        <f>VLOOKUP(B571,[2]Combined!C$1:U$640,19,0)</f>
        <v>21</v>
      </c>
      <c r="K571" s="9">
        <f>VLOOKUP(B571,[2]Combined!C$1:W$640,21,0)</f>
        <v>0</v>
      </c>
      <c r="L571" s="9">
        <f>VLOOKUP(B571,[2]Combined!C$1:X$640,22,0)</f>
        <v>4</v>
      </c>
      <c r="M571" s="9">
        <f>VLOOKUP(B571,[2]Combined!C$1:Y$640,23,0)</f>
        <v>4</v>
      </c>
      <c r="N571" s="9">
        <f>VLOOKUP(B571,[2]Combined!C$1:AA$640,25,0)</f>
        <v>0</v>
      </c>
      <c r="O571" s="10">
        <f>VLOOKUP(B571,[3]Combined!C$1:T$640,18,0)</f>
        <v>18</v>
      </c>
      <c r="P571" s="10">
        <f>VLOOKUP(B571,[3]Combined!C$1:U$640,19,0)</f>
        <v>21</v>
      </c>
      <c r="Q571" s="10">
        <f>VLOOKUP(B571,[3]Combined!C$1:W$640,21,0)</f>
        <v>0</v>
      </c>
      <c r="R571" s="10">
        <f>VLOOKUP(B571,[3]Combined!C$1:X$640,22,0)</f>
        <v>2</v>
      </c>
      <c r="S571" s="10">
        <f>VLOOKUP(B571,[3]Combined!C$1:Y$640,23,0)</f>
        <v>2</v>
      </c>
      <c r="T571" s="10">
        <f>VLOOKUP(B571,[3]Combined!C$1:AA$640,25,0)</f>
        <v>0</v>
      </c>
      <c r="U571" s="11">
        <f>VLOOKUP(B571,[4]Combined!C$1:T$640,18,0)</f>
        <v>15</v>
      </c>
      <c r="V571" s="11">
        <f>VLOOKUP(B571,[4]Combined!C$1:U$640,19,0)</f>
        <v>16</v>
      </c>
      <c r="W571" s="11">
        <f>VLOOKUP(B571,[4]Combined!C$1:W$640,21,0)</f>
        <v>0</v>
      </c>
      <c r="X571" s="11">
        <v>3</v>
      </c>
      <c r="Y571" s="11">
        <v>3</v>
      </c>
      <c r="Z571" s="11">
        <f>VLOOKUP(B571,[4]Combined!C$1:AA$640,25,0)</f>
        <v>0</v>
      </c>
      <c r="AA571" s="12">
        <v>6</v>
      </c>
      <c r="AB571" s="12">
        <v>6</v>
      </c>
      <c r="AC571" s="12">
        <f>VLOOKUP(B571,[5]Combined!C$1:W$640,21,0)</f>
        <v>0</v>
      </c>
      <c r="AD571" s="12">
        <v>1</v>
      </c>
      <c r="AE571" s="12">
        <v>1</v>
      </c>
      <c r="AF571" s="12">
        <f>VLOOKUP(B571,[5]Combined!C$1:AA$640,25,0)</f>
        <v>0</v>
      </c>
      <c r="AG571" s="14">
        <f t="shared" si="72"/>
        <v>84</v>
      </c>
      <c r="AH571" s="14">
        <f t="shared" si="73"/>
        <v>0</v>
      </c>
      <c r="AI571" s="14">
        <f t="shared" si="74"/>
        <v>0</v>
      </c>
      <c r="AJ571" s="14">
        <f t="shared" si="75"/>
        <v>78</v>
      </c>
      <c r="AK571" s="14">
        <f t="shared" si="76"/>
        <v>78</v>
      </c>
      <c r="AL571" s="14">
        <f t="shared" si="77"/>
        <v>92.857142857142861</v>
      </c>
      <c r="AM571" s="14">
        <f t="shared" si="78"/>
        <v>5</v>
      </c>
      <c r="AN571" s="7" t="s">
        <v>589</v>
      </c>
      <c r="AO571" s="7">
        <v>10</v>
      </c>
      <c r="AP571" s="7">
        <f>VLOOKUP(B571,[6]L!B$1:W$48,22,0)</f>
        <v>8</v>
      </c>
      <c r="AQ571" s="7">
        <f t="shared" si="79"/>
        <v>23</v>
      </c>
    </row>
    <row r="572" spans="1:43" x14ac:dyDescent="0.25">
      <c r="A572" s="7">
        <v>571</v>
      </c>
      <c r="B572" s="7" t="s">
        <v>627</v>
      </c>
      <c r="C572" s="8">
        <f>VLOOKUP(B572,[1]Combined!$B$1:$S$640,18,0)</f>
        <v>4</v>
      </c>
      <c r="D572" s="8">
        <f>VLOOKUP(B572,[1]Combined!$B$1:$T$640,19,0)</f>
        <v>8</v>
      </c>
      <c r="E572" s="8">
        <f>VLOOKUP(B572,[1]Combined!$B$1:$V$640,21,0)</f>
        <v>0</v>
      </c>
      <c r="F572" s="8">
        <f>VLOOKUP(B572,[1]Combined!$B$1:$W$640,22,0)</f>
        <v>1</v>
      </c>
      <c r="G572" s="8">
        <f>VLOOKUP(B572,[1]Combined!$B$1:$X$640,23,0)</f>
        <v>2</v>
      </c>
      <c r="H572" s="8">
        <f>VLOOKUP(B572,[1]Combined!$B$1:$Z$640,25,0)</f>
        <v>0</v>
      </c>
      <c r="I572" s="9">
        <f>VLOOKUP(B572,[2]Combined!C$1:T$640,18,0)</f>
        <v>11</v>
      </c>
      <c r="J572" s="9">
        <f>VLOOKUP(B572,[2]Combined!C$1:U$640,19,0)</f>
        <v>21</v>
      </c>
      <c r="K572" s="9">
        <f>VLOOKUP(B572,[2]Combined!C$1:W$640,21,0)</f>
        <v>0</v>
      </c>
      <c r="L572" s="9">
        <f>VLOOKUP(B572,[2]Combined!C$1:X$640,22,0)</f>
        <v>1</v>
      </c>
      <c r="M572" s="9">
        <f>VLOOKUP(B572,[2]Combined!C$1:Y$640,23,0)</f>
        <v>3</v>
      </c>
      <c r="N572" s="9">
        <f>VLOOKUP(B572,[2]Combined!C$1:AA$640,25,0)</f>
        <v>0</v>
      </c>
      <c r="O572" s="10">
        <f>VLOOKUP(B572,[3]Combined!C$1:T$640,18,0)</f>
        <v>11</v>
      </c>
      <c r="P572" s="10">
        <f>VLOOKUP(B572,[3]Combined!C$1:U$640,19,0)</f>
        <v>21</v>
      </c>
      <c r="Q572" s="10">
        <f>VLOOKUP(B572,[3]Combined!C$1:W$640,21,0)</f>
        <v>0</v>
      </c>
      <c r="R572" s="10">
        <f>VLOOKUP(B572,[3]Combined!C$1:X$640,22,0)</f>
        <v>1</v>
      </c>
      <c r="S572" s="10">
        <f>VLOOKUP(B572,[3]Combined!C$1:Y$640,23,0)</f>
        <v>4</v>
      </c>
      <c r="T572" s="10">
        <f>VLOOKUP(B572,[3]Combined!C$1:AA$640,25,0)</f>
        <v>0</v>
      </c>
      <c r="U572" s="11">
        <f>VLOOKUP(B572,[4]Combined!C$1:T$640,18,0)</f>
        <v>4</v>
      </c>
      <c r="V572" s="11">
        <f>VLOOKUP(B572,[4]Combined!C$1:U$640,19,0)</f>
        <v>16</v>
      </c>
      <c r="W572" s="11">
        <f>VLOOKUP(B572,[4]Combined!C$1:W$640,21,0)</f>
        <v>0</v>
      </c>
      <c r="X572" s="11">
        <f>VLOOKUP(B572,[4]Combined!C$1:X$640,22,0)</f>
        <v>0</v>
      </c>
      <c r="Y572" s="11">
        <f>VLOOKUP(B572,[4]Combined!C$1:Y$640,23,0)</f>
        <v>4</v>
      </c>
      <c r="Z572" s="11">
        <f>VLOOKUP(B572,[4]Combined!C$1:AA$640,25,0)</f>
        <v>0</v>
      </c>
      <c r="AA572" s="12">
        <f>VLOOKUP(B572,[5]Combined!C$1:T$640,18,0)</f>
        <v>0</v>
      </c>
      <c r="AB572" s="12">
        <v>6</v>
      </c>
      <c r="AC572" s="12">
        <f>VLOOKUP(B572,[5]Combined!C$1:W$640,21,0)</f>
        <v>0</v>
      </c>
      <c r="AD572" s="12">
        <f>VLOOKUP(B572,[5]Combined!C$1:X$640,22,0)</f>
        <v>0</v>
      </c>
      <c r="AE572" s="12">
        <v>2</v>
      </c>
      <c r="AF572" s="12">
        <f>VLOOKUP(B572,[5]Combined!C$1:AA$640,25,0)</f>
        <v>0</v>
      </c>
      <c r="AG572" s="14">
        <f t="shared" si="72"/>
        <v>87</v>
      </c>
      <c r="AH572" s="14">
        <f t="shared" si="73"/>
        <v>0</v>
      </c>
      <c r="AI572" s="14">
        <f t="shared" si="74"/>
        <v>0</v>
      </c>
      <c r="AJ572" s="14">
        <f t="shared" si="75"/>
        <v>33</v>
      </c>
      <c r="AK572" s="14">
        <f t="shared" si="76"/>
        <v>33</v>
      </c>
      <c r="AL572" s="14">
        <f t="shared" si="77"/>
        <v>37.931034482758619</v>
      </c>
      <c r="AM572" s="14">
        <f t="shared" si="78"/>
        <v>0</v>
      </c>
      <c r="AN572" s="7" t="s">
        <v>591</v>
      </c>
      <c r="AO572" s="7">
        <f>VLOOKUP(B572,[6]L!B$1:AC$48,28,0)</f>
        <v>0</v>
      </c>
      <c r="AP572" s="7">
        <f>VLOOKUP(B572,[6]L!B$1:W$48,22,0)</f>
        <v>4</v>
      </c>
      <c r="AQ572" s="7">
        <f t="shared" si="79"/>
        <v>4</v>
      </c>
    </row>
    <row r="573" spans="1:43" x14ac:dyDescent="0.25">
      <c r="A573" s="7">
        <v>572</v>
      </c>
      <c r="B573" s="7" t="s">
        <v>628</v>
      </c>
      <c r="C573" s="8">
        <f>VLOOKUP(B573,[1]Combined!$B$1:$S$640,18,0)</f>
        <v>8</v>
      </c>
      <c r="D573" s="8">
        <f>VLOOKUP(B573,[1]Combined!$B$1:$T$640,19,0)</f>
        <v>8</v>
      </c>
      <c r="E573" s="8">
        <f>VLOOKUP(B573,[1]Combined!$B$1:$V$640,21,0)</f>
        <v>0</v>
      </c>
      <c r="F573" s="8">
        <f>VLOOKUP(B573,[1]Combined!$B$1:$W$640,22,0)</f>
        <v>2</v>
      </c>
      <c r="G573" s="8">
        <f>VLOOKUP(B573,[1]Combined!$B$1:$X$640,23,0)</f>
        <v>2</v>
      </c>
      <c r="H573" s="8">
        <f>VLOOKUP(B573,[1]Combined!$B$1:$Z$640,25,0)</f>
        <v>0</v>
      </c>
      <c r="I573" s="9">
        <f>VLOOKUP(B573,[2]Combined!C$1:T$640,18,0)</f>
        <v>20</v>
      </c>
      <c r="J573" s="9">
        <f>VLOOKUP(B573,[2]Combined!C$1:U$640,19,0)</f>
        <v>21</v>
      </c>
      <c r="K573" s="9">
        <f>VLOOKUP(B573,[2]Combined!C$1:W$640,21,0)</f>
        <v>0</v>
      </c>
      <c r="L573" s="9">
        <f>VLOOKUP(B573,[2]Combined!C$1:X$640,22,0)</f>
        <v>5</v>
      </c>
      <c r="M573" s="9">
        <f>VLOOKUP(B573,[2]Combined!C$1:Y$640,23,0)</f>
        <v>4</v>
      </c>
      <c r="N573" s="9">
        <f>VLOOKUP(B573,[2]Combined!C$1:AA$640,25,0)</f>
        <v>0</v>
      </c>
      <c r="O573" s="10">
        <f>VLOOKUP(B573,[3]Combined!C$1:T$640,18,0)</f>
        <v>16</v>
      </c>
      <c r="P573" s="10">
        <f>VLOOKUP(B573,[3]Combined!C$1:U$640,19,0)</f>
        <v>21</v>
      </c>
      <c r="Q573" s="10">
        <f>VLOOKUP(B573,[3]Combined!C$1:W$640,21,0)</f>
        <v>0</v>
      </c>
      <c r="R573" s="10">
        <f>VLOOKUP(B573,[3]Combined!C$1:X$640,22,0)</f>
        <v>3</v>
      </c>
      <c r="S573" s="10">
        <f>VLOOKUP(B573,[3]Combined!C$1:Y$640,23,0)</f>
        <v>4</v>
      </c>
      <c r="T573" s="10">
        <f>VLOOKUP(B573,[3]Combined!C$1:AA$640,25,0)</f>
        <v>0</v>
      </c>
      <c r="U573" s="11">
        <f>VLOOKUP(B573,[4]Combined!C$1:T$640,18,0)</f>
        <v>14</v>
      </c>
      <c r="V573" s="11">
        <f>VLOOKUP(B573,[4]Combined!C$1:U$640,19,0)</f>
        <v>16</v>
      </c>
      <c r="W573" s="11">
        <f>VLOOKUP(B573,[4]Combined!C$1:W$640,21,0)</f>
        <v>0</v>
      </c>
      <c r="X573" s="11">
        <f>VLOOKUP(B573,[4]Combined!C$1:X$640,22,0)</f>
        <v>3</v>
      </c>
      <c r="Y573" s="11">
        <f>VLOOKUP(B573,[4]Combined!C$1:Y$640,23,0)</f>
        <v>3</v>
      </c>
      <c r="Z573" s="11">
        <f>VLOOKUP(B573,[4]Combined!C$1:AA$640,25,0)</f>
        <v>0</v>
      </c>
      <c r="AA573" s="12">
        <v>4</v>
      </c>
      <c r="AB573" s="12">
        <v>6</v>
      </c>
      <c r="AC573" s="12">
        <f>VLOOKUP(B573,[5]Combined!C$1:W$640,21,0)</f>
        <v>0</v>
      </c>
      <c r="AD573" s="12">
        <f>VLOOKUP(B573,[5]Combined!C$1:X$640,22,0)</f>
        <v>0</v>
      </c>
      <c r="AE573" s="12">
        <f>VLOOKUP(B573,[5]Combined!C$1:Y$640,23,0)</f>
        <v>0</v>
      </c>
      <c r="AF573" s="12">
        <f>VLOOKUP(B573,[5]Combined!C$1:AA$640,25,0)</f>
        <v>0</v>
      </c>
      <c r="AG573" s="14">
        <f t="shared" si="72"/>
        <v>85</v>
      </c>
      <c r="AH573" s="14">
        <f t="shared" si="73"/>
        <v>0</v>
      </c>
      <c r="AI573" s="14">
        <f t="shared" si="74"/>
        <v>0</v>
      </c>
      <c r="AJ573" s="14">
        <f t="shared" si="75"/>
        <v>75</v>
      </c>
      <c r="AK573" s="14">
        <f t="shared" si="76"/>
        <v>75</v>
      </c>
      <c r="AL573" s="14">
        <f t="shared" si="77"/>
        <v>88.235294117647058</v>
      </c>
      <c r="AM573" s="14">
        <f t="shared" si="78"/>
        <v>5</v>
      </c>
      <c r="AN573" s="7" t="s">
        <v>593</v>
      </c>
      <c r="AO573" s="7">
        <f>VLOOKUP(B573,[6]L!B$1:AC$48,28,0)</f>
        <v>10</v>
      </c>
      <c r="AP573" s="7">
        <f>VLOOKUP(B573,[6]L!B$1:W$48,22,0)</f>
        <v>6</v>
      </c>
      <c r="AQ573" s="7">
        <f t="shared" si="79"/>
        <v>21</v>
      </c>
    </row>
    <row r="574" spans="1:43" x14ac:dyDescent="0.25">
      <c r="A574" s="7">
        <v>573</v>
      </c>
      <c r="B574" s="7" t="s">
        <v>629</v>
      </c>
      <c r="C574" s="8">
        <f>VLOOKUP(B574,[1]Combined!$B$1:$S$640,18,0)</f>
        <v>5</v>
      </c>
      <c r="D574" s="8">
        <f>VLOOKUP(B574,[1]Combined!$B$1:$T$640,19,0)</f>
        <v>8</v>
      </c>
      <c r="E574" s="8">
        <f>VLOOKUP(B574,[1]Combined!$B$1:$V$640,21,0)</f>
        <v>0</v>
      </c>
      <c r="F574" s="8">
        <f>VLOOKUP(B574,[1]Combined!$B$1:$W$640,22,0)</f>
        <v>0</v>
      </c>
      <c r="G574" s="8">
        <f>VLOOKUP(B574,[1]Combined!$B$1:$X$640,23,0)</f>
        <v>2</v>
      </c>
      <c r="H574" s="8">
        <f>VLOOKUP(B574,[1]Combined!$B$1:$Z$640,25,0)</f>
        <v>0</v>
      </c>
      <c r="I574" s="9">
        <f>VLOOKUP(B574,[2]Combined!C$1:T$640,18,0)</f>
        <v>10</v>
      </c>
      <c r="J574" s="9">
        <f>VLOOKUP(B574,[2]Combined!C$1:U$640,19,0)</f>
        <v>21</v>
      </c>
      <c r="K574" s="9">
        <f>VLOOKUP(B574,[2]Combined!C$1:W$640,21,0)</f>
        <v>0</v>
      </c>
      <c r="L574" s="9">
        <f>VLOOKUP(B574,[2]Combined!C$1:X$640,22,0)</f>
        <v>2</v>
      </c>
      <c r="M574" s="9">
        <f>VLOOKUP(B574,[2]Combined!C$1:Y$640,23,0)</f>
        <v>4</v>
      </c>
      <c r="N574" s="9">
        <f>VLOOKUP(B574,[2]Combined!C$1:AA$640,25,0)</f>
        <v>0</v>
      </c>
      <c r="O574" s="10">
        <f>VLOOKUP(B574,[3]Combined!C$1:T$640,18,0)</f>
        <v>5</v>
      </c>
      <c r="P574" s="10">
        <f>VLOOKUP(B574,[3]Combined!C$1:U$640,19,0)</f>
        <v>21</v>
      </c>
      <c r="Q574" s="10">
        <f>VLOOKUP(B574,[3]Combined!C$1:W$640,21,0)</f>
        <v>0</v>
      </c>
      <c r="R574" s="10">
        <f>VLOOKUP(B574,[3]Combined!C$1:X$640,22,0)</f>
        <v>0</v>
      </c>
      <c r="S574" s="10">
        <f>VLOOKUP(B574,[3]Combined!C$1:Y$640,23,0)</f>
        <v>3</v>
      </c>
      <c r="T574" s="10">
        <f>VLOOKUP(B574,[3]Combined!C$1:AA$640,25,0)</f>
        <v>0</v>
      </c>
      <c r="U574" s="11">
        <f>VLOOKUP(B574,[4]Combined!C$1:T$640,18,0)</f>
        <v>3</v>
      </c>
      <c r="V574" s="11">
        <f>VLOOKUP(B574,[4]Combined!C$1:U$640,19,0)</f>
        <v>16</v>
      </c>
      <c r="W574" s="11">
        <f>VLOOKUP(B574,[4]Combined!C$1:W$640,21,0)</f>
        <v>0</v>
      </c>
      <c r="X574" s="11">
        <f>VLOOKUP(B574,[4]Combined!C$1:X$640,22,0)</f>
        <v>0</v>
      </c>
      <c r="Y574" s="11">
        <f>VLOOKUP(B574,[4]Combined!C$1:Y$640,23,0)</f>
        <v>3</v>
      </c>
      <c r="Z574" s="11">
        <f>VLOOKUP(B574,[4]Combined!C$1:AA$640,25,0)</f>
        <v>0</v>
      </c>
      <c r="AA574" s="12">
        <v>1</v>
      </c>
      <c r="AB574" s="12">
        <v>6</v>
      </c>
      <c r="AC574" s="12">
        <f>VLOOKUP(B574,[5]Combined!C$1:W$640,21,0)</f>
        <v>0</v>
      </c>
      <c r="AD574" s="12">
        <f>VLOOKUP(B574,[5]Combined!C$1:X$640,22,0)</f>
        <v>0</v>
      </c>
      <c r="AE574" s="12">
        <f>VLOOKUP(B574,[5]Combined!C$1:Y$640,23,0)</f>
        <v>0</v>
      </c>
      <c r="AF574" s="12">
        <f>VLOOKUP(B574,[5]Combined!C$1:AA$640,25,0)</f>
        <v>0</v>
      </c>
      <c r="AG574" s="14">
        <f t="shared" si="72"/>
        <v>84</v>
      </c>
      <c r="AH574" s="14">
        <f t="shared" si="73"/>
        <v>0</v>
      </c>
      <c r="AI574" s="14">
        <f t="shared" si="74"/>
        <v>0</v>
      </c>
      <c r="AJ574" s="14">
        <f t="shared" si="75"/>
        <v>26</v>
      </c>
      <c r="AK574" s="14">
        <f t="shared" si="76"/>
        <v>26</v>
      </c>
      <c r="AL574" s="14">
        <f t="shared" si="77"/>
        <v>30.952380952380953</v>
      </c>
      <c r="AM574" s="14">
        <f t="shared" si="78"/>
        <v>0</v>
      </c>
      <c r="AN574" s="7" t="s">
        <v>595</v>
      </c>
      <c r="AO574" s="7">
        <f>VLOOKUP(B574,[6]L!B$1:AC$48,28,0)</f>
        <v>0</v>
      </c>
      <c r="AP574" s="7">
        <f>VLOOKUP(B574,[6]L!B$1:W$48,22,0)</f>
        <v>5</v>
      </c>
      <c r="AQ574" s="7">
        <f t="shared" si="79"/>
        <v>5</v>
      </c>
    </row>
    <row r="575" spans="1:43" x14ac:dyDescent="0.25">
      <c r="A575" s="7">
        <v>574</v>
      </c>
      <c r="B575" s="7" t="s">
        <v>630</v>
      </c>
      <c r="C575" s="8">
        <f>VLOOKUP(B575,[1]Combined!$B$1:$S$640,18,0)</f>
        <v>8</v>
      </c>
      <c r="D575" s="8">
        <f>VLOOKUP(B575,[1]Combined!$B$1:$T$640,19,0)</f>
        <v>8</v>
      </c>
      <c r="E575" s="8">
        <f>VLOOKUP(B575,[1]Combined!$B$1:$V$640,21,0)</f>
        <v>0</v>
      </c>
      <c r="F575" s="8">
        <f>VLOOKUP(B575,[1]Combined!$B$1:$W$640,22,0)</f>
        <v>1</v>
      </c>
      <c r="G575" s="8">
        <f>VLOOKUP(B575,[1]Combined!$B$1:$X$640,23,0)</f>
        <v>2</v>
      </c>
      <c r="H575" s="8">
        <f>VLOOKUP(B575,[1]Combined!$B$1:$Z$640,25,0)</f>
        <v>0</v>
      </c>
      <c r="I575" s="9">
        <f>VLOOKUP(B575,[2]Combined!C$1:T$640,18,0)</f>
        <v>20</v>
      </c>
      <c r="J575" s="9">
        <f>VLOOKUP(B575,[2]Combined!C$1:U$640,19,0)</f>
        <v>21</v>
      </c>
      <c r="K575" s="9">
        <f>VLOOKUP(B575,[2]Combined!C$1:W$640,21,0)</f>
        <v>0</v>
      </c>
      <c r="L575" s="9">
        <f>VLOOKUP(B575,[2]Combined!C$1:X$640,22,0)</f>
        <v>4</v>
      </c>
      <c r="M575" s="9">
        <f>VLOOKUP(B575,[2]Combined!C$1:Y$640,23,0)</f>
        <v>4</v>
      </c>
      <c r="N575" s="9">
        <f>VLOOKUP(B575,[2]Combined!C$1:AA$640,25,0)</f>
        <v>0</v>
      </c>
      <c r="O575" s="10">
        <f>VLOOKUP(B575,[3]Combined!C$1:T$640,18,0)</f>
        <v>20</v>
      </c>
      <c r="P575" s="10">
        <f>VLOOKUP(B575,[3]Combined!C$1:U$640,19,0)</f>
        <v>21</v>
      </c>
      <c r="Q575" s="10">
        <f>VLOOKUP(B575,[3]Combined!C$1:W$640,21,0)</f>
        <v>0</v>
      </c>
      <c r="R575" s="10">
        <f>VLOOKUP(B575,[3]Combined!C$1:X$640,22,0)</f>
        <v>2</v>
      </c>
      <c r="S575" s="10">
        <f>VLOOKUP(B575,[3]Combined!C$1:Y$640,23,0)</f>
        <v>2</v>
      </c>
      <c r="T575" s="10">
        <f>VLOOKUP(B575,[3]Combined!C$1:AA$640,25,0)</f>
        <v>0</v>
      </c>
      <c r="U575" s="11">
        <f>VLOOKUP(B575,[4]Combined!C$1:T$640,18,0)</f>
        <v>16</v>
      </c>
      <c r="V575" s="11">
        <f>VLOOKUP(B575,[4]Combined!C$1:U$640,19,0)</f>
        <v>16</v>
      </c>
      <c r="W575" s="11">
        <f>VLOOKUP(B575,[4]Combined!C$1:W$640,21,0)</f>
        <v>0</v>
      </c>
      <c r="X575" s="11">
        <f>VLOOKUP(B575,[4]Combined!C$1:X$640,22,0)</f>
        <v>2</v>
      </c>
      <c r="Y575" s="11">
        <f>VLOOKUP(B575,[4]Combined!C$1:Y$640,23,0)</f>
        <v>2</v>
      </c>
      <c r="Z575" s="11">
        <f>VLOOKUP(B575,[4]Combined!C$1:AA$640,25,0)</f>
        <v>0</v>
      </c>
      <c r="AA575" s="12">
        <v>6</v>
      </c>
      <c r="AB575" s="12">
        <v>6</v>
      </c>
      <c r="AC575" s="12">
        <f>VLOOKUP(B575,[5]Combined!C$1:W$640,21,0)</f>
        <v>0</v>
      </c>
      <c r="AD575" s="12">
        <v>1</v>
      </c>
      <c r="AE575" s="12">
        <v>1</v>
      </c>
      <c r="AF575" s="12">
        <f>VLOOKUP(B575,[5]Combined!C$1:AA$640,25,0)</f>
        <v>0</v>
      </c>
      <c r="AG575" s="14">
        <f t="shared" si="72"/>
        <v>83</v>
      </c>
      <c r="AH575" s="14">
        <f t="shared" si="73"/>
        <v>0</v>
      </c>
      <c r="AI575" s="14">
        <f t="shared" si="74"/>
        <v>0</v>
      </c>
      <c r="AJ575" s="14">
        <f t="shared" si="75"/>
        <v>80</v>
      </c>
      <c r="AK575" s="14">
        <f t="shared" si="76"/>
        <v>80</v>
      </c>
      <c r="AL575" s="14">
        <f t="shared" si="77"/>
        <v>96.385542168674704</v>
      </c>
      <c r="AM575" s="14">
        <f t="shared" si="78"/>
        <v>5</v>
      </c>
      <c r="AN575" s="7" t="s">
        <v>587</v>
      </c>
      <c r="AO575" s="7">
        <f>VLOOKUP(B575,[6]L!B$1:AC$48,28,0)</f>
        <v>10</v>
      </c>
      <c r="AP575" s="7">
        <f>VLOOKUP(B575,[6]L!B$1:W$48,22,0)</f>
        <v>8</v>
      </c>
      <c r="AQ575" s="7">
        <f t="shared" si="79"/>
        <v>23</v>
      </c>
    </row>
    <row r="576" spans="1:43" x14ac:dyDescent="0.25">
      <c r="A576" s="7">
        <v>575</v>
      </c>
      <c r="B576" s="7" t="s">
        <v>631</v>
      </c>
      <c r="C576" s="8">
        <f>VLOOKUP(B576,[1]Combined!$B$1:$S$640,18,0)</f>
        <v>7</v>
      </c>
      <c r="D576" s="8">
        <f>VLOOKUP(B576,[1]Combined!$B$1:$T$640,19,0)</f>
        <v>8</v>
      </c>
      <c r="E576" s="8">
        <f>VLOOKUP(B576,[1]Combined!$B$1:$V$640,21,0)</f>
        <v>0</v>
      </c>
      <c r="F576" s="8">
        <f>VLOOKUP(B576,[1]Combined!$B$1:$W$640,22,0)</f>
        <v>2</v>
      </c>
      <c r="G576" s="8">
        <f>VLOOKUP(B576,[1]Combined!$B$1:$X$640,23,0)</f>
        <v>2</v>
      </c>
      <c r="H576" s="8">
        <f>VLOOKUP(B576,[1]Combined!$B$1:$Z$640,25,0)</f>
        <v>0</v>
      </c>
      <c r="I576" s="9">
        <f>VLOOKUP(B576,[2]Combined!C$1:T$640,18,0)</f>
        <v>10</v>
      </c>
      <c r="J576" s="9">
        <f>VLOOKUP(B576,[2]Combined!C$1:U$640,19,0)</f>
        <v>21</v>
      </c>
      <c r="K576" s="9">
        <f>VLOOKUP(B576,[2]Combined!C$1:W$640,21,0)</f>
        <v>0</v>
      </c>
      <c r="L576" s="9">
        <f>VLOOKUP(B576,[2]Combined!C$1:X$640,22,0)</f>
        <v>3</v>
      </c>
      <c r="M576" s="9">
        <f>VLOOKUP(B576,[2]Combined!C$1:Y$640,23,0)</f>
        <v>4</v>
      </c>
      <c r="N576" s="9">
        <f>VLOOKUP(B576,[2]Combined!C$1:AA$640,25,0)</f>
        <v>0</v>
      </c>
      <c r="O576" s="10">
        <f>VLOOKUP(B576,[3]Combined!C$1:T$640,18,0)</f>
        <v>10</v>
      </c>
      <c r="P576" s="10">
        <f>VLOOKUP(B576,[3]Combined!C$1:U$640,19,0)</f>
        <v>21</v>
      </c>
      <c r="Q576" s="10">
        <f>VLOOKUP(B576,[3]Combined!C$1:W$640,21,0)</f>
        <v>3</v>
      </c>
      <c r="R576" s="10">
        <f>VLOOKUP(B576,[3]Combined!C$1:X$640,22,0)</f>
        <v>1</v>
      </c>
      <c r="S576" s="10">
        <f>VLOOKUP(B576,[3]Combined!C$1:Y$640,23,0)</f>
        <v>2</v>
      </c>
      <c r="T576" s="10">
        <f>VLOOKUP(B576,[3]Combined!C$1:AA$640,25,0)</f>
        <v>0</v>
      </c>
      <c r="U576" s="11">
        <f>VLOOKUP(B576,[4]Combined!C$1:T$640,18,0)</f>
        <v>7</v>
      </c>
      <c r="V576" s="11">
        <f>VLOOKUP(B576,[4]Combined!C$1:U$640,19,0)</f>
        <v>16</v>
      </c>
      <c r="W576" s="11">
        <f>VLOOKUP(B576,[4]Combined!C$1:W$640,21,0)</f>
        <v>0</v>
      </c>
      <c r="X576" s="11">
        <f>VLOOKUP(B576,[4]Combined!C$1:X$640,22,0)</f>
        <v>0</v>
      </c>
      <c r="Y576" s="11">
        <v>3</v>
      </c>
      <c r="Z576" s="11">
        <f>VLOOKUP(B576,[4]Combined!C$1:AA$640,25,0)</f>
        <v>0</v>
      </c>
      <c r="AA576" s="12">
        <f>VLOOKUP(B576,[5]Combined!C$1:T$640,18,0)</f>
        <v>0</v>
      </c>
      <c r="AB576" s="12">
        <v>6</v>
      </c>
      <c r="AC576" s="12">
        <f>VLOOKUP(B576,[5]Combined!C$1:W$640,21,0)</f>
        <v>0</v>
      </c>
      <c r="AD576" s="12">
        <v>1</v>
      </c>
      <c r="AE576" s="12">
        <v>1</v>
      </c>
      <c r="AF576" s="12">
        <f>VLOOKUP(B576,[5]Combined!C$1:AA$640,25,0)</f>
        <v>0</v>
      </c>
      <c r="AG576" s="14">
        <f t="shared" si="72"/>
        <v>84</v>
      </c>
      <c r="AH576" s="14">
        <f t="shared" si="73"/>
        <v>3</v>
      </c>
      <c r="AI576" s="14">
        <f t="shared" si="74"/>
        <v>3</v>
      </c>
      <c r="AJ576" s="14">
        <f t="shared" si="75"/>
        <v>41</v>
      </c>
      <c r="AK576" s="14">
        <f t="shared" si="76"/>
        <v>44</v>
      </c>
      <c r="AL576" s="14">
        <f t="shared" si="77"/>
        <v>52.380952380952387</v>
      </c>
      <c r="AM576" s="14">
        <f t="shared" si="78"/>
        <v>0</v>
      </c>
      <c r="AN576" s="7" t="s">
        <v>589</v>
      </c>
      <c r="AO576" s="7">
        <v>8</v>
      </c>
      <c r="AP576" s="7">
        <f>VLOOKUP(B576,[6]L!B$1:W$48,22,0)</f>
        <v>9</v>
      </c>
      <c r="AQ576" s="7">
        <f t="shared" si="79"/>
        <v>17</v>
      </c>
    </row>
    <row r="577" spans="1:43" x14ac:dyDescent="0.25">
      <c r="A577" s="7">
        <v>576</v>
      </c>
      <c r="B577" s="7" t="s">
        <v>632</v>
      </c>
      <c r="C577" s="8">
        <f>VLOOKUP(B577,[1]Combined!$B$1:$S$640,18,0)</f>
        <v>6</v>
      </c>
      <c r="D577" s="8">
        <f>VLOOKUP(B577,[1]Combined!$B$1:$T$640,19,0)</f>
        <v>8</v>
      </c>
      <c r="E577" s="8">
        <f>VLOOKUP(B577,[1]Combined!$B$1:$V$640,21,0)</f>
        <v>0</v>
      </c>
      <c r="F577" s="8">
        <f>VLOOKUP(B577,[1]Combined!$B$1:$W$640,22,0)</f>
        <v>2</v>
      </c>
      <c r="G577" s="8">
        <f>VLOOKUP(B577,[1]Combined!$B$1:$X$640,23,0)</f>
        <v>2</v>
      </c>
      <c r="H577" s="8">
        <f>VLOOKUP(B577,[1]Combined!$B$1:$Z$640,25,0)</f>
        <v>0</v>
      </c>
      <c r="I577" s="9">
        <f>VLOOKUP(B577,[2]Combined!C$1:T$640,18,0)</f>
        <v>17</v>
      </c>
      <c r="J577" s="9">
        <f>VLOOKUP(B577,[2]Combined!C$1:U$640,19,0)</f>
        <v>21</v>
      </c>
      <c r="K577" s="9">
        <f>VLOOKUP(B577,[2]Combined!C$1:W$640,21,0)</f>
        <v>0</v>
      </c>
      <c r="L577" s="9">
        <f>VLOOKUP(B577,[2]Combined!C$1:X$640,22,0)</f>
        <v>1</v>
      </c>
      <c r="M577" s="9">
        <f>VLOOKUP(B577,[2]Combined!C$1:Y$640,23,0)</f>
        <v>3</v>
      </c>
      <c r="N577" s="9">
        <f>VLOOKUP(B577,[2]Combined!C$1:AA$640,25,0)</f>
        <v>0</v>
      </c>
      <c r="O577" s="10">
        <f>VLOOKUP(B577,[3]Combined!C$1:T$640,18,0)</f>
        <v>17</v>
      </c>
      <c r="P577" s="10">
        <f>VLOOKUP(B577,[3]Combined!C$1:U$640,19,0)</f>
        <v>21</v>
      </c>
      <c r="Q577" s="10">
        <f>VLOOKUP(B577,[3]Combined!C$1:W$640,21,0)</f>
        <v>0</v>
      </c>
      <c r="R577" s="10">
        <f>VLOOKUP(B577,[3]Combined!C$1:X$640,22,0)</f>
        <v>3</v>
      </c>
      <c r="S577" s="10">
        <f>VLOOKUP(B577,[3]Combined!C$1:Y$640,23,0)</f>
        <v>4</v>
      </c>
      <c r="T577" s="10">
        <f>VLOOKUP(B577,[3]Combined!C$1:AA$640,25,0)</f>
        <v>0</v>
      </c>
      <c r="U577" s="11">
        <f>VLOOKUP(B577,[4]Combined!C$1:T$640,18,0)</f>
        <v>4</v>
      </c>
      <c r="V577" s="11">
        <f>VLOOKUP(B577,[4]Combined!C$1:U$640,19,0)</f>
        <v>16</v>
      </c>
      <c r="W577" s="11">
        <f>VLOOKUP(B577,[4]Combined!C$1:W$640,21,0)</f>
        <v>0</v>
      </c>
      <c r="X577" s="11">
        <f>VLOOKUP(B577,[4]Combined!C$1:X$640,22,0)</f>
        <v>2</v>
      </c>
      <c r="Y577" s="11">
        <f>VLOOKUP(B577,[4]Combined!C$1:Y$640,23,0)</f>
        <v>4</v>
      </c>
      <c r="Z577" s="11">
        <f>VLOOKUP(B577,[4]Combined!C$1:AA$640,25,0)</f>
        <v>0</v>
      </c>
      <c r="AA577" s="12">
        <v>1</v>
      </c>
      <c r="AB577" s="12">
        <v>6</v>
      </c>
      <c r="AC577" s="12">
        <f>VLOOKUP(B577,[5]Combined!C$1:W$640,21,0)</f>
        <v>0</v>
      </c>
      <c r="AD577" s="12">
        <v>1</v>
      </c>
      <c r="AE577" s="12">
        <v>2</v>
      </c>
      <c r="AF577" s="12">
        <f>VLOOKUP(B577,[5]Combined!C$1:AA$640,25,0)</f>
        <v>0</v>
      </c>
      <c r="AG577" s="14">
        <f t="shared" si="72"/>
        <v>87</v>
      </c>
      <c r="AH577" s="14">
        <f t="shared" si="73"/>
        <v>0</v>
      </c>
      <c r="AI577" s="14">
        <f t="shared" si="74"/>
        <v>0</v>
      </c>
      <c r="AJ577" s="14">
        <f t="shared" si="75"/>
        <v>54</v>
      </c>
      <c r="AK577" s="14">
        <f t="shared" si="76"/>
        <v>54</v>
      </c>
      <c r="AL577" s="14">
        <f t="shared" si="77"/>
        <v>62.068965517241381</v>
      </c>
      <c r="AM577" s="14">
        <f t="shared" si="78"/>
        <v>0</v>
      </c>
      <c r="AN577" s="7" t="s">
        <v>591</v>
      </c>
      <c r="AO577" s="7">
        <f>VLOOKUP(B577,[6]L!B$1:AC$48,28,0)</f>
        <v>6</v>
      </c>
      <c r="AP577" s="7">
        <f>VLOOKUP(B577,[6]L!B$1:W$48,22,0)</f>
        <v>8</v>
      </c>
      <c r="AQ577" s="7">
        <f t="shared" si="79"/>
        <v>14</v>
      </c>
    </row>
    <row r="578" spans="1:43" x14ac:dyDescent="0.25">
      <c r="A578" s="7">
        <v>577</v>
      </c>
      <c r="B578" s="7" t="s">
        <v>633</v>
      </c>
      <c r="C578" s="8">
        <f>VLOOKUP(B578,[1]Combined!$B$1:$S$640,18,0)</f>
        <v>7</v>
      </c>
      <c r="D578" s="8">
        <f>VLOOKUP(B578,[1]Combined!$B$1:$T$640,19,0)</f>
        <v>8</v>
      </c>
      <c r="E578" s="8">
        <f>VLOOKUP(B578,[1]Combined!$B$1:$V$640,21,0)</f>
        <v>0</v>
      </c>
      <c r="F578" s="8">
        <f>VLOOKUP(B578,[1]Combined!$B$1:$W$640,22,0)</f>
        <v>1</v>
      </c>
      <c r="G578" s="8">
        <f>VLOOKUP(B578,[1]Combined!$B$1:$X$640,23,0)</f>
        <v>2</v>
      </c>
      <c r="H578" s="8">
        <f>VLOOKUP(B578,[1]Combined!$B$1:$Z$640,25,0)</f>
        <v>0</v>
      </c>
      <c r="I578" s="9">
        <f>VLOOKUP(B578,[2]Combined!C$1:T$640,18,0)</f>
        <v>14</v>
      </c>
      <c r="J578" s="9">
        <f>VLOOKUP(B578,[2]Combined!C$1:U$640,19,0)</f>
        <v>21</v>
      </c>
      <c r="K578" s="9">
        <f>VLOOKUP(B578,[2]Combined!C$1:W$640,21,0)</f>
        <v>0</v>
      </c>
      <c r="L578" s="9">
        <f>VLOOKUP(B578,[2]Combined!C$1:X$640,22,0)</f>
        <v>4</v>
      </c>
      <c r="M578" s="9">
        <f>VLOOKUP(B578,[2]Combined!C$1:Y$640,23,0)</f>
        <v>4</v>
      </c>
      <c r="N578" s="9">
        <f>VLOOKUP(B578,[2]Combined!C$1:AA$640,25,0)</f>
        <v>0</v>
      </c>
      <c r="O578" s="10">
        <f>VLOOKUP(B578,[3]Combined!C$1:T$640,18,0)</f>
        <v>10</v>
      </c>
      <c r="P578" s="10">
        <f>VLOOKUP(B578,[3]Combined!C$1:U$640,19,0)</f>
        <v>21</v>
      </c>
      <c r="Q578" s="10">
        <f>VLOOKUP(B578,[3]Combined!C$1:W$640,21,0)</f>
        <v>9</v>
      </c>
      <c r="R578" s="10">
        <f>VLOOKUP(B578,[3]Combined!C$1:X$640,22,0)</f>
        <v>1</v>
      </c>
      <c r="S578" s="10">
        <f>VLOOKUP(B578,[3]Combined!C$1:Y$640,23,0)</f>
        <v>4</v>
      </c>
      <c r="T578" s="10">
        <f>VLOOKUP(B578,[3]Combined!C$1:AA$640,25,0)</f>
        <v>0</v>
      </c>
      <c r="U578" s="11">
        <f>VLOOKUP(B578,[4]Combined!C$1:T$640,18,0)</f>
        <v>4</v>
      </c>
      <c r="V578" s="11">
        <f>VLOOKUP(B578,[4]Combined!C$1:U$640,19,0)</f>
        <v>16</v>
      </c>
      <c r="W578" s="11">
        <f>VLOOKUP(B578,[4]Combined!C$1:W$640,21,0)</f>
        <v>8</v>
      </c>
      <c r="X578" s="11">
        <f>VLOOKUP(B578,[4]Combined!C$1:X$640,22,0)</f>
        <v>2</v>
      </c>
      <c r="Y578" s="11">
        <f>VLOOKUP(B578,[4]Combined!C$1:Y$640,23,0)</f>
        <v>3</v>
      </c>
      <c r="Z578" s="11">
        <f>VLOOKUP(B578,[4]Combined!C$1:AA$640,25,0)</f>
        <v>1</v>
      </c>
      <c r="AA578" s="12">
        <v>4</v>
      </c>
      <c r="AB578" s="12">
        <v>6</v>
      </c>
      <c r="AC578" s="12">
        <f>VLOOKUP(B578,[5]Combined!C$1:W$640,21,0)</f>
        <v>0</v>
      </c>
      <c r="AD578" s="12">
        <f>VLOOKUP(B578,[5]Combined!C$1:X$640,22,0)</f>
        <v>0</v>
      </c>
      <c r="AE578" s="12">
        <f>VLOOKUP(B578,[5]Combined!C$1:Y$640,23,0)</f>
        <v>0</v>
      </c>
      <c r="AF578" s="12">
        <f>VLOOKUP(B578,[5]Combined!C$1:AA$640,25,0)</f>
        <v>0</v>
      </c>
      <c r="AG578" s="14">
        <f t="shared" si="72"/>
        <v>85</v>
      </c>
      <c r="AH578" s="14">
        <f t="shared" si="73"/>
        <v>18</v>
      </c>
      <c r="AI578" s="14">
        <f t="shared" si="74"/>
        <v>18</v>
      </c>
      <c r="AJ578" s="14">
        <f t="shared" si="75"/>
        <v>47</v>
      </c>
      <c r="AK578" s="14">
        <f t="shared" si="76"/>
        <v>65</v>
      </c>
      <c r="AL578" s="14">
        <f t="shared" si="77"/>
        <v>76.470588235294116</v>
      </c>
      <c r="AM578" s="14">
        <f t="shared" si="78"/>
        <v>3</v>
      </c>
      <c r="AN578" s="7" t="s">
        <v>593</v>
      </c>
      <c r="AO578" s="7">
        <f>VLOOKUP(B578,[6]L!B$1:AC$48,28,0)</f>
        <v>10</v>
      </c>
      <c r="AP578" s="7">
        <f>VLOOKUP(B578,[6]L!B$1:W$48,22,0)</f>
        <v>5</v>
      </c>
      <c r="AQ578" s="7">
        <f t="shared" si="79"/>
        <v>18</v>
      </c>
    </row>
    <row r="579" spans="1:43" x14ac:dyDescent="0.25">
      <c r="A579" s="7">
        <v>578</v>
      </c>
      <c r="B579" s="7" t="s">
        <v>634</v>
      </c>
      <c r="C579" s="8">
        <f>VLOOKUP(B579,[1]Combined!$B$1:$S$640,18,0)</f>
        <v>8</v>
      </c>
      <c r="D579" s="8">
        <f>VLOOKUP(B579,[1]Combined!$B$1:$T$640,19,0)</f>
        <v>8</v>
      </c>
      <c r="E579" s="8">
        <f>VLOOKUP(B579,[1]Combined!$B$1:$V$640,21,0)</f>
        <v>0</v>
      </c>
      <c r="F579" s="8">
        <f>VLOOKUP(B579,[1]Combined!$B$1:$W$640,22,0)</f>
        <v>2</v>
      </c>
      <c r="G579" s="8">
        <f>VLOOKUP(B579,[1]Combined!$B$1:$X$640,23,0)</f>
        <v>2</v>
      </c>
      <c r="H579" s="8">
        <f>VLOOKUP(B579,[1]Combined!$B$1:$Z$640,25,0)</f>
        <v>0</v>
      </c>
      <c r="I579" s="9">
        <f>VLOOKUP(B579,[2]Combined!C$1:T$640,18,0)</f>
        <v>19</v>
      </c>
      <c r="J579" s="9">
        <f>VLOOKUP(B579,[2]Combined!C$1:U$640,19,0)</f>
        <v>21</v>
      </c>
      <c r="K579" s="9">
        <f>VLOOKUP(B579,[2]Combined!C$1:W$640,21,0)</f>
        <v>0</v>
      </c>
      <c r="L579" s="9">
        <f>VLOOKUP(B579,[2]Combined!C$1:X$640,22,0)</f>
        <v>1</v>
      </c>
      <c r="M579" s="9">
        <f>VLOOKUP(B579,[2]Combined!C$1:Y$640,23,0)</f>
        <v>4</v>
      </c>
      <c r="N579" s="9">
        <f>VLOOKUP(B579,[2]Combined!C$1:AA$640,25,0)</f>
        <v>0</v>
      </c>
      <c r="O579" s="10">
        <f>VLOOKUP(B579,[3]Combined!C$1:T$640,18,0)</f>
        <v>8</v>
      </c>
      <c r="P579" s="10">
        <f>VLOOKUP(B579,[3]Combined!C$1:U$640,19,0)</f>
        <v>21</v>
      </c>
      <c r="Q579" s="10">
        <f>VLOOKUP(B579,[3]Combined!C$1:W$640,21,0)</f>
        <v>8</v>
      </c>
      <c r="R579" s="10">
        <f>VLOOKUP(B579,[3]Combined!C$1:X$640,22,0)</f>
        <v>2</v>
      </c>
      <c r="S579" s="10">
        <f>VLOOKUP(B579,[3]Combined!C$1:Y$640,23,0)</f>
        <v>3</v>
      </c>
      <c r="T579" s="10">
        <f>VLOOKUP(B579,[3]Combined!C$1:AA$640,25,0)</f>
        <v>0</v>
      </c>
      <c r="U579" s="11">
        <f>VLOOKUP(B579,[4]Combined!C$1:T$640,18,0)</f>
        <v>10</v>
      </c>
      <c r="V579" s="11">
        <f>VLOOKUP(B579,[4]Combined!C$1:U$640,19,0)</f>
        <v>16</v>
      </c>
      <c r="W579" s="11">
        <f>VLOOKUP(B579,[4]Combined!C$1:W$640,21,0)</f>
        <v>0</v>
      </c>
      <c r="X579" s="11">
        <f>VLOOKUP(B579,[4]Combined!C$1:X$640,22,0)</f>
        <v>1</v>
      </c>
      <c r="Y579" s="11">
        <f>VLOOKUP(B579,[4]Combined!C$1:Y$640,23,0)</f>
        <v>3</v>
      </c>
      <c r="Z579" s="11">
        <f>VLOOKUP(B579,[4]Combined!C$1:AA$640,25,0)</f>
        <v>1</v>
      </c>
      <c r="AA579" s="12">
        <v>0</v>
      </c>
      <c r="AB579" s="12">
        <v>6</v>
      </c>
      <c r="AC579" s="12">
        <f>VLOOKUP(B579,[5]Combined!C$1:W$640,21,0)</f>
        <v>0</v>
      </c>
      <c r="AD579" s="12">
        <f>VLOOKUP(B579,[5]Combined!C$1:X$640,22,0)</f>
        <v>0</v>
      </c>
      <c r="AE579" s="12">
        <f>VLOOKUP(B579,[5]Combined!C$1:Y$640,23,0)</f>
        <v>0</v>
      </c>
      <c r="AF579" s="12">
        <f>VLOOKUP(B579,[5]Combined!C$1:AA$640,25,0)</f>
        <v>0</v>
      </c>
      <c r="AG579" s="14">
        <f t="shared" si="72"/>
        <v>84</v>
      </c>
      <c r="AH579" s="14">
        <f t="shared" si="73"/>
        <v>9</v>
      </c>
      <c r="AI579" s="14">
        <f t="shared" si="74"/>
        <v>9</v>
      </c>
      <c r="AJ579" s="14">
        <f t="shared" si="75"/>
        <v>51</v>
      </c>
      <c r="AK579" s="14">
        <f t="shared" si="76"/>
        <v>60</v>
      </c>
      <c r="AL579" s="14">
        <f t="shared" si="77"/>
        <v>71.428571428571431</v>
      </c>
      <c r="AM579" s="14">
        <f t="shared" si="78"/>
        <v>2</v>
      </c>
      <c r="AN579" s="7" t="s">
        <v>595</v>
      </c>
      <c r="AO579" s="7">
        <f>VLOOKUP(B579,[6]L!B$1:AC$48,28,0)</f>
        <v>10</v>
      </c>
      <c r="AP579" s="7">
        <f>VLOOKUP(B579,[6]L!B$1:W$48,22,0)</f>
        <v>7</v>
      </c>
      <c r="AQ579" s="7">
        <f t="shared" si="79"/>
        <v>19</v>
      </c>
    </row>
    <row r="580" spans="1:43" x14ac:dyDescent="0.25">
      <c r="A580" s="7">
        <v>579</v>
      </c>
      <c r="B580" s="7" t="s">
        <v>635</v>
      </c>
      <c r="C580" s="8">
        <f>VLOOKUP(B580,[1]Combined!$B$1:$S$640,18,0)</f>
        <v>8</v>
      </c>
      <c r="D580" s="8">
        <f>VLOOKUP(B580,[1]Combined!$B$1:$T$640,19,0)</f>
        <v>8</v>
      </c>
      <c r="E580" s="8">
        <f>VLOOKUP(B580,[1]Combined!$B$1:$V$640,21,0)</f>
        <v>0</v>
      </c>
      <c r="F580" s="8">
        <f>VLOOKUP(B580,[1]Combined!$B$1:$W$640,22,0)</f>
        <v>2</v>
      </c>
      <c r="G580" s="8">
        <f>VLOOKUP(B580,[1]Combined!$B$1:$X$640,23,0)</f>
        <v>2</v>
      </c>
      <c r="H580" s="8">
        <f>VLOOKUP(B580,[1]Combined!$B$1:$Z$640,25,0)</f>
        <v>0</v>
      </c>
      <c r="I580" s="9">
        <f>VLOOKUP(B580,[2]Combined!C$1:T$640,18,0)</f>
        <v>20</v>
      </c>
      <c r="J580" s="9">
        <f>VLOOKUP(B580,[2]Combined!C$1:U$640,19,0)</f>
        <v>21</v>
      </c>
      <c r="K580" s="9">
        <f>VLOOKUP(B580,[2]Combined!C$1:W$640,21,0)</f>
        <v>0</v>
      </c>
      <c r="L580" s="9">
        <f>VLOOKUP(B580,[2]Combined!C$1:X$640,22,0)</f>
        <v>4</v>
      </c>
      <c r="M580" s="9">
        <f>VLOOKUP(B580,[2]Combined!C$1:Y$640,23,0)</f>
        <v>4</v>
      </c>
      <c r="N580" s="9">
        <f>VLOOKUP(B580,[2]Combined!C$1:AA$640,25,0)</f>
        <v>0</v>
      </c>
      <c r="O580" s="10">
        <f>VLOOKUP(B580,[3]Combined!C$1:T$640,18,0)</f>
        <v>14</v>
      </c>
      <c r="P580" s="10">
        <f>VLOOKUP(B580,[3]Combined!C$1:U$640,19,0)</f>
        <v>21</v>
      </c>
      <c r="Q580" s="10">
        <f>VLOOKUP(B580,[3]Combined!C$1:W$640,21,0)</f>
        <v>2</v>
      </c>
      <c r="R580" s="10">
        <f>VLOOKUP(B580,[3]Combined!C$1:X$640,22,0)</f>
        <v>1</v>
      </c>
      <c r="S580" s="10">
        <f>VLOOKUP(B580,[3]Combined!C$1:Y$640,23,0)</f>
        <v>2</v>
      </c>
      <c r="T580" s="10">
        <f>VLOOKUP(B580,[3]Combined!C$1:AA$640,25,0)</f>
        <v>0</v>
      </c>
      <c r="U580" s="11">
        <f>VLOOKUP(B580,[4]Combined!C$1:T$640,18,0)</f>
        <v>9</v>
      </c>
      <c r="V580" s="11">
        <f>VLOOKUP(B580,[4]Combined!C$1:U$640,19,0)</f>
        <v>16</v>
      </c>
      <c r="W580" s="11">
        <f>VLOOKUP(B580,[4]Combined!C$1:W$640,21,0)</f>
        <v>4</v>
      </c>
      <c r="X580" s="11">
        <f>VLOOKUP(B580,[4]Combined!C$1:X$640,22,0)</f>
        <v>1</v>
      </c>
      <c r="Y580" s="11">
        <f>VLOOKUP(B580,[4]Combined!C$1:Y$640,23,0)</f>
        <v>2</v>
      </c>
      <c r="Z580" s="11">
        <f>VLOOKUP(B580,[4]Combined!C$1:AA$640,25,0)</f>
        <v>1</v>
      </c>
      <c r="AA580" s="12">
        <v>3</v>
      </c>
      <c r="AB580" s="12">
        <v>6</v>
      </c>
      <c r="AC580" s="12">
        <f>VLOOKUP(B580,[5]Combined!C$1:W$640,21,0)</f>
        <v>0</v>
      </c>
      <c r="AD580" s="12">
        <f>VLOOKUP(B580,[5]Combined!C$1:X$640,22,0)</f>
        <v>0</v>
      </c>
      <c r="AE580" s="12">
        <v>1</v>
      </c>
      <c r="AF580" s="12">
        <f>VLOOKUP(B580,[5]Combined!C$1:AA$640,25,0)</f>
        <v>0</v>
      </c>
      <c r="AG580" s="14">
        <f t="shared" si="72"/>
        <v>83</v>
      </c>
      <c r="AH580" s="14">
        <f t="shared" si="73"/>
        <v>7</v>
      </c>
      <c r="AI580" s="14">
        <f t="shared" si="74"/>
        <v>7</v>
      </c>
      <c r="AJ580" s="14">
        <f t="shared" si="75"/>
        <v>62</v>
      </c>
      <c r="AK580" s="14">
        <f t="shared" si="76"/>
        <v>69</v>
      </c>
      <c r="AL580" s="14">
        <f t="shared" si="77"/>
        <v>83.132530120481931</v>
      </c>
      <c r="AM580" s="14">
        <f t="shared" si="78"/>
        <v>4</v>
      </c>
      <c r="AN580" s="7" t="s">
        <v>587</v>
      </c>
      <c r="AO580" s="7">
        <f>VLOOKUP(B580,[6]L!B$1:AC$48,28,0)</f>
        <v>8</v>
      </c>
      <c r="AP580" s="7">
        <f>VLOOKUP(B580,[6]L!B$1:W$48,22,0)</f>
        <v>6</v>
      </c>
      <c r="AQ580" s="7">
        <f t="shared" si="79"/>
        <v>18</v>
      </c>
    </row>
    <row r="581" spans="1:43" x14ac:dyDescent="0.25">
      <c r="A581" s="7">
        <v>580</v>
      </c>
      <c r="B581" s="7" t="s">
        <v>636</v>
      </c>
      <c r="C581" s="8">
        <f>VLOOKUP(B581,[1]Combined!$B$1:$S$640,18,0)</f>
        <v>5</v>
      </c>
      <c r="D581" s="8">
        <f>VLOOKUP(B581,[1]Combined!$B$1:$T$640,19,0)</f>
        <v>8</v>
      </c>
      <c r="E581" s="8">
        <f>VLOOKUP(B581,[1]Combined!$B$1:$V$640,21,0)</f>
        <v>0</v>
      </c>
      <c r="F581" s="8">
        <f>VLOOKUP(B581,[1]Combined!$B$1:$W$640,22,0)</f>
        <v>0</v>
      </c>
      <c r="G581" s="8">
        <f>VLOOKUP(B581,[1]Combined!$B$1:$X$640,23,0)</f>
        <v>2</v>
      </c>
      <c r="H581" s="8">
        <f>VLOOKUP(B581,[1]Combined!$B$1:$Z$640,25,0)</f>
        <v>0</v>
      </c>
      <c r="I581" s="9">
        <f>VLOOKUP(B581,[2]Combined!C$1:T$640,18,0)</f>
        <v>17</v>
      </c>
      <c r="J581" s="9">
        <f>VLOOKUP(B581,[2]Combined!C$1:U$640,19,0)</f>
        <v>21</v>
      </c>
      <c r="K581" s="9">
        <f>VLOOKUP(B581,[2]Combined!C$1:W$640,21,0)</f>
        <v>0</v>
      </c>
      <c r="L581" s="9">
        <f>VLOOKUP(B581,[2]Combined!C$1:X$640,22,0)</f>
        <v>1</v>
      </c>
      <c r="M581" s="9">
        <f>VLOOKUP(B581,[2]Combined!C$1:Y$640,23,0)</f>
        <v>4</v>
      </c>
      <c r="N581" s="9">
        <f>VLOOKUP(B581,[2]Combined!C$1:AA$640,25,0)</f>
        <v>0</v>
      </c>
      <c r="O581" s="10">
        <f>VLOOKUP(B581,[3]Combined!C$1:T$640,18,0)</f>
        <v>8</v>
      </c>
      <c r="P581" s="10">
        <f>VLOOKUP(B581,[3]Combined!C$1:U$640,19,0)</f>
        <v>21</v>
      </c>
      <c r="Q581" s="10">
        <f>VLOOKUP(B581,[3]Combined!C$1:W$640,21,0)</f>
        <v>8</v>
      </c>
      <c r="R581" s="10">
        <f>VLOOKUP(B581,[3]Combined!C$1:X$640,22,0)</f>
        <v>1</v>
      </c>
      <c r="S581" s="10">
        <f>VLOOKUP(B581,[3]Combined!C$1:Y$640,23,0)</f>
        <v>2</v>
      </c>
      <c r="T581" s="10">
        <f>VLOOKUP(B581,[3]Combined!C$1:AA$640,25,0)</f>
        <v>0</v>
      </c>
      <c r="U581" s="11">
        <f>VLOOKUP(B581,[4]Combined!C$1:T$640,18,0)</f>
        <v>9</v>
      </c>
      <c r="V581" s="11">
        <f>VLOOKUP(B581,[4]Combined!C$1:U$640,19,0)</f>
        <v>16</v>
      </c>
      <c r="W581" s="11">
        <f>VLOOKUP(B581,[4]Combined!C$1:W$640,21,0)</f>
        <v>1</v>
      </c>
      <c r="X581" s="11">
        <v>1</v>
      </c>
      <c r="Y581" s="11">
        <v>3</v>
      </c>
      <c r="Z581" s="11">
        <f>VLOOKUP(B581,[4]Combined!C$1:AA$640,25,0)</f>
        <v>0</v>
      </c>
      <c r="AA581" s="12">
        <v>2</v>
      </c>
      <c r="AB581" s="12">
        <v>6</v>
      </c>
      <c r="AC581" s="12">
        <f>VLOOKUP(B581,[5]Combined!C$1:W$640,21,0)</f>
        <v>0</v>
      </c>
      <c r="AD581" s="12">
        <f>VLOOKUP(B581,[5]Combined!C$1:X$640,22,0)</f>
        <v>0</v>
      </c>
      <c r="AE581" s="12">
        <v>1</v>
      </c>
      <c r="AF581" s="12">
        <f>VLOOKUP(B581,[5]Combined!C$1:AA$640,25,0)</f>
        <v>0</v>
      </c>
      <c r="AG581" s="14">
        <f t="shared" si="72"/>
        <v>84</v>
      </c>
      <c r="AH581" s="14">
        <f t="shared" si="73"/>
        <v>9</v>
      </c>
      <c r="AI581" s="14">
        <f t="shared" si="74"/>
        <v>9</v>
      </c>
      <c r="AJ581" s="14">
        <f t="shared" si="75"/>
        <v>44</v>
      </c>
      <c r="AK581" s="14">
        <f t="shared" si="76"/>
        <v>53</v>
      </c>
      <c r="AL581" s="14">
        <f t="shared" si="77"/>
        <v>63.095238095238095</v>
      </c>
      <c r="AM581" s="14">
        <f t="shared" si="78"/>
        <v>0</v>
      </c>
      <c r="AN581" s="7" t="s">
        <v>589</v>
      </c>
      <c r="AO581" s="7">
        <v>8</v>
      </c>
      <c r="AP581" s="7">
        <f>VLOOKUP(B581,[6]L!B$1:W$48,22,0)</f>
        <v>5</v>
      </c>
      <c r="AQ581" s="7">
        <f t="shared" si="79"/>
        <v>13</v>
      </c>
    </row>
    <row r="582" spans="1:43" x14ac:dyDescent="0.25">
      <c r="A582" s="7">
        <v>581</v>
      </c>
      <c r="B582" s="7" t="s">
        <v>637</v>
      </c>
      <c r="C582" s="8">
        <f>VLOOKUP(B582,[1]Combined!$B$1:$S$640,18,0)</f>
        <v>10</v>
      </c>
      <c r="D582" s="8">
        <f>VLOOKUP(B582,[1]Combined!$B$1:$T$640,19,0)</f>
        <v>10</v>
      </c>
      <c r="E582" s="8">
        <f>VLOOKUP(B582,[1]Combined!$B$1:$V$640,21,0)</f>
        <v>0</v>
      </c>
      <c r="F582" s="8">
        <f>VLOOKUP(B582,[1]Combined!$B$1:$W$640,22,0)</f>
        <v>2</v>
      </c>
      <c r="G582" s="8">
        <f>VLOOKUP(B582,[1]Combined!$B$1:$X$640,23,0)</f>
        <v>2</v>
      </c>
      <c r="H582" s="8">
        <f>VLOOKUP(B582,[1]Combined!$B$1:$Z$640,25,0)</f>
        <v>0</v>
      </c>
      <c r="I582" s="9">
        <f>VLOOKUP(B582,[2]Combined!C$1:T$640,18,0)</f>
        <v>21</v>
      </c>
      <c r="J582" s="9">
        <f>VLOOKUP(B582,[2]Combined!C$1:U$640,19,0)</f>
        <v>21</v>
      </c>
      <c r="K582" s="9">
        <f>VLOOKUP(B582,[2]Combined!C$1:W$640,21,0)</f>
        <v>0</v>
      </c>
      <c r="L582" s="9">
        <f>VLOOKUP(B582,[2]Combined!C$1:X$640,22,0)</f>
        <v>4</v>
      </c>
      <c r="M582" s="9">
        <f>VLOOKUP(B582,[2]Combined!C$1:Y$640,23,0)</f>
        <v>4</v>
      </c>
      <c r="N582" s="9">
        <f>VLOOKUP(B582,[2]Combined!C$1:AA$640,25,0)</f>
        <v>0</v>
      </c>
      <c r="O582" s="10">
        <f>VLOOKUP(B582,[3]Combined!C$1:T$640,18,0)</f>
        <v>16</v>
      </c>
      <c r="P582" s="10">
        <f>VLOOKUP(B582,[3]Combined!C$1:U$640,19,0)</f>
        <v>18</v>
      </c>
      <c r="Q582" s="10">
        <f>VLOOKUP(B582,[3]Combined!C$1:W$640,21,0)</f>
        <v>0</v>
      </c>
      <c r="R582" s="10">
        <f>VLOOKUP(B582,[3]Combined!C$1:X$640,22,0)</f>
        <v>4</v>
      </c>
      <c r="S582" s="10">
        <f>VLOOKUP(B582,[3]Combined!C$1:Y$640,23,0)</f>
        <v>5</v>
      </c>
      <c r="T582" s="10">
        <f>VLOOKUP(B582,[3]Combined!C$1:AA$640,25,0)</f>
        <v>0</v>
      </c>
      <c r="U582" s="11">
        <f>VLOOKUP(B582,[4]Combined!C$1:T$640,18,0)</f>
        <v>8</v>
      </c>
      <c r="V582" s="11">
        <f>VLOOKUP(B582,[4]Combined!C$1:U$640,19,0)</f>
        <v>14</v>
      </c>
      <c r="W582" s="11">
        <f>VLOOKUP(B582,[4]Combined!C$1:W$640,21,0)</f>
        <v>0</v>
      </c>
      <c r="X582" s="11">
        <f>VLOOKUP(B582,[4]Combined!C$1:X$640,22,0)</f>
        <v>3</v>
      </c>
      <c r="Y582" s="11">
        <f>VLOOKUP(B582,[4]Combined!C$1:Y$640,23,0)</f>
        <v>3</v>
      </c>
      <c r="Z582" s="11">
        <f>VLOOKUP(B582,[4]Combined!C$1:AA$640,25,0)</f>
        <v>0</v>
      </c>
      <c r="AA582" s="12">
        <f>VLOOKUP(B582,[5]Combined!C$1:T$640,18,0)</f>
        <v>0</v>
      </c>
      <c r="AB582" s="12">
        <f>VLOOKUP(B582,[5]Combined!C$1:U$640,19,0)</f>
        <v>0</v>
      </c>
      <c r="AC582" s="12">
        <f>VLOOKUP(B582,[5]Combined!C$1:W$640,21,0)</f>
        <v>0</v>
      </c>
      <c r="AD582" s="12">
        <f>VLOOKUP(B582,[5]Combined!C$1:X$640,22,0)</f>
        <v>0</v>
      </c>
      <c r="AE582" s="12">
        <f>VLOOKUP(B582,[5]Combined!C$1:Y$640,23,0)</f>
        <v>0</v>
      </c>
      <c r="AF582" s="12">
        <f>VLOOKUP(B582,[5]Combined!C$1:AA$640,25,0)</f>
        <v>0</v>
      </c>
      <c r="AG582" s="14">
        <f t="shared" si="72"/>
        <v>77</v>
      </c>
      <c r="AH582" s="14">
        <f t="shared" si="73"/>
        <v>0</v>
      </c>
      <c r="AI582" s="14">
        <f t="shared" si="74"/>
        <v>0</v>
      </c>
      <c r="AJ582" s="14">
        <f t="shared" si="75"/>
        <v>68</v>
      </c>
      <c r="AK582" s="14">
        <f t="shared" si="76"/>
        <v>68</v>
      </c>
      <c r="AL582" s="14">
        <f t="shared" si="77"/>
        <v>88.311688311688314</v>
      </c>
      <c r="AM582" s="14">
        <f t="shared" si="78"/>
        <v>5</v>
      </c>
      <c r="AN582" s="7" t="s">
        <v>638</v>
      </c>
      <c r="AO582" s="7">
        <f>VLOOKUP(B582,[6]M!B$1:AE$50,30,0)</f>
        <v>9</v>
      </c>
      <c r="AP582" s="7">
        <f>VLOOKUP(B582,[6]M!B$1:Y$50,24,0)</f>
        <v>5</v>
      </c>
      <c r="AQ582" s="7">
        <f t="shared" si="79"/>
        <v>19</v>
      </c>
    </row>
    <row r="583" spans="1:43" x14ac:dyDescent="0.25">
      <c r="A583" s="7">
        <v>582</v>
      </c>
      <c r="B583" s="7" t="s">
        <v>639</v>
      </c>
      <c r="C583" s="8">
        <f>VLOOKUP(B583,[1]Combined!$B$1:$S$640,18,0)</f>
        <v>10</v>
      </c>
      <c r="D583" s="8">
        <f>VLOOKUP(B583,[1]Combined!$B$1:$T$640,19,0)</f>
        <v>10</v>
      </c>
      <c r="E583" s="8">
        <f>VLOOKUP(B583,[1]Combined!$B$1:$V$640,21,0)</f>
        <v>0</v>
      </c>
      <c r="F583" s="8">
        <f>VLOOKUP(B583,[1]Combined!$B$1:$W$640,22,0)</f>
        <v>2</v>
      </c>
      <c r="G583" s="8">
        <f>VLOOKUP(B583,[1]Combined!$B$1:$X$640,23,0)</f>
        <v>2</v>
      </c>
      <c r="H583" s="8">
        <f>VLOOKUP(B583,[1]Combined!$B$1:$Z$640,25,0)</f>
        <v>0</v>
      </c>
      <c r="I583" s="9">
        <f>VLOOKUP(B583,[2]Combined!C$1:T$640,18,0)</f>
        <v>7</v>
      </c>
      <c r="J583" s="9">
        <f>VLOOKUP(B583,[2]Combined!C$1:U$640,19,0)</f>
        <v>21</v>
      </c>
      <c r="K583" s="9">
        <f>VLOOKUP(B583,[2]Combined!C$1:W$640,21,0)</f>
        <v>0</v>
      </c>
      <c r="L583" s="9">
        <f>VLOOKUP(B583,[2]Combined!C$1:X$640,22,0)</f>
        <v>1</v>
      </c>
      <c r="M583" s="9">
        <f>VLOOKUP(B583,[2]Combined!C$1:Y$640,23,0)</f>
        <v>4</v>
      </c>
      <c r="N583" s="9">
        <f>VLOOKUP(B583,[2]Combined!C$1:AA$640,25,0)</f>
        <v>0</v>
      </c>
      <c r="O583" s="10">
        <f>VLOOKUP(B583,[3]Combined!C$1:T$640,18,0)</f>
        <v>11</v>
      </c>
      <c r="P583" s="10">
        <f>VLOOKUP(B583,[3]Combined!C$1:U$640,19,0)</f>
        <v>18</v>
      </c>
      <c r="Q583" s="10">
        <f>VLOOKUP(B583,[3]Combined!C$1:W$640,21,0)</f>
        <v>0</v>
      </c>
      <c r="R583" s="10">
        <f>VLOOKUP(B583,[3]Combined!C$1:X$640,22,0)</f>
        <v>5</v>
      </c>
      <c r="S583" s="10">
        <f>VLOOKUP(B583,[3]Combined!C$1:Y$640,23,0)</f>
        <v>5</v>
      </c>
      <c r="T583" s="10">
        <f>VLOOKUP(B583,[3]Combined!C$1:AA$640,25,0)</f>
        <v>0</v>
      </c>
      <c r="U583" s="11">
        <f>VLOOKUP(B583,[4]Combined!C$1:T$640,18,0)</f>
        <v>7</v>
      </c>
      <c r="V583" s="11">
        <f>VLOOKUP(B583,[4]Combined!C$1:U$640,19,0)</f>
        <v>14</v>
      </c>
      <c r="W583" s="11">
        <f>VLOOKUP(B583,[4]Combined!C$1:W$640,21,0)</f>
        <v>7</v>
      </c>
      <c r="X583" s="11">
        <f>VLOOKUP(B583,[4]Combined!C$1:X$640,22,0)</f>
        <v>2</v>
      </c>
      <c r="Y583" s="11">
        <f>VLOOKUP(B583,[4]Combined!C$1:Y$640,23,0)</f>
        <v>3</v>
      </c>
      <c r="Z583" s="11">
        <f>VLOOKUP(B583,[4]Combined!C$1:AA$640,25,0)</f>
        <v>1</v>
      </c>
      <c r="AA583" s="12">
        <f>VLOOKUP(B583,[5]Combined!C$1:T$640,18,0)</f>
        <v>0</v>
      </c>
      <c r="AB583" s="12">
        <f>VLOOKUP(B583,[5]Combined!C$1:U$640,19,0)</f>
        <v>0</v>
      </c>
      <c r="AC583" s="12">
        <f>VLOOKUP(B583,[5]Combined!C$1:W$640,21,0)</f>
        <v>0</v>
      </c>
      <c r="AD583" s="12">
        <f>VLOOKUP(B583,[5]Combined!C$1:X$640,22,0)</f>
        <v>0</v>
      </c>
      <c r="AE583" s="12">
        <f>VLOOKUP(B583,[5]Combined!C$1:Y$640,23,0)</f>
        <v>0</v>
      </c>
      <c r="AF583" s="12">
        <f>VLOOKUP(B583,[5]Combined!C$1:AA$640,25,0)</f>
        <v>0</v>
      </c>
      <c r="AG583" s="14">
        <f t="shared" si="72"/>
        <v>77</v>
      </c>
      <c r="AH583" s="14">
        <f t="shared" si="73"/>
        <v>8</v>
      </c>
      <c r="AI583" s="14">
        <f t="shared" si="74"/>
        <v>8</v>
      </c>
      <c r="AJ583" s="14">
        <f t="shared" si="75"/>
        <v>45</v>
      </c>
      <c r="AK583" s="14">
        <f t="shared" si="76"/>
        <v>53</v>
      </c>
      <c r="AL583" s="14">
        <f t="shared" si="77"/>
        <v>68.831168831168839</v>
      </c>
      <c r="AM583" s="14">
        <f t="shared" si="78"/>
        <v>1</v>
      </c>
      <c r="AN583" s="7" t="s">
        <v>640</v>
      </c>
      <c r="AO583" s="7">
        <f>VLOOKUP(B583,[6]M!B$1:AE$50,30,0)</f>
        <v>10</v>
      </c>
      <c r="AP583" s="7">
        <f>VLOOKUP(B583,[6]M!B$1:Y$50,24,0)</f>
        <v>5</v>
      </c>
      <c r="AQ583" s="7">
        <f t="shared" si="79"/>
        <v>16</v>
      </c>
    </row>
    <row r="584" spans="1:43" x14ac:dyDescent="0.25">
      <c r="A584" s="7">
        <v>583</v>
      </c>
      <c r="B584" s="7" t="s">
        <v>641</v>
      </c>
      <c r="C584" s="8">
        <f>VLOOKUP(B584,[1]Combined!$B$1:$S$640,18,0)</f>
        <v>10</v>
      </c>
      <c r="D584" s="8">
        <f>VLOOKUP(B584,[1]Combined!$B$1:$T$640,19,0)</f>
        <v>10</v>
      </c>
      <c r="E584" s="8">
        <f>VLOOKUP(B584,[1]Combined!$B$1:$V$640,21,0)</f>
        <v>0</v>
      </c>
      <c r="F584" s="8">
        <f>VLOOKUP(B584,[1]Combined!$B$1:$W$640,22,0)</f>
        <v>2</v>
      </c>
      <c r="G584" s="8">
        <f>VLOOKUP(B584,[1]Combined!$B$1:$X$640,23,0)</f>
        <v>2</v>
      </c>
      <c r="H584" s="8">
        <f>VLOOKUP(B584,[1]Combined!$B$1:$Z$640,25,0)</f>
        <v>0</v>
      </c>
      <c r="I584" s="9">
        <f>VLOOKUP(B584,[2]Combined!C$1:T$640,18,0)</f>
        <v>21</v>
      </c>
      <c r="J584" s="9">
        <f>VLOOKUP(B584,[2]Combined!C$1:U$640,19,0)</f>
        <v>21</v>
      </c>
      <c r="K584" s="9">
        <f>VLOOKUP(B584,[2]Combined!C$1:W$640,21,0)</f>
        <v>0</v>
      </c>
      <c r="L584" s="9">
        <f>VLOOKUP(B584,[2]Combined!C$1:X$640,22,0)</f>
        <v>4</v>
      </c>
      <c r="M584" s="9">
        <f>VLOOKUP(B584,[2]Combined!C$1:Y$640,23,0)</f>
        <v>4</v>
      </c>
      <c r="N584" s="9">
        <f>VLOOKUP(B584,[2]Combined!C$1:AA$640,25,0)</f>
        <v>0</v>
      </c>
      <c r="O584" s="10">
        <f>VLOOKUP(B584,[3]Combined!C$1:T$640,18,0)</f>
        <v>17</v>
      </c>
      <c r="P584" s="10">
        <f>VLOOKUP(B584,[3]Combined!C$1:U$640,19,0)</f>
        <v>18</v>
      </c>
      <c r="Q584" s="10">
        <f>VLOOKUP(B584,[3]Combined!C$1:W$640,21,0)</f>
        <v>0</v>
      </c>
      <c r="R584" s="10">
        <f>VLOOKUP(B584,[3]Combined!C$1:X$640,22,0)</f>
        <v>4</v>
      </c>
      <c r="S584" s="10">
        <f>VLOOKUP(B584,[3]Combined!C$1:Y$640,23,0)</f>
        <v>5</v>
      </c>
      <c r="T584" s="10">
        <f>VLOOKUP(B584,[3]Combined!C$1:AA$640,25,0)</f>
        <v>0</v>
      </c>
      <c r="U584" s="11">
        <f>VLOOKUP(B584,[4]Combined!C$1:T$640,18,0)</f>
        <v>14</v>
      </c>
      <c r="V584" s="11">
        <f>VLOOKUP(B584,[4]Combined!C$1:U$640,19,0)</f>
        <v>14</v>
      </c>
      <c r="W584" s="11">
        <f>VLOOKUP(B584,[4]Combined!C$1:W$640,21,0)</f>
        <v>0</v>
      </c>
      <c r="X584" s="11">
        <f>VLOOKUP(B584,[4]Combined!C$1:X$640,22,0)</f>
        <v>3</v>
      </c>
      <c r="Y584" s="11">
        <f>VLOOKUP(B584,[4]Combined!C$1:Y$640,23,0)</f>
        <v>3</v>
      </c>
      <c r="Z584" s="11">
        <f>VLOOKUP(B584,[4]Combined!C$1:AA$640,25,0)</f>
        <v>0</v>
      </c>
      <c r="AA584" s="12">
        <f>VLOOKUP(B584,[5]Combined!C$1:T$640,18,0)</f>
        <v>0</v>
      </c>
      <c r="AB584" s="12">
        <f>VLOOKUP(B584,[5]Combined!C$1:U$640,19,0)</f>
        <v>0</v>
      </c>
      <c r="AC584" s="12">
        <f>VLOOKUP(B584,[5]Combined!C$1:W$640,21,0)</f>
        <v>0</v>
      </c>
      <c r="AD584" s="12">
        <v>1</v>
      </c>
      <c r="AE584" s="12">
        <v>2</v>
      </c>
      <c r="AF584" s="12">
        <f>VLOOKUP(B584,[5]Combined!C$1:AA$640,25,0)</f>
        <v>0</v>
      </c>
      <c r="AG584" s="14">
        <f t="shared" si="72"/>
        <v>79</v>
      </c>
      <c r="AH584" s="14">
        <f t="shared" si="73"/>
        <v>0</v>
      </c>
      <c r="AI584" s="14">
        <f t="shared" si="74"/>
        <v>0</v>
      </c>
      <c r="AJ584" s="14">
        <f t="shared" si="75"/>
        <v>76</v>
      </c>
      <c r="AK584" s="14">
        <f t="shared" si="76"/>
        <v>76</v>
      </c>
      <c r="AL584" s="14">
        <f t="shared" si="77"/>
        <v>96.202531645569621</v>
      </c>
      <c r="AM584" s="14">
        <f t="shared" si="78"/>
        <v>5</v>
      </c>
      <c r="AN584" s="7" t="s">
        <v>642</v>
      </c>
      <c r="AO584" s="7">
        <f>VLOOKUP(B584,[6]M!B$1:AE$50,30,0)</f>
        <v>8</v>
      </c>
      <c r="AP584" s="7">
        <f>VLOOKUP(B584,[6]M!B$1:Y$50,24,0)</f>
        <v>9</v>
      </c>
      <c r="AQ584" s="7">
        <f t="shared" si="79"/>
        <v>22</v>
      </c>
    </row>
    <row r="585" spans="1:43" x14ac:dyDescent="0.25">
      <c r="A585" s="7">
        <v>584</v>
      </c>
      <c r="B585" s="7" t="s">
        <v>643</v>
      </c>
      <c r="C585" s="8">
        <f>VLOOKUP(B585,[1]Combined!$B$1:$S$640,18,0)</f>
        <v>6</v>
      </c>
      <c r="D585" s="8">
        <f>VLOOKUP(B585,[1]Combined!$B$1:$T$640,19,0)</f>
        <v>10</v>
      </c>
      <c r="E585" s="8">
        <f>VLOOKUP(B585,[1]Combined!$B$1:$V$640,21,0)</f>
        <v>0</v>
      </c>
      <c r="F585" s="8">
        <f>VLOOKUP(B585,[1]Combined!$B$1:$W$640,22,0)</f>
        <v>1</v>
      </c>
      <c r="G585" s="8">
        <f>VLOOKUP(B585,[1]Combined!$B$1:$X$640,23,0)</f>
        <v>2</v>
      </c>
      <c r="H585" s="8">
        <f>VLOOKUP(B585,[1]Combined!$B$1:$Z$640,25,0)</f>
        <v>0</v>
      </c>
      <c r="I585" s="9">
        <f>VLOOKUP(B585,[2]Combined!C$1:T$640,18,0)</f>
        <v>21</v>
      </c>
      <c r="J585" s="9">
        <f>VLOOKUP(B585,[2]Combined!C$1:U$640,19,0)</f>
        <v>21</v>
      </c>
      <c r="K585" s="9">
        <f>VLOOKUP(B585,[2]Combined!C$1:W$640,21,0)</f>
        <v>0</v>
      </c>
      <c r="L585" s="9">
        <f>VLOOKUP(B585,[2]Combined!C$1:X$640,22,0)</f>
        <v>2</v>
      </c>
      <c r="M585" s="9">
        <f>VLOOKUP(B585,[2]Combined!C$1:Y$640,23,0)</f>
        <v>3</v>
      </c>
      <c r="N585" s="9">
        <f>VLOOKUP(B585,[2]Combined!C$1:AA$640,25,0)</f>
        <v>0</v>
      </c>
      <c r="O585" s="10">
        <f>VLOOKUP(B585,[3]Combined!C$1:T$640,18,0)</f>
        <v>16</v>
      </c>
      <c r="P585" s="10">
        <f>VLOOKUP(B585,[3]Combined!C$1:U$640,19,0)</f>
        <v>18</v>
      </c>
      <c r="Q585" s="10">
        <f>VLOOKUP(B585,[3]Combined!C$1:W$640,21,0)</f>
        <v>0</v>
      </c>
      <c r="R585" s="10">
        <f>VLOOKUP(B585,[3]Combined!C$1:X$640,22,0)</f>
        <v>2</v>
      </c>
      <c r="S585" s="10">
        <f>VLOOKUP(B585,[3]Combined!C$1:Y$640,23,0)</f>
        <v>4</v>
      </c>
      <c r="T585" s="10">
        <f>VLOOKUP(B585,[3]Combined!C$1:AA$640,25,0)</f>
        <v>0</v>
      </c>
      <c r="U585" s="11">
        <f>VLOOKUP(B585,[4]Combined!C$1:T$640,18,0)</f>
        <v>14</v>
      </c>
      <c r="V585" s="11">
        <f>VLOOKUP(B585,[4]Combined!C$1:U$640,19,0)</f>
        <v>14</v>
      </c>
      <c r="W585" s="11">
        <f>VLOOKUP(B585,[4]Combined!C$1:W$640,21,0)</f>
        <v>0</v>
      </c>
      <c r="X585" s="11">
        <f>VLOOKUP(B585,[4]Combined!C$1:X$640,22,0)</f>
        <v>3</v>
      </c>
      <c r="Y585" s="11">
        <f>VLOOKUP(B585,[4]Combined!C$1:Y$640,23,0)</f>
        <v>4</v>
      </c>
      <c r="Z585" s="11">
        <f>VLOOKUP(B585,[4]Combined!C$1:AA$640,25,0)</f>
        <v>0</v>
      </c>
      <c r="AA585" s="12">
        <f>VLOOKUP(B585,[5]Combined!C$1:T$640,18,0)</f>
        <v>0</v>
      </c>
      <c r="AB585" s="12">
        <f>VLOOKUP(B585,[5]Combined!C$1:U$640,19,0)</f>
        <v>0</v>
      </c>
      <c r="AC585" s="12">
        <f>VLOOKUP(B585,[5]Combined!C$1:W$640,21,0)</f>
        <v>0</v>
      </c>
      <c r="AD585" s="12">
        <v>1</v>
      </c>
      <c r="AE585" s="12">
        <v>2</v>
      </c>
      <c r="AF585" s="12">
        <f>VLOOKUP(B585,[5]Combined!C$1:AA$640,25,0)</f>
        <v>0</v>
      </c>
      <c r="AG585" s="14">
        <f t="shared" si="72"/>
        <v>78</v>
      </c>
      <c r="AH585" s="14">
        <f t="shared" si="73"/>
        <v>0</v>
      </c>
      <c r="AI585" s="14">
        <f t="shared" si="74"/>
        <v>0</v>
      </c>
      <c r="AJ585" s="14">
        <f t="shared" si="75"/>
        <v>66</v>
      </c>
      <c r="AK585" s="14">
        <f t="shared" si="76"/>
        <v>66</v>
      </c>
      <c r="AL585" s="14">
        <f t="shared" si="77"/>
        <v>84.615384615384613</v>
      </c>
      <c r="AM585" s="14">
        <f t="shared" si="78"/>
        <v>4</v>
      </c>
      <c r="AN585" s="7" t="s">
        <v>644</v>
      </c>
      <c r="AO585" s="7">
        <f>VLOOKUP(B585,[6]M!B$1:AE$50,30,0)</f>
        <v>6</v>
      </c>
      <c r="AP585" s="7">
        <f>VLOOKUP(B585,[6]M!B$1:Y$50,24,0)</f>
        <v>5</v>
      </c>
      <c r="AQ585" s="7">
        <f t="shared" si="79"/>
        <v>15</v>
      </c>
    </row>
    <row r="586" spans="1:43" x14ac:dyDescent="0.25">
      <c r="A586" s="7">
        <v>585</v>
      </c>
      <c r="B586" s="7" t="s">
        <v>645</v>
      </c>
      <c r="C586" s="8">
        <f>VLOOKUP(B586,[1]Combined!$B$1:$S$640,18,0)</f>
        <v>10</v>
      </c>
      <c r="D586" s="8">
        <f>VLOOKUP(B586,[1]Combined!$B$1:$T$640,19,0)</f>
        <v>10</v>
      </c>
      <c r="E586" s="8">
        <f>VLOOKUP(B586,[1]Combined!$B$1:$V$640,21,0)</f>
        <v>0</v>
      </c>
      <c r="F586" s="8">
        <f>VLOOKUP(B586,[1]Combined!$B$1:$W$640,22,0)</f>
        <v>2</v>
      </c>
      <c r="G586" s="8">
        <f>VLOOKUP(B586,[1]Combined!$B$1:$X$640,23,0)</f>
        <v>2</v>
      </c>
      <c r="H586" s="8">
        <f>VLOOKUP(B586,[1]Combined!$B$1:$Z$640,25,0)</f>
        <v>0</v>
      </c>
      <c r="I586" s="9">
        <f>VLOOKUP(B586,[2]Combined!C$1:T$640,18,0)</f>
        <v>21</v>
      </c>
      <c r="J586" s="9">
        <f>VLOOKUP(B586,[2]Combined!C$1:U$640,19,0)</f>
        <v>21</v>
      </c>
      <c r="K586" s="9">
        <f>VLOOKUP(B586,[2]Combined!C$1:W$640,21,0)</f>
        <v>0</v>
      </c>
      <c r="L586" s="9">
        <f>VLOOKUP(B586,[2]Combined!C$1:X$640,22,0)</f>
        <v>2</v>
      </c>
      <c r="M586" s="9">
        <f>VLOOKUP(B586,[2]Combined!C$1:Y$640,23,0)</f>
        <v>2</v>
      </c>
      <c r="N586" s="9">
        <f>VLOOKUP(B586,[2]Combined!C$1:AA$640,25,0)</f>
        <v>0</v>
      </c>
      <c r="O586" s="10">
        <f>VLOOKUP(B586,[3]Combined!C$1:T$640,18,0)</f>
        <v>17</v>
      </c>
      <c r="P586" s="10">
        <f>VLOOKUP(B586,[3]Combined!C$1:U$640,19,0)</f>
        <v>18</v>
      </c>
      <c r="Q586" s="10">
        <f>VLOOKUP(B586,[3]Combined!C$1:W$640,21,0)</f>
        <v>0</v>
      </c>
      <c r="R586" s="10">
        <f>VLOOKUP(B586,[3]Combined!C$1:X$640,22,0)</f>
        <v>2</v>
      </c>
      <c r="S586" s="10">
        <f>VLOOKUP(B586,[3]Combined!C$1:Y$640,23,0)</f>
        <v>2</v>
      </c>
      <c r="T586" s="10">
        <f>VLOOKUP(B586,[3]Combined!C$1:AA$640,25,0)</f>
        <v>0</v>
      </c>
      <c r="U586" s="11">
        <f>VLOOKUP(B586,[4]Combined!C$1:T$640,18,0)</f>
        <v>14</v>
      </c>
      <c r="V586" s="11">
        <f>VLOOKUP(B586,[4]Combined!C$1:U$640,19,0)</f>
        <v>14</v>
      </c>
      <c r="W586" s="11">
        <f>VLOOKUP(B586,[4]Combined!C$1:W$640,21,0)</f>
        <v>0</v>
      </c>
      <c r="X586" s="11">
        <v>3</v>
      </c>
      <c r="Y586" s="11">
        <v>3</v>
      </c>
      <c r="Z586" s="11">
        <f>VLOOKUP(B586,[4]Combined!C$1:AA$640,25,0)</f>
        <v>0</v>
      </c>
      <c r="AA586" s="12">
        <f>VLOOKUP(B586,[5]Combined!C$1:T$640,18,0)</f>
        <v>0</v>
      </c>
      <c r="AB586" s="12">
        <f>VLOOKUP(B586,[5]Combined!C$1:U$640,19,0)</f>
        <v>0</v>
      </c>
      <c r="AC586" s="12">
        <f>VLOOKUP(B586,[5]Combined!C$1:W$640,21,0)</f>
        <v>0</v>
      </c>
      <c r="AD586" s="12">
        <f>VLOOKUP(B586,[5]Combined!C$1:X$640,22,0)</f>
        <v>0</v>
      </c>
      <c r="AE586" s="12">
        <f>VLOOKUP(B586,[5]Combined!C$1:Y$640,23,0)</f>
        <v>0</v>
      </c>
      <c r="AF586" s="12">
        <f>VLOOKUP(B586,[5]Combined!C$1:AA$640,25,0)</f>
        <v>0</v>
      </c>
      <c r="AG586" s="14">
        <f t="shared" si="72"/>
        <v>72</v>
      </c>
      <c r="AH586" s="14">
        <f t="shared" si="73"/>
        <v>0</v>
      </c>
      <c r="AI586" s="14">
        <f t="shared" si="74"/>
        <v>0</v>
      </c>
      <c r="AJ586" s="14">
        <f t="shared" si="75"/>
        <v>71</v>
      </c>
      <c r="AK586" s="14">
        <f t="shared" si="76"/>
        <v>71</v>
      </c>
      <c r="AL586" s="14">
        <f t="shared" si="77"/>
        <v>98.611111111111114</v>
      </c>
      <c r="AM586" s="14">
        <f t="shared" si="78"/>
        <v>5</v>
      </c>
      <c r="AN586" s="7" t="s">
        <v>646</v>
      </c>
      <c r="AO586" s="7">
        <v>9</v>
      </c>
      <c r="AP586" s="7">
        <f>VLOOKUP(B586,[6]M!B$1:Y$50,24,0)</f>
        <v>8</v>
      </c>
      <c r="AQ586" s="7">
        <f t="shared" si="79"/>
        <v>22</v>
      </c>
    </row>
    <row r="587" spans="1:43" x14ac:dyDescent="0.25">
      <c r="A587" s="7">
        <v>586</v>
      </c>
      <c r="B587" s="7" t="s">
        <v>647</v>
      </c>
      <c r="C587" s="8">
        <f>VLOOKUP(B587,[1]Combined!$B$1:$S$640,18,0)</f>
        <v>10</v>
      </c>
      <c r="D587" s="8">
        <f>VLOOKUP(B587,[1]Combined!$B$1:$T$640,19,0)</f>
        <v>10</v>
      </c>
      <c r="E587" s="8">
        <f>VLOOKUP(B587,[1]Combined!$B$1:$V$640,21,0)</f>
        <v>0</v>
      </c>
      <c r="F587" s="8">
        <f>VLOOKUP(B587,[1]Combined!$B$1:$W$640,22,0)</f>
        <v>2</v>
      </c>
      <c r="G587" s="8">
        <f>VLOOKUP(B587,[1]Combined!$B$1:$X$640,23,0)</f>
        <v>2</v>
      </c>
      <c r="H587" s="8">
        <f>VLOOKUP(B587,[1]Combined!$B$1:$Z$640,25,0)</f>
        <v>0</v>
      </c>
      <c r="I587" s="9">
        <f>VLOOKUP(B587,[2]Combined!C$1:T$640,18,0)</f>
        <v>21</v>
      </c>
      <c r="J587" s="9">
        <f>VLOOKUP(B587,[2]Combined!C$1:U$640,19,0)</f>
        <v>21</v>
      </c>
      <c r="K587" s="9">
        <f>VLOOKUP(B587,[2]Combined!C$1:W$640,21,0)</f>
        <v>0</v>
      </c>
      <c r="L587" s="9">
        <f>VLOOKUP(B587,[2]Combined!C$1:X$640,22,0)</f>
        <v>4</v>
      </c>
      <c r="M587" s="9">
        <f>VLOOKUP(B587,[2]Combined!C$1:Y$640,23,0)</f>
        <v>4</v>
      </c>
      <c r="N587" s="9">
        <f>VLOOKUP(B587,[2]Combined!C$1:AA$640,25,0)</f>
        <v>0</v>
      </c>
      <c r="O587" s="10">
        <f>VLOOKUP(B587,[3]Combined!C$1:T$640,18,0)</f>
        <v>16</v>
      </c>
      <c r="P587" s="10">
        <f>VLOOKUP(B587,[3]Combined!C$1:U$640,19,0)</f>
        <v>18</v>
      </c>
      <c r="Q587" s="10">
        <f>VLOOKUP(B587,[3]Combined!C$1:W$640,21,0)</f>
        <v>0</v>
      </c>
      <c r="R587" s="10">
        <f>VLOOKUP(B587,[3]Combined!C$1:X$640,22,0)</f>
        <v>5</v>
      </c>
      <c r="S587" s="10">
        <f>VLOOKUP(B587,[3]Combined!C$1:Y$640,23,0)</f>
        <v>5</v>
      </c>
      <c r="T587" s="10">
        <f>VLOOKUP(B587,[3]Combined!C$1:AA$640,25,0)</f>
        <v>0</v>
      </c>
      <c r="U587" s="11">
        <f>VLOOKUP(B587,[4]Combined!C$1:T$640,18,0)</f>
        <v>14</v>
      </c>
      <c r="V587" s="11">
        <f>VLOOKUP(B587,[4]Combined!C$1:U$640,19,0)</f>
        <v>14</v>
      </c>
      <c r="W587" s="11">
        <f>VLOOKUP(B587,[4]Combined!C$1:W$640,21,0)</f>
        <v>0</v>
      </c>
      <c r="X587" s="11">
        <f>VLOOKUP(B587,[4]Combined!C$1:X$640,22,0)</f>
        <v>3</v>
      </c>
      <c r="Y587" s="11">
        <f>VLOOKUP(B587,[4]Combined!C$1:Y$640,23,0)</f>
        <v>3</v>
      </c>
      <c r="Z587" s="11">
        <f>VLOOKUP(B587,[4]Combined!C$1:AA$640,25,0)</f>
        <v>0</v>
      </c>
      <c r="AA587" s="12">
        <f>VLOOKUP(B587,[5]Combined!C$1:T$640,18,0)</f>
        <v>0</v>
      </c>
      <c r="AB587" s="12">
        <f>VLOOKUP(B587,[5]Combined!C$1:U$640,19,0)</f>
        <v>0</v>
      </c>
      <c r="AC587" s="12">
        <f>VLOOKUP(B587,[5]Combined!C$1:W$640,21,0)</f>
        <v>0</v>
      </c>
      <c r="AD587" s="12">
        <f>VLOOKUP(B587,[5]Combined!C$1:X$640,22,0)</f>
        <v>0</v>
      </c>
      <c r="AE587" s="12">
        <f>VLOOKUP(B587,[5]Combined!C$1:Y$640,23,0)</f>
        <v>0</v>
      </c>
      <c r="AF587" s="12">
        <f>VLOOKUP(B587,[5]Combined!C$1:AA$640,25,0)</f>
        <v>0</v>
      </c>
      <c r="AG587" s="14">
        <f t="shared" si="72"/>
        <v>77</v>
      </c>
      <c r="AH587" s="14">
        <f t="shared" si="73"/>
        <v>0</v>
      </c>
      <c r="AI587" s="14">
        <f t="shared" si="74"/>
        <v>0</v>
      </c>
      <c r="AJ587" s="14">
        <f t="shared" si="75"/>
        <v>75</v>
      </c>
      <c r="AK587" s="14">
        <f t="shared" si="76"/>
        <v>75</v>
      </c>
      <c r="AL587" s="14">
        <f t="shared" si="77"/>
        <v>97.402597402597408</v>
      </c>
      <c r="AM587" s="14">
        <f t="shared" si="78"/>
        <v>5</v>
      </c>
      <c r="AN587" s="7" t="s">
        <v>638</v>
      </c>
      <c r="AO587" s="7">
        <f>VLOOKUP(B587,[6]M!B$1:AE$50,30,0)</f>
        <v>10</v>
      </c>
      <c r="AP587" s="7">
        <f>VLOOKUP(B587,[6]M!B$1:Y$50,24,0)</f>
        <v>6</v>
      </c>
      <c r="AQ587" s="7">
        <f t="shared" si="79"/>
        <v>21</v>
      </c>
    </row>
    <row r="588" spans="1:43" x14ac:dyDescent="0.25">
      <c r="A588" s="7">
        <v>587</v>
      </c>
      <c r="B588" s="7" t="s">
        <v>648</v>
      </c>
      <c r="C588" s="8">
        <f>VLOOKUP(B588,[1]Combined!$B$1:$S$640,18,0)</f>
        <v>10</v>
      </c>
      <c r="D588" s="8">
        <f>VLOOKUP(B588,[1]Combined!$B$1:$T$640,19,0)</f>
        <v>10</v>
      </c>
      <c r="E588" s="8">
        <f>VLOOKUP(B588,[1]Combined!$B$1:$V$640,21,0)</f>
        <v>0</v>
      </c>
      <c r="F588" s="8">
        <f>VLOOKUP(B588,[1]Combined!$B$1:$W$640,22,0)</f>
        <v>2</v>
      </c>
      <c r="G588" s="8">
        <f>VLOOKUP(B588,[1]Combined!$B$1:$X$640,23,0)</f>
        <v>2</v>
      </c>
      <c r="H588" s="8">
        <f>VLOOKUP(B588,[1]Combined!$B$1:$Z$640,25,0)</f>
        <v>0</v>
      </c>
      <c r="I588" s="9">
        <f>VLOOKUP(B588,[2]Combined!C$1:T$640,18,0)</f>
        <v>21</v>
      </c>
      <c r="J588" s="9">
        <f>VLOOKUP(B588,[2]Combined!C$1:U$640,19,0)</f>
        <v>21</v>
      </c>
      <c r="K588" s="9">
        <f>VLOOKUP(B588,[2]Combined!C$1:W$640,21,0)</f>
        <v>0</v>
      </c>
      <c r="L588" s="9">
        <f>VLOOKUP(B588,[2]Combined!C$1:X$640,22,0)</f>
        <v>4</v>
      </c>
      <c r="M588" s="9">
        <f>VLOOKUP(B588,[2]Combined!C$1:Y$640,23,0)</f>
        <v>4</v>
      </c>
      <c r="N588" s="9">
        <f>VLOOKUP(B588,[2]Combined!C$1:AA$640,25,0)</f>
        <v>0</v>
      </c>
      <c r="O588" s="10">
        <f>VLOOKUP(B588,[3]Combined!C$1:T$640,18,0)</f>
        <v>17</v>
      </c>
      <c r="P588" s="10">
        <f>VLOOKUP(B588,[3]Combined!C$1:U$640,19,0)</f>
        <v>18</v>
      </c>
      <c r="Q588" s="10">
        <f>VLOOKUP(B588,[3]Combined!C$1:W$640,21,0)</f>
        <v>0</v>
      </c>
      <c r="R588" s="10">
        <f>VLOOKUP(B588,[3]Combined!C$1:X$640,22,0)</f>
        <v>5</v>
      </c>
      <c r="S588" s="10">
        <f>VLOOKUP(B588,[3]Combined!C$1:Y$640,23,0)</f>
        <v>5</v>
      </c>
      <c r="T588" s="10">
        <f>VLOOKUP(B588,[3]Combined!C$1:AA$640,25,0)</f>
        <v>0</v>
      </c>
      <c r="U588" s="11">
        <f>VLOOKUP(B588,[4]Combined!C$1:T$640,18,0)</f>
        <v>14</v>
      </c>
      <c r="V588" s="11">
        <f>VLOOKUP(B588,[4]Combined!C$1:U$640,19,0)</f>
        <v>14</v>
      </c>
      <c r="W588" s="11">
        <f>VLOOKUP(B588,[4]Combined!C$1:W$640,21,0)</f>
        <v>0</v>
      </c>
      <c r="X588" s="11">
        <f>VLOOKUP(B588,[4]Combined!C$1:X$640,22,0)</f>
        <v>3</v>
      </c>
      <c r="Y588" s="11">
        <f>VLOOKUP(B588,[4]Combined!C$1:Y$640,23,0)</f>
        <v>3</v>
      </c>
      <c r="Z588" s="11">
        <f>VLOOKUP(B588,[4]Combined!C$1:AA$640,25,0)</f>
        <v>0</v>
      </c>
      <c r="AA588" s="12">
        <f>VLOOKUP(B588,[5]Combined!C$1:T$640,18,0)</f>
        <v>0</v>
      </c>
      <c r="AB588" s="12">
        <f>VLOOKUP(B588,[5]Combined!C$1:U$640,19,0)</f>
        <v>0</v>
      </c>
      <c r="AC588" s="12">
        <f>VLOOKUP(B588,[5]Combined!C$1:W$640,21,0)</f>
        <v>0</v>
      </c>
      <c r="AD588" s="12">
        <f>VLOOKUP(B588,[5]Combined!C$1:X$640,22,0)</f>
        <v>0</v>
      </c>
      <c r="AE588" s="12">
        <f>VLOOKUP(B588,[5]Combined!C$1:Y$640,23,0)</f>
        <v>0</v>
      </c>
      <c r="AF588" s="12">
        <f>VLOOKUP(B588,[5]Combined!C$1:AA$640,25,0)</f>
        <v>0</v>
      </c>
      <c r="AG588" s="14">
        <f t="shared" si="72"/>
        <v>77</v>
      </c>
      <c r="AH588" s="14">
        <f t="shared" si="73"/>
        <v>0</v>
      </c>
      <c r="AI588" s="14">
        <f t="shared" si="74"/>
        <v>0</v>
      </c>
      <c r="AJ588" s="14">
        <f t="shared" si="75"/>
        <v>76</v>
      </c>
      <c r="AK588" s="14">
        <f t="shared" si="76"/>
        <v>76</v>
      </c>
      <c r="AL588" s="14">
        <f t="shared" si="77"/>
        <v>98.701298701298697</v>
      </c>
      <c r="AM588" s="14">
        <f t="shared" si="78"/>
        <v>5</v>
      </c>
      <c r="AN588" s="7" t="s">
        <v>640</v>
      </c>
      <c r="AO588" s="7">
        <f>VLOOKUP(B588,[6]M!B$1:AE$50,30,0)</f>
        <v>10</v>
      </c>
      <c r="AP588" s="7">
        <f>VLOOKUP(B588,[6]M!B$1:Y$50,24,0)</f>
        <v>10</v>
      </c>
      <c r="AQ588" s="7">
        <f t="shared" si="79"/>
        <v>25</v>
      </c>
    </row>
    <row r="589" spans="1:43" x14ac:dyDescent="0.25">
      <c r="A589" s="7">
        <v>588</v>
      </c>
      <c r="B589" s="7" t="s">
        <v>649</v>
      </c>
      <c r="C589" s="8">
        <f>VLOOKUP(B589,[1]Combined!$B$1:$S$640,18,0)</f>
        <v>10</v>
      </c>
      <c r="D589" s="8">
        <f>VLOOKUP(B589,[1]Combined!$B$1:$T$640,19,0)</f>
        <v>10</v>
      </c>
      <c r="E589" s="8">
        <f>VLOOKUP(B589,[1]Combined!$B$1:$V$640,21,0)</f>
        <v>0</v>
      </c>
      <c r="F589" s="8">
        <f>VLOOKUP(B589,[1]Combined!$B$1:$W$640,22,0)</f>
        <v>2</v>
      </c>
      <c r="G589" s="8">
        <f>VLOOKUP(B589,[1]Combined!$B$1:$X$640,23,0)</f>
        <v>2</v>
      </c>
      <c r="H589" s="8">
        <f>VLOOKUP(B589,[1]Combined!$B$1:$Z$640,25,0)</f>
        <v>0</v>
      </c>
      <c r="I589" s="9">
        <f>VLOOKUP(B589,[2]Combined!C$1:T$640,18,0)</f>
        <v>18</v>
      </c>
      <c r="J589" s="9">
        <f>VLOOKUP(B589,[2]Combined!C$1:U$640,19,0)</f>
        <v>21</v>
      </c>
      <c r="K589" s="9">
        <f>VLOOKUP(B589,[2]Combined!C$1:W$640,21,0)</f>
        <v>0</v>
      </c>
      <c r="L589" s="9">
        <f>VLOOKUP(B589,[2]Combined!C$1:X$640,22,0)</f>
        <v>3</v>
      </c>
      <c r="M589" s="9">
        <f>VLOOKUP(B589,[2]Combined!C$1:Y$640,23,0)</f>
        <v>4</v>
      </c>
      <c r="N589" s="9">
        <f>VLOOKUP(B589,[2]Combined!C$1:AA$640,25,0)</f>
        <v>0</v>
      </c>
      <c r="O589" s="10">
        <f>VLOOKUP(B589,[3]Combined!C$1:T$640,18,0)</f>
        <v>12</v>
      </c>
      <c r="P589" s="10">
        <f>VLOOKUP(B589,[3]Combined!C$1:U$640,19,0)</f>
        <v>18</v>
      </c>
      <c r="Q589" s="10">
        <f>VLOOKUP(B589,[3]Combined!C$1:W$640,21,0)</f>
        <v>0</v>
      </c>
      <c r="R589" s="10">
        <f>VLOOKUP(B589,[3]Combined!C$1:X$640,22,0)</f>
        <v>2</v>
      </c>
      <c r="S589" s="10">
        <f>VLOOKUP(B589,[3]Combined!C$1:Y$640,23,0)</f>
        <v>5</v>
      </c>
      <c r="T589" s="10">
        <f>VLOOKUP(B589,[3]Combined!C$1:AA$640,25,0)</f>
        <v>0</v>
      </c>
      <c r="U589" s="11">
        <f>VLOOKUP(B589,[4]Combined!C$1:T$640,18,0)</f>
        <v>9</v>
      </c>
      <c r="V589" s="11">
        <f>VLOOKUP(B589,[4]Combined!C$1:U$640,19,0)</f>
        <v>14</v>
      </c>
      <c r="W589" s="11">
        <f>VLOOKUP(B589,[4]Combined!C$1:W$640,21,0)</f>
        <v>0</v>
      </c>
      <c r="X589" s="11">
        <f>VLOOKUP(B589,[4]Combined!C$1:X$640,22,0)</f>
        <v>1</v>
      </c>
      <c r="Y589" s="11">
        <f>VLOOKUP(B589,[4]Combined!C$1:Y$640,23,0)</f>
        <v>3</v>
      </c>
      <c r="Z589" s="11">
        <f>VLOOKUP(B589,[4]Combined!C$1:AA$640,25,0)</f>
        <v>0</v>
      </c>
      <c r="AA589" s="12">
        <f>VLOOKUP(B589,[5]Combined!C$1:T$640,18,0)</f>
        <v>0</v>
      </c>
      <c r="AB589" s="12">
        <f>VLOOKUP(B589,[5]Combined!C$1:U$640,19,0)</f>
        <v>0</v>
      </c>
      <c r="AC589" s="12">
        <f>VLOOKUP(B589,[5]Combined!C$1:W$640,21,0)</f>
        <v>0</v>
      </c>
      <c r="AD589" s="12">
        <v>1</v>
      </c>
      <c r="AE589" s="12">
        <v>2</v>
      </c>
      <c r="AF589" s="12">
        <f>VLOOKUP(B589,[5]Combined!C$1:AA$640,25,0)</f>
        <v>0</v>
      </c>
      <c r="AG589" s="14">
        <f t="shared" si="72"/>
        <v>79</v>
      </c>
      <c r="AH589" s="14">
        <f t="shared" si="73"/>
        <v>0</v>
      </c>
      <c r="AI589" s="14">
        <f t="shared" si="74"/>
        <v>0</v>
      </c>
      <c r="AJ589" s="14">
        <f t="shared" si="75"/>
        <v>58</v>
      </c>
      <c r="AK589" s="14">
        <f t="shared" si="76"/>
        <v>58</v>
      </c>
      <c r="AL589" s="14">
        <f t="shared" si="77"/>
        <v>73.417721518987349</v>
      </c>
      <c r="AM589" s="14">
        <f t="shared" si="78"/>
        <v>2</v>
      </c>
      <c r="AN589" s="7" t="s">
        <v>642</v>
      </c>
      <c r="AO589" s="7">
        <f>VLOOKUP(B589,[6]M!B$1:AE$50,30,0)</f>
        <v>8</v>
      </c>
      <c r="AP589" s="7">
        <f>VLOOKUP(B589,[6]M!B$1:Y$50,24,0)</f>
        <v>8</v>
      </c>
      <c r="AQ589" s="7">
        <f t="shared" si="79"/>
        <v>18</v>
      </c>
    </row>
    <row r="590" spans="1:43" x14ac:dyDescent="0.25">
      <c r="A590" s="7">
        <v>589</v>
      </c>
      <c r="B590" s="7" t="s">
        <v>650</v>
      </c>
      <c r="C590" s="8">
        <f>VLOOKUP(B590,[1]Combined!$B$1:$S$640,18,0)</f>
        <v>10</v>
      </c>
      <c r="D590" s="8">
        <f>VLOOKUP(B590,[1]Combined!$B$1:$T$640,19,0)</f>
        <v>10</v>
      </c>
      <c r="E590" s="8">
        <f>VLOOKUP(B590,[1]Combined!$B$1:$V$640,21,0)</f>
        <v>0</v>
      </c>
      <c r="F590" s="8">
        <f>VLOOKUP(B590,[1]Combined!$B$1:$W$640,22,0)</f>
        <v>0</v>
      </c>
      <c r="G590" s="8">
        <f>VLOOKUP(B590,[1]Combined!$B$1:$X$640,23,0)</f>
        <v>2</v>
      </c>
      <c r="H590" s="8">
        <f>VLOOKUP(B590,[1]Combined!$B$1:$Z$640,25,0)</f>
        <v>0</v>
      </c>
      <c r="I590" s="9">
        <f>VLOOKUP(B590,[2]Combined!C$1:T$640,18,0)</f>
        <v>13</v>
      </c>
      <c r="J590" s="9">
        <f>VLOOKUP(B590,[2]Combined!C$1:U$640,19,0)</f>
        <v>21</v>
      </c>
      <c r="K590" s="9">
        <f>VLOOKUP(B590,[2]Combined!C$1:W$640,21,0)</f>
        <v>0</v>
      </c>
      <c r="L590" s="9">
        <f>VLOOKUP(B590,[2]Combined!C$1:X$640,22,0)</f>
        <v>1</v>
      </c>
      <c r="M590" s="9">
        <f>VLOOKUP(B590,[2]Combined!C$1:Y$640,23,0)</f>
        <v>3</v>
      </c>
      <c r="N590" s="9">
        <f>VLOOKUP(B590,[2]Combined!C$1:AA$640,25,0)</f>
        <v>0</v>
      </c>
      <c r="O590" s="10">
        <f>VLOOKUP(B590,[3]Combined!C$1:T$640,18,0)</f>
        <v>10</v>
      </c>
      <c r="P590" s="10">
        <f>VLOOKUP(B590,[3]Combined!C$1:U$640,19,0)</f>
        <v>18</v>
      </c>
      <c r="Q590" s="10">
        <f>VLOOKUP(B590,[3]Combined!C$1:W$640,21,0)</f>
        <v>0</v>
      </c>
      <c r="R590" s="10">
        <f>VLOOKUP(B590,[3]Combined!C$1:X$640,22,0)</f>
        <v>0</v>
      </c>
      <c r="S590" s="10">
        <f>VLOOKUP(B590,[3]Combined!C$1:Y$640,23,0)</f>
        <v>4</v>
      </c>
      <c r="T590" s="10">
        <f>VLOOKUP(B590,[3]Combined!C$1:AA$640,25,0)</f>
        <v>0</v>
      </c>
      <c r="U590" s="11">
        <f>VLOOKUP(B590,[4]Combined!C$1:T$640,18,0)</f>
        <v>9</v>
      </c>
      <c r="V590" s="11">
        <f>VLOOKUP(B590,[4]Combined!C$1:U$640,19,0)</f>
        <v>14</v>
      </c>
      <c r="W590" s="11">
        <f>VLOOKUP(B590,[4]Combined!C$1:W$640,21,0)</f>
        <v>0</v>
      </c>
      <c r="X590" s="11">
        <f>VLOOKUP(B590,[4]Combined!C$1:X$640,22,0)</f>
        <v>0</v>
      </c>
      <c r="Y590" s="11">
        <f>VLOOKUP(B590,[4]Combined!C$1:Y$640,23,0)</f>
        <v>4</v>
      </c>
      <c r="Z590" s="11">
        <f>VLOOKUP(B590,[4]Combined!C$1:AA$640,25,0)</f>
        <v>0</v>
      </c>
      <c r="AA590" s="12">
        <f>VLOOKUP(B590,[5]Combined!C$1:T$640,18,0)</f>
        <v>0</v>
      </c>
      <c r="AB590" s="12">
        <f>VLOOKUP(B590,[5]Combined!C$1:U$640,19,0)</f>
        <v>0</v>
      </c>
      <c r="AC590" s="12">
        <f>VLOOKUP(B590,[5]Combined!C$1:W$640,21,0)</f>
        <v>0</v>
      </c>
      <c r="AD590" s="12">
        <f>VLOOKUP(B590,[5]Combined!C$1:X$640,22,0)</f>
        <v>0</v>
      </c>
      <c r="AE590" s="12">
        <v>2</v>
      </c>
      <c r="AF590" s="12">
        <f>VLOOKUP(B590,[5]Combined!C$1:AA$640,25,0)</f>
        <v>0</v>
      </c>
      <c r="AG590" s="14">
        <f t="shared" si="72"/>
        <v>78</v>
      </c>
      <c r="AH590" s="14">
        <f t="shared" si="73"/>
        <v>0</v>
      </c>
      <c r="AI590" s="14">
        <f t="shared" si="74"/>
        <v>0</v>
      </c>
      <c r="AJ590" s="14">
        <f t="shared" si="75"/>
        <v>43</v>
      </c>
      <c r="AK590" s="14">
        <f t="shared" si="76"/>
        <v>43</v>
      </c>
      <c r="AL590" s="14">
        <f t="shared" si="77"/>
        <v>55.128205128205131</v>
      </c>
      <c r="AM590" s="14">
        <f t="shared" si="78"/>
        <v>0</v>
      </c>
      <c r="AN590" s="7" t="s">
        <v>644</v>
      </c>
      <c r="AO590" s="7">
        <f>VLOOKUP(B590,[6]M!B$1:AE$50,30,0)</f>
        <v>0</v>
      </c>
      <c r="AP590" s="7">
        <f>VLOOKUP(B590,[6]M!B$1:Y$50,24,0)</f>
        <v>3</v>
      </c>
      <c r="AQ590" s="7">
        <f t="shared" si="79"/>
        <v>3</v>
      </c>
    </row>
    <row r="591" spans="1:43" x14ac:dyDescent="0.25">
      <c r="A591" s="7">
        <v>590</v>
      </c>
      <c r="B591" s="7" t="s">
        <v>651</v>
      </c>
      <c r="C591" s="8">
        <f>VLOOKUP(B591,[1]Combined!$B$1:$S$640,18,0)</f>
        <v>10</v>
      </c>
      <c r="D591" s="8">
        <f>VLOOKUP(B591,[1]Combined!$B$1:$T$640,19,0)</f>
        <v>10</v>
      </c>
      <c r="E591" s="8">
        <f>VLOOKUP(B591,[1]Combined!$B$1:$V$640,21,0)</f>
        <v>0</v>
      </c>
      <c r="F591" s="8">
        <f>VLOOKUP(B591,[1]Combined!$B$1:$W$640,22,0)</f>
        <v>2</v>
      </c>
      <c r="G591" s="8">
        <f>VLOOKUP(B591,[1]Combined!$B$1:$X$640,23,0)</f>
        <v>2</v>
      </c>
      <c r="H591" s="8">
        <f>VLOOKUP(B591,[1]Combined!$B$1:$Z$640,25,0)</f>
        <v>0</v>
      </c>
      <c r="I591" s="9">
        <f>VLOOKUP(B591,[2]Combined!C$1:T$640,18,0)</f>
        <v>18</v>
      </c>
      <c r="J591" s="9">
        <f>VLOOKUP(B591,[2]Combined!C$1:U$640,19,0)</f>
        <v>21</v>
      </c>
      <c r="K591" s="9">
        <f>VLOOKUP(B591,[2]Combined!C$1:W$640,21,0)</f>
        <v>0</v>
      </c>
      <c r="L591" s="9">
        <f>VLOOKUP(B591,[2]Combined!C$1:X$640,22,0)</f>
        <v>2</v>
      </c>
      <c r="M591" s="9">
        <f>VLOOKUP(B591,[2]Combined!C$1:Y$640,23,0)</f>
        <v>2</v>
      </c>
      <c r="N591" s="9">
        <f>VLOOKUP(B591,[2]Combined!C$1:AA$640,25,0)</f>
        <v>0</v>
      </c>
      <c r="O591" s="10">
        <f>VLOOKUP(B591,[3]Combined!C$1:T$640,18,0)</f>
        <v>14</v>
      </c>
      <c r="P591" s="10">
        <f>VLOOKUP(B591,[3]Combined!C$1:U$640,19,0)</f>
        <v>18</v>
      </c>
      <c r="Q591" s="10">
        <f>VLOOKUP(B591,[3]Combined!C$1:W$640,21,0)</f>
        <v>0</v>
      </c>
      <c r="R591" s="10">
        <f>VLOOKUP(B591,[3]Combined!C$1:X$640,22,0)</f>
        <v>2</v>
      </c>
      <c r="S591" s="10">
        <f>VLOOKUP(B591,[3]Combined!C$1:Y$640,23,0)</f>
        <v>2</v>
      </c>
      <c r="T591" s="10">
        <f>VLOOKUP(B591,[3]Combined!C$1:AA$640,25,0)</f>
        <v>0</v>
      </c>
      <c r="U591" s="11">
        <f>VLOOKUP(B591,[4]Combined!C$1:T$640,18,0)</f>
        <v>14</v>
      </c>
      <c r="V591" s="11">
        <f>VLOOKUP(B591,[4]Combined!C$1:U$640,19,0)</f>
        <v>14</v>
      </c>
      <c r="W591" s="11">
        <f>VLOOKUP(B591,[4]Combined!C$1:W$640,21,0)</f>
        <v>0</v>
      </c>
      <c r="X591" s="11">
        <v>3</v>
      </c>
      <c r="Y591" s="11">
        <v>3</v>
      </c>
      <c r="Z591" s="11">
        <f>VLOOKUP(B591,[4]Combined!C$1:AA$640,25,0)</f>
        <v>0</v>
      </c>
      <c r="AA591" s="12">
        <f>VLOOKUP(B591,[5]Combined!C$1:T$640,18,0)</f>
        <v>0</v>
      </c>
      <c r="AB591" s="12">
        <f>VLOOKUP(B591,[5]Combined!C$1:U$640,19,0)</f>
        <v>0</v>
      </c>
      <c r="AC591" s="12">
        <f>VLOOKUP(B591,[5]Combined!C$1:W$640,21,0)</f>
        <v>0</v>
      </c>
      <c r="AD591" s="12">
        <f>VLOOKUP(B591,[5]Combined!C$1:X$640,22,0)</f>
        <v>0</v>
      </c>
      <c r="AE591" s="12">
        <f>VLOOKUP(B591,[5]Combined!C$1:Y$640,23,0)</f>
        <v>0</v>
      </c>
      <c r="AF591" s="12">
        <f>VLOOKUP(B591,[5]Combined!C$1:AA$640,25,0)</f>
        <v>0</v>
      </c>
      <c r="AG591" s="14">
        <f t="shared" si="72"/>
        <v>72</v>
      </c>
      <c r="AH591" s="14">
        <f t="shared" si="73"/>
        <v>0</v>
      </c>
      <c r="AI591" s="14">
        <f t="shared" si="74"/>
        <v>0</v>
      </c>
      <c r="AJ591" s="14">
        <f t="shared" si="75"/>
        <v>65</v>
      </c>
      <c r="AK591" s="14">
        <f t="shared" si="76"/>
        <v>65</v>
      </c>
      <c r="AL591" s="14">
        <f t="shared" si="77"/>
        <v>90.277777777777786</v>
      </c>
      <c r="AM591" s="14">
        <f t="shared" si="78"/>
        <v>5</v>
      </c>
      <c r="AN591" s="7" t="s">
        <v>646</v>
      </c>
      <c r="AO591" s="7">
        <v>9</v>
      </c>
      <c r="AP591" s="7">
        <f>VLOOKUP(B591,[6]M!B$1:Y$50,24,0)</f>
        <v>5</v>
      </c>
      <c r="AQ591" s="7">
        <f t="shared" si="79"/>
        <v>19</v>
      </c>
    </row>
    <row r="592" spans="1:43" x14ac:dyDescent="0.25">
      <c r="A592" s="7">
        <v>591</v>
      </c>
      <c r="B592" s="7" t="s">
        <v>652</v>
      </c>
      <c r="C592" s="8">
        <f>VLOOKUP(B592,[1]Combined!$B$1:$S$640,18,0)</f>
        <v>10</v>
      </c>
      <c r="D592" s="8">
        <f>VLOOKUP(B592,[1]Combined!$B$1:$T$640,19,0)</f>
        <v>10</v>
      </c>
      <c r="E592" s="8">
        <f>VLOOKUP(B592,[1]Combined!$B$1:$V$640,21,0)</f>
        <v>0</v>
      </c>
      <c r="F592" s="8">
        <f>VLOOKUP(B592,[1]Combined!$B$1:$W$640,22,0)</f>
        <v>2</v>
      </c>
      <c r="G592" s="8">
        <f>VLOOKUP(B592,[1]Combined!$B$1:$X$640,23,0)</f>
        <v>2</v>
      </c>
      <c r="H592" s="8">
        <f>VLOOKUP(B592,[1]Combined!$B$1:$Z$640,25,0)</f>
        <v>0</v>
      </c>
      <c r="I592" s="9">
        <f>VLOOKUP(B592,[2]Combined!C$1:T$640,18,0)</f>
        <v>21</v>
      </c>
      <c r="J592" s="9">
        <f>VLOOKUP(B592,[2]Combined!C$1:U$640,19,0)</f>
        <v>21</v>
      </c>
      <c r="K592" s="9">
        <f>VLOOKUP(B592,[2]Combined!C$1:W$640,21,0)</f>
        <v>0</v>
      </c>
      <c r="L592" s="9">
        <f>VLOOKUP(B592,[2]Combined!C$1:X$640,22,0)</f>
        <v>3</v>
      </c>
      <c r="M592" s="9">
        <f>VLOOKUP(B592,[2]Combined!C$1:Y$640,23,0)</f>
        <v>4</v>
      </c>
      <c r="N592" s="9">
        <f>VLOOKUP(B592,[2]Combined!C$1:AA$640,25,0)</f>
        <v>0</v>
      </c>
      <c r="O592" s="10">
        <f>VLOOKUP(B592,[3]Combined!C$1:T$640,18,0)</f>
        <v>17</v>
      </c>
      <c r="P592" s="10">
        <f>VLOOKUP(B592,[3]Combined!C$1:U$640,19,0)</f>
        <v>18</v>
      </c>
      <c r="Q592" s="10">
        <f>VLOOKUP(B592,[3]Combined!C$1:W$640,21,0)</f>
        <v>0</v>
      </c>
      <c r="R592" s="10">
        <f>VLOOKUP(B592,[3]Combined!C$1:X$640,22,0)</f>
        <v>4</v>
      </c>
      <c r="S592" s="10">
        <f>VLOOKUP(B592,[3]Combined!C$1:Y$640,23,0)</f>
        <v>5</v>
      </c>
      <c r="T592" s="10">
        <f>VLOOKUP(B592,[3]Combined!C$1:AA$640,25,0)</f>
        <v>0</v>
      </c>
      <c r="U592" s="11">
        <f>VLOOKUP(B592,[4]Combined!C$1:T$640,18,0)</f>
        <v>8</v>
      </c>
      <c r="V592" s="11">
        <f>VLOOKUP(B592,[4]Combined!C$1:U$640,19,0)</f>
        <v>14</v>
      </c>
      <c r="W592" s="11">
        <f>VLOOKUP(B592,[4]Combined!C$1:W$640,21,0)</f>
        <v>0</v>
      </c>
      <c r="X592" s="11">
        <f>VLOOKUP(B592,[4]Combined!C$1:X$640,22,0)</f>
        <v>3</v>
      </c>
      <c r="Y592" s="11">
        <f>VLOOKUP(B592,[4]Combined!C$1:Y$640,23,0)</f>
        <v>3</v>
      </c>
      <c r="Z592" s="11">
        <f>VLOOKUP(B592,[4]Combined!C$1:AA$640,25,0)</f>
        <v>0</v>
      </c>
      <c r="AA592" s="12">
        <f>VLOOKUP(B592,[5]Combined!C$1:T$640,18,0)</f>
        <v>0</v>
      </c>
      <c r="AB592" s="12">
        <f>VLOOKUP(B592,[5]Combined!C$1:U$640,19,0)</f>
        <v>0</v>
      </c>
      <c r="AC592" s="12">
        <f>VLOOKUP(B592,[5]Combined!C$1:W$640,21,0)</f>
        <v>0</v>
      </c>
      <c r="AD592" s="12">
        <f>VLOOKUP(B592,[5]Combined!C$1:X$640,22,0)</f>
        <v>0</v>
      </c>
      <c r="AE592" s="12">
        <f>VLOOKUP(B592,[5]Combined!C$1:Y$640,23,0)</f>
        <v>0</v>
      </c>
      <c r="AF592" s="12">
        <f>VLOOKUP(B592,[5]Combined!C$1:AA$640,25,0)</f>
        <v>0</v>
      </c>
      <c r="AG592" s="14">
        <f t="shared" si="72"/>
        <v>77</v>
      </c>
      <c r="AH592" s="14">
        <f t="shared" si="73"/>
        <v>0</v>
      </c>
      <c r="AI592" s="14">
        <f t="shared" si="74"/>
        <v>0</v>
      </c>
      <c r="AJ592" s="14">
        <f t="shared" si="75"/>
        <v>68</v>
      </c>
      <c r="AK592" s="14">
        <f t="shared" si="76"/>
        <v>68</v>
      </c>
      <c r="AL592" s="14">
        <f t="shared" si="77"/>
        <v>88.311688311688314</v>
      </c>
      <c r="AM592" s="14">
        <f t="shared" si="78"/>
        <v>5</v>
      </c>
      <c r="AN592" s="7" t="s">
        <v>638</v>
      </c>
      <c r="AO592" s="7">
        <f>VLOOKUP(B592,[6]M!B$1:AE$50,30,0)</f>
        <v>10</v>
      </c>
      <c r="AP592" s="7">
        <f>VLOOKUP(B592,[6]M!B$1:Y$50,24,0)</f>
        <v>7</v>
      </c>
      <c r="AQ592" s="7">
        <f t="shared" si="79"/>
        <v>22</v>
      </c>
    </row>
    <row r="593" spans="1:43" x14ac:dyDescent="0.25">
      <c r="A593" s="7">
        <v>592</v>
      </c>
      <c r="B593" s="7" t="s">
        <v>653</v>
      </c>
      <c r="C593" s="8">
        <f>VLOOKUP(B593,[1]Combined!$B$1:$S$640,18,0)</f>
        <v>10</v>
      </c>
      <c r="D593" s="8">
        <f>VLOOKUP(B593,[1]Combined!$B$1:$T$640,19,0)</f>
        <v>10</v>
      </c>
      <c r="E593" s="8">
        <f>VLOOKUP(B593,[1]Combined!$B$1:$V$640,21,0)</f>
        <v>0</v>
      </c>
      <c r="F593" s="8">
        <f>VLOOKUP(B593,[1]Combined!$B$1:$W$640,22,0)</f>
        <v>2</v>
      </c>
      <c r="G593" s="8">
        <f>VLOOKUP(B593,[1]Combined!$B$1:$X$640,23,0)</f>
        <v>2</v>
      </c>
      <c r="H593" s="8">
        <f>VLOOKUP(B593,[1]Combined!$B$1:$Z$640,25,0)</f>
        <v>0</v>
      </c>
      <c r="I593" s="9">
        <f>VLOOKUP(B593,[2]Combined!C$1:T$640,18,0)</f>
        <v>17</v>
      </c>
      <c r="J593" s="9">
        <f>VLOOKUP(B593,[2]Combined!C$1:U$640,19,0)</f>
        <v>21</v>
      </c>
      <c r="K593" s="9">
        <f>VLOOKUP(B593,[2]Combined!C$1:W$640,21,0)</f>
        <v>0</v>
      </c>
      <c r="L593" s="9">
        <f>VLOOKUP(B593,[2]Combined!C$1:X$640,22,0)</f>
        <v>4</v>
      </c>
      <c r="M593" s="9">
        <f>VLOOKUP(B593,[2]Combined!C$1:Y$640,23,0)</f>
        <v>4</v>
      </c>
      <c r="N593" s="9">
        <f>VLOOKUP(B593,[2]Combined!C$1:AA$640,25,0)</f>
        <v>0</v>
      </c>
      <c r="O593" s="10">
        <f>VLOOKUP(B593,[3]Combined!C$1:T$640,18,0)</f>
        <v>11</v>
      </c>
      <c r="P593" s="10">
        <f>VLOOKUP(B593,[3]Combined!C$1:U$640,19,0)</f>
        <v>18</v>
      </c>
      <c r="Q593" s="10">
        <f>VLOOKUP(B593,[3]Combined!C$1:W$640,21,0)</f>
        <v>2</v>
      </c>
      <c r="R593" s="10">
        <f>VLOOKUP(B593,[3]Combined!C$1:X$640,22,0)</f>
        <v>4</v>
      </c>
      <c r="S593" s="10">
        <f>VLOOKUP(B593,[3]Combined!C$1:Y$640,23,0)</f>
        <v>5</v>
      </c>
      <c r="T593" s="10">
        <f>VLOOKUP(B593,[3]Combined!C$1:AA$640,25,0)</f>
        <v>0</v>
      </c>
      <c r="U593" s="11">
        <f>VLOOKUP(B593,[4]Combined!C$1:T$640,18,0)</f>
        <v>14</v>
      </c>
      <c r="V593" s="11">
        <f>VLOOKUP(B593,[4]Combined!C$1:U$640,19,0)</f>
        <v>14</v>
      </c>
      <c r="W593" s="11">
        <f>VLOOKUP(B593,[4]Combined!C$1:W$640,21,0)</f>
        <v>0</v>
      </c>
      <c r="X593" s="11">
        <f>VLOOKUP(B593,[4]Combined!C$1:X$640,22,0)</f>
        <v>3</v>
      </c>
      <c r="Y593" s="11">
        <f>VLOOKUP(B593,[4]Combined!C$1:Y$640,23,0)</f>
        <v>3</v>
      </c>
      <c r="Z593" s="11">
        <f>VLOOKUP(B593,[4]Combined!C$1:AA$640,25,0)</f>
        <v>0</v>
      </c>
      <c r="AA593" s="12">
        <f>VLOOKUP(B593,[5]Combined!C$1:T$640,18,0)</f>
        <v>0</v>
      </c>
      <c r="AB593" s="12">
        <f>VLOOKUP(B593,[5]Combined!C$1:U$640,19,0)</f>
        <v>0</v>
      </c>
      <c r="AC593" s="12">
        <f>VLOOKUP(B593,[5]Combined!C$1:W$640,21,0)</f>
        <v>0</v>
      </c>
      <c r="AD593" s="12">
        <f>VLOOKUP(B593,[5]Combined!C$1:X$640,22,0)</f>
        <v>0</v>
      </c>
      <c r="AE593" s="12">
        <f>VLOOKUP(B593,[5]Combined!C$1:Y$640,23,0)</f>
        <v>0</v>
      </c>
      <c r="AF593" s="12">
        <f>VLOOKUP(B593,[5]Combined!C$1:AA$640,25,0)</f>
        <v>0</v>
      </c>
      <c r="AG593" s="14">
        <f t="shared" si="72"/>
        <v>77</v>
      </c>
      <c r="AH593" s="14">
        <f t="shared" si="73"/>
        <v>2</v>
      </c>
      <c r="AI593" s="14">
        <f t="shared" si="74"/>
        <v>2</v>
      </c>
      <c r="AJ593" s="14">
        <f t="shared" si="75"/>
        <v>65</v>
      </c>
      <c r="AK593" s="14">
        <f t="shared" si="76"/>
        <v>67</v>
      </c>
      <c r="AL593" s="14">
        <f t="shared" si="77"/>
        <v>87.012987012987011</v>
      </c>
      <c r="AM593" s="14">
        <f t="shared" si="78"/>
        <v>5</v>
      </c>
      <c r="AN593" s="7" t="s">
        <v>640</v>
      </c>
      <c r="AO593" s="7">
        <f>VLOOKUP(B593,[6]M!B$1:AE$50,30,0)</f>
        <v>10</v>
      </c>
      <c r="AP593" s="7">
        <f>VLOOKUP(B593,[6]M!B$1:Y$50,24,0)</f>
        <v>7</v>
      </c>
      <c r="AQ593" s="7">
        <f t="shared" si="79"/>
        <v>22</v>
      </c>
    </row>
    <row r="594" spans="1:43" x14ac:dyDescent="0.25">
      <c r="A594" s="7">
        <v>593</v>
      </c>
      <c r="B594" s="7" t="s">
        <v>654</v>
      </c>
      <c r="C594" s="8">
        <f>VLOOKUP(B594,[1]Combined!$B$1:$S$640,18,0)</f>
        <v>10</v>
      </c>
      <c r="D594" s="8">
        <f>VLOOKUP(B594,[1]Combined!$B$1:$T$640,19,0)</f>
        <v>10</v>
      </c>
      <c r="E594" s="8">
        <f>VLOOKUP(B594,[1]Combined!$B$1:$V$640,21,0)</f>
        <v>0</v>
      </c>
      <c r="F594" s="8">
        <f>VLOOKUP(B594,[1]Combined!$B$1:$W$640,22,0)</f>
        <v>2</v>
      </c>
      <c r="G594" s="8">
        <f>VLOOKUP(B594,[1]Combined!$B$1:$X$640,23,0)</f>
        <v>2</v>
      </c>
      <c r="H594" s="8">
        <f>VLOOKUP(B594,[1]Combined!$B$1:$Z$640,25,0)</f>
        <v>0</v>
      </c>
      <c r="I594" s="9">
        <f>VLOOKUP(B594,[2]Combined!C$1:T$640,18,0)</f>
        <v>21</v>
      </c>
      <c r="J594" s="9">
        <f>VLOOKUP(B594,[2]Combined!C$1:U$640,19,0)</f>
        <v>21</v>
      </c>
      <c r="K594" s="9">
        <f>VLOOKUP(B594,[2]Combined!C$1:W$640,21,0)</f>
        <v>0</v>
      </c>
      <c r="L594" s="9">
        <f>VLOOKUP(B594,[2]Combined!C$1:X$640,22,0)</f>
        <v>3</v>
      </c>
      <c r="M594" s="9">
        <f>VLOOKUP(B594,[2]Combined!C$1:Y$640,23,0)</f>
        <v>4</v>
      </c>
      <c r="N594" s="9">
        <f>VLOOKUP(B594,[2]Combined!C$1:AA$640,25,0)</f>
        <v>0</v>
      </c>
      <c r="O594" s="10">
        <f>VLOOKUP(B594,[3]Combined!C$1:T$640,18,0)</f>
        <v>13</v>
      </c>
      <c r="P594" s="10">
        <f>VLOOKUP(B594,[3]Combined!C$1:U$640,19,0)</f>
        <v>18</v>
      </c>
      <c r="Q594" s="10">
        <f>VLOOKUP(B594,[3]Combined!C$1:W$640,21,0)</f>
        <v>0</v>
      </c>
      <c r="R594" s="10">
        <f>VLOOKUP(B594,[3]Combined!C$1:X$640,22,0)</f>
        <v>4</v>
      </c>
      <c r="S594" s="10">
        <f>VLOOKUP(B594,[3]Combined!C$1:Y$640,23,0)</f>
        <v>5</v>
      </c>
      <c r="T594" s="10">
        <f>VLOOKUP(B594,[3]Combined!C$1:AA$640,25,0)</f>
        <v>0</v>
      </c>
      <c r="U594" s="11">
        <f>VLOOKUP(B594,[4]Combined!C$1:T$640,18,0)</f>
        <v>14</v>
      </c>
      <c r="V594" s="11">
        <f>VLOOKUP(B594,[4]Combined!C$1:U$640,19,0)</f>
        <v>14</v>
      </c>
      <c r="W594" s="11">
        <f>VLOOKUP(B594,[4]Combined!C$1:W$640,21,0)</f>
        <v>0</v>
      </c>
      <c r="X594" s="11">
        <f>VLOOKUP(B594,[4]Combined!C$1:X$640,22,0)</f>
        <v>2</v>
      </c>
      <c r="Y594" s="11">
        <f>VLOOKUP(B594,[4]Combined!C$1:Y$640,23,0)</f>
        <v>3</v>
      </c>
      <c r="Z594" s="11">
        <f>VLOOKUP(B594,[4]Combined!C$1:AA$640,25,0)</f>
        <v>0</v>
      </c>
      <c r="AA594" s="12">
        <f>VLOOKUP(B594,[5]Combined!C$1:T$640,18,0)</f>
        <v>0</v>
      </c>
      <c r="AB594" s="12">
        <f>VLOOKUP(B594,[5]Combined!C$1:U$640,19,0)</f>
        <v>0</v>
      </c>
      <c r="AC594" s="12">
        <f>VLOOKUP(B594,[5]Combined!C$1:W$640,21,0)</f>
        <v>0</v>
      </c>
      <c r="AD594" s="12">
        <v>1</v>
      </c>
      <c r="AE594" s="12">
        <v>2</v>
      </c>
      <c r="AF594" s="12">
        <f>VLOOKUP(B594,[5]Combined!C$1:AA$640,25,0)</f>
        <v>0</v>
      </c>
      <c r="AG594" s="14">
        <f t="shared" si="72"/>
        <v>79</v>
      </c>
      <c r="AH594" s="14">
        <f t="shared" si="73"/>
        <v>0</v>
      </c>
      <c r="AI594" s="14">
        <f t="shared" si="74"/>
        <v>0</v>
      </c>
      <c r="AJ594" s="14">
        <f t="shared" si="75"/>
        <v>70</v>
      </c>
      <c r="AK594" s="14">
        <f t="shared" si="76"/>
        <v>70</v>
      </c>
      <c r="AL594" s="14">
        <f t="shared" si="77"/>
        <v>88.60759493670885</v>
      </c>
      <c r="AM594" s="14">
        <f t="shared" si="78"/>
        <v>5</v>
      </c>
      <c r="AN594" s="7" t="s">
        <v>642</v>
      </c>
      <c r="AO594" s="7">
        <f>VLOOKUP(B594,[6]M!B$1:AE$50,30,0)</f>
        <v>9</v>
      </c>
      <c r="AP594" s="7">
        <f>VLOOKUP(B594,[6]M!B$1:Y$50,24,0)</f>
        <v>8</v>
      </c>
      <c r="AQ594" s="7">
        <f t="shared" si="79"/>
        <v>22</v>
      </c>
    </row>
    <row r="595" spans="1:43" x14ac:dyDescent="0.25">
      <c r="A595" s="7">
        <v>594</v>
      </c>
      <c r="B595" s="7" t="s">
        <v>655</v>
      </c>
      <c r="C595" s="8">
        <f>VLOOKUP(B595,[1]Combined!$B$1:$S$640,18,0)</f>
        <v>10</v>
      </c>
      <c r="D595" s="8">
        <f>VLOOKUP(B595,[1]Combined!$B$1:$T$640,19,0)</f>
        <v>10</v>
      </c>
      <c r="E595" s="8">
        <f>VLOOKUP(B595,[1]Combined!$B$1:$V$640,21,0)</f>
        <v>0</v>
      </c>
      <c r="F595" s="8">
        <f>VLOOKUP(B595,[1]Combined!$B$1:$W$640,22,0)</f>
        <v>2</v>
      </c>
      <c r="G595" s="8">
        <f>VLOOKUP(B595,[1]Combined!$B$1:$X$640,23,0)</f>
        <v>2</v>
      </c>
      <c r="H595" s="8">
        <f>VLOOKUP(B595,[1]Combined!$B$1:$Z$640,25,0)</f>
        <v>0</v>
      </c>
      <c r="I595" s="9">
        <f>VLOOKUP(B595,[2]Combined!C$1:T$640,18,0)</f>
        <v>14</v>
      </c>
      <c r="J595" s="9">
        <f>VLOOKUP(B595,[2]Combined!C$1:U$640,19,0)</f>
        <v>21</v>
      </c>
      <c r="K595" s="9">
        <f>VLOOKUP(B595,[2]Combined!C$1:W$640,21,0)</f>
        <v>0</v>
      </c>
      <c r="L595" s="9">
        <f>VLOOKUP(B595,[2]Combined!C$1:X$640,22,0)</f>
        <v>0</v>
      </c>
      <c r="M595" s="9">
        <f>VLOOKUP(B595,[2]Combined!C$1:Y$640,23,0)</f>
        <v>3</v>
      </c>
      <c r="N595" s="9">
        <f>VLOOKUP(B595,[2]Combined!C$1:AA$640,25,0)</f>
        <v>0</v>
      </c>
      <c r="O595" s="10">
        <f>VLOOKUP(B595,[3]Combined!C$1:T$640,18,0)</f>
        <v>13</v>
      </c>
      <c r="P595" s="10">
        <f>VLOOKUP(B595,[3]Combined!C$1:U$640,19,0)</f>
        <v>18</v>
      </c>
      <c r="Q595" s="10">
        <f>VLOOKUP(B595,[3]Combined!C$1:W$640,21,0)</f>
        <v>0</v>
      </c>
      <c r="R595" s="10">
        <f>VLOOKUP(B595,[3]Combined!C$1:X$640,22,0)</f>
        <v>3</v>
      </c>
      <c r="S595" s="10">
        <f>VLOOKUP(B595,[3]Combined!C$1:Y$640,23,0)</f>
        <v>4</v>
      </c>
      <c r="T595" s="10">
        <f>VLOOKUP(B595,[3]Combined!C$1:AA$640,25,0)</f>
        <v>0</v>
      </c>
      <c r="U595" s="11">
        <f>VLOOKUP(B595,[4]Combined!C$1:T$640,18,0)</f>
        <v>12</v>
      </c>
      <c r="V595" s="11">
        <f>VLOOKUP(B595,[4]Combined!C$1:U$640,19,0)</f>
        <v>14</v>
      </c>
      <c r="W595" s="11">
        <f>VLOOKUP(B595,[4]Combined!C$1:W$640,21,0)</f>
        <v>1</v>
      </c>
      <c r="X595" s="11">
        <f>VLOOKUP(B595,[4]Combined!C$1:X$640,22,0)</f>
        <v>2</v>
      </c>
      <c r="Y595" s="11">
        <f>VLOOKUP(B595,[4]Combined!C$1:Y$640,23,0)</f>
        <v>4</v>
      </c>
      <c r="Z595" s="11">
        <f>VLOOKUP(B595,[4]Combined!C$1:AA$640,25,0)</f>
        <v>0</v>
      </c>
      <c r="AA595" s="12">
        <f>VLOOKUP(B595,[5]Combined!C$1:T$640,18,0)</f>
        <v>0</v>
      </c>
      <c r="AB595" s="12">
        <f>VLOOKUP(B595,[5]Combined!C$1:U$640,19,0)</f>
        <v>0</v>
      </c>
      <c r="AC595" s="12">
        <f>VLOOKUP(B595,[5]Combined!C$1:W$640,21,0)</f>
        <v>0</v>
      </c>
      <c r="AD595" s="12">
        <f>VLOOKUP(B595,[5]Combined!C$1:X$640,22,0)</f>
        <v>0</v>
      </c>
      <c r="AE595" s="12">
        <v>2</v>
      </c>
      <c r="AF595" s="12">
        <f>VLOOKUP(B595,[5]Combined!C$1:AA$640,25,0)</f>
        <v>0</v>
      </c>
      <c r="AG595" s="14">
        <f t="shared" si="72"/>
        <v>78</v>
      </c>
      <c r="AH595" s="14">
        <f t="shared" si="73"/>
        <v>1</v>
      </c>
      <c r="AI595" s="14">
        <f t="shared" si="74"/>
        <v>1</v>
      </c>
      <c r="AJ595" s="14">
        <f t="shared" si="75"/>
        <v>56</v>
      </c>
      <c r="AK595" s="14">
        <f t="shared" si="76"/>
        <v>57</v>
      </c>
      <c r="AL595" s="14">
        <f t="shared" si="77"/>
        <v>73.076923076923066</v>
      </c>
      <c r="AM595" s="14">
        <f t="shared" si="78"/>
        <v>2</v>
      </c>
      <c r="AN595" s="7" t="s">
        <v>644</v>
      </c>
      <c r="AO595" s="7">
        <f>VLOOKUP(B595,[6]M!B$1:AE$50,30,0)</f>
        <v>3</v>
      </c>
      <c r="AP595" s="7">
        <f>VLOOKUP(B595,[6]M!B$1:Y$50,24,0)</f>
        <v>5</v>
      </c>
      <c r="AQ595" s="7">
        <f t="shared" si="79"/>
        <v>10</v>
      </c>
    </row>
    <row r="596" spans="1:43" x14ac:dyDescent="0.25">
      <c r="A596" s="7">
        <v>595</v>
      </c>
      <c r="B596" s="7" t="s">
        <v>656</v>
      </c>
      <c r="C596" s="8">
        <f>VLOOKUP(B596,[1]Combined!$B$1:$S$640,18,0)</f>
        <v>4</v>
      </c>
      <c r="D596" s="8">
        <f>VLOOKUP(B596,[1]Combined!$B$1:$T$640,19,0)</f>
        <v>10</v>
      </c>
      <c r="E596" s="8">
        <f>VLOOKUP(B596,[1]Combined!$B$1:$V$640,21,0)</f>
        <v>0</v>
      </c>
      <c r="F596" s="8">
        <f>VLOOKUP(B596,[1]Combined!$B$1:$W$640,22,0)</f>
        <v>0</v>
      </c>
      <c r="G596" s="8">
        <f>VLOOKUP(B596,[1]Combined!$B$1:$X$640,23,0)</f>
        <v>2</v>
      </c>
      <c r="H596" s="8">
        <f>VLOOKUP(B596,[1]Combined!$B$1:$Z$640,25,0)</f>
        <v>0</v>
      </c>
      <c r="I596" s="9">
        <f>VLOOKUP(B596,[2]Combined!C$1:T$640,18,0)</f>
        <v>8</v>
      </c>
      <c r="J596" s="9">
        <f>VLOOKUP(B596,[2]Combined!C$1:U$640,19,0)</f>
        <v>21</v>
      </c>
      <c r="K596" s="9">
        <f>VLOOKUP(B596,[2]Combined!C$1:W$640,21,0)</f>
        <v>0</v>
      </c>
      <c r="L596" s="9">
        <f>VLOOKUP(B596,[2]Combined!C$1:X$640,22,0)</f>
        <v>0</v>
      </c>
      <c r="M596" s="9">
        <f>VLOOKUP(B596,[2]Combined!C$1:Y$640,23,0)</f>
        <v>4</v>
      </c>
      <c r="N596" s="9">
        <f>VLOOKUP(B596,[2]Combined!C$1:AA$640,25,0)</f>
        <v>0</v>
      </c>
      <c r="O596" s="10">
        <f>VLOOKUP(B596,[3]Combined!C$1:T$640,18,0)</f>
        <v>7</v>
      </c>
      <c r="P596" s="10">
        <f>VLOOKUP(B596,[3]Combined!C$1:U$640,19,0)</f>
        <v>18</v>
      </c>
      <c r="Q596" s="10">
        <f>VLOOKUP(B596,[3]Combined!C$1:W$640,21,0)</f>
        <v>0</v>
      </c>
      <c r="R596" s="10">
        <f>VLOOKUP(B596,[3]Combined!C$1:X$640,22,0)</f>
        <v>3</v>
      </c>
      <c r="S596" s="10">
        <f>VLOOKUP(B596,[3]Combined!C$1:Y$640,23,0)</f>
        <v>5</v>
      </c>
      <c r="T596" s="10">
        <f>VLOOKUP(B596,[3]Combined!C$1:AA$640,25,0)</f>
        <v>0</v>
      </c>
      <c r="U596" s="11">
        <f>VLOOKUP(B596,[4]Combined!C$1:T$640,18,0)</f>
        <v>3</v>
      </c>
      <c r="V596" s="11">
        <f>VLOOKUP(B596,[4]Combined!C$1:U$640,19,0)</f>
        <v>14</v>
      </c>
      <c r="W596" s="11">
        <f>VLOOKUP(B596,[4]Combined!C$1:W$640,21,0)</f>
        <v>0</v>
      </c>
      <c r="X596" s="11">
        <f>VLOOKUP(B596,[4]Combined!C$1:X$640,22,0)</f>
        <v>0</v>
      </c>
      <c r="Y596" s="11">
        <f>VLOOKUP(B596,[4]Combined!C$1:Y$640,23,0)</f>
        <v>3</v>
      </c>
      <c r="Z596" s="11">
        <f>VLOOKUP(B596,[4]Combined!C$1:AA$640,25,0)</f>
        <v>0</v>
      </c>
      <c r="AA596" s="12">
        <f>VLOOKUP(B596,[5]Combined!C$1:T$640,18,0)</f>
        <v>0</v>
      </c>
      <c r="AB596" s="12">
        <f>VLOOKUP(B596,[5]Combined!C$1:U$640,19,0)</f>
        <v>0</v>
      </c>
      <c r="AC596" s="12">
        <f>VLOOKUP(B596,[5]Combined!C$1:W$640,21,0)</f>
        <v>0</v>
      </c>
      <c r="AD596" s="12">
        <f>VLOOKUP(B596,[5]Combined!C$1:X$640,22,0)</f>
        <v>0</v>
      </c>
      <c r="AE596" s="12">
        <f>VLOOKUP(B596,[5]Combined!C$1:Y$640,23,0)</f>
        <v>0</v>
      </c>
      <c r="AF596" s="12">
        <f>VLOOKUP(B596,[5]Combined!C$1:AA$640,25,0)</f>
        <v>0</v>
      </c>
      <c r="AG596" s="14">
        <f t="shared" si="72"/>
        <v>77</v>
      </c>
      <c r="AH596" s="14">
        <f t="shared" si="73"/>
        <v>0</v>
      </c>
      <c r="AI596" s="14">
        <f t="shared" si="74"/>
        <v>0</v>
      </c>
      <c r="AJ596" s="14">
        <f t="shared" si="75"/>
        <v>25</v>
      </c>
      <c r="AK596" s="14">
        <f t="shared" si="76"/>
        <v>25</v>
      </c>
      <c r="AL596" s="14">
        <f t="shared" si="77"/>
        <v>32.467532467532465</v>
      </c>
      <c r="AM596" s="14">
        <f t="shared" si="78"/>
        <v>0</v>
      </c>
      <c r="AN596" s="7" t="s">
        <v>638</v>
      </c>
      <c r="AO596" s="7">
        <f>VLOOKUP(B596,[6]M!B$1:AE$50,30,0)</f>
        <v>0</v>
      </c>
      <c r="AP596" s="7">
        <f>VLOOKUP(B596,[6]M!B$1:Y$50,24,0)</f>
        <v>2</v>
      </c>
      <c r="AQ596" s="7">
        <f t="shared" si="79"/>
        <v>2</v>
      </c>
    </row>
    <row r="597" spans="1:43" x14ac:dyDescent="0.25">
      <c r="A597" s="7">
        <v>596</v>
      </c>
      <c r="B597" s="7" t="s">
        <v>657</v>
      </c>
      <c r="C597" s="8">
        <f>VLOOKUP(B597,[1]Combined!$B$1:$S$640,18,0)</f>
        <v>10</v>
      </c>
      <c r="D597" s="8">
        <f>VLOOKUP(B597,[1]Combined!$B$1:$T$640,19,0)</f>
        <v>10</v>
      </c>
      <c r="E597" s="8">
        <f>VLOOKUP(B597,[1]Combined!$B$1:$V$640,21,0)</f>
        <v>0</v>
      </c>
      <c r="F597" s="8">
        <f>VLOOKUP(B597,[1]Combined!$B$1:$W$640,22,0)</f>
        <v>2</v>
      </c>
      <c r="G597" s="8">
        <f>VLOOKUP(B597,[1]Combined!$B$1:$X$640,23,0)</f>
        <v>2</v>
      </c>
      <c r="H597" s="8">
        <f>VLOOKUP(B597,[1]Combined!$B$1:$Z$640,25,0)</f>
        <v>0</v>
      </c>
      <c r="I597" s="9">
        <f>VLOOKUP(B597,[2]Combined!C$1:T$640,18,0)</f>
        <v>18</v>
      </c>
      <c r="J597" s="9">
        <f>VLOOKUP(B597,[2]Combined!C$1:U$640,19,0)</f>
        <v>21</v>
      </c>
      <c r="K597" s="9">
        <f>VLOOKUP(B597,[2]Combined!C$1:W$640,21,0)</f>
        <v>0</v>
      </c>
      <c r="L597" s="9">
        <f>VLOOKUP(B597,[2]Combined!C$1:X$640,22,0)</f>
        <v>4</v>
      </c>
      <c r="M597" s="9">
        <f>VLOOKUP(B597,[2]Combined!C$1:Y$640,23,0)</f>
        <v>4</v>
      </c>
      <c r="N597" s="9">
        <f>VLOOKUP(B597,[2]Combined!C$1:AA$640,25,0)</f>
        <v>0</v>
      </c>
      <c r="O597" s="10">
        <f>VLOOKUP(B597,[3]Combined!C$1:T$640,18,0)</f>
        <v>14</v>
      </c>
      <c r="P597" s="10">
        <f>VLOOKUP(B597,[3]Combined!C$1:U$640,19,0)</f>
        <v>18</v>
      </c>
      <c r="Q597" s="10">
        <f>VLOOKUP(B597,[3]Combined!C$1:W$640,21,0)</f>
        <v>0</v>
      </c>
      <c r="R597" s="10">
        <f>VLOOKUP(B597,[3]Combined!C$1:X$640,22,0)</f>
        <v>4</v>
      </c>
      <c r="S597" s="10">
        <f>VLOOKUP(B597,[3]Combined!C$1:Y$640,23,0)</f>
        <v>5</v>
      </c>
      <c r="T597" s="10">
        <f>VLOOKUP(B597,[3]Combined!C$1:AA$640,25,0)</f>
        <v>0</v>
      </c>
      <c r="U597" s="11">
        <f>VLOOKUP(B597,[4]Combined!C$1:T$640,18,0)</f>
        <v>14</v>
      </c>
      <c r="V597" s="11">
        <f>VLOOKUP(B597,[4]Combined!C$1:U$640,19,0)</f>
        <v>14</v>
      </c>
      <c r="W597" s="11">
        <f>VLOOKUP(B597,[4]Combined!C$1:W$640,21,0)</f>
        <v>0</v>
      </c>
      <c r="X597" s="11">
        <f>VLOOKUP(B597,[4]Combined!C$1:X$640,22,0)</f>
        <v>2</v>
      </c>
      <c r="Y597" s="11">
        <f>VLOOKUP(B597,[4]Combined!C$1:Y$640,23,0)</f>
        <v>3</v>
      </c>
      <c r="Z597" s="11">
        <f>VLOOKUP(B597,[4]Combined!C$1:AA$640,25,0)</f>
        <v>0</v>
      </c>
      <c r="AA597" s="12">
        <f>VLOOKUP(B597,[5]Combined!C$1:T$640,18,0)</f>
        <v>0</v>
      </c>
      <c r="AB597" s="12">
        <f>VLOOKUP(B597,[5]Combined!C$1:U$640,19,0)</f>
        <v>0</v>
      </c>
      <c r="AC597" s="12">
        <f>VLOOKUP(B597,[5]Combined!C$1:W$640,21,0)</f>
        <v>0</v>
      </c>
      <c r="AD597" s="12">
        <f>VLOOKUP(B597,[5]Combined!C$1:X$640,22,0)</f>
        <v>0</v>
      </c>
      <c r="AE597" s="12">
        <f>VLOOKUP(B597,[5]Combined!C$1:Y$640,23,0)</f>
        <v>0</v>
      </c>
      <c r="AF597" s="12">
        <f>VLOOKUP(B597,[5]Combined!C$1:AA$640,25,0)</f>
        <v>0</v>
      </c>
      <c r="AG597" s="14">
        <f t="shared" si="72"/>
        <v>77</v>
      </c>
      <c r="AH597" s="14">
        <f t="shared" si="73"/>
        <v>0</v>
      </c>
      <c r="AI597" s="14">
        <f t="shared" si="74"/>
        <v>0</v>
      </c>
      <c r="AJ597" s="14">
        <f t="shared" si="75"/>
        <v>68</v>
      </c>
      <c r="AK597" s="14">
        <f t="shared" si="76"/>
        <v>68</v>
      </c>
      <c r="AL597" s="14">
        <f t="shared" si="77"/>
        <v>88.311688311688314</v>
      </c>
      <c r="AM597" s="14">
        <f t="shared" si="78"/>
        <v>5</v>
      </c>
      <c r="AN597" s="7" t="s">
        <v>640</v>
      </c>
      <c r="AO597" s="7">
        <f>VLOOKUP(B597,[6]M!B$1:AE$50,30,0)</f>
        <v>10</v>
      </c>
      <c r="AP597" s="7">
        <f>VLOOKUP(B597,[6]M!B$1:Y$50,24,0)</f>
        <v>4</v>
      </c>
      <c r="AQ597" s="7">
        <f t="shared" si="79"/>
        <v>19</v>
      </c>
    </row>
    <row r="598" spans="1:43" x14ac:dyDescent="0.25">
      <c r="A598" s="7">
        <v>597</v>
      </c>
      <c r="B598" s="7" t="s">
        <v>658</v>
      </c>
      <c r="C598" s="8">
        <f>VLOOKUP(B598,[1]Combined!$B$1:$S$640,18,0)</f>
        <v>9</v>
      </c>
      <c r="D598" s="8">
        <f>VLOOKUP(B598,[1]Combined!$B$1:$T$640,19,0)</f>
        <v>10</v>
      </c>
      <c r="E598" s="8">
        <f>VLOOKUP(B598,[1]Combined!$B$1:$V$640,21,0)</f>
        <v>0</v>
      </c>
      <c r="F598" s="8">
        <f>VLOOKUP(B598,[1]Combined!$B$1:$W$640,22,0)</f>
        <v>2</v>
      </c>
      <c r="G598" s="8">
        <f>VLOOKUP(B598,[1]Combined!$B$1:$X$640,23,0)</f>
        <v>2</v>
      </c>
      <c r="H598" s="8">
        <f>VLOOKUP(B598,[1]Combined!$B$1:$Z$640,25,0)</f>
        <v>0</v>
      </c>
      <c r="I598" s="9">
        <f>VLOOKUP(B598,[2]Combined!C$1:T$640,18,0)</f>
        <v>21</v>
      </c>
      <c r="J598" s="9">
        <f>VLOOKUP(B598,[2]Combined!C$1:U$640,19,0)</f>
        <v>21</v>
      </c>
      <c r="K598" s="9">
        <f>VLOOKUP(B598,[2]Combined!C$1:W$640,21,0)</f>
        <v>0</v>
      </c>
      <c r="L598" s="9">
        <f>VLOOKUP(B598,[2]Combined!C$1:X$640,22,0)</f>
        <v>4</v>
      </c>
      <c r="M598" s="9">
        <f>VLOOKUP(B598,[2]Combined!C$1:Y$640,23,0)</f>
        <v>4</v>
      </c>
      <c r="N598" s="9">
        <f>VLOOKUP(B598,[2]Combined!C$1:AA$640,25,0)</f>
        <v>0</v>
      </c>
      <c r="O598" s="10">
        <f>VLOOKUP(B598,[3]Combined!C$1:T$640,18,0)</f>
        <v>17</v>
      </c>
      <c r="P598" s="10">
        <f>VLOOKUP(B598,[3]Combined!C$1:U$640,19,0)</f>
        <v>18</v>
      </c>
      <c r="Q598" s="10">
        <f>VLOOKUP(B598,[3]Combined!C$1:W$640,21,0)</f>
        <v>0</v>
      </c>
      <c r="R598" s="10">
        <f>VLOOKUP(B598,[3]Combined!C$1:X$640,22,0)</f>
        <v>4</v>
      </c>
      <c r="S598" s="10">
        <f>VLOOKUP(B598,[3]Combined!C$1:Y$640,23,0)</f>
        <v>5</v>
      </c>
      <c r="T598" s="10">
        <f>VLOOKUP(B598,[3]Combined!C$1:AA$640,25,0)</f>
        <v>0</v>
      </c>
      <c r="U598" s="11">
        <f>VLOOKUP(B598,[4]Combined!C$1:T$640,18,0)</f>
        <v>14</v>
      </c>
      <c r="V598" s="11">
        <f>VLOOKUP(B598,[4]Combined!C$1:U$640,19,0)</f>
        <v>14</v>
      </c>
      <c r="W598" s="11">
        <f>VLOOKUP(B598,[4]Combined!C$1:W$640,21,0)</f>
        <v>0</v>
      </c>
      <c r="X598" s="11">
        <f>VLOOKUP(B598,[4]Combined!C$1:X$640,22,0)</f>
        <v>1</v>
      </c>
      <c r="Y598" s="11">
        <f>VLOOKUP(B598,[4]Combined!C$1:Y$640,23,0)</f>
        <v>3</v>
      </c>
      <c r="Z598" s="11">
        <f>VLOOKUP(B598,[4]Combined!C$1:AA$640,25,0)</f>
        <v>0</v>
      </c>
      <c r="AA598" s="12">
        <f>VLOOKUP(B598,[5]Combined!C$1:T$640,18,0)</f>
        <v>0</v>
      </c>
      <c r="AB598" s="12">
        <f>VLOOKUP(B598,[5]Combined!C$1:U$640,19,0)</f>
        <v>0</v>
      </c>
      <c r="AC598" s="12">
        <f>VLOOKUP(B598,[5]Combined!C$1:W$640,21,0)</f>
        <v>0</v>
      </c>
      <c r="AD598" s="12">
        <v>1</v>
      </c>
      <c r="AE598" s="12">
        <v>2</v>
      </c>
      <c r="AF598" s="12">
        <f>VLOOKUP(B598,[5]Combined!C$1:AA$640,25,0)</f>
        <v>0</v>
      </c>
      <c r="AG598" s="14">
        <f t="shared" si="72"/>
        <v>79</v>
      </c>
      <c r="AH598" s="14">
        <f t="shared" si="73"/>
        <v>0</v>
      </c>
      <c r="AI598" s="14">
        <f t="shared" si="74"/>
        <v>0</v>
      </c>
      <c r="AJ598" s="14">
        <f t="shared" si="75"/>
        <v>73</v>
      </c>
      <c r="AK598" s="14">
        <f t="shared" si="76"/>
        <v>73</v>
      </c>
      <c r="AL598" s="14">
        <f t="shared" si="77"/>
        <v>92.405063291139243</v>
      </c>
      <c r="AM598" s="14">
        <f t="shared" si="78"/>
        <v>5</v>
      </c>
      <c r="AN598" s="7" t="s">
        <v>642</v>
      </c>
      <c r="AO598" s="7">
        <f>VLOOKUP(B598,[6]M!B$1:AE$50,30,0)</f>
        <v>6</v>
      </c>
      <c r="AP598" s="7">
        <f>VLOOKUP(B598,[6]M!B$1:Y$50,24,0)</f>
        <v>5</v>
      </c>
      <c r="AQ598" s="7">
        <f t="shared" si="79"/>
        <v>16</v>
      </c>
    </row>
    <row r="599" spans="1:43" x14ac:dyDescent="0.25">
      <c r="A599" s="7">
        <v>598</v>
      </c>
      <c r="B599" s="7" t="s">
        <v>659</v>
      </c>
      <c r="C599" s="8">
        <f>VLOOKUP(B599,[1]Combined!$B$1:$S$640,18,0)</f>
        <v>10</v>
      </c>
      <c r="D599" s="8">
        <f>VLOOKUP(B599,[1]Combined!$B$1:$T$640,19,0)</f>
        <v>10</v>
      </c>
      <c r="E599" s="8">
        <f>VLOOKUP(B599,[1]Combined!$B$1:$V$640,21,0)</f>
        <v>0</v>
      </c>
      <c r="F599" s="8">
        <f>VLOOKUP(B599,[1]Combined!$B$1:$W$640,22,0)</f>
        <v>2</v>
      </c>
      <c r="G599" s="8">
        <f>VLOOKUP(B599,[1]Combined!$B$1:$X$640,23,0)</f>
        <v>2</v>
      </c>
      <c r="H599" s="8">
        <f>VLOOKUP(B599,[1]Combined!$B$1:$Z$640,25,0)</f>
        <v>0</v>
      </c>
      <c r="I599" s="9">
        <f>VLOOKUP(B599,[2]Combined!C$1:T$640,18,0)</f>
        <v>18</v>
      </c>
      <c r="J599" s="9">
        <f>VLOOKUP(B599,[2]Combined!C$1:U$640,19,0)</f>
        <v>21</v>
      </c>
      <c r="K599" s="9">
        <f>VLOOKUP(B599,[2]Combined!C$1:W$640,21,0)</f>
        <v>0</v>
      </c>
      <c r="L599" s="9">
        <f>VLOOKUP(B599,[2]Combined!C$1:X$640,22,0)</f>
        <v>2</v>
      </c>
      <c r="M599" s="9">
        <f>VLOOKUP(B599,[2]Combined!C$1:Y$640,23,0)</f>
        <v>3</v>
      </c>
      <c r="N599" s="9">
        <f>VLOOKUP(B599,[2]Combined!C$1:AA$640,25,0)</f>
        <v>0</v>
      </c>
      <c r="O599" s="10">
        <f>VLOOKUP(B599,[3]Combined!C$1:T$640,18,0)</f>
        <v>17</v>
      </c>
      <c r="P599" s="10">
        <f>VLOOKUP(B599,[3]Combined!C$1:U$640,19,0)</f>
        <v>18</v>
      </c>
      <c r="Q599" s="10">
        <f>VLOOKUP(B599,[3]Combined!C$1:W$640,21,0)</f>
        <v>0</v>
      </c>
      <c r="R599" s="10">
        <f>VLOOKUP(B599,[3]Combined!C$1:X$640,22,0)</f>
        <v>3</v>
      </c>
      <c r="S599" s="10">
        <f>VLOOKUP(B599,[3]Combined!C$1:Y$640,23,0)</f>
        <v>4</v>
      </c>
      <c r="T599" s="10">
        <f>VLOOKUP(B599,[3]Combined!C$1:AA$640,25,0)</f>
        <v>0</v>
      </c>
      <c r="U599" s="11">
        <f>VLOOKUP(B599,[4]Combined!C$1:T$640,18,0)</f>
        <v>10</v>
      </c>
      <c r="V599" s="11">
        <f>VLOOKUP(B599,[4]Combined!C$1:U$640,19,0)</f>
        <v>14</v>
      </c>
      <c r="W599" s="11">
        <f>VLOOKUP(B599,[4]Combined!C$1:W$640,21,0)</f>
        <v>0</v>
      </c>
      <c r="X599" s="11">
        <f>VLOOKUP(B599,[4]Combined!C$1:X$640,22,0)</f>
        <v>3</v>
      </c>
      <c r="Y599" s="11">
        <f>VLOOKUP(B599,[4]Combined!C$1:Y$640,23,0)</f>
        <v>4</v>
      </c>
      <c r="Z599" s="11">
        <f>VLOOKUP(B599,[4]Combined!C$1:AA$640,25,0)</f>
        <v>0</v>
      </c>
      <c r="AA599" s="12">
        <f>VLOOKUP(B599,[5]Combined!C$1:T$640,18,0)</f>
        <v>0</v>
      </c>
      <c r="AB599" s="12">
        <f>VLOOKUP(B599,[5]Combined!C$1:U$640,19,0)</f>
        <v>0</v>
      </c>
      <c r="AC599" s="12">
        <f>VLOOKUP(B599,[5]Combined!C$1:W$640,21,0)</f>
        <v>0</v>
      </c>
      <c r="AD599" s="12">
        <v>1</v>
      </c>
      <c r="AE599" s="12">
        <v>2</v>
      </c>
      <c r="AF599" s="12">
        <f>VLOOKUP(B599,[5]Combined!C$1:AA$640,25,0)</f>
        <v>0</v>
      </c>
      <c r="AG599" s="14">
        <f t="shared" si="72"/>
        <v>78</v>
      </c>
      <c r="AH599" s="14">
        <f t="shared" si="73"/>
        <v>0</v>
      </c>
      <c r="AI599" s="14">
        <f t="shared" si="74"/>
        <v>0</v>
      </c>
      <c r="AJ599" s="14">
        <f t="shared" si="75"/>
        <v>66</v>
      </c>
      <c r="AK599" s="14">
        <f t="shared" si="76"/>
        <v>66</v>
      </c>
      <c r="AL599" s="14">
        <f t="shared" si="77"/>
        <v>84.615384615384613</v>
      </c>
      <c r="AM599" s="14">
        <f t="shared" si="78"/>
        <v>4</v>
      </c>
      <c r="AN599" s="7" t="s">
        <v>644</v>
      </c>
      <c r="AO599" s="7">
        <f>VLOOKUP(B599,[6]M!B$1:AE$50,30,0)</f>
        <v>6</v>
      </c>
      <c r="AP599" s="7">
        <f>VLOOKUP(B599,[6]M!B$1:Y$50,24,0)</f>
        <v>6</v>
      </c>
      <c r="AQ599" s="7">
        <f t="shared" si="79"/>
        <v>16</v>
      </c>
    </row>
    <row r="600" spans="1:43" x14ac:dyDescent="0.25">
      <c r="A600" s="7">
        <v>599</v>
      </c>
      <c r="B600" s="7" t="s">
        <v>660</v>
      </c>
      <c r="C600" s="8">
        <f>VLOOKUP(B600,[1]Combined!$B$1:$S$640,18,0)</f>
        <v>10</v>
      </c>
      <c r="D600" s="8">
        <f>VLOOKUP(B600,[1]Combined!$B$1:$T$640,19,0)</f>
        <v>10</v>
      </c>
      <c r="E600" s="8">
        <f>VLOOKUP(B600,[1]Combined!$B$1:$V$640,21,0)</f>
        <v>0</v>
      </c>
      <c r="F600" s="8">
        <f>VLOOKUP(B600,[1]Combined!$B$1:$W$640,22,0)</f>
        <v>2</v>
      </c>
      <c r="G600" s="8">
        <f>VLOOKUP(B600,[1]Combined!$B$1:$X$640,23,0)</f>
        <v>2</v>
      </c>
      <c r="H600" s="8">
        <f>VLOOKUP(B600,[1]Combined!$B$1:$Z$640,25,0)</f>
        <v>0</v>
      </c>
      <c r="I600" s="9">
        <f>VLOOKUP(B600,[2]Combined!C$1:T$640,18,0)</f>
        <v>18</v>
      </c>
      <c r="J600" s="9">
        <f>VLOOKUP(B600,[2]Combined!C$1:U$640,19,0)</f>
        <v>21</v>
      </c>
      <c r="K600" s="9">
        <f>VLOOKUP(B600,[2]Combined!C$1:W$640,21,0)</f>
        <v>0</v>
      </c>
      <c r="L600" s="9">
        <f>VLOOKUP(B600,[2]Combined!C$1:X$640,22,0)</f>
        <v>2</v>
      </c>
      <c r="M600" s="9">
        <f>VLOOKUP(B600,[2]Combined!C$1:Y$640,23,0)</f>
        <v>2</v>
      </c>
      <c r="N600" s="9">
        <f>VLOOKUP(B600,[2]Combined!C$1:AA$640,25,0)</f>
        <v>0</v>
      </c>
      <c r="O600" s="10">
        <f>VLOOKUP(B600,[3]Combined!C$1:T$640,18,0)</f>
        <v>13</v>
      </c>
      <c r="P600" s="10">
        <f>VLOOKUP(B600,[3]Combined!C$1:U$640,19,0)</f>
        <v>18</v>
      </c>
      <c r="Q600" s="10">
        <f>VLOOKUP(B600,[3]Combined!C$1:W$640,21,0)</f>
        <v>0</v>
      </c>
      <c r="R600" s="10">
        <f>VLOOKUP(B600,[3]Combined!C$1:X$640,22,0)</f>
        <v>2</v>
      </c>
      <c r="S600" s="10">
        <f>VLOOKUP(B600,[3]Combined!C$1:Y$640,23,0)</f>
        <v>2</v>
      </c>
      <c r="T600" s="10">
        <f>VLOOKUP(B600,[3]Combined!C$1:AA$640,25,0)</f>
        <v>0</v>
      </c>
      <c r="U600" s="11">
        <f>VLOOKUP(B600,[4]Combined!C$1:T$640,18,0)</f>
        <v>8</v>
      </c>
      <c r="V600" s="11">
        <f>VLOOKUP(B600,[4]Combined!C$1:U$640,19,0)</f>
        <v>14</v>
      </c>
      <c r="W600" s="11">
        <f>VLOOKUP(B600,[4]Combined!C$1:W$640,21,0)</f>
        <v>0</v>
      </c>
      <c r="X600" s="11">
        <v>3</v>
      </c>
      <c r="Y600" s="11">
        <v>3</v>
      </c>
      <c r="Z600" s="11">
        <f>VLOOKUP(B600,[4]Combined!C$1:AA$640,25,0)</f>
        <v>0</v>
      </c>
      <c r="AA600" s="12">
        <f>VLOOKUP(B600,[5]Combined!C$1:T$640,18,0)</f>
        <v>0</v>
      </c>
      <c r="AB600" s="12">
        <f>VLOOKUP(B600,[5]Combined!C$1:U$640,19,0)</f>
        <v>0</v>
      </c>
      <c r="AC600" s="12">
        <f>VLOOKUP(B600,[5]Combined!C$1:W$640,21,0)</f>
        <v>0</v>
      </c>
      <c r="AD600" s="12">
        <f>VLOOKUP(B600,[5]Combined!C$1:X$640,22,0)</f>
        <v>0</v>
      </c>
      <c r="AE600" s="12">
        <f>VLOOKUP(B600,[5]Combined!C$1:Y$640,23,0)</f>
        <v>0</v>
      </c>
      <c r="AF600" s="12">
        <f>VLOOKUP(B600,[5]Combined!C$1:AA$640,25,0)</f>
        <v>0</v>
      </c>
      <c r="AG600" s="14">
        <f t="shared" si="72"/>
        <v>72</v>
      </c>
      <c r="AH600" s="14">
        <f t="shared" si="73"/>
        <v>0</v>
      </c>
      <c r="AI600" s="14">
        <f t="shared" si="74"/>
        <v>0</v>
      </c>
      <c r="AJ600" s="14">
        <f t="shared" si="75"/>
        <v>58</v>
      </c>
      <c r="AK600" s="14">
        <f t="shared" si="76"/>
        <v>58</v>
      </c>
      <c r="AL600" s="14">
        <f t="shared" si="77"/>
        <v>80.555555555555557</v>
      </c>
      <c r="AM600" s="14">
        <f t="shared" si="78"/>
        <v>4</v>
      </c>
      <c r="AN600" s="7" t="s">
        <v>646</v>
      </c>
      <c r="AO600" s="7">
        <v>9</v>
      </c>
      <c r="AP600" s="7">
        <f>VLOOKUP(B600,[6]M!B$1:Y$50,24,0)</f>
        <v>8</v>
      </c>
      <c r="AQ600" s="7">
        <f t="shared" si="79"/>
        <v>21</v>
      </c>
    </row>
    <row r="601" spans="1:43" x14ac:dyDescent="0.25">
      <c r="A601" s="7">
        <v>600</v>
      </c>
      <c r="B601" s="7" t="s">
        <v>661</v>
      </c>
      <c r="C601" s="8">
        <f>VLOOKUP(B601,[1]Combined!$B$1:$S$640,18,0)</f>
        <v>8</v>
      </c>
      <c r="D601" s="8">
        <f>VLOOKUP(B601,[1]Combined!$B$1:$T$640,19,0)</f>
        <v>10</v>
      </c>
      <c r="E601" s="8">
        <f>VLOOKUP(B601,[1]Combined!$B$1:$V$640,21,0)</f>
        <v>0</v>
      </c>
      <c r="F601" s="8">
        <f>VLOOKUP(B601,[1]Combined!$B$1:$W$640,22,0)</f>
        <v>0</v>
      </c>
      <c r="G601" s="8">
        <f>VLOOKUP(B601,[1]Combined!$B$1:$X$640,23,0)</f>
        <v>2</v>
      </c>
      <c r="H601" s="8">
        <f>VLOOKUP(B601,[1]Combined!$B$1:$Z$640,25,0)</f>
        <v>0</v>
      </c>
      <c r="I601" s="9">
        <f>VLOOKUP(B601,[2]Combined!C$1:T$640,18,0)</f>
        <v>13</v>
      </c>
      <c r="J601" s="9">
        <f>VLOOKUP(B601,[2]Combined!C$1:U$640,19,0)</f>
        <v>21</v>
      </c>
      <c r="K601" s="9">
        <f>VLOOKUP(B601,[2]Combined!C$1:W$640,21,0)</f>
        <v>0</v>
      </c>
      <c r="L601" s="9">
        <f>VLOOKUP(B601,[2]Combined!C$1:X$640,22,0)</f>
        <v>3</v>
      </c>
      <c r="M601" s="9">
        <f>VLOOKUP(B601,[2]Combined!C$1:Y$640,23,0)</f>
        <v>4</v>
      </c>
      <c r="N601" s="9">
        <f>VLOOKUP(B601,[2]Combined!C$1:AA$640,25,0)</f>
        <v>0</v>
      </c>
      <c r="O601" s="10">
        <f>VLOOKUP(B601,[3]Combined!C$1:T$640,18,0)</f>
        <v>12</v>
      </c>
      <c r="P601" s="10">
        <f>VLOOKUP(B601,[3]Combined!C$1:U$640,19,0)</f>
        <v>18</v>
      </c>
      <c r="Q601" s="10">
        <f>VLOOKUP(B601,[3]Combined!C$1:W$640,21,0)</f>
        <v>0</v>
      </c>
      <c r="R601" s="10">
        <f>VLOOKUP(B601,[3]Combined!C$1:X$640,22,0)</f>
        <v>3</v>
      </c>
      <c r="S601" s="10">
        <f>VLOOKUP(B601,[3]Combined!C$1:Y$640,23,0)</f>
        <v>5</v>
      </c>
      <c r="T601" s="10">
        <f>VLOOKUP(B601,[3]Combined!C$1:AA$640,25,0)</f>
        <v>0</v>
      </c>
      <c r="U601" s="11">
        <f>VLOOKUP(B601,[4]Combined!C$1:T$640,18,0)</f>
        <v>9</v>
      </c>
      <c r="V601" s="11">
        <f>VLOOKUP(B601,[4]Combined!C$1:U$640,19,0)</f>
        <v>14</v>
      </c>
      <c r="W601" s="11">
        <f>VLOOKUP(B601,[4]Combined!C$1:W$640,21,0)</f>
        <v>0</v>
      </c>
      <c r="X601" s="11">
        <f>VLOOKUP(B601,[4]Combined!C$1:X$640,22,0)</f>
        <v>3</v>
      </c>
      <c r="Y601" s="11">
        <f>VLOOKUP(B601,[4]Combined!C$1:Y$640,23,0)</f>
        <v>3</v>
      </c>
      <c r="Z601" s="11">
        <f>VLOOKUP(B601,[4]Combined!C$1:AA$640,25,0)</f>
        <v>0</v>
      </c>
      <c r="AA601" s="12">
        <f>VLOOKUP(B601,[5]Combined!C$1:T$640,18,0)</f>
        <v>0</v>
      </c>
      <c r="AB601" s="12">
        <f>VLOOKUP(B601,[5]Combined!C$1:U$640,19,0)</f>
        <v>0</v>
      </c>
      <c r="AC601" s="12">
        <f>VLOOKUP(B601,[5]Combined!C$1:W$640,21,0)</f>
        <v>0</v>
      </c>
      <c r="AD601" s="12">
        <f>VLOOKUP(B601,[5]Combined!C$1:X$640,22,0)</f>
        <v>0</v>
      </c>
      <c r="AE601" s="12">
        <f>VLOOKUP(B601,[5]Combined!C$1:Y$640,23,0)</f>
        <v>0</v>
      </c>
      <c r="AF601" s="12">
        <f>VLOOKUP(B601,[5]Combined!C$1:AA$640,25,0)</f>
        <v>0</v>
      </c>
      <c r="AG601" s="14">
        <f t="shared" si="72"/>
        <v>77</v>
      </c>
      <c r="AH601" s="14">
        <f t="shared" si="73"/>
        <v>0</v>
      </c>
      <c r="AI601" s="14">
        <f t="shared" si="74"/>
        <v>0</v>
      </c>
      <c r="AJ601" s="14">
        <f t="shared" si="75"/>
        <v>51</v>
      </c>
      <c r="AK601" s="14">
        <f t="shared" si="76"/>
        <v>51</v>
      </c>
      <c r="AL601" s="14">
        <f t="shared" si="77"/>
        <v>66.233766233766232</v>
      </c>
      <c r="AM601" s="14">
        <f t="shared" si="78"/>
        <v>0</v>
      </c>
      <c r="AN601" s="7" t="s">
        <v>638</v>
      </c>
      <c r="AO601" s="7">
        <f>VLOOKUP(B601,[6]M!B$1:AE$50,30,0)</f>
        <v>8</v>
      </c>
      <c r="AP601" s="7">
        <f>VLOOKUP(B601,[6]M!B$1:Y$50,24,0)</f>
        <v>6</v>
      </c>
      <c r="AQ601" s="7">
        <f t="shared" si="79"/>
        <v>14</v>
      </c>
    </row>
    <row r="602" spans="1:43" x14ac:dyDescent="0.25">
      <c r="A602" s="7">
        <v>601</v>
      </c>
      <c r="B602" s="7" t="s">
        <v>662</v>
      </c>
      <c r="C602" s="8">
        <f>VLOOKUP(B602,[1]Combined!$B$1:$S$640,18,0)</f>
        <v>10</v>
      </c>
      <c r="D602" s="8">
        <f>VLOOKUP(B602,[1]Combined!$B$1:$T$640,19,0)</f>
        <v>10</v>
      </c>
      <c r="E602" s="8">
        <f>VLOOKUP(B602,[1]Combined!$B$1:$V$640,21,0)</f>
        <v>0</v>
      </c>
      <c r="F602" s="8">
        <f>VLOOKUP(B602,[1]Combined!$B$1:$W$640,22,0)</f>
        <v>0</v>
      </c>
      <c r="G602" s="8">
        <f>VLOOKUP(B602,[1]Combined!$B$1:$X$640,23,0)</f>
        <v>2</v>
      </c>
      <c r="H602" s="8">
        <f>VLOOKUP(B602,[1]Combined!$B$1:$Z$640,25,0)</f>
        <v>0</v>
      </c>
      <c r="I602" s="9">
        <f>VLOOKUP(B602,[2]Combined!C$1:T$640,18,0)</f>
        <v>21</v>
      </c>
      <c r="J602" s="9">
        <f>VLOOKUP(B602,[2]Combined!C$1:U$640,19,0)</f>
        <v>21</v>
      </c>
      <c r="K602" s="9">
        <f>VLOOKUP(B602,[2]Combined!C$1:W$640,21,0)</f>
        <v>0</v>
      </c>
      <c r="L602" s="9">
        <f>VLOOKUP(B602,[2]Combined!C$1:X$640,22,0)</f>
        <v>4</v>
      </c>
      <c r="M602" s="9">
        <f>VLOOKUP(B602,[2]Combined!C$1:Y$640,23,0)</f>
        <v>4</v>
      </c>
      <c r="N602" s="9">
        <f>VLOOKUP(B602,[2]Combined!C$1:AA$640,25,0)</f>
        <v>0</v>
      </c>
      <c r="O602" s="10">
        <f>VLOOKUP(B602,[3]Combined!C$1:T$640,18,0)</f>
        <v>17</v>
      </c>
      <c r="P602" s="10">
        <f>VLOOKUP(B602,[3]Combined!C$1:U$640,19,0)</f>
        <v>18</v>
      </c>
      <c r="Q602" s="10">
        <f>VLOOKUP(B602,[3]Combined!C$1:W$640,21,0)</f>
        <v>0</v>
      </c>
      <c r="R602" s="10">
        <f>VLOOKUP(B602,[3]Combined!C$1:X$640,22,0)</f>
        <v>5</v>
      </c>
      <c r="S602" s="10">
        <f>VLOOKUP(B602,[3]Combined!C$1:Y$640,23,0)</f>
        <v>5</v>
      </c>
      <c r="T602" s="10">
        <f>VLOOKUP(B602,[3]Combined!C$1:AA$640,25,0)</f>
        <v>0</v>
      </c>
      <c r="U602" s="11">
        <f>VLOOKUP(B602,[4]Combined!C$1:T$640,18,0)</f>
        <v>14</v>
      </c>
      <c r="V602" s="11">
        <f>VLOOKUP(B602,[4]Combined!C$1:U$640,19,0)</f>
        <v>14</v>
      </c>
      <c r="W602" s="11">
        <f>VLOOKUP(B602,[4]Combined!C$1:W$640,21,0)</f>
        <v>0</v>
      </c>
      <c r="X602" s="11">
        <f>VLOOKUP(B602,[4]Combined!C$1:X$640,22,0)</f>
        <v>3</v>
      </c>
      <c r="Y602" s="11">
        <f>VLOOKUP(B602,[4]Combined!C$1:Y$640,23,0)</f>
        <v>3</v>
      </c>
      <c r="Z602" s="11">
        <f>VLOOKUP(B602,[4]Combined!C$1:AA$640,25,0)</f>
        <v>0</v>
      </c>
      <c r="AA602" s="12">
        <f>VLOOKUP(B602,[5]Combined!C$1:T$640,18,0)</f>
        <v>0</v>
      </c>
      <c r="AB602" s="12">
        <f>VLOOKUP(B602,[5]Combined!C$1:U$640,19,0)</f>
        <v>0</v>
      </c>
      <c r="AC602" s="12">
        <f>VLOOKUP(B602,[5]Combined!C$1:W$640,21,0)</f>
        <v>0</v>
      </c>
      <c r="AD602" s="12">
        <f>VLOOKUP(B602,[5]Combined!C$1:X$640,22,0)</f>
        <v>0</v>
      </c>
      <c r="AE602" s="12">
        <f>VLOOKUP(B602,[5]Combined!C$1:Y$640,23,0)</f>
        <v>0</v>
      </c>
      <c r="AF602" s="12">
        <f>VLOOKUP(B602,[5]Combined!C$1:AA$640,25,0)</f>
        <v>0</v>
      </c>
      <c r="AG602" s="14">
        <f t="shared" si="72"/>
        <v>77</v>
      </c>
      <c r="AH602" s="14">
        <f t="shared" si="73"/>
        <v>0</v>
      </c>
      <c r="AI602" s="14">
        <f t="shared" si="74"/>
        <v>0</v>
      </c>
      <c r="AJ602" s="14">
        <f t="shared" si="75"/>
        <v>74</v>
      </c>
      <c r="AK602" s="14">
        <f t="shared" si="76"/>
        <v>74</v>
      </c>
      <c r="AL602" s="14">
        <f t="shared" si="77"/>
        <v>96.103896103896105</v>
      </c>
      <c r="AM602" s="14">
        <f t="shared" si="78"/>
        <v>5</v>
      </c>
      <c r="AN602" s="7" t="s">
        <v>640</v>
      </c>
      <c r="AO602" s="7">
        <f>VLOOKUP(B602,[6]M!B$1:AE$50,30,0)</f>
        <v>10</v>
      </c>
      <c r="AP602" s="7">
        <f>VLOOKUP(B602,[6]M!B$1:Y$50,24,0)</f>
        <v>6</v>
      </c>
      <c r="AQ602" s="7">
        <f t="shared" si="79"/>
        <v>21</v>
      </c>
    </row>
    <row r="603" spans="1:43" x14ac:dyDescent="0.25">
      <c r="A603" s="7">
        <v>602</v>
      </c>
      <c r="B603" s="7" t="s">
        <v>663</v>
      </c>
      <c r="C603" s="8">
        <f>VLOOKUP(B603,[1]Combined!$B$1:$S$640,18,0)</f>
        <v>10</v>
      </c>
      <c r="D603" s="8">
        <f>VLOOKUP(B603,[1]Combined!$B$1:$T$640,19,0)</f>
        <v>10</v>
      </c>
      <c r="E603" s="8">
        <f>VLOOKUP(B603,[1]Combined!$B$1:$V$640,21,0)</f>
        <v>0</v>
      </c>
      <c r="F603" s="8">
        <f>VLOOKUP(B603,[1]Combined!$B$1:$W$640,22,0)</f>
        <v>2</v>
      </c>
      <c r="G603" s="8">
        <f>VLOOKUP(B603,[1]Combined!$B$1:$X$640,23,0)</f>
        <v>2</v>
      </c>
      <c r="H603" s="8">
        <f>VLOOKUP(B603,[1]Combined!$B$1:$Z$640,25,0)</f>
        <v>0</v>
      </c>
      <c r="I603" s="9">
        <f>VLOOKUP(B603,[2]Combined!C$1:T$640,18,0)</f>
        <v>19</v>
      </c>
      <c r="J603" s="9">
        <f>VLOOKUP(B603,[2]Combined!C$1:U$640,19,0)</f>
        <v>21</v>
      </c>
      <c r="K603" s="9">
        <f>VLOOKUP(B603,[2]Combined!C$1:W$640,21,0)</f>
        <v>0</v>
      </c>
      <c r="L603" s="9">
        <f>VLOOKUP(B603,[2]Combined!C$1:X$640,22,0)</f>
        <v>4</v>
      </c>
      <c r="M603" s="9">
        <f>VLOOKUP(B603,[2]Combined!C$1:Y$640,23,0)</f>
        <v>4</v>
      </c>
      <c r="N603" s="9">
        <f>VLOOKUP(B603,[2]Combined!C$1:AA$640,25,0)</f>
        <v>0</v>
      </c>
      <c r="O603" s="10">
        <f>VLOOKUP(B603,[3]Combined!C$1:T$640,18,0)</f>
        <v>14</v>
      </c>
      <c r="P603" s="10">
        <f>VLOOKUP(B603,[3]Combined!C$1:U$640,19,0)</f>
        <v>18</v>
      </c>
      <c r="Q603" s="10">
        <f>VLOOKUP(B603,[3]Combined!C$1:W$640,21,0)</f>
        <v>0</v>
      </c>
      <c r="R603" s="10">
        <f>VLOOKUP(B603,[3]Combined!C$1:X$640,22,0)</f>
        <v>3</v>
      </c>
      <c r="S603" s="10">
        <f>VLOOKUP(B603,[3]Combined!C$1:Y$640,23,0)</f>
        <v>5</v>
      </c>
      <c r="T603" s="10">
        <f>VLOOKUP(B603,[3]Combined!C$1:AA$640,25,0)</f>
        <v>0</v>
      </c>
      <c r="U603" s="11">
        <f>VLOOKUP(B603,[4]Combined!C$1:T$640,18,0)</f>
        <v>12</v>
      </c>
      <c r="V603" s="11">
        <f>VLOOKUP(B603,[4]Combined!C$1:U$640,19,0)</f>
        <v>14</v>
      </c>
      <c r="W603" s="11">
        <f>VLOOKUP(B603,[4]Combined!C$1:W$640,21,0)</f>
        <v>0</v>
      </c>
      <c r="X603" s="11">
        <f>VLOOKUP(B603,[4]Combined!C$1:X$640,22,0)</f>
        <v>0</v>
      </c>
      <c r="Y603" s="11">
        <f>VLOOKUP(B603,[4]Combined!C$1:Y$640,23,0)</f>
        <v>3</v>
      </c>
      <c r="Z603" s="11">
        <f>VLOOKUP(B603,[4]Combined!C$1:AA$640,25,0)</f>
        <v>0</v>
      </c>
      <c r="AA603" s="12">
        <f>VLOOKUP(B603,[5]Combined!C$1:T$640,18,0)</f>
        <v>0</v>
      </c>
      <c r="AB603" s="12">
        <f>VLOOKUP(B603,[5]Combined!C$1:U$640,19,0)</f>
        <v>0</v>
      </c>
      <c r="AC603" s="12">
        <f>VLOOKUP(B603,[5]Combined!C$1:W$640,21,0)</f>
        <v>0</v>
      </c>
      <c r="AD603" s="12">
        <v>1</v>
      </c>
      <c r="AE603" s="12">
        <v>2</v>
      </c>
      <c r="AF603" s="12">
        <f>VLOOKUP(B603,[5]Combined!C$1:AA$640,25,0)</f>
        <v>0</v>
      </c>
      <c r="AG603" s="14">
        <f t="shared" si="72"/>
        <v>79</v>
      </c>
      <c r="AH603" s="14">
        <f t="shared" si="73"/>
        <v>0</v>
      </c>
      <c r="AI603" s="14">
        <f t="shared" si="74"/>
        <v>0</v>
      </c>
      <c r="AJ603" s="14">
        <f t="shared" si="75"/>
        <v>65</v>
      </c>
      <c r="AK603" s="14">
        <f t="shared" si="76"/>
        <v>65</v>
      </c>
      <c r="AL603" s="14">
        <f t="shared" si="77"/>
        <v>82.278481012658233</v>
      </c>
      <c r="AM603" s="14">
        <f t="shared" si="78"/>
        <v>4</v>
      </c>
      <c r="AN603" s="7" t="s">
        <v>642</v>
      </c>
      <c r="AO603" s="7">
        <f>VLOOKUP(B603,[6]M!B$1:AE$50,30,0)</f>
        <v>5</v>
      </c>
      <c r="AP603" s="7">
        <f>VLOOKUP(B603,[6]M!B$1:Y$50,24,0)</f>
        <v>5</v>
      </c>
      <c r="AQ603" s="7">
        <f t="shared" si="79"/>
        <v>14</v>
      </c>
    </row>
    <row r="604" spans="1:43" x14ac:dyDescent="0.25">
      <c r="A604" s="7">
        <v>603</v>
      </c>
      <c r="B604" s="7" t="s">
        <v>664</v>
      </c>
      <c r="C604" s="8">
        <f>VLOOKUP(B604,[1]Combined!$B$1:$S$640,18,0)</f>
        <v>10</v>
      </c>
      <c r="D604" s="8">
        <f>VLOOKUP(B604,[1]Combined!$B$1:$T$640,19,0)</f>
        <v>10</v>
      </c>
      <c r="E604" s="8">
        <f>VLOOKUP(B604,[1]Combined!$B$1:$V$640,21,0)</f>
        <v>0</v>
      </c>
      <c r="F604" s="8">
        <f>VLOOKUP(B604,[1]Combined!$B$1:$W$640,22,0)</f>
        <v>2</v>
      </c>
      <c r="G604" s="8">
        <f>VLOOKUP(B604,[1]Combined!$B$1:$X$640,23,0)</f>
        <v>2</v>
      </c>
      <c r="H604" s="8">
        <f>VLOOKUP(B604,[1]Combined!$B$1:$Z$640,25,0)</f>
        <v>0</v>
      </c>
      <c r="I604" s="9">
        <f>VLOOKUP(B604,[2]Combined!C$1:T$640,18,0)</f>
        <v>20</v>
      </c>
      <c r="J604" s="9">
        <f>VLOOKUP(B604,[2]Combined!C$1:U$640,19,0)</f>
        <v>21</v>
      </c>
      <c r="K604" s="9">
        <f>VLOOKUP(B604,[2]Combined!C$1:W$640,21,0)</f>
        <v>0</v>
      </c>
      <c r="L604" s="9">
        <f>VLOOKUP(B604,[2]Combined!C$1:X$640,22,0)</f>
        <v>3</v>
      </c>
      <c r="M604" s="9">
        <f>VLOOKUP(B604,[2]Combined!C$1:Y$640,23,0)</f>
        <v>3</v>
      </c>
      <c r="N604" s="9">
        <f>VLOOKUP(B604,[2]Combined!C$1:AA$640,25,0)</f>
        <v>0</v>
      </c>
      <c r="O604" s="10">
        <f>VLOOKUP(B604,[3]Combined!C$1:T$640,18,0)</f>
        <v>15</v>
      </c>
      <c r="P604" s="10">
        <f>VLOOKUP(B604,[3]Combined!C$1:U$640,19,0)</f>
        <v>18</v>
      </c>
      <c r="Q604" s="10">
        <f>VLOOKUP(B604,[3]Combined!C$1:W$640,21,0)</f>
        <v>0</v>
      </c>
      <c r="R604" s="10">
        <f>VLOOKUP(B604,[3]Combined!C$1:X$640,22,0)</f>
        <v>4</v>
      </c>
      <c r="S604" s="10">
        <f>VLOOKUP(B604,[3]Combined!C$1:Y$640,23,0)</f>
        <v>4</v>
      </c>
      <c r="T604" s="10">
        <f>VLOOKUP(B604,[3]Combined!C$1:AA$640,25,0)</f>
        <v>0</v>
      </c>
      <c r="U604" s="11">
        <f>VLOOKUP(B604,[4]Combined!C$1:T$640,18,0)</f>
        <v>14</v>
      </c>
      <c r="V604" s="11">
        <f>VLOOKUP(B604,[4]Combined!C$1:U$640,19,0)</f>
        <v>14</v>
      </c>
      <c r="W604" s="11">
        <f>VLOOKUP(B604,[4]Combined!C$1:W$640,21,0)</f>
        <v>0</v>
      </c>
      <c r="X604" s="11">
        <f>VLOOKUP(B604,[4]Combined!C$1:X$640,22,0)</f>
        <v>4</v>
      </c>
      <c r="Y604" s="11">
        <f>VLOOKUP(B604,[4]Combined!C$1:Y$640,23,0)</f>
        <v>4</v>
      </c>
      <c r="Z604" s="11">
        <f>VLOOKUP(B604,[4]Combined!C$1:AA$640,25,0)</f>
        <v>0</v>
      </c>
      <c r="AA604" s="12">
        <f>VLOOKUP(B604,[5]Combined!C$1:T$640,18,0)</f>
        <v>0</v>
      </c>
      <c r="AB604" s="12">
        <f>VLOOKUP(B604,[5]Combined!C$1:U$640,19,0)</f>
        <v>0</v>
      </c>
      <c r="AC604" s="12">
        <f>VLOOKUP(B604,[5]Combined!C$1:W$640,21,0)</f>
        <v>0</v>
      </c>
      <c r="AD604" s="12">
        <v>1</v>
      </c>
      <c r="AE604" s="12">
        <v>2</v>
      </c>
      <c r="AF604" s="12">
        <f>VLOOKUP(B604,[5]Combined!C$1:AA$640,25,0)</f>
        <v>0</v>
      </c>
      <c r="AG604" s="14">
        <f t="shared" si="72"/>
        <v>78</v>
      </c>
      <c r="AH604" s="14">
        <f t="shared" si="73"/>
        <v>0</v>
      </c>
      <c r="AI604" s="14">
        <f t="shared" si="74"/>
        <v>0</v>
      </c>
      <c r="AJ604" s="14">
        <f t="shared" si="75"/>
        <v>73</v>
      </c>
      <c r="AK604" s="14">
        <f t="shared" si="76"/>
        <v>73</v>
      </c>
      <c r="AL604" s="14">
        <f t="shared" si="77"/>
        <v>93.589743589743591</v>
      </c>
      <c r="AM604" s="14">
        <f t="shared" si="78"/>
        <v>5</v>
      </c>
      <c r="AN604" s="7" t="s">
        <v>644</v>
      </c>
      <c r="AO604" s="7">
        <f>VLOOKUP(B604,[6]M!B$1:AE$50,30,0)</f>
        <v>4</v>
      </c>
      <c r="AP604" s="7">
        <f>VLOOKUP(B604,[6]M!B$1:Y$50,24,0)</f>
        <v>6</v>
      </c>
      <c r="AQ604" s="7">
        <f t="shared" si="79"/>
        <v>15</v>
      </c>
    </row>
    <row r="605" spans="1:43" x14ac:dyDescent="0.25">
      <c r="A605" s="7">
        <v>604</v>
      </c>
      <c r="B605" s="7" t="s">
        <v>665</v>
      </c>
      <c r="C605" s="8">
        <f>VLOOKUP(B605,[1]Combined!$B$1:$S$640,18,0)</f>
        <v>8</v>
      </c>
      <c r="D605" s="8">
        <f>VLOOKUP(B605,[1]Combined!$B$1:$T$640,19,0)</f>
        <v>10</v>
      </c>
      <c r="E605" s="8">
        <f>VLOOKUP(B605,[1]Combined!$B$1:$V$640,21,0)</f>
        <v>0</v>
      </c>
      <c r="F605" s="8">
        <f>VLOOKUP(B605,[1]Combined!$B$1:$W$640,22,0)</f>
        <v>1</v>
      </c>
      <c r="G605" s="8">
        <f>VLOOKUP(B605,[1]Combined!$B$1:$X$640,23,0)</f>
        <v>2</v>
      </c>
      <c r="H605" s="8">
        <f>VLOOKUP(B605,[1]Combined!$B$1:$Z$640,25,0)</f>
        <v>0</v>
      </c>
      <c r="I605" s="9">
        <f>VLOOKUP(B605,[2]Combined!C$1:T$640,18,0)</f>
        <v>19</v>
      </c>
      <c r="J605" s="9">
        <f>VLOOKUP(B605,[2]Combined!C$1:U$640,19,0)</f>
        <v>21</v>
      </c>
      <c r="K605" s="9">
        <f>VLOOKUP(B605,[2]Combined!C$1:W$640,21,0)</f>
        <v>0</v>
      </c>
      <c r="L605" s="9">
        <f>VLOOKUP(B605,[2]Combined!C$1:X$640,22,0)</f>
        <v>2</v>
      </c>
      <c r="M605" s="9">
        <f>VLOOKUP(B605,[2]Combined!C$1:Y$640,23,0)</f>
        <v>2</v>
      </c>
      <c r="N605" s="9">
        <f>VLOOKUP(B605,[2]Combined!C$1:AA$640,25,0)</f>
        <v>0</v>
      </c>
      <c r="O605" s="10">
        <f>VLOOKUP(B605,[3]Combined!C$1:T$640,18,0)</f>
        <v>17</v>
      </c>
      <c r="P605" s="10">
        <f>VLOOKUP(B605,[3]Combined!C$1:U$640,19,0)</f>
        <v>18</v>
      </c>
      <c r="Q605" s="10">
        <f>VLOOKUP(B605,[3]Combined!C$1:W$640,21,0)</f>
        <v>0</v>
      </c>
      <c r="R605" s="10">
        <f>VLOOKUP(B605,[3]Combined!C$1:X$640,22,0)</f>
        <v>1</v>
      </c>
      <c r="S605" s="10">
        <f>VLOOKUP(B605,[3]Combined!C$1:Y$640,23,0)</f>
        <v>2</v>
      </c>
      <c r="T605" s="10">
        <f>VLOOKUP(B605,[3]Combined!C$1:AA$640,25,0)</f>
        <v>0</v>
      </c>
      <c r="U605" s="11">
        <f>VLOOKUP(B605,[4]Combined!C$1:T$640,18,0)</f>
        <v>14</v>
      </c>
      <c r="V605" s="11">
        <f>VLOOKUP(B605,[4]Combined!C$1:U$640,19,0)</f>
        <v>14</v>
      </c>
      <c r="W605" s="11">
        <f>VLOOKUP(B605,[4]Combined!C$1:W$640,21,0)</f>
        <v>0</v>
      </c>
      <c r="X605" s="11">
        <v>3</v>
      </c>
      <c r="Y605" s="11">
        <v>3</v>
      </c>
      <c r="Z605" s="11">
        <f>VLOOKUP(B605,[4]Combined!C$1:AA$640,25,0)</f>
        <v>0</v>
      </c>
      <c r="AA605" s="12">
        <f>VLOOKUP(B605,[5]Combined!C$1:T$640,18,0)</f>
        <v>0</v>
      </c>
      <c r="AB605" s="12">
        <f>VLOOKUP(B605,[5]Combined!C$1:U$640,19,0)</f>
        <v>0</v>
      </c>
      <c r="AC605" s="12">
        <f>VLOOKUP(B605,[5]Combined!C$1:W$640,21,0)</f>
        <v>0</v>
      </c>
      <c r="AD605" s="12">
        <f>VLOOKUP(B605,[5]Combined!C$1:X$640,22,0)</f>
        <v>0</v>
      </c>
      <c r="AE605" s="12">
        <f>VLOOKUP(B605,[5]Combined!C$1:Y$640,23,0)</f>
        <v>0</v>
      </c>
      <c r="AF605" s="12">
        <f>VLOOKUP(B605,[5]Combined!C$1:AA$640,25,0)</f>
        <v>0</v>
      </c>
      <c r="AG605" s="14">
        <f t="shared" si="72"/>
        <v>72</v>
      </c>
      <c r="AH605" s="14">
        <f t="shared" si="73"/>
        <v>0</v>
      </c>
      <c r="AI605" s="14">
        <f t="shared" si="74"/>
        <v>0</v>
      </c>
      <c r="AJ605" s="14">
        <f t="shared" si="75"/>
        <v>65</v>
      </c>
      <c r="AK605" s="14">
        <f t="shared" si="76"/>
        <v>65</v>
      </c>
      <c r="AL605" s="14">
        <f t="shared" si="77"/>
        <v>90.277777777777786</v>
      </c>
      <c r="AM605" s="14">
        <f t="shared" si="78"/>
        <v>5</v>
      </c>
      <c r="AN605" s="7" t="s">
        <v>646</v>
      </c>
      <c r="AO605" s="7">
        <v>9</v>
      </c>
      <c r="AP605" s="7">
        <f>VLOOKUP(B605,[6]M!B$1:Y$50,24,0)</f>
        <v>5</v>
      </c>
      <c r="AQ605" s="7">
        <f t="shared" si="79"/>
        <v>19</v>
      </c>
    </row>
    <row r="606" spans="1:43" x14ac:dyDescent="0.25">
      <c r="A606" s="7">
        <v>605</v>
      </c>
      <c r="B606" s="7" t="s">
        <v>666</v>
      </c>
      <c r="C606" s="8">
        <f>VLOOKUP(B606,[1]Combined!$B$1:$S$640,18,0)</f>
        <v>9</v>
      </c>
      <c r="D606" s="8">
        <f>VLOOKUP(B606,[1]Combined!$B$1:$T$640,19,0)</f>
        <v>10</v>
      </c>
      <c r="E606" s="8">
        <f>VLOOKUP(B606,[1]Combined!$B$1:$V$640,21,0)</f>
        <v>0</v>
      </c>
      <c r="F606" s="8">
        <f>VLOOKUP(B606,[1]Combined!$B$1:$W$640,22,0)</f>
        <v>0</v>
      </c>
      <c r="G606" s="8">
        <f>VLOOKUP(B606,[1]Combined!$B$1:$X$640,23,0)</f>
        <v>2</v>
      </c>
      <c r="H606" s="8">
        <f>VLOOKUP(B606,[1]Combined!$B$1:$Z$640,25,0)</f>
        <v>0</v>
      </c>
      <c r="I606" s="9">
        <f>VLOOKUP(B606,[2]Combined!C$1:T$640,18,0)</f>
        <v>13</v>
      </c>
      <c r="J606" s="9">
        <f>VLOOKUP(B606,[2]Combined!C$1:U$640,19,0)</f>
        <v>21</v>
      </c>
      <c r="K606" s="9">
        <f>VLOOKUP(B606,[2]Combined!C$1:W$640,21,0)</f>
        <v>0</v>
      </c>
      <c r="L606" s="9">
        <f>VLOOKUP(B606,[2]Combined!C$1:X$640,22,0)</f>
        <v>2</v>
      </c>
      <c r="M606" s="9">
        <f>VLOOKUP(B606,[2]Combined!C$1:Y$640,23,0)</f>
        <v>4</v>
      </c>
      <c r="N606" s="9">
        <f>VLOOKUP(B606,[2]Combined!C$1:AA$640,25,0)</f>
        <v>0</v>
      </c>
      <c r="O606" s="10">
        <f>VLOOKUP(B606,[3]Combined!C$1:T$640,18,0)</f>
        <v>15</v>
      </c>
      <c r="P606" s="10">
        <f>VLOOKUP(B606,[3]Combined!C$1:U$640,19,0)</f>
        <v>18</v>
      </c>
      <c r="Q606" s="10">
        <f>VLOOKUP(B606,[3]Combined!C$1:W$640,21,0)</f>
        <v>0</v>
      </c>
      <c r="R606" s="10">
        <f>VLOOKUP(B606,[3]Combined!C$1:X$640,22,0)</f>
        <v>5</v>
      </c>
      <c r="S606" s="10">
        <f>VLOOKUP(B606,[3]Combined!C$1:Y$640,23,0)</f>
        <v>5</v>
      </c>
      <c r="T606" s="10">
        <f>VLOOKUP(B606,[3]Combined!C$1:AA$640,25,0)</f>
        <v>0</v>
      </c>
      <c r="U606" s="11">
        <f>VLOOKUP(B606,[4]Combined!C$1:T$640,18,0)</f>
        <v>14</v>
      </c>
      <c r="V606" s="11">
        <f>VLOOKUP(B606,[4]Combined!C$1:U$640,19,0)</f>
        <v>14</v>
      </c>
      <c r="W606" s="11">
        <f>VLOOKUP(B606,[4]Combined!C$1:W$640,21,0)</f>
        <v>0</v>
      </c>
      <c r="X606" s="11">
        <f>VLOOKUP(B606,[4]Combined!C$1:X$640,22,0)</f>
        <v>3</v>
      </c>
      <c r="Y606" s="11">
        <f>VLOOKUP(B606,[4]Combined!C$1:Y$640,23,0)</f>
        <v>3</v>
      </c>
      <c r="Z606" s="11">
        <f>VLOOKUP(B606,[4]Combined!C$1:AA$640,25,0)</f>
        <v>0</v>
      </c>
      <c r="AA606" s="12">
        <f>VLOOKUP(B606,[5]Combined!C$1:T$640,18,0)</f>
        <v>0</v>
      </c>
      <c r="AB606" s="12">
        <f>VLOOKUP(B606,[5]Combined!C$1:U$640,19,0)</f>
        <v>0</v>
      </c>
      <c r="AC606" s="12">
        <f>VLOOKUP(B606,[5]Combined!C$1:W$640,21,0)</f>
        <v>0</v>
      </c>
      <c r="AD606" s="12">
        <f>VLOOKUP(B606,[5]Combined!C$1:X$640,22,0)</f>
        <v>0</v>
      </c>
      <c r="AE606" s="12">
        <f>VLOOKUP(B606,[5]Combined!C$1:Y$640,23,0)</f>
        <v>0</v>
      </c>
      <c r="AF606" s="12">
        <f>VLOOKUP(B606,[5]Combined!C$1:AA$640,25,0)</f>
        <v>0</v>
      </c>
      <c r="AG606" s="14">
        <f t="shared" si="72"/>
        <v>77</v>
      </c>
      <c r="AH606" s="14">
        <f t="shared" si="73"/>
        <v>0</v>
      </c>
      <c r="AI606" s="14">
        <f t="shared" si="74"/>
        <v>0</v>
      </c>
      <c r="AJ606" s="14">
        <f t="shared" si="75"/>
        <v>61</v>
      </c>
      <c r="AK606" s="14">
        <f t="shared" si="76"/>
        <v>61</v>
      </c>
      <c r="AL606" s="14">
        <f t="shared" si="77"/>
        <v>79.220779220779221</v>
      </c>
      <c r="AM606" s="14">
        <f t="shared" si="78"/>
        <v>3</v>
      </c>
      <c r="AN606" s="7" t="s">
        <v>640</v>
      </c>
      <c r="AO606" s="7">
        <f>VLOOKUP(B606,[6]M!B$1:AE$50,30,0)</f>
        <v>10</v>
      </c>
      <c r="AP606" s="7">
        <f>VLOOKUP(B606,[6]M!B$1:Y$50,24,0)</f>
        <v>6</v>
      </c>
      <c r="AQ606" s="7">
        <f t="shared" si="79"/>
        <v>19</v>
      </c>
    </row>
    <row r="607" spans="1:43" x14ac:dyDescent="0.25">
      <c r="A607" s="7">
        <v>606</v>
      </c>
      <c r="B607" s="7" t="s">
        <v>667</v>
      </c>
      <c r="C607" s="8">
        <f>VLOOKUP(B607,[1]Combined!$B$1:$S$640,18,0)</f>
        <v>6</v>
      </c>
      <c r="D607" s="8">
        <f>VLOOKUP(B607,[1]Combined!$B$1:$T$640,19,0)</f>
        <v>10</v>
      </c>
      <c r="E607" s="8">
        <f>VLOOKUP(B607,[1]Combined!$B$1:$V$640,21,0)</f>
        <v>0</v>
      </c>
      <c r="F607" s="8">
        <f>VLOOKUP(B607,[1]Combined!$B$1:$W$640,22,0)</f>
        <v>1</v>
      </c>
      <c r="G607" s="8">
        <f>VLOOKUP(B607,[1]Combined!$B$1:$X$640,23,0)</f>
        <v>2</v>
      </c>
      <c r="H607" s="8">
        <f>VLOOKUP(B607,[1]Combined!$B$1:$Z$640,25,0)</f>
        <v>0</v>
      </c>
      <c r="I607" s="9">
        <f>VLOOKUP(B607,[2]Combined!C$1:T$640,18,0)</f>
        <v>21</v>
      </c>
      <c r="J607" s="9">
        <f>VLOOKUP(B607,[2]Combined!C$1:U$640,19,0)</f>
        <v>21</v>
      </c>
      <c r="K607" s="9">
        <f>VLOOKUP(B607,[2]Combined!C$1:W$640,21,0)</f>
        <v>0</v>
      </c>
      <c r="L607" s="9">
        <f>VLOOKUP(B607,[2]Combined!C$1:X$640,22,0)</f>
        <v>4</v>
      </c>
      <c r="M607" s="9">
        <f>VLOOKUP(B607,[2]Combined!C$1:Y$640,23,0)</f>
        <v>4</v>
      </c>
      <c r="N607" s="9">
        <f>VLOOKUP(B607,[2]Combined!C$1:AA$640,25,0)</f>
        <v>0</v>
      </c>
      <c r="O607" s="10">
        <f>VLOOKUP(B607,[3]Combined!C$1:T$640,18,0)</f>
        <v>17</v>
      </c>
      <c r="P607" s="10">
        <f>VLOOKUP(B607,[3]Combined!C$1:U$640,19,0)</f>
        <v>18</v>
      </c>
      <c r="Q607" s="10">
        <f>VLOOKUP(B607,[3]Combined!C$1:W$640,21,0)</f>
        <v>0</v>
      </c>
      <c r="R607" s="10">
        <f>VLOOKUP(B607,[3]Combined!C$1:X$640,22,0)</f>
        <v>4</v>
      </c>
      <c r="S607" s="10">
        <f>VLOOKUP(B607,[3]Combined!C$1:Y$640,23,0)</f>
        <v>5</v>
      </c>
      <c r="T607" s="10">
        <f>VLOOKUP(B607,[3]Combined!C$1:AA$640,25,0)</f>
        <v>0</v>
      </c>
      <c r="U607" s="11">
        <f>VLOOKUP(B607,[4]Combined!C$1:T$640,18,0)</f>
        <v>14</v>
      </c>
      <c r="V607" s="11">
        <f>VLOOKUP(B607,[4]Combined!C$1:U$640,19,0)</f>
        <v>14</v>
      </c>
      <c r="W607" s="11">
        <f>VLOOKUP(B607,[4]Combined!C$1:W$640,21,0)</f>
        <v>0</v>
      </c>
      <c r="X607" s="11">
        <f>VLOOKUP(B607,[4]Combined!C$1:X$640,22,0)</f>
        <v>3</v>
      </c>
      <c r="Y607" s="11">
        <f>VLOOKUP(B607,[4]Combined!C$1:Y$640,23,0)</f>
        <v>3</v>
      </c>
      <c r="Z607" s="11">
        <f>VLOOKUP(B607,[4]Combined!C$1:AA$640,25,0)</f>
        <v>0</v>
      </c>
      <c r="AA607" s="12">
        <f>VLOOKUP(B607,[5]Combined!C$1:T$640,18,0)</f>
        <v>0</v>
      </c>
      <c r="AB607" s="12">
        <f>VLOOKUP(B607,[5]Combined!C$1:U$640,19,0)</f>
        <v>0</v>
      </c>
      <c r="AC607" s="12">
        <f>VLOOKUP(B607,[5]Combined!C$1:W$640,21,0)</f>
        <v>0</v>
      </c>
      <c r="AD607" s="12">
        <v>1</v>
      </c>
      <c r="AE607" s="12">
        <v>2</v>
      </c>
      <c r="AF607" s="12">
        <f>VLOOKUP(B607,[5]Combined!C$1:AA$640,25,0)</f>
        <v>0</v>
      </c>
      <c r="AG607" s="14">
        <f t="shared" si="72"/>
        <v>79</v>
      </c>
      <c r="AH607" s="14">
        <f t="shared" si="73"/>
        <v>0</v>
      </c>
      <c r="AI607" s="14">
        <f t="shared" si="74"/>
        <v>0</v>
      </c>
      <c r="AJ607" s="14">
        <f t="shared" si="75"/>
        <v>71</v>
      </c>
      <c r="AK607" s="14">
        <f t="shared" si="76"/>
        <v>71</v>
      </c>
      <c r="AL607" s="14">
        <f t="shared" si="77"/>
        <v>89.87341772151899</v>
      </c>
      <c r="AM607" s="14">
        <f t="shared" si="78"/>
        <v>5</v>
      </c>
      <c r="AN607" s="7" t="s">
        <v>642</v>
      </c>
      <c r="AO607" s="7">
        <f>VLOOKUP(B607,[6]M!B$1:AE$50,30,0)</f>
        <v>9</v>
      </c>
      <c r="AP607" s="7">
        <f>VLOOKUP(B607,[6]M!B$1:Y$50,24,0)</f>
        <v>8</v>
      </c>
      <c r="AQ607" s="7">
        <f t="shared" si="79"/>
        <v>22</v>
      </c>
    </row>
    <row r="608" spans="1:43" x14ac:dyDescent="0.25">
      <c r="A608" s="7">
        <v>607</v>
      </c>
      <c r="B608" s="7" t="s">
        <v>668</v>
      </c>
      <c r="C608" s="8">
        <f>VLOOKUP(B608,[1]Combined!$B$1:$S$640,18,0)</f>
        <v>10</v>
      </c>
      <c r="D608" s="8">
        <f>VLOOKUP(B608,[1]Combined!$B$1:$T$640,19,0)</f>
        <v>10</v>
      </c>
      <c r="E608" s="8">
        <f>VLOOKUP(B608,[1]Combined!$B$1:$V$640,21,0)</f>
        <v>0</v>
      </c>
      <c r="F608" s="8">
        <f>VLOOKUP(B608,[1]Combined!$B$1:$W$640,22,0)</f>
        <v>2</v>
      </c>
      <c r="G608" s="8">
        <f>VLOOKUP(B608,[1]Combined!$B$1:$X$640,23,0)</f>
        <v>2</v>
      </c>
      <c r="H608" s="8">
        <f>VLOOKUP(B608,[1]Combined!$B$1:$Z$640,25,0)</f>
        <v>0</v>
      </c>
      <c r="I608" s="9">
        <f>VLOOKUP(B608,[2]Combined!C$1:T$640,18,0)</f>
        <v>16</v>
      </c>
      <c r="J608" s="9">
        <f>VLOOKUP(B608,[2]Combined!C$1:U$640,19,0)</f>
        <v>21</v>
      </c>
      <c r="K608" s="9">
        <f>VLOOKUP(B608,[2]Combined!C$1:W$640,21,0)</f>
        <v>0</v>
      </c>
      <c r="L608" s="9">
        <f>VLOOKUP(B608,[2]Combined!C$1:X$640,22,0)</f>
        <v>0</v>
      </c>
      <c r="M608" s="9">
        <f>VLOOKUP(B608,[2]Combined!C$1:Y$640,23,0)</f>
        <v>3</v>
      </c>
      <c r="N608" s="9">
        <f>VLOOKUP(B608,[2]Combined!C$1:AA$640,25,0)</f>
        <v>0</v>
      </c>
      <c r="O608" s="10">
        <f>VLOOKUP(B608,[3]Combined!C$1:T$640,18,0)</f>
        <v>15</v>
      </c>
      <c r="P608" s="10">
        <f>VLOOKUP(B608,[3]Combined!C$1:U$640,19,0)</f>
        <v>18</v>
      </c>
      <c r="Q608" s="10">
        <f>VLOOKUP(B608,[3]Combined!C$1:W$640,21,0)</f>
        <v>0</v>
      </c>
      <c r="R608" s="10">
        <f>VLOOKUP(B608,[3]Combined!C$1:X$640,22,0)</f>
        <v>3</v>
      </c>
      <c r="S608" s="10">
        <f>VLOOKUP(B608,[3]Combined!C$1:Y$640,23,0)</f>
        <v>4</v>
      </c>
      <c r="T608" s="10">
        <f>VLOOKUP(B608,[3]Combined!C$1:AA$640,25,0)</f>
        <v>0</v>
      </c>
      <c r="U608" s="11">
        <f>VLOOKUP(B608,[4]Combined!C$1:T$640,18,0)</f>
        <v>13</v>
      </c>
      <c r="V608" s="11">
        <f>VLOOKUP(B608,[4]Combined!C$1:U$640,19,0)</f>
        <v>14</v>
      </c>
      <c r="W608" s="11">
        <f>VLOOKUP(B608,[4]Combined!C$1:W$640,21,0)</f>
        <v>0</v>
      </c>
      <c r="X608" s="11">
        <f>VLOOKUP(B608,[4]Combined!C$1:X$640,22,0)</f>
        <v>3</v>
      </c>
      <c r="Y608" s="11">
        <f>VLOOKUP(B608,[4]Combined!C$1:Y$640,23,0)</f>
        <v>4</v>
      </c>
      <c r="Z608" s="11">
        <f>VLOOKUP(B608,[4]Combined!C$1:AA$640,25,0)</f>
        <v>0</v>
      </c>
      <c r="AA608" s="12">
        <f>VLOOKUP(B608,[5]Combined!C$1:T$640,18,0)</f>
        <v>0</v>
      </c>
      <c r="AB608" s="12">
        <f>VLOOKUP(B608,[5]Combined!C$1:U$640,19,0)</f>
        <v>0</v>
      </c>
      <c r="AC608" s="12">
        <f>VLOOKUP(B608,[5]Combined!C$1:W$640,21,0)</f>
        <v>0</v>
      </c>
      <c r="AD608" s="12">
        <f>VLOOKUP(B608,[5]Combined!C$1:X$640,22,0)</f>
        <v>0</v>
      </c>
      <c r="AE608" s="12">
        <v>2</v>
      </c>
      <c r="AF608" s="12">
        <f>VLOOKUP(B608,[5]Combined!C$1:AA$640,25,0)</f>
        <v>0</v>
      </c>
      <c r="AG608" s="14">
        <f t="shared" si="72"/>
        <v>78</v>
      </c>
      <c r="AH608" s="14">
        <f t="shared" si="73"/>
        <v>0</v>
      </c>
      <c r="AI608" s="14">
        <f t="shared" si="74"/>
        <v>0</v>
      </c>
      <c r="AJ608" s="14">
        <f t="shared" si="75"/>
        <v>62</v>
      </c>
      <c r="AK608" s="14">
        <f t="shared" si="76"/>
        <v>62</v>
      </c>
      <c r="AL608" s="14">
        <f t="shared" si="77"/>
        <v>79.487179487179489</v>
      </c>
      <c r="AM608" s="14">
        <f t="shared" si="78"/>
        <v>3</v>
      </c>
      <c r="AN608" s="7" t="s">
        <v>644</v>
      </c>
      <c r="AO608" s="7">
        <f>VLOOKUP(B608,[6]M!B$1:AE$50,30,0)</f>
        <v>4</v>
      </c>
      <c r="AP608" s="7">
        <f>VLOOKUP(B608,[6]M!B$1:Y$50,24,0)</f>
        <v>5</v>
      </c>
      <c r="AQ608" s="7">
        <f t="shared" si="79"/>
        <v>12</v>
      </c>
    </row>
    <row r="609" spans="1:43" x14ac:dyDescent="0.25">
      <c r="A609" s="7">
        <v>608</v>
      </c>
      <c r="B609" s="7" t="s">
        <v>669</v>
      </c>
      <c r="C609" s="8">
        <f>VLOOKUP(B609,[1]Combined!$B$1:$S$640,18,0)</f>
        <v>10</v>
      </c>
      <c r="D609" s="8">
        <f>VLOOKUP(B609,[1]Combined!$B$1:$T$640,19,0)</f>
        <v>10</v>
      </c>
      <c r="E609" s="8">
        <f>VLOOKUP(B609,[1]Combined!$B$1:$V$640,21,0)</f>
        <v>0</v>
      </c>
      <c r="F609" s="8">
        <f>VLOOKUP(B609,[1]Combined!$B$1:$W$640,22,0)</f>
        <v>2</v>
      </c>
      <c r="G609" s="8">
        <f>VLOOKUP(B609,[1]Combined!$B$1:$X$640,23,0)</f>
        <v>2</v>
      </c>
      <c r="H609" s="8">
        <f>VLOOKUP(B609,[1]Combined!$B$1:$Z$640,25,0)</f>
        <v>0</v>
      </c>
      <c r="I609" s="9">
        <f>VLOOKUP(B609,[2]Combined!C$1:T$640,18,0)</f>
        <v>21</v>
      </c>
      <c r="J609" s="9">
        <f>VLOOKUP(B609,[2]Combined!C$1:U$640,19,0)</f>
        <v>21</v>
      </c>
      <c r="K609" s="9">
        <f>VLOOKUP(B609,[2]Combined!C$1:W$640,21,0)</f>
        <v>0</v>
      </c>
      <c r="L609" s="9">
        <f>VLOOKUP(B609,[2]Combined!C$1:X$640,22,0)</f>
        <v>2</v>
      </c>
      <c r="M609" s="9">
        <f>VLOOKUP(B609,[2]Combined!C$1:Y$640,23,0)</f>
        <v>2</v>
      </c>
      <c r="N609" s="9">
        <f>VLOOKUP(B609,[2]Combined!C$1:AA$640,25,0)</f>
        <v>0</v>
      </c>
      <c r="O609" s="10">
        <f>VLOOKUP(B609,[3]Combined!C$1:T$640,18,0)</f>
        <v>17</v>
      </c>
      <c r="P609" s="10">
        <f>VLOOKUP(B609,[3]Combined!C$1:U$640,19,0)</f>
        <v>18</v>
      </c>
      <c r="Q609" s="10">
        <f>VLOOKUP(B609,[3]Combined!C$1:W$640,21,0)</f>
        <v>0</v>
      </c>
      <c r="R609" s="10">
        <f>VLOOKUP(B609,[3]Combined!C$1:X$640,22,0)</f>
        <v>2</v>
      </c>
      <c r="S609" s="10">
        <f>VLOOKUP(B609,[3]Combined!C$1:Y$640,23,0)</f>
        <v>2</v>
      </c>
      <c r="T609" s="10">
        <f>VLOOKUP(B609,[3]Combined!C$1:AA$640,25,0)</f>
        <v>0</v>
      </c>
      <c r="U609" s="11">
        <f>VLOOKUP(B609,[4]Combined!C$1:T$640,18,0)</f>
        <v>10</v>
      </c>
      <c r="V609" s="11">
        <f>VLOOKUP(B609,[4]Combined!C$1:U$640,19,0)</f>
        <v>14</v>
      </c>
      <c r="W609" s="11">
        <f>VLOOKUP(B609,[4]Combined!C$1:W$640,21,0)</f>
        <v>0</v>
      </c>
      <c r="X609" s="11">
        <v>3</v>
      </c>
      <c r="Y609" s="11">
        <v>3</v>
      </c>
      <c r="Z609" s="11">
        <f>VLOOKUP(B609,[4]Combined!C$1:AA$640,25,0)</f>
        <v>0</v>
      </c>
      <c r="AA609" s="12">
        <f>VLOOKUP(B609,[5]Combined!C$1:T$640,18,0)</f>
        <v>0</v>
      </c>
      <c r="AB609" s="12">
        <f>VLOOKUP(B609,[5]Combined!C$1:U$640,19,0)</f>
        <v>0</v>
      </c>
      <c r="AC609" s="12">
        <f>VLOOKUP(B609,[5]Combined!C$1:W$640,21,0)</f>
        <v>0</v>
      </c>
      <c r="AD609" s="12">
        <f>VLOOKUP(B609,[5]Combined!C$1:X$640,22,0)</f>
        <v>0</v>
      </c>
      <c r="AE609" s="12">
        <f>VLOOKUP(B609,[5]Combined!C$1:Y$640,23,0)</f>
        <v>0</v>
      </c>
      <c r="AF609" s="12">
        <f>VLOOKUP(B609,[5]Combined!C$1:AA$640,25,0)</f>
        <v>0</v>
      </c>
      <c r="AG609" s="14">
        <f t="shared" si="72"/>
        <v>72</v>
      </c>
      <c r="AH609" s="14">
        <f t="shared" si="73"/>
        <v>0</v>
      </c>
      <c r="AI609" s="14">
        <f t="shared" si="74"/>
        <v>0</v>
      </c>
      <c r="AJ609" s="14">
        <f t="shared" si="75"/>
        <v>67</v>
      </c>
      <c r="AK609" s="14">
        <f t="shared" si="76"/>
        <v>67</v>
      </c>
      <c r="AL609" s="14">
        <f t="shared" si="77"/>
        <v>93.055555555555557</v>
      </c>
      <c r="AM609" s="14">
        <f t="shared" si="78"/>
        <v>5</v>
      </c>
      <c r="AN609" s="7" t="s">
        <v>646</v>
      </c>
      <c r="AO609" s="7">
        <v>9</v>
      </c>
      <c r="AP609" s="7">
        <f>VLOOKUP(B609,[6]M!B$1:Y$50,24,0)</f>
        <v>6</v>
      </c>
      <c r="AQ609" s="7">
        <f t="shared" si="79"/>
        <v>20</v>
      </c>
    </row>
    <row r="610" spans="1:43" x14ac:dyDescent="0.25">
      <c r="A610" s="7">
        <v>609</v>
      </c>
      <c r="B610" s="7" t="s">
        <v>670</v>
      </c>
      <c r="C610" s="8">
        <f>VLOOKUP(B610,[1]Combined!$B$1:$S$640,18,0)</f>
        <v>8</v>
      </c>
      <c r="D610" s="8">
        <f>VLOOKUP(B610,[1]Combined!$B$1:$T$640,19,0)</f>
        <v>10</v>
      </c>
      <c r="E610" s="8">
        <f>VLOOKUP(B610,[1]Combined!$B$1:$V$640,21,0)</f>
        <v>0</v>
      </c>
      <c r="F610" s="8">
        <f>VLOOKUP(B610,[1]Combined!$B$1:$W$640,22,0)</f>
        <v>2</v>
      </c>
      <c r="G610" s="8">
        <f>VLOOKUP(B610,[1]Combined!$B$1:$X$640,23,0)</f>
        <v>2</v>
      </c>
      <c r="H610" s="8">
        <f>VLOOKUP(B610,[1]Combined!$B$1:$Z$640,25,0)</f>
        <v>0</v>
      </c>
      <c r="I610" s="9">
        <f>VLOOKUP(B610,[2]Combined!C$1:T$640,18,0)</f>
        <v>10</v>
      </c>
      <c r="J610" s="9">
        <f>VLOOKUP(B610,[2]Combined!C$1:U$640,19,0)</f>
        <v>21</v>
      </c>
      <c r="K610" s="9">
        <f>VLOOKUP(B610,[2]Combined!C$1:W$640,21,0)</f>
        <v>0</v>
      </c>
      <c r="L610" s="9">
        <f>VLOOKUP(B610,[2]Combined!C$1:X$640,22,0)</f>
        <v>1</v>
      </c>
      <c r="M610" s="9">
        <f>VLOOKUP(B610,[2]Combined!C$1:Y$640,23,0)</f>
        <v>4</v>
      </c>
      <c r="N610" s="9">
        <f>VLOOKUP(B610,[2]Combined!C$1:AA$640,25,0)</f>
        <v>0</v>
      </c>
      <c r="O610" s="10">
        <f>VLOOKUP(B610,[3]Combined!C$1:T$640,18,0)</f>
        <v>12</v>
      </c>
      <c r="P610" s="10">
        <f>VLOOKUP(B610,[3]Combined!C$1:U$640,19,0)</f>
        <v>18</v>
      </c>
      <c r="Q610" s="10">
        <f>VLOOKUP(B610,[3]Combined!C$1:W$640,21,0)</f>
        <v>0</v>
      </c>
      <c r="R610" s="10">
        <f>VLOOKUP(B610,[3]Combined!C$1:X$640,22,0)</f>
        <v>3</v>
      </c>
      <c r="S610" s="10">
        <f>VLOOKUP(B610,[3]Combined!C$1:Y$640,23,0)</f>
        <v>5</v>
      </c>
      <c r="T610" s="10">
        <f>VLOOKUP(B610,[3]Combined!C$1:AA$640,25,0)</f>
        <v>0</v>
      </c>
      <c r="U610" s="11">
        <f>VLOOKUP(B610,[4]Combined!C$1:T$640,18,0)</f>
        <v>0</v>
      </c>
      <c r="V610" s="11">
        <f>VLOOKUP(B610,[4]Combined!C$1:U$640,19,0)</f>
        <v>14</v>
      </c>
      <c r="W610" s="11">
        <f>VLOOKUP(B610,[4]Combined!C$1:W$640,21,0)</f>
        <v>0</v>
      </c>
      <c r="X610" s="11">
        <f>VLOOKUP(B610,[4]Combined!C$1:X$640,22,0)</f>
        <v>0</v>
      </c>
      <c r="Y610" s="11">
        <f>VLOOKUP(B610,[4]Combined!C$1:Y$640,23,0)</f>
        <v>3</v>
      </c>
      <c r="Z610" s="11">
        <f>VLOOKUP(B610,[4]Combined!C$1:AA$640,25,0)</f>
        <v>0</v>
      </c>
      <c r="AA610" s="12">
        <f>VLOOKUP(B610,[5]Combined!C$1:T$640,18,0)</f>
        <v>0</v>
      </c>
      <c r="AB610" s="12">
        <f>VLOOKUP(B610,[5]Combined!C$1:U$640,19,0)</f>
        <v>0</v>
      </c>
      <c r="AC610" s="12">
        <f>VLOOKUP(B610,[5]Combined!C$1:W$640,21,0)</f>
        <v>0</v>
      </c>
      <c r="AD610" s="12">
        <f>VLOOKUP(B610,[5]Combined!C$1:X$640,22,0)</f>
        <v>0</v>
      </c>
      <c r="AE610" s="12">
        <f>VLOOKUP(B610,[5]Combined!C$1:Y$640,23,0)</f>
        <v>0</v>
      </c>
      <c r="AF610" s="12">
        <f>VLOOKUP(B610,[5]Combined!C$1:AA$640,25,0)</f>
        <v>0</v>
      </c>
      <c r="AG610" s="14">
        <f t="shared" si="72"/>
        <v>77</v>
      </c>
      <c r="AH610" s="14">
        <f t="shared" si="73"/>
        <v>0</v>
      </c>
      <c r="AI610" s="14">
        <f t="shared" si="74"/>
        <v>0</v>
      </c>
      <c r="AJ610" s="14">
        <f t="shared" si="75"/>
        <v>36</v>
      </c>
      <c r="AK610" s="14">
        <f t="shared" si="76"/>
        <v>36</v>
      </c>
      <c r="AL610" s="14">
        <f t="shared" si="77"/>
        <v>46.753246753246749</v>
      </c>
      <c r="AM610" s="14">
        <f t="shared" si="78"/>
        <v>0</v>
      </c>
      <c r="AN610" s="7" t="s">
        <v>638</v>
      </c>
      <c r="AO610" s="7">
        <f>VLOOKUP(B610,[6]M!B$1:AE$50,30,0)</f>
        <v>2</v>
      </c>
      <c r="AP610" s="7">
        <f>VLOOKUP(B610,[6]M!B$1:Y$50,24,0)</f>
        <v>0</v>
      </c>
      <c r="AQ610" s="7">
        <f t="shared" si="79"/>
        <v>2</v>
      </c>
    </row>
    <row r="611" spans="1:43" x14ac:dyDescent="0.25">
      <c r="A611" s="7">
        <v>610</v>
      </c>
      <c r="B611" s="7" t="s">
        <v>671</v>
      </c>
      <c r="C611" s="8">
        <f>VLOOKUP(B611,[1]Combined!$B$1:$S$640,18,0)</f>
        <v>8</v>
      </c>
      <c r="D611" s="8">
        <f>VLOOKUP(B611,[1]Combined!$B$1:$T$640,19,0)</f>
        <v>10</v>
      </c>
      <c r="E611" s="8">
        <f>VLOOKUP(B611,[1]Combined!$B$1:$V$640,21,0)</f>
        <v>0</v>
      </c>
      <c r="F611" s="8">
        <f>VLOOKUP(B611,[1]Combined!$B$1:$W$640,22,0)</f>
        <v>0</v>
      </c>
      <c r="G611" s="8">
        <f>VLOOKUP(B611,[1]Combined!$B$1:$X$640,23,0)</f>
        <v>2</v>
      </c>
      <c r="H611" s="8">
        <f>VLOOKUP(B611,[1]Combined!$B$1:$Z$640,25,0)</f>
        <v>0</v>
      </c>
      <c r="I611" s="9">
        <f>VLOOKUP(B611,[2]Combined!C$1:T$640,18,0)</f>
        <v>13</v>
      </c>
      <c r="J611" s="9">
        <f>VLOOKUP(B611,[2]Combined!C$1:U$640,19,0)</f>
        <v>21</v>
      </c>
      <c r="K611" s="9">
        <f>VLOOKUP(B611,[2]Combined!C$1:W$640,21,0)</f>
        <v>0</v>
      </c>
      <c r="L611" s="9">
        <f>VLOOKUP(B611,[2]Combined!C$1:X$640,22,0)</f>
        <v>3</v>
      </c>
      <c r="M611" s="9">
        <f>VLOOKUP(B611,[2]Combined!C$1:Y$640,23,0)</f>
        <v>4</v>
      </c>
      <c r="N611" s="9">
        <f>VLOOKUP(B611,[2]Combined!C$1:AA$640,25,0)</f>
        <v>0</v>
      </c>
      <c r="O611" s="10">
        <f>VLOOKUP(B611,[3]Combined!C$1:T$640,18,0)</f>
        <v>15</v>
      </c>
      <c r="P611" s="10">
        <f>VLOOKUP(B611,[3]Combined!C$1:U$640,19,0)</f>
        <v>18</v>
      </c>
      <c r="Q611" s="10">
        <f>VLOOKUP(B611,[3]Combined!C$1:W$640,21,0)</f>
        <v>0</v>
      </c>
      <c r="R611" s="10">
        <f>VLOOKUP(B611,[3]Combined!C$1:X$640,22,0)</f>
        <v>5</v>
      </c>
      <c r="S611" s="10">
        <f>VLOOKUP(B611,[3]Combined!C$1:Y$640,23,0)</f>
        <v>5</v>
      </c>
      <c r="T611" s="10">
        <f>VLOOKUP(B611,[3]Combined!C$1:AA$640,25,0)</f>
        <v>0</v>
      </c>
      <c r="U611" s="11">
        <f>VLOOKUP(B611,[4]Combined!C$1:T$640,18,0)</f>
        <v>9</v>
      </c>
      <c r="V611" s="11">
        <f>VLOOKUP(B611,[4]Combined!C$1:U$640,19,0)</f>
        <v>14</v>
      </c>
      <c r="W611" s="11">
        <f>VLOOKUP(B611,[4]Combined!C$1:W$640,21,0)</f>
        <v>0</v>
      </c>
      <c r="X611" s="11">
        <f>VLOOKUP(B611,[4]Combined!C$1:X$640,22,0)</f>
        <v>2</v>
      </c>
      <c r="Y611" s="11">
        <f>VLOOKUP(B611,[4]Combined!C$1:Y$640,23,0)</f>
        <v>3</v>
      </c>
      <c r="Z611" s="11">
        <f>VLOOKUP(B611,[4]Combined!C$1:AA$640,25,0)</f>
        <v>0</v>
      </c>
      <c r="AA611" s="12">
        <f>VLOOKUP(B611,[5]Combined!C$1:T$640,18,0)</f>
        <v>0</v>
      </c>
      <c r="AB611" s="12">
        <f>VLOOKUP(B611,[5]Combined!C$1:U$640,19,0)</f>
        <v>0</v>
      </c>
      <c r="AC611" s="12">
        <f>VLOOKUP(B611,[5]Combined!C$1:W$640,21,0)</f>
        <v>0</v>
      </c>
      <c r="AD611" s="12">
        <f>VLOOKUP(B611,[5]Combined!C$1:X$640,22,0)</f>
        <v>0</v>
      </c>
      <c r="AE611" s="12">
        <f>VLOOKUP(B611,[5]Combined!C$1:Y$640,23,0)</f>
        <v>0</v>
      </c>
      <c r="AF611" s="12">
        <f>VLOOKUP(B611,[5]Combined!C$1:AA$640,25,0)</f>
        <v>0</v>
      </c>
      <c r="AG611" s="14">
        <f t="shared" si="72"/>
        <v>77</v>
      </c>
      <c r="AH611" s="14">
        <f t="shared" si="73"/>
        <v>0</v>
      </c>
      <c r="AI611" s="14">
        <f t="shared" si="74"/>
        <v>0</v>
      </c>
      <c r="AJ611" s="14">
        <f t="shared" si="75"/>
        <v>55</v>
      </c>
      <c r="AK611" s="14">
        <f t="shared" si="76"/>
        <v>55</v>
      </c>
      <c r="AL611" s="14">
        <f t="shared" si="77"/>
        <v>71.428571428571431</v>
      </c>
      <c r="AM611" s="14">
        <f t="shared" si="78"/>
        <v>2</v>
      </c>
      <c r="AN611" s="7" t="s">
        <v>640</v>
      </c>
      <c r="AO611" s="7">
        <f>VLOOKUP(B611,[6]M!B$1:AE$50,30,0)</f>
        <v>9</v>
      </c>
      <c r="AP611" s="7">
        <f>VLOOKUP(B611,[6]M!B$1:Y$50,24,0)</f>
        <v>6</v>
      </c>
      <c r="AQ611" s="7">
        <f t="shared" si="79"/>
        <v>17</v>
      </c>
    </row>
    <row r="612" spans="1:43" x14ac:dyDescent="0.25">
      <c r="A612" s="7">
        <v>611</v>
      </c>
      <c r="B612" s="7" t="s">
        <v>672</v>
      </c>
      <c r="C612" s="8">
        <f>VLOOKUP(B612,[1]Combined!$B$1:$S$640,18,0)</f>
        <v>10</v>
      </c>
      <c r="D612" s="8">
        <f>VLOOKUP(B612,[1]Combined!$B$1:$T$640,19,0)</f>
        <v>10</v>
      </c>
      <c r="E612" s="8">
        <f>VLOOKUP(B612,[1]Combined!$B$1:$V$640,21,0)</f>
        <v>0</v>
      </c>
      <c r="F612" s="8">
        <f>VLOOKUP(B612,[1]Combined!$B$1:$W$640,22,0)</f>
        <v>2</v>
      </c>
      <c r="G612" s="8">
        <f>VLOOKUP(B612,[1]Combined!$B$1:$X$640,23,0)</f>
        <v>2</v>
      </c>
      <c r="H612" s="8">
        <f>VLOOKUP(B612,[1]Combined!$B$1:$Z$640,25,0)</f>
        <v>0</v>
      </c>
      <c r="I612" s="9">
        <f>VLOOKUP(B612,[2]Combined!C$1:T$640,18,0)</f>
        <v>18</v>
      </c>
      <c r="J612" s="9">
        <f>VLOOKUP(B612,[2]Combined!C$1:U$640,19,0)</f>
        <v>21</v>
      </c>
      <c r="K612" s="9">
        <f>VLOOKUP(B612,[2]Combined!C$1:W$640,21,0)</f>
        <v>0</v>
      </c>
      <c r="L612" s="9">
        <f>VLOOKUP(B612,[2]Combined!C$1:X$640,22,0)</f>
        <v>3</v>
      </c>
      <c r="M612" s="9">
        <f>VLOOKUP(B612,[2]Combined!C$1:Y$640,23,0)</f>
        <v>4</v>
      </c>
      <c r="N612" s="9">
        <f>VLOOKUP(B612,[2]Combined!C$1:AA$640,25,0)</f>
        <v>0</v>
      </c>
      <c r="O612" s="10">
        <f>VLOOKUP(B612,[3]Combined!C$1:T$640,18,0)</f>
        <v>12</v>
      </c>
      <c r="P612" s="10">
        <f>VLOOKUP(B612,[3]Combined!C$1:U$640,19,0)</f>
        <v>18</v>
      </c>
      <c r="Q612" s="10">
        <f>VLOOKUP(B612,[3]Combined!C$1:W$640,21,0)</f>
        <v>0</v>
      </c>
      <c r="R612" s="10">
        <f>VLOOKUP(B612,[3]Combined!C$1:X$640,22,0)</f>
        <v>3</v>
      </c>
      <c r="S612" s="10">
        <f>VLOOKUP(B612,[3]Combined!C$1:Y$640,23,0)</f>
        <v>5</v>
      </c>
      <c r="T612" s="10">
        <f>VLOOKUP(B612,[3]Combined!C$1:AA$640,25,0)</f>
        <v>0</v>
      </c>
      <c r="U612" s="11">
        <f>VLOOKUP(B612,[4]Combined!C$1:T$640,18,0)</f>
        <v>11</v>
      </c>
      <c r="V612" s="11">
        <f>VLOOKUP(B612,[4]Combined!C$1:U$640,19,0)</f>
        <v>14</v>
      </c>
      <c r="W612" s="11">
        <f>VLOOKUP(B612,[4]Combined!C$1:W$640,21,0)</f>
        <v>0</v>
      </c>
      <c r="X612" s="11">
        <f>VLOOKUP(B612,[4]Combined!C$1:X$640,22,0)</f>
        <v>3</v>
      </c>
      <c r="Y612" s="11">
        <f>VLOOKUP(B612,[4]Combined!C$1:Y$640,23,0)</f>
        <v>3</v>
      </c>
      <c r="Z612" s="11">
        <f>VLOOKUP(B612,[4]Combined!C$1:AA$640,25,0)</f>
        <v>0</v>
      </c>
      <c r="AA612" s="12">
        <f>VLOOKUP(B612,[5]Combined!C$1:T$640,18,0)</f>
        <v>0</v>
      </c>
      <c r="AB612" s="12">
        <f>VLOOKUP(B612,[5]Combined!C$1:U$640,19,0)</f>
        <v>0</v>
      </c>
      <c r="AC612" s="12">
        <f>VLOOKUP(B612,[5]Combined!C$1:W$640,21,0)</f>
        <v>0</v>
      </c>
      <c r="AD612" s="12">
        <f>VLOOKUP(B612,[5]Combined!C$1:X$640,22,0)</f>
        <v>0</v>
      </c>
      <c r="AE612" s="12">
        <v>2</v>
      </c>
      <c r="AF612" s="12">
        <f>VLOOKUP(B612,[5]Combined!C$1:AA$640,25,0)</f>
        <v>0</v>
      </c>
      <c r="AG612" s="14">
        <f t="shared" si="72"/>
        <v>79</v>
      </c>
      <c r="AH612" s="14">
        <f t="shared" si="73"/>
        <v>0</v>
      </c>
      <c r="AI612" s="14">
        <f t="shared" si="74"/>
        <v>0</v>
      </c>
      <c r="AJ612" s="14">
        <f t="shared" si="75"/>
        <v>62</v>
      </c>
      <c r="AK612" s="14">
        <f t="shared" si="76"/>
        <v>62</v>
      </c>
      <c r="AL612" s="14">
        <f t="shared" si="77"/>
        <v>78.48101265822784</v>
      </c>
      <c r="AM612" s="14">
        <f t="shared" si="78"/>
        <v>3</v>
      </c>
      <c r="AN612" s="7" t="s">
        <v>642</v>
      </c>
      <c r="AO612" s="7">
        <f>VLOOKUP(B612,[6]M!B$1:AE$50,30,0)</f>
        <v>6</v>
      </c>
      <c r="AP612" s="7">
        <f>VLOOKUP(B612,[6]M!B$1:Y$50,24,0)</f>
        <v>7</v>
      </c>
      <c r="AQ612" s="7">
        <f t="shared" si="79"/>
        <v>16</v>
      </c>
    </row>
    <row r="613" spans="1:43" x14ac:dyDescent="0.25">
      <c r="A613" s="7">
        <v>612</v>
      </c>
      <c r="B613" s="7" t="s">
        <v>673</v>
      </c>
      <c r="C613" s="8">
        <f>VLOOKUP(B613,[1]Combined!$B$1:$S$640,18,0)</f>
        <v>10</v>
      </c>
      <c r="D613" s="8">
        <f>VLOOKUP(B613,[1]Combined!$B$1:$T$640,19,0)</f>
        <v>10</v>
      </c>
      <c r="E613" s="8">
        <f>VLOOKUP(B613,[1]Combined!$B$1:$V$640,21,0)</f>
        <v>0</v>
      </c>
      <c r="F613" s="8">
        <f>VLOOKUP(B613,[1]Combined!$B$1:$W$640,22,0)</f>
        <v>2</v>
      </c>
      <c r="G613" s="8">
        <f>VLOOKUP(B613,[1]Combined!$B$1:$X$640,23,0)</f>
        <v>2</v>
      </c>
      <c r="H613" s="8">
        <f>VLOOKUP(B613,[1]Combined!$B$1:$Z$640,25,0)</f>
        <v>0</v>
      </c>
      <c r="I613" s="9">
        <f>VLOOKUP(B613,[2]Combined!C$1:T$640,18,0)</f>
        <v>21</v>
      </c>
      <c r="J613" s="9">
        <f>VLOOKUP(B613,[2]Combined!C$1:U$640,19,0)</f>
        <v>21</v>
      </c>
      <c r="K613" s="9">
        <f>VLOOKUP(B613,[2]Combined!C$1:W$640,21,0)</f>
        <v>0</v>
      </c>
      <c r="L613" s="9">
        <f>VLOOKUP(B613,[2]Combined!C$1:X$640,22,0)</f>
        <v>2</v>
      </c>
      <c r="M613" s="9">
        <f>VLOOKUP(B613,[2]Combined!C$1:Y$640,23,0)</f>
        <v>3</v>
      </c>
      <c r="N613" s="9">
        <f>VLOOKUP(B613,[2]Combined!C$1:AA$640,25,0)</f>
        <v>0</v>
      </c>
      <c r="O613" s="10">
        <f>VLOOKUP(B613,[3]Combined!C$1:T$640,18,0)</f>
        <v>15</v>
      </c>
      <c r="P613" s="10">
        <f>VLOOKUP(B613,[3]Combined!C$1:U$640,19,0)</f>
        <v>18</v>
      </c>
      <c r="Q613" s="10">
        <f>VLOOKUP(B613,[3]Combined!C$1:W$640,21,0)</f>
        <v>0</v>
      </c>
      <c r="R613" s="10">
        <f>VLOOKUP(B613,[3]Combined!C$1:X$640,22,0)</f>
        <v>2</v>
      </c>
      <c r="S613" s="10">
        <f>VLOOKUP(B613,[3]Combined!C$1:Y$640,23,0)</f>
        <v>4</v>
      </c>
      <c r="T613" s="10">
        <f>VLOOKUP(B613,[3]Combined!C$1:AA$640,25,0)</f>
        <v>0</v>
      </c>
      <c r="U613" s="11">
        <f>VLOOKUP(B613,[4]Combined!C$1:T$640,18,0)</f>
        <v>13</v>
      </c>
      <c r="V613" s="11">
        <f>VLOOKUP(B613,[4]Combined!C$1:U$640,19,0)</f>
        <v>14</v>
      </c>
      <c r="W613" s="11">
        <f>VLOOKUP(B613,[4]Combined!C$1:W$640,21,0)</f>
        <v>0</v>
      </c>
      <c r="X613" s="11">
        <f>VLOOKUP(B613,[4]Combined!C$1:X$640,22,0)</f>
        <v>2</v>
      </c>
      <c r="Y613" s="11">
        <f>VLOOKUP(B613,[4]Combined!C$1:Y$640,23,0)</f>
        <v>4</v>
      </c>
      <c r="Z613" s="11">
        <f>VLOOKUP(B613,[4]Combined!C$1:AA$640,25,0)</f>
        <v>0</v>
      </c>
      <c r="AA613" s="12">
        <f>VLOOKUP(B613,[5]Combined!C$1:T$640,18,0)</f>
        <v>0</v>
      </c>
      <c r="AB613" s="12">
        <f>VLOOKUP(B613,[5]Combined!C$1:U$640,19,0)</f>
        <v>0</v>
      </c>
      <c r="AC613" s="12">
        <f>VLOOKUP(B613,[5]Combined!C$1:W$640,21,0)</f>
        <v>0</v>
      </c>
      <c r="AD613" s="12">
        <v>1</v>
      </c>
      <c r="AE613" s="12">
        <v>2</v>
      </c>
      <c r="AF613" s="12">
        <f>VLOOKUP(B613,[5]Combined!C$1:AA$640,25,0)</f>
        <v>0</v>
      </c>
      <c r="AG613" s="14">
        <f t="shared" si="72"/>
        <v>78</v>
      </c>
      <c r="AH613" s="14">
        <f t="shared" si="73"/>
        <v>0</v>
      </c>
      <c r="AI613" s="14">
        <f t="shared" si="74"/>
        <v>0</v>
      </c>
      <c r="AJ613" s="14">
        <f t="shared" si="75"/>
        <v>68</v>
      </c>
      <c r="AK613" s="14">
        <f t="shared" si="76"/>
        <v>68</v>
      </c>
      <c r="AL613" s="14">
        <f t="shared" si="77"/>
        <v>87.179487179487182</v>
      </c>
      <c r="AM613" s="14">
        <f t="shared" si="78"/>
        <v>5</v>
      </c>
      <c r="AN613" s="7" t="s">
        <v>644</v>
      </c>
      <c r="AO613" s="7">
        <f>VLOOKUP(B613,[6]M!B$1:AE$50,30,0)</f>
        <v>7</v>
      </c>
      <c r="AP613" s="7">
        <f>VLOOKUP(B613,[6]M!B$1:Y$50,24,0)</f>
        <v>8</v>
      </c>
      <c r="AQ613" s="7">
        <f t="shared" si="79"/>
        <v>20</v>
      </c>
    </row>
    <row r="614" spans="1:43" x14ac:dyDescent="0.25">
      <c r="A614" s="7">
        <v>613</v>
      </c>
      <c r="B614" s="7" t="s">
        <v>674</v>
      </c>
      <c r="C614" s="8">
        <f>VLOOKUP(B614,[1]Combined!$B$1:$S$640,18,0)</f>
        <v>10</v>
      </c>
      <c r="D614" s="8">
        <f>VLOOKUP(B614,[1]Combined!$B$1:$T$640,19,0)</f>
        <v>10</v>
      </c>
      <c r="E614" s="8">
        <f>VLOOKUP(B614,[1]Combined!$B$1:$V$640,21,0)</f>
        <v>0</v>
      </c>
      <c r="F614" s="8">
        <f>VLOOKUP(B614,[1]Combined!$B$1:$W$640,22,0)</f>
        <v>2</v>
      </c>
      <c r="G614" s="8">
        <f>VLOOKUP(B614,[1]Combined!$B$1:$X$640,23,0)</f>
        <v>2</v>
      </c>
      <c r="H614" s="8">
        <f>VLOOKUP(B614,[1]Combined!$B$1:$Z$640,25,0)</f>
        <v>0</v>
      </c>
      <c r="I614" s="9">
        <f>VLOOKUP(B614,[2]Combined!C$1:T$640,18,0)</f>
        <v>15</v>
      </c>
      <c r="J614" s="9">
        <f>VLOOKUP(B614,[2]Combined!C$1:U$640,19,0)</f>
        <v>21</v>
      </c>
      <c r="K614" s="9">
        <f>VLOOKUP(B614,[2]Combined!C$1:W$640,21,0)</f>
        <v>0</v>
      </c>
      <c r="L614" s="9">
        <f>VLOOKUP(B614,[2]Combined!C$1:X$640,22,0)</f>
        <v>2</v>
      </c>
      <c r="M614" s="9">
        <f>VLOOKUP(B614,[2]Combined!C$1:Y$640,23,0)</f>
        <v>2</v>
      </c>
      <c r="N614" s="9">
        <f>VLOOKUP(B614,[2]Combined!C$1:AA$640,25,0)</f>
        <v>0</v>
      </c>
      <c r="O614" s="10">
        <f>VLOOKUP(B614,[3]Combined!C$1:T$640,18,0)</f>
        <v>14</v>
      </c>
      <c r="P614" s="10">
        <f>VLOOKUP(B614,[3]Combined!C$1:U$640,19,0)</f>
        <v>18</v>
      </c>
      <c r="Q614" s="10">
        <f>VLOOKUP(B614,[3]Combined!C$1:W$640,21,0)</f>
        <v>0</v>
      </c>
      <c r="R614" s="10">
        <f>VLOOKUP(B614,[3]Combined!C$1:X$640,22,0)</f>
        <v>2</v>
      </c>
      <c r="S614" s="10">
        <f>VLOOKUP(B614,[3]Combined!C$1:Y$640,23,0)</f>
        <v>2</v>
      </c>
      <c r="T614" s="10">
        <f>VLOOKUP(B614,[3]Combined!C$1:AA$640,25,0)</f>
        <v>0</v>
      </c>
      <c r="U614" s="11">
        <f>VLOOKUP(B614,[4]Combined!C$1:T$640,18,0)</f>
        <v>14</v>
      </c>
      <c r="V614" s="11">
        <f>VLOOKUP(B614,[4]Combined!C$1:U$640,19,0)</f>
        <v>14</v>
      </c>
      <c r="W614" s="11">
        <f>VLOOKUP(B614,[4]Combined!C$1:W$640,21,0)</f>
        <v>0</v>
      </c>
      <c r="X614" s="11">
        <v>3</v>
      </c>
      <c r="Y614" s="11">
        <v>3</v>
      </c>
      <c r="Z614" s="11">
        <f>VLOOKUP(B614,[4]Combined!C$1:AA$640,25,0)</f>
        <v>0</v>
      </c>
      <c r="AA614" s="12">
        <f>VLOOKUP(B614,[5]Combined!C$1:T$640,18,0)</f>
        <v>0</v>
      </c>
      <c r="AB614" s="12">
        <f>VLOOKUP(B614,[5]Combined!C$1:U$640,19,0)</f>
        <v>0</v>
      </c>
      <c r="AC614" s="12">
        <f>VLOOKUP(B614,[5]Combined!C$1:W$640,21,0)</f>
        <v>0</v>
      </c>
      <c r="AD614" s="12">
        <f>VLOOKUP(B614,[5]Combined!C$1:X$640,22,0)</f>
        <v>0</v>
      </c>
      <c r="AE614" s="12">
        <f>VLOOKUP(B614,[5]Combined!C$1:Y$640,23,0)</f>
        <v>0</v>
      </c>
      <c r="AF614" s="12">
        <f>VLOOKUP(B614,[5]Combined!C$1:AA$640,25,0)</f>
        <v>0</v>
      </c>
      <c r="AG614" s="14">
        <f t="shared" si="72"/>
        <v>72</v>
      </c>
      <c r="AH614" s="14">
        <f t="shared" si="73"/>
        <v>0</v>
      </c>
      <c r="AI614" s="14">
        <f t="shared" si="74"/>
        <v>0</v>
      </c>
      <c r="AJ614" s="14">
        <f t="shared" si="75"/>
        <v>62</v>
      </c>
      <c r="AK614" s="14">
        <f t="shared" si="76"/>
        <v>62</v>
      </c>
      <c r="AL614" s="14">
        <f t="shared" si="77"/>
        <v>86.111111111111114</v>
      </c>
      <c r="AM614" s="14">
        <f t="shared" si="78"/>
        <v>5</v>
      </c>
      <c r="AN614" s="7" t="s">
        <v>646</v>
      </c>
      <c r="AO614" s="7">
        <v>9</v>
      </c>
      <c r="AP614" s="7">
        <f>VLOOKUP(B614,[6]M!B$1:Y$50,24,0)</f>
        <v>10</v>
      </c>
      <c r="AQ614" s="7">
        <f t="shared" si="79"/>
        <v>24</v>
      </c>
    </row>
    <row r="615" spans="1:43" x14ac:dyDescent="0.25">
      <c r="A615" s="7">
        <v>614</v>
      </c>
      <c r="B615" s="7" t="s">
        <v>675</v>
      </c>
      <c r="C615" s="8">
        <f>VLOOKUP(B615,[1]Combined!$B$1:$S$640,18,0)</f>
        <v>9</v>
      </c>
      <c r="D615" s="8">
        <f>VLOOKUP(B615,[1]Combined!$B$1:$T$640,19,0)</f>
        <v>10</v>
      </c>
      <c r="E615" s="8">
        <f>VLOOKUP(B615,[1]Combined!$B$1:$V$640,21,0)</f>
        <v>0</v>
      </c>
      <c r="F615" s="8">
        <f>VLOOKUP(B615,[1]Combined!$B$1:$W$640,22,0)</f>
        <v>2</v>
      </c>
      <c r="G615" s="8">
        <f>VLOOKUP(B615,[1]Combined!$B$1:$X$640,23,0)</f>
        <v>2</v>
      </c>
      <c r="H615" s="8">
        <f>VLOOKUP(B615,[1]Combined!$B$1:$Z$640,25,0)</f>
        <v>0</v>
      </c>
      <c r="I615" s="9">
        <f>VLOOKUP(B615,[2]Combined!C$1:T$640,18,0)</f>
        <v>14</v>
      </c>
      <c r="J615" s="9">
        <f>VLOOKUP(B615,[2]Combined!C$1:U$640,19,0)</f>
        <v>21</v>
      </c>
      <c r="K615" s="9">
        <f>VLOOKUP(B615,[2]Combined!C$1:W$640,21,0)</f>
        <v>0</v>
      </c>
      <c r="L615" s="9">
        <f>VLOOKUP(B615,[2]Combined!C$1:X$640,22,0)</f>
        <v>4</v>
      </c>
      <c r="M615" s="9">
        <f>VLOOKUP(B615,[2]Combined!C$1:Y$640,23,0)</f>
        <v>4</v>
      </c>
      <c r="N615" s="9">
        <f>VLOOKUP(B615,[2]Combined!C$1:AA$640,25,0)</f>
        <v>0</v>
      </c>
      <c r="O615" s="10">
        <f>VLOOKUP(B615,[3]Combined!C$1:T$640,18,0)</f>
        <v>14</v>
      </c>
      <c r="P615" s="10">
        <f>VLOOKUP(B615,[3]Combined!C$1:U$640,19,0)</f>
        <v>18</v>
      </c>
      <c r="Q615" s="10">
        <f>VLOOKUP(B615,[3]Combined!C$1:W$640,21,0)</f>
        <v>0</v>
      </c>
      <c r="R615" s="10">
        <f>VLOOKUP(B615,[3]Combined!C$1:X$640,22,0)</f>
        <v>3</v>
      </c>
      <c r="S615" s="10">
        <f>VLOOKUP(B615,[3]Combined!C$1:Y$640,23,0)</f>
        <v>5</v>
      </c>
      <c r="T615" s="10">
        <f>VLOOKUP(B615,[3]Combined!C$1:AA$640,25,0)</f>
        <v>0</v>
      </c>
      <c r="U615" s="11">
        <f>VLOOKUP(B615,[4]Combined!C$1:T$640,18,0)</f>
        <v>13</v>
      </c>
      <c r="V615" s="11">
        <f>VLOOKUP(B615,[4]Combined!C$1:U$640,19,0)</f>
        <v>14</v>
      </c>
      <c r="W615" s="11">
        <f>VLOOKUP(B615,[4]Combined!C$1:W$640,21,0)</f>
        <v>1</v>
      </c>
      <c r="X615" s="11">
        <f>VLOOKUP(B615,[4]Combined!C$1:X$640,22,0)</f>
        <v>3</v>
      </c>
      <c r="Y615" s="11">
        <f>VLOOKUP(B615,[4]Combined!C$1:Y$640,23,0)</f>
        <v>3</v>
      </c>
      <c r="Z615" s="11">
        <f>VLOOKUP(B615,[4]Combined!C$1:AA$640,25,0)</f>
        <v>0</v>
      </c>
      <c r="AA615" s="12">
        <f>VLOOKUP(B615,[5]Combined!C$1:T$640,18,0)</f>
        <v>0</v>
      </c>
      <c r="AB615" s="12">
        <f>VLOOKUP(B615,[5]Combined!C$1:U$640,19,0)</f>
        <v>0</v>
      </c>
      <c r="AC615" s="12">
        <f>VLOOKUP(B615,[5]Combined!C$1:W$640,21,0)</f>
        <v>0</v>
      </c>
      <c r="AD615" s="12">
        <f>VLOOKUP(B615,[5]Combined!C$1:X$640,22,0)</f>
        <v>0</v>
      </c>
      <c r="AE615" s="12">
        <f>VLOOKUP(B615,[5]Combined!C$1:Y$640,23,0)</f>
        <v>0</v>
      </c>
      <c r="AF615" s="12">
        <f>VLOOKUP(B615,[5]Combined!C$1:AA$640,25,0)</f>
        <v>0</v>
      </c>
      <c r="AG615" s="14">
        <f t="shared" si="72"/>
        <v>77</v>
      </c>
      <c r="AH615" s="14">
        <f t="shared" si="73"/>
        <v>1</v>
      </c>
      <c r="AI615" s="14">
        <f t="shared" si="74"/>
        <v>1</v>
      </c>
      <c r="AJ615" s="14">
        <f t="shared" si="75"/>
        <v>62</v>
      </c>
      <c r="AK615" s="14">
        <f t="shared" si="76"/>
        <v>63</v>
      </c>
      <c r="AL615" s="14">
        <f t="shared" si="77"/>
        <v>81.818181818181827</v>
      </c>
      <c r="AM615" s="14">
        <f t="shared" si="78"/>
        <v>4</v>
      </c>
      <c r="AN615" s="7" t="s">
        <v>638</v>
      </c>
      <c r="AO615" s="7">
        <f>VLOOKUP(B615,[6]M!B$1:AE$50,30,0)</f>
        <v>10</v>
      </c>
      <c r="AP615" s="7">
        <f>VLOOKUP(B615,[6]M!B$1:Y$50,24,0)</f>
        <v>6</v>
      </c>
      <c r="AQ615" s="7">
        <f t="shared" si="79"/>
        <v>20</v>
      </c>
    </row>
    <row r="616" spans="1:43" x14ac:dyDescent="0.25">
      <c r="A616" s="7">
        <v>615</v>
      </c>
      <c r="B616" s="7" t="s">
        <v>676</v>
      </c>
      <c r="C616" s="8">
        <f>VLOOKUP(B616,[1]Combined!$B$1:$S$640,18,0)</f>
        <v>10</v>
      </c>
      <c r="D616" s="8">
        <f>VLOOKUP(B616,[1]Combined!$B$1:$T$640,19,0)</f>
        <v>10</v>
      </c>
      <c r="E616" s="8">
        <f>VLOOKUP(B616,[1]Combined!$B$1:$V$640,21,0)</f>
        <v>0</v>
      </c>
      <c r="F616" s="8">
        <f>VLOOKUP(B616,[1]Combined!$B$1:$W$640,22,0)</f>
        <v>2</v>
      </c>
      <c r="G616" s="8">
        <f>VLOOKUP(B616,[1]Combined!$B$1:$X$640,23,0)</f>
        <v>2</v>
      </c>
      <c r="H616" s="8">
        <f>VLOOKUP(B616,[1]Combined!$B$1:$Z$640,25,0)</f>
        <v>0</v>
      </c>
      <c r="I616" s="9">
        <f>VLOOKUP(B616,[2]Combined!C$1:T$640,18,0)</f>
        <v>17</v>
      </c>
      <c r="J616" s="9">
        <f>VLOOKUP(B616,[2]Combined!C$1:U$640,19,0)</f>
        <v>21</v>
      </c>
      <c r="K616" s="9">
        <f>VLOOKUP(B616,[2]Combined!C$1:W$640,21,0)</f>
        <v>0</v>
      </c>
      <c r="L616" s="9">
        <f>VLOOKUP(B616,[2]Combined!C$1:X$640,22,0)</f>
        <v>3</v>
      </c>
      <c r="M616" s="9">
        <f>VLOOKUP(B616,[2]Combined!C$1:Y$640,23,0)</f>
        <v>4</v>
      </c>
      <c r="N616" s="9">
        <f>VLOOKUP(B616,[2]Combined!C$1:AA$640,25,0)</f>
        <v>0</v>
      </c>
      <c r="O616" s="10">
        <f>VLOOKUP(B616,[3]Combined!C$1:T$640,18,0)</f>
        <v>14</v>
      </c>
      <c r="P616" s="10">
        <f>VLOOKUP(B616,[3]Combined!C$1:U$640,19,0)</f>
        <v>18</v>
      </c>
      <c r="Q616" s="10">
        <f>VLOOKUP(B616,[3]Combined!C$1:W$640,21,0)</f>
        <v>3</v>
      </c>
      <c r="R616" s="10">
        <f>VLOOKUP(B616,[3]Combined!C$1:X$640,22,0)</f>
        <v>4</v>
      </c>
      <c r="S616" s="10">
        <f>VLOOKUP(B616,[3]Combined!C$1:Y$640,23,0)</f>
        <v>5</v>
      </c>
      <c r="T616" s="10">
        <f>VLOOKUP(B616,[3]Combined!C$1:AA$640,25,0)</f>
        <v>0</v>
      </c>
      <c r="U616" s="11">
        <f>VLOOKUP(B616,[4]Combined!C$1:T$640,18,0)</f>
        <v>9</v>
      </c>
      <c r="V616" s="11">
        <f>VLOOKUP(B616,[4]Combined!C$1:U$640,19,0)</f>
        <v>14</v>
      </c>
      <c r="W616" s="11">
        <f>VLOOKUP(B616,[4]Combined!C$1:W$640,21,0)</f>
        <v>5</v>
      </c>
      <c r="X616" s="11">
        <f>VLOOKUP(B616,[4]Combined!C$1:X$640,22,0)</f>
        <v>2</v>
      </c>
      <c r="Y616" s="11">
        <f>VLOOKUP(B616,[4]Combined!C$1:Y$640,23,0)</f>
        <v>3</v>
      </c>
      <c r="Z616" s="11">
        <f>VLOOKUP(B616,[4]Combined!C$1:AA$640,25,0)</f>
        <v>1</v>
      </c>
      <c r="AA616" s="12">
        <f>VLOOKUP(B616,[5]Combined!C$1:T$640,18,0)</f>
        <v>0</v>
      </c>
      <c r="AB616" s="12">
        <f>VLOOKUP(B616,[5]Combined!C$1:U$640,19,0)</f>
        <v>0</v>
      </c>
      <c r="AC616" s="12">
        <f>VLOOKUP(B616,[5]Combined!C$1:W$640,21,0)</f>
        <v>0</v>
      </c>
      <c r="AD616" s="12">
        <f>VLOOKUP(B616,[5]Combined!C$1:X$640,22,0)</f>
        <v>0</v>
      </c>
      <c r="AE616" s="12">
        <f>VLOOKUP(B616,[5]Combined!C$1:Y$640,23,0)</f>
        <v>0</v>
      </c>
      <c r="AF616" s="12">
        <f>VLOOKUP(B616,[5]Combined!C$1:AA$640,25,0)</f>
        <v>0</v>
      </c>
      <c r="AG616" s="14">
        <f t="shared" si="72"/>
        <v>77</v>
      </c>
      <c r="AH616" s="14">
        <f t="shared" si="73"/>
        <v>9</v>
      </c>
      <c r="AI616" s="14">
        <f t="shared" si="74"/>
        <v>9</v>
      </c>
      <c r="AJ616" s="14">
        <f t="shared" si="75"/>
        <v>61</v>
      </c>
      <c r="AK616" s="14">
        <f t="shared" si="76"/>
        <v>70</v>
      </c>
      <c r="AL616" s="14">
        <f t="shared" si="77"/>
        <v>90.909090909090907</v>
      </c>
      <c r="AM616" s="14">
        <f t="shared" si="78"/>
        <v>5</v>
      </c>
      <c r="AN616" s="7" t="s">
        <v>640</v>
      </c>
      <c r="AO616" s="7">
        <f>VLOOKUP(B616,[6]M!B$1:AE$50,30,0)</f>
        <v>10</v>
      </c>
      <c r="AP616" s="7">
        <f>VLOOKUP(B616,[6]M!B$1:Y$50,24,0)</f>
        <v>6</v>
      </c>
      <c r="AQ616" s="7">
        <f t="shared" si="79"/>
        <v>21</v>
      </c>
    </row>
    <row r="617" spans="1:43" x14ac:dyDescent="0.25">
      <c r="A617" s="7">
        <v>616</v>
      </c>
      <c r="B617" s="7" t="s">
        <v>677</v>
      </c>
      <c r="C617" s="8">
        <f>VLOOKUP(B617,[1]Combined!$B$1:$S$640,18,0)</f>
        <v>10</v>
      </c>
      <c r="D617" s="8">
        <f>VLOOKUP(B617,[1]Combined!$B$1:$T$640,19,0)</f>
        <v>10</v>
      </c>
      <c r="E617" s="8">
        <f>VLOOKUP(B617,[1]Combined!$B$1:$V$640,21,0)</f>
        <v>0</v>
      </c>
      <c r="F617" s="8">
        <f>VLOOKUP(B617,[1]Combined!$B$1:$W$640,22,0)</f>
        <v>2</v>
      </c>
      <c r="G617" s="8">
        <f>VLOOKUP(B617,[1]Combined!$B$1:$X$640,23,0)</f>
        <v>2</v>
      </c>
      <c r="H617" s="8">
        <f>VLOOKUP(B617,[1]Combined!$B$1:$Z$640,25,0)</f>
        <v>0</v>
      </c>
      <c r="I617" s="9">
        <f>VLOOKUP(B617,[2]Combined!C$1:T$640,18,0)</f>
        <v>21</v>
      </c>
      <c r="J617" s="9">
        <f>VLOOKUP(B617,[2]Combined!C$1:U$640,19,0)</f>
        <v>21</v>
      </c>
      <c r="K617" s="9">
        <f>VLOOKUP(B617,[2]Combined!C$1:W$640,21,0)</f>
        <v>0</v>
      </c>
      <c r="L617" s="9">
        <f>VLOOKUP(B617,[2]Combined!C$1:X$640,22,0)</f>
        <v>4</v>
      </c>
      <c r="M617" s="9">
        <f>VLOOKUP(B617,[2]Combined!C$1:Y$640,23,0)</f>
        <v>4</v>
      </c>
      <c r="N617" s="9">
        <f>VLOOKUP(B617,[2]Combined!C$1:AA$640,25,0)</f>
        <v>0</v>
      </c>
      <c r="O617" s="10">
        <f>VLOOKUP(B617,[3]Combined!C$1:T$640,18,0)</f>
        <v>17</v>
      </c>
      <c r="P617" s="10">
        <f>VLOOKUP(B617,[3]Combined!C$1:U$640,19,0)</f>
        <v>18</v>
      </c>
      <c r="Q617" s="10">
        <f>VLOOKUP(B617,[3]Combined!C$1:W$640,21,0)</f>
        <v>0</v>
      </c>
      <c r="R617" s="10">
        <f>VLOOKUP(B617,[3]Combined!C$1:X$640,22,0)</f>
        <v>4</v>
      </c>
      <c r="S617" s="10">
        <f>VLOOKUP(B617,[3]Combined!C$1:Y$640,23,0)</f>
        <v>5</v>
      </c>
      <c r="T617" s="10">
        <f>VLOOKUP(B617,[3]Combined!C$1:AA$640,25,0)</f>
        <v>0</v>
      </c>
      <c r="U617" s="11">
        <f>VLOOKUP(B617,[4]Combined!C$1:T$640,18,0)</f>
        <v>14</v>
      </c>
      <c r="V617" s="11">
        <f>VLOOKUP(B617,[4]Combined!C$1:U$640,19,0)</f>
        <v>14</v>
      </c>
      <c r="W617" s="11">
        <f>VLOOKUP(B617,[4]Combined!C$1:W$640,21,0)</f>
        <v>0</v>
      </c>
      <c r="X617" s="11">
        <f>VLOOKUP(B617,[4]Combined!C$1:X$640,22,0)</f>
        <v>3</v>
      </c>
      <c r="Y617" s="11">
        <f>VLOOKUP(B617,[4]Combined!C$1:Y$640,23,0)</f>
        <v>3</v>
      </c>
      <c r="Z617" s="11">
        <f>VLOOKUP(B617,[4]Combined!C$1:AA$640,25,0)</f>
        <v>0</v>
      </c>
      <c r="AA617" s="12">
        <f>VLOOKUP(B617,[5]Combined!C$1:T$640,18,0)</f>
        <v>0</v>
      </c>
      <c r="AB617" s="12">
        <f>VLOOKUP(B617,[5]Combined!C$1:U$640,19,0)</f>
        <v>0</v>
      </c>
      <c r="AC617" s="12">
        <f>VLOOKUP(B617,[5]Combined!C$1:W$640,21,0)</f>
        <v>0</v>
      </c>
      <c r="AD617" s="12">
        <v>1</v>
      </c>
      <c r="AE617" s="12">
        <v>2</v>
      </c>
      <c r="AF617" s="12">
        <f>VLOOKUP(B617,[5]Combined!C$1:AA$640,25,0)</f>
        <v>0</v>
      </c>
      <c r="AG617" s="14">
        <f t="shared" si="72"/>
        <v>79</v>
      </c>
      <c r="AH617" s="14">
        <f t="shared" si="73"/>
        <v>0</v>
      </c>
      <c r="AI617" s="14">
        <f t="shared" si="74"/>
        <v>0</v>
      </c>
      <c r="AJ617" s="14">
        <f t="shared" si="75"/>
        <v>76</v>
      </c>
      <c r="AK617" s="14">
        <f t="shared" si="76"/>
        <v>76</v>
      </c>
      <c r="AL617" s="14">
        <f t="shared" si="77"/>
        <v>96.202531645569621</v>
      </c>
      <c r="AM617" s="14">
        <f t="shared" si="78"/>
        <v>5</v>
      </c>
      <c r="AN617" s="7" t="s">
        <v>642</v>
      </c>
      <c r="AO617" s="7">
        <f>VLOOKUP(B617,[6]M!B$1:AE$50,30,0)</f>
        <v>10</v>
      </c>
      <c r="AP617" s="7">
        <f>VLOOKUP(B617,[6]M!B$1:Y$50,24,0)</f>
        <v>8</v>
      </c>
      <c r="AQ617" s="7">
        <f t="shared" si="79"/>
        <v>23</v>
      </c>
    </row>
    <row r="618" spans="1:43" x14ac:dyDescent="0.25">
      <c r="A618" s="7">
        <v>617</v>
      </c>
      <c r="B618" s="7" t="s">
        <v>678</v>
      </c>
      <c r="C618" s="8">
        <f>VLOOKUP(B618,[1]Combined!$B$1:$S$640,18,0)</f>
        <v>4</v>
      </c>
      <c r="D618" s="8">
        <f>VLOOKUP(B618,[1]Combined!$B$1:$T$640,19,0)</f>
        <v>10</v>
      </c>
      <c r="E618" s="8">
        <f>VLOOKUP(B618,[1]Combined!$B$1:$V$640,21,0)</f>
        <v>0</v>
      </c>
      <c r="F618" s="8">
        <f>VLOOKUP(B618,[1]Combined!$B$1:$W$640,22,0)</f>
        <v>0</v>
      </c>
      <c r="G618" s="8">
        <f>VLOOKUP(B618,[1]Combined!$B$1:$X$640,23,0)</f>
        <v>2</v>
      </c>
      <c r="H618" s="8">
        <f>VLOOKUP(B618,[1]Combined!$B$1:$Z$640,25,0)</f>
        <v>0</v>
      </c>
      <c r="I618" s="9">
        <f>VLOOKUP(B618,[2]Combined!C$1:T$640,18,0)</f>
        <v>12</v>
      </c>
      <c r="J618" s="9">
        <f>VLOOKUP(B618,[2]Combined!C$1:U$640,19,0)</f>
        <v>21</v>
      </c>
      <c r="K618" s="9">
        <f>VLOOKUP(B618,[2]Combined!C$1:W$640,21,0)</f>
        <v>0</v>
      </c>
      <c r="L618" s="9">
        <f>VLOOKUP(B618,[2]Combined!C$1:X$640,22,0)</f>
        <v>0</v>
      </c>
      <c r="M618" s="9">
        <f>VLOOKUP(B618,[2]Combined!C$1:Y$640,23,0)</f>
        <v>3</v>
      </c>
      <c r="N618" s="9">
        <f>VLOOKUP(B618,[2]Combined!C$1:AA$640,25,0)</f>
        <v>0</v>
      </c>
      <c r="O618" s="10">
        <f>VLOOKUP(B618,[3]Combined!C$1:T$640,18,0)</f>
        <v>5</v>
      </c>
      <c r="P618" s="10">
        <f>VLOOKUP(B618,[3]Combined!C$1:U$640,19,0)</f>
        <v>18</v>
      </c>
      <c r="Q618" s="10">
        <f>VLOOKUP(B618,[3]Combined!C$1:W$640,21,0)</f>
        <v>0</v>
      </c>
      <c r="R618" s="10">
        <f>VLOOKUP(B618,[3]Combined!C$1:X$640,22,0)</f>
        <v>0</v>
      </c>
      <c r="S618" s="10">
        <f>VLOOKUP(B618,[3]Combined!C$1:Y$640,23,0)</f>
        <v>4</v>
      </c>
      <c r="T618" s="10">
        <f>VLOOKUP(B618,[3]Combined!C$1:AA$640,25,0)</f>
        <v>0</v>
      </c>
      <c r="U618" s="11">
        <f>VLOOKUP(B618,[4]Combined!C$1:T$640,18,0)</f>
        <v>10</v>
      </c>
      <c r="V618" s="11">
        <f>VLOOKUP(B618,[4]Combined!C$1:U$640,19,0)</f>
        <v>14</v>
      </c>
      <c r="W618" s="11">
        <f>VLOOKUP(B618,[4]Combined!C$1:W$640,21,0)</f>
        <v>0</v>
      </c>
      <c r="X618" s="11">
        <f>VLOOKUP(B618,[4]Combined!C$1:X$640,22,0)</f>
        <v>0</v>
      </c>
      <c r="Y618" s="11">
        <f>VLOOKUP(B618,[4]Combined!C$1:Y$640,23,0)</f>
        <v>4</v>
      </c>
      <c r="Z618" s="11">
        <f>VLOOKUP(B618,[4]Combined!C$1:AA$640,25,0)</f>
        <v>0</v>
      </c>
      <c r="AA618" s="12">
        <f>VLOOKUP(B618,[5]Combined!C$1:T$640,18,0)</f>
        <v>0</v>
      </c>
      <c r="AB618" s="12">
        <f>VLOOKUP(B618,[5]Combined!C$1:U$640,19,0)</f>
        <v>0</v>
      </c>
      <c r="AC618" s="12">
        <f>VLOOKUP(B618,[5]Combined!C$1:W$640,21,0)</f>
        <v>0</v>
      </c>
      <c r="AD618" s="12">
        <f>VLOOKUP(B618,[5]Combined!C$1:X$640,22,0)</f>
        <v>0</v>
      </c>
      <c r="AE618" s="12">
        <v>2</v>
      </c>
      <c r="AF618" s="12">
        <f>VLOOKUP(B618,[5]Combined!C$1:AA$640,25,0)</f>
        <v>0</v>
      </c>
      <c r="AG618" s="14">
        <f t="shared" si="72"/>
        <v>78</v>
      </c>
      <c r="AH618" s="14">
        <f t="shared" si="73"/>
        <v>0</v>
      </c>
      <c r="AI618" s="14">
        <f t="shared" si="74"/>
        <v>0</v>
      </c>
      <c r="AJ618" s="14">
        <f t="shared" si="75"/>
        <v>31</v>
      </c>
      <c r="AK618" s="14">
        <f t="shared" si="76"/>
        <v>31</v>
      </c>
      <c r="AL618" s="14">
        <f t="shared" si="77"/>
        <v>39.743589743589745</v>
      </c>
      <c r="AM618" s="14">
        <f t="shared" si="78"/>
        <v>0</v>
      </c>
      <c r="AN618" s="7" t="s">
        <v>644</v>
      </c>
      <c r="AO618" s="7">
        <f>VLOOKUP(B618,[6]M!B$1:AE$50,30,0)</f>
        <v>0</v>
      </c>
      <c r="AP618" s="7">
        <f>VLOOKUP(B618,[6]M!B$1:Y$50,24,0)</f>
        <v>5</v>
      </c>
      <c r="AQ618" s="7">
        <f t="shared" si="79"/>
        <v>5</v>
      </c>
    </row>
    <row r="619" spans="1:43" x14ac:dyDescent="0.25">
      <c r="A619" s="7">
        <v>618</v>
      </c>
      <c r="B619" s="7" t="s">
        <v>679</v>
      </c>
      <c r="C619" s="8">
        <f>VLOOKUP(B619,[1]Combined!$B$1:$S$640,18,0)</f>
        <v>9</v>
      </c>
      <c r="D619" s="8">
        <f>VLOOKUP(B619,[1]Combined!$B$1:$T$640,19,0)</f>
        <v>10</v>
      </c>
      <c r="E619" s="8">
        <f>VLOOKUP(B619,[1]Combined!$B$1:$V$640,21,0)</f>
        <v>0</v>
      </c>
      <c r="F619" s="8">
        <f>VLOOKUP(B619,[1]Combined!$B$1:$W$640,22,0)</f>
        <v>1</v>
      </c>
      <c r="G619" s="8">
        <f>VLOOKUP(B619,[1]Combined!$B$1:$X$640,23,0)</f>
        <v>2</v>
      </c>
      <c r="H619" s="8">
        <f>VLOOKUP(B619,[1]Combined!$B$1:$Z$640,25,0)</f>
        <v>0</v>
      </c>
      <c r="I619" s="9">
        <f>VLOOKUP(B619,[2]Combined!C$1:T$640,18,0)</f>
        <v>21</v>
      </c>
      <c r="J619" s="9">
        <f>VLOOKUP(B619,[2]Combined!C$1:U$640,19,0)</f>
        <v>21</v>
      </c>
      <c r="K619" s="9">
        <f>VLOOKUP(B619,[2]Combined!C$1:W$640,21,0)</f>
        <v>0</v>
      </c>
      <c r="L619" s="9">
        <f>VLOOKUP(B619,[2]Combined!C$1:X$640,22,0)</f>
        <v>2</v>
      </c>
      <c r="M619" s="9">
        <f>VLOOKUP(B619,[2]Combined!C$1:Y$640,23,0)</f>
        <v>2</v>
      </c>
      <c r="N619" s="9">
        <f>VLOOKUP(B619,[2]Combined!C$1:AA$640,25,0)</f>
        <v>0</v>
      </c>
      <c r="O619" s="10">
        <f>VLOOKUP(B619,[3]Combined!C$1:T$640,18,0)</f>
        <v>16</v>
      </c>
      <c r="P619" s="10">
        <f>VLOOKUP(B619,[3]Combined!C$1:U$640,19,0)</f>
        <v>18</v>
      </c>
      <c r="Q619" s="10">
        <f>VLOOKUP(B619,[3]Combined!C$1:W$640,21,0)</f>
        <v>0</v>
      </c>
      <c r="R619" s="10">
        <f>VLOOKUP(B619,[3]Combined!C$1:X$640,22,0)</f>
        <v>1</v>
      </c>
      <c r="S619" s="10">
        <f>VLOOKUP(B619,[3]Combined!C$1:Y$640,23,0)</f>
        <v>2</v>
      </c>
      <c r="T619" s="10">
        <f>VLOOKUP(B619,[3]Combined!C$1:AA$640,25,0)</f>
        <v>0</v>
      </c>
      <c r="U619" s="11">
        <f>VLOOKUP(B619,[4]Combined!C$1:T$640,18,0)</f>
        <v>14</v>
      </c>
      <c r="V619" s="11">
        <f>VLOOKUP(B619,[4]Combined!C$1:U$640,19,0)</f>
        <v>14</v>
      </c>
      <c r="W619" s="11">
        <f>VLOOKUP(B619,[4]Combined!C$1:W$640,21,0)</f>
        <v>0</v>
      </c>
      <c r="X619" s="11">
        <v>3</v>
      </c>
      <c r="Y619" s="11">
        <v>3</v>
      </c>
      <c r="Z619" s="11">
        <f>VLOOKUP(B619,[4]Combined!C$1:AA$640,25,0)</f>
        <v>0</v>
      </c>
      <c r="AA619" s="12">
        <f>VLOOKUP(B619,[5]Combined!C$1:T$640,18,0)</f>
        <v>0</v>
      </c>
      <c r="AB619" s="12">
        <f>VLOOKUP(B619,[5]Combined!C$1:U$640,19,0)</f>
        <v>0</v>
      </c>
      <c r="AC619" s="12">
        <f>VLOOKUP(B619,[5]Combined!C$1:W$640,21,0)</f>
        <v>0</v>
      </c>
      <c r="AD619" s="12">
        <f>VLOOKUP(B619,[5]Combined!C$1:X$640,22,0)</f>
        <v>0</v>
      </c>
      <c r="AE619" s="12">
        <f>VLOOKUP(B619,[5]Combined!C$1:Y$640,23,0)</f>
        <v>0</v>
      </c>
      <c r="AF619" s="12">
        <f>VLOOKUP(B619,[5]Combined!C$1:AA$640,25,0)</f>
        <v>0</v>
      </c>
      <c r="AG619" s="14">
        <f t="shared" si="72"/>
        <v>72</v>
      </c>
      <c r="AH619" s="14">
        <f t="shared" si="73"/>
        <v>0</v>
      </c>
      <c r="AI619" s="14">
        <f t="shared" si="74"/>
        <v>0</v>
      </c>
      <c r="AJ619" s="14">
        <f t="shared" si="75"/>
        <v>67</v>
      </c>
      <c r="AK619" s="14">
        <f t="shared" si="76"/>
        <v>67</v>
      </c>
      <c r="AL619" s="14">
        <f t="shared" si="77"/>
        <v>93.055555555555557</v>
      </c>
      <c r="AM619" s="14">
        <f t="shared" si="78"/>
        <v>5</v>
      </c>
      <c r="AN619" s="7" t="s">
        <v>646</v>
      </c>
      <c r="AO619" s="7">
        <v>9</v>
      </c>
      <c r="AP619" s="7">
        <f>VLOOKUP(B619,[6]M!B$1:Y$50,24,0)</f>
        <v>6</v>
      </c>
      <c r="AQ619" s="7">
        <f t="shared" si="79"/>
        <v>20</v>
      </c>
    </row>
    <row r="620" spans="1:43" x14ac:dyDescent="0.25">
      <c r="A620" s="7">
        <v>619</v>
      </c>
      <c r="B620" s="7" t="s">
        <v>680</v>
      </c>
      <c r="C620" s="8">
        <f>VLOOKUP(B620,[1]Combined!$B$1:$S$640,18,0)</f>
        <v>10</v>
      </c>
      <c r="D620" s="8">
        <f>VLOOKUP(B620,[1]Combined!$B$1:$T$640,19,0)</f>
        <v>10</v>
      </c>
      <c r="E620" s="8">
        <f>VLOOKUP(B620,[1]Combined!$B$1:$V$640,21,0)</f>
        <v>0</v>
      </c>
      <c r="F620" s="8">
        <f>VLOOKUP(B620,[1]Combined!$B$1:$W$640,22,0)</f>
        <v>0</v>
      </c>
      <c r="G620" s="8">
        <f>VLOOKUP(B620,[1]Combined!$B$1:$X$640,23,0)</f>
        <v>2</v>
      </c>
      <c r="H620" s="8">
        <f>VLOOKUP(B620,[1]Combined!$B$1:$Z$640,25,0)</f>
        <v>0</v>
      </c>
      <c r="I620" s="9">
        <f>VLOOKUP(B620,[2]Combined!C$1:T$640,18,0)</f>
        <v>20</v>
      </c>
      <c r="J620" s="9">
        <f>VLOOKUP(B620,[2]Combined!C$1:U$640,19,0)</f>
        <v>21</v>
      </c>
      <c r="K620" s="9">
        <f>VLOOKUP(B620,[2]Combined!C$1:W$640,21,0)</f>
        <v>0</v>
      </c>
      <c r="L620" s="9">
        <f>VLOOKUP(B620,[2]Combined!C$1:X$640,22,0)</f>
        <v>3</v>
      </c>
      <c r="M620" s="9">
        <f>VLOOKUP(B620,[2]Combined!C$1:Y$640,23,0)</f>
        <v>4</v>
      </c>
      <c r="N620" s="9">
        <f>VLOOKUP(B620,[2]Combined!C$1:AA$640,25,0)</f>
        <v>0</v>
      </c>
      <c r="O620" s="10">
        <f>VLOOKUP(B620,[3]Combined!C$1:T$640,18,0)</f>
        <v>17</v>
      </c>
      <c r="P620" s="10">
        <f>VLOOKUP(B620,[3]Combined!C$1:U$640,19,0)</f>
        <v>18</v>
      </c>
      <c r="Q620" s="10">
        <f>VLOOKUP(B620,[3]Combined!C$1:W$640,21,0)</f>
        <v>0</v>
      </c>
      <c r="R620" s="10">
        <f>VLOOKUP(B620,[3]Combined!C$1:X$640,22,0)</f>
        <v>4</v>
      </c>
      <c r="S620" s="10">
        <f>VLOOKUP(B620,[3]Combined!C$1:Y$640,23,0)</f>
        <v>5</v>
      </c>
      <c r="T620" s="10">
        <f>VLOOKUP(B620,[3]Combined!C$1:AA$640,25,0)</f>
        <v>0</v>
      </c>
      <c r="U620" s="11">
        <f>VLOOKUP(B620,[4]Combined!C$1:T$640,18,0)</f>
        <v>14</v>
      </c>
      <c r="V620" s="11">
        <f>VLOOKUP(B620,[4]Combined!C$1:U$640,19,0)</f>
        <v>14</v>
      </c>
      <c r="W620" s="11">
        <f>VLOOKUP(B620,[4]Combined!C$1:W$640,21,0)</f>
        <v>0</v>
      </c>
      <c r="X620" s="11">
        <f>VLOOKUP(B620,[4]Combined!C$1:X$640,22,0)</f>
        <v>3</v>
      </c>
      <c r="Y620" s="11">
        <f>VLOOKUP(B620,[4]Combined!C$1:Y$640,23,0)</f>
        <v>3</v>
      </c>
      <c r="Z620" s="11">
        <f>VLOOKUP(B620,[4]Combined!C$1:AA$640,25,0)</f>
        <v>0</v>
      </c>
      <c r="AA620" s="12">
        <f>VLOOKUP(B620,[5]Combined!C$1:T$640,18,0)</f>
        <v>0</v>
      </c>
      <c r="AB620" s="12">
        <f>VLOOKUP(B620,[5]Combined!C$1:U$640,19,0)</f>
        <v>0</v>
      </c>
      <c r="AC620" s="12">
        <f>VLOOKUP(B620,[5]Combined!C$1:W$640,21,0)</f>
        <v>0</v>
      </c>
      <c r="AD620" s="12">
        <f>VLOOKUP(B620,[5]Combined!C$1:X$640,22,0)</f>
        <v>0</v>
      </c>
      <c r="AE620" s="12">
        <f>VLOOKUP(B620,[5]Combined!C$1:Y$640,23,0)</f>
        <v>0</v>
      </c>
      <c r="AF620" s="12">
        <f>VLOOKUP(B620,[5]Combined!C$1:AA$640,25,0)</f>
        <v>0</v>
      </c>
      <c r="AG620" s="14">
        <f t="shared" si="72"/>
        <v>77</v>
      </c>
      <c r="AH620" s="14">
        <f t="shared" si="73"/>
        <v>0</v>
      </c>
      <c r="AI620" s="14">
        <f t="shared" si="74"/>
        <v>0</v>
      </c>
      <c r="AJ620" s="14">
        <f t="shared" si="75"/>
        <v>71</v>
      </c>
      <c r="AK620" s="14">
        <f t="shared" si="76"/>
        <v>71</v>
      </c>
      <c r="AL620" s="14">
        <f t="shared" si="77"/>
        <v>92.20779220779221</v>
      </c>
      <c r="AM620" s="14">
        <f t="shared" si="78"/>
        <v>5</v>
      </c>
      <c r="AN620" s="7" t="s">
        <v>638</v>
      </c>
      <c r="AO620" s="7">
        <f>VLOOKUP(B620,[6]M!B$1:AE$50,30,0)</f>
        <v>10</v>
      </c>
      <c r="AP620" s="7">
        <f>VLOOKUP(B620,[6]M!B$1:Y$50,24,0)</f>
        <v>8</v>
      </c>
      <c r="AQ620" s="7">
        <f t="shared" si="79"/>
        <v>23</v>
      </c>
    </row>
    <row r="621" spans="1:43" x14ac:dyDescent="0.25">
      <c r="A621" s="7">
        <v>620</v>
      </c>
      <c r="B621" s="7" t="s">
        <v>681</v>
      </c>
      <c r="C621" s="8">
        <f>VLOOKUP(B621,[1]Combined!$B$1:$S$640,18,0)</f>
        <v>10</v>
      </c>
      <c r="D621" s="8">
        <f>VLOOKUP(B621,[1]Combined!$B$1:$T$640,19,0)</f>
        <v>10</v>
      </c>
      <c r="E621" s="8">
        <f>VLOOKUP(B621,[1]Combined!$B$1:$V$640,21,0)</f>
        <v>0</v>
      </c>
      <c r="F621" s="8">
        <f>VLOOKUP(B621,[1]Combined!$B$1:$W$640,22,0)</f>
        <v>2</v>
      </c>
      <c r="G621" s="8">
        <f>VLOOKUP(B621,[1]Combined!$B$1:$X$640,23,0)</f>
        <v>2</v>
      </c>
      <c r="H621" s="8">
        <f>VLOOKUP(B621,[1]Combined!$B$1:$Z$640,25,0)</f>
        <v>0</v>
      </c>
      <c r="I621" s="9">
        <f>VLOOKUP(B621,[2]Combined!C$1:T$640,18,0)</f>
        <v>21</v>
      </c>
      <c r="J621" s="9">
        <f>VLOOKUP(B621,[2]Combined!C$1:U$640,19,0)</f>
        <v>21</v>
      </c>
      <c r="K621" s="9">
        <f>VLOOKUP(B621,[2]Combined!C$1:W$640,21,0)</f>
        <v>0</v>
      </c>
      <c r="L621" s="9">
        <f>VLOOKUP(B621,[2]Combined!C$1:X$640,22,0)</f>
        <v>4</v>
      </c>
      <c r="M621" s="9">
        <f>VLOOKUP(B621,[2]Combined!C$1:Y$640,23,0)</f>
        <v>4</v>
      </c>
      <c r="N621" s="9">
        <f>VLOOKUP(B621,[2]Combined!C$1:AA$640,25,0)</f>
        <v>0</v>
      </c>
      <c r="O621" s="10">
        <f>VLOOKUP(B621,[3]Combined!C$1:T$640,18,0)</f>
        <v>16</v>
      </c>
      <c r="P621" s="10">
        <f>VLOOKUP(B621,[3]Combined!C$1:U$640,19,0)</f>
        <v>18</v>
      </c>
      <c r="Q621" s="10">
        <f>VLOOKUP(B621,[3]Combined!C$1:W$640,21,0)</f>
        <v>1</v>
      </c>
      <c r="R621" s="10">
        <f>VLOOKUP(B621,[3]Combined!C$1:X$640,22,0)</f>
        <v>5</v>
      </c>
      <c r="S621" s="10">
        <f>VLOOKUP(B621,[3]Combined!C$1:Y$640,23,0)</f>
        <v>5</v>
      </c>
      <c r="T621" s="10">
        <f>VLOOKUP(B621,[3]Combined!C$1:AA$640,25,0)</f>
        <v>0</v>
      </c>
      <c r="U621" s="11">
        <f>VLOOKUP(B621,[4]Combined!C$1:T$640,18,0)</f>
        <v>14</v>
      </c>
      <c r="V621" s="11">
        <f>VLOOKUP(B621,[4]Combined!C$1:U$640,19,0)</f>
        <v>14</v>
      </c>
      <c r="W621" s="11">
        <f>VLOOKUP(B621,[4]Combined!C$1:W$640,21,0)</f>
        <v>0</v>
      </c>
      <c r="X621" s="11">
        <f>VLOOKUP(B621,[4]Combined!C$1:X$640,22,0)</f>
        <v>3</v>
      </c>
      <c r="Y621" s="11">
        <f>VLOOKUP(B621,[4]Combined!C$1:Y$640,23,0)</f>
        <v>3</v>
      </c>
      <c r="Z621" s="11">
        <f>VLOOKUP(B621,[4]Combined!C$1:AA$640,25,0)</f>
        <v>0</v>
      </c>
      <c r="AA621" s="12">
        <f>VLOOKUP(B621,[5]Combined!C$1:T$640,18,0)</f>
        <v>0</v>
      </c>
      <c r="AB621" s="12">
        <f>VLOOKUP(B621,[5]Combined!C$1:U$640,19,0)</f>
        <v>0</v>
      </c>
      <c r="AC621" s="12">
        <f>VLOOKUP(B621,[5]Combined!C$1:W$640,21,0)</f>
        <v>0</v>
      </c>
      <c r="AD621" s="12">
        <f>VLOOKUP(B621,[5]Combined!C$1:X$640,22,0)</f>
        <v>0</v>
      </c>
      <c r="AE621" s="12">
        <f>VLOOKUP(B621,[5]Combined!C$1:Y$640,23,0)</f>
        <v>0</v>
      </c>
      <c r="AF621" s="12">
        <f>VLOOKUP(B621,[5]Combined!C$1:AA$640,25,0)</f>
        <v>0</v>
      </c>
      <c r="AG621" s="14">
        <f t="shared" si="72"/>
        <v>77</v>
      </c>
      <c r="AH621" s="14">
        <f t="shared" si="73"/>
        <v>1</v>
      </c>
      <c r="AI621" s="14">
        <f t="shared" si="74"/>
        <v>1</v>
      </c>
      <c r="AJ621" s="14">
        <f t="shared" si="75"/>
        <v>75</v>
      </c>
      <c r="AK621" s="14">
        <f t="shared" si="76"/>
        <v>76</v>
      </c>
      <c r="AL621" s="14">
        <f t="shared" si="77"/>
        <v>98.701298701298697</v>
      </c>
      <c r="AM621" s="14">
        <f t="shared" si="78"/>
        <v>5</v>
      </c>
      <c r="AN621" s="7" t="s">
        <v>640</v>
      </c>
      <c r="AO621" s="7">
        <f>VLOOKUP(B621,[6]M!B$1:AE$50,30,0)</f>
        <v>10</v>
      </c>
      <c r="AP621" s="7">
        <f>VLOOKUP(B621,[6]M!B$1:Y$50,24,0)</f>
        <v>8</v>
      </c>
      <c r="AQ621" s="7">
        <f t="shared" si="79"/>
        <v>23</v>
      </c>
    </row>
    <row r="622" spans="1:43" x14ac:dyDescent="0.25">
      <c r="A622" s="7">
        <v>621</v>
      </c>
      <c r="B622" s="7" t="s">
        <v>682</v>
      </c>
      <c r="C622" s="8">
        <f>VLOOKUP(B622,[1]Combined!$B$1:$S$640,18,0)</f>
        <v>10</v>
      </c>
      <c r="D622" s="8">
        <f>VLOOKUP(B622,[1]Combined!$B$1:$T$640,19,0)</f>
        <v>10</v>
      </c>
      <c r="E622" s="8">
        <f>VLOOKUP(B622,[1]Combined!$B$1:$V$640,21,0)</f>
        <v>0</v>
      </c>
      <c r="F622" s="8">
        <f>VLOOKUP(B622,[1]Combined!$B$1:$W$640,22,0)</f>
        <v>2</v>
      </c>
      <c r="G622" s="8">
        <f>VLOOKUP(B622,[1]Combined!$B$1:$X$640,23,0)</f>
        <v>2</v>
      </c>
      <c r="H622" s="8">
        <f>VLOOKUP(B622,[1]Combined!$B$1:$Z$640,25,0)</f>
        <v>0</v>
      </c>
      <c r="I622" s="9">
        <f>VLOOKUP(B622,[2]Combined!C$1:T$640,18,0)</f>
        <v>21</v>
      </c>
      <c r="J622" s="9">
        <f>VLOOKUP(B622,[2]Combined!C$1:U$640,19,0)</f>
        <v>21</v>
      </c>
      <c r="K622" s="9">
        <f>VLOOKUP(B622,[2]Combined!C$1:W$640,21,0)</f>
        <v>0</v>
      </c>
      <c r="L622" s="9">
        <f>VLOOKUP(B622,[2]Combined!C$1:X$640,22,0)</f>
        <v>4</v>
      </c>
      <c r="M622" s="9">
        <f>VLOOKUP(B622,[2]Combined!C$1:Y$640,23,0)</f>
        <v>4</v>
      </c>
      <c r="N622" s="9">
        <f>VLOOKUP(B622,[2]Combined!C$1:AA$640,25,0)</f>
        <v>0</v>
      </c>
      <c r="O622" s="10">
        <f>VLOOKUP(B622,[3]Combined!C$1:T$640,18,0)</f>
        <v>13</v>
      </c>
      <c r="P622" s="10">
        <f>VLOOKUP(B622,[3]Combined!C$1:U$640,19,0)</f>
        <v>18</v>
      </c>
      <c r="Q622" s="10">
        <f>VLOOKUP(B622,[3]Combined!C$1:W$640,21,0)</f>
        <v>0</v>
      </c>
      <c r="R622" s="10">
        <f>VLOOKUP(B622,[3]Combined!C$1:X$640,22,0)</f>
        <v>3</v>
      </c>
      <c r="S622" s="10">
        <f>VLOOKUP(B622,[3]Combined!C$1:Y$640,23,0)</f>
        <v>5</v>
      </c>
      <c r="T622" s="10">
        <f>VLOOKUP(B622,[3]Combined!C$1:AA$640,25,0)</f>
        <v>0</v>
      </c>
      <c r="U622" s="11">
        <f>VLOOKUP(B622,[4]Combined!C$1:T$640,18,0)</f>
        <v>13</v>
      </c>
      <c r="V622" s="11">
        <f>VLOOKUP(B622,[4]Combined!C$1:U$640,19,0)</f>
        <v>14</v>
      </c>
      <c r="W622" s="11">
        <f>VLOOKUP(B622,[4]Combined!C$1:W$640,21,0)</f>
        <v>0</v>
      </c>
      <c r="X622" s="11">
        <f>VLOOKUP(B622,[4]Combined!C$1:X$640,22,0)</f>
        <v>3</v>
      </c>
      <c r="Y622" s="11">
        <f>VLOOKUP(B622,[4]Combined!C$1:Y$640,23,0)</f>
        <v>3</v>
      </c>
      <c r="Z622" s="11">
        <f>VLOOKUP(B622,[4]Combined!C$1:AA$640,25,0)</f>
        <v>0</v>
      </c>
      <c r="AA622" s="12">
        <f>VLOOKUP(B622,[5]Combined!C$1:T$640,18,0)</f>
        <v>0</v>
      </c>
      <c r="AB622" s="12">
        <f>VLOOKUP(B622,[5]Combined!C$1:U$640,19,0)</f>
        <v>0</v>
      </c>
      <c r="AC622" s="12">
        <f>VLOOKUP(B622,[5]Combined!C$1:W$640,21,0)</f>
        <v>0</v>
      </c>
      <c r="AD622" s="12">
        <v>1</v>
      </c>
      <c r="AE622" s="12">
        <v>2</v>
      </c>
      <c r="AF622" s="12">
        <f>VLOOKUP(B622,[5]Combined!C$1:AA$640,25,0)</f>
        <v>0</v>
      </c>
      <c r="AG622" s="14">
        <f t="shared" si="72"/>
        <v>79</v>
      </c>
      <c r="AH622" s="14">
        <f t="shared" si="73"/>
        <v>0</v>
      </c>
      <c r="AI622" s="14">
        <f t="shared" si="74"/>
        <v>0</v>
      </c>
      <c r="AJ622" s="14">
        <f t="shared" si="75"/>
        <v>70</v>
      </c>
      <c r="AK622" s="14">
        <f t="shared" si="76"/>
        <v>70</v>
      </c>
      <c r="AL622" s="14">
        <f t="shared" si="77"/>
        <v>88.60759493670885</v>
      </c>
      <c r="AM622" s="14">
        <f t="shared" si="78"/>
        <v>5</v>
      </c>
      <c r="AN622" s="7" t="s">
        <v>642</v>
      </c>
      <c r="AO622" s="7">
        <f>VLOOKUP(B622,[6]M!B$1:AE$50,30,0)</f>
        <v>9</v>
      </c>
      <c r="AP622" s="7">
        <f>VLOOKUP(B622,[6]M!B$1:Y$50,24,0)</f>
        <v>5</v>
      </c>
      <c r="AQ622" s="7">
        <f t="shared" si="79"/>
        <v>19</v>
      </c>
    </row>
    <row r="623" spans="1:43" x14ac:dyDescent="0.25">
      <c r="A623" s="7">
        <v>622</v>
      </c>
      <c r="B623" s="7" t="s">
        <v>683</v>
      </c>
      <c r="C623" s="8">
        <f>VLOOKUP(B623,[1]Combined!$B$1:$S$640,18,0)</f>
        <v>10</v>
      </c>
      <c r="D623" s="8">
        <f>VLOOKUP(B623,[1]Combined!$B$1:$T$640,19,0)</f>
        <v>10</v>
      </c>
      <c r="E623" s="8">
        <f>VLOOKUP(B623,[1]Combined!$B$1:$V$640,21,0)</f>
        <v>0</v>
      </c>
      <c r="F623" s="8">
        <f>VLOOKUP(B623,[1]Combined!$B$1:$W$640,22,0)</f>
        <v>2</v>
      </c>
      <c r="G623" s="8">
        <f>VLOOKUP(B623,[1]Combined!$B$1:$X$640,23,0)</f>
        <v>2</v>
      </c>
      <c r="H623" s="8">
        <f>VLOOKUP(B623,[1]Combined!$B$1:$Z$640,25,0)</f>
        <v>0</v>
      </c>
      <c r="I623" s="9">
        <f>VLOOKUP(B623,[2]Combined!C$1:T$640,18,0)</f>
        <v>21</v>
      </c>
      <c r="J623" s="9">
        <f>VLOOKUP(B623,[2]Combined!C$1:U$640,19,0)</f>
        <v>21</v>
      </c>
      <c r="K623" s="9">
        <f>VLOOKUP(B623,[2]Combined!C$1:W$640,21,0)</f>
        <v>0</v>
      </c>
      <c r="L623" s="9">
        <f>VLOOKUP(B623,[2]Combined!C$1:X$640,22,0)</f>
        <v>3</v>
      </c>
      <c r="M623" s="9">
        <f>VLOOKUP(B623,[2]Combined!C$1:Y$640,23,0)</f>
        <v>3</v>
      </c>
      <c r="N623" s="9">
        <f>VLOOKUP(B623,[2]Combined!C$1:AA$640,25,0)</f>
        <v>0</v>
      </c>
      <c r="O623" s="10">
        <f>VLOOKUP(B623,[3]Combined!C$1:T$640,18,0)</f>
        <v>17</v>
      </c>
      <c r="P623" s="10">
        <f>VLOOKUP(B623,[3]Combined!C$1:U$640,19,0)</f>
        <v>18</v>
      </c>
      <c r="Q623" s="10">
        <f>VLOOKUP(B623,[3]Combined!C$1:W$640,21,0)</f>
        <v>0</v>
      </c>
      <c r="R623" s="10">
        <f>VLOOKUP(B623,[3]Combined!C$1:X$640,22,0)</f>
        <v>4</v>
      </c>
      <c r="S623" s="10">
        <f>VLOOKUP(B623,[3]Combined!C$1:Y$640,23,0)</f>
        <v>4</v>
      </c>
      <c r="T623" s="10">
        <f>VLOOKUP(B623,[3]Combined!C$1:AA$640,25,0)</f>
        <v>0</v>
      </c>
      <c r="U623" s="11">
        <f>VLOOKUP(B623,[4]Combined!C$1:T$640,18,0)</f>
        <v>10</v>
      </c>
      <c r="V623" s="11">
        <f>VLOOKUP(B623,[4]Combined!C$1:U$640,19,0)</f>
        <v>14</v>
      </c>
      <c r="W623" s="11">
        <f>VLOOKUP(B623,[4]Combined!C$1:W$640,21,0)</f>
        <v>4</v>
      </c>
      <c r="X623" s="11">
        <f>VLOOKUP(B623,[4]Combined!C$1:X$640,22,0)</f>
        <v>2</v>
      </c>
      <c r="Y623" s="11">
        <f>VLOOKUP(B623,[4]Combined!C$1:Y$640,23,0)</f>
        <v>4</v>
      </c>
      <c r="Z623" s="11">
        <f>VLOOKUP(B623,[4]Combined!C$1:AA$640,25,0)</f>
        <v>0</v>
      </c>
      <c r="AA623" s="12">
        <f>VLOOKUP(B623,[5]Combined!C$1:T$640,18,0)</f>
        <v>0</v>
      </c>
      <c r="AB623" s="12">
        <f>VLOOKUP(B623,[5]Combined!C$1:U$640,19,0)</f>
        <v>0</v>
      </c>
      <c r="AC623" s="12">
        <f>VLOOKUP(B623,[5]Combined!C$1:W$640,21,0)</f>
        <v>0</v>
      </c>
      <c r="AD623" s="12">
        <v>1</v>
      </c>
      <c r="AE623" s="12">
        <v>2</v>
      </c>
      <c r="AF623" s="12">
        <f>VLOOKUP(B623,[5]Combined!C$1:AA$640,25,0)</f>
        <v>0</v>
      </c>
      <c r="AG623" s="14">
        <f t="shared" si="72"/>
        <v>78</v>
      </c>
      <c r="AH623" s="14">
        <f t="shared" si="73"/>
        <v>4</v>
      </c>
      <c r="AI623" s="14">
        <f t="shared" si="74"/>
        <v>4</v>
      </c>
      <c r="AJ623" s="14">
        <f t="shared" si="75"/>
        <v>70</v>
      </c>
      <c r="AK623" s="14">
        <f t="shared" si="76"/>
        <v>74</v>
      </c>
      <c r="AL623" s="14">
        <f t="shared" si="77"/>
        <v>94.871794871794862</v>
      </c>
      <c r="AM623" s="14">
        <f t="shared" si="78"/>
        <v>5</v>
      </c>
      <c r="AN623" s="7" t="s">
        <v>644</v>
      </c>
      <c r="AO623" s="7">
        <f>VLOOKUP(B623,[6]M!B$1:AE$50,30,0)</f>
        <v>10</v>
      </c>
      <c r="AP623" s="7">
        <f>VLOOKUP(B623,[6]M!B$1:Y$50,24,0)</f>
        <v>8</v>
      </c>
      <c r="AQ623" s="7">
        <f t="shared" si="79"/>
        <v>23</v>
      </c>
    </row>
    <row r="624" spans="1:43" x14ac:dyDescent="0.25">
      <c r="A624" s="7">
        <v>623</v>
      </c>
      <c r="B624" s="7" t="s">
        <v>684</v>
      </c>
      <c r="C624" s="8">
        <f>VLOOKUP(B624,[1]Combined!$B$1:$S$640,18,0)</f>
        <v>10</v>
      </c>
      <c r="D624" s="8">
        <f>VLOOKUP(B624,[1]Combined!$B$1:$T$640,19,0)</f>
        <v>10</v>
      </c>
      <c r="E624" s="8">
        <f>VLOOKUP(B624,[1]Combined!$B$1:$V$640,21,0)</f>
        <v>0</v>
      </c>
      <c r="F624" s="8">
        <f>VLOOKUP(B624,[1]Combined!$B$1:$W$640,22,0)</f>
        <v>1</v>
      </c>
      <c r="G624" s="8">
        <f>VLOOKUP(B624,[1]Combined!$B$1:$X$640,23,0)</f>
        <v>2</v>
      </c>
      <c r="H624" s="8">
        <f>VLOOKUP(B624,[1]Combined!$B$1:$Z$640,25,0)</f>
        <v>0</v>
      </c>
      <c r="I624" s="9">
        <f>VLOOKUP(B624,[2]Combined!C$1:T$640,18,0)</f>
        <v>19</v>
      </c>
      <c r="J624" s="9">
        <f>VLOOKUP(B624,[2]Combined!C$1:U$640,19,0)</f>
        <v>21</v>
      </c>
      <c r="K624" s="9">
        <f>VLOOKUP(B624,[2]Combined!C$1:W$640,21,0)</f>
        <v>0</v>
      </c>
      <c r="L624" s="9">
        <f>VLOOKUP(B624,[2]Combined!C$1:X$640,22,0)</f>
        <v>2</v>
      </c>
      <c r="M624" s="9">
        <f>VLOOKUP(B624,[2]Combined!C$1:Y$640,23,0)</f>
        <v>2</v>
      </c>
      <c r="N624" s="9">
        <f>VLOOKUP(B624,[2]Combined!C$1:AA$640,25,0)</f>
        <v>0</v>
      </c>
      <c r="O624" s="10">
        <f>VLOOKUP(B624,[3]Combined!C$1:T$640,18,0)</f>
        <v>16</v>
      </c>
      <c r="P624" s="10">
        <f>VLOOKUP(B624,[3]Combined!C$1:U$640,19,0)</f>
        <v>18</v>
      </c>
      <c r="Q624" s="10">
        <f>VLOOKUP(B624,[3]Combined!C$1:W$640,21,0)</f>
        <v>0</v>
      </c>
      <c r="R624" s="10">
        <f>VLOOKUP(B624,[3]Combined!C$1:X$640,22,0)</f>
        <v>1</v>
      </c>
      <c r="S624" s="10">
        <f>VLOOKUP(B624,[3]Combined!C$1:Y$640,23,0)</f>
        <v>2</v>
      </c>
      <c r="T624" s="10">
        <f>VLOOKUP(B624,[3]Combined!C$1:AA$640,25,0)</f>
        <v>0</v>
      </c>
      <c r="U624" s="11">
        <f>VLOOKUP(B624,[4]Combined!C$1:T$640,18,0)</f>
        <v>11</v>
      </c>
      <c r="V624" s="11">
        <f>VLOOKUP(B624,[4]Combined!C$1:U$640,19,0)</f>
        <v>14</v>
      </c>
      <c r="W624" s="11">
        <f>VLOOKUP(B624,[4]Combined!C$1:W$640,21,0)</f>
        <v>0</v>
      </c>
      <c r="X624" s="11">
        <v>2</v>
      </c>
      <c r="Y624" s="11">
        <v>3</v>
      </c>
      <c r="Z624" s="11">
        <f>VLOOKUP(B624,[4]Combined!C$1:AA$640,25,0)</f>
        <v>0</v>
      </c>
      <c r="AA624" s="12">
        <f>VLOOKUP(B624,[5]Combined!C$1:T$640,18,0)</f>
        <v>0</v>
      </c>
      <c r="AB624" s="12">
        <f>VLOOKUP(B624,[5]Combined!C$1:U$640,19,0)</f>
        <v>0</v>
      </c>
      <c r="AC624" s="12">
        <f>VLOOKUP(B624,[5]Combined!C$1:W$640,21,0)</f>
        <v>0</v>
      </c>
      <c r="AD624" s="12">
        <f>VLOOKUP(B624,[5]Combined!C$1:X$640,22,0)</f>
        <v>0</v>
      </c>
      <c r="AE624" s="12">
        <f>VLOOKUP(B624,[5]Combined!C$1:Y$640,23,0)</f>
        <v>0</v>
      </c>
      <c r="AF624" s="12">
        <f>VLOOKUP(B624,[5]Combined!C$1:AA$640,25,0)</f>
        <v>0</v>
      </c>
      <c r="AG624" s="14">
        <f t="shared" si="72"/>
        <v>72</v>
      </c>
      <c r="AH624" s="14">
        <f t="shared" si="73"/>
        <v>0</v>
      </c>
      <c r="AI624" s="14">
        <f t="shared" si="74"/>
        <v>0</v>
      </c>
      <c r="AJ624" s="14">
        <f t="shared" si="75"/>
        <v>62</v>
      </c>
      <c r="AK624" s="14">
        <f t="shared" si="76"/>
        <v>62</v>
      </c>
      <c r="AL624" s="14">
        <f t="shared" si="77"/>
        <v>86.111111111111114</v>
      </c>
      <c r="AM624" s="14">
        <f t="shared" si="78"/>
        <v>5</v>
      </c>
      <c r="AN624" s="7" t="s">
        <v>646</v>
      </c>
      <c r="AO624" s="7">
        <v>9</v>
      </c>
      <c r="AP624" s="7">
        <f>VLOOKUP(B624,[6]M!B$1:Y$50,24,0)</f>
        <v>7</v>
      </c>
      <c r="AQ624" s="7">
        <f t="shared" si="79"/>
        <v>21</v>
      </c>
    </row>
    <row r="625" spans="1:43" x14ac:dyDescent="0.25">
      <c r="A625" s="7">
        <v>624</v>
      </c>
      <c r="B625" s="7" t="s">
        <v>685</v>
      </c>
      <c r="C625" s="8">
        <f>VLOOKUP(B625,[1]Combined!$B$1:$S$640,18,0)</f>
        <v>10</v>
      </c>
      <c r="D625" s="8">
        <f>VLOOKUP(B625,[1]Combined!$B$1:$T$640,19,0)</f>
        <v>10</v>
      </c>
      <c r="E625" s="8">
        <f>VLOOKUP(B625,[1]Combined!$B$1:$V$640,21,0)</f>
        <v>0</v>
      </c>
      <c r="F625" s="8">
        <f>VLOOKUP(B625,[1]Combined!$B$1:$W$640,22,0)</f>
        <v>2</v>
      </c>
      <c r="G625" s="8">
        <f>VLOOKUP(B625,[1]Combined!$B$1:$X$640,23,0)</f>
        <v>2</v>
      </c>
      <c r="H625" s="8">
        <f>VLOOKUP(B625,[1]Combined!$B$1:$Z$640,25,0)</f>
        <v>0</v>
      </c>
      <c r="I625" s="9">
        <f>VLOOKUP(B625,[2]Combined!C$1:T$640,18,0)</f>
        <v>21</v>
      </c>
      <c r="J625" s="9">
        <f>VLOOKUP(B625,[2]Combined!C$1:U$640,19,0)</f>
        <v>21</v>
      </c>
      <c r="K625" s="9">
        <f>VLOOKUP(B625,[2]Combined!C$1:W$640,21,0)</f>
        <v>0</v>
      </c>
      <c r="L625" s="9">
        <f>VLOOKUP(B625,[2]Combined!C$1:X$640,22,0)</f>
        <v>3</v>
      </c>
      <c r="M625" s="9">
        <f>VLOOKUP(B625,[2]Combined!C$1:Y$640,23,0)</f>
        <v>4</v>
      </c>
      <c r="N625" s="9">
        <f>VLOOKUP(B625,[2]Combined!C$1:AA$640,25,0)</f>
        <v>0</v>
      </c>
      <c r="O625" s="10">
        <f>VLOOKUP(B625,[3]Combined!C$1:T$640,18,0)</f>
        <v>17</v>
      </c>
      <c r="P625" s="10">
        <f>VLOOKUP(B625,[3]Combined!C$1:U$640,19,0)</f>
        <v>18</v>
      </c>
      <c r="Q625" s="10">
        <f>VLOOKUP(B625,[3]Combined!C$1:W$640,21,0)</f>
        <v>0</v>
      </c>
      <c r="R625" s="10">
        <f>VLOOKUP(B625,[3]Combined!C$1:X$640,22,0)</f>
        <v>4</v>
      </c>
      <c r="S625" s="10">
        <f>VLOOKUP(B625,[3]Combined!C$1:Y$640,23,0)</f>
        <v>5</v>
      </c>
      <c r="T625" s="10">
        <f>VLOOKUP(B625,[3]Combined!C$1:AA$640,25,0)</f>
        <v>0</v>
      </c>
      <c r="U625" s="11">
        <f>VLOOKUP(B625,[4]Combined!C$1:T$640,18,0)</f>
        <v>14</v>
      </c>
      <c r="V625" s="11">
        <f>VLOOKUP(B625,[4]Combined!C$1:U$640,19,0)</f>
        <v>14</v>
      </c>
      <c r="W625" s="11">
        <f>VLOOKUP(B625,[4]Combined!C$1:W$640,21,0)</f>
        <v>0</v>
      </c>
      <c r="X625" s="11">
        <f>VLOOKUP(B625,[4]Combined!C$1:X$640,22,0)</f>
        <v>2</v>
      </c>
      <c r="Y625" s="11">
        <f>VLOOKUP(B625,[4]Combined!C$1:Y$640,23,0)</f>
        <v>3</v>
      </c>
      <c r="Z625" s="11">
        <f>VLOOKUP(B625,[4]Combined!C$1:AA$640,25,0)</f>
        <v>0</v>
      </c>
      <c r="AA625" s="12">
        <f>VLOOKUP(B625,[5]Combined!C$1:T$640,18,0)</f>
        <v>0</v>
      </c>
      <c r="AB625" s="12">
        <f>VLOOKUP(B625,[5]Combined!C$1:U$640,19,0)</f>
        <v>0</v>
      </c>
      <c r="AC625" s="12">
        <f>VLOOKUP(B625,[5]Combined!C$1:W$640,21,0)</f>
        <v>0</v>
      </c>
      <c r="AD625" s="12">
        <f>VLOOKUP(B625,[5]Combined!C$1:X$640,22,0)</f>
        <v>0</v>
      </c>
      <c r="AE625" s="12">
        <f>VLOOKUP(B625,[5]Combined!C$1:Y$640,23,0)</f>
        <v>0</v>
      </c>
      <c r="AF625" s="12">
        <f>VLOOKUP(B625,[5]Combined!C$1:AA$640,25,0)</f>
        <v>0</v>
      </c>
      <c r="AG625" s="14">
        <f t="shared" si="72"/>
        <v>77</v>
      </c>
      <c r="AH625" s="14">
        <f t="shared" si="73"/>
        <v>0</v>
      </c>
      <c r="AI625" s="14">
        <f t="shared" si="74"/>
        <v>0</v>
      </c>
      <c r="AJ625" s="14">
        <f t="shared" si="75"/>
        <v>73</v>
      </c>
      <c r="AK625" s="14">
        <f t="shared" si="76"/>
        <v>73</v>
      </c>
      <c r="AL625" s="14">
        <f t="shared" si="77"/>
        <v>94.805194805194802</v>
      </c>
      <c r="AM625" s="14">
        <f t="shared" si="78"/>
        <v>5</v>
      </c>
      <c r="AN625" s="7" t="s">
        <v>638</v>
      </c>
      <c r="AO625" s="7">
        <f>VLOOKUP(B625,[6]M!B$1:AE$50,30,0)</f>
        <v>8</v>
      </c>
      <c r="AP625" s="7">
        <f>VLOOKUP(B625,[6]M!B$1:Y$50,24,0)</f>
        <v>7</v>
      </c>
      <c r="AQ625" s="7">
        <f t="shared" si="79"/>
        <v>20</v>
      </c>
    </row>
    <row r="626" spans="1:43" x14ac:dyDescent="0.25">
      <c r="A626" s="7">
        <v>625</v>
      </c>
      <c r="B626" s="7" t="s">
        <v>686</v>
      </c>
      <c r="C626" s="8">
        <f>VLOOKUP(B626,[1]Combined!$B$1:$S$640,18,0)</f>
        <v>8</v>
      </c>
      <c r="D626" s="8">
        <f>VLOOKUP(B626,[1]Combined!$B$1:$T$640,19,0)</f>
        <v>10</v>
      </c>
      <c r="E626" s="8">
        <f>VLOOKUP(B626,[1]Combined!$B$1:$V$640,21,0)</f>
        <v>0</v>
      </c>
      <c r="F626" s="8">
        <f>VLOOKUP(B626,[1]Combined!$B$1:$W$640,22,0)</f>
        <v>2</v>
      </c>
      <c r="G626" s="8">
        <f>VLOOKUP(B626,[1]Combined!$B$1:$X$640,23,0)</f>
        <v>2</v>
      </c>
      <c r="H626" s="8">
        <f>VLOOKUP(B626,[1]Combined!$B$1:$Z$640,25,0)</f>
        <v>0</v>
      </c>
      <c r="I626" s="9">
        <f>VLOOKUP(B626,[2]Combined!C$1:T$640,18,0)</f>
        <v>20</v>
      </c>
      <c r="J626" s="9">
        <f>VLOOKUP(B626,[2]Combined!C$1:U$640,19,0)</f>
        <v>21</v>
      </c>
      <c r="K626" s="9">
        <f>VLOOKUP(B626,[2]Combined!C$1:W$640,21,0)</f>
        <v>0</v>
      </c>
      <c r="L626" s="9">
        <f>VLOOKUP(B626,[2]Combined!C$1:X$640,22,0)</f>
        <v>4</v>
      </c>
      <c r="M626" s="9">
        <f>VLOOKUP(B626,[2]Combined!C$1:Y$640,23,0)</f>
        <v>4</v>
      </c>
      <c r="N626" s="9">
        <f>VLOOKUP(B626,[2]Combined!C$1:AA$640,25,0)</f>
        <v>0</v>
      </c>
      <c r="O626" s="10">
        <f>VLOOKUP(B626,[3]Combined!C$1:T$640,18,0)</f>
        <v>14</v>
      </c>
      <c r="P626" s="10">
        <f>VLOOKUP(B626,[3]Combined!C$1:U$640,19,0)</f>
        <v>18</v>
      </c>
      <c r="Q626" s="10">
        <f>VLOOKUP(B626,[3]Combined!C$1:W$640,21,0)</f>
        <v>0</v>
      </c>
      <c r="R626" s="10">
        <f>VLOOKUP(B626,[3]Combined!C$1:X$640,22,0)</f>
        <v>4</v>
      </c>
      <c r="S626" s="10">
        <f>VLOOKUP(B626,[3]Combined!C$1:Y$640,23,0)</f>
        <v>5</v>
      </c>
      <c r="T626" s="10">
        <f>VLOOKUP(B626,[3]Combined!C$1:AA$640,25,0)</f>
        <v>0</v>
      </c>
      <c r="U626" s="11">
        <f>VLOOKUP(B626,[4]Combined!C$1:T$640,18,0)</f>
        <v>11</v>
      </c>
      <c r="V626" s="11">
        <f>VLOOKUP(B626,[4]Combined!C$1:U$640,19,0)</f>
        <v>14</v>
      </c>
      <c r="W626" s="11">
        <f>VLOOKUP(B626,[4]Combined!C$1:W$640,21,0)</f>
        <v>0</v>
      </c>
      <c r="X626" s="11">
        <f>VLOOKUP(B626,[4]Combined!C$1:X$640,22,0)</f>
        <v>3</v>
      </c>
      <c r="Y626" s="11">
        <f>VLOOKUP(B626,[4]Combined!C$1:Y$640,23,0)</f>
        <v>3</v>
      </c>
      <c r="Z626" s="11">
        <f>VLOOKUP(B626,[4]Combined!C$1:AA$640,25,0)</f>
        <v>0</v>
      </c>
      <c r="AA626" s="12">
        <f>VLOOKUP(B626,[5]Combined!C$1:T$640,18,0)</f>
        <v>0</v>
      </c>
      <c r="AB626" s="12">
        <f>VLOOKUP(B626,[5]Combined!C$1:U$640,19,0)</f>
        <v>0</v>
      </c>
      <c r="AC626" s="12">
        <f>VLOOKUP(B626,[5]Combined!C$1:W$640,21,0)</f>
        <v>0</v>
      </c>
      <c r="AD626" s="12">
        <f>VLOOKUP(B626,[5]Combined!C$1:X$640,22,0)</f>
        <v>0</v>
      </c>
      <c r="AE626" s="12">
        <f>VLOOKUP(B626,[5]Combined!C$1:Y$640,23,0)</f>
        <v>0</v>
      </c>
      <c r="AF626" s="12">
        <f>VLOOKUP(B626,[5]Combined!C$1:AA$640,25,0)</f>
        <v>0</v>
      </c>
      <c r="AG626" s="14">
        <f t="shared" si="72"/>
        <v>77</v>
      </c>
      <c r="AH626" s="14">
        <f t="shared" si="73"/>
        <v>0</v>
      </c>
      <c r="AI626" s="14">
        <f t="shared" si="74"/>
        <v>0</v>
      </c>
      <c r="AJ626" s="14">
        <f t="shared" si="75"/>
        <v>66</v>
      </c>
      <c r="AK626" s="14">
        <f t="shared" si="76"/>
        <v>66</v>
      </c>
      <c r="AL626" s="14">
        <f t="shared" si="77"/>
        <v>85.714285714285708</v>
      </c>
      <c r="AM626" s="14">
        <f t="shared" si="78"/>
        <v>5</v>
      </c>
      <c r="AN626" s="7" t="s">
        <v>640</v>
      </c>
      <c r="AO626" s="7">
        <f>VLOOKUP(B626,[6]M!B$1:AE$50,30,0)</f>
        <v>10</v>
      </c>
      <c r="AP626" s="7">
        <f>VLOOKUP(B626,[6]M!B$1:Y$50,24,0)</f>
        <v>6</v>
      </c>
      <c r="AQ626" s="7">
        <f t="shared" si="79"/>
        <v>21</v>
      </c>
    </row>
    <row r="627" spans="1:43" x14ac:dyDescent="0.25">
      <c r="A627" s="7">
        <v>626</v>
      </c>
      <c r="B627" s="7" t="s">
        <v>687</v>
      </c>
      <c r="C627" s="8">
        <f>VLOOKUP(B627,[1]Combined!$B$1:$S$640,18,0)</f>
        <v>10</v>
      </c>
      <c r="D627" s="8">
        <f>VLOOKUP(B627,[1]Combined!$B$1:$T$640,19,0)</f>
        <v>10</v>
      </c>
      <c r="E627" s="8">
        <f>VLOOKUP(B627,[1]Combined!$B$1:$V$640,21,0)</f>
        <v>0</v>
      </c>
      <c r="F627" s="8">
        <f>VLOOKUP(B627,[1]Combined!$B$1:$W$640,22,0)</f>
        <v>2</v>
      </c>
      <c r="G627" s="8">
        <f>VLOOKUP(B627,[1]Combined!$B$1:$X$640,23,0)</f>
        <v>2</v>
      </c>
      <c r="H627" s="8">
        <f>VLOOKUP(B627,[1]Combined!$B$1:$Z$640,25,0)</f>
        <v>0</v>
      </c>
      <c r="I627" s="9">
        <f>VLOOKUP(B627,[2]Combined!C$1:T$640,18,0)</f>
        <v>20</v>
      </c>
      <c r="J627" s="9">
        <f>VLOOKUP(B627,[2]Combined!C$1:U$640,19,0)</f>
        <v>21</v>
      </c>
      <c r="K627" s="9">
        <f>VLOOKUP(B627,[2]Combined!C$1:W$640,21,0)</f>
        <v>0</v>
      </c>
      <c r="L627" s="9">
        <f>VLOOKUP(B627,[2]Combined!C$1:X$640,22,0)</f>
        <v>3</v>
      </c>
      <c r="M627" s="9">
        <f>VLOOKUP(B627,[2]Combined!C$1:Y$640,23,0)</f>
        <v>4</v>
      </c>
      <c r="N627" s="9">
        <f>VLOOKUP(B627,[2]Combined!C$1:AA$640,25,0)</f>
        <v>0</v>
      </c>
      <c r="O627" s="10">
        <f>VLOOKUP(B627,[3]Combined!C$1:T$640,18,0)</f>
        <v>11</v>
      </c>
      <c r="P627" s="10">
        <f>VLOOKUP(B627,[3]Combined!C$1:U$640,19,0)</f>
        <v>18</v>
      </c>
      <c r="Q627" s="10">
        <f>VLOOKUP(B627,[3]Combined!C$1:W$640,21,0)</f>
        <v>5</v>
      </c>
      <c r="R627" s="10">
        <f>VLOOKUP(B627,[3]Combined!C$1:X$640,22,0)</f>
        <v>3</v>
      </c>
      <c r="S627" s="10">
        <f>VLOOKUP(B627,[3]Combined!C$1:Y$640,23,0)</f>
        <v>5</v>
      </c>
      <c r="T627" s="10">
        <f>VLOOKUP(B627,[3]Combined!C$1:AA$640,25,0)</f>
        <v>0</v>
      </c>
      <c r="U627" s="11">
        <f>VLOOKUP(B627,[4]Combined!C$1:T$640,18,0)</f>
        <v>14</v>
      </c>
      <c r="V627" s="11">
        <f>VLOOKUP(B627,[4]Combined!C$1:U$640,19,0)</f>
        <v>14</v>
      </c>
      <c r="W627" s="11">
        <f>VLOOKUP(B627,[4]Combined!C$1:W$640,21,0)</f>
        <v>0</v>
      </c>
      <c r="X627" s="11">
        <f>VLOOKUP(B627,[4]Combined!C$1:X$640,22,0)</f>
        <v>3</v>
      </c>
      <c r="Y627" s="11">
        <f>VLOOKUP(B627,[4]Combined!C$1:Y$640,23,0)</f>
        <v>3</v>
      </c>
      <c r="Z627" s="11">
        <f>VLOOKUP(B627,[4]Combined!C$1:AA$640,25,0)</f>
        <v>0</v>
      </c>
      <c r="AA627" s="12">
        <f>VLOOKUP(B627,[5]Combined!C$1:T$640,18,0)</f>
        <v>0</v>
      </c>
      <c r="AB627" s="12">
        <f>VLOOKUP(B627,[5]Combined!C$1:U$640,19,0)</f>
        <v>0</v>
      </c>
      <c r="AC627" s="12">
        <f>VLOOKUP(B627,[5]Combined!C$1:W$640,21,0)</f>
        <v>0</v>
      </c>
      <c r="AD627" s="12">
        <v>1</v>
      </c>
      <c r="AE627" s="12">
        <v>2</v>
      </c>
      <c r="AF627" s="12">
        <f>VLOOKUP(B627,[5]Combined!C$1:AA$640,25,0)</f>
        <v>0</v>
      </c>
      <c r="AG627" s="14">
        <f t="shared" si="72"/>
        <v>79</v>
      </c>
      <c r="AH627" s="14">
        <f t="shared" si="73"/>
        <v>5</v>
      </c>
      <c r="AI627" s="14">
        <f t="shared" si="74"/>
        <v>5</v>
      </c>
      <c r="AJ627" s="14">
        <f t="shared" si="75"/>
        <v>67</v>
      </c>
      <c r="AK627" s="14">
        <f t="shared" si="76"/>
        <v>72</v>
      </c>
      <c r="AL627" s="14">
        <f t="shared" si="77"/>
        <v>91.139240506329116</v>
      </c>
      <c r="AM627" s="14">
        <f t="shared" si="78"/>
        <v>5</v>
      </c>
      <c r="AN627" s="7" t="s">
        <v>642</v>
      </c>
      <c r="AO627" s="7">
        <f>VLOOKUP(B627,[6]M!B$1:AE$50,30,0)</f>
        <v>8</v>
      </c>
      <c r="AP627" s="7">
        <f>VLOOKUP(B627,[6]M!B$1:Y$50,24,0)</f>
        <v>7</v>
      </c>
      <c r="AQ627" s="7">
        <f t="shared" si="79"/>
        <v>20</v>
      </c>
    </row>
    <row r="628" spans="1:43" x14ac:dyDescent="0.25">
      <c r="A628" s="7">
        <v>627</v>
      </c>
      <c r="B628" s="7" t="s">
        <v>688</v>
      </c>
      <c r="C628" s="8">
        <f>VLOOKUP(B628,[1]Combined!$B$1:$S$640,18,0)</f>
        <v>5</v>
      </c>
      <c r="D628" s="8">
        <f>VLOOKUP(B628,[1]Combined!$B$1:$T$640,19,0)</f>
        <v>10</v>
      </c>
      <c r="E628" s="8">
        <f>VLOOKUP(B628,[1]Combined!$B$1:$V$640,21,0)</f>
        <v>0</v>
      </c>
      <c r="F628" s="8">
        <f>VLOOKUP(B628,[1]Combined!$B$1:$W$640,22,0)</f>
        <v>0</v>
      </c>
      <c r="G628" s="8">
        <f>VLOOKUP(B628,[1]Combined!$B$1:$X$640,23,0)</f>
        <v>2</v>
      </c>
      <c r="H628" s="8">
        <f>VLOOKUP(B628,[1]Combined!$B$1:$Z$640,25,0)</f>
        <v>0</v>
      </c>
      <c r="I628" s="9">
        <f>VLOOKUP(B628,[2]Combined!C$1:T$640,18,0)</f>
        <v>16</v>
      </c>
      <c r="J628" s="9">
        <f>VLOOKUP(B628,[2]Combined!C$1:U$640,19,0)</f>
        <v>21</v>
      </c>
      <c r="K628" s="9">
        <f>VLOOKUP(B628,[2]Combined!C$1:W$640,21,0)</f>
        <v>0</v>
      </c>
      <c r="L628" s="9">
        <f>VLOOKUP(B628,[2]Combined!C$1:X$640,22,0)</f>
        <v>2</v>
      </c>
      <c r="M628" s="9">
        <f>VLOOKUP(B628,[2]Combined!C$1:Y$640,23,0)</f>
        <v>3</v>
      </c>
      <c r="N628" s="9">
        <f>VLOOKUP(B628,[2]Combined!C$1:AA$640,25,0)</f>
        <v>0</v>
      </c>
      <c r="O628" s="10">
        <f>VLOOKUP(B628,[3]Combined!C$1:T$640,18,0)</f>
        <v>10</v>
      </c>
      <c r="P628" s="10">
        <f>VLOOKUP(B628,[3]Combined!C$1:U$640,19,0)</f>
        <v>18</v>
      </c>
      <c r="Q628" s="10">
        <f>VLOOKUP(B628,[3]Combined!C$1:W$640,21,0)</f>
        <v>0</v>
      </c>
      <c r="R628" s="10">
        <f>VLOOKUP(B628,[3]Combined!C$1:X$640,22,0)</f>
        <v>1</v>
      </c>
      <c r="S628" s="10">
        <f>VLOOKUP(B628,[3]Combined!C$1:Y$640,23,0)</f>
        <v>4</v>
      </c>
      <c r="T628" s="10">
        <f>VLOOKUP(B628,[3]Combined!C$1:AA$640,25,0)</f>
        <v>0</v>
      </c>
      <c r="U628" s="11">
        <f>VLOOKUP(B628,[4]Combined!C$1:T$640,18,0)</f>
        <v>6</v>
      </c>
      <c r="V628" s="11">
        <f>VLOOKUP(B628,[4]Combined!C$1:U$640,19,0)</f>
        <v>14</v>
      </c>
      <c r="W628" s="11">
        <f>VLOOKUP(B628,[4]Combined!C$1:W$640,21,0)</f>
        <v>0</v>
      </c>
      <c r="X628" s="11">
        <f>VLOOKUP(B628,[4]Combined!C$1:X$640,22,0)</f>
        <v>1</v>
      </c>
      <c r="Y628" s="11">
        <f>VLOOKUP(B628,[4]Combined!C$1:Y$640,23,0)</f>
        <v>4</v>
      </c>
      <c r="Z628" s="11">
        <f>VLOOKUP(B628,[4]Combined!C$1:AA$640,25,0)</f>
        <v>0</v>
      </c>
      <c r="AA628" s="12">
        <f>VLOOKUP(B628,[5]Combined!C$1:T$640,18,0)</f>
        <v>0</v>
      </c>
      <c r="AB628" s="12">
        <f>VLOOKUP(B628,[5]Combined!C$1:U$640,19,0)</f>
        <v>0</v>
      </c>
      <c r="AC628" s="12">
        <f>VLOOKUP(B628,[5]Combined!C$1:W$640,21,0)</f>
        <v>0</v>
      </c>
      <c r="AD628" s="12">
        <f>VLOOKUP(B628,[5]Combined!C$1:X$640,22,0)</f>
        <v>0</v>
      </c>
      <c r="AE628" s="12">
        <v>2</v>
      </c>
      <c r="AF628" s="12">
        <f>VLOOKUP(B628,[5]Combined!C$1:AA$640,25,0)</f>
        <v>0</v>
      </c>
      <c r="AG628" s="14">
        <f t="shared" si="72"/>
        <v>78</v>
      </c>
      <c r="AH628" s="14">
        <f t="shared" si="73"/>
        <v>0</v>
      </c>
      <c r="AI628" s="14">
        <f t="shared" si="74"/>
        <v>0</v>
      </c>
      <c r="AJ628" s="14">
        <f t="shared" si="75"/>
        <v>41</v>
      </c>
      <c r="AK628" s="14">
        <f t="shared" si="76"/>
        <v>41</v>
      </c>
      <c r="AL628" s="14">
        <f t="shared" si="77"/>
        <v>52.564102564102569</v>
      </c>
      <c r="AM628" s="14">
        <f t="shared" si="78"/>
        <v>0</v>
      </c>
      <c r="AN628" s="7" t="s">
        <v>644</v>
      </c>
      <c r="AO628" s="7">
        <f>VLOOKUP(B628,[6]M!B$1:AE$50,30,0)</f>
        <v>0</v>
      </c>
      <c r="AP628" s="7">
        <f>VLOOKUP(B628,[6]M!B$1:Y$50,24,0)</f>
        <v>5</v>
      </c>
      <c r="AQ628" s="7">
        <f t="shared" si="79"/>
        <v>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628"/>
  <sheetViews>
    <sheetView tabSelected="1" workbookViewId="0">
      <selection activeCell="A2" sqref="A2:A628"/>
    </sheetView>
  </sheetViews>
  <sheetFormatPr defaultRowHeight="15" x14ac:dyDescent="0.25"/>
  <cols>
    <col min="1" max="2" width="9.140625" style="7"/>
    <col min="3" max="8" width="9.140625" style="8" customWidth="1"/>
    <col min="9" max="14" width="9.140625" style="9" customWidth="1"/>
    <col min="15" max="20" width="9.140625" style="10" customWidth="1"/>
    <col min="21" max="26" width="9.140625" style="11" customWidth="1"/>
    <col min="27" max="32" width="9.140625" style="12" customWidth="1"/>
    <col min="33" max="38" width="9.140625" style="14" customWidth="1"/>
    <col min="39" max="39" width="9.140625" style="7" customWidth="1"/>
    <col min="40" max="16384" width="9.140625" style="7"/>
  </cols>
  <sheetData>
    <row r="1" spans="1:40" s="1" customFormat="1" ht="105" x14ac:dyDescent="0.25">
      <c r="A1" s="1" t="s">
        <v>0</v>
      </c>
      <c r="B1" s="1" t="s">
        <v>1</v>
      </c>
      <c r="C1" s="2" t="s">
        <v>689</v>
      </c>
      <c r="D1" s="2" t="s">
        <v>690</v>
      </c>
      <c r="E1" s="2" t="s">
        <v>691</v>
      </c>
      <c r="F1" s="2" t="s">
        <v>692</v>
      </c>
      <c r="G1" s="2" t="s">
        <v>693</v>
      </c>
      <c r="H1" s="2" t="s">
        <v>694</v>
      </c>
      <c r="I1" s="3" t="s">
        <v>696</v>
      </c>
      <c r="J1" s="3" t="s">
        <v>697</v>
      </c>
      <c r="K1" s="3" t="s">
        <v>698</v>
      </c>
      <c r="L1" s="3" t="s">
        <v>699</v>
      </c>
      <c r="M1" s="3" t="s">
        <v>700</v>
      </c>
      <c r="N1" s="3" t="s">
        <v>701</v>
      </c>
      <c r="O1" s="4" t="s">
        <v>702</v>
      </c>
      <c r="P1" s="4" t="s">
        <v>703</v>
      </c>
      <c r="Q1" s="4" t="s">
        <v>704</v>
      </c>
      <c r="R1" s="4" t="s">
        <v>705</v>
      </c>
      <c r="S1" s="4" t="s">
        <v>706</v>
      </c>
      <c r="T1" s="4" t="s">
        <v>707</v>
      </c>
      <c r="U1" s="5" t="s">
        <v>708</v>
      </c>
      <c r="V1" s="5" t="s">
        <v>709</v>
      </c>
      <c r="W1" s="5" t="s">
        <v>710</v>
      </c>
      <c r="X1" s="5" t="s">
        <v>711</v>
      </c>
      <c r="Y1" s="5" t="s">
        <v>712</v>
      </c>
      <c r="Z1" s="5" t="s">
        <v>713</v>
      </c>
      <c r="AA1" s="6" t="s">
        <v>714</v>
      </c>
      <c r="AB1" s="6" t="s">
        <v>715</v>
      </c>
      <c r="AC1" s="6" t="s">
        <v>716</v>
      </c>
      <c r="AD1" s="6" t="s">
        <v>717</v>
      </c>
      <c r="AE1" s="6" t="s">
        <v>718</v>
      </c>
      <c r="AF1" s="6" t="s">
        <v>719</v>
      </c>
      <c r="AG1" s="13" t="s">
        <v>720</v>
      </c>
      <c r="AH1" s="13" t="s">
        <v>721</v>
      </c>
      <c r="AI1" s="13" t="s">
        <v>722</v>
      </c>
      <c r="AJ1" s="13" t="s">
        <v>723</v>
      </c>
      <c r="AK1" s="13" t="s">
        <v>724</v>
      </c>
      <c r="AL1" s="13" t="s">
        <v>725</v>
      </c>
      <c r="AM1" s="1" t="s">
        <v>695</v>
      </c>
      <c r="AN1" s="1" t="s">
        <v>729</v>
      </c>
    </row>
    <row r="2" spans="1:40" x14ac:dyDescent="0.25">
      <c r="A2" s="7">
        <v>1</v>
      </c>
      <c r="B2" s="7" t="s">
        <v>2</v>
      </c>
      <c r="C2" s="8">
        <f>VLOOKUP(B2,[1]Combined!$B$1:$AA$640,26,0)</f>
        <v>0</v>
      </c>
      <c r="D2" s="8">
        <f>VLOOKUP(B2,[1]Combined!$B$1:$AB$640,27,0)</f>
        <v>4</v>
      </c>
      <c r="E2" s="8">
        <f>VLOOKUP(B2,[1]Combined!$B$1:$AD$640,29,0)</f>
        <v>0</v>
      </c>
      <c r="F2" s="8">
        <f>VLOOKUP(B2,[1]Combined!$B$1:$AE$640,30,0)</f>
        <v>0</v>
      </c>
      <c r="G2" s="8">
        <f>VLOOKUP(B2,[1]Combined!$B$1:$AF$640,31,0)</f>
        <v>0</v>
      </c>
      <c r="H2" s="8">
        <v>0</v>
      </c>
      <c r="I2" s="9">
        <f>VLOOKUP(B2,[2]Combined!C$1:AB$640,26,0)</f>
        <v>1</v>
      </c>
      <c r="J2" s="9">
        <f>VLOOKUP(B2,[2]Combined!C$1:AC$640,27,0)</f>
        <v>8</v>
      </c>
      <c r="K2" s="9">
        <f>VLOOKUP(B2,[2]Combined!C$1:AE$640,29,0)</f>
        <v>0</v>
      </c>
      <c r="L2" s="9">
        <f>VLOOKUP(B2,[2]Combined!C$1:AF$640,30,0)</f>
        <v>0</v>
      </c>
      <c r="M2" s="9">
        <f>VLOOKUP(B2,[2]Combined!C$1:AG$640,31,0)</f>
        <v>0</v>
      </c>
      <c r="N2" s="9">
        <v>0</v>
      </c>
      <c r="O2" s="10">
        <f>VLOOKUP(B2,[3]Combined!C$1:AB$640,26,0)</f>
        <v>0</v>
      </c>
      <c r="P2" s="10">
        <v>11</v>
      </c>
      <c r="Q2" s="10">
        <f>VLOOKUP(B2,[3]Combined!C$1:AE$640,29,0)</f>
        <v>0</v>
      </c>
      <c r="R2" s="10">
        <f>VLOOKUP(B2,[3]Combined!C$1:AF$640,30,0)</f>
        <v>0</v>
      </c>
      <c r="S2" s="10">
        <f>VLOOKUP(B2,[3]Combined!C$1:AG$640,31,0)</f>
        <v>0</v>
      </c>
      <c r="T2" s="10">
        <v>0</v>
      </c>
      <c r="U2" s="11">
        <f>VLOOKUP(B2,[4]Combined!C$1:AB$640,26,0)</f>
        <v>0</v>
      </c>
      <c r="V2" s="11">
        <v>15</v>
      </c>
      <c r="W2" s="11">
        <f>VLOOKUP(B2,[4]Combined!C$1:AE$640,29,0)</f>
        <v>0</v>
      </c>
      <c r="X2" s="11">
        <v>0</v>
      </c>
      <c r="Y2" s="11">
        <v>0</v>
      </c>
      <c r="Z2" s="11">
        <v>0</v>
      </c>
      <c r="AA2" s="12">
        <f>VLOOKUP(B2,[5]Combined!C$1:AB$640,26,0)</f>
        <v>0</v>
      </c>
      <c r="AB2" s="12">
        <v>5</v>
      </c>
      <c r="AC2" s="12">
        <f>VLOOKUP(B2,[5]Combined!C$1:AE$640,29,0)</f>
        <v>0</v>
      </c>
      <c r="AD2" s="12">
        <v>0</v>
      </c>
      <c r="AE2" s="12">
        <v>0</v>
      </c>
      <c r="AF2" s="12">
        <v>0</v>
      </c>
      <c r="AG2" s="14">
        <f>SUM(D2,G2,J2,M2,P2,S2,V2,Y2,AB2,AE2)</f>
        <v>43</v>
      </c>
      <c r="AH2" s="14">
        <f>SUM(E2,H2,K2,N2,Q2,T2,W2,Z2,AC2,AF2)</f>
        <v>0</v>
      </c>
      <c r="AI2" s="14">
        <f>FLOOR(IF(AH2&lt;(1/3*(AG2)),AH2,(1/3*(AG2))),1)</f>
        <v>0</v>
      </c>
      <c r="AJ2" s="14">
        <f>SUM(C2,F2,I2,L2,O2,R2,U2,X2,AA2,AD2)</f>
        <v>1</v>
      </c>
      <c r="AK2" s="14">
        <f>IF(SUM(AJ2,AI2)&gt;AG2,AG2,SUM(AJ2,AI2))</f>
        <v>1</v>
      </c>
      <c r="AL2" s="14">
        <f>(AK2/AG2)*100</f>
        <v>2.3255813953488373</v>
      </c>
      <c r="AM2" s="7" t="s">
        <v>3</v>
      </c>
      <c r="AN2" s="7">
        <v>0</v>
      </c>
    </row>
    <row r="3" spans="1:40" x14ac:dyDescent="0.25">
      <c r="A3" s="7">
        <v>2</v>
      </c>
      <c r="B3" s="7" t="s">
        <v>4</v>
      </c>
      <c r="C3" s="8">
        <f>VLOOKUP(B3,[1]Combined!$B$1:$AA$640,26,0)</f>
        <v>4</v>
      </c>
      <c r="D3" s="8">
        <f>VLOOKUP(B3,[1]Combined!$B$1:$AB$640,27,0)</f>
        <v>4</v>
      </c>
      <c r="E3" s="8">
        <f>VLOOKUP(B3,[1]Combined!$B$1:$AD$640,29,0)</f>
        <v>0</v>
      </c>
      <c r="F3" s="8">
        <f>VLOOKUP(B3,[1]Combined!$B$1:$AE$640,30,0)</f>
        <v>0</v>
      </c>
      <c r="G3" s="8">
        <f>VLOOKUP(B3,[1]Combined!$B$1:$AF$640,31,0)</f>
        <v>0</v>
      </c>
      <c r="H3" s="8">
        <v>0</v>
      </c>
      <c r="I3" s="9">
        <f>VLOOKUP(B3,[2]Combined!C$1:AB$640,26,0)</f>
        <v>7</v>
      </c>
      <c r="J3" s="9">
        <f>VLOOKUP(B3,[2]Combined!C$1:AC$640,27,0)</f>
        <v>8</v>
      </c>
      <c r="K3" s="9">
        <f>VLOOKUP(B3,[2]Combined!C$1:AE$640,29,0)</f>
        <v>0</v>
      </c>
      <c r="L3" s="9">
        <f>VLOOKUP(B3,[2]Combined!C$1:AF$640,30,0)</f>
        <v>0</v>
      </c>
      <c r="M3" s="9">
        <f>VLOOKUP(B3,[2]Combined!C$1:AG$640,31,0)</f>
        <v>0</v>
      </c>
      <c r="N3" s="9">
        <v>0</v>
      </c>
      <c r="O3" s="10">
        <v>9</v>
      </c>
      <c r="P3" s="10">
        <v>11</v>
      </c>
      <c r="Q3" s="10">
        <f>VLOOKUP(B3,[3]Combined!C$1:AE$640,29,0)</f>
        <v>0</v>
      </c>
      <c r="R3" s="10">
        <f>VLOOKUP(B3,[3]Combined!C$1:AF$640,30,0)</f>
        <v>0</v>
      </c>
      <c r="S3" s="10">
        <f>VLOOKUP(B3,[3]Combined!C$1:AG$640,31,0)</f>
        <v>0</v>
      </c>
      <c r="T3" s="10">
        <v>0</v>
      </c>
      <c r="U3" s="11">
        <v>11</v>
      </c>
      <c r="V3" s="11">
        <v>15</v>
      </c>
      <c r="W3" s="11">
        <f>VLOOKUP(B3,[4]Combined!C$1:AE$640,29,0)</f>
        <v>0</v>
      </c>
      <c r="X3" s="11">
        <v>0</v>
      </c>
      <c r="Y3" s="11">
        <v>0</v>
      </c>
      <c r="Z3" s="11">
        <v>0</v>
      </c>
      <c r="AA3" s="12">
        <v>4</v>
      </c>
      <c r="AB3" s="12">
        <v>5</v>
      </c>
      <c r="AC3" s="12">
        <f>VLOOKUP(B3,[5]Combined!C$1:AE$640,29,0)</f>
        <v>0</v>
      </c>
      <c r="AD3" s="12">
        <v>0</v>
      </c>
      <c r="AE3" s="12">
        <v>0</v>
      </c>
      <c r="AF3" s="12">
        <v>0</v>
      </c>
      <c r="AG3" s="14">
        <f t="shared" ref="AG3:AH64" si="0">SUM(D3,G3,J3,M3,P3,S3,V3,Y3,AB3,AE3)</f>
        <v>43</v>
      </c>
      <c r="AH3" s="14">
        <f t="shared" si="0"/>
        <v>0</v>
      </c>
      <c r="AI3" s="14">
        <f t="shared" ref="AI3:AI64" si="1">FLOOR(IF(AH3&lt;(1/3*(AG3)),AH3,(1/3*(AG3))),1)</f>
        <v>0</v>
      </c>
      <c r="AJ3" s="14">
        <f t="shared" ref="AJ3:AJ64" si="2">SUM(C3,F3,I3,L3,O3,R3,U3,X3,AA3,AD3)</f>
        <v>35</v>
      </c>
      <c r="AK3" s="14">
        <f t="shared" ref="AK3:AK64" si="3">IF(SUM(AJ3,AI3)&gt;AG3,AG3,SUM(AJ3,AI3))</f>
        <v>35</v>
      </c>
      <c r="AL3" s="14">
        <f t="shared" ref="AL3:AL64" si="4">(AK3/AG3)*100</f>
        <v>81.395348837209298</v>
      </c>
      <c r="AM3" s="7" t="s">
        <v>5</v>
      </c>
      <c r="AN3" s="7">
        <v>23</v>
      </c>
    </row>
    <row r="4" spans="1:40" x14ac:dyDescent="0.25">
      <c r="A4" s="7">
        <v>3</v>
      </c>
      <c r="B4" s="7" t="s">
        <v>6</v>
      </c>
      <c r="C4" s="8">
        <f>VLOOKUP(B4,[1]Combined!$B$1:$AA$640,26,0)</f>
        <v>3</v>
      </c>
      <c r="D4" s="8">
        <f>VLOOKUP(B4,[1]Combined!$B$1:$AB$640,27,0)</f>
        <v>4</v>
      </c>
      <c r="E4" s="8">
        <f>VLOOKUP(B4,[1]Combined!$B$1:$AD$640,29,0)</f>
        <v>0</v>
      </c>
      <c r="F4" s="8">
        <f>VLOOKUP(B4,[1]Combined!$B$1:$AE$640,30,0)</f>
        <v>0</v>
      </c>
      <c r="G4" s="8">
        <f>VLOOKUP(B4,[1]Combined!$B$1:$AF$640,31,0)</f>
        <v>0</v>
      </c>
      <c r="H4" s="8">
        <v>0</v>
      </c>
      <c r="I4" s="9">
        <f>VLOOKUP(B4,[2]Combined!C$1:AB$640,26,0)</f>
        <v>6</v>
      </c>
      <c r="J4" s="9">
        <f>VLOOKUP(B4,[2]Combined!C$1:AC$640,27,0)</f>
        <v>8</v>
      </c>
      <c r="K4" s="9">
        <f>VLOOKUP(B4,[2]Combined!C$1:AE$640,29,0)</f>
        <v>0</v>
      </c>
      <c r="L4" s="9">
        <f>VLOOKUP(B4,[2]Combined!C$1:AF$640,30,0)</f>
        <v>0</v>
      </c>
      <c r="M4" s="9">
        <f>VLOOKUP(B4,[2]Combined!C$1:AG$640,31,0)</f>
        <v>0</v>
      </c>
      <c r="N4" s="9">
        <v>0</v>
      </c>
      <c r="O4" s="10">
        <v>7</v>
      </c>
      <c r="P4" s="10">
        <v>11</v>
      </c>
      <c r="Q4" s="10">
        <f>VLOOKUP(B4,[3]Combined!C$1:AE$640,29,0)</f>
        <v>0</v>
      </c>
      <c r="R4" s="10">
        <f>VLOOKUP(B4,[3]Combined!C$1:AF$640,30,0)</f>
        <v>0</v>
      </c>
      <c r="S4" s="10">
        <f>VLOOKUP(B4,[3]Combined!C$1:AG$640,31,0)</f>
        <v>0</v>
      </c>
      <c r="T4" s="10">
        <v>0</v>
      </c>
      <c r="U4" s="11">
        <v>10</v>
      </c>
      <c r="V4" s="11">
        <v>15</v>
      </c>
      <c r="W4" s="11">
        <f>VLOOKUP(B4,[4]Combined!C$1:AE$640,29,0)</f>
        <v>0</v>
      </c>
      <c r="X4" s="11">
        <v>0</v>
      </c>
      <c r="Y4" s="11">
        <v>0</v>
      </c>
      <c r="Z4" s="11">
        <v>0</v>
      </c>
      <c r="AA4" s="12">
        <v>4</v>
      </c>
      <c r="AB4" s="12">
        <v>5</v>
      </c>
      <c r="AC4" s="12">
        <f>VLOOKUP(B4,[5]Combined!C$1:AE$640,29,0)</f>
        <v>0</v>
      </c>
      <c r="AD4" s="12">
        <v>0</v>
      </c>
      <c r="AE4" s="12">
        <v>0</v>
      </c>
      <c r="AF4" s="12">
        <v>0</v>
      </c>
      <c r="AG4" s="14">
        <f t="shared" si="0"/>
        <v>43</v>
      </c>
      <c r="AH4" s="14">
        <f t="shared" si="0"/>
        <v>0</v>
      </c>
      <c r="AI4" s="14">
        <f t="shared" si="1"/>
        <v>0</v>
      </c>
      <c r="AJ4" s="14">
        <f t="shared" si="2"/>
        <v>30</v>
      </c>
      <c r="AK4" s="14">
        <f t="shared" si="3"/>
        <v>30</v>
      </c>
      <c r="AL4" s="14">
        <f t="shared" si="4"/>
        <v>69.767441860465112</v>
      </c>
      <c r="AM4" s="7" t="s">
        <v>7</v>
      </c>
      <c r="AN4" s="7">
        <v>23</v>
      </c>
    </row>
    <row r="5" spans="1:40" x14ac:dyDescent="0.25">
      <c r="A5" s="7">
        <v>4</v>
      </c>
      <c r="B5" s="7" t="s">
        <v>8</v>
      </c>
      <c r="C5" s="8">
        <f>VLOOKUP(B5,[1]Combined!$B$1:$AA$640,26,0)</f>
        <v>4</v>
      </c>
      <c r="D5" s="8">
        <f>VLOOKUP(B5,[1]Combined!$B$1:$AB$640,27,0)</f>
        <v>4</v>
      </c>
      <c r="E5" s="8">
        <f>VLOOKUP(B5,[1]Combined!$B$1:$AD$640,29,0)</f>
        <v>0</v>
      </c>
      <c r="F5" s="8">
        <f>VLOOKUP(B5,[1]Combined!$B$1:$AE$640,30,0)</f>
        <v>0</v>
      </c>
      <c r="G5" s="8">
        <f>VLOOKUP(B5,[1]Combined!$B$1:$AF$640,31,0)</f>
        <v>0</v>
      </c>
      <c r="H5" s="8">
        <v>0</v>
      </c>
      <c r="I5" s="9">
        <f>VLOOKUP(B5,[2]Combined!C$1:AB$640,26,0)</f>
        <v>6</v>
      </c>
      <c r="J5" s="9">
        <f>VLOOKUP(B5,[2]Combined!C$1:AC$640,27,0)</f>
        <v>8</v>
      </c>
      <c r="K5" s="9">
        <f>VLOOKUP(B5,[2]Combined!C$1:AE$640,29,0)</f>
        <v>0</v>
      </c>
      <c r="L5" s="9">
        <f>VLOOKUP(B5,[2]Combined!C$1:AF$640,30,0)</f>
        <v>0</v>
      </c>
      <c r="M5" s="9">
        <f>VLOOKUP(B5,[2]Combined!C$1:AG$640,31,0)</f>
        <v>0</v>
      </c>
      <c r="N5" s="9">
        <v>0</v>
      </c>
      <c r="O5" s="10">
        <v>7</v>
      </c>
      <c r="P5" s="10">
        <v>11</v>
      </c>
      <c r="Q5" s="10">
        <f>VLOOKUP(B5,[3]Combined!C$1:AE$640,29,0)</f>
        <v>0</v>
      </c>
      <c r="R5" s="10">
        <f>VLOOKUP(B5,[3]Combined!C$1:AF$640,30,0)</f>
        <v>0</v>
      </c>
      <c r="S5" s="10">
        <f>VLOOKUP(B5,[3]Combined!C$1:AG$640,31,0)</f>
        <v>0</v>
      </c>
      <c r="T5" s="10">
        <v>0</v>
      </c>
      <c r="U5" s="11">
        <v>11</v>
      </c>
      <c r="V5" s="11">
        <v>15</v>
      </c>
      <c r="W5" s="11">
        <f>VLOOKUP(B5,[4]Combined!C$1:AE$640,29,0)</f>
        <v>0</v>
      </c>
      <c r="X5" s="11">
        <v>0</v>
      </c>
      <c r="Y5" s="11">
        <v>0</v>
      </c>
      <c r="Z5" s="11">
        <v>0</v>
      </c>
      <c r="AA5" s="12">
        <v>4</v>
      </c>
      <c r="AB5" s="12">
        <v>5</v>
      </c>
      <c r="AC5" s="12">
        <f>VLOOKUP(B5,[5]Combined!C$1:AE$640,29,0)</f>
        <v>0</v>
      </c>
      <c r="AD5" s="12">
        <v>0</v>
      </c>
      <c r="AE5" s="12">
        <v>0</v>
      </c>
      <c r="AF5" s="12">
        <v>0</v>
      </c>
      <c r="AG5" s="14">
        <f t="shared" si="0"/>
        <v>43</v>
      </c>
      <c r="AH5" s="14">
        <f t="shared" si="0"/>
        <v>0</v>
      </c>
      <c r="AI5" s="14">
        <f t="shared" si="1"/>
        <v>0</v>
      </c>
      <c r="AJ5" s="14">
        <f t="shared" si="2"/>
        <v>32</v>
      </c>
      <c r="AK5" s="14">
        <f t="shared" si="3"/>
        <v>32</v>
      </c>
      <c r="AL5" s="14">
        <f t="shared" si="4"/>
        <v>74.418604651162795</v>
      </c>
      <c r="AM5" s="7" t="s">
        <v>9</v>
      </c>
      <c r="AN5" s="7">
        <v>23</v>
      </c>
    </row>
    <row r="6" spans="1:40" x14ac:dyDescent="0.25">
      <c r="A6" s="7">
        <v>5</v>
      </c>
      <c r="B6" s="7" t="s">
        <v>10</v>
      </c>
      <c r="C6" s="8">
        <f>VLOOKUP(B6,[1]Combined!$B$1:$AA$640,26,0)</f>
        <v>4</v>
      </c>
      <c r="D6" s="8">
        <f>VLOOKUP(B6,[1]Combined!$B$1:$AB$640,27,0)</f>
        <v>4</v>
      </c>
      <c r="E6" s="8">
        <f>VLOOKUP(B6,[1]Combined!$B$1:$AD$640,29,0)</f>
        <v>0</v>
      </c>
      <c r="F6" s="8">
        <f>VLOOKUP(B6,[1]Combined!$B$1:$AE$640,30,0)</f>
        <v>0</v>
      </c>
      <c r="G6" s="8">
        <f>VLOOKUP(B6,[1]Combined!$B$1:$AF$640,31,0)</f>
        <v>0</v>
      </c>
      <c r="H6" s="8">
        <v>0</v>
      </c>
      <c r="I6" s="9">
        <f>VLOOKUP(B6,[2]Combined!C$1:AB$640,26,0)</f>
        <v>5</v>
      </c>
      <c r="J6" s="9">
        <f>VLOOKUP(B6,[2]Combined!C$1:AC$640,27,0)</f>
        <v>8</v>
      </c>
      <c r="K6" s="9">
        <f>VLOOKUP(B6,[2]Combined!C$1:AE$640,29,0)</f>
        <v>0</v>
      </c>
      <c r="L6" s="9">
        <f>VLOOKUP(B6,[2]Combined!C$1:AF$640,30,0)</f>
        <v>0</v>
      </c>
      <c r="M6" s="9">
        <f>VLOOKUP(B6,[2]Combined!C$1:AG$640,31,0)</f>
        <v>0</v>
      </c>
      <c r="N6" s="9">
        <v>0</v>
      </c>
      <c r="O6" s="10">
        <v>7</v>
      </c>
      <c r="P6" s="10">
        <v>11</v>
      </c>
      <c r="Q6" s="10">
        <f>VLOOKUP(B6,[3]Combined!C$1:AE$640,29,0)</f>
        <v>0</v>
      </c>
      <c r="R6" s="10">
        <f>VLOOKUP(B6,[3]Combined!C$1:AF$640,30,0)</f>
        <v>0</v>
      </c>
      <c r="S6" s="10">
        <f>VLOOKUP(B6,[3]Combined!C$1:AG$640,31,0)</f>
        <v>0</v>
      </c>
      <c r="T6" s="10">
        <v>0</v>
      </c>
      <c r="U6" s="11">
        <v>10</v>
      </c>
      <c r="V6" s="11">
        <v>15</v>
      </c>
      <c r="W6" s="11">
        <f>VLOOKUP(B6,[4]Combined!C$1:AE$640,29,0)</f>
        <v>0</v>
      </c>
      <c r="X6" s="11">
        <v>0</v>
      </c>
      <c r="Y6" s="11">
        <v>0</v>
      </c>
      <c r="Z6" s="11">
        <v>0</v>
      </c>
      <c r="AA6" s="12">
        <v>4</v>
      </c>
      <c r="AB6" s="12">
        <v>5</v>
      </c>
      <c r="AC6" s="12">
        <f>VLOOKUP(B6,[5]Combined!C$1:AE$640,29,0)</f>
        <v>0</v>
      </c>
      <c r="AD6" s="12">
        <v>0</v>
      </c>
      <c r="AE6" s="12">
        <v>0</v>
      </c>
      <c r="AF6" s="12">
        <v>0</v>
      </c>
      <c r="AG6" s="14">
        <f t="shared" si="0"/>
        <v>43</v>
      </c>
      <c r="AH6" s="14">
        <f t="shared" si="0"/>
        <v>0</v>
      </c>
      <c r="AI6" s="14">
        <f t="shared" si="1"/>
        <v>0</v>
      </c>
      <c r="AJ6" s="14">
        <f t="shared" si="2"/>
        <v>30</v>
      </c>
      <c r="AK6" s="14">
        <f t="shared" si="3"/>
        <v>30</v>
      </c>
      <c r="AL6" s="14">
        <f t="shared" si="4"/>
        <v>69.767441860465112</v>
      </c>
      <c r="AM6" s="7" t="s">
        <v>11</v>
      </c>
      <c r="AN6" s="7">
        <v>22</v>
      </c>
    </row>
    <row r="7" spans="1:40" x14ac:dyDescent="0.25">
      <c r="A7" s="7">
        <v>6</v>
      </c>
      <c r="B7" s="7" t="s">
        <v>12</v>
      </c>
      <c r="C7" s="8">
        <f>VLOOKUP(B7,[1]Combined!$B$1:$AA$640,26,0)</f>
        <v>3</v>
      </c>
      <c r="D7" s="8">
        <f>VLOOKUP(B7,[1]Combined!$B$1:$AB$640,27,0)</f>
        <v>4</v>
      </c>
      <c r="E7" s="8">
        <f>VLOOKUP(B7,[1]Combined!$B$1:$AD$640,29,0)</f>
        <v>0</v>
      </c>
      <c r="F7" s="8">
        <f>VLOOKUP(B7,[1]Combined!$B$1:$AE$640,30,0)</f>
        <v>0</v>
      </c>
      <c r="G7" s="8">
        <f>VLOOKUP(B7,[1]Combined!$B$1:$AF$640,31,0)</f>
        <v>0</v>
      </c>
      <c r="H7" s="8">
        <v>0</v>
      </c>
      <c r="I7" s="9">
        <f>VLOOKUP(B7,[2]Combined!C$1:AB$640,26,0)</f>
        <v>8</v>
      </c>
      <c r="J7" s="9">
        <f>VLOOKUP(B7,[2]Combined!C$1:AC$640,27,0)</f>
        <v>8</v>
      </c>
      <c r="K7" s="9">
        <f>VLOOKUP(B7,[2]Combined!C$1:AE$640,29,0)</f>
        <v>0</v>
      </c>
      <c r="L7" s="9">
        <f>VLOOKUP(B7,[2]Combined!C$1:AF$640,30,0)</f>
        <v>0</v>
      </c>
      <c r="M7" s="9">
        <f>VLOOKUP(B7,[2]Combined!C$1:AG$640,31,0)</f>
        <v>0</v>
      </c>
      <c r="N7" s="9">
        <v>0</v>
      </c>
      <c r="O7" s="10">
        <v>7</v>
      </c>
      <c r="P7" s="10">
        <v>11</v>
      </c>
      <c r="Q7" s="10">
        <f>VLOOKUP(B7,[3]Combined!C$1:AE$640,29,0)</f>
        <v>0</v>
      </c>
      <c r="R7" s="10">
        <f>VLOOKUP(B7,[3]Combined!C$1:AF$640,30,0)</f>
        <v>0</v>
      </c>
      <c r="S7" s="10">
        <f>VLOOKUP(B7,[3]Combined!C$1:AG$640,31,0)</f>
        <v>0</v>
      </c>
      <c r="T7" s="10">
        <v>0</v>
      </c>
      <c r="U7" s="11">
        <v>7</v>
      </c>
      <c r="V7" s="11">
        <v>15</v>
      </c>
      <c r="W7" s="11">
        <f>VLOOKUP(B7,[4]Combined!C$1:AE$640,29,0)</f>
        <v>0</v>
      </c>
      <c r="X7" s="11">
        <v>0</v>
      </c>
      <c r="Y7" s="11">
        <v>0</v>
      </c>
      <c r="Z7" s="11">
        <v>0</v>
      </c>
      <c r="AA7" s="12">
        <v>3</v>
      </c>
      <c r="AB7" s="12">
        <v>5</v>
      </c>
      <c r="AC7" s="12">
        <f>VLOOKUP(B7,[5]Combined!C$1:AE$640,29,0)</f>
        <v>0</v>
      </c>
      <c r="AD7" s="12">
        <v>0</v>
      </c>
      <c r="AE7" s="12">
        <v>0</v>
      </c>
      <c r="AF7" s="12">
        <v>0</v>
      </c>
      <c r="AG7" s="14">
        <f t="shared" si="0"/>
        <v>43</v>
      </c>
      <c r="AH7" s="14">
        <f t="shared" si="0"/>
        <v>0</v>
      </c>
      <c r="AI7" s="14">
        <f t="shared" si="1"/>
        <v>0</v>
      </c>
      <c r="AJ7" s="14">
        <f t="shared" si="2"/>
        <v>28</v>
      </c>
      <c r="AK7" s="14">
        <f t="shared" si="3"/>
        <v>28</v>
      </c>
      <c r="AL7" s="14">
        <f t="shared" si="4"/>
        <v>65.116279069767444</v>
      </c>
      <c r="AM7" s="7" t="s">
        <v>3</v>
      </c>
      <c r="AN7" s="7">
        <v>22</v>
      </c>
    </row>
    <row r="8" spans="1:40" x14ac:dyDescent="0.25">
      <c r="A8" s="7">
        <v>7</v>
      </c>
      <c r="B8" s="7" t="s">
        <v>13</v>
      </c>
      <c r="C8" s="8">
        <f>VLOOKUP(B8,[1]Combined!$B$1:$AA$640,26,0)</f>
        <v>4</v>
      </c>
      <c r="D8" s="8">
        <f>VLOOKUP(B8,[1]Combined!$B$1:$AB$640,27,0)</f>
        <v>4</v>
      </c>
      <c r="E8" s="8">
        <f>VLOOKUP(B8,[1]Combined!$B$1:$AD$640,29,0)</f>
        <v>0</v>
      </c>
      <c r="F8" s="8">
        <f>VLOOKUP(B8,[1]Combined!$B$1:$AE$640,30,0)</f>
        <v>0</v>
      </c>
      <c r="G8" s="8">
        <f>VLOOKUP(B8,[1]Combined!$B$1:$AF$640,31,0)</f>
        <v>0</v>
      </c>
      <c r="H8" s="8">
        <v>0</v>
      </c>
      <c r="I8" s="9">
        <f>VLOOKUP(B8,[2]Combined!C$1:AB$640,26,0)</f>
        <v>8</v>
      </c>
      <c r="J8" s="9">
        <f>VLOOKUP(B8,[2]Combined!C$1:AC$640,27,0)</f>
        <v>8</v>
      </c>
      <c r="K8" s="9">
        <f>VLOOKUP(B8,[2]Combined!C$1:AE$640,29,0)</f>
        <v>0</v>
      </c>
      <c r="L8" s="9">
        <f>VLOOKUP(B8,[2]Combined!C$1:AF$640,30,0)</f>
        <v>0</v>
      </c>
      <c r="M8" s="9">
        <f>VLOOKUP(B8,[2]Combined!C$1:AG$640,31,0)</f>
        <v>0</v>
      </c>
      <c r="N8" s="9">
        <v>0</v>
      </c>
      <c r="O8" s="10">
        <v>9</v>
      </c>
      <c r="P8" s="10">
        <v>11</v>
      </c>
      <c r="Q8" s="10">
        <f>VLOOKUP(B8,[3]Combined!C$1:AE$640,29,0)</f>
        <v>0</v>
      </c>
      <c r="R8" s="10">
        <f>VLOOKUP(B8,[3]Combined!C$1:AF$640,30,0)</f>
        <v>0</v>
      </c>
      <c r="S8" s="10">
        <f>VLOOKUP(B8,[3]Combined!C$1:AG$640,31,0)</f>
        <v>0</v>
      </c>
      <c r="T8" s="10">
        <v>0</v>
      </c>
      <c r="U8" s="11">
        <v>13</v>
      </c>
      <c r="V8" s="11">
        <v>15</v>
      </c>
      <c r="W8" s="11">
        <f>VLOOKUP(B8,[4]Combined!C$1:AE$640,29,0)</f>
        <v>0</v>
      </c>
      <c r="X8" s="11">
        <v>0</v>
      </c>
      <c r="Y8" s="11">
        <v>0</v>
      </c>
      <c r="Z8" s="11">
        <v>0</v>
      </c>
      <c r="AA8" s="12">
        <v>5</v>
      </c>
      <c r="AB8" s="12">
        <v>5</v>
      </c>
      <c r="AC8" s="12">
        <f>VLOOKUP(B8,[5]Combined!C$1:AE$640,29,0)</f>
        <v>0</v>
      </c>
      <c r="AD8" s="12">
        <v>0</v>
      </c>
      <c r="AE8" s="12">
        <v>0</v>
      </c>
      <c r="AF8" s="12">
        <v>0</v>
      </c>
      <c r="AG8" s="14">
        <f t="shared" si="0"/>
        <v>43</v>
      </c>
      <c r="AH8" s="14">
        <f t="shared" si="0"/>
        <v>0</v>
      </c>
      <c r="AI8" s="14">
        <f t="shared" si="1"/>
        <v>0</v>
      </c>
      <c r="AJ8" s="14">
        <f t="shared" si="2"/>
        <v>39</v>
      </c>
      <c r="AK8" s="14">
        <f t="shared" si="3"/>
        <v>39</v>
      </c>
      <c r="AL8" s="14">
        <f t="shared" si="4"/>
        <v>90.697674418604649</v>
      </c>
      <c r="AM8" s="7" t="s">
        <v>5</v>
      </c>
      <c r="AN8" s="7">
        <v>24</v>
      </c>
    </row>
    <row r="9" spans="1:40" x14ac:dyDescent="0.25">
      <c r="A9" s="7">
        <v>8</v>
      </c>
      <c r="B9" s="7" t="s">
        <v>14</v>
      </c>
      <c r="C9" s="8">
        <f>VLOOKUP(B9,[1]Combined!$B$1:$AA$640,26,0)</f>
        <v>3</v>
      </c>
      <c r="D9" s="8">
        <f>VLOOKUP(B9,[1]Combined!$B$1:$AB$640,27,0)</f>
        <v>4</v>
      </c>
      <c r="E9" s="8">
        <f>VLOOKUP(B9,[1]Combined!$B$1:$AD$640,29,0)</f>
        <v>0</v>
      </c>
      <c r="F9" s="8">
        <f>VLOOKUP(B9,[1]Combined!$B$1:$AE$640,30,0)</f>
        <v>0</v>
      </c>
      <c r="G9" s="8">
        <f>VLOOKUP(B9,[1]Combined!$B$1:$AF$640,31,0)</f>
        <v>0</v>
      </c>
      <c r="H9" s="8">
        <v>0</v>
      </c>
      <c r="I9" s="9">
        <f>VLOOKUP(B9,[2]Combined!C$1:AB$640,26,0)</f>
        <v>8</v>
      </c>
      <c r="J9" s="9">
        <f>VLOOKUP(B9,[2]Combined!C$1:AC$640,27,0)</f>
        <v>8</v>
      </c>
      <c r="K9" s="9">
        <f>VLOOKUP(B9,[2]Combined!C$1:AE$640,29,0)</f>
        <v>0</v>
      </c>
      <c r="L9" s="9">
        <f>VLOOKUP(B9,[2]Combined!C$1:AF$640,30,0)</f>
        <v>0</v>
      </c>
      <c r="M9" s="9">
        <f>VLOOKUP(B9,[2]Combined!C$1:AG$640,31,0)</f>
        <v>0</v>
      </c>
      <c r="N9" s="9">
        <v>0</v>
      </c>
      <c r="O9" s="10">
        <v>7</v>
      </c>
      <c r="P9" s="10">
        <v>11</v>
      </c>
      <c r="Q9" s="10">
        <f>VLOOKUP(B9,[3]Combined!C$1:AE$640,29,0)</f>
        <v>0</v>
      </c>
      <c r="R9" s="10">
        <f>VLOOKUP(B9,[3]Combined!C$1:AF$640,30,0)</f>
        <v>0</v>
      </c>
      <c r="S9" s="10">
        <f>VLOOKUP(B9,[3]Combined!C$1:AG$640,31,0)</f>
        <v>0</v>
      </c>
      <c r="T9" s="10">
        <v>0</v>
      </c>
      <c r="U9" s="11">
        <v>11</v>
      </c>
      <c r="V9" s="11">
        <v>15</v>
      </c>
      <c r="W9" s="11">
        <f>VLOOKUP(B9,[4]Combined!C$1:AE$640,29,0)</f>
        <v>0</v>
      </c>
      <c r="X9" s="11">
        <v>0</v>
      </c>
      <c r="Y9" s="11">
        <v>0</v>
      </c>
      <c r="Z9" s="11">
        <v>0</v>
      </c>
      <c r="AA9" s="12">
        <v>2</v>
      </c>
      <c r="AB9" s="12">
        <v>5</v>
      </c>
      <c r="AC9" s="12">
        <f>VLOOKUP(B9,[5]Combined!C$1:AE$640,29,0)</f>
        <v>0</v>
      </c>
      <c r="AD9" s="12">
        <v>0</v>
      </c>
      <c r="AE9" s="12">
        <v>0</v>
      </c>
      <c r="AF9" s="12">
        <v>0</v>
      </c>
      <c r="AG9" s="14">
        <f t="shared" si="0"/>
        <v>43</v>
      </c>
      <c r="AH9" s="14">
        <f t="shared" si="0"/>
        <v>0</v>
      </c>
      <c r="AI9" s="14">
        <f t="shared" si="1"/>
        <v>0</v>
      </c>
      <c r="AJ9" s="14">
        <f t="shared" si="2"/>
        <v>31</v>
      </c>
      <c r="AK9" s="14">
        <f t="shared" si="3"/>
        <v>31</v>
      </c>
      <c r="AL9" s="14">
        <f t="shared" si="4"/>
        <v>72.093023255813947</v>
      </c>
      <c r="AM9" s="7" t="s">
        <v>7</v>
      </c>
      <c r="AN9" s="7">
        <v>0</v>
      </c>
    </row>
    <row r="10" spans="1:40" x14ac:dyDescent="0.25">
      <c r="A10" s="7">
        <v>9</v>
      </c>
      <c r="B10" s="7" t="s">
        <v>15</v>
      </c>
      <c r="C10" s="8">
        <f>VLOOKUP(B10,[1]Combined!$B$1:$AA$640,26,0)</f>
        <v>3</v>
      </c>
      <c r="D10" s="8">
        <f>VLOOKUP(B10,[1]Combined!$B$1:$AB$640,27,0)</f>
        <v>4</v>
      </c>
      <c r="E10" s="8">
        <f>VLOOKUP(B10,[1]Combined!$B$1:$AD$640,29,0)</f>
        <v>0</v>
      </c>
      <c r="F10" s="8">
        <f>VLOOKUP(B10,[1]Combined!$B$1:$AE$640,30,0)</f>
        <v>0</v>
      </c>
      <c r="G10" s="8">
        <f>VLOOKUP(B10,[1]Combined!$B$1:$AF$640,31,0)</f>
        <v>0</v>
      </c>
      <c r="H10" s="8">
        <v>0</v>
      </c>
      <c r="I10" s="9">
        <f>VLOOKUP(B10,[2]Combined!C$1:AB$640,26,0)</f>
        <v>3</v>
      </c>
      <c r="J10" s="9">
        <f>VLOOKUP(B10,[2]Combined!C$1:AC$640,27,0)</f>
        <v>8</v>
      </c>
      <c r="K10" s="9">
        <f>VLOOKUP(B10,[2]Combined!C$1:AE$640,29,0)</f>
        <v>0</v>
      </c>
      <c r="L10" s="9">
        <f>VLOOKUP(B10,[2]Combined!C$1:AF$640,30,0)</f>
        <v>0</v>
      </c>
      <c r="M10" s="9">
        <f>VLOOKUP(B10,[2]Combined!C$1:AG$640,31,0)</f>
        <v>0</v>
      </c>
      <c r="N10" s="9">
        <v>0</v>
      </c>
      <c r="O10" s="10">
        <v>7</v>
      </c>
      <c r="P10" s="10">
        <v>11</v>
      </c>
      <c r="Q10" s="10">
        <f>VLOOKUP(B10,[3]Combined!C$1:AE$640,29,0)</f>
        <v>0</v>
      </c>
      <c r="R10" s="10">
        <f>VLOOKUP(B10,[3]Combined!C$1:AF$640,30,0)</f>
        <v>0</v>
      </c>
      <c r="S10" s="10">
        <f>VLOOKUP(B10,[3]Combined!C$1:AG$640,31,0)</f>
        <v>0</v>
      </c>
      <c r="T10" s="10">
        <v>0</v>
      </c>
      <c r="U10" s="11">
        <v>10</v>
      </c>
      <c r="V10" s="11">
        <v>15</v>
      </c>
      <c r="W10" s="11">
        <f>VLOOKUP(B10,[4]Combined!C$1:AE$640,29,0)</f>
        <v>0</v>
      </c>
      <c r="X10" s="11">
        <v>0</v>
      </c>
      <c r="Y10" s="11">
        <v>0</v>
      </c>
      <c r="Z10" s="11">
        <v>0</v>
      </c>
      <c r="AA10" s="12">
        <v>4</v>
      </c>
      <c r="AB10" s="12">
        <v>5</v>
      </c>
      <c r="AC10" s="12">
        <f>VLOOKUP(B10,[5]Combined!C$1:AE$640,29,0)</f>
        <v>0</v>
      </c>
      <c r="AD10" s="12">
        <v>0</v>
      </c>
      <c r="AE10" s="12">
        <v>0</v>
      </c>
      <c r="AF10" s="12">
        <v>0</v>
      </c>
      <c r="AG10" s="14">
        <f t="shared" si="0"/>
        <v>43</v>
      </c>
      <c r="AH10" s="14">
        <f t="shared" si="0"/>
        <v>0</v>
      </c>
      <c r="AI10" s="14">
        <f t="shared" si="1"/>
        <v>0</v>
      </c>
      <c r="AJ10" s="14">
        <f t="shared" si="2"/>
        <v>27</v>
      </c>
      <c r="AK10" s="14">
        <f t="shared" si="3"/>
        <v>27</v>
      </c>
      <c r="AL10" s="14">
        <f t="shared" si="4"/>
        <v>62.790697674418603</v>
      </c>
      <c r="AM10" s="7" t="s">
        <v>9</v>
      </c>
      <c r="AN10" s="7">
        <v>21</v>
      </c>
    </row>
    <row r="11" spans="1:40" x14ac:dyDescent="0.25">
      <c r="A11" s="7">
        <v>10</v>
      </c>
      <c r="B11" s="7" t="s">
        <v>16</v>
      </c>
      <c r="C11" s="8">
        <f>VLOOKUP(B11,[1]Combined!$B$1:$AA$640,26,0)</f>
        <v>3</v>
      </c>
      <c r="D11" s="8">
        <f>VLOOKUP(B11,[1]Combined!$B$1:$AB$640,27,0)</f>
        <v>4</v>
      </c>
      <c r="E11" s="8">
        <f>VLOOKUP(B11,[1]Combined!$B$1:$AD$640,29,0)</f>
        <v>0</v>
      </c>
      <c r="F11" s="8">
        <f>VLOOKUP(B11,[1]Combined!$B$1:$AE$640,30,0)</f>
        <v>0</v>
      </c>
      <c r="G11" s="8">
        <f>VLOOKUP(B11,[1]Combined!$B$1:$AF$640,31,0)</f>
        <v>0</v>
      </c>
      <c r="H11" s="8">
        <v>0</v>
      </c>
      <c r="I11" s="9">
        <f>VLOOKUP(B11,[2]Combined!C$1:AB$640,26,0)</f>
        <v>3</v>
      </c>
      <c r="J11" s="9">
        <f>VLOOKUP(B11,[2]Combined!C$1:AC$640,27,0)</f>
        <v>8</v>
      </c>
      <c r="K11" s="9">
        <f>VLOOKUP(B11,[2]Combined!C$1:AE$640,29,0)</f>
        <v>0</v>
      </c>
      <c r="L11" s="9">
        <f>VLOOKUP(B11,[2]Combined!C$1:AF$640,30,0)</f>
        <v>0</v>
      </c>
      <c r="M11" s="9">
        <f>VLOOKUP(B11,[2]Combined!C$1:AG$640,31,0)</f>
        <v>0</v>
      </c>
      <c r="N11" s="9">
        <v>0</v>
      </c>
      <c r="O11" s="10">
        <v>7</v>
      </c>
      <c r="P11" s="10">
        <v>11</v>
      </c>
      <c r="Q11" s="10">
        <f>VLOOKUP(B11,[3]Combined!C$1:AE$640,29,0)</f>
        <v>0</v>
      </c>
      <c r="R11" s="10">
        <f>VLOOKUP(B11,[3]Combined!C$1:AF$640,30,0)</f>
        <v>0</v>
      </c>
      <c r="S11" s="10">
        <f>VLOOKUP(B11,[3]Combined!C$1:AG$640,31,0)</f>
        <v>0</v>
      </c>
      <c r="T11" s="10">
        <v>0</v>
      </c>
      <c r="U11" s="11">
        <v>10</v>
      </c>
      <c r="V11" s="11">
        <v>15</v>
      </c>
      <c r="W11" s="11">
        <f>VLOOKUP(B11,[4]Combined!C$1:AE$640,29,0)</f>
        <v>0</v>
      </c>
      <c r="X11" s="11">
        <v>0</v>
      </c>
      <c r="Y11" s="11">
        <v>0</v>
      </c>
      <c r="Z11" s="11">
        <v>0</v>
      </c>
      <c r="AA11" s="12">
        <v>3</v>
      </c>
      <c r="AB11" s="12">
        <v>5</v>
      </c>
      <c r="AC11" s="12">
        <f>VLOOKUP(B11,[5]Combined!C$1:AE$640,29,0)</f>
        <v>0</v>
      </c>
      <c r="AD11" s="12">
        <v>0</v>
      </c>
      <c r="AE11" s="12">
        <v>0</v>
      </c>
      <c r="AF11" s="12">
        <v>0</v>
      </c>
      <c r="AG11" s="14">
        <f t="shared" si="0"/>
        <v>43</v>
      </c>
      <c r="AH11" s="14">
        <f t="shared" si="0"/>
        <v>0</v>
      </c>
      <c r="AI11" s="14">
        <f t="shared" si="1"/>
        <v>0</v>
      </c>
      <c r="AJ11" s="14">
        <f t="shared" si="2"/>
        <v>26</v>
      </c>
      <c r="AK11" s="14">
        <f t="shared" si="3"/>
        <v>26</v>
      </c>
      <c r="AL11" s="14">
        <f t="shared" si="4"/>
        <v>60.465116279069761</v>
      </c>
      <c r="AM11" s="7" t="s">
        <v>11</v>
      </c>
      <c r="AN11" s="7">
        <v>20</v>
      </c>
    </row>
    <row r="12" spans="1:40" x14ac:dyDescent="0.25">
      <c r="A12" s="7">
        <v>11</v>
      </c>
      <c r="B12" s="7" t="s">
        <v>17</v>
      </c>
      <c r="C12" s="8">
        <f>VLOOKUP(B12,[1]Combined!$B$1:$AA$640,26,0)</f>
        <v>4</v>
      </c>
      <c r="D12" s="8">
        <f>VLOOKUP(B12,[1]Combined!$B$1:$AB$640,27,0)</f>
        <v>4</v>
      </c>
      <c r="E12" s="8">
        <f>VLOOKUP(B12,[1]Combined!$B$1:$AD$640,29,0)</f>
        <v>0</v>
      </c>
      <c r="F12" s="8">
        <f>VLOOKUP(B12,[1]Combined!$B$1:$AE$640,30,0)</f>
        <v>0</v>
      </c>
      <c r="G12" s="8">
        <f>VLOOKUP(B12,[1]Combined!$B$1:$AF$640,31,0)</f>
        <v>0</v>
      </c>
      <c r="H12" s="8">
        <v>0</v>
      </c>
      <c r="I12" s="9">
        <f>VLOOKUP(B12,[2]Combined!C$1:AB$640,26,0)</f>
        <v>4</v>
      </c>
      <c r="J12" s="9">
        <f>VLOOKUP(B12,[2]Combined!C$1:AC$640,27,0)</f>
        <v>8</v>
      </c>
      <c r="K12" s="9">
        <f>VLOOKUP(B12,[2]Combined!C$1:AE$640,29,0)</f>
        <v>0</v>
      </c>
      <c r="L12" s="9">
        <f>VLOOKUP(B12,[2]Combined!C$1:AF$640,30,0)</f>
        <v>0</v>
      </c>
      <c r="M12" s="9">
        <f>VLOOKUP(B12,[2]Combined!C$1:AG$640,31,0)</f>
        <v>0</v>
      </c>
      <c r="N12" s="9">
        <v>0</v>
      </c>
      <c r="O12" s="10">
        <v>9</v>
      </c>
      <c r="P12" s="10">
        <v>11</v>
      </c>
      <c r="Q12" s="10">
        <f>VLOOKUP(B12,[3]Combined!C$1:AE$640,29,0)</f>
        <v>0</v>
      </c>
      <c r="R12" s="10">
        <f>VLOOKUP(B12,[3]Combined!C$1:AF$640,30,0)</f>
        <v>0</v>
      </c>
      <c r="S12" s="10">
        <f>VLOOKUP(B12,[3]Combined!C$1:AG$640,31,0)</f>
        <v>0</v>
      </c>
      <c r="T12" s="10">
        <v>0</v>
      </c>
      <c r="U12" s="11">
        <v>9</v>
      </c>
      <c r="V12" s="11">
        <v>15</v>
      </c>
      <c r="W12" s="11">
        <f>VLOOKUP(B12,[4]Combined!C$1:AE$640,29,0)</f>
        <v>0</v>
      </c>
      <c r="X12" s="11">
        <v>0</v>
      </c>
      <c r="Y12" s="11">
        <v>0</v>
      </c>
      <c r="Z12" s="11">
        <v>0</v>
      </c>
      <c r="AA12" s="12">
        <v>4</v>
      </c>
      <c r="AB12" s="12">
        <v>5</v>
      </c>
      <c r="AC12" s="12">
        <f>VLOOKUP(B12,[5]Combined!C$1:AE$640,29,0)</f>
        <v>0</v>
      </c>
      <c r="AD12" s="12">
        <v>0</v>
      </c>
      <c r="AE12" s="12">
        <v>0</v>
      </c>
      <c r="AF12" s="12">
        <v>0</v>
      </c>
      <c r="AG12" s="14">
        <f t="shared" si="0"/>
        <v>43</v>
      </c>
      <c r="AH12" s="14">
        <f t="shared" si="0"/>
        <v>0</v>
      </c>
      <c r="AI12" s="14">
        <f t="shared" si="1"/>
        <v>0</v>
      </c>
      <c r="AJ12" s="14">
        <f t="shared" si="2"/>
        <v>30</v>
      </c>
      <c r="AK12" s="14">
        <f t="shared" si="3"/>
        <v>30</v>
      </c>
      <c r="AL12" s="14">
        <f t="shared" si="4"/>
        <v>69.767441860465112</v>
      </c>
      <c r="AM12" s="7" t="s">
        <v>3</v>
      </c>
      <c r="AN12" s="7">
        <v>21</v>
      </c>
    </row>
    <row r="13" spans="1:40" x14ac:dyDescent="0.25">
      <c r="A13" s="7">
        <v>12</v>
      </c>
      <c r="B13" s="7" t="s">
        <v>18</v>
      </c>
      <c r="C13" s="8">
        <f>VLOOKUP(B13,[1]Combined!$B$1:$AA$640,26,0)</f>
        <v>4</v>
      </c>
      <c r="D13" s="8">
        <f>VLOOKUP(B13,[1]Combined!$B$1:$AB$640,27,0)</f>
        <v>4</v>
      </c>
      <c r="E13" s="8">
        <f>VLOOKUP(B13,[1]Combined!$B$1:$AD$640,29,0)</f>
        <v>0</v>
      </c>
      <c r="F13" s="8">
        <f>VLOOKUP(B13,[1]Combined!$B$1:$AE$640,30,0)</f>
        <v>0</v>
      </c>
      <c r="G13" s="8">
        <f>VLOOKUP(B13,[1]Combined!$B$1:$AF$640,31,0)</f>
        <v>0</v>
      </c>
      <c r="H13" s="8">
        <v>0</v>
      </c>
      <c r="I13" s="9">
        <f>VLOOKUP(B13,[2]Combined!C$1:AB$640,26,0)</f>
        <v>8</v>
      </c>
      <c r="J13" s="9">
        <f>VLOOKUP(B13,[2]Combined!C$1:AC$640,27,0)</f>
        <v>8</v>
      </c>
      <c r="K13" s="9">
        <f>VLOOKUP(B13,[2]Combined!C$1:AE$640,29,0)</f>
        <v>0</v>
      </c>
      <c r="L13" s="9">
        <f>VLOOKUP(B13,[2]Combined!C$1:AF$640,30,0)</f>
        <v>0</v>
      </c>
      <c r="M13" s="9">
        <f>VLOOKUP(B13,[2]Combined!C$1:AG$640,31,0)</f>
        <v>0</v>
      </c>
      <c r="N13" s="9">
        <v>0</v>
      </c>
      <c r="O13" s="10">
        <v>7</v>
      </c>
      <c r="P13" s="10">
        <v>11</v>
      </c>
      <c r="Q13" s="10">
        <f>VLOOKUP(B13,[3]Combined!C$1:AE$640,29,0)</f>
        <v>0</v>
      </c>
      <c r="R13" s="10">
        <f>VLOOKUP(B13,[3]Combined!C$1:AF$640,30,0)</f>
        <v>0</v>
      </c>
      <c r="S13" s="10">
        <f>VLOOKUP(B13,[3]Combined!C$1:AG$640,31,0)</f>
        <v>0</v>
      </c>
      <c r="T13" s="10">
        <v>0</v>
      </c>
      <c r="U13" s="11">
        <v>9</v>
      </c>
      <c r="V13" s="11">
        <v>15</v>
      </c>
      <c r="W13" s="11">
        <f>VLOOKUP(B13,[4]Combined!C$1:AE$640,29,0)</f>
        <v>0</v>
      </c>
      <c r="X13" s="11">
        <v>0</v>
      </c>
      <c r="Y13" s="11">
        <v>0</v>
      </c>
      <c r="Z13" s="11">
        <v>0</v>
      </c>
      <c r="AA13" s="12">
        <v>4</v>
      </c>
      <c r="AB13" s="12">
        <v>5</v>
      </c>
      <c r="AC13" s="12">
        <f>VLOOKUP(B13,[5]Combined!C$1:AE$640,29,0)</f>
        <v>0</v>
      </c>
      <c r="AD13" s="12">
        <v>0</v>
      </c>
      <c r="AE13" s="12">
        <v>0</v>
      </c>
      <c r="AF13" s="12">
        <v>0</v>
      </c>
      <c r="AG13" s="14">
        <f t="shared" si="0"/>
        <v>43</v>
      </c>
      <c r="AH13" s="14">
        <f t="shared" si="0"/>
        <v>0</v>
      </c>
      <c r="AI13" s="14">
        <f t="shared" si="1"/>
        <v>0</v>
      </c>
      <c r="AJ13" s="14">
        <f t="shared" si="2"/>
        <v>32</v>
      </c>
      <c r="AK13" s="14">
        <f t="shared" si="3"/>
        <v>32</v>
      </c>
      <c r="AL13" s="14">
        <f t="shared" si="4"/>
        <v>74.418604651162795</v>
      </c>
      <c r="AM13" s="7" t="s">
        <v>5</v>
      </c>
      <c r="AN13" s="7">
        <v>21</v>
      </c>
    </row>
    <row r="14" spans="1:40" x14ac:dyDescent="0.25">
      <c r="A14" s="7">
        <v>13</v>
      </c>
      <c r="B14" s="7" t="s">
        <v>19</v>
      </c>
      <c r="C14" s="8">
        <f>VLOOKUP(B14,[1]Combined!$B$1:$AA$640,26,0)</f>
        <v>3</v>
      </c>
      <c r="D14" s="8">
        <f>VLOOKUP(B14,[1]Combined!$B$1:$AB$640,27,0)</f>
        <v>4</v>
      </c>
      <c r="E14" s="8">
        <f>VLOOKUP(B14,[1]Combined!$B$1:$AD$640,29,0)</f>
        <v>0</v>
      </c>
      <c r="F14" s="8">
        <f>VLOOKUP(B14,[1]Combined!$B$1:$AE$640,30,0)</f>
        <v>0</v>
      </c>
      <c r="G14" s="8">
        <f>VLOOKUP(B14,[1]Combined!$B$1:$AF$640,31,0)</f>
        <v>0</v>
      </c>
      <c r="H14" s="8">
        <v>0</v>
      </c>
      <c r="I14" s="9">
        <f>VLOOKUP(B14,[2]Combined!C$1:AB$640,26,0)</f>
        <v>0</v>
      </c>
      <c r="J14" s="9">
        <f>VLOOKUP(B14,[2]Combined!C$1:AC$640,27,0)</f>
        <v>8</v>
      </c>
      <c r="K14" s="9">
        <f>VLOOKUP(B14,[2]Combined!C$1:AE$640,29,0)</f>
        <v>0</v>
      </c>
      <c r="L14" s="9">
        <f>VLOOKUP(B14,[2]Combined!C$1:AF$640,30,0)</f>
        <v>0</v>
      </c>
      <c r="M14" s="9">
        <f>VLOOKUP(B14,[2]Combined!C$1:AG$640,31,0)</f>
        <v>0</v>
      </c>
      <c r="N14" s="9">
        <v>0</v>
      </c>
      <c r="O14" s="10">
        <v>6</v>
      </c>
      <c r="P14" s="10">
        <v>11</v>
      </c>
      <c r="Q14" s="10">
        <f>VLOOKUP(B14,[3]Combined!C$1:AE$640,29,0)</f>
        <v>0</v>
      </c>
      <c r="R14" s="10">
        <f>VLOOKUP(B14,[3]Combined!C$1:AF$640,30,0)</f>
        <v>0</v>
      </c>
      <c r="S14" s="10">
        <f>VLOOKUP(B14,[3]Combined!C$1:AG$640,31,0)</f>
        <v>0</v>
      </c>
      <c r="T14" s="10">
        <v>0</v>
      </c>
      <c r="U14" s="11">
        <v>9</v>
      </c>
      <c r="V14" s="11">
        <v>15</v>
      </c>
      <c r="W14" s="11">
        <f>VLOOKUP(B14,[4]Combined!C$1:AE$640,29,0)</f>
        <v>0</v>
      </c>
      <c r="X14" s="11">
        <v>0</v>
      </c>
      <c r="Y14" s="11">
        <v>0</v>
      </c>
      <c r="Z14" s="11">
        <v>0</v>
      </c>
      <c r="AA14" s="12">
        <v>3</v>
      </c>
      <c r="AB14" s="12">
        <v>5</v>
      </c>
      <c r="AC14" s="12">
        <f>VLOOKUP(B14,[5]Combined!C$1:AE$640,29,0)</f>
        <v>0</v>
      </c>
      <c r="AD14" s="12">
        <v>0</v>
      </c>
      <c r="AE14" s="12">
        <v>0</v>
      </c>
      <c r="AF14" s="12">
        <v>0</v>
      </c>
      <c r="AG14" s="14">
        <f t="shared" si="0"/>
        <v>43</v>
      </c>
      <c r="AH14" s="14">
        <f t="shared" si="0"/>
        <v>0</v>
      </c>
      <c r="AI14" s="14">
        <f t="shared" si="1"/>
        <v>0</v>
      </c>
      <c r="AJ14" s="14">
        <f t="shared" si="2"/>
        <v>21</v>
      </c>
      <c r="AK14" s="14">
        <f t="shared" si="3"/>
        <v>21</v>
      </c>
      <c r="AL14" s="14">
        <f t="shared" si="4"/>
        <v>48.837209302325576</v>
      </c>
      <c r="AM14" s="7" t="s">
        <v>7</v>
      </c>
      <c r="AN14" s="7">
        <v>21</v>
      </c>
    </row>
    <row r="15" spans="1:40" x14ac:dyDescent="0.25">
      <c r="A15" s="7">
        <v>14</v>
      </c>
      <c r="B15" s="7" t="s">
        <v>20</v>
      </c>
      <c r="C15" s="8">
        <f>VLOOKUP(B15,[1]Combined!$B$1:$AA$640,26,0)</f>
        <v>4</v>
      </c>
      <c r="D15" s="8">
        <f>VLOOKUP(B15,[1]Combined!$B$1:$AB$640,27,0)</f>
        <v>4</v>
      </c>
      <c r="E15" s="8">
        <f>VLOOKUP(B15,[1]Combined!$B$1:$AD$640,29,0)</f>
        <v>0</v>
      </c>
      <c r="F15" s="8">
        <f>VLOOKUP(B15,[1]Combined!$B$1:$AE$640,30,0)</f>
        <v>0</v>
      </c>
      <c r="G15" s="8">
        <f>VLOOKUP(B15,[1]Combined!$B$1:$AF$640,31,0)</f>
        <v>0</v>
      </c>
      <c r="H15" s="8">
        <v>0</v>
      </c>
      <c r="I15" s="9">
        <f>VLOOKUP(B15,[2]Combined!C$1:AB$640,26,0)</f>
        <v>7</v>
      </c>
      <c r="J15" s="9">
        <f>VLOOKUP(B15,[2]Combined!C$1:AC$640,27,0)</f>
        <v>8</v>
      </c>
      <c r="K15" s="9">
        <f>VLOOKUP(B15,[2]Combined!C$1:AE$640,29,0)</f>
        <v>0</v>
      </c>
      <c r="L15" s="9">
        <f>VLOOKUP(B15,[2]Combined!C$1:AF$640,30,0)</f>
        <v>0</v>
      </c>
      <c r="M15" s="9">
        <f>VLOOKUP(B15,[2]Combined!C$1:AG$640,31,0)</f>
        <v>0</v>
      </c>
      <c r="N15" s="9">
        <v>0</v>
      </c>
      <c r="O15" s="10">
        <v>7</v>
      </c>
      <c r="P15" s="10">
        <v>11</v>
      </c>
      <c r="Q15" s="10">
        <f>VLOOKUP(B15,[3]Combined!C$1:AE$640,29,0)</f>
        <v>0</v>
      </c>
      <c r="R15" s="10">
        <f>VLOOKUP(B15,[3]Combined!C$1:AF$640,30,0)</f>
        <v>0</v>
      </c>
      <c r="S15" s="10">
        <f>VLOOKUP(B15,[3]Combined!C$1:AG$640,31,0)</f>
        <v>0</v>
      </c>
      <c r="T15" s="10">
        <v>0</v>
      </c>
      <c r="U15" s="11">
        <v>9</v>
      </c>
      <c r="V15" s="11">
        <v>15</v>
      </c>
      <c r="W15" s="11">
        <f>VLOOKUP(B15,[4]Combined!C$1:AE$640,29,0)</f>
        <v>0</v>
      </c>
      <c r="X15" s="11">
        <v>0</v>
      </c>
      <c r="Y15" s="11">
        <v>0</v>
      </c>
      <c r="Z15" s="11">
        <v>0</v>
      </c>
      <c r="AA15" s="12">
        <v>3</v>
      </c>
      <c r="AB15" s="12">
        <v>5</v>
      </c>
      <c r="AC15" s="12">
        <f>VLOOKUP(B15,[5]Combined!C$1:AE$640,29,0)</f>
        <v>0</v>
      </c>
      <c r="AD15" s="12">
        <v>0</v>
      </c>
      <c r="AE15" s="12">
        <v>0</v>
      </c>
      <c r="AF15" s="12">
        <v>0</v>
      </c>
      <c r="AG15" s="14">
        <f t="shared" si="0"/>
        <v>43</v>
      </c>
      <c r="AH15" s="14">
        <f t="shared" si="0"/>
        <v>0</v>
      </c>
      <c r="AI15" s="14">
        <f t="shared" si="1"/>
        <v>0</v>
      </c>
      <c r="AJ15" s="14">
        <f t="shared" si="2"/>
        <v>30</v>
      </c>
      <c r="AK15" s="14">
        <f t="shared" si="3"/>
        <v>30</v>
      </c>
      <c r="AL15" s="14">
        <f t="shared" si="4"/>
        <v>69.767441860465112</v>
      </c>
      <c r="AM15" s="7" t="s">
        <v>9</v>
      </c>
      <c r="AN15" s="7">
        <v>21</v>
      </c>
    </row>
    <row r="16" spans="1:40" x14ac:dyDescent="0.25">
      <c r="A16" s="7">
        <v>15</v>
      </c>
      <c r="B16" s="7" t="s">
        <v>21</v>
      </c>
      <c r="C16" s="8">
        <f>VLOOKUP(B16,[1]Combined!$B$1:$AA$640,26,0)</f>
        <v>4</v>
      </c>
      <c r="D16" s="8">
        <f>VLOOKUP(B16,[1]Combined!$B$1:$AB$640,27,0)</f>
        <v>4</v>
      </c>
      <c r="E16" s="8">
        <f>VLOOKUP(B16,[1]Combined!$B$1:$AD$640,29,0)</f>
        <v>0</v>
      </c>
      <c r="F16" s="8">
        <f>VLOOKUP(B16,[1]Combined!$B$1:$AE$640,30,0)</f>
        <v>0</v>
      </c>
      <c r="G16" s="8">
        <f>VLOOKUP(B16,[1]Combined!$B$1:$AF$640,31,0)</f>
        <v>0</v>
      </c>
      <c r="H16" s="8">
        <v>0</v>
      </c>
      <c r="I16" s="9">
        <f>VLOOKUP(B16,[2]Combined!C$1:AB$640,26,0)</f>
        <v>5</v>
      </c>
      <c r="J16" s="9">
        <f>VLOOKUP(B16,[2]Combined!C$1:AC$640,27,0)</f>
        <v>8</v>
      </c>
      <c r="K16" s="9">
        <f>VLOOKUP(B16,[2]Combined!C$1:AE$640,29,0)</f>
        <v>0</v>
      </c>
      <c r="L16" s="9">
        <f>VLOOKUP(B16,[2]Combined!C$1:AF$640,30,0)</f>
        <v>0</v>
      </c>
      <c r="M16" s="9">
        <f>VLOOKUP(B16,[2]Combined!C$1:AG$640,31,0)</f>
        <v>0</v>
      </c>
      <c r="N16" s="9">
        <v>0</v>
      </c>
      <c r="O16" s="10">
        <v>8</v>
      </c>
      <c r="P16" s="10">
        <v>11</v>
      </c>
      <c r="Q16" s="10">
        <f>VLOOKUP(B16,[3]Combined!C$1:AE$640,29,0)</f>
        <v>0</v>
      </c>
      <c r="R16" s="10">
        <f>VLOOKUP(B16,[3]Combined!C$1:AF$640,30,0)</f>
        <v>0</v>
      </c>
      <c r="S16" s="10">
        <f>VLOOKUP(B16,[3]Combined!C$1:AG$640,31,0)</f>
        <v>0</v>
      </c>
      <c r="T16" s="10">
        <v>0</v>
      </c>
      <c r="U16" s="11">
        <v>10</v>
      </c>
      <c r="V16" s="11">
        <v>15</v>
      </c>
      <c r="W16" s="11">
        <f>VLOOKUP(B16,[4]Combined!C$1:AE$640,29,0)</f>
        <v>0</v>
      </c>
      <c r="X16" s="11">
        <v>0</v>
      </c>
      <c r="Y16" s="11">
        <v>0</v>
      </c>
      <c r="Z16" s="11">
        <v>0</v>
      </c>
      <c r="AA16" s="12">
        <v>4</v>
      </c>
      <c r="AB16" s="12">
        <v>5</v>
      </c>
      <c r="AC16" s="12">
        <f>VLOOKUP(B16,[5]Combined!C$1:AE$640,29,0)</f>
        <v>0</v>
      </c>
      <c r="AD16" s="12">
        <v>0</v>
      </c>
      <c r="AE16" s="12">
        <v>0</v>
      </c>
      <c r="AF16" s="12">
        <v>0</v>
      </c>
      <c r="AG16" s="14">
        <f t="shared" si="0"/>
        <v>43</v>
      </c>
      <c r="AH16" s="14">
        <f t="shared" si="0"/>
        <v>0</v>
      </c>
      <c r="AI16" s="14">
        <f t="shared" si="1"/>
        <v>0</v>
      </c>
      <c r="AJ16" s="14">
        <f t="shared" si="2"/>
        <v>31</v>
      </c>
      <c r="AK16" s="14">
        <f t="shared" si="3"/>
        <v>31</v>
      </c>
      <c r="AL16" s="14">
        <f t="shared" si="4"/>
        <v>72.093023255813947</v>
      </c>
      <c r="AM16" s="7" t="s">
        <v>11</v>
      </c>
      <c r="AN16" s="7">
        <v>22</v>
      </c>
    </row>
    <row r="17" spans="1:40" x14ac:dyDescent="0.25">
      <c r="A17" s="7">
        <v>16</v>
      </c>
      <c r="B17" s="7" t="s">
        <v>22</v>
      </c>
      <c r="C17" s="8">
        <f>VLOOKUP(B17,[1]Combined!$B$1:$AA$640,26,0)</f>
        <v>3</v>
      </c>
      <c r="D17" s="8">
        <f>VLOOKUP(B17,[1]Combined!$B$1:$AB$640,27,0)</f>
        <v>4</v>
      </c>
      <c r="E17" s="8">
        <f>VLOOKUP(B17,[1]Combined!$B$1:$AD$640,29,0)</f>
        <v>0</v>
      </c>
      <c r="F17" s="8">
        <f>VLOOKUP(B17,[1]Combined!$B$1:$AE$640,30,0)</f>
        <v>0</v>
      </c>
      <c r="G17" s="8">
        <f>VLOOKUP(B17,[1]Combined!$B$1:$AF$640,31,0)</f>
        <v>0</v>
      </c>
      <c r="H17" s="8">
        <v>0</v>
      </c>
      <c r="I17" s="9">
        <f>VLOOKUP(B17,[2]Combined!C$1:AB$640,26,0)</f>
        <v>6</v>
      </c>
      <c r="J17" s="9">
        <f>VLOOKUP(B17,[2]Combined!C$1:AC$640,27,0)</f>
        <v>8</v>
      </c>
      <c r="K17" s="9">
        <f>VLOOKUP(B17,[2]Combined!C$1:AE$640,29,0)</f>
        <v>0</v>
      </c>
      <c r="L17" s="9">
        <f>VLOOKUP(B17,[2]Combined!C$1:AF$640,30,0)</f>
        <v>0</v>
      </c>
      <c r="M17" s="9">
        <f>VLOOKUP(B17,[2]Combined!C$1:AG$640,31,0)</f>
        <v>0</v>
      </c>
      <c r="N17" s="9">
        <v>0</v>
      </c>
      <c r="O17" s="10">
        <v>8</v>
      </c>
      <c r="P17" s="10">
        <v>11</v>
      </c>
      <c r="Q17" s="10">
        <f>VLOOKUP(B17,[3]Combined!C$1:AE$640,29,0)</f>
        <v>0</v>
      </c>
      <c r="R17" s="10">
        <f>VLOOKUP(B17,[3]Combined!C$1:AF$640,30,0)</f>
        <v>0</v>
      </c>
      <c r="S17" s="10">
        <f>VLOOKUP(B17,[3]Combined!C$1:AG$640,31,0)</f>
        <v>0</v>
      </c>
      <c r="T17" s="10">
        <v>0</v>
      </c>
      <c r="U17" s="11">
        <v>12</v>
      </c>
      <c r="V17" s="11">
        <v>15</v>
      </c>
      <c r="W17" s="11">
        <f>VLOOKUP(B17,[4]Combined!C$1:AE$640,29,0)</f>
        <v>0</v>
      </c>
      <c r="X17" s="11">
        <v>0</v>
      </c>
      <c r="Y17" s="11">
        <v>0</v>
      </c>
      <c r="Z17" s="11">
        <v>0</v>
      </c>
      <c r="AA17" s="12">
        <v>4</v>
      </c>
      <c r="AB17" s="12">
        <v>5</v>
      </c>
      <c r="AC17" s="12">
        <f>VLOOKUP(B17,[5]Combined!C$1:AE$640,29,0)</f>
        <v>0</v>
      </c>
      <c r="AD17" s="12">
        <v>0</v>
      </c>
      <c r="AE17" s="12">
        <v>0</v>
      </c>
      <c r="AF17" s="12">
        <v>0</v>
      </c>
      <c r="AG17" s="14">
        <f t="shared" si="0"/>
        <v>43</v>
      </c>
      <c r="AH17" s="14">
        <f t="shared" si="0"/>
        <v>0</v>
      </c>
      <c r="AI17" s="14">
        <f t="shared" si="1"/>
        <v>0</v>
      </c>
      <c r="AJ17" s="14">
        <f t="shared" si="2"/>
        <v>33</v>
      </c>
      <c r="AK17" s="14">
        <f t="shared" si="3"/>
        <v>33</v>
      </c>
      <c r="AL17" s="14">
        <f t="shared" si="4"/>
        <v>76.744186046511629</v>
      </c>
      <c r="AM17" s="7" t="s">
        <v>3</v>
      </c>
      <c r="AN17" s="7">
        <v>22</v>
      </c>
    </row>
    <row r="18" spans="1:40" x14ac:dyDescent="0.25">
      <c r="A18" s="7">
        <v>17</v>
      </c>
      <c r="B18" s="7" t="s">
        <v>23</v>
      </c>
      <c r="C18" s="8">
        <f>VLOOKUP(B18,[1]Combined!$B$1:$AA$640,26,0)</f>
        <v>3</v>
      </c>
      <c r="D18" s="8">
        <f>VLOOKUP(B18,[1]Combined!$B$1:$AB$640,27,0)</f>
        <v>4</v>
      </c>
      <c r="E18" s="8">
        <f>VLOOKUP(B18,[1]Combined!$B$1:$AD$640,29,0)</f>
        <v>0</v>
      </c>
      <c r="F18" s="8">
        <f>VLOOKUP(B18,[1]Combined!$B$1:$AE$640,30,0)</f>
        <v>0</v>
      </c>
      <c r="G18" s="8">
        <f>VLOOKUP(B18,[1]Combined!$B$1:$AF$640,31,0)</f>
        <v>0</v>
      </c>
      <c r="H18" s="8">
        <v>0</v>
      </c>
      <c r="I18" s="9">
        <f>VLOOKUP(B18,[2]Combined!C$1:AB$640,26,0)</f>
        <v>7</v>
      </c>
      <c r="J18" s="9">
        <f>VLOOKUP(B18,[2]Combined!C$1:AC$640,27,0)</f>
        <v>8</v>
      </c>
      <c r="K18" s="9">
        <f>VLOOKUP(B18,[2]Combined!C$1:AE$640,29,0)</f>
        <v>0</v>
      </c>
      <c r="L18" s="9">
        <f>VLOOKUP(B18,[2]Combined!C$1:AF$640,30,0)</f>
        <v>0</v>
      </c>
      <c r="M18" s="9">
        <f>VLOOKUP(B18,[2]Combined!C$1:AG$640,31,0)</f>
        <v>0</v>
      </c>
      <c r="N18" s="9">
        <v>0</v>
      </c>
      <c r="O18" s="10">
        <v>9</v>
      </c>
      <c r="P18" s="10">
        <v>11</v>
      </c>
      <c r="Q18" s="10">
        <f>VLOOKUP(B18,[3]Combined!C$1:AE$640,29,0)</f>
        <v>0</v>
      </c>
      <c r="R18" s="10">
        <f>VLOOKUP(B18,[3]Combined!C$1:AF$640,30,0)</f>
        <v>0</v>
      </c>
      <c r="S18" s="10">
        <f>VLOOKUP(B18,[3]Combined!C$1:AG$640,31,0)</f>
        <v>0</v>
      </c>
      <c r="T18" s="10">
        <v>0</v>
      </c>
      <c r="U18" s="11">
        <v>7</v>
      </c>
      <c r="V18" s="11">
        <v>15</v>
      </c>
      <c r="W18" s="11">
        <f>VLOOKUP(B18,[4]Combined!C$1:AE$640,29,0)</f>
        <v>0</v>
      </c>
      <c r="X18" s="11">
        <v>0</v>
      </c>
      <c r="Y18" s="11">
        <v>0</v>
      </c>
      <c r="Z18" s="11">
        <v>0</v>
      </c>
      <c r="AA18" s="12">
        <v>3</v>
      </c>
      <c r="AB18" s="12">
        <v>5</v>
      </c>
      <c r="AC18" s="12">
        <f>VLOOKUP(B18,[5]Combined!C$1:AE$640,29,0)</f>
        <v>0</v>
      </c>
      <c r="AD18" s="12">
        <v>0</v>
      </c>
      <c r="AE18" s="12">
        <v>0</v>
      </c>
      <c r="AF18" s="12">
        <v>0</v>
      </c>
      <c r="AG18" s="14">
        <f t="shared" si="0"/>
        <v>43</v>
      </c>
      <c r="AH18" s="14">
        <f t="shared" si="0"/>
        <v>0</v>
      </c>
      <c r="AI18" s="14">
        <f t="shared" si="1"/>
        <v>0</v>
      </c>
      <c r="AJ18" s="14">
        <f t="shared" si="2"/>
        <v>29</v>
      </c>
      <c r="AK18" s="14">
        <f t="shared" si="3"/>
        <v>29</v>
      </c>
      <c r="AL18" s="14">
        <f t="shared" si="4"/>
        <v>67.441860465116278</v>
      </c>
      <c r="AM18" s="7" t="s">
        <v>5</v>
      </c>
      <c r="AN18" s="7">
        <v>21</v>
      </c>
    </row>
    <row r="19" spans="1:40" x14ac:dyDescent="0.25">
      <c r="A19" s="7">
        <v>18</v>
      </c>
      <c r="B19" s="7" t="s">
        <v>24</v>
      </c>
      <c r="C19" s="8">
        <f>VLOOKUP(B19,[1]Combined!$B$1:$AA$640,26,0)</f>
        <v>0</v>
      </c>
      <c r="D19" s="8">
        <f>VLOOKUP(B19,[1]Combined!$B$1:$AB$640,27,0)</f>
        <v>4</v>
      </c>
      <c r="E19" s="8">
        <f>VLOOKUP(B19,[1]Combined!$B$1:$AD$640,29,0)</f>
        <v>0</v>
      </c>
      <c r="F19" s="8">
        <f>VLOOKUP(B19,[1]Combined!$B$1:$AE$640,30,0)</f>
        <v>0</v>
      </c>
      <c r="G19" s="8">
        <f>VLOOKUP(B19,[1]Combined!$B$1:$AF$640,31,0)</f>
        <v>0</v>
      </c>
      <c r="H19" s="8">
        <v>0</v>
      </c>
      <c r="I19" s="9">
        <f>VLOOKUP(B19,[2]Combined!C$1:AB$640,26,0)</f>
        <v>1</v>
      </c>
      <c r="J19" s="9">
        <f>VLOOKUP(B19,[2]Combined!C$1:AC$640,27,0)</f>
        <v>8</v>
      </c>
      <c r="K19" s="9">
        <f>VLOOKUP(B19,[2]Combined!C$1:AE$640,29,0)</f>
        <v>0</v>
      </c>
      <c r="L19" s="9">
        <f>VLOOKUP(B19,[2]Combined!C$1:AF$640,30,0)</f>
        <v>0</v>
      </c>
      <c r="M19" s="9">
        <f>VLOOKUP(B19,[2]Combined!C$1:AG$640,31,0)</f>
        <v>0</v>
      </c>
      <c r="N19" s="9">
        <v>0</v>
      </c>
      <c r="O19" s="10">
        <v>6</v>
      </c>
      <c r="P19" s="10">
        <v>11</v>
      </c>
      <c r="Q19" s="10">
        <f>VLOOKUP(B19,[3]Combined!C$1:AE$640,29,0)</f>
        <v>0</v>
      </c>
      <c r="R19" s="10">
        <f>VLOOKUP(B19,[3]Combined!C$1:AF$640,30,0)</f>
        <v>0</v>
      </c>
      <c r="S19" s="10">
        <f>VLOOKUP(B19,[3]Combined!C$1:AG$640,31,0)</f>
        <v>0</v>
      </c>
      <c r="T19" s="10">
        <v>0</v>
      </c>
      <c r="U19" s="11">
        <v>10</v>
      </c>
      <c r="V19" s="11">
        <v>15</v>
      </c>
      <c r="W19" s="11">
        <f>VLOOKUP(B19,[4]Combined!C$1:AE$640,29,0)</f>
        <v>0</v>
      </c>
      <c r="X19" s="11">
        <v>0</v>
      </c>
      <c r="Y19" s="11">
        <v>0</v>
      </c>
      <c r="Z19" s="11">
        <v>0</v>
      </c>
      <c r="AA19" s="12">
        <v>4</v>
      </c>
      <c r="AB19" s="12">
        <v>5</v>
      </c>
      <c r="AC19" s="12">
        <f>VLOOKUP(B19,[5]Combined!C$1:AE$640,29,0)</f>
        <v>0</v>
      </c>
      <c r="AD19" s="12">
        <v>0</v>
      </c>
      <c r="AE19" s="12">
        <v>0</v>
      </c>
      <c r="AF19" s="12">
        <v>0</v>
      </c>
      <c r="AG19" s="14">
        <f t="shared" si="0"/>
        <v>43</v>
      </c>
      <c r="AH19" s="14">
        <f t="shared" si="0"/>
        <v>0</v>
      </c>
      <c r="AI19" s="14">
        <f t="shared" si="1"/>
        <v>0</v>
      </c>
      <c r="AJ19" s="14">
        <f t="shared" si="2"/>
        <v>21</v>
      </c>
      <c r="AK19" s="14">
        <f t="shared" si="3"/>
        <v>21</v>
      </c>
      <c r="AL19" s="14">
        <f t="shared" si="4"/>
        <v>48.837209302325576</v>
      </c>
      <c r="AM19" s="7" t="s">
        <v>7</v>
      </c>
      <c r="AN19" s="7">
        <v>22</v>
      </c>
    </row>
    <row r="20" spans="1:40" x14ac:dyDescent="0.25">
      <c r="A20" s="7">
        <v>19</v>
      </c>
      <c r="B20" s="7" t="s">
        <v>25</v>
      </c>
      <c r="C20" s="8">
        <f>VLOOKUP(B20,[1]Combined!$B$1:$AA$640,26,0)</f>
        <v>4</v>
      </c>
      <c r="D20" s="8">
        <f>VLOOKUP(B20,[1]Combined!$B$1:$AB$640,27,0)</f>
        <v>4</v>
      </c>
      <c r="E20" s="8">
        <f>VLOOKUP(B20,[1]Combined!$B$1:$AD$640,29,0)</f>
        <v>0</v>
      </c>
      <c r="F20" s="8">
        <f>VLOOKUP(B20,[1]Combined!$B$1:$AE$640,30,0)</f>
        <v>0</v>
      </c>
      <c r="G20" s="8">
        <f>VLOOKUP(B20,[1]Combined!$B$1:$AF$640,31,0)</f>
        <v>0</v>
      </c>
      <c r="H20" s="8">
        <v>0</v>
      </c>
      <c r="I20" s="9">
        <f>VLOOKUP(B20,[2]Combined!C$1:AB$640,26,0)</f>
        <v>6</v>
      </c>
      <c r="J20" s="9">
        <f>VLOOKUP(B20,[2]Combined!C$1:AC$640,27,0)</f>
        <v>8</v>
      </c>
      <c r="K20" s="9">
        <f>VLOOKUP(B20,[2]Combined!C$1:AE$640,29,0)</f>
        <v>0</v>
      </c>
      <c r="L20" s="9">
        <f>VLOOKUP(B20,[2]Combined!C$1:AF$640,30,0)</f>
        <v>0</v>
      </c>
      <c r="M20" s="9">
        <f>VLOOKUP(B20,[2]Combined!C$1:AG$640,31,0)</f>
        <v>0</v>
      </c>
      <c r="N20" s="9">
        <v>0</v>
      </c>
      <c r="O20" s="10">
        <v>8</v>
      </c>
      <c r="P20" s="10">
        <v>11</v>
      </c>
      <c r="Q20" s="10">
        <f>VLOOKUP(B20,[3]Combined!C$1:AE$640,29,0)</f>
        <v>0</v>
      </c>
      <c r="R20" s="10">
        <f>VLOOKUP(B20,[3]Combined!C$1:AF$640,30,0)</f>
        <v>0</v>
      </c>
      <c r="S20" s="10">
        <f>VLOOKUP(B20,[3]Combined!C$1:AG$640,31,0)</f>
        <v>0</v>
      </c>
      <c r="T20" s="10">
        <v>0</v>
      </c>
      <c r="U20" s="11">
        <v>8</v>
      </c>
      <c r="V20" s="11">
        <v>15</v>
      </c>
      <c r="W20" s="11">
        <f>VLOOKUP(B20,[4]Combined!C$1:AE$640,29,0)</f>
        <v>0</v>
      </c>
      <c r="X20" s="11">
        <v>0</v>
      </c>
      <c r="Y20" s="11">
        <v>0</v>
      </c>
      <c r="Z20" s="11">
        <v>0</v>
      </c>
      <c r="AA20" s="12">
        <v>3</v>
      </c>
      <c r="AB20" s="12">
        <v>5</v>
      </c>
      <c r="AC20" s="12">
        <f>VLOOKUP(B20,[5]Combined!C$1:AE$640,29,0)</f>
        <v>0</v>
      </c>
      <c r="AD20" s="12">
        <v>0</v>
      </c>
      <c r="AE20" s="12">
        <v>0</v>
      </c>
      <c r="AF20" s="12">
        <v>0</v>
      </c>
      <c r="AG20" s="14">
        <f t="shared" si="0"/>
        <v>43</v>
      </c>
      <c r="AH20" s="14">
        <f t="shared" si="0"/>
        <v>0</v>
      </c>
      <c r="AI20" s="14">
        <f t="shared" si="1"/>
        <v>0</v>
      </c>
      <c r="AJ20" s="14">
        <f t="shared" si="2"/>
        <v>29</v>
      </c>
      <c r="AK20" s="14">
        <f t="shared" si="3"/>
        <v>29</v>
      </c>
      <c r="AL20" s="14">
        <f t="shared" si="4"/>
        <v>67.441860465116278</v>
      </c>
      <c r="AM20" s="7" t="s">
        <v>9</v>
      </c>
      <c r="AN20" s="7">
        <v>21</v>
      </c>
    </row>
    <row r="21" spans="1:40" x14ac:dyDescent="0.25">
      <c r="A21" s="7">
        <v>20</v>
      </c>
      <c r="B21" s="7" t="s">
        <v>26</v>
      </c>
      <c r="C21" s="8">
        <f>VLOOKUP(B21,[1]Combined!$B$1:$AA$640,26,0)</f>
        <v>4</v>
      </c>
      <c r="D21" s="8">
        <f>VLOOKUP(B21,[1]Combined!$B$1:$AB$640,27,0)</f>
        <v>4</v>
      </c>
      <c r="E21" s="8">
        <f>VLOOKUP(B21,[1]Combined!$B$1:$AD$640,29,0)</f>
        <v>0</v>
      </c>
      <c r="F21" s="8">
        <f>VLOOKUP(B21,[1]Combined!$B$1:$AE$640,30,0)</f>
        <v>0</v>
      </c>
      <c r="G21" s="8">
        <f>VLOOKUP(B21,[1]Combined!$B$1:$AF$640,31,0)</f>
        <v>0</v>
      </c>
      <c r="H21" s="8">
        <v>0</v>
      </c>
      <c r="I21" s="9">
        <f>VLOOKUP(B21,[2]Combined!C$1:AB$640,26,0)</f>
        <v>6</v>
      </c>
      <c r="J21" s="9">
        <f>VLOOKUP(B21,[2]Combined!C$1:AC$640,27,0)</f>
        <v>8</v>
      </c>
      <c r="K21" s="9">
        <f>VLOOKUP(B21,[2]Combined!C$1:AE$640,29,0)</f>
        <v>0</v>
      </c>
      <c r="L21" s="9">
        <f>VLOOKUP(B21,[2]Combined!C$1:AF$640,30,0)</f>
        <v>0</v>
      </c>
      <c r="M21" s="9">
        <f>VLOOKUP(B21,[2]Combined!C$1:AG$640,31,0)</f>
        <v>0</v>
      </c>
      <c r="N21" s="9">
        <v>0</v>
      </c>
      <c r="O21" s="10">
        <v>7</v>
      </c>
      <c r="P21" s="10">
        <v>11</v>
      </c>
      <c r="Q21" s="10">
        <f>VLOOKUP(B21,[3]Combined!C$1:AE$640,29,0)</f>
        <v>0</v>
      </c>
      <c r="R21" s="10">
        <f>VLOOKUP(B21,[3]Combined!C$1:AF$640,30,0)</f>
        <v>0</v>
      </c>
      <c r="S21" s="10">
        <f>VLOOKUP(B21,[3]Combined!C$1:AG$640,31,0)</f>
        <v>0</v>
      </c>
      <c r="T21" s="10">
        <v>0</v>
      </c>
      <c r="U21" s="11">
        <v>8</v>
      </c>
      <c r="V21" s="11">
        <v>15</v>
      </c>
      <c r="W21" s="11">
        <f>VLOOKUP(B21,[4]Combined!C$1:AE$640,29,0)</f>
        <v>0</v>
      </c>
      <c r="X21" s="11">
        <v>0</v>
      </c>
      <c r="Y21" s="11">
        <v>0</v>
      </c>
      <c r="Z21" s="11">
        <v>0</v>
      </c>
      <c r="AA21" s="12">
        <v>4</v>
      </c>
      <c r="AB21" s="12">
        <v>5</v>
      </c>
      <c r="AC21" s="12">
        <f>VLOOKUP(B21,[5]Combined!C$1:AE$640,29,0)</f>
        <v>0</v>
      </c>
      <c r="AD21" s="12">
        <v>0</v>
      </c>
      <c r="AE21" s="12">
        <v>0</v>
      </c>
      <c r="AF21" s="12">
        <v>0</v>
      </c>
      <c r="AG21" s="14">
        <f t="shared" si="0"/>
        <v>43</v>
      </c>
      <c r="AH21" s="14">
        <f t="shared" si="0"/>
        <v>0</v>
      </c>
      <c r="AI21" s="14">
        <f t="shared" si="1"/>
        <v>0</v>
      </c>
      <c r="AJ21" s="14">
        <f t="shared" si="2"/>
        <v>29</v>
      </c>
      <c r="AK21" s="14">
        <f t="shared" si="3"/>
        <v>29</v>
      </c>
      <c r="AL21" s="14">
        <f t="shared" si="4"/>
        <v>67.441860465116278</v>
      </c>
      <c r="AM21" s="7" t="s">
        <v>11</v>
      </c>
      <c r="AN21" s="7">
        <v>23</v>
      </c>
    </row>
    <row r="22" spans="1:40" x14ac:dyDescent="0.25">
      <c r="A22" s="7">
        <v>21</v>
      </c>
      <c r="B22" s="7" t="s">
        <v>27</v>
      </c>
      <c r="C22" s="8">
        <f>VLOOKUP(B22,[1]Combined!$B$1:$AA$640,26,0)</f>
        <v>3</v>
      </c>
      <c r="D22" s="8">
        <f>VLOOKUP(B22,[1]Combined!$B$1:$AB$640,27,0)</f>
        <v>4</v>
      </c>
      <c r="E22" s="8">
        <f>VLOOKUP(B22,[1]Combined!$B$1:$AD$640,29,0)</f>
        <v>0</v>
      </c>
      <c r="F22" s="8">
        <f>VLOOKUP(B22,[1]Combined!$B$1:$AE$640,30,0)</f>
        <v>0</v>
      </c>
      <c r="G22" s="8">
        <f>VLOOKUP(B22,[1]Combined!$B$1:$AF$640,31,0)</f>
        <v>0</v>
      </c>
      <c r="H22" s="8">
        <v>0</v>
      </c>
      <c r="I22" s="9">
        <f>VLOOKUP(B22,[2]Combined!C$1:AB$640,26,0)</f>
        <v>8</v>
      </c>
      <c r="J22" s="9">
        <f>VLOOKUP(B22,[2]Combined!C$1:AC$640,27,0)</f>
        <v>8</v>
      </c>
      <c r="K22" s="9">
        <f>VLOOKUP(B22,[2]Combined!C$1:AE$640,29,0)</f>
        <v>0</v>
      </c>
      <c r="L22" s="9">
        <f>VLOOKUP(B22,[2]Combined!C$1:AF$640,30,0)</f>
        <v>0</v>
      </c>
      <c r="M22" s="9">
        <f>VLOOKUP(B22,[2]Combined!C$1:AG$640,31,0)</f>
        <v>0</v>
      </c>
      <c r="N22" s="9">
        <v>0</v>
      </c>
      <c r="O22" s="10">
        <v>7</v>
      </c>
      <c r="P22" s="10">
        <v>11</v>
      </c>
      <c r="Q22" s="10">
        <f>VLOOKUP(B22,[3]Combined!C$1:AE$640,29,0)</f>
        <v>0</v>
      </c>
      <c r="R22" s="10">
        <f>VLOOKUP(B22,[3]Combined!C$1:AF$640,30,0)</f>
        <v>0</v>
      </c>
      <c r="S22" s="10">
        <f>VLOOKUP(B22,[3]Combined!C$1:AG$640,31,0)</f>
        <v>0</v>
      </c>
      <c r="T22" s="10">
        <v>0</v>
      </c>
      <c r="U22" s="11">
        <v>11</v>
      </c>
      <c r="V22" s="11">
        <v>15</v>
      </c>
      <c r="W22" s="11">
        <f>VLOOKUP(B22,[4]Combined!C$1:AE$640,29,0)</f>
        <v>0</v>
      </c>
      <c r="X22" s="11">
        <v>0</v>
      </c>
      <c r="Y22" s="11">
        <v>0</v>
      </c>
      <c r="Z22" s="11">
        <v>0</v>
      </c>
      <c r="AA22" s="12">
        <v>3</v>
      </c>
      <c r="AB22" s="12">
        <v>5</v>
      </c>
      <c r="AC22" s="12">
        <f>VLOOKUP(B22,[5]Combined!C$1:AE$640,29,0)</f>
        <v>0</v>
      </c>
      <c r="AD22" s="12">
        <v>0</v>
      </c>
      <c r="AE22" s="12">
        <v>0</v>
      </c>
      <c r="AF22" s="12">
        <v>0</v>
      </c>
      <c r="AG22" s="14">
        <f t="shared" si="0"/>
        <v>43</v>
      </c>
      <c r="AH22" s="14">
        <f t="shared" si="0"/>
        <v>0</v>
      </c>
      <c r="AI22" s="14">
        <f t="shared" si="1"/>
        <v>0</v>
      </c>
      <c r="AJ22" s="14">
        <f t="shared" si="2"/>
        <v>32</v>
      </c>
      <c r="AK22" s="14">
        <f t="shared" si="3"/>
        <v>32</v>
      </c>
      <c r="AL22" s="14">
        <f t="shared" si="4"/>
        <v>74.418604651162795</v>
      </c>
      <c r="AM22" s="7" t="s">
        <v>3</v>
      </c>
      <c r="AN22" s="7">
        <v>21</v>
      </c>
    </row>
    <row r="23" spans="1:40" x14ac:dyDescent="0.25">
      <c r="A23" s="7">
        <v>22</v>
      </c>
      <c r="B23" s="7" t="s">
        <v>28</v>
      </c>
      <c r="C23" s="8">
        <f>VLOOKUP(B23,[1]Combined!$B$1:$AA$640,26,0)</f>
        <v>4</v>
      </c>
      <c r="D23" s="8">
        <f>VLOOKUP(B23,[1]Combined!$B$1:$AB$640,27,0)</f>
        <v>4</v>
      </c>
      <c r="E23" s="8">
        <f>VLOOKUP(B23,[1]Combined!$B$1:$AD$640,29,0)</f>
        <v>0</v>
      </c>
      <c r="F23" s="8">
        <f>VLOOKUP(B23,[1]Combined!$B$1:$AE$640,30,0)</f>
        <v>0</v>
      </c>
      <c r="G23" s="8">
        <f>VLOOKUP(B23,[1]Combined!$B$1:$AF$640,31,0)</f>
        <v>0</v>
      </c>
      <c r="H23" s="8">
        <v>0</v>
      </c>
      <c r="I23" s="9">
        <f>VLOOKUP(B23,[2]Combined!C$1:AB$640,26,0)</f>
        <v>6</v>
      </c>
      <c r="J23" s="9">
        <f>VLOOKUP(B23,[2]Combined!C$1:AC$640,27,0)</f>
        <v>8</v>
      </c>
      <c r="K23" s="9">
        <f>VLOOKUP(B23,[2]Combined!C$1:AE$640,29,0)</f>
        <v>0</v>
      </c>
      <c r="L23" s="9">
        <f>VLOOKUP(B23,[2]Combined!C$1:AF$640,30,0)</f>
        <v>0</v>
      </c>
      <c r="M23" s="9">
        <f>VLOOKUP(B23,[2]Combined!C$1:AG$640,31,0)</f>
        <v>0</v>
      </c>
      <c r="N23" s="9">
        <v>0</v>
      </c>
      <c r="O23" s="10">
        <v>8</v>
      </c>
      <c r="P23" s="10">
        <v>11</v>
      </c>
      <c r="Q23" s="10">
        <f>VLOOKUP(B23,[3]Combined!C$1:AE$640,29,0)</f>
        <v>0</v>
      </c>
      <c r="R23" s="10">
        <f>VLOOKUP(B23,[3]Combined!C$1:AF$640,30,0)</f>
        <v>0</v>
      </c>
      <c r="S23" s="10">
        <f>VLOOKUP(B23,[3]Combined!C$1:AG$640,31,0)</f>
        <v>0</v>
      </c>
      <c r="T23" s="10">
        <v>0</v>
      </c>
      <c r="U23" s="11">
        <v>11</v>
      </c>
      <c r="V23" s="11">
        <v>15</v>
      </c>
      <c r="W23" s="11">
        <f>VLOOKUP(B23,[4]Combined!C$1:AE$640,29,0)</f>
        <v>0</v>
      </c>
      <c r="X23" s="11">
        <v>0</v>
      </c>
      <c r="Y23" s="11">
        <v>0</v>
      </c>
      <c r="Z23" s="11">
        <v>0</v>
      </c>
      <c r="AA23" s="12">
        <v>3</v>
      </c>
      <c r="AB23" s="12">
        <v>5</v>
      </c>
      <c r="AC23" s="12">
        <f>VLOOKUP(B23,[5]Combined!C$1:AE$640,29,0)</f>
        <v>0</v>
      </c>
      <c r="AD23" s="12">
        <v>0</v>
      </c>
      <c r="AE23" s="12">
        <v>0</v>
      </c>
      <c r="AF23" s="12">
        <v>0</v>
      </c>
      <c r="AG23" s="14">
        <f t="shared" si="0"/>
        <v>43</v>
      </c>
      <c r="AH23" s="14">
        <f t="shared" si="0"/>
        <v>0</v>
      </c>
      <c r="AI23" s="14">
        <f t="shared" si="1"/>
        <v>0</v>
      </c>
      <c r="AJ23" s="14">
        <f t="shared" si="2"/>
        <v>32</v>
      </c>
      <c r="AK23" s="14">
        <f t="shared" si="3"/>
        <v>32</v>
      </c>
      <c r="AL23" s="14">
        <f t="shared" si="4"/>
        <v>74.418604651162795</v>
      </c>
      <c r="AM23" s="7" t="s">
        <v>7</v>
      </c>
      <c r="AN23" s="7">
        <v>22</v>
      </c>
    </row>
    <row r="24" spans="1:40" x14ac:dyDescent="0.25">
      <c r="A24" s="7">
        <v>23</v>
      </c>
      <c r="B24" s="7" t="s">
        <v>29</v>
      </c>
      <c r="C24" s="8">
        <f>VLOOKUP(B24,[1]Combined!$B$1:$AA$640,26,0)</f>
        <v>3</v>
      </c>
      <c r="D24" s="8">
        <f>VLOOKUP(B24,[1]Combined!$B$1:$AB$640,27,0)</f>
        <v>4</v>
      </c>
      <c r="E24" s="8">
        <f>VLOOKUP(B24,[1]Combined!$B$1:$AD$640,29,0)</f>
        <v>0</v>
      </c>
      <c r="F24" s="8">
        <f>VLOOKUP(B24,[1]Combined!$B$1:$AE$640,30,0)</f>
        <v>0</v>
      </c>
      <c r="G24" s="8">
        <f>VLOOKUP(B24,[1]Combined!$B$1:$AF$640,31,0)</f>
        <v>0</v>
      </c>
      <c r="H24" s="8">
        <v>0</v>
      </c>
      <c r="I24" s="9">
        <f>VLOOKUP(B24,[2]Combined!C$1:AB$640,26,0)</f>
        <v>7</v>
      </c>
      <c r="J24" s="9">
        <f>VLOOKUP(B24,[2]Combined!C$1:AC$640,27,0)</f>
        <v>8</v>
      </c>
      <c r="K24" s="9">
        <f>VLOOKUP(B24,[2]Combined!C$1:AE$640,29,0)</f>
        <v>0</v>
      </c>
      <c r="L24" s="9">
        <f>VLOOKUP(B24,[2]Combined!C$1:AF$640,30,0)</f>
        <v>0</v>
      </c>
      <c r="M24" s="9">
        <f>VLOOKUP(B24,[2]Combined!C$1:AG$640,31,0)</f>
        <v>0</v>
      </c>
      <c r="N24" s="9">
        <v>0</v>
      </c>
      <c r="O24" s="10">
        <v>9</v>
      </c>
      <c r="P24" s="10">
        <v>11</v>
      </c>
      <c r="Q24" s="10">
        <f>VLOOKUP(B24,[3]Combined!C$1:AE$640,29,0)</f>
        <v>0</v>
      </c>
      <c r="R24" s="10">
        <f>VLOOKUP(B24,[3]Combined!C$1:AF$640,30,0)</f>
        <v>0</v>
      </c>
      <c r="S24" s="10">
        <f>VLOOKUP(B24,[3]Combined!C$1:AG$640,31,0)</f>
        <v>0</v>
      </c>
      <c r="T24" s="10">
        <v>0</v>
      </c>
      <c r="U24" s="11">
        <v>13</v>
      </c>
      <c r="V24" s="11">
        <v>15</v>
      </c>
      <c r="W24" s="11">
        <f>VLOOKUP(B24,[4]Combined!C$1:AE$640,29,0)</f>
        <v>0</v>
      </c>
      <c r="X24" s="11">
        <v>0</v>
      </c>
      <c r="Y24" s="11">
        <v>0</v>
      </c>
      <c r="Z24" s="11">
        <v>0</v>
      </c>
      <c r="AA24" s="12">
        <v>5</v>
      </c>
      <c r="AB24" s="12">
        <v>5</v>
      </c>
      <c r="AC24" s="12">
        <f>VLOOKUP(B24,[5]Combined!C$1:AE$640,29,0)</f>
        <v>0</v>
      </c>
      <c r="AD24" s="12">
        <v>0</v>
      </c>
      <c r="AE24" s="12">
        <v>0</v>
      </c>
      <c r="AF24" s="12">
        <v>0</v>
      </c>
      <c r="AG24" s="14">
        <f t="shared" si="0"/>
        <v>43</v>
      </c>
      <c r="AH24" s="14">
        <f t="shared" si="0"/>
        <v>0</v>
      </c>
      <c r="AI24" s="14">
        <f t="shared" si="1"/>
        <v>0</v>
      </c>
      <c r="AJ24" s="14">
        <f t="shared" si="2"/>
        <v>37</v>
      </c>
      <c r="AK24" s="14">
        <f t="shared" si="3"/>
        <v>37</v>
      </c>
      <c r="AL24" s="14">
        <f t="shared" si="4"/>
        <v>86.04651162790698</v>
      </c>
      <c r="AM24" s="7" t="s">
        <v>9</v>
      </c>
      <c r="AN24" s="7">
        <v>23</v>
      </c>
    </row>
    <row r="25" spans="1:40" x14ac:dyDescent="0.25">
      <c r="A25" s="7">
        <v>24</v>
      </c>
      <c r="B25" s="7" t="s">
        <v>30</v>
      </c>
      <c r="C25" s="8">
        <f>VLOOKUP(B25,[1]Combined!$B$1:$AA$640,26,0)</f>
        <v>3</v>
      </c>
      <c r="D25" s="8">
        <f>VLOOKUP(B25,[1]Combined!$B$1:$AB$640,27,0)</f>
        <v>4</v>
      </c>
      <c r="E25" s="8">
        <f>VLOOKUP(B25,[1]Combined!$B$1:$AD$640,29,0)</f>
        <v>0</v>
      </c>
      <c r="F25" s="8">
        <f>VLOOKUP(B25,[1]Combined!$B$1:$AE$640,30,0)</f>
        <v>0</v>
      </c>
      <c r="G25" s="8">
        <f>VLOOKUP(B25,[1]Combined!$B$1:$AF$640,31,0)</f>
        <v>0</v>
      </c>
      <c r="H25" s="8">
        <v>0</v>
      </c>
      <c r="I25" s="9">
        <f>VLOOKUP(B25,[2]Combined!C$1:AB$640,26,0)</f>
        <v>7</v>
      </c>
      <c r="J25" s="9">
        <f>VLOOKUP(B25,[2]Combined!C$1:AC$640,27,0)</f>
        <v>8</v>
      </c>
      <c r="K25" s="9">
        <f>VLOOKUP(B25,[2]Combined!C$1:AE$640,29,0)</f>
        <v>0</v>
      </c>
      <c r="L25" s="9">
        <f>VLOOKUP(B25,[2]Combined!C$1:AF$640,30,0)</f>
        <v>0</v>
      </c>
      <c r="M25" s="9">
        <f>VLOOKUP(B25,[2]Combined!C$1:AG$640,31,0)</f>
        <v>0</v>
      </c>
      <c r="N25" s="9">
        <v>0</v>
      </c>
      <c r="O25" s="10">
        <v>8</v>
      </c>
      <c r="P25" s="10">
        <v>11</v>
      </c>
      <c r="Q25" s="10">
        <f>VLOOKUP(B25,[3]Combined!C$1:AE$640,29,0)</f>
        <v>0</v>
      </c>
      <c r="R25" s="10">
        <f>VLOOKUP(B25,[3]Combined!C$1:AF$640,30,0)</f>
        <v>0</v>
      </c>
      <c r="S25" s="10">
        <f>VLOOKUP(B25,[3]Combined!C$1:AG$640,31,0)</f>
        <v>0</v>
      </c>
      <c r="T25" s="10">
        <v>0</v>
      </c>
      <c r="U25" s="11">
        <v>7</v>
      </c>
      <c r="V25" s="11">
        <v>15</v>
      </c>
      <c r="W25" s="11">
        <f>VLOOKUP(B25,[4]Combined!C$1:AE$640,29,0)</f>
        <v>0</v>
      </c>
      <c r="X25" s="11">
        <v>0</v>
      </c>
      <c r="Y25" s="11">
        <v>0</v>
      </c>
      <c r="Z25" s="11">
        <v>0</v>
      </c>
      <c r="AA25" s="12">
        <v>3</v>
      </c>
      <c r="AB25" s="12">
        <v>5</v>
      </c>
      <c r="AC25" s="12">
        <f>VLOOKUP(B25,[5]Combined!C$1:AE$640,29,0)</f>
        <v>0</v>
      </c>
      <c r="AD25" s="12">
        <v>0</v>
      </c>
      <c r="AE25" s="12">
        <v>0</v>
      </c>
      <c r="AF25" s="12">
        <v>0</v>
      </c>
      <c r="AG25" s="14">
        <f t="shared" si="0"/>
        <v>43</v>
      </c>
      <c r="AH25" s="14">
        <f t="shared" si="0"/>
        <v>0</v>
      </c>
      <c r="AI25" s="14">
        <f t="shared" si="1"/>
        <v>0</v>
      </c>
      <c r="AJ25" s="14">
        <f t="shared" si="2"/>
        <v>28</v>
      </c>
      <c r="AK25" s="14">
        <f t="shared" si="3"/>
        <v>28</v>
      </c>
      <c r="AL25" s="14">
        <f t="shared" si="4"/>
        <v>65.116279069767444</v>
      </c>
      <c r="AM25" s="7" t="s">
        <v>11</v>
      </c>
      <c r="AN25" s="7">
        <v>21</v>
      </c>
    </row>
    <row r="26" spans="1:40" x14ac:dyDescent="0.25">
      <c r="A26" s="7">
        <v>25</v>
      </c>
      <c r="B26" s="7" t="s">
        <v>31</v>
      </c>
      <c r="C26" s="8">
        <f>VLOOKUP(B26,[1]Combined!$B$1:$AA$640,26,0)</f>
        <v>4</v>
      </c>
      <c r="D26" s="8">
        <f>VLOOKUP(B26,[1]Combined!$B$1:$AB$640,27,0)</f>
        <v>4</v>
      </c>
      <c r="E26" s="8">
        <f>VLOOKUP(B26,[1]Combined!$B$1:$AD$640,29,0)</f>
        <v>0</v>
      </c>
      <c r="F26" s="8">
        <f>VLOOKUP(B26,[1]Combined!$B$1:$AE$640,30,0)</f>
        <v>0</v>
      </c>
      <c r="G26" s="8">
        <f>VLOOKUP(B26,[1]Combined!$B$1:$AF$640,31,0)</f>
        <v>0</v>
      </c>
      <c r="H26" s="8">
        <v>0</v>
      </c>
      <c r="I26" s="9">
        <f>VLOOKUP(B26,[2]Combined!C$1:AB$640,26,0)</f>
        <v>8</v>
      </c>
      <c r="J26" s="9">
        <f>VLOOKUP(B26,[2]Combined!C$1:AC$640,27,0)</f>
        <v>8</v>
      </c>
      <c r="K26" s="9">
        <f>VLOOKUP(B26,[2]Combined!C$1:AE$640,29,0)</f>
        <v>0</v>
      </c>
      <c r="L26" s="9">
        <f>VLOOKUP(B26,[2]Combined!C$1:AF$640,30,0)</f>
        <v>0</v>
      </c>
      <c r="M26" s="9">
        <f>VLOOKUP(B26,[2]Combined!C$1:AG$640,31,0)</f>
        <v>0</v>
      </c>
      <c r="N26" s="9">
        <v>0</v>
      </c>
      <c r="O26" s="10">
        <v>9</v>
      </c>
      <c r="P26" s="10">
        <v>11</v>
      </c>
      <c r="Q26" s="10">
        <f>VLOOKUP(B26,[3]Combined!C$1:AE$640,29,0)</f>
        <v>0</v>
      </c>
      <c r="R26" s="10">
        <f>VLOOKUP(B26,[3]Combined!C$1:AF$640,30,0)</f>
        <v>0</v>
      </c>
      <c r="S26" s="10">
        <f>VLOOKUP(B26,[3]Combined!C$1:AG$640,31,0)</f>
        <v>0</v>
      </c>
      <c r="T26" s="10">
        <v>0</v>
      </c>
      <c r="U26" s="11">
        <v>9</v>
      </c>
      <c r="V26" s="11">
        <v>15</v>
      </c>
      <c r="W26" s="11">
        <f>VLOOKUP(B26,[4]Combined!C$1:AE$640,29,0)</f>
        <v>0</v>
      </c>
      <c r="X26" s="11">
        <v>0</v>
      </c>
      <c r="Y26" s="11">
        <v>0</v>
      </c>
      <c r="Z26" s="11">
        <v>0</v>
      </c>
      <c r="AA26" s="12">
        <v>3</v>
      </c>
      <c r="AB26" s="12">
        <v>5</v>
      </c>
      <c r="AC26" s="12">
        <f>VLOOKUP(B26,[5]Combined!C$1:AE$640,29,0)</f>
        <v>0</v>
      </c>
      <c r="AD26" s="12">
        <v>0</v>
      </c>
      <c r="AE26" s="12">
        <v>0</v>
      </c>
      <c r="AF26" s="12">
        <v>0</v>
      </c>
      <c r="AG26" s="14">
        <f t="shared" si="0"/>
        <v>43</v>
      </c>
      <c r="AH26" s="14">
        <f t="shared" si="0"/>
        <v>0</v>
      </c>
      <c r="AI26" s="14">
        <f t="shared" si="1"/>
        <v>0</v>
      </c>
      <c r="AJ26" s="14">
        <f t="shared" si="2"/>
        <v>33</v>
      </c>
      <c r="AK26" s="14">
        <f t="shared" si="3"/>
        <v>33</v>
      </c>
      <c r="AL26" s="14">
        <f t="shared" si="4"/>
        <v>76.744186046511629</v>
      </c>
      <c r="AM26" s="7" t="s">
        <v>3</v>
      </c>
      <c r="AN26" s="7">
        <v>21</v>
      </c>
    </row>
    <row r="27" spans="1:40" x14ac:dyDescent="0.25">
      <c r="A27" s="7">
        <v>26</v>
      </c>
      <c r="B27" s="7" t="s">
        <v>32</v>
      </c>
      <c r="C27" s="8">
        <f>VLOOKUP(B27,[1]Combined!$B$1:$AA$640,26,0)</f>
        <v>3</v>
      </c>
      <c r="D27" s="8">
        <f>VLOOKUP(B27,[1]Combined!$B$1:$AB$640,27,0)</f>
        <v>4</v>
      </c>
      <c r="E27" s="8">
        <f>VLOOKUP(B27,[1]Combined!$B$1:$AD$640,29,0)</f>
        <v>0</v>
      </c>
      <c r="F27" s="8">
        <f>VLOOKUP(B27,[1]Combined!$B$1:$AE$640,30,0)</f>
        <v>0</v>
      </c>
      <c r="G27" s="8">
        <f>VLOOKUP(B27,[1]Combined!$B$1:$AF$640,31,0)</f>
        <v>0</v>
      </c>
      <c r="H27" s="8">
        <v>0</v>
      </c>
      <c r="I27" s="9">
        <f>VLOOKUP(B27,[2]Combined!C$1:AB$640,26,0)</f>
        <v>5</v>
      </c>
      <c r="J27" s="9">
        <f>VLOOKUP(B27,[2]Combined!C$1:AC$640,27,0)</f>
        <v>8</v>
      </c>
      <c r="K27" s="9">
        <f>VLOOKUP(B27,[2]Combined!C$1:AE$640,29,0)</f>
        <v>0</v>
      </c>
      <c r="L27" s="9">
        <f>VLOOKUP(B27,[2]Combined!C$1:AF$640,30,0)</f>
        <v>0</v>
      </c>
      <c r="M27" s="9">
        <f>VLOOKUP(B27,[2]Combined!C$1:AG$640,31,0)</f>
        <v>0</v>
      </c>
      <c r="N27" s="9">
        <v>0</v>
      </c>
      <c r="O27" s="10">
        <v>8</v>
      </c>
      <c r="P27" s="10">
        <v>11</v>
      </c>
      <c r="Q27" s="10">
        <f>VLOOKUP(B27,[3]Combined!C$1:AE$640,29,0)</f>
        <v>0</v>
      </c>
      <c r="R27" s="10">
        <f>VLOOKUP(B27,[3]Combined!C$1:AF$640,30,0)</f>
        <v>0</v>
      </c>
      <c r="S27" s="10">
        <f>VLOOKUP(B27,[3]Combined!C$1:AG$640,31,0)</f>
        <v>0</v>
      </c>
      <c r="T27" s="10">
        <v>0</v>
      </c>
      <c r="U27" s="11">
        <v>12</v>
      </c>
      <c r="V27" s="11">
        <v>15</v>
      </c>
      <c r="W27" s="11">
        <f>VLOOKUP(B27,[4]Combined!C$1:AE$640,29,0)</f>
        <v>0</v>
      </c>
      <c r="X27" s="11">
        <v>0</v>
      </c>
      <c r="Y27" s="11">
        <v>0</v>
      </c>
      <c r="Z27" s="11">
        <v>0</v>
      </c>
      <c r="AA27" s="12">
        <v>4</v>
      </c>
      <c r="AB27" s="12">
        <v>5</v>
      </c>
      <c r="AC27" s="12">
        <f>VLOOKUP(B27,[5]Combined!C$1:AE$640,29,0)</f>
        <v>0</v>
      </c>
      <c r="AD27" s="12">
        <v>0</v>
      </c>
      <c r="AE27" s="12">
        <v>0</v>
      </c>
      <c r="AF27" s="12">
        <v>0</v>
      </c>
      <c r="AG27" s="14">
        <f t="shared" si="0"/>
        <v>43</v>
      </c>
      <c r="AH27" s="14">
        <f t="shared" si="0"/>
        <v>0</v>
      </c>
      <c r="AI27" s="14">
        <f t="shared" si="1"/>
        <v>0</v>
      </c>
      <c r="AJ27" s="14">
        <f t="shared" si="2"/>
        <v>32</v>
      </c>
      <c r="AK27" s="14">
        <f t="shared" si="3"/>
        <v>32</v>
      </c>
      <c r="AL27" s="14">
        <f t="shared" si="4"/>
        <v>74.418604651162795</v>
      </c>
      <c r="AM27" s="7" t="s">
        <v>5</v>
      </c>
      <c r="AN27" s="7">
        <v>23</v>
      </c>
    </row>
    <row r="28" spans="1:40" x14ac:dyDescent="0.25">
      <c r="A28" s="7">
        <v>27</v>
      </c>
      <c r="B28" s="7" t="s">
        <v>33</v>
      </c>
      <c r="C28" s="8">
        <f>VLOOKUP(B28,[1]Combined!$B$1:$AA$640,26,0)</f>
        <v>3</v>
      </c>
      <c r="D28" s="8">
        <f>VLOOKUP(B28,[1]Combined!$B$1:$AB$640,27,0)</f>
        <v>4</v>
      </c>
      <c r="E28" s="8">
        <f>VLOOKUP(B28,[1]Combined!$B$1:$AD$640,29,0)</f>
        <v>0</v>
      </c>
      <c r="F28" s="8">
        <f>VLOOKUP(B28,[1]Combined!$B$1:$AE$640,30,0)</f>
        <v>0</v>
      </c>
      <c r="G28" s="8">
        <f>VLOOKUP(B28,[1]Combined!$B$1:$AF$640,31,0)</f>
        <v>0</v>
      </c>
      <c r="H28" s="8">
        <v>0</v>
      </c>
      <c r="I28" s="9">
        <f>VLOOKUP(B28,[2]Combined!C$1:AB$640,26,0)</f>
        <v>5</v>
      </c>
      <c r="J28" s="9">
        <f>VLOOKUP(B28,[2]Combined!C$1:AC$640,27,0)</f>
        <v>8</v>
      </c>
      <c r="K28" s="9">
        <f>VLOOKUP(B28,[2]Combined!C$1:AE$640,29,0)</f>
        <v>0</v>
      </c>
      <c r="L28" s="9">
        <f>VLOOKUP(B28,[2]Combined!C$1:AF$640,30,0)</f>
        <v>0</v>
      </c>
      <c r="M28" s="9">
        <f>VLOOKUP(B28,[2]Combined!C$1:AG$640,31,0)</f>
        <v>0</v>
      </c>
      <c r="N28" s="9">
        <v>0</v>
      </c>
      <c r="O28" s="10">
        <v>10</v>
      </c>
      <c r="P28" s="10">
        <v>11</v>
      </c>
      <c r="Q28" s="10">
        <f>VLOOKUP(B28,[3]Combined!C$1:AE$640,29,0)</f>
        <v>0</v>
      </c>
      <c r="R28" s="10">
        <f>VLOOKUP(B28,[3]Combined!C$1:AF$640,30,0)</f>
        <v>0</v>
      </c>
      <c r="S28" s="10">
        <f>VLOOKUP(B28,[3]Combined!C$1:AG$640,31,0)</f>
        <v>0</v>
      </c>
      <c r="T28" s="10">
        <v>0</v>
      </c>
      <c r="U28" s="11">
        <v>14</v>
      </c>
      <c r="V28" s="11">
        <v>15</v>
      </c>
      <c r="W28" s="11">
        <f>VLOOKUP(B28,[4]Combined!C$1:AE$640,29,0)</f>
        <v>0</v>
      </c>
      <c r="X28" s="11">
        <v>0</v>
      </c>
      <c r="Y28" s="11">
        <v>0</v>
      </c>
      <c r="Z28" s="11">
        <v>0</v>
      </c>
      <c r="AA28" s="12">
        <v>5</v>
      </c>
      <c r="AB28" s="12">
        <v>5</v>
      </c>
      <c r="AC28" s="12">
        <f>VLOOKUP(B28,[5]Combined!C$1:AE$640,29,0)</f>
        <v>0</v>
      </c>
      <c r="AD28" s="12">
        <v>0</v>
      </c>
      <c r="AE28" s="12">
        <v>0</v>
      </c>
      <c r="AF28" s="12">
        <v>0</v>
      </c>
      <c r="AG28" s="14">
        <f t="shared" si="0"/>
        <v>43</v>
      </c>
      <c r="AH28" s="14">
        <f t="shared" si="0"/>
        <v>0</v>
      </c>
      <c r="AI28" s="14">
        <f t="shared" si="1"/>
        <v>0</v>
      </c>
      <c r="AJ28" s="14">
        <f t="shared" si="2"/>
        <v>37</v>
      </c>
      <c r="AK28" s="14">
        <f t="shared" si="3"/>
        <v>37</v>
      </c>
      <c r="AL28" s="14">
        <f t="shared" si="4"/>
        <v>86.04651162790698</v>
      </c>
      <c r="AM28" s="7" t="s">
        <v>7</v>
      </c>
      <c r="AN28" s="7">
        <v>24</v>
      </c>
    </row>
    <row r="29" spans="1:40" x14ac:dyDescent="0.25">
      <c r="A29" s="7">
        <v>28</v>
      </c>
      <c r="B29" s="7" t="s">
        <v>34</v>
      </c>
      <c r="C29" s="8">
        <f>VLOOKUP(B29,[1]Combined!$B$1:$AA$640,26,0)</f>
        <v>4</v>
      </c>
      <c r="D29" s="8">
        <f>VLOOKUP(B29,[1]Combined!$B$1:$AB$640,27,0)</f>
        <v>4</v>
      </c>
      <c r="E29" s="8">
        <f>VLOOKUP(B29,[1]Combined!$B$1:$AD$640,29,0)</f>
        <v>0</v>
      </c>
      <c r="F29" s="8">
        <f>VLOOKUP(B29,[1]Combined!$B$1:$AE$640,30,0)</f>
        <v>0</v>
      </c>
      <c r="G29" s="8">
        <f>VLOOKUP(B29,[1]Combined!$B$1:$AF$640,31,0)</f>
        <v>0</v>
      </c>
      <c r="H29" s="8">
        <v>0</v>
      </c>
      <c r="I29" s="9">
        <f>VLOOKUP(B29,[2]Combined!C$1:AB$640,26,0)</f>
        <v>6</v>
      </c>
      <c r="J29" s="9">
        <f>VLOOKUP(B29,[2]Combined!C$1:AC$640,27,0)</f>
        <v>8</v>
      </c>
      <c r="K29" s="9">
        <f>VLOOKUP(B29,[2]Combined!C$1:AE$640,29,0)</f>
        <v>0</v>
      </c>
      <c r="L29" s="9">
        <f>VLOOKUP(B29,[2]Combined!C$1:AF$640,30,0)</f>
        <v>0</v>
      </c>
      <c r="M29" s="9">
        <f>VLOOKUP(B29,[2]Combined!C$1:AG$640,31,0)</f>
        <v>0</v>
      </c>
      <c r="N29" s="9">
        <v>0</v>
      </c>
      <c r="O29" s="10">
        <v>8</v>
      </c>
      <c r="P29" s="10">
        <v>11</v>
      </c>
      <c r="Q29" s="10">
        <f>VLOOKUP(B29,[3]Combined!C$1:AE$640,29,0)</f>
        <v>0</v>
      </c>
      <c r="R29" s="10">
        <f>VLOOKUP(B29,[3]Combined!C$1:AF$640,30,0)</f>
        <v>0</v>
      </c>
      <c r="S29" s="10">
        <f>VLOOKUP(B29,[3]Combined!C$1:AG$640,31,0)</f>
        <v>0</v>
      </c>
      <c r="T29" s="10">
        <v>0</v>
      </c>
      <c r="U29" s="11">
        <v>7</v>
      </c>
      <c r="V29" s="11">
        <v>15</v>
      </c>
      <c r="W29" s="11">
        <f>VLOOKUP(B29,[4]Combined!C$1:AE$640,29,0)</f>
        <v>0</v>
      </c>
      <c r="X29" s="11">
        <v>0</v>
      </c>
      <c r="Y29" s="11">
        <v>0</v>
      </c>
      <c r="Z29" s="11">
        <v>0</v>
      </c>
      <c r="AA29" s="12">
        <v>3</v>
      </c>
      <c r="AB29" s="12">
        <v>5</v>
      </c>
      <c r="AC29" s="12">
        <f>VLOOKUP(B29,[5]Combined!C$1:AE$640,29,0)</f>
        <v>0</v>
      </c>
      <c r="AD29" s="12">
        <v>0</v>
      </c>
      <c r="AE29" s="12">
        <v>0</v>
      </c>
      <c r="AF29" s="12">
        <v>0</v>
      </c>
      <c r="AG29" s="14">
        <f t="shared" si="0"/>
        <v>43</v>
      </c>
      <c r="AH29" s="14">
        <f t="shared" si="0"/>
        <v>0</v>
      </c>
      <c r="AI29" s="14">
        <f t="shared" si="1"/>
        <v>0</v>
      </c>
      <c r="AJ29" s="14">
        <f t="shared" si="2"/>
        <v>28</v>
      </c>
      <c r="AK29" s="14">
        <f t="shared" si="3"/>
        <v>28</v>
      </c>
      <c r="AL29" s="14">
        <f t="shared" si="4"/>
        <v>65.116279069767444</v>
      </c>
      <c r="AM29" s="7" t="s">
        <v>9</v>
      </c>
      <c r="AN29" s="7">
        <v>22</v>
      </c>
    </row>
    <row r="30" spans="1:40" x14ac:dyDescent="0.25">
      <c r="A30" s="7">
        <v>29</v>
      </c>
      <c r="B30" s="7" t="s">
        <v>35</v>
      </c>
      <c r="C30" s="8">
        <f>VLOOKUP(B30,[1]Combined!$B$1:$AA$640,26,0)</f>
        <v>4</v>
      </c>
      <c r="D30" s="8">
        <f>VLOOKUP(B30,[1]Combined!$B$1:$AB$640,27,0)</f>
        <v>4</v>
      </c>
      <c r="E30" s="8">
        <f>VLOOKUP(B30,[1]Combined!$B$1:$AD$640,29,0)</f>
        <v>0</v>
      </c>
      <c r="F30" s="8">
        <f>VLOOKUP(B30,[1]Combined!$B$1:$AE$640,30,0)</f>
        <v>0</v>
      </c>
      <c r="G30" s="8">
        <f>VLOOKUP(B30,[1]Combined!$B$1:$AF$640,31,0)</f>
        <v>0</v>
      </c>
      <c r="H30" s="8">
        <v>0</v>
      </c>
      <c r="I30" s="9">
        <f>VLOOKUP(B30,[2]Combined!C$1:AB$640,26,0)</f>
        <v>6</v>
      </c>
      <c r="J30" s="9">
        <f>VLOOKUP(B30,[2]Combined!C$1:AC$640,27,0)</f>
        <v>8</v>
      </c>
      <c r="K30" s="9">
        <f>VLOOKUP(B30,[2]Combined!C$1:AE$640,29,0)</f>
        <v>0</v>
      </c>
      <c r="L30" s="9">
        <f>VLOOKUP(B30,[2]Combined!C$1:AF$640,30,0)</f>
        <v>0</v>
      </c>
      <c r="M30" s="9">
        <f>VLOOKUP(B30,[2]Combined!C$1:AG$640,31,0)</f>
        <v>0</v>
      </c>
      <c r="N30" s="9">
        <v>0</v>
      </c>
      <c r="O30" s="10">
        <v>8</v>
      </c>
      <c r="P30" s="10">
        <v>11</v>
      </c>
      <c r="Q30" s="10">
        <f>VLOOKUP(B30,[3]Combined!C$1:AE$640,29,0)</f>
        <v>0</v>
      </c>
      <c r="R30" s="10">
        <f>VLOOKUP(B30,[3]Combined!C$1:AF$640,30,0)</f>
        <v>0</v>
      </c>
      <c r="S30" s="10">
        <f>VLOOKUP(B30,[3]Combined!C$1:AG$640,31,0)</f>
        <v>0</v>
      </c>
      <c r="T30" s="10">
        <v>0</v>
      </c>
      <c r="U30" s="11">
        <v>9</v>
      </c>
      <c r="V30" s="11">
        <v>15</v>
      </c>
      <c r="W30" s="11">
        <f>VLOOKUP(B30,[4]Combined!C$1:AE$640,29,0)</f>
        <v>0</v>
      </c>
      <c r="X30" s="11">
        <v>0</v>
      </c>
      <c r="Y30" s="11">
        <v>0</v>
      </c>
      <c r="Z30" s="11">
        <v>0</v>
      </c>
      <c r="AA30" s="12">
        <v>3</v>
      </c>
      <c r="AB30" s="12">
        <v>5</v>
      </c>
      <c r="AC30" s="12">
        <f>VLOOKUP(B30,[5]Combined!C$1:AE$640,29,0)</f>
        <v>0</v>
      </c>
      <c r="AD30" s="12">
        <v>0</v>
      </c>
      <c r="AE30" s="12">
        <v>0</v>
      </c>
      <c r="AF30" s="12">
        <v>0</v>
      </c>
      <c r="AG30" s="14">
        <f t="shared" si="0"/>
        <v>43</v>
      </c>
      <c r="AH30" s="14">
        <f t="shared" si="0"/>
        <v>0</v>
      </c>
      <c r="AI30" s="14">
        <f t="shared" si="1"/>
        <v>0</v>
      </c>
      <c r="AJ30" s="14">
        <f t="shared" si="2"/>
        <v>30</v>
      </c>
      <c r="AK30" s="14">
        <f t="shared" si="3"/>
        <v>30</v>
      </c>
      <c r="AL30" s="14">
        <f t="shared" si="4"/>
        <v>69.767441860465112</v>
      </c>
      <c r="AM30" s="7" t="s">
        <v>11</v>
      </c>
      <c r="AN30" s="7">
        <v>21</v>
      </c>
    </row>
    <row r="31" spans="1:40" x14ac:dyDescent="0.25">
      <c r="A31" s="7">
        <v>30</v>
      </c>
      <c r="B31" s="7" t="s">
        <v>36</v>
      </c>
      <c r="C31" s="8">
        <f>VLOOKUP(B31,[1]Combined!$B$1:$AA$640,26,0)</f>
        <v>2</v>
      </c>
      <c r="D31" s="8">
        <f>VLOOKUP(B31,[1]Combined!$B$1:$AB$640,27,0)</f>
        <v>4</v>
      </c>
      <c r="E31" s="8">
        <f>VLOOKUP(B31,[1]Combined!$B$1:$AD$640,29,0)</f>
        <v>0</v>
      </c>
      <c r="F31" s="8">
        <f>VLOOKUP(B31,[1]Combined!$B$1:$AE$640,30,0)</f>
        <v>0</v>
      </c>
      <c r="G31" s="8">
        <f>VLOOKUP(B31,[1]Combined!$B$1:$AF$640,31,0)</f>
        <v>0</v>
      </c>
      <c r="H31" s="8">
        <v>0</v>
      </c>
      <c r="I31" s="9">
        <f>VLOOKUP(B31,[2]Combined!C$1:AB$640,26,0)</f>
        <v>7</v>
      </c>
      <c r="J31" s="9">
        <f>VLOOKUP(B31,[2]Combined!C$1:AC$640,27,0)</f>
        <v>8</v>
      </c>
      <c r="K31" s="9">
        <f>VLOOKUP(B31,[2]Combined!C$1:AE$640,29,0)</f>
        <v>0</v>
      </c>
      <c r="L31" s="9">
        <f>VLOOKUP(B31,[2]Combined!C$1:AF$640,30,0)</f>
        <v>0</v>
      </c>
      <c r="M31" s="9">
        <f>VLOOKUP(B31,[2]Combined!C$1:AG$640,31,0)</f>
        <v>0</v>
      </c>
      <c r="N31" s="9">
        <v>0</v>
      </c>
      <c r="O31" s="10">
        <v>7</v>
      </c>
      <c r="P31" s="10">
        <v>11</v>
      </c>
      <c r="Q31" s="10">
        <f>VLOOKUP(B31,[3]Combined!C$1:AE$640,29,0)</f>
        <v>0</v>
      </c>
      <c r="R31" s="10">
        <f>VLOOKUP(B31,[3]Combined!C$1:AF$640,30,0)</f>
        <v>0</v>
      </c>
      <c r="S31" s="10">
        <f>VLOOKUP(B31,[3]Combined!C$1:AG$640,31,0)</f>
        <v>0</v>
      </c>
      <c r="T31" s="10">
        <v>0</v>
      </c>
      <c r="U31" s="11">
        <v>9</v>
      </c>
      <c r="V31" s="11">
        <v>15</v>
      </c>
      <c r="W31" s="11">
        <f>VLOOKUP(B31,[4]Combined!C$1:AE$640,29,0)</f>
        <v>0</v>
      </c>
      <c r="X31" s="11">
        <v>0</v>
      </c>
      <c r="Y31" s="11">
        <v>0</v>
      </c>
      <c r="Z31" s="11">
        <v>0</v>
      </c>
      <c r="AA31" s="12">
        <v>3</v>
      </c>
      <c r="AB31" s="12">
        <v>5</v>
      </c>
      <c r="AC31" s="12">
        <f>VLOOKUP(B31,[5]Combined!C$1:AE$640,29,0)</f>
        <v>0</v>
      </c>
      <c r="AD31" s="12">
        <v>0</v>
      </c>
      <c r="AE31" s="12">
        <v>0</v>
      </c>
      <c r="AF31" s="12">
        <v>0</v>
      </c>
      <c r="AG31" s="14">
        <f t="shared" si="0"/>
        <v>43</v>
      </c>
      <c r="AH31" s="14">
        <f t="shared" si="0"/>
        <v>0</v>
      </c>
      <c r="AI31" s="14">
        <f t="shared" si="1"/>
        <v>0</v>
      </c>
      <c r="AJ31" s="14">
        <f t="shared" si="2"/>
        <v>28</v>
      </c>
      <c r="AK31" s="14">
        <f t="shared" si="3"/>
        <v>28</v>
      </c>
      <c r="AL31" s="14">
        <f t="shared" si="4"/>
        <v>65.116279069767444</v>
      </c>
      <c r="AM31" s="7" t="s">
        <v>3</v>
      </c>
      <c r="AN31" s="7">
        <v>21</v>
      </c>
    </row>
    <row r="32" spans="1:40" x14ac:dyDescent="0.25">
      <c r="A32" s="7">
        <v>31</v>
      </c>
      <c r="B32" s="7" t="s">
        <v>37</v>
      </c>
      <c r="C32" s="8">
        <f>VLOOKUP(B32,[1]Combined!$B$1:$AA$640,26,0)</f>
        <v>4</v>
      </c>
      <c r="D32" s="8">
        <f>VLOOKUP(B32,[1]Combined!$B$1:$AB$640,27,0)</f>
        <v>4</v>
      </c>
      <c r="E32" s="8">
        <f>VLOOKUP(B32,[1]Combined!$B$1:$AD$640,29,0)</f>
        <v>0</v>
      </c>
      <c r="F32" s="8">
        <f>VLOOKUP(B32,[1]Combined!$B$1:$AE$640,30,0)</f>
        <v>0</v>
      </c>
      <c r="G32" s="8">
        <f>VLOOKUP(B32,[1]Combined!$B$1:$AF$640,31,0)</f>
        <v>0</v>
      </c>
      <c r="H32" s="8">
        <v>0</v>
      </c>
      <c r="I32" s="9">
        <f>VLOOKUP(B32,[2]Combined!C$1:AB$640,26,0)</f>
        <v>7</v>
      </c>
      <c r="J32" s="9">
        <f>VLOOKUP(B32,[2]Combined!C$1:AC$640,27,0)</f>
        <v>8</v>
      </c>
      <c r="K32" s="9">
        <f>VLOOKUP(B32,[2]Combined!C$1:AE$640,29,0)</f>
        <v>0</v>
      </c>
      <c r="L32" s="9">
        <f>VLOOKUP(B32,[2]Combined!C$1:AF$640,30,0)</f>
        <v>0</v>
      </c>
      <c r="M32" s="9">
        <f>VLOOKUP(B32,[2]Combined!C$1:AG$640,31,0)</f>
        <v>0</v>
      </c>
      <c r="N32" s="9">
        <v>0</v>
      </c>
      <c r="O32" s="10">
        <v>8</v>
      </c>
      <c r="P32" s="10">
        <v>11</v>
      </c>
      <c r="Q32" s="10">
        <f>VLOOKUP(B32,[3]Combined!C$1:AE$640,29,0)</f>
        <v>0</v>
      </c>
      <c r="R32" s="10">
        <f>VLOOKUP(B32,[3]Combined!C$1:AF$640,30,0)</f>
        <v>0</v>
      </c>
      <c r="S32" s="10">
        <f>VLOOKUP(B32,[3]Combined!C$1:AG$640,31,0)</f>
        <v>0</v>
      </c>
      <c r="T32" s="10">
        <v>0</v>
      </c>
      <c r="U32" s="11">
        <v>12</v>
      </c>
      <c r="V32" s="11">
        <v>15</v>
      </c>
      <c r="W32" s="11">
        <f>VLOOKUP(B32,[4]Combined!C$1:AE$640,29,0)</f>
        <v>0</v>
      </c>
      <c r="X32" s="11">
        <v>0</v>
      </c>
      <c r="Y32" s="11">
        <v>0</v>
      </c>
      <c r="Z32" s="11">
        <v>0</v>
      </c>
      <c r="AA32" s="12">
        <v>3</v>
      </c>
      <c r="AB32" s="12">
        <v>5</v>
      </c>
      <c r="AC32" s="12">
        <f>VLOOKUP(B32,[5]Combined!C$1:AE$640,29,0)</f>
        <v>0</v>
      </c>
      <c r="AD32" s="12">
        <v>0</v>
      </c>
      <c r="AE32" s="12">
        <v>0</v>
      </c>
      <c r="AF32" s="12">
        <v>0</v>
      </c>
      <c r="AG32" s="14">
        <f t="shared" si="0"/>
        <v>43</v>
      </c>
      <c r="AH32" s="14">
        <f t="shared" si="0"/>
        <v>0</v>
      </c>
      <c r="AI32" s="14">
        <f t="shared" si="1"/>
        <v>0</v>
      </c>
      <c r="AJ32" s="14">
        <f t="shared" si="2"/>
        <v>34</v>
      </c>
      <c r="AK32" s="14">
        <f t="shared" si="3"/>
        <v>34</v>
      </c>
      <c r="AL32" s="14">
        <f t="shared" si="4"/>
        <v>79.069767441860463</v>
      </c>
      <c r="AM32" s="7" t="s">
        <v>5</v>
      </c>
      <c r="AN32" s="7">
        <v>21</v>
      </c>
    </row>
    <row r="33" spans="1:40" x14ac:dyDescent="0.25">
      <c r="A33" s="7">
        <v>32</v>
      </c>
      <c r="B33" s="7" t="s">
        <v>38</v>
      </c>
      <c r="C33" s="8">
        <f>VLOOKUP(B33,[1]Combined!$B$1:$AA$640,26,0)</f>
        <v>4</v>
      </c>
      <c r="D33" s="8">
        <f>VLOOKUP(B33,[1]Combined!$B$1:$AB$640,27,0)</f>
        <v>4</v>
      </c>
      <c r="E33" s="8">
        <f>VLOOKUP(B33,[1]Combined!$B$1:$AD$640,29,0)</f>
        <v>0</v>
      </c>
      <c r="F33" s="8">
        <f>VLOOKUP(B33,[1]Combined!$B$1:$AE$640,30,0)</f>
        <v>0</v>
      </c>
      <c r="G33" s="8">
        <f>VLOOKUP(B33,[1]Combined!$B$1:$AF$640,31,0)</f>
        <v>0</v>
      </c>
      <c r="H33" s="8">
        <v>0</v>
      </c>
      <c r="I33" s="9">
        <f>VLOOKUP(B33,[2]Combined!C$1:AB$640,26,0)</f>
        <v>5</v>
      </c>
      <c r="J33" s="9">
        <f>VLOOKUP(B33,[2]Combined!C$1:AC$640,27,0)</f>
        <v>8</v>
      </c>
      <c r="K33" s="9">
        <f>VLOOKUP(B33,[2]Combined!C$1:AE$640,29,0)</f>
        <v>0</v>
      </c>
      <c r="L33" s="9">
        <f>VLOOKUP(B33,[2]Combined!C$1:AF$640,30,0)</f>
        <v>0</v>
      </c>
      <c r="M33" s="9">
        <f>VLOOKUP(B33,[2]Combined!C$1:AG$640,31,0)</f>
        <v>0</v>
      </c>
      <c r="N33" s="9">
        <v>0</v>
      </c>
      <c r="O33" s="10">
        <v>8</v>
      </c>
      <c r="P33" s="10">
        <v>11</v>
      </c>
      <c r="Q33" s="10">
        <f>VLOOKUP(B33,[3]Combined!C$1:AE$640,29,0)</f>
        <v>0</v>
      </c>
      <c r="R33" s="10">
        <f>VLOOKUP(B33,[3]Combined!C$1:AF$640,30,0)</f>
        <v>0</v>
      </c>
      <c r="S33" s="10">
        <f>VLOOKUP(B33,[3]Combined!C$1:AG$640,31,0)</f>
        <v>0</v>
      </c>
      <c r="T33" s="10">
        <v>0</v>
      </c>
      <c r="U33" s="11">
        <v>12</v>
      </c>
      <c r="V33" s="11">
        <v>15</v>
      </c>
      <c r="W33" s="11">
        <f>VLOOKUP(B33,[4]Combined!C$1:AE$640,29,0)</f>
        <v>0</v>
      </c>
      <c r="X33" s="11">
        <v>0</v>
      </c>
      <c r="Y33" s="11">
        <v>0</v>
      </c>
      <c r="Z33" s="11">
        <v>0</v>
      </c>
      <c r="AA33" s="12">
        <v>4</v>
      </c>
      <c r="AB33" s="12">
        <v>5</v>
      </c>
      <c r="AC33" s="12">
        <f>VLOOKUP(B33,[5]Combined!C$1:AE$640,29,0)</f>
        <v>0</v>
      </c>
      <c r="AD33" s="12">
        <v>0</v>
      </c>
      <c r="AE33" s="12">
        <v>0</v>
      </c>
      <c r="AF33" s="12">
        <v>0</v>
      </c>
      <c r="AG33" s="14">
        <f t="shared" si="0"/>
        <v>43</v>
      </c>
      <c r="AH33" s="14">
        <f t="shared" si="0"/>
        <v>0</v>
      </c>
      <c r="AI33" s="14">
        <f t="shared" si="1"/>
        <v>0</v>
      </c>
      <c r="AJ33" s="14">
        <f t="shared" si="2"/>
        <v>33</v>
      </c>
      <c r="AK33" s="14">
        <f t="shared" si="3"/>
        <v>33</v>
      </c>
      <c r="AL33" s="14">
        <f t="shared" si="4"/>
        <v>76.744186046511629</v>
      </c>
      <c r="AM33" s="7" t="s">
        <v>7</v>
      </c>
      <c r="AN33" s="7">
        <v>23</v>
      </c>
    </row>
    <row r="34" spans="1:40" x14ac:dyDescent="0.25">
      <c r="A34" s="7">
        <v>33</v>
      </c>
      <c r="B34" s="7" t="s">
        <v>39</v>
      </c>
      <c r="C34" s="8">
        <f>VLOOKUP(B34,[1]Combined!$B$1:$AA$640,26,0)</f>
        <v>4</v>
      </c>
      <c r="D34" s="8">
        <f>VLOOKUP(B34,[1]Combined!$B$1:$AB$640,27,0)</f>
        <v>4</v>
      </c>
      <c r="E34" s="8">
        <f>VLOOKUP(B34,[1]Combined!$B$1:$AD$640,29,0)</f>
        <v>0</v>
      </c>
      <c r="F34" s="8">
        <f>VLOOKUP(B34,[1]Combined!$B$1:$AE$640,30,0)</f>
        <v>0</v>
      </c>
      <c r="G34" s="8">
        <f>VLOOKUP(B34,[1]Combined!$B$1:$AF$640,31,0)</f>
        <v>0</v>
      </c>
      <c r="H34" s="8">
        <v>0</v>
      </c>
      <c r="I34" s="9">
        <f>VLOOKUP(B34,[2]Combined!C$1:AB$640,26,0)</f>
        <v>5</v>
      </c>
      <c r="J34" s="9">
        <f>VLOOKUP(B34,[2]Combined!C$1:AC$640,27,0)</f>
        <v>8</v>
      </c>
      <c r="K34" s="9">
        <f>VLOOKUP(B34,[2]Combined!C$1:AE$640,29,0)</f>
        <v>0</v>
      </c>
      <c r="L34" s="9">
        <f>VLOOKUP(B34,[2]Combined!C$1:AF$640,30,0)</f>
        <v>0</v>
      </c>
      <c r="M34" s="9">
        <f>VLOOKUP(B34,[2]Combined!C$1:AG$640,31,0)</f>
        <v>0</v>
      </c>
      <c r="N34" s="9">
        <v>0</v>
      </c>
      <c r="O34" s="10">
        <v>9</v>
      </c>
      <c r="P34" s="10">
        <v>11</v>
      </c>
      <c r="Q34" s="10">
        <f>VLOOKUP(B34,[3]Combined!C$1:AE$640,29,0)</f>
        <v>0</v>
      </c>
      <c r="R34" s="10">
        <f>VLOOKUP(B34,[3]Combined!C$1:AF$640,30,0)</f>
        <v>0</v>
      </c>
      <c r="S34" s="10">
        <f>VLOOKUP(B34,[3]Combined!C$1:AG$640,31,0)</f>
        <v>0</v>
      </c>
      <c r="T34" s="10">
        <v>0</v>
      </c>
      <c r="U34" s="11">
        <v>13</v>
      </c>
      <c r="V34" s="11">
        <v>15</v>
      </c>
      <c r="W34" s="11">
        <f>VLOOKUP(B34,[4]Combined!C$1:AE$640,29,0)</f>
        <v>0</v>
      </c>
      <c r="X34" s="11">
        <v>0</v>
      </c>
      <c r="Y34" s="11">
        <v>0</v>
      </c>
      <c r="Z34" s="11">
        <v>0</v>
      </c>
      <c r="AA34" s="12">
        <v>5</v>
      </c>
      <c r="AB34" s="12">
        <v>5</v>
      </c>
      <c r="AC34" s="12">
        <f>VLOOKUP(B34,[5]Combined!C$1:AE$640,29,0)</f>
        <v>0</v>
      </c>
      <c r="AD34" s="12">
        <v>0</v>
      </c>
      <c r="AE34" s="12">
        <v>0</v>
      </c>
      <c r="AF34" s="12">
        <v>0</v>
      </c>
      <c r="AG34" s="14">
        <f t="shared" si="0"/>
        <v>43</v>
      </c>
      <c r="AH34" s="14">
        <f t="shared" si="0"/>
        <v>0</v>
      </c>
      <c r="AI34" s="14">
        <f t="shared" si="1"/>
        <v>0</v>
      </c>
      <c r="AJ34" s="14">
        <f t="shared" si="2"/>
        <v>36</v>
      </c>
      <c r="AK34" s="14">
        <f t="shared" si="3"/>
        <v>36</v>
      </c>
      <c r="AL34" s="14">
        <f t="shared" si="4"/>
        <v>83.720930232558146</v>
      </c>
      <c r="AM34" s="7" t="s">
        <v>9</v>
      </c>
      <c r="AN34" s="7">
        <v>24</v>
      </c>
    </row>
    <row r="35" spans="1:40" x14ac:dyDescent="0.25">
      <c r="A35" s="7">
        <v>34</v>
      </c>
      <c r="B35" s="7" t="s">
        <v>40</v>
      </c>
      <c r="C35" s="8">
        <f>VLOOKUP(B35,[1]Combined!$B$1:$AA$640,26,0)</f>
        <v>4</v>
      </c>
      <c r="D35" s="8">
        <f>VLOOKUP(B35,[1]Combined!$B$1:$AB$640,27,0)</f>
        <v>4</v>
      </c>
      <c r="E35" s="8">
        <f>VLOOKUP(B35,[1]Combined!$B$1:$AD$640,29,0)</f>
        <v>0</v>
      </c>
      <c r="F35" s="8">
        <f>VLOOKUP(B35,[1]Combined!$B$1:$AE$640,30,0)</f>
        <v>0</v>
      </c>
      <c r="G35" s="8">
        <f>VLOOKUP(B35,[1]Combined!$B$1:$AF$640,31,0)</f>
        <v>0</v>
      </c>
      <c r="H35" s="8">
        <v>0</v>
      </c>
      <c r="I35" s="9">
        <f>VLOOKUP(B35,[2]Combined!C$1:AB$640,26,0)</f>
        <v>6</v>
      </c>
      <c r="J35" s="9">
        <f>VLOOKUP(B35,[2]Combined!C$1:AC$640,27,0)</f>
        <v>8</v>
      </c>
      <c r="K35" s="9">
        <f>VLOOKUP(B35,[2]Combined!C$1:AE$640,29,0)</f>
        <v>0</v>
      </c>
      <c r="L35" s="9">
        <f>VLOOKUP(B35,[2]Combined!C$1:AF$640,30,0)</f>
        <v>0</v>
      </c>
      <c r="M35" s="9">
        <f>VLOOKUP(B35,[2]Combined!C$1:AG$640,31,0)</f>
        <v>0</v>
      </c>
      <c r="N35" s="9">
        <v>0</v>
      </c>
      <c r="O35" s="10">
        <v>8</v>
      </c>
      <c r="P35" s="10">
        <v>11</v>
      </c>
      <c r="Q35" s="10">
        <f>VLOOKUP(B35,[3]Combined!C$1:AE$640,29,0)</f>
        <v>0</v>
      </c>
      <c r="R35" s="10">
        <f>VLOOKUP(B35,[3]Combined!C$1:AF$640,30,0)</f>
        <v>0</v>
      </c>
      <c r="S35" s="10">
        <f>VLOOKUP(B35,[3]Combined!C$1:AG$640,31,0)</f>
        <v>0</v>
      </c>
      <c r="T35" s="10">
        <v>0</v>
      </c>
      <c r="U35" s="11">
        <v>13</v>
      </c>
      <c r="V35" s="11">
        <v>15</v>
      </c>
      <c r="W35" s="11">
        <f>VLOOKUP(B35,[4]Combined!C$1:AE$640,29,0)</f>
        <v>0</v>
      </c>
      <c r="X35" s="11">
        <v>0</v>
      </c>
      <c r="Y35" s="11">
        <v>0</v>
      </c>
      <c r="Z35" s="11">
        <v>0</v>
      </c>
      <c r="AA35" s="12">
        <v>5</v>
      </c>
      <c r="AB35" s="12">
        <v>5</v>
      </c>
      <c r="AC35" s="12">
        <f>VLOOKUP(B35,[5]Combined!C$1:AE$640,29,0)</f>
        <v>0</v>
      </c>
      <c r="AD35" s="12">
        <v>0</v>
      </c>
      <c r="AE35" s="12">
        <v>0</v>
      </c>
      <c r="AF35" s="12">
        <v>0</v>
      </c>
      <c r="AG35" s="14">
        <f t="shared" si="0"/>
        <v>43</v>
      </c>
      <c r="AH35" s="14">
        <f t="shared" si="0"/>
        <v>0</v>
      </c>
      <c r="AI35" s="14">
        <f t="shared" si="1"/>
        <v>0</v>
      </c>
      <c r="AJ35" s="14">
        <f t="shared" si="2"/>
        <v>36</v>
      </c>
      <c r="AK35" s="14">
        <f t="shared" si="3"/>
        <v>36</v>
      </c>
      <c r="AL35" s="14">
        <f t="shared" si="4"/>
        <v>83.720930232558146</v>
      </c>
      <c r="AM35" s="7" t="s">
        <v>11</v>
      </c>
      <c r="AN35" s="7">
        <v>23</v>
      </c>
    </row>
    <row r="36" spans="1:40" x14ac:dyDescent="0.25">
      <c r="A36" s="7">
        <v>35</v>
      </c>
      <c r="B36" s="7" t="s">
        <v>41</v>
      </c>
      <c r="C36" s="8">
        <f>VLOOKUP(B36,[1]Combined!$B$1:$AA$640,26,0)</f>
        <v>4</v>
      </c>
      <c r="D36" s="8">
        <f>VLOOKUP(B36,[1]Combined!$B$1:$AB$640,27,0)</f>
        <v>4</v>
      </c>
      <c r="E36" s="8">
        <f>VLOOKUP(B36,[1]Combined!$B$1:$AD$640,29,0)</f>
        <v>0</v>
      </c>
      <c r="F36" s="8">
        <f>VLOOKUP(B36,[1]Combined!$B$1:$AE$640,30,0)</f>
        <v>0</v>
      </c>
      <c r="G36" s="8">
        <f>VLOOKUP(B36,[1]Combined!$B$1:$AF$640,31,0)</f>
        <v>0</v>
      </c>
      <c r="H36" s="8">
        <v>0</v>
      </c>
      <c r="I36" s="9">
        <f>VLOOKUP(B36,[2]Combined!C$1:AB$640,26,0)</f>
        <v>3</v>
      </c>
      <c r="J36" s="9">
        <f>VLOOKUP(B36,[2]Combined!C$1:AC$640,27,0)</f>
        <v>8</v>
      </c>
      <c r="K36" s="9">
        <f>VLOOKUP(B36,[2]Combined!C$1:AE$640,29,0)</f>
        <v>0</v>
      </c>
      <c r="L36" s="9">
        <f>VLOOKUP(B36,[2]Combined!C$1:AF$640,30,0)</f>
        <v>0</v>
      </c>
      <c r="M36" s="9">
        <f>VLOOKUP(B36,[2]Combined!C$1:AG$640,31,0)</f>
        <v>0</v>
      </c>
      <c r="N36" s="9">
        <v>0</v>
      </c>
      <c r="O36" s="10">
        <v>9</v>
      </c>
      <c r="P36" s="10">
        <v>11</v>
      </c>
      <c r="Q36" s="10">
        <f>VLOOKUP(B36,[3]Combined!C$1:AE$640,29,0)</f>
        <v>0</v>
      </c>
      <c r="R36" s="10">
        <f>VLOOKUP(B36,[3]Combined!C$1:AF$640,30,0)</f>
        <v>0</v>
      </c>
      <c r="S36" s="10">
        <f>VLOOKUP(B36,[3]Combined!C$1:AG$640,31,0)</f>
        <v>0</v>
      </c>
      <c r="T36" s="10">
        <v>0</v>
      </c>
      <c r="U36" s="11">
        <v>11</v>
      </c>
      <c r="V36" s="11">
        <v>15</v>
      </c>
      <c r="W36" s="11">
        <f>VLOOKUP(B36,[4]Combined!C$1:AE$640,29,0)</f>
        <v>0</v>
      </c>
      <c r="X36" s="11">
        <v>0</v>
      </c>
      <c r="Y36" s="11">
        <v>0</v>
      </c>
      <c r="Z36" s="11">
        <v>0</v>
      </c>
      <c r="AA36" s="12">
        <v>3</v>
      </c>
      <c r="AB36" s="12">
        <v>5</v>
      </c>
      <c r="AC36" s="12">
        <f>VLOOKUP(B36,[5]Combined!C$1:AE$640,29,0)</f>
        <v>0</v>
      </c>
      <c r="AD36" s="12">
        <v>0</v>
      </c>
      <c r="AE36" s="12">
        <v>0</v>
      </c>
      <c r="AF36" s="12">
        <v>0</v>
      </c>
      <c r="AG36" s="14">
        <f t="shared" si="0"/>
        <v>43</v>
      </c>
      <c r="AH36" s="14">
        <f t="shared" si="0"/>
        <v>0</v>
      </c>
      <c r="AI36" s="14">
        <f t="shared" si="1"/>
        <v>0</v>
      </c>
      <c r="AJ36" s="14">
        <f t="shared" si="2"/>
        <v>30</v>
      </c>
      <c r="AK36" s="14">
        <f t="shared" si="3"/>
        <v>30</v>
      </c>
      <c r="AL36" s="14">
        <f t="shared" si="4"/>
        <v>69.767441860465112</v>
      </c>
      <c r="AM36" s="7" t="s">
        <v>3</v>
      </c>
      <c r="AN36" s="7">
        <v>21</v>
      </c>
    </row>
    <row r="37" spans="1:40" x14ac:dyDescent="0.25">
      <c r="A37" s="7">
        <v>36</v>
      </c>
      <c r="B37" s="7" t="s">
        <v>42</v>
      </c>
      <c r="C37" s="8">
        <f>VLOOKUP(B37,[1]Combined!$B$1:$AA$640,26,0)</f>
        <v>3</v>
      </c>
      <c r="D37" s="8">
        <f>VLOOKUP(B37,[1]Combined!$B$1:$AB$640,27,0)</f>
        <v>4</v>
      </c>
      <c r="E37" s="8">
        <f>VLOOKUP(B37,[1]Combined!$B$1:$AD$640,29,0)</f>
        <v>0</v>
      </c>
      <c r="F37" s="8">
        <f>VLOOKUP(B37,[1]Combined!$B$1:$AE$640,30,0)</f>
        <v>0</v>
      </c>
      <c r="G37" s="8">
        <f>VLOOKUP(B37,[1]Combined!$B$1:$AF$640,31,0)</f>
        <v>0</v>
      </c>
      <c r="H37" s="8">
        <v>0</v>
      </c>
      <c r="I37" s="9">
        <f>VLOOKUP(B37,[2]Combined!C$1:AB$640,26,0)</f>
        <v>6</v>
      </c>
      <c r="J37" s="9">
        <f>VLOOKUP(B37,[2]Combined!C$1:AC$640,27,0)</f>
        <v>8</v>
      </c>
      <c r="K37" s="9">
        <f>VLOOKUP(B37,[2]Combined!C$1:AE$640,29,0)</f>
        <v>0</v>
      </c>
      <c r="L37" s="9">
        <f>VLOOKUP(B37,[2]Combined!C$1:AF$640,30,0)</f>
        <v>0</v>
      </c>
      <c r="M37" s="9">
        <f>VLOOKUP(B37,[2]Combined!C$1:AG$640,31,0)</f>
        <v>0</v>
      </c>
      <c r="N37" s="9">
        <v>0</v>
      </c>
      <c r="O37" s="10">
        <v>9</v>
      </c>
      <c r="P37" s="10">
        <v>11</v>
      </c>
      <c r="Q37" s="10">
        <f>VLOOKUP(B37,[3]Combined!C$1:AE$640,29,0)</f>
        <v>0</v>
      </c>
      <c r="R37" s="10">
        <f>VLOOKUP(B37,[3]Combined!C$1:AF$640,30,0)</f>
        <v>0</v>
      </c>
      <c r="S37" s="10">
        <f>VLOOKUP(B37,[3]Combined!C$1:AG$640,31,0)</f>
        <v>0</v>
      </c>
      <c r="T37" s="10">
        <v>0</v>
      </c>
      <c r="U37" s="11">
        <v>10</v>
      </c>
      <c r="V37" s="11">
        <v>15</v>
      </c>
      <c r="W37" s="11">
        <f>VLOOKUP(B37,[4]Combined!C$1:AE$640,29,0)</f>
        <v>0</v>
      </c>
      <c r="X37" s="11">
        <v>0</v>
      </c>
      <c r="Y37" s="11">
        <v>0</v>
      </c>
      <c r="Z37" s="11">
        <v>0</v>
      </c>
      <c r="AA37" s="12">
        <v>0</v>
      </c>
      <c r="AB37" s="12">
        <v>5</v>
      </c>
      <c r="AC37" s="12">
        <f>VLOOKUP(B37,[5]Combined!C$1:AE$640,29,0)</f>
        <v>0</v>
      </c>
      <c r="AD37" s="12">
        <v>0</v>
      </c>
      <c r="AE37" s="12">
        <v>0</v>
      </c>
      <c r="AF37" s="12">
        <v>0</v>
      </c>
      <c r="AG37" s="14">
        <f t="shared" si="0"/>
        <v>43</v>
      </c>
      <c r="AH37" s="14">
        <f t="shared" si="0"/>
        <v>0</v>
      </c>
      <c r="AI37" s="14">
        <f t="shared" si="1"/>
        <v>0</v>
      </c>
      <c r="AJ37" s="14">
        <f t="shared" si="2"/>
        <v>28</v>
      </c>
      <c r="AK37" s="14">
        <f t="shared" si="3"/>
        <v>28</v>
      </c>
      <c r="AL37" s="14">
        <f t="shared" si="4"/>
        <v>65.116279069767444</v>
      </c>
      <c r="AM37" s="7" t="s">
        <v>5</v>
      </c>
      <c r="AN37" s="7">
        <v>21</v>
      </c>
    </row>
    <row r="38" spans="1:40" x14ac:dyDescent="0.25">
      <c r="A38" s="7">
        <v>37</v>
      </c>
      <c r="B38" s="7" t="s">
        <v>43</v>
      </c>
      <c r="C38" s="8">
        <f>VLOOKUP(B38,[1]Combined!$B$1:$AA$640,26,0)</f>
        <v>1</v>
      </c>
      <c r="D38" s="8">
        <f>VLOOKUP(B38,[1]Combined!$B$1:$AB$640,27,0)</f>
        <v>4</v>
      </c>
      <c r="E38" s="8">
        <f>VLOOKUP(B38,[1]Combined!$B$1:$AD$640,29,0)</f>
        <v>0</v>
      </c>
      <c r="F38" s="8">
        <f>VLOOKUP(B38,[1]Combined!$B$1:$AE$640,30,0)</f>
        <v>0</v>
      </c>
      <c r="G38" s="8">
        <f>VLOOKUP(B38,[1]Combined!$B$1:$AF$640,31,0)</f>
        <v>0</v>
      </c>
      <c r="H38" s="8">
        <v>0</v>
      </c>
      <c r="I38" s="9">
        <f>VLOOKUP(B38,[2]Combined!C$1:AB$640,26,0)</f>
        <v>4</v>
      </c>
      <c r="J38" s="9">
        <f>VLOOKUP(B38,[2]Combined!C$1:AC$640,27,0)</f>
        <v>8</v>
      </c>
      <c r="K38" s="9">
        <f>VLOOKUP(B38,[2]Combined!C$1:AE$640,29,0)</f>
        <v>0</v>
      </c>
      <c r="L38" s="9">
        <f>VLOOKUP(B38,[2]Combined!C$1:AF$640,30,0)</f>
        <v>0</v>
      </c>
      <c r="M38" s="9">
        <f>VLOOKUP(B38,[2]Combined!C$1:AG$640,31,0)</f>
        <v>0</v>
      </c>
      <c r="N38" s="9">
        <v>0</v>
      </c>
      <c r="O38" s="10">
        <v>7</v>
      </c>
      <c r="P38" s="10">
        <v>11</v>
      </c>
      <c r="Q38" s="10">
        <f>VLOOKUP(B38,[3]Combined!C$1:AE$640,29,0)</f>
        <v>0</v>
      </c>
      <c r="R38" s="10">
        <f>VLOOKUP(B38,[3]Combined!C$1:AF$640,30,0)</f>
        <v>0</v>
      </c>
      <c r="S38" s="10">
        <f>VLOOKUP(B38,[3]Combined!C$1:AG$640,31,0)</f>
        <v>0</v>
      </c>
      <c r="T38" s="10">
        <v>0</v>
      </c>
      <c r="U38" s="11">
        <v>8</v>
      </c>
      <c r="V38" s="11">
        <v>15</v>
      </c>
      <c r="W38" s="11">
        <f>VLOOKUP(B38,[4]Combined!C$1:AE$640,29,0)</f>
        <v>0</v>
      </c>
      <c r="X38" s="11">
        <v>0</v>
      </c>
      <c r="Y38" s="11">
        <v>0</v>
      </c>
      <c r="Z38" s="11">
        <v>0</v>
      </c>
      <c r="AA38" s="12">
        <v>3</v>
      </c>
      <c r="AB38" s="12">
        <v>5</v>
      </c>
      <c r="AC38" s="12">
        <f>VLOOKUP(B38,[5]Combined!C$1:AE$640,29,0)</f>
        <v>0</v>
      </c>
      <c r="AD38" s="12">
        <v>0</v>
      </c>
      <c r="AE38" s="12">
        <v>0</v>
      </c>
      <c r="AF38" s="12">
        <v>0</v>
      </c>
      <c r="AG38" s="14">
        <f t="shared" si="0"/>
        <v>43</v>
      </c>
      <c r="AH38" s="14">
        <f t="shared" si="0"/>
        <v>0</v>
      </c>
      <c r="AI38" s="14">
        <f t="shared" si="1"/>
        <v>0</v>
      </c>
      <c r="AJ38" s="14">
        <f t="shared" si="2"/>
        <v>23</v>
      </c>
      <c r="AK38" s="14">
        <f t="shared" si="3"/>
        <v>23</v>
      </c>
      <c r="AL38" s="14">
        <f t="shared" si="4"/>
        <v>53.488372093023251</v>
      </c>
      <c r="AM38" s="7" t="s">
        <v>9</v>
      </c>
      <c r="AN38" s="7">
        <v>21</v>
      </c>
    </row>
    <row r="39" spans="1:40" x14ac:dyDescent="0.25">
      <c r="A39" s="7">
        <v>38</v>
      </c>
      <c r="B39" s="7" t="s">
        <v>44</v>
      </c>
      <c r="C39" s="8">
        <f>VLOOKUP(B39,[1]Combined!$B$1:$AA$640,26,0)</f>
        <v>0</v>
      </c>
      <c r="D39" s="8">
        <f>VLOOKUP(B39,[1]Combined!$B$1:$AB$640,27,0)</f>
        <v>4</v>
      </c>
      <c r="E39" s="8">
        <f>VLOOKUP(B39,[1]Combined!$B$1:$AD$640,29,0)</f>
        <v>0</v>
      </c>
      <c r="F39" s="8">
        <f>VLOOKUP(B39,[1]Combined!$B$1:$AE$640,30,0)</f>
        <v>0</v>
      </c>
      <c r="G39" s="8">
        <f>VLOOKUP(B39,[1]Combined!$B$1:$AF$640,31,0)</f>
        <v>0</v>
      </c>
      <c r="H39" s="8">
        <v>0</v>
      </c>
      <c r="I39" s="9">
        <f>VLOOKUP(B39,[2]Combined!C$1:AB$640,26,0)</f>
        <v>3</v>
      </c>
      <c r="J39" s="9">
        <f>VLOOKUP(B39,[2]Combined!C$1:AC$640,27,0)</f>
        <v>8</v>
      </c>
      <c r="K39" s="9">
        <f>VLOOKUP(B39,[2]Combined!C$1:AE$640,29,0)</f>
        <v>0</v>
      </c>
      <c r="L39" s="9">
        <f>VLOOKUP(B39,[2]Combined!C$1:AF$640,30,0)</f>
        <v>0</v>
      </c>
      <c r="M39" s="9">
        <f>VLOOKUP(B39,[2]Combined!C$1:AG$640,31,0)</f>
        <v>0</v>
      </c>
      <c r="N39" s="9">
        <v>0</v>
      </c>
      <c r="O39" s="10">
        <v>7</v>
      </c>
      <c r="P39" s="10">
        <v>11</v>
      </c>
      <c r="Q39" s="10">
        <f>VLOOKUP(B39,[3]Combined!C$1:AE$640,29,0)</f>
        <v>0</v>
      </c>
      <c r="R39" s="10">
        <f>VLOOKUP(B39,[3]Combined!C$1:AF$640,30,0)</f>
        <v>0</v>
      </c>
      <c r="S39" s="10">
        <f>VLOOKUP(B39,[3]Combined!C$1:AG$640,31,0)</f>
        <v>0</v>
      </c>
      <c r="T39" s="10">
        <v>0</v>
      </c>
      <c r="U39" s="11">
        <v>9</v>
      </c>
      <c r="V39" s="11">
        <v>15</v>
      </c>
      <c r="W39" s="11">
        <f>VLOOKUP(B39,[4]Combined!C$1:AE$640,29,0)</f>
        <v>0</v>
      </c>
      <c r="X39" s="11">
        <v>0</v>
      </c>
      <c r="Y39" s="11">
        <v>0</v>
      </c>
      <c r="Z39" s="11">
        <v>0</v>
      </c>
      <c r="AA39" s="12">
        <v>4</v>
      </c>
      <c r="AB39" s="12">
        <v>5</v>
      </c>
      <c r="AC39" s="12">
        <f>VLOOKUP(B39,[5]Combined!C$1:AE$640,29,0)</f>
        <v>0</v>
      </c>
      <c r="AD39" s="12">
        <v>0</v>
      </c>
      <c r="AE39" s="12">
        <v>0</v>
      </c>
      <c r="AF39" s="12">
        <v>0</v>
      </c>
      <c r="AG39" s="14">
        <f t="shared" si="0"/>
        <v>43</v>
      </c>
      <c r="AH39" s="14">
        <f t="shared" si="0"/>
        <v>0</v>
      </c>
      <c r="AI39" s="14">
        <f t="shared" si="1"/>
        <v>0</v>
      </c>
      <c r="AJ39" s="14">
        <f t="shared" si="2"/>
        <v>23</v>
      </c>
      <c r="AK39" s="14">
        <f t="shared" si="3"/>
        <v>23</v>
      </c>
      <c r="AL39" s="14">
        <f t="shared" si="4"/>
        <v>53.488372093023251</v>
      </c>
      <c r="AM39" s="7" t="s">
        <v>11</v>
      </c>
      <c r="AN39" s="7">
        <v>21</v>
      </c>
    </row>
    <row r="40" spans="1:40" x14ac:dyDescent="0.25">
      <c r="A40" s="7">
        <v>39</v>
      </c>
      <c r="B40" s="7" t="s">
        <v>45</v>
      </c>
      <c r="C40" s="8">
        <f>VLOOKUP(B40,[1]Combined!$B$1:$AA$640,26,0)</f>
        <v>4</v>
      </c>
      <c r="D40" s="8">
        <f>VLOOKUP(B40,[1]Combined!$B$1:$AB$640,27,0)</f>
        <v>4</v>
      </c>
      <c r="E40" s="8">
        <f>VLOOKUP(B40,[1]Combined!$B$1:$AD$640,29,0)</f>
        <v>0</v>
      </c>
      <c r="F40" s="8">
        <f>VLOOKUP(B40,[1]Combined!$B$1:$AE$640,30,0)</f>
        <v>0</v>
      </c>
      <c r="G40" s="8">
        <f>VLOOKUP(B40,[1]Combined!$B$1:$AF$640,31,0)</f>
        <v>0</v>
      </c>
      <c r="H40" s="8">
        <v>0</v>
      </c>
      <c r="I40" s="9">
        <f>VLOOKUP(B40,[2]Combined!C$1:AB$640,26,0)</f>
        <v>4</v>
      </c>
      <c r="J40" s="9">
        <f>VLOOKUP(B40,[2]Combined!C$1:AC$640,27,0)</f>
        <v>8</v>
      </c>
      <c r="K40" s="9">
        <f>VLOOKUP(B40,[2]Combined!C$1:AE$640,29,0)</f>
        <v>0</v>
      </c>
      <c r="L40" s="9">
        <f>VLOOKUP(B40,[2]Combined!C$1:AF$640,30,0)</f>
        <v>0</v>
      </c>
      <c r="M40" s="9">
        <f>VLOOKUP(B40,[2]Combined!C$1:AG$640,31,0)</f>
        <v>0</v>
      </c>
      <c r="N40" s="9">
        <v>0</v>
      </c>
      <c r="O40" s="10">
        <v>8</v>
      </c>
      <c r="P40" s="10">
        <v>11</v>
      </c>
      <c r="Q40" s="10">
        <f>VLOOKUP(B40,[3]Combined!C$1:AE$640,29,0)</f>
        <v>0</v>
      </c>
      <c r="R40" s="10">
        <f>VLOOKUP(B40,[3]Combined!C$1:AF$640,30,0)</f>
        <v>0</v>
      </c>
      <c r="S40" s="10">
        <f>VLOOKUP(B40,[3]Combined!C$1:AG$640,31,0)</f>
        <v>0</v>
      </c>
      <c r="T40" s="10">
        <v>0</v>
      </c>
      <c r="U40" s="11">
        <v>9</v>
      </c>
      <c r="V40" s="11">
        <v>15</v>
      </c>
      <c r="W40" s="11">
        <f>VLOOKUP(B40,[4]Combined!C$1:AE$640,29,0)</f>
        <v>0</v>
      </c>
      <c r="X40" s="11">
        <v>0</v>
      </c>
      <c r="Y40" s="11">
        <v>0</v>
      </c>
      <c r="Z40" s="11">
        <v>0</v>
      </c>
      <c r="AA40" s="12">
        <v>2</v>
      </c>
      <c r="AB40" s="12">
        <v>5</v>
      </c>
      <c r="AC40" s="12">
        <f>VLOOKUP(B40,[5]Combined!C$1:AE$640,29,0)</f>
        <v>0</v>
      </c>
      <c r="AD40" s="12">
        <v>0</v>
      </c>
      <c r="AE40" s="12">
        <v>0</v>
      </c>
      <c r="AF40" s="12">
        <v>0</v>
      </c>
      <c r="AG40" s="14">
        <f t="shared" si="0"/>
        <v>43</v>
      </c>
      <c r="AH40" s="14">
        <f t="shared" si="0"/>
        <v>0</v>
      </c>
      <c r="AI40" s="14">
        <f t="shared" si="1"/>
        <v>0</v>
      </c>
      <c r="AJ40" s="14">
        <f t="shared" si="2"/>
        <v>27</v>
      </c>
      <c r="AK40" s="14">
        <f t="shared" si="3"/>
        <v>27</v>
      </c>
      <c r="AL40" s="14">
        <f t="shared" si="4"/>
        <v>62.790697674418603</v>
      </c>
      <c r="AM40" s="7" t="s">
        <v>3</v>
      </c>
      <c r="AN40" s="7">
        <v>21</v>
      </c>
    </row>
    <row r="41" spans="1:40" x14ac:dyDescent="0.25">
      <c r="A41" s="7">
        <v>40</v>
      </c>
      <c r="B41" s="7" t="s">
        <v>46</v>
      </c>
      <c r="C41" s="8">
        <f>VLOOKUP(B41,[1]Combined!$B$1:$AA$640,26,0)</f>
        <v>3</v>
      </c>
      <c r="D41" s="8">
        <f>VLOOKUP(B41,[1]Combined!$B$1:$AB$640,27,0)</f>
        <v>4</v>
      </c>
      <c r="E41" s="8">
        <f>VLOOKUP(B41,[1]Combined!$B$1:$AD$640,29,0)</f>
        <v>0</v>
      </c>
      <c r="F41" s="8">
        <f>VLOOKUP(B41,[1]Combined!$B$1:$AE$640,30,0)</f>
        <v>0</v>
      </c>
      <c r="G41" s="8">
        <f>VLOOKUP(B41,[1]Combined!$B$1:$AF$640,31,0)</f>
        <v>0</v>
      </c>
      <c r="H41" s="8">
        <v>0</v>
      </c>
      <c r="I41" s="9">
        <f>VLOOKUP(B41,[2]Combined!C$1:AB$640,26,0)</f>
        <v>7</v>
      </c>
      <c r="J41" s="9">
        <f>VLOOKUP(B41,[2]Combined!C$1:AC$640,27,0)</f>
        <v>8</v>
      </c>
      <c r="K41" s="9">
        <f>VLOOKUP(B41,[2]Combined!C$1:AE$640,29,0)</f>
        <v>0</v>
      </c>
      <c r="L41" s="9">
        <f>VLOOKUP(B41,[2]Combined!C$1:AF$640,30,0)</f>
        <v>0</v>
      </c>
      <c r="M41" s="9">
        <f>VLOOKUP(B41,[2]Combined!C$1:AG$640,31,0)</f>
        <v>0</v>
      </c>
      <c r="N41" s="9">
        <v>0</v>
      </c>
      <c r="O41" s="10">
        <v>8</v>
      </c>
      <c r="P41" s="10">
        <v>11</v>
      </c>
      <c r="Q41" s="10">
        <f>VLOOKUP(B41,[3]Combined!C$1:AE$640,29,0)</f>
        <v>0</v>
      </c>
      <c r="R41" s="10">
        <f>VLOOKUP(B41,[3]Combined!C$1:AF$640,30,0)</f>
        <v>0</v>
      </c>
      <c r="S41" s="10">
        <f>VLOOKUP(B41,[3]Combined!C$1:AG$640,31,0)</f>
        <v>0</v>
      </c>
      <c r="T41" s="10">
        <v>0</v>
      </c>
      <c r="U41" s="11">
        <v>7</v>
      </c>
      <c r="V41" s="11">
        <v>15</v>
      </c>
      <c r="W41" s="11">
        <f>VLOOKUP(B41,[4]Combined!C$1:AE$640,29,0)</f>
        <v>0</v>
      </c>
      <c r="X41" s="11">
        <v>0</v>
      </c>
      <c r="Y41" s="11">
        <v>0</v>
      </c>
      <c r="Z41" s="11">
        <v>0</v>
      </c>
      <c r="AA41" s="12">
        <v>0</v>
      </c>
      <c r="AB41" s="12">
        <v>5</v>
      </c>
      <c r="AC41" s="12">
        <f>VLOOKUP(B41,[5]Combined!C$1:AE$640,29,0)</f>
        <v>0</v>
      </c>
      <c r="AD41" s="12">
        <v>0</v>
      </c>
      <c r="AE41" s="12">
        <v>0</v>
      </c>
      <c r="AF41" s="12">
        <v>0</v>
      </c>
      <c r="AG41" s="14">
        <f t="shared" si="0"/>
        <v>43</v>
      </c>
      <c r="AH41" s="14">
        <f t="shared" si="0"/>
        <v>0</v>
      </c>
      <c r="AI41" s="14">
        <f t="shared" si="1"/>
        <v>0</v>
      </c>
      <c r="AJ41" s="14">
        <f t="shared" si="2"/>
        <v>25</v>
      </c>
      <c r="AK41" s="14">
        <f t="shared" si="3"/>
        <v>25</v>
      </c>
      <c r="AL41" s="14">
        <f t="shared" si="4"/>
        <v>58.139534883720934</v>
      </c>
      <c r="AM41" s="7" t="s">
        <v>5</v>
      </c>
      <c r="AN41" s="7">
        <v>20</v>
      </c>
    </row>
    <row r="42" spans="1:40" x14ac:dyDescent="0.25">
      <c r="A42" s="7">
        <v>41</v>
      </c>
      <c r="B42" s="7" t="s">
        <v>47</v>
      </c>
      <c r="C42" s="8">
        <f>VLOOKUP(B42,[1]Combined!$B$1:$AA$640,26,0)</f>
        <v>4</v>
      </c>
      <c r="D42" s="8">
        <f>VLOOKUP(B42,[1]Combined!$B$1:$AB$640,27,0)</f>
        <v>4</v>
      </c>
      <c r="E42" s="8">
        <f>VLOOKUP(B42,[1]Combined!$B$1:$AD$640,29,0)</f>
        <v>0</v>
      </c>
      <c r="F42" s="8">
        <f>VLOOKUP(B42,[1]Combined!$B$1:$AE$640,30,0)</f>
        <v>0</v>
      </c>
      <c r="G42" s="8">
        <f>VLOOKUP(B42,[1]Combined!$B$1:$AF$640,31,0)</f>
        <v>0</v>
      </c>
      <c r="H42" s="8">
        <v>0</v>
      </c>
      <c r="I42" s="9">
        <f>VLOOKUP(B42,[2]Combined!C$1:AB$640,26,0)</f>
        <v>4</v>
      </c>
      <c r="J42" s="9">
        <f>VLOOKUP(B42,[2]Combined!C$1:AC$640,27,0)</f>
        <v>8</v>
      </c>
      <c r="K42" s="9">
        <f>VLOOKUP(B42,[2]Combined!C$1:AE$640,29,0)</f>
        <v>0</v>
      </c>
      <c r="L42" s="9">
        <f>VLOOKUP(B42,[2]Combined!C$1:AF$640,30,0)</f>
        <v>0</v>
      </c>
      <c r="M42" s="9">
        <f>VLOOKUP(B42,[2]Combined!C$1:AG$640,31,0)</f>
        <v>0</v>
      </c>
      <c r="N42" s="9">
        <v>0</v>
      </c>
      <c r="O42" s="10">
        <v>8</v>
      </c>
      <c r="P42" s="10">
        <v>11</v>
      </c>
      <c r="Q42" s="10">
        <f>VLOOKUP(B42,[3]Combined!C$1:AE$640,29,0)</f>
        <v>0</v>
      </c>
      <c r="R42" s="10">
        <f>VLOOKUP(B42,[3]Combined!C$1:AF$640,30,0)</f>
        <v>0</v>
      </c>
      <c r="S42" s="10">
        <f>VLOOKUP(B42,[3]Combined!C$1:AG$640,31,0)</f>
        <v>0</v>
      </c>
      <c r="T42" s="10">
        <v>0</v>
      </c>
      <c r="U42" s="11">
        <v>7</v>
      </c>
      <c r="V42" s="11">
        <v>15</v>
      </c>
      <c r="W42" s="11">
        <f>VLOOKUP(B42,[4]Combined!C$1:AE$640,29,0)</f>
        <v>0</v>
      </c>
      <c r="X42" s="11">
        <v>0</v>
      </c>
      <c r="Y42" s="11">
        <v>0</v>
      </c>
      <c r="Z42" s="11">
        <v>0</v>
      </c>
      <c r="AA42" s="12">
        <v>3</v>
      </c>
      <c r="AB42" s="12">
        <v>5</v>
      </c>
      <c r="AC42" s="12">
        <f>VLOOKUP(B42,[5]Combined!C$1:AE$640,29,0)</f>
        <v>0</v>
      </c>
      <c r="AD42" s="12">
        <v>0</v>
      </c>
      <c r="AE42" s="12">
        <v>0</v>
      </c>
      <c r="AF42" s="12">
        <v>0</v>
      </c>
      <c r="AG42" s="14">
        <f t="shared" si="0"/>
        <v>43</v>
      </c>
      <c r="AH42" s="14">
        <f t="shared" si="0"/>
        <v>0</v>
      </c>
      <c r="AI42" s="14">
        <f t="shared" si="1"/>
        <v>0</v>
      </c>
      <c r="AJ42" s="14">
        <f t="shared" si="2"/>
        <v>26</v>
      </c>
      <c r="AK42" s="14">
        <f t="shared" si="3"/>
        <v>26</v>
      </c>
      <c r="AL42" s="14">
        <f t="shared" si="4"/>
        <v>60.465116279069761</v>
      </c>
      <c r="AM42" s="7" t="s">
        <v>7</v>
      </c>
      <c r="AN42" s="7">
        <v>21</v>
      </c>
    </row>
    <row r="43" spans="1:40" x14ac:dyDescent="0.25">
      <c r="A43" s="7">
        <v>42</v>
      </c>
      <c r="B43" s="7" t="s">
        <v>48</v>
      </c>
      <c r="C43" s="8">
        <f>VLOOKUP(B43,[1]Combined!$B$1:$AA$640,26,0)</f>
        <v>3</v>
      </c>
      <c r="D43" s="8">
        <f>VLOOKUP(B43,[1]Combined!$B$1:$AB$640,27,0)</f>
        <v>4</v>
      </c>
      <c r="E43" s="8">
        <f>VLOOKUP(B43,[1]Combined!$B$1:$AD$640,29,0)</f>
        <v>0</v>
      </c>
      <c r="F43" s="8">
        <f>VLOOKUP(B43,[1]Combined!$B$1:$AE$640,30,0)</f>
        <v>0</v>
      </c>
      <c r="G43" s="8">
        <f>VLOOKUP(B43,[1]Combined!$B$1:$AF$640,31,0)</f>
        <v>0</v>
      </c>
      <c r="H43" s="8">
        <v>0</v>
      </c>
      <c r="I43" s="9">
        <f>VLOOKUP(B43,[2]Combined!C$1:AB$640,26,0)</f>
        <v>8</v>
      </c>
      <c r="J43" s="9">
        <f>VLOOKUP(B43,[2]Combined!C$1:AC$640,27,0)</f>
        <v>8</v>
      </c>
      <c r="K43" s="9">
        <f>VLOOKUP(B43,[2]Combined!C$1:AE$640,29,0)</f>
        <v>0</v>
      </c>
      <c r="L43" s="9">
        <f>VLOOKUP(B43,[2]Combined!C$1:AF$640,30,0)</f>
        <v>0</v>
      </c>
      <c r="M43" s="9">
        <f>VLOOKUP(B43,[2]Combined!C$1:AG$640,31,0)</f>
        <v>0</v>
      </c>
      <c r="N43" s="9">
        <v>0</v>
      </c>
      <c r="O43" s="10">
        <v>8</v>
      </c>
      <c r="P43" s="10">
        <v>11</v>
      </c>
      <c r="Q43" s="10">
        <f>VLOOKUP(B43,[3]Combined!C$1:AE$640,29,0)</f>
        <v>0</v>
      </c>
      <c r="R43" s="10">
        <f>VLOOKUP(B43,[3]Combined!C$1:AF$640,30,0)</f>
        <v>0</v>
      </c>
      <c r="S43" s="10">
        <f>VLOOKUP(B43,[3]Combined!C$1:AG$640,31,0)</f>
        <v>0</v>
      </c>
      <c r="T43" s="10">
        <v>0</v>
      </c>
      <c r="U43" s="11">
        <v>9</v>
      </c>
      <c r="V43" s="11">
        <v>15</v>
      </c>
      <c r="W43" s="11">
        <f>VLOOKUP(B43,[4]Combined!C$1:AE$640,29,0)</f>
        <v>0</v>
      </c>
      <c r="X43" s="11">
        <v>0</v>
      </c>
      <c r="Y43" s="11">
        <v>0</v>
      </c>
      <c r="Z43" s="11">
        <v>0</v>
      </c>
      <c r="AA43" s="12">
        <v>2</v>
      </c>
      <c r="AB43" s="12">
        <v>5</v>
      </c>
      <c r="AC43" s="12">
        <f>VLOOKUP(B43,[5]Combined!C$1:AE$640,29,0)</f>
        <v>0</v>
      </c>
      <c r="AD43" s="12">
        <v>0</v>
      </c>
      <c r="AE43" s="12">
        <v>0</v>
      </c>
      <c r="AF43" s="12">
        <v>0</v>
      </c>
      <c r="AG43" s="14">
        <f t="shared" si="0"/>
        <v>43</v>
      </c>
      <c r="AH43" s="14">
        <f t="shared" si="0"/>
        <v>0</v>
      </c>
      <c r="AI43" s="14">
        <f t="shared" si="1"/>
        <v>0</v>
      </c>
      <c r="AJ43" s="14">
        <f t="shared" si="2"/>
        <v>30</v>
      </c>
      <c r="AK43" s="14">
        <f t="shared" si="3"/>
        <v>30</v>
      </c>
      <c r="AL43" s="14">
        <f t="shared" si="4"/>
        <v>69.767441860465112</v>
      </c>
      <c r="AM43" s="7" t="s">
        <v>9</v>
      </c>
      <c r="AN43" s="7">
        <v>0</v>
      </c>
    </row>
    <row r="44" spans="1:40" x14ac:dyDescent="0.25">
      <c r="A44" s="7">
        <v>43</v>
      </c>
      <c r="B44" s="7" t="s">
        <v>49</v>
      </c>
      <c r="C44" s="8">
        <f>VLOOKUP(B44,[1]Combined!$B$1:$AA$640,26,0)</f>
        <v>3</v>
      </c>
      <c r="D44" s="8">
        <f>VLOOKUP(B44,[1]Combined!$B$1:$AB$640,27,0)</f>
        <v>4</v>
      </c>
      <c r="E44" s="8">
        <f>VLOOKUP(B44,[1]Combined!$B$1:$AD$640,29,0)</f>
        <v>0</v>
      </c>
      <c r="F44" s="8">
        <f>VLOOKUP(B44,[1]Combined!$B$1:$AE$640,30,0)</f>
        <v>0</v>
      </c>
      <c r="G44" s="8">
        <f>VLOOKUP(B44,[1]Combined!$B$1:$AF$640,31,0)</f>
        <v>0</v>
      </c>
      <c r="H44" s="8">
        <v>0</v>
      </c>
      <c r="I44" s="9">
        <f>VLOOKUP(B44,[2]Combined!C$1:AB$640,26,0)</f>
        <v>3</v>
      </c>
      <c r="J44" s="9">
        <f>VLOOKUP(B44,[2]Combined!C$1:AC$640,27,0)</f>
        <v>8</v>
      </c>
      <c r="K44" s="9">
        <f>VLOOKUP(B44,[2]Combined!C$1:AE$640,29,0)</f>
        <v>0</v>
      </c>
      <c r="L44" s="9">
        <f>VLOOKUP(B44,[2]Combined!C$1:AF$640,30,0)</f>
        <v>0</v>
      </c>
      <c r="M44" s="9">
        <f>VLOOKUP(B44,[2]Combined!C$1:AG$640,31,0)</f>
        <v>0</v>
      </c>
      <c r="N44" s="9">
        <v>0</v>
      </c>
      <c r="O44" s="10">
        <v>8</v>
      </c>
      <c r="P44" s="10">
        <v>11</v>
      </c>
      <c r="Q44" s="10">
        <f>VLOOKUP(B44,[3]Combined!C$1:AE$640,29,0)</f>
        <v>0</v>
      </c>
      <c r="R44" s="10">
        <f>VLOOKUP(B44,[3]Combined!C$1:AF$640,30,0)</f>
        <v>0</v>
      </c>
      <c r="S44" s="10">
        <f>VLOOKUP(B44,[3]Combined!C$1:AG$640,31,0)</f>
        <v>0</v>
      </c>
      <c r="T44" s="10">
        <v>0</v>
      </c>
      <c r="U44" s="11">
        <v>6</v>
      </c>
      <c r="V44" s="11">
        <v>15</v>
      </c>
      <c r="W44" s="11">
        <f>VLOOKUP(B44,[4]Combined!C$1:AE$640,29,0)</f>
        <v>0</v>
      </c>
      <c r="X44" s="11">
        <v>0</v>
      </c>
      <c r="Y44" s="11">
        <v>0</v>
      </c>
      <c r="Z44" s="11">
        <v>0</v>
      </c>
      <c r="AA44" s="12">
        <v>3</v>
      </c>
      <c r="AB44" s="12">
        <v>5</v>
      </c>
      <c r="AC44" s="12">
        <f>VLOOKUP(B44,[5]Combined!C$1:AE$640,29,0)</f>
        <v>0</v>
      </c>
      <c r="AD44" s="12">
        <v>0</v>
      </c>
      <c r="AE44" s="12">
        <v>0</v>
      </c>
      <c r="AF44" s="12">
        <v>0</v>
      </c>
      <c r="AG44" s="14">
        <f t="shared" si="0"/>
        <v>43</v>
      </c>
      <c r="AH44" s="14">
        <f t="shared" si="0"/>
        <v>0</v>
      </c>
      <c r="AI44" s="14">
        <f t="shared" si="1"/>
        <v>0</v>
      </c>
      <c r="AJ44" s="14">
        <f t="shared" si="2"/>
        <v>23</v>
      </c>
      <c r="AK44" s="14">
        <f t="shared" si="3"/>
        <v>23</v>
      </c>
      <c r="AL44" s="14">
        <f t="shared" si="4"/>
        <v>53.488372093023251</v>
      </c>
      <c r="AM44" s="7" t="s">
        <v>11</v>
      </c>
      <c r="AN44" s="7">
        <v>22</v>
      </c>
    </row>
    <row r="45" spans="1:40" x14ac:dyDescent="0.25">
      <c r="A45" s="7">
        <v>44</v>
      </c>
      <c r="B45" s="7" t="s">
        <v>50</v>
      </c>
      <c r="C45" s="8">
        <f>VLOOKUP(B45,[1]Combined!$B$1:$AA$640,26,0)</f>
        <v>0</v>
      </c>
      <c r="D45" s="8">
        <f>VLOOKUP(B45,[1]Combined!$B$1:$AB$640,27,0)</f>
        <v>4</v>
      </c>
      <c r="E45" s="8">
        <f>VLOOKUP(B45,[1]Combined!$B$1:$AD$640,29,0)</f>
        <v>0</v>
      </c>
      <c r="F45" s="8">
        <f>VLOOKUP(B45,[1]Combined!$B$1:$AE$640,30,0)</f>
        <v>0</v>
      </c>
      <c r="G45" s="8">
        <f>VLOOKUP(B45,[1]Combined!$B$1:$AF$640,31,0)</f>
        <v>0</v>
      </c>
      <c r="H45" s="8">
        <v>0</v>
      </c>
      <c r="I45" s="9">
        <f>VLOOKUP(B45,[2]Combined!C$1:AB$640,26,0)</f>
        <v>3</v>
      </c>
      <c r="J45" s="9">
        <f>VLOOKUP(B45,[2]Combined!C$1:AC$640,27,0)</f>
        <v>8</v>
      </c>
      <c r="K45" s="9">
        <f>VLOOKUP(B45,[2]Combined!C$1:AE$640,29,0)</f>
        <v>0</v>
      </c>
      <c r="L45" s="9">
        <f>VLOOKUP(B45,[2]Combined!C$1:AF$640,30,0)</f>
        <v>0</v>
      </c>
      <c r="M45" s="9">
        <f>VLOOKUP(B45,[2]Combined!C$1:AG$640,31,0)</f>
        <v>0</v>
      </c>
      <c r="N45" s="9">
        <v>0</v>
      </c>
      <c r="O45" s="10">
        <v>8</v>
      </c>
      <c r="P45" s="10">
        <v>11</v>
      </c>
      <c r="Q45" s="10">
        <f>VLOOKUP(B45,[3]Combined!C$1:AE$640,29,0)</f>
        <v>0</v>
      </c>
      <c r="R45" s="10">
        <f>VLOOKUP(B45,[3]Combined!C$1:AF$640,30,0)</f>
        <v>0</v>
      </c>
      <c r="S45" s="10">
        <f>VLOOKUP(B45,[3]Combined!C$1:AG$640,31,0)</f>
        <v>0</v>
      </c>
      <c r="T45" s="10">
        <v>0</v>
      </c>
      <c r="U45" s="11">
        <v>13</v>
      </c>
      <c r="V45" s="11">
        <v>15</v>
      </c>
      <c r="W45" s="11">
        <f>VLOOKUP(B45,[4]Combined!C$1:AE$640,29,0)</f>
        <v>0</v>
      </c>
      <c r="X45" s="11">
        <v>0</v>
      </c>
      <c r="Y45" s="11">
        <v>0</v>
      </c>
      <c r="Z45" s="11">
        <v>0</v>
      </c>
      <c r="AA45" s="12">
        <v>4</v>
      </c>
      <c r="AB45" s="12">
        <v>5</v>
      </c>
      <c r="AC45" s="12">
        <f>VLOOKUP(B45,[5]Combined!C$1:AE$640,29,0)</f>
        <v>0</v>
      </c>
      <c r="AD45" s="12">
        <v>0</v>
      </c>
      <c r="AE45" s="12">
        <v>0</v>
      </c>
      <c r="AF45" s="12">
        <v>0</v>
      </c>
      <c r="AG45" s="14">
        <f t="shared" si="0"/>
        <v>43</v>
      </c>
      <c r="AH45" s="14">
        <f t="shared" si="0"/>
        <v>0</v>
      </c>
      <c r="AI45" s="14">
        <f t="shared" si="1"/>
        <v>0</v>
      </c>
      <c r="AJ45" s="14">
        <f t="shared" si="2"/>
        <v>28</v>
      </c>
      <c r="AK45" s="14">
        <f t="shared" si="3"/>
        <v>28</v>
      </c>
      <c r="AL45" s="14">
        <f t="shared" si="4"/>
        <v>65.116279069767444</v>
      </c>
      <c r="AM45" s="7" t="s">
        <v>3</v>
      </c>
      <c r="AN45" s="7">
        <v>22</v>
      </c>
    </row>
    <row r="46" spans="1:40" x14ac:dyDescent="0.25">
      <c r="A46" s="7">
        <v>45</v>
      </c>
      <c r="B46" s="7" t="s">
        <v>51</v>
      </c>
      <c r="C46" s="8">
        <f>VLOOKUP(B46,[1]Combined!$B$1:$AA$640,26,0)</f>
        <v>0</v>
      </c>
      <c r="D46" s="8">
        <f>VLOOKUP(B46,[1]Combined!$B$1:$AB$640,27,0)</f>
        <v>4</v>
      </c>
      <c r="E46" s="8">
        <f>VLOOKUP(B46,[1]Combined!$B$1:$AD$640,29,0)</f>
        <v>0</v>
      </c>
      <c r="F46" s="8">
        <f>VLOOKUP(B46,[1]Combined!$B$1:$AE$640,30,0)</f>
        <v>0</v>
      </c>
      <c r="G46" s="8">
        <f>VLOOKUP(B46,[1]Combined!$B$1:$AF$640,31,0)</f>
        <v>0</v>
      </c>
      <c r="H46" s="8">
        <v>0</v>
      </c>
      <c r="I46" s="9">
        <f>VLOOKUP(B46,[2]Combined!C$1:AB$640,26,0)</f>
        <v>8</v>
      </c>
      <c r="J46" s="9">
        <f>VLOOKUP(B46,[2]Combined!C$1:AC$640,27,0)</f>
        <v>8</v>
      </c>
      <c r="K46" s="9">
        <f>VLOOKUP(B46,[2]Combined!C$1:AE$640,29,0)</f>
        <v>0</v>
      </c>
      <c r="L46" s="9">
        <f>VLOOKUP(B46,[2]Combined!C$1:AF$640,30,0)</f>
        <v>0</v>
      </c>
      <c r="M46" s="9">
        <f>VLOOKUP(B46,[2]Combined!C$1:AG$640,31,0)</f>
        <v>0</v>
      </c>
      <c r="N46" s="9">
        <v>0</v>
      </c>
      <c r="O46" s="10">
        <v>8</v>
      </c>
      <c r="P46" s="10">
        <v>11</v>
      </c>
      <c r="Q46" s="10">
        <f>VLOOKUP(B46,[3]Combined!C$1:AE$640,29,0)</f>
        <v>0</v>
      </c>
      <c r="R46" s="10">
        <f>VLOOKUP(B46,[3]Combined!C$1:AF$640,30,0)</f>
        <v>0</v>
      </c>
      <c r="S46" s="10">
        <f>VLOOKUP(B46,[3]Combined!C$1:AG$640,31,0)</f>
        <v>0</v>
      </c>
      <c r="T46" s="10">
        <v>0</v>
      </c>
      <c r="U46" s="11">
        <v>13</v>
      </c>
      <c r="V46" s="11">
        <v>15</v>
      </c>
      <c r="W46" s="11">
        <f>VLOOKUP(B46,[4]Combined!C$1:AE$640,29,0)</f>
        <v>0</v>
      </c>
      <c r="X46" s="11">
        <v>0</v>
      </c>
      <c r="Y46" s="11">
        <v>0</v>
      </c>
      <c r="Z46" s="11">
        <v>0</v>
      </c>
      <c r="AA46" s="12">
        <v>4</v>
      </c>
      <c r="AB46" s="12">
        <v>5</v>
      </c>
      <c r="AC46" s="12">
        <f>VLOOKUP(B46,[5]Combined!C$1:AE$640,29,0)</f>
        <v>0</v>
      </c>
      <c r="AD46" s="12">
        <v>0</v>
      </c>
      <c r="AE46" s="12">
        <v>0</v>
      </c>
      <c r="AF46" s="12">
        <v>0</v>
      </c>
      <c r="AG46" s="14">
        <f t="shared" si="0"/>
        <v>43</v>
      </c>
      <c r="AH46" s="14">
        <f t="shared" si="0"/>
        <v>0</v>
      </c>
      <c r="AI46" s="14">
        <f t="shared" si="1"/>
        <v>0</v>
      </c>
      <c r="AJ46" s="14">
        <f t="shared" si="2"/>
        <v>33</v>
      </c>
      <c r="AK46" s="14">
        <f t="shared" si="3"/>
        <v>33</v>
      </c>
      <c r="AL46" s="14">
        <f t="shared" si="4"/>
        <v>76.744186046511629</v>
      </c>
      <c r="AM46" s="7" t="s">
        <v>11</v>
      </c>
      <c r="AN46" s="7">
        <v>22</v>
      </c>
    </row>
    <row r="47" spans="1:40" x14ac:dyDescent="0.25">
      <c r="A47" s="7">
        <v>46</v>
      </c>
      <c r="B47" s="7" t="s">
        <v>52</v>
      </c>
      <c r="C47" s="8">
        <f>VLOOKUP(B47,[1]Combined!$B$1:$AA$640,26,0)</f>
        <v>0</v>
      </c>
      <c r="D47" s="8">
        <f>VLOOKUP(B47,[1]Combined!$B$1:$AB$640,27,0)</f>
        <v>4</v>
      </c>
      <c r="E47" s="8">
        <f>VLOOKUP(B47,[1]Combined!$B$1:$AD$640,29,0)</f>
        <v>0</v>
      </c>
      <c r="F47" s="8">
        <f>VLOOKUP(B47,[1]Combined!$B$1:$AE$640,30,0)</f>
        <v>0</v>
      </c>
      <c r="G47" s="8">
        <f>VLOOKUP(B47,[1]Combined!$B$1:$AF$640,31,0)</f>
        <v>0</v>
      </c>
      <c r="H47" s="8">
        <v>0</v>
      </c>
      <c r="I47" s="9">
        <f>VLOOKUP(B47,[2]Combined!C$1:AB$640,26,0)</f>
        <v>7</v>
      </c>
      <c r="J47" s="9">
        <f>VLOOKUP(B47,[2]Combined!C$1:AC$640,27,0)</f>
        <v>8</v>
      </c>
      <c r="K47" s="9">
        <f>VLOOKUP(B47,[2]Combined!C$1:AE$640,29,0)</f>
        <v>0</v>
      </c>
      <c r="L47" s="9">
        <f>VLOOKUP(B47,[2]Combined!C$1:AF$640,30,0)</f>
        <v>0</v>
      </c>
      <c r="M47" s="9">
        <f>VLOOKUP(B47,[2]Combined!C$1:AG$640,31,0)</f>
        <v>0</v>
      </c>
      <c r="N47" s="9">
        <v>0</v>
      </c>
      <c r="O47" s="10">
        <v>8</v>
      </c>
      <c r="P47" s="10">
        <v>11</v>
      </c>
      <c r="Q47" s="10">
        <f>VLOOKUP(B47,[3]Combined!C$1:AE$640,29,0)</f>
        <v>0</v>
      </c>
      <c r="R47" s="10">
        <f>VLOOKUP(B47,[3]Combined!C$1:AF$640,30,0)</f>
        <v>0</v>
      </c>
      <c r="S47" s="10">
        <f>VLOOKUP(B47,[3]Combined!C$1:AG$640,31,0)</f>
        <v>0</v>
      </c>
      <c r="T47" s="10">
        <v>0</v>
      </c>
      <c r="U47" s="11">
        <v>11</v>
      </c>
      <c r="V47" s="11">
        <v>15</v>
      </c>
      <c r="W47" s="11">
        <f>VLOOKUP(B47,[4]Combined!C$1:AE$640,29,0)</f>
        <v>0</v>
      </c>
      <c r="X47" s="11">
        <v>0</v>
      </c>
      <c r="Y47" s="11">
        <v>0</v>
      </c>
      <c r="Z47" s="11">
        <v>0</v>
      </c>
      <c r="AA47" s="12">
        <v>4</v>
      </c>
      <c r="AB47" s="12">
        <v>5</v>
      </c>
      <c r="AC47" s="12">
        <f>VLOOKUP(B47,[5]Combined!C$1:AE$640,29,0)</f>
        <v>0</v>
      </c>
      <c r="AD47" s="12">
        <v>0</v>
      </c>
      <c r="AE47" s="12">
        <v>0</v>
      </c>
      <c r="AF47" s="12">
        <v>0</v>
      </c>
      <c r="AG47" s="14">
        <f t="shared" si="0"/>
        <v>43</v>
      </c>
      <c r="AH47" s="14">
        <f t="shared" si="0"/>
        <v>0</v>
      </c>
      <c r="AI47" s="14">
        <f t="shared" si="1"/>
        <v>0</v>
      </c>
      <c r="AJ47" s="14">
        <f t="shared" si="2"/>
        <v>30</v>
      </c>
      <c r="AK47" s="14">
        <f t="shared" si="3"/>
        <v>30</v>
      </c>
      <c r="AL47" s="14">
        <f t="shared" si="4"/>
        <v>69.767441860465112</v>
      </c>
      <c r="AM47" s="7" t="s">
        <v>11</v>
      </c>
      <c r="AN47" s="7">
        <v>22</v>
      </c>
    </row>
    <row r="48" spans="1:40" x14ac:dyDescent="0.25">
      <c r="A48" s="7">
        <v>47</v>
      </c>
      <c r="B48" s="7" t="s">
        <v>53</v>
      </c>
      <c r="C48" s="8">
        <f>VLOOKUP(B48,[1]Combined!$B$1:$AA$640,26,0)</f>
        <v>0</v>
      </c>
      <c r="D48" s="8">
        <f>VLOOKUP(B48,[1]Combined!$B$1:$AB$640,27,0)</f>
        <v>0</v>
      </c>
      <c r="E48" s="8">
        <f>VLOOKUP(B48,[1]Combined!$B$1:$AD$640,29,0)</f>
        <v>0</v>
      </c>
      <c r="F48" s="8">
        <f>VLOOKUP(B48,[1]Combined!$B$1:$AE$640,30,0)</f>
        <v>0</v>
      </c>
      <c r="G48" s="8">
        <f>VLOOKUP(B48,[1]Combined!$B$1:$AF$640,31,0)</f>
        <v>0</v>
      </c>
      <c r="H48" s="8">
        <v>0</v>
      </c>
      <c r="I48" s="9">
        <f>VLOOKUP(B48,[2]Combined!C$1:AB$640,26,0)</f>
        <v>4</v>
      </c>
      <c r="J48" s="9">
        <f>VLOOKUP(B48,[2]Combined!C$1:AC$640,27,0)</f>
        <v>8</v>
      </c>
      <c r="K48" s="9">
        <f>VLOOKUP(B48,[2]Combined!C$1:AE$640,29,0)</f>
        <v>0</v>
      </c>
      <c r="L48" s="9">
        <f>VLOOKUP(B48,[2]Combined!C$1:AF$640,30,0)</f>
        <v>0</v>
      </c>
      <c r="M48" s="9">
        <f>VLOOKUP(B48,[2]Combined!C$1:AG$640,31,0)</f>
        <v>0</v>
      </c>
      <c r="N48" s="9">
        <v>0</v>
      </c>
      <c r="O48" s="10">
        <v>10</v>
      </c>
      <c r="P48" s="10">
        <v>11</v>
      </c>
      <c r="Q48" s="10">
        <f>VLOOKUP(B48,[3]Combined!C$1:AE$640,29,0)</f>
        <v>0</v>
      </c>
      <c r="R48" s="10">
        <f>VLOOKUP(B48,[3]Combined!C$1:AF$640,30,0)</f>
        <v>0</v>
      </c>
      <c r="S48" s="10">
        <f>VLOOKUP(B48,[3]Combined!C$1:AG$640,31,0)</f>
        <v>0</v>
      </c>
      <c r="T48" s="10">
        <v>0</v>
      </c>
      <c r="U48" s="11">
        <v>15</v>
      </c>
      <c r="V48" s="11">
        <v>15</v>
      </c>
      <c r="W48" s="11">
        <f>VLOOKUP(B48,[4]Combined!C$1:AE$640,29,0)</f>
        <v>0</v>
      </c>
      <c r="X48" s="11">
        <v>0</v>
      </c>
      <c r="Y48" s="11">
        <v>0</v>
      </c>
      <c r="Z48" s="11">
        <v>0</v>
      </c>
      <c r="AA48" s="12">
        <v>4</v>
      </c>
      <c r="AB48" s="12">
        <v>5</v>
      </c>
      <c r="AC48" s="12">
        <f>VLOOKUP(B48,[5]Combined!C$1:AE$640,29,0)</f>
        <v>0</v>
      </c>
      <c r="AD48" s="12">
        <v>0</v>
      </c>
      <c r="AE48" s="12">
        <v>0</v>
      </c>
      <c r="AF48" s="12">
        <v>0</v>
      </c>
      <c r="AG48" s="14">
        <f t="shared" si="0"/>
        <v>39</v>
      </c>
      <c r="AH48" s="14">
        <f t="shared" si="0"/>
        <v>0</v>
      </c>
      <c r="AI48" s="14">
        <f t="shared" si="1"/>
        <v>0</v>
      </c>
      <c r="AJ48" s="14">
        <f t="shared" si="2"/>
        <v>33</v>
      </c>
      <c r="AK48" s="14">
        <f t="shared" si="3"/>
        <v>33</v>
      </c>
      <c r="AL48" s="14">
        <f t="shared" si="4"/>
        <v>84.615384615384613</v>
      </c>
      <c r="AM48" s="7" t="s">
        <v>5</v>
      </c>
      <c r="AN48" s="7">
        <v>23</v>
      </c>
    </row>
    <row r="49" spans="1:40" x14ac:dyDescent="0.25">
      <c r="A49" s="7">
        <v>48</v>
      </c>
      <c r="B49" s="7" t="s">
        <v>54</v>
      </c>
      <c r="C49" s="8">
        <f>VLOOKUP(B49,[1]Combined!$B$1:$AA$640,26,0)</f>
        <v>0</v>
      </c>
      <c r="D49" s="8">
        <f>VLOOKUP(B49,[1]Combined!$B$1:$AB$640,27,0)</f>
        <v>0</v>
      </c>
      <c r="E49" s="8">
        <f>VLOOKUP(B49,[1]Combined!$B$1:$AD$640,29,0)</f>
        <v>0</v>
      </c>
      <c r="F49" s="8">
        <f>VLOOKUP(B49,[1]Combined!$B$1:$AE$640,30,0)</f>
        <v>0</v>
      </c>
      <c r="G49" s="8">
        <f>VLOOKUP(B49,[1]Combined!$B$1:$AF$640,31,0)</f>
        <v>0</v>
      </c>
      <c r="H49" s="8">
        <v>0</v>
      </c>
      <c r="I49" s="9">
        <f>VLOOKUP(B49,[2]Combined!C$1:AB$640,26,0)</f>
        <v>3</v>
      </c>
      <c r="J49" s="9">
        <f>VLOOKUP(B49,[2]Combined!C$1:AC$640,27,0)</f>
        <v>8</v>
      </c>
      <c r="K49" s="9">
        <f>VLOOKUP(B49,[2]Combined!C$1:AE$640,29,0)</f>
        <v>0</v>
      </c>
      <c r="L49" s="9">
        <f>VLOOKUP(B49,[2]Combined!C$1:AF$640,30,0)</f>
        <v>0</v>
      </c>
      <c r="M49" s="9">
        <f>VLOOKUP(B49,[2]Combined!C$1:AG$640,31,0)</f>
        <v>0</v>
      </c>
      <c r="N49" s="9">
        <v>0</v>
      </c>
      <c r="O49" s="10">
        <v>8</v>
      </c>
      <c r="P49" s="10">
        <v>11</v>
      </c>
      <c r="Q49" s="10">
        <f>VLOOKUP(B49,[3]Combined!C$1:AE$640,29,0)</f>
        <v>0</v>
      </c>
      <c r="R49" s="10">
        <f>VLOOKUP(B49,[3]Combined!C$1:AF$640,30,0)</f>
        <v>0</v>
      </c>
      <c r="S49" s="10">
        <f>VLOOKUP(B49,[3]Combined!C$1:AG$640,31,0)</f>
        <v>0</v>
      </c>
      <c r="T49" s="10">
        <v>0</v>
      </c>
      <c r="U49" s="11">
        <v>10</v>
      </c>
      <c r="V49" s="11">
        <v>15</v>
      </c>
      <c r="W49" s="11">
        <f>VLOOKUP(B49,[4]Combined!C$1:AE$640,29,0)</f>
        <v>0</v>
      </c>
      <c r="X49" s="11">
        <v>0</v>
      </c>
      <c r="Y49" s="11">
        <v>0</v>
      </c>
      <c r="Z49" s="11">
        <v>0</v>
      </c>
      <c r="AA49" s="12">
        <v>3</v>
      </c>
      <c r="AB49" s="12">
        <v>5</v>
      </c>
      <c r="AC49" s="12">
        <f>VLOOKUP(B49,[5]Combined!C$1:AE$640,29,0)</f>
        <v>0</v>
      </c>
      <c r="AD49" s="12">
        <v>0</v>
      </c>
      <c r="AE49" s="12">
        <v>0</v>
      </c>
      <c r="AF49" s="12">
        <v>0</v>
      </c>
      <c r="AG49" s="14">
        <f t="shared" si="0"/>
        <v>39</v>
      </c>
      <c r="AH49" s="14">
        <f t="shared" si="0"/>
        <v>0</v>
      </c>
      <c r="AI49" s="14">
        <f t="shared" si="1"/>
        <v>0</v>
      </c>
      <c r="AJ49" s="14">
        <f t="shared" si="2"/>
        <v>24</v>
      </c>
      <c r="AK49" s="14">
        <f t="shared" si="3"/>
        <v>24</v>
      </c>
      <c r="AL49" s="14">
        <f t="shared" si="4"/>
        <v>61.53846153846154</v>
      </c>
      <c r="AM49" s="7" t="s">
        <v>5</v>
      </c>
      <c r="AN49" s="7">
        <v>21</v>
      </c>
    </row>
    <row r="50" spans="1:40" x14ac:dyDescent="0.25">
      <c r="A50" s="7">
        <v>49</v>
      </c>
      <c r="B50" s="7" t="s">
        <v>55</v>
      </c>
      <c r="C50" s="8">
        <f>VLOOKUP(B50,[1]Combined!$B$1:$AA$640,26,0)</f>
        <v>4</v>
      </c>
      <c r="D50" s="8">
        <f>VLOOKUP(B50,[1]Combined!$B$1:$AB$640,27,0)</f>
        <v>4</v>
      </c>
      <c r="E50" s="8">
        <f>VLOOKUP(B50,[1]Combined!$B$1:$AD$640,29,0)</f>
        <v>0</v>
      </c>
      <c r="F50" s="8">
        <f>VLOOKUP(B50,[1]Combined!$B$1:$AE$640,30,0)</f>
        <v>0</v>
      </c>
      <c r="G50" s="8">
        <f>VLOOKUP(B50,[1]Combined!$B$1:$AF$640,31,0)</f>
        <v>0</v>
      </c>
      <c r="H50" s="8">
        <v>0</v>
      </c>
      <c r="I50" s="9">
        <f>VLOOKUP(B50,[2]Combined!C$1:AB$640,26,0)</f>
        <v>8</v>
      </c>
      <c r="J50" s="9">
        <f>VLOOKUP(B50,[2]Combined!C$1:AC$640,27,0)</f>
        <v>8</v>
      </c>
      <c r="K50" s="9">
        <f>VLOOKUP(B50,[2]Combined!C$1:AE$640,29,0)</f>
        <v>0</v>
      </c>
      <c r="L50" s="9">
        <f>VLOOKUP(B50,[2]Combined!C$1:AF$640,30,0)</f>
        <v>0</v>
      </c>
      <c r="M50" s="9">
        <f>VLOOKUP(B50,[2]Combined!C$1:AG$640,31,0)</f>
        <v>0</v>
      </c>
      <c r="N50" s="9">
        <v>0</v>
      </c>
      <c r="O50" s="10">
        <f>VLOOKUP(B50,[3]Combined!C$1:AB$640,26,0)</f>
        <v>12</v>
      </c>
      <c r="P50" s="10">
        <f>VLOOKUP(B50,[3]Combined!C$1:AC$640,27,0)</f>
        <v>12</v>
      </c>
      <c r="Q50" s="10">
        <f>VLOOKUP(B50,[3]Combined!C$1:AE$640,29,0)</f>
        <v>0</v>
      </c>
      <c r="R50" s="10">
        <f>VLOOKUP(B50,[3]Combined!C$1:AF$640,30,0)</f>
        <v>0</v>
      </c>
      <c r="S50" s="10">
        <f>VLOOKUP(B50,[3]Combined!C$1:AG$640,31,0)</f>
        <v>0</v>
      </c>
      <c r="T50" s="10">
        <v>0</v>
      </c>
      <c r="U50" s="11">
        <v>15</v>
      </c>
      <c r="V50" s="11">
        <v>16</v>
      </c>
      <c r="W50" s="11">
        <f>VLOOKUP(B50,[4]Combined!C$1:AE$640,29,0)</f>
        <v>0</v>
      </c>
      <c r="X50" s="11">
        <v>0</v>
      </c>
      <c r="Y50" s="11">
        <v>0</v>
      </c>
      <c r="Z50" s="11">
        <v>0</v>
      </c>
      <c r="AA50" s="12">
        <v>5</v>
      </c>
      <c r="AB50" s="12">
        <v>5</v>
      </c>
      <c r="AC50" s="12">
        <f>VLOOKUP(B50,[5]Combined!C$1:AE$640,29,0)</f>
        <v>0</v>
      </c>
      <c r="AD50" s="12">
        <v>0</v>
      </c>
      <c r="AE50" s="12">
        <v>0</v>
      </c>
      <c r="AF50" s="12">
        <v>0</v>
      </c>
      <c r="AG50" s="14">
        <f t="shared" si="0"/>
        <v>45</v>
      </c>
      <c r="AH50" s="14">
        <f t="shared" si="0"/>
        <v>0</v>
      </c>
      <c r="AI50" s="14">
        <f t="shared" si="1"/>
        <v>0</v>
      </c>
      <c r="AJ50" s="14">
        <f t="shared" si="2"/>
        <v>44</v>
      </c>
      <c r="AK50" s="14">
        <f t="shared" si="3"/>
        <v>44</v>
      </c>
      <c r="AL50" s="14">
        <f t="shared" si="4"/>
        <v>97.777777777777771</v>
      </c>
      <c r="AM50" s="7" t="s">
        <v>56</v>
      </c>
      <c r="AN50" s="7">
        <v>25</v>
      </c>
    </row>
    <row r="51" spans="1:40" x14ac:dyDescent="0.25">
      <c r="A51" s="7">
        <v>50</v>
      </c>
      <c r="B51" s="7" t="s">
        <v>57</v>
      </c>
      <c r="C51" s="8">
        <f>VLOOKUP(B51,[1]Combined!$B$1:$AA$640,26,0)</f>
        <v>4</v>
      </c>
      <c r="D51" s="8">
        <f>VLOOKUP(B51,[1]Combined!$B$1:$AB$640,27,0)</f>
        <v>4</v>
      </c>
      <c r="E51" s="8">
        <f>VLOOKUP(B51,[1]Combined!$B$1:$AD$640,29,0)</f>
        <v>0</v>
      </c>
      <c r="F51" s="8">
        <f>VLOOKUP(B51,[1]Combined!$B$1:$AE$640,30,0)</f>
        <v>0</v>
      </c>
      <c r="G51" s="8">
        <f>VLOOKUP(B51,[1]Combined!$B$1:$AF$640,31,0)</f>
        <v>0</v>
      </c>
      <c r="H51" s="8">
        <v>0</v>
      </c>
      <c r="I51" s="9">
        <f>VLOOKUP(B51,[2]Combined!C$1:AB$640,26,0)</f>
        <v>6</v>
      </c>
      <c r="J51" s="9">
        <f>VLOOKUP(B51,[2]Combined!C$1:AC$640,27,0)</f>
        <v>8</v>
      </c>
      <c r="K51" s="9">
        <f>VLOOKUP(B51,[2]Combined!C$1:AE$640,29,0)</f>
        <v>0</v>
      </c>
      <c r="L51" s="9">
        <f>VLOOKUP(B51,[2]Combined!C$1:AF$640,30,0)</f>
        <v>0</v>
      </c>
      <c r="M51" s="9">
        <f>VLOOKUP(B51,[2]Combined!C$1:AG$640,31,0)</f>
        <v>0</v>
      </c>
      <c r="N51" s="9">
        <v>0</v>
      </c>
      <c r="O51" s="10">
        <f>VLOOKUP(B51,[3]Combined!C$1:AB$640,26,0)</f>
        <v>9</v>
      </c>
      <c r="P51" s="10">
        <f>VLOOKUP(B51,[3]Combined!C$1:AC$640,27,0)</f>
        <v>12</v>
      </c>
      <c r="Q51" s="10">
        <f>VLOOKUP(B51,[3]Combined!C$1:AE$640,29,0)</f>
        <v>0</v>
      </c>
      <c r="R51" s="10">
        <f>VLOOKUP(B51,[3]Combined!C$1:AF$640,30,0)</f>
        <v>0</v>
      </c>
      <c r="S51" s="10">
        <f>VLOOKUP(B51,[3]Combined!C$1:AG$640,31,0)</f>
        <v>0</v>
      </c>
      <c r="T51" s="10">
        <v>0</v>
      </c>
      <c r="U51" s="11">
        <v>12</v>
      </c>
      <c r="V51" s="11">
        <v>16</v>
      </c>
      <c r="W51" s="11">
        <f>VLOOKUP(B51,[4]Combined!C$1:AE$640,29,0)</f>
        <v>0</v>
      </c>
      <c r="X51" s="11">
        <v>0</v>
      </c>
      <c r="Y51" s="11">
        <v>0</v>
      </c>
      <c r="Z51" s="11">
        <v>0</v>
      </c>
      <c r="AA51" s="12">
        <v>3</v>
      </c>
      <c r="AB51" s="12">
        <v>5</v>
      </c>
      <c r="AC51" s="12">
        <f>VLOOKUP(B51,[5]Combined!C$1:AE$640,29,0)</f>
        <v>0</v>
      </c>
      <c r="AD51" s="12">
        <v>0</v>
      </c>
      <c r="AE51" s="12">
        <v>0</v>
      </c>
      <c r="AF51" s="12">
        <v>0</v>
      </c>
      <c r="AG51" s="14">
        <f t="shared" si="0"/>
        <v>45</v>
      </c>
      <c r="AH51" s="14">
        <f t="shared" si="0"/>
        <v>0</v>
      </c>
      <c r="AI51" s="14">
        <f t="shared" si="1"/>
        <v>0</v>
      </c>
      <c r="AJ51" s="14">
        <f t="shared" si="2"/>
        <v>34</v>
      </c>
      <c r="AK51" s="14">
        <f t="shared" si="3"/>
        <v>34</v>
      </c>
      <c r="AL51" s="14">
        <f t="shared" si="4"/>
        <v>75.555555555555557</v>
      </c>
      <c r="AM51" s="7" t="s">
        <v>58</v>
      </c>
      <c r="AN51" s="7">
        <v>22</v>
      </c>
    </row>
    <row r="52" spans="1:40" x14ac:dyDescent="0.25">
      <c r="A52" s="7">
        <v>51</v>
      </c>
      <c r="B52" s="7" t="s">
        <v>59</v>
      </c>
      <c r="C52" s="8">
        <f>VLOOKUP(B52,[1]Combined!$B$1:$AA$640,26,0)</f>
        <v>4</v>
      </c>
      <c r="D52" s="8">
        <f>VLOOKUP(B52,[1]Combined!$B$1:$AB$640,27,0)</f>
        <v>4</v>
      </c>
      <c r="E52" s="8">
        <f>VLOOKUP(B52,[1]Combined!$B$1:$AD$640,29,0)</f>
        <v>0</v>
      </c>
      <c r="F52" s="8">
        <f>VLOOKUP(B52,[1]Combined!$B$1:$AE$640,30,0)</f>
        <v>0</v>
      </c>
      <c r="G52" s="8">
        <f>VLOOKUP(B52,[1]Combined!$B$1:$AF$640,31,0)</f>
        <v>0</v>
      </c>
      <c r="H52" s="8">
        <v>0</v>
      </c>
      <c r="I52" s="9">
        <f>VLOOKUP(B52,[2]Combined!C$1:AB$640,26,0)</f>
        <v>0</v>
      </c>
      <c r="J52" s="9">
        <f>VLOOKUP(B52,[2]Combined!C$1:AC$640,27,0)</f>
        <v>8</v>
      </c>
      <c r="K52" s="9">
        <f>VLOOKUP(B52,[2]Combined!C$1:AE$640,29,0)</f>
        <v>0</v>
      </c>
      <c r="L52" s="9">
        <f>VLOOKUP(B52,[2]Combined!C$1:AF$640,30,0)</f>
        <v>0</v>
      </c>
      <c r="M52" s="9">
        <f>VLOOKUP(B52,[2]Combined!C$1:AG$640,31,0)</f>
        <v>0</v>
      </c>
      <c r="N52" s="9">
        <v>0</v>
      </c>
      <c r="O52" s="10">
        <f>VLOOKUP(B52,[3]Combined!C$1:AB$640,26,0)</f>
        <v>10</v>
      </c>
      <c r="P52" s="10">
        <f>VLOOKUP(B52,[3]Combined!C$1:AC$640,27,0)</f>
        <v>12</v>
      </c>
      <c r="Q52" s="10">
        <f>VLOOKUP(B52,[3]Combined!C$1:AE$640,29,0)</f>
        <v>0</v>
      </c>
      <c r="R52" s="10">
        <f>VLOOKUP(B52,[3]Combined!C$1:AF$640,30,0)</f>
        <v>0</v>
      </c>
      <c r="S52" s="10">
        <f>VLOOKUP(B52,[3]Combined!C$1:AG$640,31,0)</f>
        <v>0</v>
      </c>
      <c r="T52" s="10">
        <v>0</v>
      </c>
      <c r="U52" s="11">
        <v>14</v>
      </c>
      <c r="V52" s="11">
        <v>16</v>
      </c>
      <c r="W52" s="11">
        <f>VLOOKUP(B52,[4]Combined!C$1:AE$640,29,0)</f>
        <v>0</v>
      </c>
      <c r="X52" s="11">
        <v>0</v>
      </c>
      <c r="Y52" s="11">
        <v>0</v>
      </c>
      <c r="Z52" s="11">
        <v>0</v>
      </c>
      <c r="AA52" s="12">
        <v>4</v>
      </c>
      <c r="AB52" s="12">
        <v>5</v>
      </c>
      <c r="AC52" s="12">
        <f>VLOOKUP(B52,[5]Combined!C$1:AE$640,29,0)</f>
        <v>0</v>
      </c>
      <c r="AD52" s="12">
        <v>0</v>
      </c>
      <c r="AE52" s="12">
        <v>0</v>
      </c>
      <c r="AF52" s="12">
        <v>0</v>
      </c>
      <c r="AG52" s="14">
        <f t="shared" si="0"/>
        <v>45</v>
      </c>
      <c r="AH52" s="14">
        <f t="shared" si="0"/>
        <v>0</v>
      </c>
      <c r="AI52" s="14">
        <f t="shared" si="1"/>
        <v>0</v>
      </c>
      <c r="AJ52" s="14">
        <f t="shared" si="2"/>
        <v>32</v>
      </c>
      <c r="AK52" s="14">
        <f t="shared" si="3"/>
        <v>32</v>
      </c>
      <c r="AL52" s="14">
        <f t="shared" si="4"/>
        <v>71.111111111111114</v>
      </c>
      <c r="AM52" s="7" t="s">
        <v>60</v>
      </c>
      <c r="AN52" s="7">
        <v>23</v>
      </c>
    </row>
    <row r="53" spans="1:40" x14ac:dyDescent="0.25">
      <c r="A53" s="7">
        <v>52</v>
      </c>
      <c r="B53" s="7" t="s">
        <v>61</v>
      </c>
      <c r="C53" s="8">
        <f>VLOOKUP(B53,[1]Combined!$B$1:$AA$640,26,0)</f>
        <v>4</v>
      </c>
      <c r="D53" s="8">
        <f>VLOOKUP(B53,[1]Combined!$B$1:$AB$640,27,0)</f>
        <v>4</v>
      </c>
      <c r="E53" s="8">
        <f>VLOOKUP(B53,[1]Combined!$B$1:$AD$640,29,0)</f>
        <v>0</v>
      </c>
      <c r="F53" s="8">
        <f>VLOOKUP(B53,[1]Combined!$B$1:$AE$640,30,0)</f>
        <v>0</v>
      </c>
      <c r="G53" s="8">
        <f>VLOOKUP(B53,[1]Combined!$B$1:$AF$640,31,0)</f>
        <v>0</v>
      </c>
      <c r="H53" s="8">
        <v>0</v>
      </c>
      <c r="I53" s="9">
        <f>VLOOKUP(B53,[2]Combined!C$1:AB$640,26,0)</f>
        <v>5</v>
      </c>
      <c r="J53" s="9">
        <f>VLOOKUP(B53,[2]Combined!C$1:AC$640,27,0)</f>
        <v>8</v>
      </c>
      <c r="K53" s="9">
        <f>VLOOKUP(B53,[2]Combined!C$1:AE$640,29,0)</f>
        <v>0</v>
      </c>
      <c r="L53" s="9">
        <f>VLOOKUP(B53,[2]Combined!C$1:AF$640,30,0)</f>
        <v>0</v>
      </c>
      <c r="M53" s="9">
        <f>VLOOKUP(B53,[2]Combined!C$1:AG$640,31,0)</f>
        <v>0</v>
      </c>
      <c r="N53" s="9">
        <v>0</v>
      </c>
      <c r="O53" s="10">
        <f>VLOOKUP(B53,[3]Combined!C$1:AB$640,26,0)</f>
        <v>9</v>
      </c>
      <c r="P53" s="10">
        <f>VLOOKUP(B53,[3]Combined!C$1:AC$640,27,0)</f>
        <v>12</v>
      </c>
      <c r="Q53" s="10">
        <f>VLOOKUP(B53,[3]Combined!C$1:AE$640,29,0)</f>
        <v>0</v>
      </c>
      <c r="R53" s="10">
        <f>VLOOKUP(B53,[3]Combined!C$1:AF$640,30,0)</f>
        <v>0</v>
      </c>
      <c r="S53" s="10">
        <f>VLOOKUP(B53,[3]Combined!C$1:AG$640,31,0)</f>
        <v>0</v>
      </c>
      <c r="T53" s="10">
        <v>0</v>
      </c>
      <c r="U53" s="11">
        <v>12</v>
      </c>
      <c r="V53" s="11">
        <v>16</v>
      </c>
      <c r="W53" s="11">
        <f>VLOOKUP(B53,[4]Combined!C$1:AE$640,29,0)</f>
        <v>0</v>
      </c>
      <c r="X53" s="11">
        <v>0</v>
      </c>
      <c r="Y53" s="11">
        <v>0</v>
      </c>
      <c r="Z53" s="11">
        <v>0</v>
      </c>
      <c r="AA53" s="12">
        <v>3</v>
      </c>
      <c r="AB53" s="12">
        <v>5</v>
      </c>
      <c r="AC53" s="12">
        <f>VLOOKUP(B53,[5]Combined!C$1:AE$640,29,0)</f>
        <v>0</v>
      </c>
      <c r="AD53" s="12">
        <v>0</v>
      </c>
      <c r="AE53" s="12">
        <v>0</v>
      </c>
      <c r="AF53" s="12">
        <v>0</v>
      </c>
      <c r="AG53" s="14">
        <f t="shared" si="0"/>
        <v>45</v>
      </c>
      <c r="AH53" s="14">
        <f t="shared" si="0"/>
        <v>0</v>
      </c>
      <c r="AI53" s="14">
        <f t="shared" si="1"/>
        <v>0</v>
      </c>
      <c r="AJ53" s="14">
        <f t="shared" si="2"/>
        <v>33</v>
      </c>
      <c r="AK53" s="14">
        <f t="shared" si="3"/>
        <v>33</v>
      </c>
      <c r="AL53" s="14">
        <f t="shared" si="4"/>
        <v>73.333333333333329</v>
      </c>
      <c r="AM53" s="7" t="s">
        <v>62</v>
      </c>
      <c r="AN53" s="7">
        <v>21</v>
      </c>
    </row>
    <row r="54" spans="1:40" x14ac:dyDescent="0.25">
      <c r="A54" s="7">
        <v>53</v>
      </c>
      <c r="B54" s="7" t="s">
        <v>63</v>
      </c>
      <c r="C54" s="8">
        <f>VLOOKUP(B54,[1]Combined!$B$1:$AA$640,26,0)</f>
        <v>2</v>
      </c>
      <c r="D54" s="8">
        <f>VLOOKUP(B54,[1]Combined!$B$1:$AB$640,27,0)</f>
        <v>4</v>
      </c>
      <c r="E54" s="8">
        <f>VLOOKUP(B54,[1]Combined!$B$1:$AD$640,29,0)</f>
        <v>0</v>
      </c>
      <c r="F54" s="8">
        <f>VLOOKUP(B54,[1]Combined!$B$1:$AE$640,30,0)</f>
        <v>0</v>
      </c>
      <c r="G54" s="8">
        <f>VLOOKUP(B54,[1]Combined!$B$1:$AF$640,31,0)</f>
        <v>0</v>
      </c>
      <c r="H54" s="8">
        <v>0</v>
      </c>
      <c r="I54" s="9">
        <f>VLOOKUP(B54,[2]Combined!C$1:AB$640,26,0)</f>
        <v>5</v>
      </c>
      <c r="J54" s="9">
        <f>VLOOKUP(B54,[2]Combined!C$1:AC$640,27,0)</f>
        <v>8</v>
      </c>
      <c r="K54" s="9">
        <f>VLOOKUP(B54,[2]Combined!C$1:AE$640,29,0)</f>
        <v>0</v>
      </c>
      <c r="L54" s="9">
        <f>VLOOKUP(B54,[2]Combined!C$1:AF$640,30,0)</f>
        <v>0</v>
      </c>
      <c r="M54" s="9">
        <f>VLOOKUP(B54,[2]Combined!C$1:AG$640,31,0)</f>
        <v>0</v>
      </c>
      <c r="N54" s="9">
        <v>0</v>
      </c>
      <c r="O54" s="10">
        <f>VLOOKUP(B54,[3]Combined!C$1:AB$640,26,0)</f>
        <v>8</v>
      </c>
      <c r="P54" s="10">
        <f>VLOOKUP(B54,[3]Combined!C$1:AC$640,27,0)</f>
        <v>12</v>
      </c>
      <c r="Q54" s="10">
        <f>VLOOKUP(B54,[3]Combined!C$1:AE$640,29,0)</f>
        <v>0</v>
      </c>
      <c r="R54" s="10">
        <f>VLOOKUP(B54,[3]Combined!C$1:AF$640,30,0)</f>
        <v>0</v>
      </c>
      <c r="S54" s="10">
        <f>VLOOKUP(B54,[3]Combined!C$1:AG$640,31,0)</f>
        <v>0</v>
      </c>
      <c r="T54" s="10">
        <v>0</v>
      </c>
      <c r="U54" s="11">
        <v>13</v>
      </c>
      <c r="V54" s="11">
        <v>16</v>
      </c>
      <c r="W54" s="11">
        <f>VLOOKUP(B54,[4]Combined!C$1:AE$640,29,0)</f>
        <v>0</v>
      </c>
      <c r="X54" s="11">
        <v>0</v>
      </c>
      <c r="Y54" s="11">
        <v>0</v>
      </c>
      <c r="Z54" s="11">
        <v>0</v>
      </c>
      <c r="AA54" s="12">
        <v>4</v>
      </c>
      <c r="AB54" s="12">
        <v>5</v>
      </c>
      <c r="AC54" s="12">
        <f>VLOOKUP(B54,[5]Combined!C$1:AE$640,29,0)</f>
        <v>0</v>
      </c>
      <c r="AD54" s="12">
        <v>0</v>
      </c>
      <c r="AE54" s="12">
        <v>0</v>
      </c>
      <c r="AF54" s="12">
        <v>0</v>
      </c>
      <c r="AG54" s="14">
        <f t="shared" si="0"/>
        <v>45</v>
      </c>
      <c r="AH54" s="14">
        <f t="shared" si="0"/>
        <v>0</v>
      </c>
      <c r="AI54" s="14">
        <f t="shared" si="1"/>
        <v>0</v>
      </c>
      <c r="AJ54" s="14">
        <f t="shared" si="2"/>
        <v>32</v>
      </c>
      <c r="AK54" s="14">
        <f t="shared" si="3"/>
        <v>32</v>
      </c>
      <c r="AL54" s="14">
        <f t="shared" si="4"/>
        <v>71.111111111111114</v>
      </c>
      <c r="AM54" s="7" t="s">
        <v>64</v>
      </c>
      <c r="AN54" s="7">
        <v>22</v>
      </c>
    </row>
    <row r="55" spans="1:40" x14ac:dyDescent="0.25">
      <c r="A55" s="7">
        <v>54</v>
      </c>
      <c r="B55" s="7" t="s">
        <v>65</v>
      </c>
      <c r="C55" s="8">
        <f>VLOOKUP(B55,[1]Combined!$B$1:$AA$640,26,0)</f>
        <v>4</v>
      </c>
      <c r="D55" s="8">
        <f>VLOOKUP(B55,[1]Combined!$B$1:$AB$640,27,0)</f>
        <v>4</v>
      </c>
      <c r="E55" s="8">
        <f>VLOOKUP(B55,[1]Combined!$B$1:$AD$640,29,0)</f>
        <v>0</v>
      </c>
      <c r="F55" s="8">
        <f>VLOOKUP(B55,[1]Combined!$B$1:$AE$640,30,0)</f>
        <v>0</v>
      </c>
      <c r="G55" s="8">
        <f>VLOOKUP(B55,[1]Combined!$B$1:$AF$640,31,0)</f>
        <v>0</v>
      </c>
      <c r="H55" s="8">
        <v>0</v>
      </c>
      <c r="I55" s="9">
        <f>VLOOKUP(B55,[2]Combined!C$1:AB$640,26,0)</f>
        <v>8</v>
      </c>
      <c r="J55" s="9">
        <f>VLOOKUP(B55,[2]Combined!C$1:AC$640,27,0)</f>
        <v>8</v>
      </c>
      <c r="K55" s="9">
        <f>VLOOKUP(B55,[2]Combined!C$1:AE$640,29,0)</f>
        <v>0</v>
      </c>
      <c r="L55" s="9">
        <f>VLOOKUP(B55,[2]Combined!C$1:AF$640,30,0)</f>
        <v>0</v>
      </c>
      <c r="M55" s="9">
        <f>VLOOKUP(B55,[2]Combined!C$1:AG$640,31,0)</f>
        <v>0</v>
      </c>
      <c r="N55" s="9">
        <v>0</v>
      </c>
      <c r="O55" s="10">
        <f>VLOOKUP(B55,[3]Combined!C$1:AB$640,26,0)</f>
        <v>12</v>
      </c>
      <c r="P55" s="10">
        <f>VLOOKUP(B55,[3]Combined!C$1:AC$640,27,0)</f>
        <v>12</v>
      </c>
      <c r="Q55" s="10">
        <f>VLOOKUP(B55,[3]Combined!C$1:AE$640,29,0)</f>
        <v>0</v>
      </c>
      <c r="R55" s="10">
        <f>VLOOKUP(B55,[3]Combined!C$1:AF$640,30,0)</f>
        <v>0</v>
      </c>
      <c r="S55" s="10">
        <f>VLOOKUP(B55,[3]Combined!C$1:AG$640,31,0)</f>
        <v>0</v>
      </c>
      <c r="T55" s="10">
        <v>0</v>
      </c>
      <c r="U55" s="11">
        <v>16</v>
      </c>
      <c r="V55" s="11">
        <v>16</v>
      </c>
      <c r="W55" s="11">
        <f>VLOOKUP(B55,[4]Combined!C$1:AE$640,29,0)</f>
        <v>0</v>
      </c>
      <c r="X55" s="11">
        <v>0</v>
      </c>
      <c r="Y55" s="11">
        <v>0</v>
      </c>
      <c r="Z55" s="11">
        <v>0</v>
      </c>
      <c r="AA55" s="12">
        <v>5</v>
      </c>
      <c r="AB55" s="12">
        <v>5</v>
      </c>
      <c r="AC55" s="12">
        <f>VLOOKUP(B55,[5]Combined!C$1:AE$640,29,0)</f>
        <v>0</v>
      </c>
      <c r="AD55" s="12">
        <v>0</v>
      </c>
      <c r="AE55" s="12">
        <v>0</v>
      </c>
      <c r="AF55" s="12">
        <v>0</v>
      </c>
      <c r="AG55" s="14">
        <f t="shared" si="0"/>
        <v>45</v>
      </c>
      <c r="AH55" s="14">
        <f t="shared" si="0"/>
        <v>0</v>
      </c>
      <c r="AI55" s="14">
        <f t="shared" si="1"/>
        <v>0</v>
      </c>
      <c r="AJ55" s="14">
        <f t="shared" si="2"/>
        <v>45</v>
      </c>
      <c r="AK55" s="14">
        <f t="shared" si="3"/>
        <v>45</v>
      </c>
      <c r="AL55" s="14">
        <f t="shared" si="4"/>
        <v>100</v>
      </c>
      <c r="AM55" s="7" t="s">
        <v>56</v>
      </c>
      <c r="AN55" s="7">
        <v>25</v>
      </c>
    </row>
    <row r="56" spans="1:40" x14ac:dyDescent="0.25">
      <c r="A56" s="7">
        <v>55</v>
      </c>
      <c r="B56" s="7" t="s">
        <v>66</v>
      </c>
      <c r="C56" s="8">
        <f>VLOOKUP(B56,[1]Combined!$B$1:$AA$640,26,0)</f>
        <v>4</v>
      </c>
      <c r="D56" s="8">
        <f>VLOOKUP(B56,[1]Combined!$B$1:$AB$640,27,0)</f>
        <v>4</v>
      </c>
      <c r="E56" s="8">
        <f>VLOOKUP(B56,[1]Combined!$B$1:$AD$640,29,0)</f>
        <v>0</v>
      </c>
      <c r="F56" s="8">
        <f>VLOOKUP(B56,[1]Combined!$B$1:$AE$640,30,0)</f>
        <v>0</v>
      </c>
      <c r="G56" s="8">
        <f>VLOOKUP(B56,[1]Combined!$B$1:$AF$640,31,0)</f>
        <v>0</v>
      </c>
      <c r="H56" s="8">
        <v>0</v>
      </c>
      <c r="I56" s="9">
        <f>VLOOKUP(B56,[2]Combined!C$1:AB$640,26,0)</f>
        <v>7</v>
      </c>
      <c r="J56" s="9">
        <f>VLOOKUP(B56,[2]Combined!C$1:AC$640,27,0)</f>
        <v>8</v>
      </c>
      <c r="K56" s="9">
        <f>VLOOKUP(B56,[2]Combined!C$1:AE$640,29,0)</f>
        <v>0</v>
      </c>
      <c r="L56" s="9">
        <f>VLOOKUP(B56,[2]Combined!C$1:AF$640,30,0)</f>
        <v>0</v>
      </c>
      <c r="M56" s="9">
        <f>VLOOKUP(B56,[2]Combined!C$1:AG$640,31,0)</f>
        <v>0</v>
      </c>
      <c r="N56" s="9">
        <v>0</v>
      </c>
      <c r="O56" s="10">
        <f>VLOOKUP(B56,[3]Combined!C$1:AB$640,26,0)</f>
        <v>4</v>
      </c>
      <c r="P56" s="10">
        <f>VLOOKUP(B56,[3]Combined!C$1:AC$640,27,0)</f>
        <v>12</v>
      </c>
      <c r="Q56" s="10">
        <f>VLOOKUP(B56,[3]Combined!C$1:AE$640,29,0)</f>
        <v>0</v>
      </c>
      <c r="R56" s="10">
        <f>VLOOKUP(B56,[3]Combined!C$1:AF$640,30,0)</f>
        <v>0</v>
      </c>
      <c r="S56" s="10">
        <f>VLOOKUP(B56,[3]Combined!C$1:AG$640,31,0)</f>
        <v>0</v>
      </c>
      <c r="T56" s="10">
        <v>0</v>
      </c>
      <c r="U56" s="11">
        <v>7</v>
      </c>
      <c r="V56" s="11">
        <v>16</v>
      </c>
      <c r="W56" s="11">
        <f>VLOOKUP(B56,[4]Combined!C$1:AE$640,29,0)</f>
        <v>0</v>
      </c>
      <c r="X56" s="11">
        <v>0</v>
      </c>
      <c r="Y56" s="11">
        <v>0</v>
      </c>
      <c r="Z56" s="11">
        <v>0</v>
      </c>
      <c r="AA56" s="12">
        <v>4</v>
      </c>
      <c r="AB56" s="12">
        <v>5</v>
      </c>
      <c r="AC56" s="12">
        <f>VLOOKUP(B56,[5]Combined!C$1:AE$640,29,0)</f>
        <v>0</v>
      </c>
      <c r="AD56" s="12">
        <v>0</v>
      </c>
      <c r="AE56" s="12">
        <v>0</v>
      </c>
      <c r="AF56" s="12">
        <v>0</v>
      </c>
      <c r="AG56" s="14">
        <f t="shared" si="0"/>
        <v>45</v>
      </c>
      <c r="AH56" s="14">
        <f t="shared" si="0"/>
        <v>0</v>
      </c>
      <c r="AI56" s="14">
        <f t="shared" si="1"/>
        <v>0</v>
      </c>
      <c r="AJ56" s="14">
        <f t="shared" si="2"/>
        <v>26</v>
      </c>
      <c r="AK56" s="14">
        <f t="shared" si="3"/>
        <v>26</v>
      </c>
      <c r="AL56" s="14">
        <f t="shared" si="4"/>
        <v>57.777777777777771</v>
      </c>
      <c r="AM56" s="7" t="s">
        <v>58</v>
      </c>
      <c r="AN56" s="7">
        <v>22</v>
      </c>
    </row>
    <row r="57" spans="1:40" x14ac:dyDescent="0.25">
      <c r="A57" s="7">
        <v>56</v>
      </c>
      <c r="B57" s="7" t="s">
        <v>67</v>
      </c>
      <c r="C57" s="8">
        <f>VLOOKUP(B57,[1]Combined!$B$1:$AA$640,26,0)</f>
        <v>4</v>
      </c>
      <c r="D57" s="8">
        <f>VLOOKUP(B57,[1]Combined!$B$1:$AB$640,27,0)</f>
        <v>4</v>
      </c>
      <c r="E57" s="8">
        <f>VLOOKUP(B57,[1]Combined!$B$1:$AD$640,29,0)</f>
        <v>0</v>
      </c>
      <c r="F57" s="8">
        <f>VLOOKUP(B57,[1]Combined!$B$1:$AE$640,30,0)</f>
        <v>0</v>
      </c>
      <c r="G57" s="8">
        <f>VLOOKUP(B57,[1]Combined!$B$1:$AF$640,31,0)</f>
        <v>0</v>
      </c>
      <c r="H57" s="8">
        <v>0</v>
      </c>
      <c r="I57" s="9">
        <f>VLOOKUP(B57,[2]Combined!C$1:AB$640,26,0)</f>
        <v>4</v>
      </c>
      <c r="J57" s="9">
        <f>VLOOKUP(B57,[2]Combined!C$1:AC$640,27,0)</f>
        <v>8</v>
      </c>
      <c r="K57" s="9">
        <f>VLOOKUP(B57,[2]Combined!C$1:AE$640,29,0)</f>
        <v>0</v>
      </c>
      <c r="L57" s="9">
        <f>VLOOKUP(B57,[2]Combined!C$1:AF$640,30,0)</f>
        <v>0</v>
      </c>
      <c r="M57" s="9">
        <f>VLOOKUP(B57,[2]Combined!C$1:AG$640,31,0)</f>
        <v>0</v>
      </c>
      <c r="N57" s="9">
        <v>0</v>
      </c>
      <c r="O57" s="10">
        <f>VLOOKUP(B57,[3]Combined!C$1:AB$640,26,0)</f>
        <v>6</v>
      </c>
      <c r="P57" s="10">
        <f>VLOOKUP(B57,[3]Combined!C$1:AC$640,27,0)</f>
        <v>12</v>
      </c>
      <c r="Q57" s="10">
        <f>VLOOKUP(B57,[3]Combined!C$1:AE$640,29,0)</f>
        <v>0</v>
      </c>
      <c r="R57" s="10">
        <f>VLOOKUP(B57,[3]Combined!C$1:AF$640,30,0)</f>
        <v>0</v>
      </c>
      <c r="S57" s="10">
        <f>VLOOKUP(B57,[3]Combined!C$1:AG$640,31,0)</f>
        <v>0</v>
      </c>
      <c r="T57" s="10">
        <v>0</v>
      </c>
      <c r="U57" s="11">
        <v>12</v>
      </c>
      <c r="V57" s="11">
        <v>16</v>
      </c>
      <c r="W57" s="11">
        <f>VLOOKUP(B57,[4]Combined!C$1:AE$640,29,0)</f>
        <v>0</v>
      </c>
      <c r="X57" s="11">
        <v>0</v>
      </c>
      <c r="Y57" s="11">
        <v>0</v>
      </c>
      <c r="Z57" s="11">
        <v>0</v>
      </c>
      <c r="AA57" s="12">
        <v>3</v>
      </c>
      <c r="AB57" s="12">
        <v>5</v>
      </c>
      <c r="AC57" s="12">
        <f>VLOOKUP(B57,[5]Combined!C$1:AE$640,29,0)</f>
        <v>0</v>
      </c>
      <c r="AD57" s="12">
        <v>0</v>
      </c>
      <c r="AE57" s="12">
        <v>0</v>
      </c>
      <c r="AF57" s="12">
        <v>0</v>
      </c>
      <c r="AG57" s="14">
        <f t="shared" si="0"/>
        <v>45</v>
      </c>
      <c r="AH57" s="14">
        <f t="shared" si="0"/>
        <v>0</v>
      </c>
      <c r="AI57" s="14">
        <f t="shared" si="1"/>
        <v>0</v>
      </c>
      <c r="AJ57" s="14">
        <f t="shared" si="2"/>
        <v>29</v>
      </c>
      <c r="AK57" s="14">
        <f t="shared" si="3"/>
        <v>29</v>
      </c>
      <c r="AL57" s="14">
        <f t="shared" si="4"/>
        <v>64.444444444444443</v>
      </c>
      <c r="AM57" s="7" t="s">
        <v>60</v>
      </c>
      <c r="AN57" s="7">
        <v>22</v>
      </c>
    </row>
    <row r="58" spans="1:40" x14ac:dyDescent="0.25">
      <c r="A58" s="7">
        <v>57</v>
      </c>
      <c r="B58" s="7" t="s">
        <v>68</v>
      </c>
      <c r="C58" s="8">
        <f>VLOOKUP(B58,[1]Combined!$B$1:$AA$640,26,0)</f>
        <v>4</v>
      </c>
      <c r="D58" s="8">
        <f>VLOOKUP(B58,[1]Combined!$B$1:$AB$640,27,0)</f>
        <v>4</v>
      </c>
      <c r="E58" s="8">
        <f>VLOOKUP(B58,[1]Combined!$B$1:$AD$640,29,0)</f>
        <v>0</v>
      </c>
      <c r="F58" s="8">
        <f>VLOOKUP(B58,[1]Combined!$B$1:$AE$640,30,0)</f>
        <v>0</v>
      </c>
      <c r="G58" s="8">
        <f>VLOOKUP(B58,[1]Combined!$B$1:$AF$640,31,0)</f>
        <v>0</v>
      </c>
      <c r="H58" s="8">
        <v>0</v>
      </c>
      <c r="I58" s="9">
        <f>VLOOKUP(B58,[2]Combined!C$1:AB$640,26,0)</f>
        <v>6</v>
      </c>
      <c r="J58" s="9">
        <f>VLOOKUP(B58,[2]Combined!C$1:AC$640,27,0)</f>
        <v>8</v>
      </c>
      <c r="K58" s="9">
        <f>VLOOKUP(B58,[2]Combined!C$1:AE$640,29,0)</f>
        <v>0</v>
      </c>
      <c r="L58" s="9">
        <f>VLOOKUP(B58,[2]Combined!C$1:AF$640,30,0)</f>
        <v>0</v>
      </c>
      <c r="M58" s="9">
        <f>VLOOKUP(B58,[2]Combined!C$1:AG$640,31,0)</f>
        <v>0</v>
      </c>
      <c r="N58" s="9">
        <v>0</v>
      </c>
      <c r="O58" s="10">
        <f>VLOOKUP(B58,[3]Combined!C$1:AB$640,26,0)</f>
        <v>9</v>
      </c>
      <c r="P58" s="10">
        <f>VLOOKUP(B58,[3]Combined!C$1:AC$640,27,0)</f>
        <v>12</v>
      </c>
      <c r="Q58" s="10">
        <f>VLOOKUP(B58,[3]Combined!C$1:AE$640,29,0)</f>
        <v>0</v>
      </c>
      <c r="R58" s="10">
        <f>VLOOKUP(B58,[3]Combined!C$1:AF$640,30,0)</f>
        <v>0</v>
      </c>
      <c r="S58" s="10">
        <f>VLOOKUP(B58,[3]Combined!C$1:AG$640,31,0)</f>
        <v>0</v>
      </c>
      <c r="T58" s="10">
        <v>0</v>
      </c>
      <c r="U58" s="11">
        <v>13</v>
      </c>
      <c r="V58" s="11">
        <v>16</v>
      </c>
      <c r="W58" s="11">
        <f>VLOOKUP(B58,[4]Combined!C$1:AE$640,29,0)</f>
        <v>0</v>
      </c>
      <c r="X58" s="11">
        <v>0</v>
      </c>
      <c r="Y58" s="11">
        <v>0</v>
      </c>
      <c r="Z58" s="11">
        <v>0</v>
      </c>
      <c r="AA58" s="12">
        <v>5</v>
      </c>
      <c r="AB58" s="12">
        <v>5</v>
      </c>
      <c r="AC58" s="12">
        <f>VLOOKUP(B58,[5]Combined!C$1:AE$640,29,0)</f>
        <v>0</v>
      </c>
      <c r="AD58" s="12">
        <v>0</v>
      </c>
      <c r="AE58" s="12">
        <v>0</v>
      </c>
      <c r="AF58" s="12">
        <v>0</v>
      </c>
      <c r="AG58" s="14">
        <f t="shared" si="0"/>
        <v>45</v>
      </c>
      <c r="AH58" s="14">
        <f t="shared" si="0"/>
        <v>0</v>
      </c>
      <c r="AI58" s="14">
        <f t="shared" si="1"/>
        <v>0</v>
      </c>
      <c r="AJ58" s="14">
        <f t="shared" si="2"/>
        <v>37</v>
      </c>
      <c r="AK58" s="14">
        <f t="shared" si="3"/>
        <v>37</v>
      </c>
      <c r="AL58" s="14">
        <f t="shared" si="4"/>
        <v>82.222222222222214</v>
      </c>
      <c r="AM58" s="7" t="s">
        <v>62</v>
      </c>
      <c r="AN58" s="7">
        <v>25</v>
      </c>
    </row>
    <row r="59" spans="1:40" x14ac:dyDescent="0.25">
      <c r="A59" s="7">
        <v>58</v>
      </c>
      <c r="B59" s="7" t="s">
        <v>69</v>
      </c>
      <c r="C59" s="8">
        <f>VLOOKUP(B59,[1]Combined!$B$1:$AA$640,26,0)</f>
        <v>4</v>
      </c>
      <c r="D59" s="8">
        <f>VLOOKUP(B59,[1]Combined!$B$1:$AB$640,27,0)</f>
        <v>4</v>
      </c>
      <c r="E59" s="8">
        <f>VLOOKUP(B59,[1]Combined!$B$1:$AD$640,29,0)</f>
        <v>0</v>
      </c>
      <c r="F59" s="8">
        <f>VLOOKUP(B59,[1]Combined!$B$1:$AE$640,30,0)</f>
        <v>0</v>
      </c>
      <c r="G59" s="8">
        <f>VLOOKUP(B59,[1]Combined!$B$1:$AF$640,31,0)</f>
        <v>0</v>
      </c>
      <c r="H59" s="8">
        <v>0</v>
      </c>
      <c r="I59" s="9">
        <f>VLOOKUP(B59,[2]Combined!C$1:AB$640,26,0)</f>
        <v>4</v>
      </c>
      <c r="J59" s="9">
        <f>VLOOKUP(B59,[2]Combined!C$1:AC$640,27,0)</f>
        <v>8</v>
      </c>
      <c r="K59" s="9">
        <f>VLOOKUP(B59,[2]Combined!C$1:AE$640,29,0)</f>
        <v>0</v>
      </c>
      <c r="L59" s="9">
        <f>VLOOKUP(B59,[2]Combined!C$1:AF$640,30,0)</f>
        <v>0</v>
      </c>
      <c r="M59" s="9">
        <f>VLOOKUP(B59,[2]Combined!C$1:AG$640,31,0)</f>
        <v>0</v>
      </c>
      <c r="N59" s="9">
        <v>0</v>
      </c>
      <c r="O59" s="10">
        <f>VLOOKUP(B59,[3]Combined!C$1:AB$640,26,0)</f>
        <v>8</v>
      </c>
      <c r="P59" s="10">
        <f>VLOOKUP(B59,[3]Combined!C$1:AC$640,27,0)</f>
        <v>12</v>
      </c>
      <c r="Q59" s="10">
        <f>VLOOKUP(B59,[3]Combined!C$1:AE$640,29,0)</f>
        <v>0</v>
      </c>
      <c r="R59" s="10">
        <f>VLOOKUP(B59,[3]Combined!C$1:AF$640,30,0)</f>
        <v>0</v>
      </c>
      <c r="S59" s="10">
        <f>VLOOKUP(B59,[3]Combined!C$1:AG$640,31,0)</f>
        <v>0</v>
      </c>
      <c r="T59" s="10">
        <v>0</v>
      </c>
      <c r="U59" s="11">
        <v>9</v>
      </c>
      <c r="V59" s="11">
        <v>16</v>
      </c>
      <c r="W59" s="11">
        <f>VLOOKUP(B59,[4]Combined!C$1:AE$640,29,0)</f>
        <v>0</v>
      </c>
      <c r="X59" s="11">
        <v>0</v>
      </c>
      <c r="Y59" s="11">
        <v>0</v>
      </c>
      <c r="Z59" s="11">
        <v>0</v>
      </c>
      <c r="AA59" s="12">
        <v>4</v>
      </c>
      <c r="AB59" s="12">
        <v>5</v>
      </c>
      <c r="AC59" s="12">
        <f>VLOOKUP(B59,[5]Combined!C$1:AE$640,29,0)</f>
        <v>0</v>
      </c>
      <c r="AD59" s="12">
        <v>0</v>
      </c>
      <c r="AE59" s="12">
        <v>0</v>
      </c>
      <c r="AF59" s="12">
        <v>0</v>
      </c>
      <c r="AG59" s="14">
        <f t="shared" si="0"/>
        <v>45</v>
      </c>
      <c r="AH59" s="14">
        <f t="shared" si="0"/>
        <v>0</v>
      </c>
      <c r="AI59" s="14">
        <f t="shared" si="1"/>
        <v>0</v>
      </c>
      <c r="AJ59" s="14">
        <f t="shared" si="2"/>
        <v>29</v>
      </c>
      <c r="AK59" s="14">
        <f t="shared" si="3"/>
        <v>29</v>
      </c>
      <c r="AL59" s="14">
        <f t="shared" si="4"/>
        <v>64.444444444444443</v>
      </c>
      <c r="AM59" s="7" t="s">
        <v>64</v>
      </c>
      <c r="AN59" s="7">
        <v>22</v>
      </c>
    </row>
    <row r="60" spans="1:40" x14ac:dyDescent="0.25">
      <c r="A60" s="7">
        <v>59</v>
      </c>
      <c r="B60" s="7" t="s">
        <v>70</v>
      </c>
      <c r="C60" s="8">
        <f>VLOOKUP(B60,[1]Combined!$B$1:$AA$640,26,0)</f>
        <v>4</v>
      </c>
      <c r="D60" s="8">
        <f>VLOOKUP(B60,[1]Combined!$B$1:$AB$640,27,0)</f>
        <v>4</v>
      </c>
      <c r="E60" s="8">
        <f>VLOOKUP(B60,[1]Combined!$B$1:$AD$640,29,0)</f>
        <v>0</v>
      </c>
      <c r="F60" s="8">
        <f>VLOOKUP(B60,[1]Combined!$B$1:$AE$640,30,0)</f>
        <v>0</v>
      </c>
      <c r="G60" s="8">
        <f>VLOOKUP(B60,[1]Combined!$B$1:$AF$640,31,0)</f>
        <v>0</v>
      </c>
      <c r="H60" s="8">
        <v>0</v>
      </c>
      <c r="I60" s="9">
        <f>VLOOKUP(B60,[2]Combined!C$1:AB$640,26,0)</f>
        <v>7</v>
      </c>
      <c r="J60" s="9">
        <f>VLOOKUP(B60,[2]Combined!C$1:AC$640,27,0)</f>
        <v>8</v>
      </c>
      <c r="K60" s="9">
        <f>VLOOKUP(B60,[2]Combined!C$1:AE$640,29,0)</f>
        <v>0</v>
      </c>
      <c r="L60" s="9">
        <f>VLOOKUP(B60,[2]Combined!C$1:AF$640,30,0)</f>
        <v>0</v>
      </c>
      <c r="M60" s="9">
        <f>VLOOKUP(B60,[2]Combined!C$1:AG$640,31,0)</f>
        <v>0</v>
      </c>
      <c r="N60" s="9">
        <v>0</v>
      </c>
      <c r="O60" s="10">
        <f>VLOOKUP(B60,[3]Combined!C$1:AB$640,26,0)</f>
        <v>6</v>
      </c>
      <c r="P60" s="10">
        <f>VLOOKUP(B60,[3]Combined!C$1:AC$640,27,0)</f>
        <v>12</v>
      </c>
      <c r="Q60" s="10">
        <f>VLOOKUP(B60,[3]Combined!C$1:AE$640,29,0)</f>
        <v>0</v>
      </c>
      <c r="R60" s="10">
        <f>VLOOKUP(B60,[3]Combined!C$1:AF$640,30,0)</f>
        <v>0</v>
      </c>
      <c r="S60" s="10">
        <f>VLOOKUP(B60,[3]Combined!C$1:AG$640,31,0)</f>
        <v>0</v>
      </c>
      <c r="T60" s="10">
        <v>0</v>
      </c>
      <c r="U60" s="11">
        <v>8</v>
      </c>
      <c r="V60" s="11">
        <v>16</v>
      </c>
      <c r="W60" s="11">
        <f>VLOOKUP(B60,[4]Combined!C$1:AE$640,29,0)</f>
        <v>0</v>
      </c>
      <c r="X60" s="11">
        <v>0</v>
      </c>
      <c r="Y60" s="11">
        <v>0</v>
      </c>
      <c r="Z60" s="11">
        <v>0</v>
      </c>
      <c r="AA60" s="12">
        <v>1</v>
      </c>
      <c r="AB60" s="12">
        <v>5</v>
      </c>
      <c r="AC60" s="12">
        <f>VLOOKUP(B60,[5]Combined!C$1:AE$640,29,0)</f>
        <v>0</v>
      </c>
      <c r="AD60" s="12">
        <v>0</v>
      </c>
      <c r="AE60" s="12">
        <v>0</v>
      </c>
      <c r="AF60" s="12">
        <v>0</v>
      </c>
      <c r="AG60" s="14">
        <f t="shared" si="0"/>
        <v>45</v>
      </c>
      <c r="AH60" s="14">
        <f t="shared" si="0"/>
        <v>0</v>
      </c>
      <c r="AI60" s="14">
        <f t="shared" si="1"/>
        <v>0</v>
      </c>
      <c r="AJ60" s="14">
        <f t="shared" si="2"/>
        <v>26</v>
      </c>
      <c r="AK60" s="14">
        <f t="shared" si="3"/>
        <v>26</v>
      </c>
      <c r="AL60" s="14">
        <f t="shared" si="4"/>
        <v>57.777777777777771</v>
      </c>
      <c r="AM60" s="7" t="s">
        <v>56</v>
      </c>
      <c r="AN60" s="7">
        <v>21</v>
      </c>
    </row>
    <row r="61" spans="1:40" x14ac:dyDescent="0.25">
      <c r="A61" s="7">
        <v>60</v>
      </c>
      <c r="B61" s="7" t="s">
        <v>71</v>
      </c>
      <c r="C61" s="8">
        <f>VLOOKUP(B61,[1]Combined!$B$1:$AA$640,26,0)</f>
        <v>4</v>
      </c>
      <c r="D61" s="8">
        <f>VLOOKUP(B61,[1]Combined!$B$1:$AB$640,27,0)</f>
        <v>4</v>
      </c>
      <c r="E61" s="8">
        <f>VLOOKUP(B61,[1]Combined!$B$1:$AD$640,29,0)</f>
        <v>0</v>
      </c>
      <c r="F61" s="8">
        <f>VLOOKUP(B61,[1]Combined!$B$1:$AE$640,30,0)</f>
        <v>0</v>
      </c>
      <c r="G61" s="8">
        <f>VLOOKUP(B61,[1]Combined!$B$1:$AF$640,31,0)</f>
        <v>0</v>
      </c>
      <c r="H61" s="8">
        <v>0</v>
      </c>
      <c r="I61" s="9">
        <f>VLOOKUP(B61,[2]Combined!C$1:AB$640,26,0)</f>
        <v>5</v>
      </c>
      <c r="J61" s="9">
        <f>VLOOKUP(B61,[2]Combined!C$1:AC$640,27,0)</f>
        <v>8</v>
      </c>
      <c r="K61" s="9">
        <f>VLOOKUP(B61,[2]Combined!C$1:AE$640,29,0)</f>
        <v>0</v>
      </c>
      <c r="L61" s="9">
        <f>VLOOKUP(B61,[2]Combined!C$1:AF$640,30,0)</f>
        <v>0</v>
      </c>
      <c r="M61" s="9">
        <f>VLOOKUP(B61,[2]Combined!C$1:AG$640,31,0)</f>
        <v>0</v>
      </c>
      <c r="N61" s="9">
        <v>0</v>
      </c>
      <c r="O61" s="10">
        <f>VLOOKUP(B61,[3]Combined!C$1:AB$640,26,0)</f>
        <v>8</v>
      </c>
      <c r="P61" s="10">
        <f>VLOOKUP(B61,[3]Combined!C$1:AC$640,27,0)</f>
        <v>12</v>
      </c>
      <c r="Q61" s="10">
        <f>VLOOKUP(B61,[3]Combined!C$1:AE$640,29,0)</f>
        <v>0</v>
      </c>
      <c r="R61" s="10">
        <f>VLOOKUP(B61,[3]Combined!C$1:AF$640,30,0)</f>
        <v>0</v>
      </c>
      <c r="S61" s="10">
        <f>VLOOKUP(B61,[3]Combined!C$1:AG$640,31,0)</f>
        <v>0</v>
      </c>
      <c r="T61" s="10">
        <v>0</v>
      </c>
      <c r="U61" s="11">
        <v>10</v>
      </c>
      <c r="V61" s="11">
        <v>16</v>
      </c>
      <c r="W61" s="11">
        <f>VLOOKUP(B61,[4]Combined!C$1:AE$640,29,0)</f>
        <v>0</v>
      </c>
      <c r="X61" s="11">
        <v>0</v>
      </c>
      <c r="Y61" s="11">
        <v>0</v>
      </c>
      <c r="Z61" s="11">
        <v>0</v>
      </c>
      <c r="AA61" s="12">
        <v>3</v>
      </c>
      <c r="AB61" s="12">
        <v>5</v>
      </c>
      <c r="AC61" s="12">
        <f>VLOOKUP(B61,[5]Combined!C$1:AE$640,29,0)</f>
        <v>0</v>
      </c>
      <c r="AD61" s="12">
        <v>0</v>
      </c>
      <c r="AE61" s="12">
        <v>0</v>
      </c>
      <c r="AF61" s="12">
        <v>0</v>
      </c>
      <c r="AG61" s="14">
        <f t="shared" si="0"/>
        <v>45</v>
      </c>
      <c r="AH61" s="14">
        <f t="shared" si="0"/>
        <v>0</v>
      </c>
      <c r="AI61" s="14">
        <f t="shared" si="1"/>
        <v>0</v>
      </c>
      <c r="AJ61" s="14">
        <f t="shared" si="2"/>
        <v>30</v>
      </c>
      <c r="AK61" s="14">
        <f t="shared" si="3"/>
        <v>30</v>
      </c>
      <c r="AL61" s="14">
        <f t="shared" si="4"/>
        <v>66.666666666666657</v>
      </c>
      <c r="AM61" s="7" t="s">
        <v>58</v>
      </c>
      <c r="AN61" s="7">
        <v>21</v>
      </c>
    </row>
    <row r="62" spans="1:40" x14ac:dyDescent="0.25">
      <c r="A62" s="7">
        <v>61</v>
      </c>
      <c r="B62" s="7" t="s">
        <v>72</v>
      </c>
      <c r="C62" s="8">
        <f>VLOOKUP(B62,[1]Combined!$B$1:$AA$640,26,0)</f>
        <v>3</v>
      </c>
      <c r="D62" s="8">
        <f>VLOOKUP(B62,[1]Combined!$B$1:$AB$640,27,0)</f>
        <v>4</v>
      </c>
      <c r="E62" s="8">
        <f>VLOOKUP(B62,[1]Combined!$B$1:$AD$640,29,0)</f>
        <v>0</v>
      </c>
      <c r="F62" s="8">
        <f>VLOOKUP(B62,[1]Combined!$B$1:$AE$640,30,0)</f>
        <v>0</v>
      </c>
      <c r="G62" s="8">
        <f>VLOOKUP(B62,[1]Combined!$B$1:$AF$640,31,0)</f>
        <v>0</v>
      </c>
      <c r="H62" s="8">
        <v>0</v>
      </c>
      <c r="I62" s="9">
        <f>VLOOKUP(B62,[2]Combined!C$1:AB$640,26,0)</f>
        <v>3</v>
      </c>
      <c r="J62" s="9">
        <f>VLOOKUP(B62,[2]Combined!C$1:AC$640,27,0)</f>
        <v>8</v>
      </c>
      <c r="K62" s="9">
        <f>VLOOKUP(B62,[2]Combined!C$1:AE$640,29,0)</f>
        <v>0</v>
      </c>
      <c r="L62" s="9">
        <f>VLOOKUP(B62,[2]Combined!C$1:AF$640,30,0)</f>
        <v>0</v>
      </c>
      <c r="M62" s="9">
        <f>VLOOKUP(B62,[2]Combined!C$1:AG$640,31,0)</f>
        <v>0</v>
      </c>
      <c r="N62" s="9">
        <v>0</v>
      </c>
      <c r="O62" s="10">
        <f>VLOOKUP(B62,[3]Combined!C$1:AB$640,26,0)</f>
        <v>4</v>
      </c>
      <c r="P62" s="10">
        <f>VLOOKUP(B62,[3]Combined!C$1:AC$640,27,0)</f>
        <v>12</v>
      </c>
      <c r="Q62" s="10">
        <f>VLOOKUP(B62,[3]Combined!C$1:AE$640,29,0)</f>
        <v>0</v>
      </c>
      <c r="R62" s="10">
        <f>VLOOKUP(B62,[3]Combined!C$1:AF$640,30,0)</f>
        <v>0</v>
      </c>
      <c r="S62" s="10">
        <f>VLOOKUP(B62,[3]Combined!C$1:AG$640,31,0)</f>
        <v>0</v>
      </c>
      <c r="T62" s="10">
        <v>0</v>
      </c>
      <c r="U62" s="11">
        <v>9</v>
      </c>
      <c r="V62" s="11">
        <v>16</v>
      </c>
      <c r="W62" s="11">
        <f>VLOOKUP(B62,[4]Combined!C$1:AE$640,29,0)</f>
        <v>0</v>
      </c>
      <c r="X62" s="11">
        <v>0</v>
      </c>
      <c r="Y62" s="11">
        <v>0</v>
      </c>
      <c r="Z62" s="11">
        <v>0</v>
      </c>
      <c r="AA62" s="12">
        <v>4</v>
      </c>
      <c r="AB62" s="12">
        <v>5</v>
      </c>
      <c r="AC62" s="12">
        <f>VLOOKUP(B62,[5]Combined!C$1:AE$640,29,0)</f>
        <v>0</v>
      </c>
      <c r="AD62" s="12">
        <v>0</v>
      </c>
      <c r="AE62" s="12">
        <v>0</v>
      </c>
      <c r="AF62" s="12">
        <v>0</v>
      </c>
      <c r="AG62" s="14">
        <f t="shared" si="0"/>
        <v>45</v>
      </c>
      <c r="AH62" s="14">
        <f t="shared" si="0"/>
        <v>0</v>
      </c>
      <c r="AI62" s="14">
        <f t="shared" si="1"/>
        <v>0</v>
      </c>
      <c r="AJ62" s="14">
        <f t="shared" si="2"/>
        <v>23</v>
      </c>
      <c r="AK62" s="14">
        <f t="shared" si="3"/>
        <v>23</v>
      </c>
      <c r="AL62" s="14">
        <f t="shared" si="4"/>
        <v>51.111111111111107</v>
      </c>
      <c r="AM62" s="7" t="s">
        <v>60</v>
      </c>
      <c r="AN62" s="7">
        <v>21</v>
      </c>
    </row>
    <row r="63" spans="1:40" x14ac:dyDescent="0.25">
      <c r="A63" s="7">
        <v>62</v>
      </c>
      <c r="B63" s="7" t="s">
        <v>73</v>
      </c>
      <c r="C63" s="8">
        <f>VLOOKUP(B63,[1]Combined!$B$1:$AA$640,26,0)</f>
        <v>4</v>
      </c>
      <c r="D63" s="8">
        <f>VLOOKUP(B63,[1]Combined!$B$1:$AB$640,27,0)</f>
        <v>4</v>
      </c>
      <c r="E63" s="8">
        <f>VLOOKUP(B63,[1]Combined!$B$1:$AD$640,29,0)</f>
        <v>0</v>
      </c>
      <c r="F63" s="8">
        <f>VLOOKUP(B63,[1]Combined!$B$1:$AE$640,30,0)</f>
        <v>0</v>
      </c>
      <c r="G63" s="8">
        <f>VLOOKUP(B63,[1]Combined!$B$1:$AF$640,31,0)</f>
        <v>0</v>
      </c>
      <c r="H63" s="8">
        <v>0</v>
      </c>
      <c r="I63" s="9">
        <f>VLOOKUP(B63,[2]Combined!C$1:AB$640,26,0)</f>
        <v>5</v>
      </c>
      <c r="J63" s="9">
        <f>VLOOKUP(B63,[2]Combined!C$1:AC$640,27,0)</f>
        <v>8</v>
      </c>
      <c r="K63" s="9">
        <f>VLOOKUP(B63,[2]Combined!C$1:AE$640,29,0)</f>
        <v>0</v>
      </c>
      <c r="L63" s="9">
        <f>VLOOKUP(B63,[2]Combined!C$1:AF$640,30,0)</f>
        <v>0</v>
      </c>
      <c r="M63" s="9">
        <f>VLOOKUP(B63,[2]Combined!C$1:AG$640,31,0)</f>
        <v>0</v>
      </c>
      <c r="N63" s="9">
        <v>0</v>
      </c>
      <c r="O63" s="10">
        <f>VLOOKUP(B63,[3]Combined!C$1:AB$640,26,0)</f>
        <v>9</v>
      </c>
      <c r="P63" s="10">
        <f>VLOOKUP(B63,[3]Combined!C$1:AC$640,27,0)</f>
        <v>12</v>
      </c>
      <c r="Q63" s="10">
        <f>VLOOKUP(B63,[3]Combined!C$1:AE$640,29,0)</f>
        <v>0</v>
      </c>
      <c r="R63" s="10">
        <f>VLOOKUP(B63,[3]Combined!C$1:AF$640,30,0)</f>
        <v>0</v>
      </c>
      <c r="S63" s="10">
        <f>VLOOKUP(B63,[3]Combined!C$1:AG$640,31,0)</f>
        <v>0</v>
      </c>
      <c r="T63" s="10">
        <v>0</v>
      </c>
      <c r="U63" s="11">
        <v>14</v>
      </c>
      <c r="V63" s="11">
        <v>16</v>
      </c>
      <c r="W63" s="11">
        <f>VLOOKUP(B63,[4]Combined!C$1:AE$640,29,0)</f>
        <v>0</v>
      </c>
      <c r="X63" s="11">
        <v>0</v>
      </c>
      <c r="Y63" s="11">
        <v>0</v>
      </c>
      <c r="Z63" s="11">
        <v>0</v>
      </c>
      <c r="AA63" s="12">
        <v>4</v>
      </c>
      <c r="AB63" s="12">
        <v>5</v>
      </c>
      <c r="AC63" s="12">
        <f>VLOOKUP(B63,[5]Combined!C$1:AE$640,29,0)</f>
        <v>0</v>
      </c>
      <c r="AD63" s="12">
        <v>0</v>
      </c>
      <c r="AE63" s="12">
        <v>0</v>
      </c>
      <c r="AF63" s="12">
        <v>0</v>
      </c>
      <c r="AG63" s="14">
        <f t="shared" si="0"/>
        <v>45</v>
      </c>
      <c r="AH63" s="14">
        <f t="shared" si="0"/>
        <v>0</v>
      </c>
      <c r="AI63" s="14">
        <f t="shared" si="1"/>
        <v>0</v>
      </c>
      <c r="AJ63" s="14">
        <f t="shared" si="2"/>
        <v>36</v>
      </c>
      <c r="AK63" s="14">
        <f t="shared" si="3"/>
        <v>36</v>
      </c>
      <c r="AL63" s="14">
        <f t="shared" si="4"/>
        <v>80</v>
      </c>
      <c r="AM63" s="7" t="s">
        <v>62</v>
      </c>
      <c r="AN63" s="7">
        <v>22</v>
      </c>
    </row>
    <row r="64" spans="1:40" x14ac:dyDescent="0.25">
      <c r="A64" s="7">
        <v>63</v>
      </c>
      <c r="B64" s="7" t="s">
        <v>74</v>
      </c>
      <c r="C64" s="8">
        <f>VLOOKUP(B64,[1]Combined!$B$1:$AA$640,26,0)</f>
        <v>4</v>
      </c>
      <c r="D64" s="8">
        <f>VLOOKUP(B64,[1]Combined!$B$1:$AB$640,27,0)</f>
        <v>4</v>
      </c>
      <c r="E64" s="8">
        <f>VLOOKUP(B64,[1]Combined!$B$1:$AD$640,29,0)</f>
        <v>0</v>
      </c>
      <c r="F64" s="8">
        <f>VLOOKUP(B64,[1]Combined!$B$1:$AE$640,30,0)</f>
        <v>0</v>
      </c>
      <c r="G64" s="8">
        <f>VLOOKUP(B64,[1]Combined!$B$1:$AF$640,31,0)</f>
        <v>0</v>
      </c>
      <c r="H64" s="8">
        <v>0</v>
      </c>
      <c r="I64" s="9">
        <f>VLOOKUP(B64,[2]Combined!C$1:AB$640,26,0)</f>
        <v>3</v>
      </c>
      <c r="J64" s="9">
        <f>VLOOKUP(B64,[2]Combined!C$1:AC$640,27,0)</f>
        <v>8</v>
      </c>
      <c r="K64" s="9">
        <f>VLOOKUP(B64,[2]Combined!C$1:AE$640,29,0)</f>
        <v>0</v>
      </c>
      <c r="L64" s="9">
        <f>VLOOKUP(B64,[2]Combined!C$1:AF$640,30,0)</f>
        <v>0</v>
      </c>
      <c r="M64" s="9">
        <f>VLOOKUP(B64,[2]Combined!C$1:AG$640,31,0)</f>
        <v>0</v>
      </c>
      <c r="N64" s="9">
        <v>0</v>
      </c>
      <c r="O64" s="10">
        <f>VLOOKUP(B64,[3]Combined!C$1:AB$640,26,0)</f>
        <v>6</v>
      </c>
      <c r="P64" s="10">
        <f>VLOOKUP(B64,[3]Combined!C$1:AC$640,27,0)</f>
        <v>12</v>
      </c>
      <c r="Q64" s="10">
        <f>VLOOKUP(B64,[3]Combined!C$1:AE$640,29,0)</f>
        <v>0</v>
      </c>
      <c r="R64" s="10">
        <f>VLOOKUP(B64,[3]Combined!C$1:AF$640,30,0)</f>
        <v>0</v>
      </c>
      <c r="S64" s="10">
        <f>VLOOKUP(B64,[3]Combined!C$1:AG$640,31,0)</f>
        <v>0</v>
      </c>
      <c r="T64" s="10">
        <v>0</v>
      </c>
      <c r="U64" s="11">
        <v>13</v>
      </c>
      <c r="V64" s="11">
        <v>16</v>
      </c>
      <c r="W64" s="11">
        <f>VLOOKUP(B64,[4]Combined!C$1:AE$640,29,0)</f>
        <v>0</v>
      </c>
      <c r="X64" s="11">
        <v>0</v>
      </c>
      <c r="Y64" s="11">
        <v>0</v>
      </c>
      <c r="Z64" s="11">
        <v>0</v>
      </c>
      <c r="AA64" s="12">
        <v>4</v>
      </c>
      <c r="AB64" s="12">
        <v>5</v>
      </c>
      <c r="AC64" s="12">
        <f>VLOOKUP(B64,[5]Combined!C$1:AE$640,29,0)</f>
        <v>0</v>
      </c>
      <c r="AD64" s="12">
        <v>0</v>
      </c>
      <c r="AE64" s="12">
        <v>0</v>
      </c>
      <c r="AF64" s="12">
        <v>0</v>
      </c>
      <c r="AG64" s="14">
        <f t="shared" si="0"/>
        <v>45</v>
      </c>
      <c r="AH64" s="14">
        <f t="shared" si="0"/>
        <v>0</v>
      </c>
      <c r="AI64" s="14">
        <f t="shared" si="1"/>
        <v>0</v>
      </c>
      <c r="AJ64" s="14">
        <f t="shared" si="2"/>
        <v>30</v>
      </c>
      <c r="AK64" s="14">
        <f t="shared" si="3"/>
        <v>30</v>
      </c>
      <c r="AL64" s="14">
        <f t="shared" si="4"/>
        <v>66.666666666666657</v>
      </c>
      <c r="AM64" s="7" t="s">
        <v>64</v>
      </c>
      <c r="AN64" s="7">
        <v>23</v>
      </c>
    </row>
    <row r="65" spans="1:40" x14ac:dyDescent="0.25">
      <c r="A65" s="7">
        <v>64</v>
      </c>
      <c r="B65" s="7" t="s">
        <v>75</v>
      </c>
      <c r="C65" s="8">
        <f>VLOOKUP(B65,[1]Combined!$B$1:$AA$640,26,0)</f>
        <v>3</v>
      </c>
      <c r="D65" s="8">
        <f>VLOOKUP(B65,[1]Combined!$B$1:$AB$640,27,0)</f>
        <v>4</v>
      </c>
      <c r="E65" s="8">
        <f>VLOOKUP(B65,[1]Combined!$B$1:$AD$640,29,0)</f>
        <v>0</v>
      </c>
      <c r="F65" s="8">
        <f>VLOOKUP(B65,[1]Combined!$B$1:$AE$640,30,0)</f>
        <v>0</v>
      </c>
      <c r="G65" s="8">
        <f>VLOOKUP(B65,[1]Combined!$B$1:$AF$640,31,0)</f>
        <v>0</v>
      </c>
      <c r="H65" s="8">
        <v>0</v>
      </c>
      <c r="I65" s="9">
        <f>VLOOKUP(B65,[2]Combined!C$1:AB$640,26,0)</f>
        <v>5</v>
      </c>
      <c r="J65" s="9">
        <f>VLOOKUP(B65,[2]Combined!C$1:AC$640,27,0)</f>
        <v>8</v>
      </c>
      <c r="K65" s="9">
        <f>VLOOKUP(B65,[2]Combined!C$1:AE$640,29,0)</f>
        <v>0</v>
      </c>
      <c r="L65" s="9">
        <f>VLOOKUP(B65,[2]Combined!C$1:AF$640,30,0)</f>
        <v>0</v>
      </c>
      <c r="M65" s="9">
        <f>VLOOKUP(B65,[2]Combined!C$1:AG$640,31,0)</f>
        <v>0</v>
      </c>
      <c r="N65" s="9">
        <v>0</v>
      </c>
      <c r="O65" s="10">
        <f>VLOOKUP(B65,[3]Combined!C$1:AB$640,26,0)</f>
        <v>3</v>
      </c>
      <c r="P65" s="10">
        <f>VLOOKUP(B65,[3]Combined!C$1:AC$640,27,0)</f>
        <v>12</v>
      </c>
      <c r="Q65" s="10">
        <f>VLOOKUP(B65,[3]Combined!C$1:AE$640,29,0)</f>
        <v>0</v>
      </c>
      <c r="R65" s="10">
        <f>VLOOKUP(B65,[3]Combined!C$1:AF$640,30,0)</f>
        <v>0</v>
      </c>
      <c r="S65" s="10">
        <f>VLOOKUP(B65,[3]Combined!C$1:AG$640,31,0)</f>
        <v>0</v>
      </c>
      <c r="T65" s="10">
        <v>0</v>
      </c>
      <c r="U65" s="11">
        <v>13</v>
      </c>
      <c r="V65" s="11">
        <v>16</v>
      </c>
      <c r="W65" s="11">
        <f>VLOOKUP(B65,[4]Combined!C$1:AE$640,29,0)</f>
        <v>0</v>
      </c>
      <c r="X65" s="11">
        <v>0</v>
      </c>
      <c r="Y65" s="11">
        <v>0</v>
      </c>
      <c r="Z65" s="11">
        <v>0</v>
      </c>
      <c r="AA65" s="12">
        <v>4</v>
      </c>
      <c r="AB65" s="12">
        <v>5</v>
      </c>
      <c r="AC65" s="12">
        <f>VLOOKUP(B65,[5]Combined!C$1:AE$640,29,0)</f>
        <v>0</v>
      </c>
      <c r="AD65" s="12">
        <v>0</v>
      </c>
      <c r="AE65" s="12">
        <v>0</v>
      </c>
      <c r="AF65" s="12">
        <v>0</v>
      </c>
      <c r="AG65" s="14">
        <f t="shared" ref="AG65:AH127" si="5">SUM(D65,G65,J65,M65,P65,S65,V65,Y65,AB65,AE65)</f>
        <v>45</v>
      </c>
      <c r="AH65" s="14">
        <f t="shared" si="5"/>
        <v>0</v>
      </c>
      <c r="AI65" s="14">
        <f t="shared" ref="AI65:AI127" si="6">FLOOR(IF(AH65&lt;(1/3*(AG65)),AH65,(1/3*(AG65))),1)</f>
        <v>0</v>
      </c>
      <c r="AJ65" s="14">
        <f t="shared" ref="AJ65:AJ127" si="7">SUM(C65,F65,I65,L65,O65,R65,U65,X65,AA65,AD65)</f>
        <v>28</v>
      </c>
      <c r="AK65" s="14">
        <f t="shared" ref="AK65:AK127" si="8">IF(SUM(AJ65,AI65)&gt;AG65,AG65,SUM(AJ65,AI65))</f>
        <v>28</v>
      </c>
      <c r="AL65" s="14">
        <f t="shared" ref="AL65:AL127" si="9">(AK65/AG65)*100</f>
        <v>62.222222222222221</v>
      </c>
      <c r="AM65" s="7" t="s">
        <v>56</v>
      </c>
      <c r="AN65" s="7">
        <v>23</v>
      </c>
    </row>
    <row r="66" spans="1:40" x14ac:dyDescent="0.25">
      <c r="A66" s="7">
        <v>65</v>
      </c>
      <c r="B66" s="7" t="s">
        <v>76</v>
      </c>
      <c r="C66" s="8">
        <f>VLOOKUP(B66,[1]Combined!$B$1:$AA$640,26,0)</f>
        <v>2</v>
      </c>
      <c r="D66" s="8">
        <f>VLOOKUP(B66,[1]Combined!$B$1:$AB$640,27,0)</f>
        <v>4</v>
      </c>
      <c r="E66" s="8">
        <f>VLOOKUP(B66,[1]Combined!$B$1:$AD$640,29,0)</f>
        <v>0</v>
      </c>
      <c r="F66" s="8">
        <f>VLOOKUP(B66,[1]Combined!$B$1:$AE$640,30,0)</f>
        <v>0</v>
      </c>
      <c r="G66" s="8">
        <f>VLOOKUP(B66,[1]Combined!$B$1:$AF$640,31,0)</f>
        <v>0</v>
      </c>
      <c r="H66" s="8">
        <v>0</v>
      </c>
      <c r="I66" s="9">
        <f>VLOOKUP(B66,[2]Combined!C$1:AB$640,26,0)</f>
        <v>5</v>
      </c>
      <c r="J66" s="9">
        <f>VLOOKUP(B66,[2]Combined!C$1:AC$640,27,0)</f>
        <v>8</v>
      </c>
      <c r="K66" s="9">
        <f>VLOOKUP(B66,[2]Combined!C$1:AE$640,29,0)</f>
        <v>0</v>
      </c>
      <c r="L66" s="9">
        <f>VLOOKUP(B66,[2]Combined!C$1:AF$640,30,0)</f>
        <v>0</v>
      </c>
      <c r="M66" s="9">
        <f>VLOOKUP(B66,[2]Combined!C$1:AG$640,31,0)</f>
        <v>0</v>
      </c>
      <c r="N66" s="9">
        <v>0</v>
      </c>
      <c r="O66" s="10">
        <f>VLOOKUP(B66,[3]Combined!C$1:AB$640,26,0)</f>
        <v>8</v>
      </c>
      <c r="P66" s="10">
        <f>VLOOKUP(B66,[3]Combined!C$1:AC$640,27,0)</f>
        <v>12</v>
      </c>
      <c r="Q66" s="10">
        <f>VLOOKUP(B66,[3]Combined!C$1:AE$640,29,0)</f>
        <v>0</v>
      </c>
      <c r="R66" s="10">
        <f>VLOOKUP(B66,[3]Combined!C$1:AF$640,30,0)</f>
        <v>0</v>
      </c>
      <c r="S66" s="10">
        <f>VLOOKUP(B66,[3]Combined!C$1:AG$640,31,0)</f>
        <v>0</v>
      </c>
      <c r="T66" s="10">
        <v>0</v>
      </c>
      <c r="U66" s="11">
        <v>10</v>
      </c>
      <c r="V66" s="11">
        <v>16</v>
      </c>
      <c r="W66" s="11">
        <f>VLOOKUP(B66,[4]Combined!C$1:AE$640,29,0)</f>
        <v>0</v>
      </c>
      <c r="X66" s="11">
        <v>0</v>
      </c>
      <c r="Y66" s="11">
        <v>0</v>
      </c>
      <c r="Z66" s="11">
        <v>0</v>
      </c>
      <c r="AA66" s="12">
        <v>2</v>
      </c>
      <c r="AB66" s="12">
        <v>5</v>
      </c>
      <c r="AC66" s="12">
        <f>VLOOKUP(B66,[5]Combined!C$1:AE$640,29,0)</f>
        <v>0</v>
      </c>
      <c r="AD66" s="12">
        <v>0</v>
      </c>
      <c r="AE66" s="12">
        <v>0</v>
      </c>
      <c r="AF66" s="12">
        <v>0</v>
      </c>
      <c r="AG66" s="14">
        <f t="shared" si="5"/>
        <v>45</v>
      </c>
      <c r="AH66" s="14">
        <f t="shared" si="5"/>
        <v>0</v>
      </c>
      <c r="AI66" s="14">
        <f t="shared" si="6"/>
        <v>0</v>
      </c>
      <c r="AJ66" s="14">
        <f t="shared" si="7"/>
        <v>27</v>
      </c>
      <c r="AK66" s="14">
        <f t="shared" si="8"/>
        <v>27</v>
      </c>
      <c r="AL66" s="14">
        <f t="shared" si="9"/>
        <v>60</v>
      </c>
      <c r="AM66" s="7" t="s">
        <v>58</v>
      </c>
      <c r="AN66" s="7">
        <v>21</v>
      </c>
    </row>
    <row r="67" spans="1:40" x14ac:dyDescent="0.25">
      <c r="A67" s="7">
        <v>66</v>
      </c>
      <c r="B67" s="7" t="s">
        <v>77</v>
      </c>
      <c r="C67" s="8">
        <f>VLOOKUP(B67,[1]Combined!$B$1:$AA$640,26,0)</f>
        <v>4</v>
      </c>
      <c r="D67" s="8">
        <f>VLOOKUP(B67,[1]Combined!$B$1:$AB$640,27,0)</f>
        <v>4</v>
      </c>
      <c r="E67" s="8">
        <f>VLOOKUP(B67,[1]Combined!$B$1:$AD$640,29,0)</f>
        <v>0</v>
      </c>
      <c r="F67" s="8">
        <f>VLOOKUP(B67,[1]Combined!$B$1:$AE$640,30,0)</f>
        <v>0</v>
      </c>
      <c r="G67" s="8">
        <f>VLOOKUP(B67,[1]Combined!$B$1:$AF$640,31,0)</f>
        <v>0</v>
      </c>
      <c r="H67" s="8">
        <v>0</v>
      </c>
      <c r="I67" s="9">
        <f>VLOOKUP(B67,[2]Combined!C$1:AB$640,26,0)</f>
        <v>5</v>
      </c>
      <c r="J67" s="9">
        <f>VLOOKUP(B67,[2]Combined!C$1:AC$640,27,0)</f>
        <v>8</v>
      </c>
      <c r="K67" s="9">
        <f>VLOOKUP(B67,[2]Combined!C$1:AE$640,29,0)</f>
        <v>0</v>
      </c>
      <c r="L67" s="9">
        <f>VLOOKUP(B67,[2]Combined!C$1:AF$640,30,0)</f>
        <v>0</v>
      </c>
      <c r="M67" s="9">
        <f>VLOOKUP(B67,[2]Combined!C$1:AG$640,31,0)</f>
        <v>0</v>
      </c>
      <c r="N67" s="9">
        <v>0</v>
      </c>
      <c r="O67" s="10">
        <f>VLOOKUP(B67,[3]Combined!C$1:AB$640,26,0)</f>
        <v>11</v>
      </c>
      <c r="P67" s="10">
        <f>VLOOKUP(B67,[3]Combined!C$1:AC$640,27,0)</f>
        <v>12</v>
      </c>
      <c r="Q67" s="10">
        <f>VLOOKUP(B67,[3]Combined!C$1:AE$640,29,0)</f>
        <v>0</v>
      </c>
      <c r="R67" s="10">
        <f>VLOOKUP(B67,[3]Combined!C$1:AF$640,30,0)</f>
        <v>0</v>
      </c>
      <c r="S67" s="10">
        <f>VLOOKUP(B67,[3]Combined!C$1:AG$640,31,0)</f>
        <v>0</v>
      </c>
      <c r="T67" s="10">
        <v>0</v>
      </c>
      <c r="U67" s="11">
        <v>13</v>
      </c>
      <c r="V67" s="11">
        <v>16</v>
      </c>
      <c r="W67" s="11">
        <f>VLOOKUP(B67,[4]Combined!C$1:AE$640,29,0)</f>
        <v>0</v>
      </c>
      <c r="X67" s="11">
        <v>0</v>
      </c>
      <c r="Y67" s="11">
        <v>0</v>
      </c>
      <c r="Z67" s="11">
        <v>0</v>
      </c>
      <c r="AA67" s="12">
        <v>4</v>
      </c>
      <c r="AB67" s="12">
        <v>5</v>
      </c>
      <c r="AC67" s="12">
        <f>VLOOKUP(B67,[5]Combined!C$1:AE$640,29,0)</f>
        <v>0</v>
      </c>
      <c r="AD67" s="12">
        <v>0</v>
      </c>
      <c r="AE67" s="12">
        <v>0</v>
      </c>
      <c r="AF67" s="12">
        <v>0</v>
      </c>
      <c r="AG67" s="14">
        <f t="shared" si="5"/>
        <v>45</v>
      </c>
      <c r="AH67" s="14">
        <f t="shared" si="5"/>
        <v>0</v>
      </c>
      <c r="AI67" s="14">
        <f t="shared" si="6"/>
        <v>0</v>
      </c>
      <c r="AJ67" s="14">
        <f t="shared" si="7"/>
        <v>37</v>
      </c>
      <c r="AK67" s="14">
        <f t="shared" si="8"/>
        <v>37</v>
      </c>
      <c r="AL67" s="14">
        <f t="shared" si="9"/>
        <v>82.222222222222214</v>
      </c>
      <c r="AM67" s="7" t="s">
        <v>60</v>
      </c>
      <c r="AN67" s="7">
        <v>22</v>
      </c>
    </row>
    <row r="68" spans="1:40" x14ac:dyDescent="0.25">
      <c r="A68" s="7">
        <v>67</v>
      </c>
      <c r="B68" s="7" t="s">
        <v>78</v>
      </c>
      <c r="C68" s="8">
        <f>VLOOKUP(B68,[1]Combined!$B$1:$AA$640,26,0)</f>
        <v>4</v>
      </c>
      <c r="D68" s="8">
        <f>VLOOKUP(B68,[1]Combined!$B$1:$AB$640,27,0)</f>
        <v>4</v>
      </c>
      <c r="E68" s="8">
        <f>VLOOKUP(B68,[1]Combined!$B$1:$AD$640,29,0)</f>
        <v>0</v>
      </c>
      <c r="F68" s="8">
        <f>VLOOKUP(B68,[1]Combined!$B$1:$AE$640,30,0)</f>
        <v>0</v>
      </c>
      <c r="G68" s="8">
        <f>VLOOKUP(B68,[1]Combined!$B$1:$AF$640,31,0)</f>
        <v>0</v>
      </c>
      <c r="H68" s="8">
        <v>0</v>
      </c>
      <c r="I68" s="9">
        <f>VLOOKUP(B68,[2]Combined!C$1:AB$640,26,0)</f>
        <v>1</v>
      </c>
      <c r="J68" s="9">
        <f>VLOOKUP(B68,[2]Combined!C$1:AC$640,27,0)</f>
        <v>8</v>
      </c>
      <c r="K68" s="9">
        <f>VLOOKUP(B68,[2]Combined!C$1:AE$640,29,0)</f>
        <v>0</v>
      </c>
      <c r="L68" s="9">
        <f>VLOOKUP(B68,[2]Combined!C$1:AF$640,30,0)</f>
        <v>0</v>
      </c>
      <c r="M68" s="9">
        <f>VLOOKUP(B68,[2]Combined!C$1:AG$640,31,0)</f>
        <v>0</v>
      </c>
      <c r="N68" s="9">
        <v>0</v>
      </c>
      <c r="O68" s="10">
        <f>VLOOKUP(B68,[3]Combined!C$1:AB$640,26,0)</f>
        <v>11</v>
      </c>
      <c r="P68" s="10">
        <f>VLOOKUP(B68,[3]Combined!C$1:AC$640,27,0)</f>
        <v>12</v>
      </c>
      <c r="Q68" s="10">
        <f>VLOOKUP(B68,[3]Combined!C$1:AE$640,29,0)</f>
        <v>0</v>
      </c>
      <c r="R68" s="10">
        <f>VLOOKUP(B68,[3]Combined!C$1:AF$640,30,0)</f>
        <v>0</v>
      </c>
      <c r="S68" s="10">
        <f>VLOOKUP(B68,[3]Combined!C$1:AG$640,31,0)</f>
        <v>0</v>
      </c>
      <c r="T68" s="10">
        <v>0</v>
      </c>
      <c r="U68" s="11">
        <v>15</v>
      </c>
      <c r="V68" s="11">
        <v>16</v>
      </c>
      <c r="W68" s="11">
        <f>VLOOKUP(B68,[4]Combined!C$1:AE$640,29,0)</f>
        <v>0</v>
      </c>
      <c r="X68" s="11">
        <v>0</v>
      </c>
      <c r="Y68" s="11">
        <v>0</v>
      </c>
      <c r="Z68" s="11">
        <v>0</v>
      </c>
      <c r="AA68" s="12">
        <v>4</v>
      </c>
      <c r="AB68" s="12">
        <v>5</v>
      </c>
      <c r="AC68" s="12">
        <f>VLOOKUP(B68,[5]Combined!C$1:AE$640,29,0)</f>
        <v>0</v>
      </c>
      <c r="AD68" s="12">
        <v>0</v>
      </c>
      <c r="AE68" s="12">
        <v>0</v>
      </c>
      <c r="AF68" s="12">
        <v>0</v>
      </c>
      <c r="AG68" s="14">
        <f t="shared" si="5"/>
        <v>45</v>
      </c>
      <c r="AH68" s="14">
        <f t="shared" si="5"/>
        <v>0</v>
      </c>
      <c r="AI68" s="14">
        <f t="shared" si="6"/>
        <v>0</v>
      </c>
      <c r="AJ68" s="14">
        <f t="shared" si="7"/>
        <v>35</v>
      </c>
      <c r="AK68" s="14">
        <f t="shared" si="8"/>
        <v>35</v>
      </c>
      <c r="AL68" s="14">
        <f t="shared" si="9"/>
        <v>77.777777777777786</v>
      </c>
      <c r="AM68" s="7" t="s">
        <v>62</v>
      </c>
      <c r="AN68" s="7">
        <v>23</v>
      </c>
    </row>
    <row r="69" spans="1:40" x14ac:dyDescent="0.25">
      <c r="A69" s="7">
        <v>68</v>
      </c>
      <c r="B69" s="7" t="s">
        <v>79</v>
      </c>
      <c r="C69" s="8">
        <f>VLOOKUP(B69,[1]Combined!$B$1:$AA$640,26,0)</f>
        <v>4</v>
      </c>
      <c r="D69" s="8">
        <f>VLOOKUP(B69,[1]Combined!$B$1:$AB$640,27,0)</f>
        <v>4</v>
      </c>
      <c r="E69" s="8">
        <f>VLOOKUP(B69,[1]Combined!$B$1:$AD$640,29,0)</f>
        <v>0</v>
      </c>
      <c r="F69" s="8">
        <f>VLOOKUP(B69,[1]Combined!$B$1:$AE$640,30,0)</f>
        <v>0</v>
      </c>
      <c r="G69" s="8">
        <f>VLOOKUP(B69,[1]Combined!$B$1:$AF$640,31,0)</f>
        <v>0</v>
      </c>
      <c r="H69" s="8">
        <v>0</v>
      </c>
      <c r="I69" s="9">
        <f>VLOOKUP(B69,[2]Combined!C$1:AB$640,26,0)</f>
        <v>8</v>
      </c>
      <c r="J69" s="9">
        <f>VLOOKUP(B69,[2]Combined!C$1:AC$640,27,0)</f>
        <v>8</v>
      </c>
      <c r="K69" s="9">
        <f>VLOOKUP(B69,[2]Combined!C$1:AE$640,29,0)</f>
        <v>0</v>
      </c>
      <c r="L69" s="9">
        <f>VLOOKUP(B69,[2]Combined!C$1:AF$640,30,0)</f>
        <v>0</v>
      </c>
      <c r="M69" s="9">
        <f>VLOOKUP(B69,[2]Combined!C$1:AG$640,31,0)</f>
        <v>0</v>
      </c>
      <c r="N69" s="9">
        <v>0</v>
      </c>
      <c r="O69" s="10">
        <f>VLOOKUP(B69,[3]Combined!C$1:AB$640,26,0)</f>
        <v>12</v>
      </c>
      <c r="P69" s="10">
        <f>VLOOKUP(B69,[3]Combined!C$1:AC$640,27,0)</f>
        <v>12</v>
      </c>
      <c r="Q69" s="10">
        <f>VLOOKUP(B69,[3]Combined!C$1:AE$640,29,0)</f>
        <v>0</v>
      </c>
      <c r="R69" s="10">
        <f>VLOOKUP(B69,[3]Combined!C$1:AF$640,30,0)</f>
        <v>0</v>
      </c>
      <c r="S69" s="10">
        <f>VLOOKUP(B69,[3]Combined!C$1:AG$640,31,0)</f>
        <v>0</v>
      </c>
      <c r="T69" s="10">
        <v>0</v>
      </c>
      <c r="U69" s="11">
        <v>14</v>
      </c>
      <c r="V69" s="11">
        <v>16</v>
      </c>
      <c r="W69" s="11">
        <f>VLOOKUP(B69,[4]Combined!C$1:AE$640,29,0)</f>
        <v>0</v>
      </c>
      <c r="X69" s="11">
        <v>0</v>
      </c>
      <c r="Y69" s="11">
        <v>0</v>
      </c>
      <c r="Z69" s="11">
        <v>0</v>
      </c>
      <c r="AA69" s="12">
        <v>0</v>
      </c>
      <c r="AB69" s="12">
        <v>5</v>
      </c>
      <c r="AC69" s="12">
        <f>VLOOKUP(B69,[5]Combined!C$1:AE$640,29,0)</f>
        <v>0</v>
      </c>
      <c r="AD69" s="12">
        <v>0</v>
      </c>
      <c r="AE69" s="12">
        <v>0</v>
      </c>
      <c r="AF69" s="12">
        <v>0</v>
      </c>
      <c r="AG69" s="14">
        <f t="shared" si="5"/>
        <v>45</v>
      </c>
      <c r="AH69" s="14">
        <f t="shared" si="5"/>
        <v>0</v>
      </c>
      <c r="AI69" s="14">
        <f t="shared" si="6"/>
        <v>0</v>
      </c>
      <c r="AJ69" s="14">
        <f t="shared" si="7"/>
        <v>38</v>
      </c>
      <c r="AK69" s="14">
        <f t="shared" si="8"/>
        <v>38</v>
      </c>
      <c r="AL69" s="14">
        <f t="shared" si="9"/>
        <v>84.444444444444443</v>
      </c>
      <c r="AM69" s="7" t="s">
        <v>64</v>
      </c>
      <c r="AN69" s="7">
        <v>23</v>
      </c>
    </row>
    <row r="70" spans="1:40" x14ac:dyDescent="0.25">
      <c r="A70" s="7">
        <v>69</v>
      </c>
      <c r="B70" s="7" t="s">
        <v>80</v>
      </c>
      <c r="C70" s="8">
        <f>VLOOKUP(B70,[1]Combined!$B$1:$AA$640,26,0)</f>
        <v>4</v>
      </c>
      <c r="D70" s="8">
        <f>VLOOKUP(B70,[1]Combined!$B$1:$AB$640,27,0)</f>
        <v>4</v>
      </c>
      <c r="E70" s="8">
        <f>VLOOKUP(B70,[1]Combined!$B$1:$AD$640,29,0)</f>
        <v>0</v>
      </c>
      <c r="F70" s="8">
        <f>VLOOKUP(B70,[1]Combined!$B$1:$AE$640,30,0)</f>
        <v>0</v>
      </c>
      <c r="G70" s="8">
        <f>VLOOKUP(B70,[1]Combined!$B$1:$AF$640,31,0)</f>
        <v>0</v>
      </c>
      <c r="H70" s="8">
        <v>0</v>
      </c>
      <c r="I70" s="9">
        <f>VLOOKUP(B70,[2]Combined!C$1:AB$640,26,0)</f>
        <v>4</v>
      </c>
      <c r="J70" s="9">
        <f>VLOOKUP(B70,[2]Combined!C$1:AC$640,27,0)</f>
        <v>8</v>
      </c>
      <c r="K70" s="9">
        <f>VLOOKUP(B70,[2]Combined!C$1:AE$640,29,0)</f>
        <v>0</v>
      </c>
      <c r="L70" s="9">
        <f>VLOOKUP(B70,[2]Combined!C$1:AF$640,30,0)</f>
        <v>0</v>
      </c>
      <c r="M70" s="9">
        <f>VLOOKUP(B70,[2]Combined!C$1:AG$640,31,0)</f>
        <v>0</v>
      </c>
      <c r="N70" s="9">
        <v>0</v>
      </c>
      <c r="O70" s="10">
        <f>VLOOKUP(B70,[3]Combined!C$1:AB$640,26,0)</f>
        <v>8</v>
      </c>
      <c r="P70" s="10">
        <f>VLOOKUP(B70,[3]Combined!C$1:AC$640,27,0)</f>
        <v>12</v>
      </c>
      <c r="Q70" s="10">
        <f>VLOOKUP(B70,[3]Combined!C$1:AE$640,29,0)</f>
        <v>0</v>
      </c>
      <c r="R70" s="10">
        <f>VLOOKUP(B70,[3]Combined!C$1:AF$640,30,0)</f>
        <v>0</v>
      </c>
      <c r="S70" s="10">
        <f>VLOOKUP(B70,[3]Combined!C$1:AG$640,31,0)</f>
        <v>0</v>
      </c>
      <c r="T70" s="10">
        <v>0</v>
      </c>
      <c r="U70" s="11">
        <v>12</v>
      </c>
      <c r="V70" s="11">
        <v>16</v>
      </c>
      <c r="W70" s="11">
        <f>VLOOKUP(B70,[4]Combined!C$1:AE$640,29,0)</f>
        <v>0</v>
      </c>
      <c r="X70" s="11">
        <v>0</v>
      </c>
      <c r="Y70" s="11">
        <v>0</v>
      </c>
      <c r="Z70" s="11">
        <v>0</v>
      </c>
      <c r="AA70" s="12">
        <v>4</v>
      </c>
      <c r="AB70" s="12">
        <v>5</v>
      </c>
      <c r="AC70" s="12">
        <f>VLOOKUP(B70,[5]Combined!C$1:AE$640,29,0)</f>
        <v>0</v>
      </c>
      <c r="AD70" s="12">
        <v>0</v>
      </c>
      <c r="AE70" s="12">
        <v>0</v>
      </c>
      <c r="AF70" s="12">
        <v>0</v>
      </c>
      <c r="AG70" s="14">
        <f t="shared" si="5"/>
        <v>45</v>
      </c>
      <c r="AH70" s="14">
        <f t="shared" si="5"/>
        <v>0</v>
      </c>
      <c r="AI70" s="14">
        <f t="shared" si="6"/>
        <v>0</v>
      </c>
      <c r="AJ70" s="14">
        <f t="shared" si="7"/>
        <v>32</v>
      </c>
      <c r="AK70" s="14">
        <f t="shared" si="8"/>
        <v>32</v>
      </c>
      <c r="AL70" s="14">
        <f t="shared" si="9"/>
        <v>71.111111111111114</v>
      </c>
      <c r="AM70" s="7" t="s">
        <v>56</v>
      </c>
      <c r="AN70" s="7">
        <v>22</v>
      </c>
    </row>
    <row r="71" spans="1:40" x14ac:dyDescent="0.25">
      <c r="A71" s="7">
        <v>70</v>
      </c>
      <c r="B71" s="7" t="s">
        <v>81</v>
      </c>
      <c r="C71" s="8">
        <f>VLOOKUP(B71,[1]Combined!$B$1:$AA$640,26,0)</f>
        <v>4</v>
      </c>
      <c r="D71" s="8">
        <f>VLOOKUP(B71,[1]Combined!$B$1:$AB$640,27,0)</f>
        <v>4</v>
      </c>
      <c r="E71" s="8">
        <f>VLOOKUP(B71,[1]Combined!$B$1:$AD$640,29,0)</f>
        <v>0</v>
      </c>
      <c r="F71" s="8">
        <f>VLOOKUP(B71,[1]Combined!$B$1:$AE$640,30,0)</f>
        <v>0</v>
      </c>
      <c r="G71" s="8">
        <f>VLOOKUP(B71,[1]Combined!$B$1:$AF$640,31,0)</f>
        <v>0</v>
      </c>
      <c r="H71" s="8">
        <v>0</v>
      </c>
      <c r="I71" s="9">
        <f>VLOOKUP(B71,[2]Combined!C$1:AB$640,26,0)</f>
        <v>4</v>
      </c>
      <c r="J71" s="9">
        <f>VLOOKUP(B71,[2]Combined!C$1:AC$640,27,0)</f>
        <v>8</v>
      </c>
      <c r="K71" s="9">
        <f>VLOOKUP(B71,[2]Combined!C$1:AE$640,29,0)</f>
        <v>0</v>
      </c>
      <c r="L71" s="9">
        <f>VLOOKUP(B71,[2]Combined!C$1:AF$640,30,0)</f>
        <v>0</v>
      </c>
      <c r="M71" s="9">
        <f>VLOOKUP(B71,[2]Combined!C$1:AG$640,31,0)</f>
        <v>0</v>
      </c>
      <c r="N71" s="9">
        <v>0</v>
      </c>
      <c r="O71" s="10">
        <f>VLOOKUP(B71,[3]Combined!C$1:AB$640,26,0)</f>
        <v>11</v>
      </c>
      <c r="P71" s="10">
        <f>VLOOKUP(B71,[3]Combined!C$1:AC$640,27,0)</f>
        <v>12</v>
      </c>
      <c r="Q71" s="10">
        <f>VLOOKUP(B71,[3]Combined!C$1:AE$640,29,0)</f>
        <v>0</v>
      </c>
      <c r="R71" s="10">
        <f>VLOOKUP(B71,[3]Combined!C$1:AF$640,30,0)</f>
        <v>0</v>
      </c>
      <c r="S71" s="10">
        <f>VLOOKUP(B71,[3]Combined!C$1:AG$640,31,0)</f>
        <v>0</v>
      </c>
      <c r="T71" s="10">
        <v>0</v>
      </c>
      <c r="U71" s="11">
        <v>14</v>
      </c>
      <c r="V71" s="11">
        <v>16</v>
      </c>
      <c r="W71" s="11">
        <f>VLOOKUP(B71,[4]Combined!C$1:AE$640,29,0)</f>
        <v>0</v>
      </c>
      <c r="X71" s="11">
        <v>0</v>
      </c>
      <c r="Y71" s="11">
        <v>0</v>
      </c>
      <c r="Z71" s="11">
        <v>0</v>
      </c>
      <c r="AA71" s="12">
        <v>4</v>
      </c>
      <c r="AB71" s="12">
        <v>5</v>
      </c>
      <c r="AC71" s="12">
        <f>VLOOKUP(B71,[5]Combined!C$1:AE$640,29,0)</f>
        <v>0</v>
      </c>
      <c r="AD71" s="12">
        <v>0</v>
      </c>
      <c r="AE71" s="12">
        <v>0</v>
      </c>
      <c r="AF71" s="12">
        <v>0</v>
      </c>
      <c r="AG71" s="14">
        <f t="shared" si="5"/>
        <v>45</v>
      </c>
      <c r="AH71" s="14">
        <f t="shared" si="5"/>
        <v>0</v>
      </c>
      <c r="AI71" s="14">
        <f t="shared" si="6"/>
        <v>0</v>
      </c>
      <c r="AJ71" s="14">
        <f t="shared" si="7"/>
        <v>37</v>
      </c>
      <c r="AK71" s="14">
        <f t="shared" si="8"/>
        <v>37</v>
      </c>
      <c r="AL71" s="14">
        <f t="shared" si="9"/>
        <v>82.222222222222214</v>
      </c>
      <c r="AM71" s="7" t="s">
        <v>58</v>
      </c>
      <c r="AN71" s="7">
        <v>22</v>
      </c>
    </row>
    <row r="72" spans="1:40" x14ac:dyDescent="0.25">
      <c r="A72" s="7">
        <v>71</v>
      </c>
      <c r="B72" s="7" t="s">
        <v>82</v>
      </c>
      <c r="C72" s="8">
        <f>VLOOKUP(B72,[1]Combined!$B$1:$AA$640,26,0)</f>
        <v>4</v>
      </c>
      <c r="D72" s="8">
        <f>VLOOKUP(B72,[1]Combined!$B$1:$AB$640,27,0)</f>
        <v>4</v>
      </c>
      <c r="E72" s="8">
        <f>VLOOKUP(B72,[1]Combined!$B$1:$AD$640,29,0)</f>
        <v>0</v>
      </c>
      <c r="F72" s="8">
        <f>VLOOKUP(B72,[1]Combined!$B$1:$AE$640,30,0)</f>
        <v>0</v>
      </c>
      <c r="G72" s="8">
        <f>VLOOKUP(B72,[1]Combined!$B$1:$AF$640,31,0)</f>
        <v>0</v>
      </c>
      <c r="H72" s="8">
        <v>0</v>
      </c>
      <c r="I72" s="9">
        <f>VLOOKUP(B72,[2]Combined!C$1:AB$640,26,0)</f>
        <v>2</v>
      </c>
      <c r="J72" s="9">
        <f>VLOOKUP(B72,[2]Combined!C$1:AC$640,27,0)</f>
        <v>8</v>
      </c>
      <c r="K72" s="9">
        <f>VLOOKUP(B72,[2]Combined!C$1:AE$640,29,0)</f>
        <v>0</v>
      </c>
      <c r="L72" s="9">
        <f>VLOOKUP(B72,[2]Combined!C$1:AF$640,30,0)</f>
        <v>0</v>
      </c>
      <c r="M72" s="9">
        <f>VLOOKUP(B72,[2]Combined!C$1:AG$640,31,0)</f>
        <v>0</v>
      </c>
      <c r="N72" s="9">
        <v>0</v>
      </c>
      <c r="O72" s="10">
        <f>VLOOKUP(B72,[3]Combined!C$1:AB$640,26,0)</f>
        <v>10</v>
      </c>
      <c r="P72" s="10">
        <f>VLOOKUP(B72,[3]Combined!C$1:AC$640,27,0)</f>
        <v>12</v>
      </c>
      <c r="Q72" s="10">
        <f>VLOOKUP(B72,[3]Combined!C$1:AE$640,29,0)</f>
        <v>0</v>
      </c>
      <c r="R72" s="10">
        <f>VLOOKUP(B72,[3]Combined!C$1:AF$640,30,0)</f>
        <v>0</v>
      </c>
      <c r="S72" s="10">
        <f>VLOOKUP(B72,[3]Combined!C$1:AG$640,31,0)</f>
        <v>0</v>
      </c>
      <c r="T72" s="10">
        <v>0</v>
      </c>
      <c r="U72" s="11">
        <v>14</v>
      </c>
      <c r="V72" s="11">
        <v>16</v>
      </c>
      <c r="W72" s="11">
        <f>VLOOKUP(B72,[4]Combined!C$1:AE$640,29,0)</f>
        <v>0</v>
      </c>
      <c r="X72" s="11">
        <v>0</v>
      </c>
      <c r="Y72" s="11">
        <v>0</v>
      </c>
      <c r="Z72" s="11">
        <v>0</v>
      </c>
      <c r="AA72" s="12">
        <v>4</v>
      </c>
      <c r="AB72" s="12">
        <v>5</v>
      </c>
      <c r="AC72" s="12">
        <f>VLOOKUP(B72,[5]Combined!C$1:AE$640,29,0)</f>
        <v>0</v>
      </c>
      <c r="AD72" s="12">
        <v>0</v>
      </c>
      <c r="AE72" s="12">
        <v>0</v>
      </c>
      <c r="AF72" s="12">
        <v>0</v>
      </c>
      <c r="AG72" s="14">
        <f t="shared" si="5"/>
        <v>45</v>
      </c>
      <c r="AH72" s="14">
        <f t="shared" si="5"/>
        <v>0</v>
      </c>
      <c r="AI72" s="14">
        <f t="shared" si="6"/>
        <v>0</v>
      </c>
      <c r="AJ72" s="14">
        <f t="shared" si="7"/>
        <v>34</v>
      </c>
      <c r="AK72" s="14">
        <f t="shared" si="8"/>
        <v>34</v>
      </c>
      <c r="AL72" s="14">
        <f t="shared" si="9"/>
        <v>75.555555555555557</v>
      </c>
      <c r="AM72" s="7" t="s">
        <v>60</v>
      </c>
      <c r="AN72" s="7">
        <v>23</v>
      </c>
    </row>
    <row r="73" spans="1:40" x14ac:dyDescent="0.25">
      <c r="A73" s="7">
        <v>72</v>
      </c>
      <c r="B73" s="7" t="s">
        <v>83</v>
      </c>
      <c r="C73" s="8">
        <f>VLOOKUP(B73,[1]Combined!$B$1:$AA$640,26,0)</f>
        <v>3</v>
      </c>
      <c r="D73" s="8">
        <f>VLOOKUP(B73,[1]Combined!$B$1:$AB$640,27,0)</f>
        <v>4</v>
      </c>
      <c r="E73" s="8">
        <f>VLOOKUP(B73,[1]Combined!$B$1:$AD$640,29,0)</f>
        <v>0</v>
      </c>
      <c r="F73" s="8">
        <f>VLOOKUP(B73,[1]Combined!$B$1:$AE$640,30,0)</f>
        <v>0</v>
      </c>
      <c r="G73" s="8">
        <f>VLOOKUP(B73,[1]Combined!$B$1:$AF$640,31,0)</f>
        <v>0</v>
      </c>
      <c r="H73" s="8">
        <v>0</v>
      </c>
      <c r="I73" s="9">
        <f>VLOOKUP(B73,[2]Combined!C$1:AB$640,26,0)</f>
        <v>6</v>
      </c>
      <c r="J73" s="9">
        <f>VLOOKUP(B73,[2]Combined!C$1:AC$640,27,0)</f>
        <v>8</v>
      </c>
      <c r="K73" s="9">
        <f>VLOOKUP(B73,[2]Combined!C$1:AE$640,29,0)</f>
        <v>0</v>
      </c>
      <c r="L73" s="9">
        <f>VLOOKUP(B73,[2]Combined!C$1:AF$640,30,0)</f>
        <v>0</v>
      </c>
      <c r="M73" s="9">
        <f>VLOOKUP(B73,[2]Combined!C$1:AG$640,31,0)</f>
        <v>0</v>
      </c>
      <c r="N73" s="9">
        <v>0</v>
      </c>
      <c r="O73" s="10">
        <f>VLOOKUP(B73,[3]Combined!C$1:AB$640,26,0)</f>
        <v>10</v>
      </c>
      <c r="P73" s="10">
        <f>VLOOKUP(B73,[3]Combined!C$1:AC$640,27,0)</f>
        <v>12</v>
      </c>
      <c r="Q73" s="10">
        <f>VLOOKUP(B73,[3]Combined!C$1:AE$640,29,0)</f>
        <v>0</v>
      </c>
      <c r="R73" s="10">
        <f>VLOOKUP(B73,[3]Combined!C$1:AF$640,30,0)</f>
        <v>0</v>
      </c>
      <c r="S73" s="10">
        <f>VLOOKUP(B73,[3]Combined!C$1:AG$640,31,0)</f>
        <v>0</v>
      </c>
      <c r="T73" s="10">
        <v>0</v>
      </c>
      <c r="U73" s="11">
        <v>15</v>
      </c>
      <c r="V73" s="11">
        <v>16</v>
      </c>
      <c r="W73" s="11">
        <f>VLOOKUP(B73,[4]Combined!C$1:AE$640,29,0)</f>
        <v>0</v>
      </c>
      <c r="X73" s="11">
        <v>0</v>
      </c>
      <c r="Y73" s="11">
        <v>0</v>
      </c>
      <c r="Z73" s="11">
        <v>0</v>
      </c>
      <c r="AA73" s="12">
        <v>4</v>
      </c>
      <c r="AB73" s="12">
        <v>5</v>
      </c>
      <c r="AC73" s="12">
        <f>VLOOKUP(B73,[5]Combined!C$1:AE$640,29,0)</f>
        <v>0</v>
      </c>
      <c r="AD73" s="12">
        <v>0</v>
      </c>
      <c r="AE73" s="12">
        <v>0</v>
      </c>
      <c r="AF73" s="12">
        <v>0</v>
      </c>
      <c r="AG73" s="14">
        <f t="shared" si="5"/>
        <v>45</v>
      </c>
      <c r="AH73" s="14">
        <f t="shared" si="5"/>
        <v>0</v>
      </c>
      <c r="AI73" s="14">
        <f t="shared" si="6"/>
        <v>0</v>
      </c>
      <c r="AJ73" s="14">
        <f t="shared" si="7"/>
        <v>38</v>
      </c>
      <c r="AK73" s="14">
        <f t="shared" si="8"/>
        <v>38</v>
      </c>
      <c r="AL73" s="14">
        <f t="shared" si="9"/>
        <v>84.444444444444443</v>
      </c>
      <c r="AM73" s="7" t="s">
        <v>62</v>
      </c>
      <c r="AN73" s="7">
        <v>22</v>
      </c>
    </row>
    <row r="74" spans="1:40" x14ac:dyDescent="0.25">
      <c r="A74" s="7">
        <v>73</v>
      </c>
      <c r="B74" s="7" t="s">
        <v>84</v>
      </c>
      <c r="C74" s="8">
        <f>VLOOKUP(B74,[1]Combined!$B$1:$AA$640,26,0)</f>
        <v>3</v>
      </c>
      <c r="D74" s="8">
        <f>VLOOKUP(B74,[1]Combined!$B$1:$AB$640,27,0)</f>
        <v>4</v>
      </c>
      <c r="E74" s="8">
        <f>VLOOKUP(B74,[1]Combined!$B$1:$AD$640,29,0)</f>
        <v>0</v>
      </c>
      <c r="F74" s="8">
        <f>VLOOKUP(B74,[1]Combined!$B$1:$AE$640,30,0)</f>
        <v>0</v>
      </c>
      <c r="G74" s="8">
        <f>VLOOKUP(B74,[1]Combined!$B$1:$AF$640,31,0)</f>
        <v>0</v>
      </c>
      <c r="H74" s="8">
        <v>0</v>
      </c>
      <c r="I74" s="9">
        <f>VLOOKUP(B74,[2]Combined!C$1:AB$640,26,0)</f>
        <v>4</v>
      </c>
      <c r="J74" s="9">
        <f>VLOOKUP(B74,[2]Combined!C$1:AC$640,27,0)</f>
        <v>8</v>
      </c>
      <c r="K74" s="9">
        <f>VLOOKUP(B74,[2]Combined!C$1:AE$640,29,0)</f>
        <v>0</v>
      </c>
      <c r="L74" s="9">
        <f>VLOOKUP(B74,[2]Combined!C$1:AF$640,30,0)</f>
        <v>0</v>
      </c>
      <c r="M74" s="9">
        <f>VLOOKUP(B74,[2]Combined!C$1:AG$640,31,0)</f>
        <v>0</v>
      </c>
      <c r="N74" s="9">
        <v>0</v>
      </c>
      <c r="O74" s="10">
        <f>VLOOKUP(B74,[3]Combined!C$1:AB$640,26,0)</f>
        <v>11</v>
      </c>
      <c r="P74" s="10">
        <f>VLOOKUP(B74,[3]Combined!C$1:AC$640,27,0)</f>
        <v>12</v>
      </c>
      <c r="Q74" s="10">
        <f>VLOOKUP(B74,[3]Combined!C$1:AE$640,29,0)</f>
        <v>0</v>
      </c>
      <c r="R74" s="10">
        <f>VLOOKUP(B74,[3]Combined!C$1:AF$640,30,0)</f>
        <v>0</v>
      </c>
      <c r="S74" s="10">
        <f>VLOOKUP(B74,[3]Combined!C$1:AG$640,31,0)</f>
        <v>0</v>
      </c>
      <c r="T74" s="10">
        <v>0</v>
      </c>
      <c r="U74" s="11">
        <v>15</v>
      </c>
      <c r="V74" s="11">
        <v>16</v>
      </c>
      <c r="W74" s="11">
        <f>VLOOKUP(B74,[4]Combined!C$1:AE$640,29,0)</f>
        <v>0</v>
      </c>
      <c r="X74" s="11">
        <v>0</v>
      </c>
      <c r="Y74" s="11">
        <v>0</v>
      </c>
      <c r="Z74" s="11">
        <v>0</v>
      </c>
      <c r="AA74" s="12">
        <v>4</v>
      </c>
      <c r="AB74" s="12">
        <v>5</v>
      </c>
      <c r="AC74" s="12">
        <f>VLOOKUP(B74,[5]Combined!C$1:AE$640,29,0)</f>
        <v>0</v>
      </c>
      <c r="AD74" s="12">
        <v>0</v>
      </c>
      <c r="AE74" s="12">
        <v>0</v>
      </c>
      <c r="AF74" s="12">
        <v>0</v>
      </c>
      <c r="AG74" s="14">
        <f t="shared" si="5"/>
        <v>45</v>
      </c>
      <c r="AH74" s="14">
        <f t="shared" si="5"/>
        <v>0</v>
      </c>
      <c r="AI74" s="14">
        <f t="shared" si="6"/>
        <v>0</v>
      </c>
      <c r="AJ74" s="14">
        <f t="shared" si="7"/>
        <v>37</v>
      </c>
      <c r="AK74" s="14">
        <f t="shared" si="8"/>
        <v>37</v>
      </c>
      <c r="AL74" s="14">
        <f t="shared" si="9"/>
        <v>82.222222222222214</v>
      </c>
      <c r="AM74" s="7" t="s">
        <v>64</v>
      </c>
      <c r="AN74" s="7">
        <v>23</v>
      </c>
    </row>
    <row r="75" spans="1:40" x14ac:dyDescent="0.25">
      <c r="A75" s="7">
        <v>74</v>
      </c>
      <c r="B75" s="7" t="s">
        <v>85</v>
      </c>
      <c r="C75" s="8">
        <f>VLOOKUP(B75,[1]Combined!$B$1:$AA$640,26,0)</f>
        <v>3</v>
      </c>
      <c r="D75" s="8">
        <f>VLOOKUP(B75,[1]Combined!$B$1:$AB$640,27,0)</f>
        <v>4</v>
      </c>
      <c r="E75" s="8">
        <f>VLOOKUP(B75,[1]Combined!$B$1:$AD$640,29,0)</f>
        <v>0</v>
      </c>
      <c r="F75" s="8">
        <f>VLOOKUP(B75,[1]Combined!$B$1:$AE$640,30,0)</f>
        <v>0</v>
      </c>
      <c r="G75" s="8">
        <f>VLOOKUP(B75,[1]Combined!$B$1:$AF$640,31,0)</f>
        <v>0</v>
      </c>
      <c r="H75" s="8">
        <v>0</v>
      </c>
      <c r="I75" s="9">
        <f>VLOOKUP(B75,[2]Combined!C$1:AB$640,26,0)</f>
        <v>5</v>
      </c>
      <c r="J75" s="9">
        <f>VLOOKUP(B75,[2]Combined!C$1:AC$640,27,0)</f>
        <v>8</v>
      </c>
      <c r="K75" s="9">
        <f>VLOOKUP(B75,[2]Combined!C$1:AE$640,29,0)</f>
        <v>0</v>
      </c>
      <c r="L75" s="9">
        <f>VLOOKUP(B75,[2]Combined!C$1:AF$640,30,0)</f>
        <v>0</v>
      </c>
      <c r="M75" s="9">
        <f>VLOOKUP(B75,[2]Combined!C$1:AG$640,31,0)</f>
        <v>0</v>
      </c>
      <c r="N75" s="9">
        <v>0</v>
      </c>
      <c r="O75" s="10">
        <f>VLOOKUP(B75,[3]Combined!C$1:AB$640,26,0)</f>
        <v>10</v>
      </c>
      <c r="P75" s="10">
        <f>VLOOKUP(B75,[3]Combined!C$1:AC$640,27,0)</f>
        <v>12</v>
      </c>
      <c r="Q75" s="10">
        <f>VLOOKUP(B75,[3]Combined!C$1:AE$640,29,0)</f>
        <v>0</v>
      </c>
      <c r="R75" s="10">
        <f>VLOOKUP(B75,[3]Combined!C$1:AF$640,30,0)</f>
        <v>0</v>
      </c>
      <c r="S75" s="10">
        <f>VLOOKUP(B75,[3]Combined!C$1:AG$640,31,0)</f>
        <v>0</v>
      </c>
      <c r="T75" s="10">
        <v>0</v>
      </c>
      <c r="U75" s="11">
        <v>15</v>
      </c>
      <c r="V75" s="11">
        <v>16</v>
      </c>
      <c r="W75" s="11">
        <f>VLOOKUP(B75,[4]Combined!C$1:AE$640,29,0)</f>
        <v>0</v>
      </c>
      <c r="X75" s="11">
        <v>0</v>
      </c>
      <c r="Y75" s="11">
        <v>0</v>
      </c>
      <c r="Z75" s="11">
        <v>0</v>
      </c>
      <c r="AA75" s="12">
        <v>4</v>
      </c>
      <c r="AB75" s="12">
        <v>5</v>
      </c>
      <c r="AC75" s="12">
        <f>VLOOKUP(B75,[5]Combined!C$1:AE$640,29,0)</f>
        <v>0</v>
      </c>
      <c r="AD75" s="12">
        <v>0</v>
      </c>
      <c r="AE75" s="12">
        <v>0</v>
      </c>
      <c r="AF75" s="12">
        <v>0</v>
      </c>
      <c r="AG75" s="14">
        <f t="shared" si="5"/>
        <v>45</v>
      </c>
      <c r="AH75" s="14">
        <f t="shared" si="5"/>
        <v>0</v>
      </c>
      <c r="AI75" s="14">
        <f t="shared" si="6"/>
        <v>0</v>
      </c>
      <c r="AJ75" s="14">
        <f t="shared" si="7"/>
        <v>37</v>
      </c>
      <c r="AK75" s="14">
        <f t="shared" si="8"/>
        <v>37</v>
      </c>
      <c r="AL75" s="14">
        <f t="shared" si="9"/>
        <v>82.222222222222214</v>
      </c>
      <c r="AM75" s="7" t="s">
        <v>56</v>
      </c>
      <c r="AN75" s="7">
        <v>23</v>
      </c>
    </row>
    <row r="76" spans="1:40" x14ac:dyDescent="0.25">
      <c r="A76" s="7">
        <v>75</v>
      </c>
      <c r="B76" s="7" t="s">
        <v>86</v>
      </c>
      <c r="C76" s="8">
        <f>VLOOKUP(B76,[1]Combined!$B$1:$AA$640,26,0)</f>
        <v>3</v>
      </c>
      <c r="D76" s="8">
        <f>VLOOKUP(B76,[1]Combined!$B$1:$AB$640,27,0)</f>
        <v>4</v>
      </c>
      <c r="E76" s="8">
        <f>VLOOKUP(B76,[1]Combined!$B$1:$AD$640,29,0)</f>
        <v>0</v>
      </c>
      <c r="F76" s="8">
        <f>VLOOKUP(B76,[1]Combined!$B$1:$AE$640,30,0)</f>
        <v>0</v>
      </c>
      <c r="G76" s="8">
        <f>VLOOKUP(B76,[1]Combined!$B$1:$AF$640,31,0)</f>
        <v>0</v>
      </c>
      <c r="H76" s="8">
        <v>0</v>
      </c>
      <c r="I76" s="9">
        <f>VLOOKUP(B76,[2]Combined!C$1:AB$640,26,0)</f>
        <v>6</v>
      </c>
      <c r="J76" s="9">
        <f>VLOOKUP(B76,[2]Combined!C$1:AC$640,27,0)</f>
        <v>8</v>
      </c>
      <c r="K76" s="9">
        <f>VLOOKUP(B76,[2]Combined!C$1:AE$640,29,0)</f>
        <v>0</v>
      </c>
      <c r="L76" s="9">
        <f>VLOOKUP(B76,[2]Combined!C$1:AF$640,30,0)</f>
        <v>0</v>
      </c>
      <c r="M76" s="9">
        <f>VLOOKUP(B76,[2]Combined!C$1:AG$640,31,0)</f>
        <v>0</v>
      </c>
      <c r="N76" s="9">
        <v>0</v>
      </c>
      <c r="O76" s="10">
        <f>VLOOKUP(B76,[3]Combined!C$1:AB$640,26,0)</f>
        <v>8</v>
      </c>
      <c r="P76" s="10">
        <f>VLOOKUP(B76,[3]Combined!C$1:AC$640,27,0)</f>
        <v>12</v>
      </c>
      <c r="Q76" s="10">
        <f>VLOOKUP(B76,[3]Combined!C$1:AE$640,29,0)</f>
        <v>0</v>
      </c>
      <c r="R76" s="10">
        <f>VLOOKUP(B76,[3]Combined!C$1:AF$640,30,0)</f>
        <v>0</v>
      </c>
      <c r="S76" s="10">
        <f>VLOOKUP(B76,[3]Combined!C$1:AG$640,31,0)</f>
        <v>0</v>
      </c>
      <c r="T76" s="10">
        <v>0</v>
      </c>
      <c r="U76" s="11">
        <v>14</v>
      </c>
      <c r="V76" s="11">
        <v>16</v>
      </c>
      <c r="W76" s="11">
        <f>VLOOKUP(B76,[4]Combined!C$1:AE$640,29,0)</f>
        <v>0</v>
      </c>
      <c r="X76" s="11">
        <v>0</v>
      </c>
      <c r="Y76" s="11">
        <v>0</v>
      </c>
      <c r="Z76" s="11">
        <v>0</v>
      </c>
      <c r="AA76" s="12">
        <v>4</v>
      </c>
      <c r="AB76" s="12">
        <v>5</v>
      </c>
      <c r="AC76" s="12">
        <f>VLOOKUP(B76,[5]Combined!C$1:AE$640,29,0)</f>
        <v>0</v>
      </c>
      <c r="AD76" s="12">
        <v>0</v>
      </c>
      <c r="AE76" s="12">
        <v>0</v>
      </c>
      <c r="AF76" s="12">
        <v>0</v>
      </c>
      <c r="AG76" s="14">
        <f t="shared" si="5"/>
        <v>45</v>
      </c>
      <c r="AH76" s="14">
        <f t="shared" si="5"/>
        <v>0</v>
      </c>
      <c r="AI76" s="14">
        <f t="shared" si="6"/>
        <v>0</v>
      </c>
      <c r="AJ76" s="14">
        <f t="shared" si="7"/>
        <v>35</v>
      </c>
      <c r="AK76" s="14">
        <f t="shared" si="8"/>
        <v>35</v>
      </c>
      <c r="AL76" s="14">
        <f t="shared" si="9"/>
        <v>77.777777777777786</v>
      </c>
      <c r="AM76" s="7" t="s">
        <v>58</v>
      </c>
      <c r="AN76" s="7">
        <v>22</v>
      </c>
    </row>
    <row r="77" spans="1:40" x14ac:dyDescent="0.25">
      <c r="A77" s="7">
        <v>76</v>
      </c>
      <c r="B77" s="7" t="s">
        <v>87</v>
      </c>
      <c r="C77" s="8">
        <f>VLOOKUP(B77,[1]Combined!$B$1:$AA$640,26,0)</f>
        <v>3</v>
      </c>
      <c r="D77" s="8">
        <f>VLOOKUP(B77,[1]Combined!$B$1:$AB$640,27,0)</f>
        <v>4</v>
      </c>
      <c r="E77" s="8">
        <f>VLOOKUP(B77,[1]Combined!$B$1:$AD$640,29,0)</f>
        <v>0</v>
      </c>
      <c r="F77" s="8">
        <f>VLOOKUP(B77,[1]Combined!$B$1:$AE$640,30,0)</f>
        <v>0</v>
      </c>
      <c r="G77" s="8">
        <f>VLOOKUP(B77,[1]Combined!$B$1:$AF$640,31,0)</f>
        <v>0</v>
      </c>
      <c r="H77" s="8">
        <v>0</v>
      </c>
      <c r="I77" s="9">
        <f>VLOOKUP(B77,[2]Combined!C$1:AB$640,26,0)</f>
        <v>4</v>
      </c>
      <c r="J77" s="9">
        <f>VLOOKUP(B77,[2]Combined!C$1:AC$640,27,0)</f>
        <v>8</v>
      </c>
      <c r="K77" s="9">
        <f>VLOOKUP(B77,[2]Combined!C$1:AE$640,29,0)</f>
        <v>0</v>
      </c>
      <c r="L77" s="9">
        <f>VLOOKUP(B77,[2]Combined!C$1:AF$640,30,0)</f>
        <v>0</v>
      </c>
      <c r="M77" s="9">
        <f>VLOOKUP(B77,[2]Combined!C$1:AG$640,31,0)</f>
        <v>0</v>
      </c>
      <c r="N77" s="9">
        <v>0</v>
      </c>
      <c r="O77" s="10">
        <f>VLOOKUP(B77,[3]Combined!C$1:AB$640,26,0)</f>
        <v>10</v>
      </c>
      <c r="P77" s="10">
        <f>VLOOKUP(B77,[3]Combined!C$1:AC$640,27,0)</f>
        <v>12</v>
      </c>
      <c r="Q77" s="10">
        <f>VLOOKUP(B77,[3]Combined!C$1:AE$640,29,0)</f>
        <v>0</v>
      </c>
      <c r="R77" s="10">
        <f>VLOOKUP(B77,[3]Combined!C$1:AF$640,30,0)</f>
        <v>0</v>
      </c>
      <c r="S77" s="10">
        <f>VLOOKUP(B77,[3]Combined!C$1:AG$640,31,0)</f>
        <v>0</v>
      </c>
      <c r="T77" s="10">
        <v>0</v>
      </c>
      <c r="U77" s="11">
        <v>14</v>
      </c>
      <c r="V77" s="11">
        <v>16</v>
      </c>
      <c r="W77" s="11">
        <f>VLOOKUP(B77,[4]Combined!C$1:AE$640,29,0)</f>
        <v>0</v>
      </c>
      <c r="X77" s="11">
        <v>0</v>
      </c>
      <c r="Y77" s="11">
        <v>0</v>
      </c>
      <c r="Z77" s="11">
        <v>0</v>
      </c>
      <c r="AA77" s="12">
        <v>3</v>
      </c>
      <c r="AB77" s="12">
        <v>5</v>
      </c>
      <c r="AC77" s="12">
        <f>VLOOKUP(B77,[5]Combined!C$1:AE$640,29,0)</f>
        <v>0</v>
      </c>
      <c r="AD77" s="12">
        <v>0</v>
      </c>
      <c r="AE77" s="12">
        <v>0</v>
      </c>
      <c r="AF77" s="12">
        <v>0</v>
      </c>
      <c r="AG77" s="14">
        <f t="shared" si="5"/>
        <v>45</v>
      </c>
      <c r="AH77" s="14">
        <f t="shared" si="5"/>
        <v>0</v>
      </c>
      <c r="AI77" s="14">
        <f t="shared" si="6"/>
        <v>0</v>
      </c>
      <c r="AJ77" s="14">
        <f t="shared" si="7"/>
        <v>34</v>
      </c>
      <c r="AK77" s="14">
        <f t="shared" si="8"/>
        <v>34</v>
      </c>
      <c r="AL77" s="14">
        <f t="shared" si="9"/>
        <v>75.555555555555557</v>
      </c>
      <c r="AM77" s="7" t="s">
        <v>62</v>
      </c>
      <c r="AN77" s="7">
        <v>23</v>
      </c>
    </row>
    <row r="78" spans="1:40" x14ac:dyDescent="0.25">
      <c r="A78" s="7">
        <v>77</v>
      </c>
      <c r="B78" s="7" t="s">
        <v>88</v>
      </c>
      <c r="C78" s="8">
        <f>VLOOKUP(B78,[1]Combined!$B$1:$AA$640,26,0)</f>
        <v>4</v>
      </c>
      <c r="D78" s="8">
        <f>VLOOKUP(B78,[1]Combined!$B$1:$AB$640,27,0)</f>
        <v>4</v>
      </c>
      <c r="E78" s="8">
        <f>VLOOKUP(B78,[1]Combined!$B$1:$AD$640,29,0)</f>
        <v>0</v>
      </c>
      <c r="F78" s="8">
        <f>VLOOKUP(B78,[1]Combined!$B$1:$AE$640,30,0)</f>
        <v>0</v>
      </c>
      <c r="G78" s="8">
        <f>VLOOKUP(B78,[1]Combined!$B$1:$AF$640,31,0)</f>
        <v>0</v>
      </c>
      <c r="H78" s="8">
        <v>0</v>
      </c>
      <c r="I78" s="9">
        <f>VLOOKUP(B78,[2]Combined!C$1:AB$640,26,0)</f>
        <v>6</v>
      </c>
      <c r="J78" s="9">
        <f>VLOOKUP(B78,[2]Combined!C$1:AC$640,27,0)</f>
        <v>8</v>
      </c>
      <c r="K78" s="9">
        <f>VLOOKUP(B78,[2]Combined!C$1:AE$640,29,0)</f>
        <v>0</v>
      </c>
      <c r="L78" s="9">
        <f>VLOOKUP(B78,[2]Combined!C$1:AF$640,30,0)</f>
        <v>0</v>
      </c>
      <c r="M78" s="9">
        <f>VLOOKUP(B78,[2]Combined!C$1:AG$640,31,0)</f>
        <v>0</v>
      </c>
      <c r="N78" s="9">
        <v>0</v>
      </c>
      <c r="O78" s="10">
        <f>VLOOKUP(B78,[3]Combined!C$1:AB$640,26,0)</f>
        <v>9</v>
      </c>
      <c r="P78" s="10">
        <f>VLOOKUP(B78,[3]Combined!C$1:AC$640,27,0)</f>
        <v>12</v>
      </c>
      <c r="Q78" s="10">
        <f>VLOOKUP(B78,[3]Combined!C$1:AE$640,29,0)</f>
        <v>0</v>
      </c>
      <c r="R78" s="10">
        <f>VLOOKUP(B78,[3]Combined!C$1:AF$640,30,0)</f>
        <v>0</v>
      </c>
      <c r="S78" s="10">
        <f>VLOOKUP(B78,[3]Combined!C$1:AG$640,31,0)</f>
        <v>0</v>
      </c>
      <c r="T78" s="10">
        <v>0</v>
      </c>
      <c r="U78" s="11">
        <v>12</v>
      </c>
      <c r="V78" s="11">
        <v>16</v>
      </c>
      <c r="W78" s="11">
        <f>VLOOKUP(B78,[4]Combined!C$1:AE$640,29,0)</f>
        <v>0</v>
      </c>
      <c r="X78" s="11">
        <v>0</v>
      </c>
      <c r="Y78" s="11">
        <v>0</v>
      </c>
      <c r="Z78" s="11">
        <v>0</v>
      </c>
      <c r="AA78" s="12">
        <v>4</v>
      </c>
      <c r="AB78" s="12">
        <v>5</v>
      </c>
      <c r="AC78" s="12">
        <f>VLOOKUP(B78,[5]Combined!C$1:AE$640,29,0)</f>
        <v>0</v>
      </c>
      <c r="AD78" s="12">
        <v>0</v>
      </c>
      <c r="AE78" s="12">
        <v>0</v>
      </c>
      <c r="AF78" s="12">
        <v>0</v>
      </c>
      <c r="AG78" s="14">
        <f t="shared" si="5"/>
        <v>45</v>
      </c>
      <c r="AH78" s="14">
        <f t="shared" si="5"/>
        <v>0</v>
      </c>
      <c r="AI78" s="14">
        <f t="shared" si="6"/>
        <v>0</v>
      </c>
      <c r="AJ78" s="14">
        <f t="shared" si="7"/>
        <v>35</v>
      </c>
      <c r="AK78" s="14">
        <f t="shared" si="8"/>
        <v>35</v>
      </c>
      <c r="AL78" s="14">
        <f t="shared" si="9"/>
        <v>77.777777777777786</v>
      </c>
      <c r="AM78" s="7" t="s">
        <v>64</v>
      </c>
      <c r="AN78" s="7">
        <v>21</v>
      </c>
    </row>
    <row r="79" spans="1:40" x14ac:dyDescent="0.25">
      <c r="A79" s="7">
        <v>78</v>
      </c>
      <c r="B79" s="7" t="s">
        <v>89</v>
      </c>
      <c r="C79" s="8">
        <f>VLOOKUP(B79,[1]Combined!$B$1:$AA$640,26,0)</f>
        <v>2</v>
      </c>
      <c r="D79" s="8">
        <f>VLOOKUP(B79,[1]Combined!$B$1:$AB$640,27,0)</f>
        <v>4</v>
      </c>
      <c r="E79" s="8">
        <f>VLOOKUP(B79,[1]Combined!$B$1:$AD$640,29,0)</f>
        <v>0</v>
      </c>
      <c r="F79" s="8">
        <f>VLOOKUP(B79,[1]Combined!$B$1:$AE$640,30,0)</f>
        <v>0</v>
      </c>
      <c r="G79" s="8">
        <f>VLOOKUP(B79,[1]Combined!$B$1:$AF$640,31,0)</f>
        <v>0</v>
      </c>
      <c r="H79" s="8">
        <v>0</v>
      </c>
      <c r="I79" s="9">
        <f>VLOOKUP(B79,[2]Combined!C$1:AB$640,26,0)</f>
        <v>4</v>
      </c>
      <c r="J79" s="9">
        <f>VLOOKUP(B79,[2]Combined!C$1:AC$640,27,0)</f>
        <v>8</v>
      </c>
      <c r="K79" s="9">
        <f>VLOOKUP(B79,[2]Combined!C$1:AE$640,29,0)</f>
        <v>0</v>
      </c>
      <c r="L79" s="9">
        <f>VLOOKUP(B79,[2]Combined!C$1:AF$640,30,0)</f>
        <v>0</v>
      </c>
      <c r="M79" s="9">
        <f>VLOOKUP(B79,[2]Combined!C$1:AG$640,31,0)</f>
        <v>0</v>
      </c>
      <c r="N79" s="9">
        <v>0</v>
      </c>
      <c r="O79" s="10">
        <f>VLOOKUP(B79,[3]Combined!C$1:AB$640,26,0)</f>
        <v>9</v>
      </c>
      <c r="P79" s="10">
        <f>VLOOKUP(B79,[3]Combined!C$1:AC$640,27,0)</f>
        <v>12</v>
      </c>
      <c r="Q79" s="10">
        <f>VLOOKUP(B79,[3]Combined!C$1:AE$640,29,0)</f>
        <v>0</v>
      </c>
      <c r="R79" s="10">
        <f>VLOOKUP(B79,[3]Combined!C$1:AF$640,30,0)</f>
        <v>0</v>
      </c>
      <c r="S79" s="10">
        <f>VLOOKUP(B79,[3]Combined!C$1:AG$640,31,0)</f>
        <v>0</v>
      </c>
      <c r="T79" s="10">
        <v>0</v>
      </c>
      <c r="U79" s="11">
        <v>11</v>
      </c>
      <c r="V79" s="11">
        <v>16</v>
      </c>
      <c r="W79" s="11">
        <f>VLOOKUP(B79,[4]Combined!C$1:AE$640,29,0)</f>
        <v>0</v>
      </c>
      <c r="X79" s="11">
        <v>0</v>
      </c>
      <c r="Y79" s="11">
        <v>0</v>
      </c>
      <c r="Z79" s="11">
        <v>0</v>
      </c>
      <c r="AA79" s="12">
        <v>3</v>
      </c>
      <c r="AB79" s="12">
        <v>5</v>
      </c>
      <c r="AC79" s="12">
        <f>VLOOKUP(B79,[5]Combined!C$1:AE$640,29,0)</f>
        <v>0</v>
      </c>
      <c r="AD79" s="12">
        <v>0</v>
      </c>
      <c r="AE79" s="12">
        <v>0</v>
      </c>
      <c r="AF79" s="12">
        <v>0</v>
      </c>
      <c r="AG79" s="14">
        <f t="shared" si="5"/>
        <v>45</v>
      </c>
      <c r="AH79" s="14">
        <f t="shared" si="5"/>
        <v>0</v>
      </c>
      <c r="AI79" s="14">
        <f t="shared" si="6"/>
        <v>0</v>
      </c>
      <c r="AJ79" s="14">
        <f t="shared" si="7"/>
        <v>29</v>
      </c>
      <c r="AK79" s="14">
        <f t="shared" si="8"/>
        <v>29</v>
      </c>
      <c r="AL79" s="14">
        <f t="shared" si="9"/>
        <v>64.444444444444443</v>
      </c>
      <c r="AM79" s="7" t="s">
        <v>56</v>
      </c>
      <c r="AN79" s="7">
        <v>21</v>
      </c>
    </row>
    <row r="80" spans="1:40" x14ac:dyDescent="0.25">
      <c r="A80" s="7">
        <v>79</v>
      </c>
      <c r="B80" s="7" t="s">
        <v>90</v>
      </c>
      <c r="C80" s="8">
        <f>VLOOKUP(B80,[1]Combined!$B$1:$AA$640,26,0)</f>
        <v>3</v>
      </c>
      <c r="D80" s="8">
        <f>VLOOKUP(B80,[1]Combined!$B$1:$AB$640,27,0)</f>
        <v>4</v>
      </c>
      <c r="E80" s="8">
        <f>VLOOKUP(B80,[1]Combined!$B$1:$AD$640,29,0)</f>
        <v>0</v>
      </c>
      <c r="F80" s="8">
        <f>VLOOKUP(B80,[1]Combined!$B$1:$AE$640,30,0)</f>
        <v>0</v>
      </c>
      <c r="G80" s="8">
        <f>VLOOKUP(B80,[1]Combined!$B$1:$AF$640,31,0)</f>
        <v>0</v>
      </c>
      <c r="H80" s="8">
        <v>0</v>
      </c>
      <c r="I80" s="9">
        <f>VLOOKUP(B80,[2]Combined!C$1:AB$640,26,0)</f>
        <v>6</v>
      </c>
      <c r="J80" s="9">
        <f>VLOOKUP(B80,[2]Combined!C$1:AC$640,27,0)</f>
        <v>8</v>
      </c>
      <c r="K80" s="9">
        <f>VLOOKUP(B80,[2]Combined!C$1:AE$640,29,0)</f>
        <v>0</v>
      </c>
      <c r="L80" s="9">
        <f>VLOOKUP(B80,[2]Combined!C$1:AF$640,30,0)</f>
        <v>0</v>
      </c>
      <c r="M80" s="9">
        <f>VLOOKUP(B80,[2]Combined!C$1:AG$640,31,0)</f>
        <v>0</v>
      </c>
      <c r="N80" s="9">
        <v>0</v>
      </c>
      <c r="O80" s="10">
        <f>VLOOKUP(B80,[3]Combined!C$1:AB$640,26,0)</f>
        <v>10</v>
      </c>
      <c r="P80" s="10">
        <f>VLOOKUP(B80,[3]Combined!C$1:AC$640,27,0)</f>
        <v>12</v>
      </c>
      <c r="Q80" s="10">
        <f>VLOOKUP(B80,[3]Combined!C$1:AE$640,29,0)</f>
        <v>0</v>
      </c>
      <c r="R80" s="10">
        <f>VLOOKUP(B80,[3]Combined!C$1:AF$640,30,0)</f>
        <v>0</v>
      </c>
      <c r="S80" s="10">
        <f>VLOOKUP(B80,[3]Combined!C$1:AG$640,31,0)</f>
        <v>0</v>
      </c>
      <c r="T80" s="10">
        <v>0</v>
      </c>
      <c r="U80" s="11">
        <v>13</v>
      </c>
      <c r="V80" s="11">
        <v>16</v>
      </c>
      <c r="W80" s="11">
        <f>VLOOKUP(B80,[4]Combined!C$1:AE$640,29,0)</f>
        <v>0</v>
      </c>
      <c r="X80" s="11">
        <v>0</v>
      </c>
      <c r="Y80" s="11">
        <v>0</v>
      </c>
      <c r="Z80" s="11">
        <v>0</v>
      </c>
      <c r="AA80" s="12">
        <v>4</v>
      </c>
      <c r="AB80" s="12">
        <v>5</v>
      </c>
      <c r="AC80" s="12">
        <f>VLOOKUP(B80,[5]Combined!C$1:AE$640,29,0)</f>
        <v>0</v>
      </c>
      <c r="AD80" s="12">
        <v>0</v>
      </c>
      <c r="AE80" s="12">
        <v>0</v>
      </c>
      <c r="AF80" s="12">
        <v>0</v>
      </c>
      <c r="AG80" s="14">
        <f t="shared" si="5"/>
        <v>45</v>
      </c>
      <c r="AH80" s="14">
        <f t="shared" si="5"/>
        <v>0</v>
      </c>
      <c r="AI80" s="14">
        <f t="shared" si="6"/>
        <v>0</v>
      </c>
      <c r="AJ80" s="14">
        <f t="shared" si="7"/>
        <v>36</v>
      </c>
      <c r="AK80" s="14">
        <f t="shared" si="8"/>
        <v>36</v>
      </c>
      <c r="AL80" s="14">
        <f t="shared" si="9"/>
        <v>80</v>
      </c>
      <c r="AM80" s="7" t="s">
        <v>58</v>
      </c>
      <c r="AN80" s="7">
        <v>23</v>
      </c>
    </row>
    <row r="81" spans="1:40" x14ac:dyDescent="0.25">
      <c r="A81" s="7">
        <v>80</v>
      </c>
      <c r="B81" s="7" t="s">
        <v>91</v>
      </c>
      <c r="C81" s="8">
        <f>VLOOKUP(B81,[1]Combined!$B$1:$AA$640,26,0)</f>
        <v>3</v>
      </c>
      <c r="D81" s="8">
        <f>VLOOKUP(B81,[1]Combined!$B$1:$AB$640,27,0)</f>
        <v>4</v>
      </c>
      <c r="E81" s="8">
        <f>VLOOKUP(B81,[1]Combined!$B$1:$AD$640,29,0)</f>
        <v>0</v>
      </c>
      <c r="F81" s="8">
        <f>VLOOKUP(B81,[1]Combined!$B$1:$AE$640,30,0)</f>
        <v>0</v>
      </c>
      <c r="G81" s="8">
        <f>VLOOKUP(B81,[1]Combined!$B$1:$AF$640,31,0)</f>
        <v>0</v>
      </c>
      <c r="H81" s="8">
        <v>0</v>
      </c>
      <c r="I81" s="9">
        <f>VLOOKUP(B81,[2]Combined!C$1:AB$640,26,0)</f>
        <v>6</v>
      </c>
      <c r="J81" s="9">
        <f>VLOOKUP(B81,[2]Combined!C$1:AC$640,27,0)</f>
        <v>8</v>
      </c>
      <c r="K81" s="9">
        <f>VLOOKUP(B81,[2]Combined!C$1:AE$640,29,0)</f>
        <v>0</v>
      </c>
      <c r="L81" s="9">
        <f>VLOOKUP(B81,[2]Combined!C$1:AF$640,30,0)</f>
        <v>0</v>
      </c>
      <c r="M81" s="9">
        <f>VLOOKUP(B81,[2]Combined!C$1:AG$640,31,0)</f>
        <v>0</v>
      </c>
      <c r="N81" s="9">
        <v>0</v>
      </c>
      <c r="O81" s="10">
        <f>VLOOKUP(B81,[3]Combined!C$1:AB$640,26,0)</f>
        <v>9</v>
      </c>
      <c r="P81" s="10">
        <f>VLOOKUP(B81,[3]Combined!C$1:AC$640,27,0)</f>
        <v>12</v>
      </c>
      <c r="Q81" s="10">
        <f>VLOOKUP(B81,[3]Combined!C$1:AE$640,29,0)</f>
        <v>0</v>
      </c>
      <c r="R81" s="10">
        <f>VLOOKUP(B81,[3]Combined!C$1:AF$640,30,0)</f>
        <v>0</v>
      </c>
      <c r="S81" s="10">
        <f>VLOOKUP(B81,[3]Combined!C$1:AG$640,31,0)</f>
        <v>0</v>
      </c>
      <c r="T81" s="10">
        <v>0</v>
      </c>
      <c r="U81" s="11">
        <v>7</v>
      </c>
      <c r="V81" s="11">
        <v>16</v>
      </c>
      <c r="W81" s="11">
        <f>VLOOKUP(B81,[4]Combined!C$1:AE$640,29,0)</f>
        <v>0</v>
      </c>
      <c r="X81" s="11">
        <v>0</v>
      </c>
      <c r="Y81" s="11">
        <v>0</v>
      </c>
      <c r="Z81" s="11">
        <v>0</v>
      </c>
      <c r="AA81" s="12">
        <v>3</v>
      </c>
      <c r="AB81" s="12">
        <v>5</v>
      </c>
      <c r="AC81" s="12">
        <f>VLOOKUP(B81,[5]Combined!C$1:AE$640,29,0)</f>
        <v>0</v>
      </c>
      <c r="AD81" s="12">
        <v>0</v>
      </c>
      <c r="AE81" s="12">
        <v>0</v>
      </c>
      <c r="AF81" s="12">
        <v>0</v>
      </c>
      <c r="AG81" s="14">
        <f t="shared" si="5"/>
        <v>45</v>
      </c>
      <c r="AH81" s="14">
        <f t="shared" si="5"/>
        <v>0</v>
      </c>
      <c r="AI81" s="14">
        <f t="shared" si="6"/>
        <v>0</v>
      </c>
      <c r="AJ81" s="14">
        <f t="shared" si="7"/>
        <v>28</v>
      </c>
      <c r="AK81" s="14">
        <f t="shared" si="8"/>
        <v>28</v>
      </c>
      <c r="AL81" s="14">
        <f t="shared" si="9"/>
        <v>62.222222222222221</v>
      </c>
      <c r="AM81" s="7" t="s">
        <v>60</v>
      </c>
      <c r="AN81" s="7">
        <v>21</v>
      </c>
    </row>
    <row r="82" spans="1:40" x14ac:dyDescent="0.25">
      <c r="A82" s="7">
        <v>81</v>
      </c>
      <c r="B82" s="7" t="s">
        <v>92</v>
      </c>
      <c r="C82" s="8">
        <f>VLOOKUP(B82,[1]Combined!$B$1:$AA$640,26,0)</f>
        <v>3</v>
      </c>
      <c r="D82" s="8">
        <f>VLOOKUP(B82,[1]Combined!$B$1:$AB$640,27,0)</f>
        <v>4</v>
      </c>
      <c r="E82" s="8">
        <f>VLOOKUP(B82,[1]Combined!$B$1:$AD$640,29,0)</f>
        <v>0</v>
      </c>
      <c r="F82" s="8">
        <f>VLOOKUP(B82,[1]Combined!$B$1:$AE$640,30,0)</f>
        <v>0</v>
      </c>
      <c r="G82" s="8">
        <f>VLOOKUP(B82,[1]Combined!$B$1:$AF$640,31,0)</f>
        <v>0</v>
      </c>
      <c r="H82" s="8">
        <v>0</v>
      </c>
      <c r="I82" s="9">
        <f>VLOOKUP(B82,[2]Combined!C$1:AB$640,26,0)</f>
        <v>4</v>
      </c>
      <c r="J82" s="9">
        <f>VLOOKUP(B82,[2]Combined!C$1:AC$640,27,0)</f>
        <v>8</v>
      </c>
      <c r="K82" s="9">
        <f>VLOOKUP(B82,[2]Combined!C$1:AE$640,29,0)</f>
        <v>0</v>
      </c>
      <c r="L82" s="9">
        <f>VLOOKUP(B82,[2]Combined!C$1:AF$640,30,0)</f>
        <v>0</v>
      </c>
      <c r="M82" s="9">
        <f>VLOOKUP(B82,[2]Combined!C$1:AG$640,31,0)</f>
        <v>0</v>
      </c>
      <c r="N82" s="9">
        <v>0</v>
      </c>
      <c r="O82" s="10">
        <f>VLOOKUP(B82,[3]Combined!C$1:AB$640,26,0)</f>
        <v>10</v>
      </c>
      <c r="P82" s="10">
        <f>VLOOKUP(B82,[3]Combined!C$1:AC$640,27,0)</f>
        <v>12</v>
      </c>
      <c r="Q82" s="10">
        <f>VLOOKUP(B82,[3]Combined!C$1:AE$640,29,0)</f>
        <v>0</v>
      </c>
      <c r="R82" s="10">
        <f>VLOOKUP(B82,[3]Combined!C$1:AF$640,30,0)</f>
        <v>0</v>
      </c>
      <c r="S82" s="10">
        <f>VLOOKUP(B82,[3]Combined!C$1:AG$640,31,0)</f>
        <v>0</v>
      </c>
      <c r="T82" s="10">
        <v>0</v>
      </c>
      <c r="U82" s="11">
        <v>12</v>
      </c>
      <c r="V82" s="11">
        <v>16</v>
      </c>
      <c r="W82" s="11">
        <f>VLOOKUP(B82,[4]Combined!C$1:AE$640,29,0)</f>
        <v>0</v>
      </c>
      <c r="X82" s="11">
        <v>0</v>
      </c>
      <c r="Y82" s="11">
        <v>0</v>
      </c>
      <c r="Z82" s="11">
        <v>0</v>
      </c>
      <c r="AA82" s="12">
        <v>4</v>
      </c>
      <c r="AB82" s="12">
        <v>5</v>
      </c>
      <c r="AC82" s="12">
        <f>VLOOKUP(B82,[5]Combined!C$1:AE$640,29,0)</f>
        <v>0</v>
      </c>
      <c r="AD82" s="12">
        <v>0</v>
      </c>
      <c r="AE82" s="12">
        <v>0</v>
      </c>
      <c r="AF82" s="12">
        <v>0</v>
      </c>
      <c r="AG82" s="14">
        <f t="shared" si="5"/>
        <v>45</v>
      </c>
      <c r="AH82" s="14">
        <f t="shared" si="5"/>
        <v>0</v>
      </c>
      <c r="AI82" s="14">
        <f t="shared" si="6"/>
        <v>0</v>
      </c>
      <c r="AJ82" s="14">
        <f t="shared" si="7"/>
        <v>33</v>
      </c>
      <c r="AK82" s="14">
        <f t="shared" si="8"/>
        <v>33</v>
      </c>
      <c r="AL82" s="14">
        <f t="shared" si="9"/>
        <v>73.333333333333329</v>
      </c>
      <c r="AM82" s="7" t="s">
        <v>62</v>
      </c>
      <c r="AN82" s="7">
        <v>22</v>
      </c>
    </row>
    <row r="83" spans="1:40" x14ac:dyDescent="0.25">
      <c r="A83" s="7">
        <v>82</v>
      </c>
      <c r="B83" s="7" t="s">
        <v>93</v>
      </c>
      <c r="C83" s="8">
        <f>VLOOKUP(B83,[1]Combined!$B$1:$AA$640,26,0)</f>
        <v>4</v>
      </c>
      <c r="D83" s="8">
        <f>VLOOKUP(B83,[1]Combined!$B$1:$AB$640,27,0)</f>
        <v>4</v>
      </c>
      <c r="E83" s="8">
        <f>VLOOKUP(B83,[1]Combined!$B$1:$AD$640,29,0)</f>
        <v>0</v>
      </c>
      <c r="F83" s="8">
        <f>VLOOKUP(B83,[1]Combined!$B$1:$AE$640,30,0)</f>
        <v>0</v>
      </c>
      <c r="G83" s="8">
        <f>VLOOKUP(B83,[1]Combined!$B$1:$AF$640,31,0)</f>
        <v>0</v>
      </c>
      <c r="H83" s="8">
        <v>0</v>
      </c>
      <c r="I83" s="9">
        <f>VLOOKUP(B83,[2]Combined!C$1:AB$640,26,0)</f>
        <v>5</v>
      </c>
      <c r="J83" s="9">
        <f>VLOOKUP(B83,[2]Combined!C$1:AC$640,27,0)</f>
        <v>8</v>
      </c>
      <c r="K83" s="9">
        <f>VLOOKUP(B83,[2]Combined!C$1:AE$640,29,0)</f>
        <v>0</v>
      </c>
      <c r="L83" s="9">
        <f>VLOOKUP(B83,[2]Combined!C$1:AF$640,30,0)</f>
        <v>0</v>
      </c>
      <c r="M83" s="9">
        <f>VLOOKUP(B83,[2]Combined!C$1:AG$640,31,0)</f>
        <v>0</v>
      </c>
      <c r="N83" s="9">
        <v>0</v>
      </c>
      <c r="O83" s="10">
        <f>VLOOKUP(B83,[3]Combined!C$1:AB$640,26,0)</f>
        <v>8</v>
      </c>
      <c r="P83" s="10">
        <f>VLOOKUP(B83,[3]Combined!C$1:AC$640,27,0)</f>
        <v>12</v>
      </c>
      <c r="Q83" s="10">
        <f>VLOOKUP(B83,[3]Combined!C$1:AE$640,29,0)</f>
        <v>0</v>
      </c>
      <c r="R83" s="10">
        <f>VLOOKUP(B83,[3]Combined!C$1:AF$640,30,0)</f>
        <v>0</v>
      </c>
      <c r="S83" s="10">
        <f>VLOOKUP(B83,[3]Combined!C$1:AG$640,31,0)</f>
        <v>0</v>
      </c>
      <c r="T83" s="10">
        <v>0</v>
      </c>
      <c r="U83" s="11">
        <v>13</v>
      </c>
      <c r="V83" s="11">
        <v>16</v>
      </c>
      <c r="W83" s="11">
        <f>VLOOKUP(B83,[4]Combined!C$1:AE$640,29,0)</f>
        <v>0</v>
      </c>
      <c r="X83" s="11">
        <v>0</v>
      </c>
      <c r="Y83" s="11">
        <v>0</v>
      </c>
      <c r="Z83" s="11">
        <v>0</v>
      </c>
      <c r="AA83" s="12">
        <v>4</v>
      </c>
      <c r="AB83" s="12">
        <v>5</v>
      </c>
      <c r="AC83" s="12">
        <f>VLOOKUP(B83,[5]Combined!C$1:AE$640,29,0)</f>
        <v>0</v>
      </c>
      <c r="AD83" s="12">
        <v>0</v>
      </c>
      <c r="AE83" s="12">
        <v>0</v>
      </c>
      <c r="AF83" s="12">
        <v>0</v>
      </c>
      <c r="AG83" s="14">
        <f t="shared" si="5"/>
        <v>45</v>
      </c>
      <c r="AH83" s="14">
        <f t="shared" si="5"/>
        <v>0</v>
      </c>
      <c r="AI83" s="14">
        <f t="shared" si="6"/>
        <v>0</v>
      </c>
      <c r="AJ83" s="14">
        <f t="shared" si="7"/>
        <v>34</v>
      </c>
      <c r="AK83" s="14">
        <f t="shared" si="8"/>
        <v>34</v>
      </c>
      <c r="AL83" s="14">
        <f t="shared" si="9"/>
        <v>75.555555555555557</v>
      </c>
      <c r="AM83" s="7" t="s">
        <v>64</v>
      </c>
      <c r="AN83" s="7">
        <v>21</v>
      </c>
    </row>
    <row r="84" spans="1:40" x14ac:dyDescent="0.25">
      <c r="A84" s="7">
        <v>83</v>
      </c>
      <c r="B84" s="7" t="s">
        <v>94</v>
      </c>
      <c r="C84" s="8">
        <f>VLOOKUP(B84,[1]Combined!$B$1:$AA$640,26,0)</f>
        <v>4</v>
      </c>
      <c r="D84" s="8">
        <f>VLOOKUP(B84,[1]Combined!$B$1:$AB$640,27,0)</f>
        <v>4</v>
      </c>
      <c r="E84" s="8">
        <f>VLOOKUP(B84,[1]Combined!$B$1:$AD$640,29,0)</f>
        <v>0</v>
      </c>
      <c r="F84" s="8">
        <f>VLOOKUP(B84,[1]Combined!$B$1:$AE$640,30,0)</f>
        <v>0</v>
      </c>
      <c r="G84" s="8">
        <f>VLOOKUP(B84,[1]Combined!$B$1:$AF$640,31,0)</f>
        <v>0</v>
      </c>
      <c r="H84" s="8">
        <v>0</v>
      </c>
      <c r="I84" s="9">
        <f>VLOOKUP(B84,[2]Combined!C$1:AB$640,26,0)</f>
        <v>4</v>
      </c>
      <c r="J84" s="9">
        <f>VLOOKUP(B84,[2]Combined!C$1:AC$640,27,0)</f>
        <v>8</v>
      </c>
      <c r="K84" s="9">
        <f>VLOOKUP(B84,[2]Combined!C$1:AE$640,29,0)</f>
        <v>0</v>
      </c>
      <c r="L84" s="9">
        <f>VLOOKUP(B84,[2]Combined!C$1:AF$640,30,0)</f>
        <v>0</v>
      </c>
      <c r="M84" s="9">
        <f>VLOOKUP(B84,[2]Combined!C$1:AG$640,31,0)</f>
        <v>0</v>
      </c>
      <c r="N84" s="9">
        <v>0</v>
      </c>
      <c r="O84" s="10">
        <f>VLOOKUP(B84,[3]Combined!C$1:AB$640,26,0)</f>
        <v>9</v>
      </c>
      <c r="P84" s="10">
        <f>VLOOKUP(B84,[3]Combined!C$1:AC$640,27,0)</f>
        <v>12</v>
      </c>
      <c r="Q84" s="10">
        <f>VLOOKUP(B84,[3]Combined!C$1:AE$640,29,0)</f>
        <v>0</v>
      </c>
      <c r="R84" s="10">
        <f>VLOOKUP(B84,[3]Combined!C$1:AF$640,30,0)</f>
        <v>0</v>
      </c>
      <c r="S84" s="10">
        <f>VLOOKUP(B84,[3]Combined!C$1:AG$640,31,0)</f>
        <v>0</v>
      </c>
      <c r="T84" s="10">
        <v>0</v>
      </c>
      <c r="U84" s="11">
        <v>12</v>
      </c>
      <c r="V84" s="11">
        <v>16</v>
      </c>
      <c r="W84" s="11">
        <f>VLOOKUP(B84,[4]Combined!C$1:AE$640,29,0)</f>
        <v>0</v>
      </c>
      <c r="X84" s="11">
        <v>0</v>
      </c>
      <c r="Y84" s="11">
        <v>0</v>
      </c>
      <c r="Z84" s="11">
        <v>0</v>
      </c>
      <c r="AA84" s="12">
        <f>VLOOKUP(B84,[5]Combined!C$1:AB$640,26,0)</f>
        <v>0</v>
      </c>
      <c r="AB84" s="12">
        <v>5</v>
      </c>
      <c r="AC84" s="12">
        <f>VLOOKUP(B84,[5]Combined!C$1:AE$640,29,0)</f>
        <v>0</v>
      </c>
      <c r="AD84" s="12">
        <v>0</v>
      </c>
      <c r="AE84" s="12">
        <v>0</v>
      </c>
      <c r="AF84" s="12">
        <v>0</v>
      </c>
      <c r="AG84" s="14">
        <f t="shared" si="5"/>
        <v>45</v>
      </c>
      <c r="AH84" s="14">
        <f t="shared" si="5"/>
        <v>0</v>
      </c>
      <c r="AI84" s="14">
        <f t="shared" si="6"/>
        <v>0</v>
      </c>
      <c r="AJ84" s="14">
        <f t="shared" si="7"/>
        <v>29</v>
      </c>
      <c r="AK84" s="14">
        <f t="shared" si="8"/>
        <v>29</v>
      </c>
      <c r="AL84" s="14">
        <f t="shared" si="9"/>
        <v>64.444444444444443</v>
      </c>
      <c r="AM84" s="7" t="s">
        <v>56</v>
      </c>
      <c r="AN84" s="7">
        <v>22</v>
      </c>
    </row>
    <row r="85" spans="1:40" x14ac:dyDescent="0.25">
      <c r="A85" s="7">
        <v>84</v>
      </c>
      <c r="B85" s="7" t="s">
        <v>95</v>
      </c>
      <c r="C85" s="8">
        <f>VLOOKUP(B85,[1]Combined!$B$1:$AA$640,26,0)</f>
        <v>4</v>
      </c>
      <c r="D85" s="8">
        <f>VLOOKUP(B85,[1]Combined!$B$1:$AB$640,27,0)</f>
        <v>4</v>
      </c>
      <c r="E85" s="8">
        <f>VLOOKUP(B85,[1]Combined!$B$1:$AD$640,29,0)</f>
        <v>0</v>
      </c>
      <c r="F85" s="8">
        <f>VLOOKUP(B85,[1]Combined!$B$1:$AE$640,30,0)</f>
        <v>0</v>
      </c>
      <c r="G85" s="8">
        <f>VLOOKUP(B85,[1]Combined!$B$1:$AF$640,31,0)</f>
        <v>0</v>
      </c>
      <c r="H85" s="8">
        <v>0</v>
      </c>
      <c r="I85" s="9">
        <f>VLOOKUP(B85,[2]Combined!C$1:AB$640,26,0)</f>
        <v>3</v>
      </c>
      <c r="J85" s="9">
        <f>VLOOKUP(B85,[2]Combined!C$1:AC$640,27,0)</f>
        <v>8</v>
      </c>
      <c r="K85" s="9">
        <f>VLOOKUP(B85,[2]Combined!C$1:AE$640,29,0)</f>
        <v>0</v>
      </c>
      <c r="L85" s="9">
        <f>VLOOKUP(B85,[2]Combined!C$1:AF$640,30,0)</f>
        <v>0</v>
      </c>
      <c r="M85" s="9">
        <f>VLOOKUP(B85,[2]Combined!C$1:AG$640,31,0)</f>
        <v>0</v>
      </c>
      <c r="N85" s="9">
        <v>0</v>
      </c>
      <c r="O85" s="10">
        <f>VLOOKUP(B85,[3]Combined!C$1:AB$640,26,0)</f>
        <v>3</v>
      </c>
      <c r="P85" s="10">
        <f>VLOOKUP(B85,[3]Combined!C$1:AC$640,27,0)</f>
        <v>12</v>
      </c>
      <c r="Q85" s="10">
        <f>VLOOKUP(B85,[3]Combined!C$1:AE$640,29,0)</f>
        <v>0</v>
      </c>
      <c r="R85" s="10">
        <f>VLOOKUP(B85,[3]Combined!C$1:AF$640,30,0)</f>
        <v>0</v>
      </c>
      <c r="S85" s="10">
        <f>VLOOKUP(B85,[3]Combined!C$1:AG$640,31,0)</f>
        <v>0</v>
      </c>
      <c r="T85" s="10">
        <v>0</v>
      </c>
      <c r="U85" s="11">
        <v>10</v>
      </c>
      <c r="V85" s="11">
        <v>16</v>
      </c>
      <c r="W85" s="11">
        <f>VLOOKUP(B85,[4]Combined!C$1:AE$640,29,0)</f>
        <v>0</v>
      </c>
      <c r="X85" s="11">
        <v>0</v>
      </c>
      <c r="Y85" s="11">
        <v>0</v>
      </c>
      <c r="Z85" s="11">
        <v>0</v>
      </c>
      <c r="AA85" s="12">
        <v>2</v>
      </c>
      <c r="AB85" s="12">
        <v>5</v>
      </c>
      <c r="AC85" s="12">
        <f>VLOOKUP(B85,[5]Combined!C$1:AE$640,29,0)</f>
        <v>0</v>
      </c>
      <c r="AD85" s="12">
        <v>0</v>
      </c>
      <c r="AE85" s="12">
        <v>0</v>
      </c>
      <c r="AF85" s="12">
        <v>0</v>
      </c>
      <c r="AG85" s="14">
        <f t="shared" si="5"/>
        <v>45</v>
      </c>
      <c r="AH85" s="14">
        <f t="shared" si="5"/>
        <v>0</v>
      </c>
      <c r="AI85" s="14">
        <f t="shared" si="6"/>
        <v>0</v>
      </c>
      <c r="AJ85" s="14">
        <f t="shared" si="7"/>
        <v>22</v>
      </c>
      <c r="AK85" s="14">
        <f t="shared" si="8"/>
        <v>22</v>
      </c>
      <c r="AL85" s="14">
        <f t="shared" si="9"/>
        <v>48.888888888888886</v>
      </c>
      <c r="AM85" s="7" t="s">
        <v>58</v>
      </c>
      <c r="AN85" s="7">
        <v>21</v>
      </c>
    </row>
    <row r="86" spans="1:40" x14ac:dyDescent="0.25">
      <c r="A86" s="7">
        <v>85</v>
      </c>
      <c r="B86" s="7" t="s">
        <v>96</v>
      </c>
      <c r="C86" s="8">
        <f>VLOOKUP(B86,[1]Combined!$B$1:$AA$640,26,0)</f>
        <v>0</v>
      </c>
      <c r="D86" s="8">
        <f>VLOOKUP(B86,[1]Combined!$B$1:$AB$640,27,0)</f>
        <v>4</v>
      </c>
      <c r="E86" s="8">
        <f>VLOOKUP(B86,[1]Combined!$B$1:$AD$640,29,0)</f>
        <v>0</v>
      </c>
      <c r="F86" s="8">
        <f>VLOOKUP(B86,[1]Combined!$B$1:$AE$640,30,0)</f>
        <v>0</v>
      </c>
      <c r="G86" s="8">
        <f>VLOOKUP(B86,[1]Combined!$B$1:$AF$640,31,0)</f>
        <v>0</v>
      </c>
      <c r="H86" s="8">
        <v>0</v>
      </c>
      <c r="I86" s="9">
        <f>VLOOKUP(B86,[2]Combined!C$1:AB$640,26,0)</f>
        <v>3</v>
      </c>
      <c r="J86" s="9">
        <f>VLOOKUP(B86,[2]Combined!C$1:AC$640,27,0)</f>
        <v>8</v>
      </c>
      <c r="K86" s="9">
        <f>VLOOKUP(B86,[2]Combined!C$1:AE$640,29,0)</f>
        <v>0</v>
      </c>
      <c r="L86" s="9">
        <f>VLOOKUP(B86,[2]Combined!C$1:AF$640,30,0)</f>
        <v>0</v>
      </c>
      <c r="M86" s="9">
        <f>VLOOKUP(B86,[2]Combined!C$1:AG$640,31,0)</f>
        <v>0</v>
      </c>
      <c r="N86" s="9">
        <v>0</v>
      </c>
      <c r="O86" s="10">
        <f>VLOOKUP(B86,[3]Combined!C$1:AB$640,26,0)</f>
        <v>4</v>
      </c>
      <c r="P86" s="10">
        <f>VLOOKUP(B86,[3]Combined!C$1:AC$640,27,0)</f>
        <v>12</v>
      </c>
      <c r="Q86" s="10">
        <f>VLOOKUP(B86,[3]Combined!C$1:AE$640,29,0)</f>
        <v>0</v>
      </c>
      <c r="R86" s="10">
        <f>VLOOKUP(B86,[3]Combined!C$1:AF$640,30,0)</f>
        <v>0</v>
      </c>
      <c r="S86" s="10">
        <f>VLOOKUP(B86,[3]Combined!C$1:AG$640,31,0)</f>
        <v>0</v>
      </c>
      <c r="T86" s="10">
        <v>0</v>
      </c>
      <c r="U86" s="11">
        <v>12</v>
      </c>
      <c r="V86" s="11">
        <v>16</v>
      </c>
      <c r="W86" s="11">
        <f>VLOOKUP(B86,[4]Combined!C$1:AE$640,29,0)</f>
        <v>0</v>
      </c>
      <c r="X86" s="11">
        <v>0</v>
      </c>
      <c r="Y86" s="11">
        <v>0</v>
      </c>
      <c r="Z86" s="11">
        <v>0</v>
      </c>
      <c r="AA86" s="12">
        <v>2</v>
      </c>
      <c r="AB86" s="12">
        <v>5</v>
      </c>
      <c r="AC86" s="12">
        <f>VLOOKUP(B86,[5]Combined!C$1:AE$640,29,0)</f>
        <v>0</v>
      </c>
      <c r="AD86" s="12">
        <v>0</v>
      </c>
      <c r="AE86" s="12">
        <v>0</v>
      </c>
      <c r="AF86" s="12">
        <v>0</v>
      </c>
      <c r="AG86" s="14">
        <f t="shared" si="5"/>
        <v>45</v>
      </c>
      <c r="AH86" s="14">
        <f t="shared" si="5"/>
        <v>0</v>
      </c>
      <c r="AI86" s="14">
        <f t="shared" si="6"/>
        <v>0</v>
      </c>
      <c r="AJ86" s="14">
        <f t="shared" si="7"/>
        <v>21</v>
      </c>
      <c r="AK86" s="14">
        <f t="shared" si="8"/>
        <v>21</v>
      </c>
      <c r="AL86" s="14">
        <f t="shared" si="9"/>
        <v>46.666666666666664</v>
      </c>
      <c r="AM86" s="7" t="s">
        <v>60</v>
      </c>
      <c r="AN86" s="7">
        <v>21</v>
      </c>
    </row>
    <row r="87" spans="1:40" x14ac:dyDescent="0.25">
      <c r="A87" s="7">
        <v>86</v>
      </c>
      <c r="B87" s="7" t="s">
        <v>97</v>
      </c>
      <c r="C87" s="8">
        <f>VLOOKUP(B87,[1]Combined!$B$1:$AA$640,26,0)</f>
        <v>3</v>
      </c>
      <c r="D87" s="8">
        <f>VLOOKUP(B87,[1]Combined!$B$1:$AB$640,27,0)</f>
        <v>4</v>
      </c>
      <c r="E87" s="8">
        <f>VLOOKUP(B87,[1]Combined!$B$1:$AD$640,29,0)</f>
        <v>0</v>
      </c>
      <c r="F87" s="8">
        <f>VLOOKUP(B87,[1]Combined!$B$1:$AE$640,30,0)</f>
        <v>0</v>
      </c>
      <c r="G87" s="8">
        <f>VLOOKUP(B87,[1]Combined!$B$1:$AF$640,31,0)</f>
        <v>0</v>
      </c>
      <c r="H87" s="8">
        <v>0</v>
      </c>
      <c r="I87" s="9">
        <f>VLOOKUP(B87,[2]Combined!C$1:AB$640,26,0)</f>
        <v>3</v>
      </c>
      <c r="J87" s="9">
        <f>VLOOKUP(B87,[2]Combined!C$1:AC$640,27,0)</f>
        <v>8</v>
      </c>
      <c r="K87" s="9">
        <f>VLOOKUP(B87,[2]Combined!C$1:AE$640,29,0)</f>
        <v>0</v>
      </c>
      <c r="L87" s="9">
        <f>VLOOKUP(B87,[2]Combined!C$1:AF$640,30,0)</f>
        <v>0</v>
      </c>
      <c r="M87" s="9">
        <f>VLOOKUP(B87,[2]Combined!C$1:AG$640,31,0)</f>
        <v>0</v>
      </c>
      <c r="N87" s="9">
        <v>0</v>
      </c>
      <c r="O87" s="10">
        <f>VLOOKUP(B87,[3]Combined!C$1:AB$640,26,0)</f>
        <v>7</v>
      </c>
      <c r="P87" s="10">
        <f>VLOOKUP(B87,[3]Combined!C$1:AC$640,27,0)</f>
        <v>12</v>
      </c>
      <c r="Q87" s="10">
        <f>VLOOKUP(B87,[3]Combined!C$1:AE$640,29,0)</f>
        <v>0</v>
      </c>
      <c r="R87" s="10">
        <f>VLOOKUP(B87,[3]Combined!C$1:AF$640,30,0)</f>
        <v>0</v>
      </c>
      <c r="S87" s="10">
        <f>VLOOKUP(B87,[3]Combined!C$1:AG$640,31,0)</f>
        <v>0</v>
      </c>
      <c r="T87" s="10">
        <v>0</v>
      </c>
      <c r="U87" s="11">
        <v>13</v>
      </c>
      <c r="V87" s="11">
        <v>16</v>
      </c>
      <c r="W87" s="11">
        <f>VLOOKUP(B87,[4]Combined!C$1:AE$640,29,0)</f>
        <v>0</v>
      </c>
      <c r="X87" s="11">
        <v>0</v>
      </c>
      <c r="Y87" s="11">
        <v>0</v>
      </c>
      <c r="Z87" s="11">
        <v>0</v>
      </c>
      <c r="AA87" s="12">
        <f>VLOOKUP(B87,[5]Combined!C$1:AB$640,26,0)</f>
        <v>0</v>
      </c>
      <c r="AB87" s="12">
        <v>5</v>
      </c>
      <c r="AC87" s="12">
        <f>VLOOKUP(B87,[5]Combined!C$1:AE$640,29,0)</f>
        <v>0</v>
      </c>
      <c r="AD87" s="12">
        <v>0</v>
      </c>
      <c r="AE87" s="12">
        <v>0</v>
      </c>
      <c r="AF87" s="12">
        <v>0</v>
      </c>
      <c r="AG87" s="14">
        <f t="shared" si="5"/>
        <v>45</v>
      </c>
      <c r="AH87" s="14">
        <f t="shared" si="5"/>
        <v>0</v>
      </c>
      <c r="AI87" s="14">
        <f t="shared" si="6"/>
        <v>0</v>
      </c>
      <c r="AJ87" s="14">
        <f t="shared" si="7"/>
        <v>26</v>
      </c>
      <c r="AK87" s="14">
        <f t="shared" si="8"/>
        <v>26</v>
      </c>
      <c r="AL87" s="14">
        <f t="shared" si="9"/>
        <v>57.777777777777771</v>
      </c>
      <c r="AM87" s="7" t="s">
        <v>62</v>
      </c>
      <c r="AN87" s="7">
        <v>21</v>
      </c>
    </row>
    <row r="88" spans="1:40" x14ac:dyDescent="0.25">
      <c r="A88" s="7">
        <v>87</v>
      </c>
      <c r="B88" s="7" t="s">
        <v>98</v>
      </c>
      <c r="C88" s="8">
        <f>VLOOKUP(B88,[1]Combined!$B$1:$AA$640,26,0)</f>
        <v>4</v>
      </c>
      <c r="D88" s="8">
        <f>VLOOKUP(B88,[1]Combined!$B$1:$AB$640,27,0)</f>
        <v>4</v>
      </c>
      <c r="E88" s="8">
        <f>VLOOKUP(B88,[1]Combined!$B$1:$AD$640,29,0)</f>
        <v>0</v>
      </c>
      <c r="F88" s="8">
        <f>VLOOKUP(B88,[1]Combined!$B$1:$AE$640,30,0)</f>
        <v>0</v>
      </c>
      <c r="G88" s="8">
        <f>VLOOKUP(B88,[1]Combined!$B$1:$AF$640,31,0)</f>
        <v>0</v>
      </c>
      <c r="H88" s="8">
        <v>0</v>
      </c>
      <c r="I88" s="9">
        <f>VLOOKUP(B88,[2]Combined!C$1:AB$640,26,0)</f>
        <v>7</v>
      </c>
      <c r="J88" s="9">
        <f>VLOOKUP(B88,[2]Combined!C$1:AC$640,27,0)</f>
        <v>8</v>
      </c>
      <c r="K88" s="9">
        <f>VLOOKUP(B88,[2]Combined!C$1:AE$640,29,0)</f>
        <v>0</v>
      </c>
      <c r="L88" s="9">
        <f>VLOOKUP(B88,[2]Combined!C$1:AF$640,30,0)</f>
        <v>0</v>
      </c>
      <c r="M88" s="9">
        <f>VLOOKUP(B88,[2]Combined!C$1:AG$640,31,0)</f>
        <v>0</v>
      </c>
      <c r="N88" s="9">
        <v>0</v>
      </c>
      <c r="O88" s="10">
        <f>VLOOKUP(B88,[3]Combined!C$1:AB$640,26,0)</f>
        <v>11</v>
      </c>
      <c r="P88" s="10">
        <f>VLOOKUP(B88,[3]Combined!C$1:AC$640,27,0)</f>
        <v>12</v>
      </c>
      <c r="Q88" s="10">
        <f>VLOOKUP(B88,[3]Combined!C$1:AE$640,29,0)</f>
        <v>0</v>
      </c>
      <c r="R88" s="10">
        <f>VLOOKUP(B88,[3]Combined!C$1:AF$640,30,0)</f>
        <v>0</v>
      </c>
      <c r="S88" s="10">
        <f>VLOOKUP(B88,[3]Combined!C$1:AG$640,31,0)</f>
        <v>0</v>
      </c>
      <c r="T88" s="10">
        <v>0</v>
      </c>
      <c r="U88" s="11">
        <v>15</v>
      </c>
      <c r="V88" s="11">
        <v>16</v>
      </c>
      <c r="W88" s="11">
        <f>VLOOKUP(B88,[4]Combined!C$1:AE$640,29,0)</f>
        <v>0</v>
      </c>
      <c r="X88" s="11">
        <v>0</v>
      </c>
      <c r="Y88" s="11">
        <v>0</v>
      </c>
      <c r="Z88" s="11">
        <v>0</v>
      </c>
      <c r="AA88" s="12">
        <v>5</v>
      </c>
      <c r="AB88" s="12">
        <v>5</v>
      </c>
      <c r="AC88" s="12">
        <f>VLOOKUP(B88,[5]Combined!C$1:AE$640,29,0)</f>
        <v>0</v>
      </c>
      <c r="AD88" s="12">
        <v>0</v>
      </c>
      <c r="AE88" s="12">
        <v>0</v>
      </c>
      <c r="AF88" s="12">
        <v>0</v>
      </c>
      <c r="AG88" s="14">
        <f t="shared" si="5"/>
        <v>45</v>
      </c>
      <c r="AH88" s="14">
        <f t="shared" si="5"/>
        <v>0</v>
      </c>
      <c r="AI88" s="14">
        <f t="shared" si="6"/>
        <v>0</v>
      </c>
      <c r="AJ88" s="14">
        <f t="shared" si="7"/>
        <v>42</v>
      </c>
      <c r="AK88" s="14">
        <f t="shared" si="8"/>
        <v>42</v>
      </c>
      <c r="AL88" s="14">
        <f t="shared" si="9"/>
        <v>93.333333333333329</v>
      </c>
      <c r="AM88" s="7" t="s">
        <v>64</v>
      </c>
      <c r="AN88" s="7">
        <v>25</v>
      </c>
    </row>
    <row r="89" spans="1:40" x14ac:dyDescent="0.25">
      <c r="A89" s="7">
        <v>88</v>
      </c>
      <c r="B89" s="7" t="s">
        <v>99</v>
      </c>
      <c r="C89" s="8">
        <f>VLOOKUP(B89,[1]Combined!$B$1:$AA$640,26,0)</f>
        <v>4</v>
      </c>
      <c r="D89" s="8">
        <f>VLOOKUP(B89,[1]Combined!$B$1:$AB$640,27,0)</f>
        <v>4</v>
      </c>
      <c r="E89" s="8">
        <f>VLOOKUP(B89,[1]Combined!$B$1:$AD$640,29,0)</f>
        <v>0</v>
      </c>
      <c r="F89" s="8">
        <f>VLOOKUP(B89,[1]Combined!$B$1:$AE$640,30,0)</f>
        <v>0</v>
      </c>
      <c r="G89" s="8">
        <f>VLOOKUP(B89,[1]Combined!$B$1:$AF$640,31,0)</f>
        <v>0</v>
      </c>
      <c r="H89" s="8">
        <v>0</v>
      </c>
      <c r="I89" s="9">
        <f>VLOOKUP(B89,[2]Combined!C$1:AB$640,26,0)</f>
        <v>4</v>
      </c>
      <c r="J89" s="9">
        <f>VLOOKUP(B89,[2]Combined!C$1:AC$640,27,0)</f>
        <v>8</v>
      </c>
      <c r="K89" s="9">
        <f>VLOOKUP(B89,[2]Combined!C$1:AE$640,29,0)</f>
        <v>0</v>
      </c>
      <c r="L89" s="9">
        <f>VLOOKUP(B89,[2]Combined!C$1:AF$640,30,0)</f>
        <v>0</v>
      </c>
      <c r="M89" s="9">
        <f>VLOOKUP(B89,[2]Combined!C$1:AG$640,31,0)</f>
        <v>0</v>
      </c>
      <c r="N89" s="9">
        <v>0</v>
      </c>
      <c r="O89" s="10">
        <f>VLOOKUP(B89,[3]Combined!C$1:AB$640,26,0)</f>
        <v>6</v>
      </c>
      <c r="P89" s="10">
        <f>VLOOKUP(B89,[3]Combined!C$1:AC$640,27,0)</f>
        <v>12</v>
      </c>
      <c r="Q89" s="10">
        <f>VLOOKUP(B89,[3]Combined!C$1:AE$640,29,0)</f>
        <v>0</v>
      </c>
      <c r="R89" s="10">
        <f>VLOOKUP(B89,[3]Combined!C$1:AF$640,30,0)</f>
        <v>0</v>
      </c>
      <c r="S89" s="10">
        <f>VLOOKUP(B89,[3]Combined!C$1:AG$640,31,0)</f>
        <v>0</v>
      </c>
      <c r="T89" s="10">
        <v>0</v>
      </c>
      <c r="U89" s="11">
        <v>10</v>
      </c>
      <c r="V89" s="11">
        <v>16</v>
      </c>
      <c r="W89" s="11">
        <f>VLOOKUP(B89,[4]Combined!C$1:AE$640,29,0)</f>
        <v>0</v>
      </c>
      <c r="X89" s="11">
        <v>0</v>
      </c>
      <c r="Y89" s="11">
        <v>0</v>
      </c>
      <c r="Z89" s="11">
        <v>0</v>
      </c>
      <c r="AA89" s="12">
        <v>1</v>
      </c>
      <c r="AB89" s="12">
        <v>5</v>
      </c>
      <c r="AC89" s="12">
        <f>VLOOKUP(B89,[5]Combined!C$1:AE$640,29,0)</f>
        <v>0</v>
      </c>
      <c r="AD89" s="12">
        <v>0</v>
      </c>
      <c r="AE89" s="12">
        <v>0</v>
      </c>
      <c r="AF89" s="12">
        <v>0</v>
      </c>
      <c r="AG89" s="14">
        <f t="shared" si="5"/>
        <v>45</v>
      </c>
      <c r="AH89" s="14">
        <f t="shared" si="5"/>
        <v>0</v>
      </c>
      <c r="AI89" s="14">
        <f t="shared" si="6"/>
        <v>0</v>
      </c>
      <c r="AJ89" s="14">
        <f t="shared" si="7"/>
        <v>25</v>
      </c>
      <c r="AK89" s="14">
        <f t="shared" si="8"/>
        <v>25</v>
      </c>
      <c r="AL89" s="14">
        <f t="shared" si="9"/>
        <v>55.555555555555557</v>
      </c>
      <c r="AM89" s="7" t="s">
        <v>56</v>
      </c>
      <c r="AN89" s="7">
        <v>22</v>
      </c>
    </row>
    <row r="90" spans="1:40" x14ac:dyDescent="0.25">
      <c r="A90" s="7">
        <v>89</v>
      </c>
      <c r="B90" s="7" t="s">
        <v>100</v>
      </c>
      <c r="C90" s="8">
        <f>VLOOKUP(B90,[1]Combined!$B$1:$AA$640,26,0)</f>
        <v>4</v>
      </c>
      <c r="D90" s="8">
        <f>VLOOKUP(B90,[1]Combined!$B$1:$AB$640,27,0)</f>
        <v>4</v>
      </c>
      <c r="E90" s="8">
        <f>VLOOKUP(B90,[1]Combined!$B$1:$AD$640,29,0)</f>
        <v>0</v>
      </c>
      <c r="F90" s="8">
        <f>VLOOKUP(B90,[1]Combined!$B$1:$AE$640,30,0)</f>
        <v>0</v>
      </c>
      <c r="G90" s="8">
        <f>VLOOKUP(B90,[1]Combined!$B$1:$AF$640,31,0)</f>
        <v>0</v>
      </c>
      <c r="H90" s="8">
        <v>0</v>
      </c>
      <c r="I90" s="9">
        <f>VLOOKUP(B90,[2]Combined!C$1:AB$640,26,0)</f>
        <v>5</v>
      </c>
      <c r="J90" s="9">
        <f>VLOOKUP(B90,[2]Combined!C$1:AC$640,27,0)</f>
        <v>8</v>
      </c>
      <c r="K90" s="9">
        <f>VLOOKUP(B90,[2]Combined!C$1:AE$640,29,0)</f>
        <v>0</v>
      </c>
      <c r="L90" s="9">
        <f>VLOOKUP(B90,[2]Combined!C$1:AF$640,30,0)</f>
        <v>0</v>
      </c>
      <c r="M90" s="9">
        <f>VLOOKUP(B90,[2]Combined!C$1:AG$640,31,0)</f>
        <v>0</v>
      </c>
      <c r="N90" s="9">
        <v>0</v>
      </c>
      <c r="O90" s="10">
        <f>VLOOKUP(B90,[3]Combined!C$1:AB$640,26,0)</f>
        <v>8</v>
      </c>
      <c r="P90" s="10">
        <f>VLOOKUP(B90,[3]Combined!C$1:AC$640,27,0)</f>
        <v>12</v>
      </c>
      <c r="Q90" s="10">
        <f>VLOOKUP(B90,[3]Combined!C$1:AE$640,29,0)</f>
        <v>0</v>
      </c>
      <c r="R90" s="10">
        <f>VLOOKUP(B90,[3]Combined!C$1:AF$640,30,0)</f>
        <v>0</v>
      </c>
      <c r="S90" s="10">
        <f>VLOOKUP(B90,[3]Combined!C$1:AG$640,31,0)</f>
        <v>0</v>
      </c>
      <c r="T90" s="10">
        <v>0</v>
      </c>
      <c r="U90" s="11">
        <v>13</v>
      </c>
      <c r="V90" s="11">
        <v>16</v>
      </c>
      <c r="W90" s="11">
        <f>VLOOKUP(B90,[4]Combined!C$1:AE$640,29,0)</f>
        <v>0</v>
      </c>
      <c r="X90" s="11">
        <v>0</v>
      </c>
      <c r="Y90" s="11">
        <v>0</v>
      </c>
      <c r="Z90" s="11">
        <v>0</v>
      </c>
      <c r="AA90" s="12">
        <v>4</v>
      </c>
      <c r="AB90" s="12">
        <v>5</v>
      </c>
      <c r="AC90" s="12">
        <f>VLOOKUP(B90,[5]Combined!C$1:AE$640,29,0)</f>
        <v>0</v>
      </c>
      <c r="AD90" s="12">
        <v>0</v>
      </c>
      <c r="AE90" s="12">
        <v>0</v>
      </c>
      <c r="AF90" s="12">
        <v>0</v>
      </c>
      <c r="AG90" s="14">
        <f t="shared" si="5"/>
        <v>45</v>
      </c>
      <c r="AH90" s="14">
        <f t="shared" si="5"/>
        <v>0</v>
      </c>
      <c r="AI90" s="14">
        <f t="shared" si="6"/>
        <v>0</v>
      </c>
      <c r="AJ90" s="14">
        <f t="shared" si="7"/>
        <v>34</v>
      </c>
      <c r="AK90" s="14">
        <f t="shared" si="8"/>
        <v>34</v>
      </c>
      <c r="AL90" s="14">
        <f t="shared" si="9"/>
        <v>75.555555555555557</v>
      </c>
      <c r="AM90" s="7" t="s">
        <v>58</v>
      </c>
      <c r="AN90" s="7">
        <v>22</v>
      </c>
    </row>
    <row r="91" spans="1:40" x14ac:dyDescent="0.25">
      <c r="A91" s="7">
        <v>90</v>
      </c>
      <c r="B91" s="7" t="s">
        <v>101</v>
      </c>
      <c r="C91" s="8">
        <f>VLOOKUP(B91,[1]Combined!$B$1:$AA$640,26,0)</f>
        <v>3</v>
      </c>
      <c r="D91" s="8">
        <f>VLOOKUP(B91,[1]Combined!$B$1:$AB$640,27,0)</f>
        <v>4</v>
      </c>
      <c r="E91" s="8">
        <f>VLOOKUP(B91,[1]Combined!$B$1:$AD$640,29,0)</f>
        <v>0</v>
      </c>
      <c r="F91" s="8">
        <f>VLOOKUP(B91,[1]Combined!$B$1:$AE$640,30,0)</f>
        <v>0</v>
      </c>
      <c r="G91" s="8">
        <f>VLOOKUP(B91,[1]Combined!$B$1:$AF$640,31,0)</f>
        <v>0</v>
      </c>
      <c r="H91" s="8">
        <v>0</v>
      </c>
      <c r="I91" s="9">
        <f>VLOOKUP(B91,[2]Combined!C$1:AB$640,26,0)</f>
        <v>2</v>
      </c>
      <c r="J91" s="9">
        <f>VLOOKUP(B91,[2]Combined!C$1:AC$640,27,0)</f>
        <v>8</v>
      </c>
      <c r="K91" s="9">
        <f>VLOOKUP(B91,[2]Combined!C$1:AE$640,29,0)</f>
        <v>0</v>
      </c>
      <c r="L91" s="9">
        <f>VLOOKUP(B91,[2]Combined!C$1:AF$640,30,0)</f>
        <v>0</v>
      </c>
      <c r="M91" s="9">
        <f>VLOOKUP(B91,[2]Combined!C$1:AG$640,31,0)</f>
        <v>0</v>
      </c>
      <c r="N91" s="9">
        <v>0</v>
      </c>
      <c r="O91" s="10">
        <f>VLOOKUP(B91,[3]Combined!C$1:AB$640,26,0)</f>
        <v>9</v>
      </c>
      <c r="P91" s="10">
        <f>VLOOKUP(B91,[3]Combined!C$1:AC$640,27,0)</f>
        <v>12</v>
      </c>
      <c r="Q91" s="10">
        <f>VLOOKUP(B91,[3]Combined!C$1:AE$640,29,0)</f>
        <v>0</v>
      </c>
      <c r="R91" s="10">
        <f>VLOOKUP(B91,[3]Combined!C$1:AF$640,30,0)</f>
        <v>0</v>
      </c>
      <c r="S91" s="10">
        <f>VLOOKUP(B91,[3]Combined!C$1:AG$640,31,0)</f>
        <v>0</v>
      </c>
      <c r="T91" s="10">
        <v>0</v>
      </c>
      <c r="U91" s="11">
        <v>13</v>
      </c>
      <c r="V91" s="11">
        <v>16</v>
      </c>
      <c r="W91" s="11">
        <f>VLOOKUP(B91,[4]Combined!C$1:AE$640,29,0)</f>
        <v>0</v>
      </c>
      <c r="X91" s="11">
        <v>0</v>
      </c>
      <c r="Y91" s="11">
        <v>0</v>
      </c>
      <c r="Z91" s="11">
        <v>0</v>
      </c>
      <c r="AA91" s="12">
        <v>3</v>
      </c>
      <c r="AB91" s="12">
        <v>5</v>
      </c>
      <c r="AC91" s="12">
        <f>VLOOKUP(B91,[5]Combined!C$1:AE$640,29,0)</f>
        <v>0</v>
      </c>
      <c r="AD91" s="12">
        <v>0</v>
      </c>
      <c r="AE91" s="12">
        <v>0</v>
      </c>
      <c r="AF91" s="12">
        <v>0</v>
      </c>
      <c r="AG91" s="14">
        <f t="shared" si="5"/>
        <v>45</v>
      </c>
      <c r="AH91" s="14">
        <f t="shared" si="5"/>
        <v>0</v>
      </c>
      <c r="AI91" s="14">
        <f t="shared" si="6"/>
        <v>0</v>
      </c>
      <c r="AJ91" s="14">
        <f t="shared" si="7"/>
        <v>30</v>
      </c>
      <c r="AK91" s="14">
        <f t="shared" si="8"/>
        <v>30</v>
      </c>
      <c r="AL91" s="14">
        <f t="shared" si="9"/>
        <v>66.666666666666657</v>
      </c>
      <c r="AM91" s="7" t="s">
        <v>60</v>
      </c>
      <c r="AN91" s="7">
        <v>23</v>
      </c>
    </row>
    <row r="92" spans="1:40" x14ac:dyDescent="0.25">
      <c r="A92" s="7">
        <v>91</v>
      </c>
      <c r="B92" s="7" t="s">
        <v>102</v>
      </c>
      <c r="C92" s="8">
        <f>VLOOKUP(B92,[1]Combined!$B$1:$AA$640,26,0)</f>
        <v>3</v>
      </c>
      <c r="D92" s="8">
        <f>VLOOKUP(B92,[1]Combined!$B$1:$AB$640,27,0)</f>
        <v>4</v>
      </c>
      <c r="E92" s="8">
        <f>VLOOKUP(B92,[1]Combined!$B$1:$AD$640,29,0)</f>
        <v>0</v>
      </c>
      <c r="F92" s="8">
        <f>VLOOKUP(B92,[1]Combined!$B$1:$AE$640,30,0)</f>
        <v>0</v>
      </c>
      <c r="G92" s="8">
        <f>VLOOKUP(B92,[1]Combined!$B$1:$AF$640,31,0)</f>
        <v>0</v>
      </c>
      <c r="H92" s="8">
        <v>0</v>
      </c>
      <c r="I92" s="9">
        <f>VLOOKUP(B92,[2]Combined!C$1:AB$640,26,0)</f>
        <v>0</v>
      </c>
      <c r="J92" s="9">
        <f>VLOOKUP(B92,[2]Combined!C$1:AC$640,27,0)</f>
        <v>8</v>
      </c>
      <c r="K92" s="9">
        <f>VLOOKUP(B92,[2]Combined!C$1:AE$640,29,0)</f>
        <v>0</v>
      </c>
      <c r="L92" s="9">
        <f>VLOOKUP(B92,[2]Combined!C$1:AF$640,30,0)</f>
        <v>0</v>
      </c>
      <c r="M92" s="9">
        <f>VLOOKUP(B92,[2]Combined!C$1:AG$640,31,0)</f>
        <v>0</v>
      </c>
      <c r="N92" s="9">
        <v>0</v>
      </c>
      <c r="O92" s="10">
        <f>VLOOKUP(B92,[3]Combined!C$1:AB$640,26,0)</f>
        <v>0</v>
      </c>
      <c r="P92" s="10">
        <f>VLOOKUP(B92,[3]Combined!C$1:AC$640,27,0)</f>
        <v>12</v>
      </c>
      <c r="Q92" s="10">
        <f>VLOOKUP(B92,[3]Combined!C$1:AE$640,29,0)</f>
        <v>0</v>
      </c>
      <c r="R92" s="10">
        <f>VLOOKUP(B92,[3]Combined!C$1:AF$640,30,0)</f>
        <v>0</v>
      </c>
      <c r="S92" s="10">
        <f>VLOOKUP(B92,[3]Combined!C$1:AG$640,31,0)</f>
        <v>0</v>
      </c>
      <c r="T92" s="10">
        <v>0</v>
      </c>
      <c r="U92" s="11">
        <f>VLOOKUP(B92,[4]Combined!C$1:AB$640,26,0)</f>
        <v>0</v>
      </c>
      <c r="V92" s="11">
        <v>16</v>
      </c>
      <c r="W92" s="11">
        <f>VLOOKUP(B92,[4]Combined!C$1:AE$640,29,0)</f>
        <v>0</v>
      </c>
      <c r="X92" s="11">
        <v>0</v>
      </c>
      <c r="Y92" s="11">
        <v>0</v>
      </c>
      <c r="Z92" s="11">
        <v>0</v>
      </c>
      <c r="AA92" s="12">
        <f>VLOOKUP(B92,[5]Combined!C$1:AB$640,26,0)</f>
        <v>0</v>
      </c>
      <c r="AB92" s="12">
        <v>5</v>
      </c>
      <c r="AC92" s="12">
        <f>VLOOKUP(B92,[5]Combined!C$1:AE$640,29,0)</f>
        <v>0</v>
      </c>
      <c r="AD92" s="12">
        <v>0</v>
      </c>
      <c r="AE92" s="12">
        <v>0</v>
      </c>
      <c r="AF92" s="12">
        <v>0</v>
      </c>
      <c r="AG92" s="14">
        <f t="shared" si="5"/>
        <v>45</v>
      </c>
      <c r="AH92" s="14">
        <f t="shared" si="5"/>
        <v>0</v>
      </c>
      <c r="AI92" s="14">
        <f t="shared" si="6"/>
        <v>0</v>
      </c>
      <c r="AJ92" s="14">
        <f t="shared" si="7"/>
        <v>3</v>
      </c>
      <c r="AK92" s="14">
        <f t="shared" si="8"/>
        <v>3</v>
      </c>
      <c r="AL92" s="14">
        <f t="shared" si="9"/>
        <v>6.666666666666667</v>
      </c>
      <c r="AM92" s="7" t="s">
        <v>62</v>
      </c>
      <c r="AN92" s="7">
        <v>0</v>
      </c>
    </row>
    <row r="93" spans="1:40" x14ac:dyDescent="0.25">
      <c r="A93" s="7">
        <v>92</v>
      </c>
      <c r="B93" s="7" t="s">
        <v>103</v>
      </c>
      <c r="C93" s="8">
        <f>VLOOKUP(B93,[1]Combined!$B$1:$AA$640,26,0)</f>
        <v>4</v>
      </c>
      <c r="D93" s="8">
        <f>VLOOKUP(B93,[1]Combined!$B$1:$AB$640,27,0)</f>
        <v>4</v>
      </c>
      <c r="E93" s="8">
        <f>VLOOKUP(B93,[1]Combined!$B$1:$AD$640,29,0)</f>
        <v>0</v>
      </c>
      <c r="F93" s="8">
        <f>VLOOKUP(B93,[1]Combined!$B$1:$AE$640,30,0)</f>
        <v>0</v>
      </c>
      <c r="G93" s="8">
        <f>VLOOKUP(B93,[1]Combined!$B$1:$AF$640,31,0)</f>
        <v>0</v>
      </c>
      <c r="H93" s="8">
        <v>0</v>
      </c>
      <c r="I93" s="9">
        <f>VLOOKUP(B93,[2]Combined!C$1:AB$640,26,0)</f>
        <v>1</v>
      </c>
      <c r="J93" s="9">
        <f>VLOOKUP(B93,[2]Combined!C$1:AC$640,27,0)</f>
        <v>8</v>
      </c>
      <c r="K93" s="9">
        <f>VLOOKUP(B93,[2]Combined!C$1:AE$640,29,0)</f>
        <v>0</v>
      </c>
      <c r="L93" s="9">
        <f>VLOOKUP(B93,[2]Combined!C$1:AF$640,30,0)</f>
        <v>0</v>
      </c>
      <c r="M93" s="9">
        <f>VLOOKUP(B93,[2]Combined!C$1:AG$640,31,0)</f>
        <v>0</v>
      </c>
      <c r="N93" s="9">
        <v>0</v>
      </c>
      <c r="O93" s="10">
        <f>VLOOKUP(B93,[3]Combined!C$1:AB$640,26,0)</f>
        <v>2</v>
      </c>
      <c r="P93" s="10">
        <f>VLOOKUP(B93,[3]Combined!C$1:AC$640,27,0)</f>
        <v>12</v>
      </c>
      <c r="Q93" s="10">
        <f>VLOOKUP(B93,[3]Combined!C$1:AE$640,29,0)</f>
        <v>0</v>
      </c>
      <c r="R93" s="10">
        <f>VLOOKUP(B93,[3]Combined!C$1:AF$640,30,0)</f>
        <v>0</v>
      </c>
      <c r="S93" s="10">
        <f>VLOOKUP(B93,[3]Combined!C$1:AG$640,31,0)</f>
        <v>0</v>
      </c>
      <c r="T93" s="10">
        <v>0</v>
      </c>
      <c r="U93" s="11">
        <v>3</v>
      </c>
      <c r="V93" s="11">
        <v>16</v>
      </c>
      <c r="W93" s="11">
        <f>VLOOKUP(B93,[4]Combined!C$1:AE$640,29,0)</f>
        <v>0</v>
      </c>
      <c r="X93" s="11">
        <v>0</v>
      </c>
      <c r="Y93" s="11">
        <v>0</v>
      </c>
      <c r="Z93" s="11">
        <v>0</v>
      </c>
      <c r="AA93" s="12">
        <v>4</v>
      </c>
      <c r="AB93" s="12">
        <v>5</v>
      </c>
      <c r="AC93" s="12">
        <f>VLOOKUP(B93,[5]Combined!C$1:AE$640,29,0)</f>
        <v>0</v>
      </c>
      <c r="AD93" s="12">
        <v>0</v>
      </c>
      <c r="AE93" s="12">
        <v>0</v>
      </c>
      <c r="AF93" s="12">
        <v>0</v>
      </c>
      <c r="AG93" s="14">
        <f t="shared" si="5"/>
        <v>45</v>
      </c>
      <c r="AH93" s="14">
        <f t="shared" si="5"/>
        <v>0</v>
      </c>
      <c r="AI93" s="14">
        <f t="shared" si="6"/>
        <v>0</v>
      </c>
      <c r="AJ93" s="14">
        <f t="shared" si="7"/>
        <v>14</v>
      </c>
      <c r="AK93" s="14">
        <f t="shared" si="8"/>
        <v>14</v>
      </c>
      <c r="AL93" s="14">
        <f t="shared" si="9"/>
        <v>31.111111111111111</v>
      </c>
      <c r="AM93" s="7" t="s">
        <v>64</v>
      </c>
      <c r="AN93" s="7">
        <v>21</v>
      </c>
    </row>
    <row r="94" spans="1:40" x14ac:dyDescent="0.25">
      <c r="A94" s="7">
        <v>93</v>
      </c>
      <c r="B94" s="7" t="s">
        <v>104</v>
      </c>
      <c r="C94" s="8">
        <f>VLOOKUP(B94,[1]Combined!$B$1:$AA$640,26,0)</f>
        <v>3</v>
      </c>
      <c r="D94" s="8">
        <f>VLOOKUP(B94,[1]Combined!$B$1:$AB$640,27,0)</f>
        <v>4</v>
      </c>
      <c r="E94" s="8">
        <f>VLOOKUP(B94,[1]Combined!$B$1:$AD$640,29,0)</f>
        <v>0</v>
      </c>
      <c r="F94" s="8">
        <f>VLOOKUP(B94,[1]Combined!$B$1:$AE$640,30,0)</f>
        <v>0</v>
      </c>
      <c r="G94" s="8">
        <f>VLOOKUP(B94,[1]Combined!$B$1:$AF$640,31,0)</f>
        <v>0</v>
      </c>
      <c r="H94" s="8">
        <v>0</v>
      </c>
      <c r="I94" s="9">
        <f>VLOOKUP(B94,[2]Combined!C$1:AB$640,26,0)</f>
        <v>2</v>
      </c>
      <c r="J94" s="9">
        <f>VLOOKUP(B94,[2]Combined!C$1:AC$640,27,0)</f>
        <v>8</v>
      </c>
      <c r="K94" s="9">
        <f>VLOOKUP(B94,[2]Combined!C$1:AE$640,29,0)</f>
        <v>0</v>
      </c>
      <c r="L94" s="9">
        <f>VLOOKUP(B94,[2]Combined!C$1:AF$640,30,0)</f>
        <v>0</v>
      </c>
      <c r="M94" s="9">
        <f>VLOOKUP(B94,[2]Combined!C$1:AG$640,31,0)</f>
        <v>0</v>
      </c>
      <c r="N94" s="9">
        <v>0</v>
      </c>
      <c r="O94" s="10">
        <f>VLOOKUP(B94,[3]Combined!C$1:AB$640,26,0)</f>
        <v>0</v>
      </c>
      <c r="P94" s="10">
        <f>VLOOKUP(B94,[3]Combined!C$1:AC$640,27,0)</f>
        <v>12</v>
      </c>
      <c r="Q94" s="10">
        <f>VLOOKUP(B94,[3]Combined!C$1:AE$640,29,0)</f>
        <v>0</v>
      </c>
      <c r="R94" s="10">
        <f>VLOOKUP(B94,[3]Combined!C$1:AF$640,30,0)</f>
        <v>0</v>
      </c>
      <c r="S94" s="10">
        <f>VLOOKUP(B94,[3]Combined!C$1:AG$640,31,0)</f>
        <v>0</v>
      </c>
      <c r="T94" s="10">
        <v>0</v>
      </c>
      <c r="U94" s="11">
        <f>VLOOKUP(B94,[4]Combined!C$1:AB$640,26,0)</f>
        <v>0</v>
      </c>
      <c r="V94" s="11">
        <v>16</v>
      </c>
      <c r="W94" s="11">
        <f>VLOOKUP(B94,[4]Combined!C$1:AE$640,29,0)</f>
        <v>0</v>
      </c>
      <c r="X94" s="11">
        <v>0</v>
      </c>
      <c r="Y94" s="11">
        <v>0</v>
      </c>
      <c r="Z94" s="11">
        <v>0</v>
      </c>
      <c r="AA94" s="12">
        <f>VLOOKUP(B94,[5]Combined!C$1:AB$640,26,0)</f>
        <v>0</v>
      </c>
      <c r="AB94" s="12">
        <v>5</v>
      </c>
      <c r="AC94" s="12">
        <f>VLOOKUP(B94,[5]Combined!C$1:AE$640,29,0)</f>
        <v>0</v>
      </c>
      <c r="AD94" s="12">
        <v>0</v>
      </c>
      <c r="AE94" s="12">
        <v>0</v>
      </c>
      <c r="AF94" s="12">
        <v>0</v>
      </c>
      <c r="AG94" s="14">
        <f t="shared" si="5"/>
        <v>45</v>
      </c>
      <c r="AH94" s="14">
        <f t="shared" si="5"/>
        <v>0</v>
      </c>
      <c r="AI94" s="14">
        <f t="shared" si="6"/>
        <v>0</v>
      </c>
      <c r="AJ94" s="14">
        <f t="shared" si="7"/>
        <v>5</v>
      </c>
      <c r="AK94" s="14">
        <f t="shared" si="8"/>
        <v>5</v>
      </c>
      <c r="AL94" s="14">
        <f t="shared" si="9"/>
        <v>11.111111111111111</v>
      </c>
      <c r="AM94" s="7" t="s">
        <v>56</v>
      </c>
      <c r="AN94" s="7">
        <v>0</v>
      </c>
    </row>
    <row r="95" spans="1:40" x14ac:dyDescent="0.25">
      <c r="A95" s="7">
        <v>94</v>
      </c>
      <c r="B95" s="7" t="s">
        <v>105</v>
      </c>
      <c r="C95" s="8">
        <f>VLOOKUP(B95,[1]Combined!$B$1:$AA$640,26,0)</f>
        <v>3</v>
      </c>
      <c r="D95" s="8">
        <f>VLOOKUP(B95,[1]Combined!$B$1:$AB$640,27,0)</f>
        <v>4</v>
      </c>
      <c r="E95" s="8">
        <f>VLOOKUP(B95,[1]Combined!$B$1:$AD$640,29,0)</f>
        <v>0</v>
      </c>
      <c r="F95" s="8">
        <f>VLOOKUP(B95,[1]Combined!$B$1:$AE$640,30,0)</f>
        <v>0</v>
      </c>
      <c r="G95" s="8">
        <f>VLOOKUP(B95,[1]Combined!$B$1:$AF$640,31,0)</f>
        <v>0</v>
      </c>
      <c r="H95" s="8">
        <v>0</v>
      </c>
      <c r="I95" s="9">
        <f>VLOOKUP(B95,[2]Combined!C$1:AB$640,26,0)</f>
        <v>2</v>
      </c>
      <c r="J95" s="9">
        <f>VLOOKUP(B95,[2]Combined!C$1:AC$640,27,0)</f>
        <v>8</v>
      </c>
      <c r="K95" s="9">
        <f>VLOOKUP(B95,[2]Combined!C$1:AE$640,29,0)</f>
        <v>0</v>
      </c>
      <c r="L95" s="9">
        <f>VLOOKUP(B95,[2]Combined!C$1:AF$640,30,0)</f>
        <v>0</v>
      </c>
      <c r="M95" s="9">
        <f>VLOOKUP(B95,[2]Combined!C$1:AG$640,31,0)</f>
        <v>0</v>
      </c>
      <c r="N95" s="9">
        <v>0</v>
      </c>
      <c r="O95" s="10">
        <f>VLOOKUP(B95,[3]Combined!C$1:AB$640,26,0)</f>
        <v>11</v>
      </c>
      <c r="P95" s="10">
        <f>VLOOKUP(B95,[3]Combined!C$1:AC$640,27,0)</f>
        <v>12</v>
      </c>
      <c r="Q95" s="10">
        <f>VLOOKUP(B95,[3]Combined!C$1:AE$640,29,0)</f>
        <v>0</v>
      </c>
      <c r="R95" s="10">
        <f>VLOOKUP(B95,[3]Combined!C$1:AF$640,30,0)</f>
        <v>0</v>
      </c>
      <c r="S95" s="10">
        <f>VLOOKUP(B95,[3]Combined!C$1:AG$640,31,0)</f>
        <v>0</v>
      </c>
      <c r="T95" s="10">
        <v>0</v>
      </c>
      <c r="U95" s="11">
        <v>12</v>
      </c>
      <c r="V95" s="11">
        <v>16</v>
      </c>
      <c r="W95" s="11">
        <f>VLOOKUP(B95,[4]Combined!C$1:AE$640,29,0)</f>
        <v>0</v>
      </c>
      <c r="X95" s="11">
        <v>0</v>
      </c>
      <c r="Y95" s="11">
        <v>0</v>
      </c>
      <c r="Z95" s="11">
        <v>0</v>
      </c>
      <c r="AA95" s="12">
        <v>3</v>
      </c>
      <c r="AB95" s="12">
        <v>5</v>
      </c>
      <c r="AC95" s="12">
        <f>VLOOKUP(B95,[5]Combined!C$1:AE$640,29,0)</f>
        <v>0</v>
      </c>
      <c r="AD95" s="12">
        <v>0</v>
      </c>
      <c r="AE95" s="12">
        <v>0</v>
      </c>
      <c r="AF95" s="12">
        <v>0</v>
      </c>
      <c r="AG95" s="14">
        <f t="shared" si="5"/>
        <v>45</v>
      </c>
      <c r="AH95" s="14">
        <f t="shared" si="5"/>
        <v>0</v>
      </c>
      <c r="AI95" s="14">
        <f t="shared" si="6"/>
        <v>0</v>
      </c>
      <c r="AJ95" s="14">
        <f t="shared" si="7"/>
        <v>31</v>
      </c>
      <c r="AK95" s="14">
        <f t="shared" si="8"/>
        <v>31</v>
      </c>
      <c r="AL95" s="14">
        <f t="shared" si="9"/>
        <v>68.888888888888886</v>
      </c>
      <c r="AM95" s="7" t="s">
        <v>58</v>
      </c>
      <c r="AN95" s="7">
        <v>22</v>
      </c>
    </row>
    <row r="96" spans="1:40" x14ac:dyDescent="0.25">
      <c r="A96" s="7">
        <v>95</v>
      </c>
      <c r="B96" s="7" t="s">
        <v>106</v>
      </c>
      <c r="C96" s="8">
        <f>VLOOKUP(B96,[1]Combined!$B$1:$AA$640,26,0)</f>
        <v>3</v>
      </c>
      <c r="D96" s="8">
        <f>VLOOKUP(B96,[1]Combined!$B$1:$AB$640,27,0)</f>
        <v>4</v>
      </c>
      <c r="E96" s="8">
        <f>VLOOKUP(B96,[1]Combined!$B$1:$AD$640,29,0)</f>
        <v>0</v>
      </c>
      <c r="F96" s="8">
        <f>VLOOKUP(B96,[1]Combined!$B$1:$AE$640,30,0)</f>
        <v>0</v>
      </c>
      <c r="G96" s="8">
        <f>VLOOKUP(B96,[1]Combined!$B$1:$AF$640,31,0)</f>
        <v>0</v>
      </c>
      <c r="H96" s="8">
        <v>0</v>
      </c>
      <c r="I96" s="9">
        <f>VLOOKUP(B96,[2]Combined!C$1:AB$640,26,0)</f>
        <v>4</v>
      </c>
      <c r="J96" s="9">
        <f>VLOOKUP(B96,[2]Combined!C$1:AC$640,27,0)</f>
        <v>8</v>
      </c>
      <c r="K96" s="9">
        <f>VLOOKUP(B96,[2]Combined!C$1:AE$640,29,0)</f>
        <v>0</v>
      </c>
      <c r="L96" s="9">
        <f>VLOOKUP(B96,[2]Combined!C$1:AF$640,30,0)</f>
        <v>0</v>
      </c>
      <c r="M96" s="9">
        <f>VLOOKUP(B96,[2]Combined!C$1:AG$640,31,0)</f>
        <v>0</v>
      </c>
      <c r="N96" s="9">
        <v>0</v>
      </c>
      <c r="O96" s="10">
        <f>VLOOKUP(B96,[3]Combined!C$1:AB$640,26,0)</f>
        <v>0</v>
      </c>
      <c r="P96" s="10">
        <f>VLOOKUP(B96,[3]Combined!C$1:AC$640,27,0)</f>
        <v>12</v>
      </c>
      <c r="Q96" s="10">
        <f>VLOOKUP(B96,[3]Combined!C$1:AE$640,29,0)</f>
        <v>0</v>
      </c>
      <c r="R96" s="10">
        <f>VLOOKUP(B96,[3]Combined!C$1:AF$640,30,0)</f>
        <v>0</v>
      </c>
      <c r="S96" s="10">
        <f>VLOOKUP(B96,[3]Combined!C$1:AG$640,31,0)</f>
        <v>0</v>
      </c>
      <c r="T96" s="10">
        <v>0</v>
      </c>
      <c r="U96" s="11">
        <v>11</v>
      </c>
      <c r="V96" s="11">
        <v>16</v>
      </c>
      <c r="W96" s="11">
        <f>VLOOKUP(B96,[4]Combined!C$1:AE$640,29,0)</f>
        <v>0</v>
      </c>
      <c r="X96" s="11">
        <v>0</v>
      </c>
      <c r="Y96" s="11">
        <v>0</v>
      </c>
      <c r="Z96" s="11">
        <v>0</v>
      </c>
      <c r="AA96" s="12">
        <v>3</v>
      </c>
      <c r="AB96" s="12">
        <v>5</v>
      </c>
      <c r="AC96" s="12">
        <f>VLOOKUP(B96,[5]Combined!C$1:AE$640,29,0)</f>
        <v>0</v>
      </c>
      <c r="AD96" s="12">
        <v>0</v>
      </c>
      <c r="AE96" s="12">
        <v>0</v>
      </c>
      <c r="AF96" s="12">
        <v>0</v>
      </c>
      <c r="AG96" s="14">
        <f t="shared" si="5"/>
        <v>45</v>
      </c>
      <c r="AH96" s="14">
        <f t="shared" si="5"/>
        <v>0</v>
      </c>
      <c r="AI96" s="14">
        <f t="shared" si="6"/>
        <v>0</v>
      </c>
      <c r="AJ96" s="14">
        <f t="shared" si="7"/>
        <v>21</v>
      </c>
      <c r="AK96" s="14">
        <f t="shared" si="8"/>
        <v>21</v>
      </c>
      <c r="AL96" s="14">
        <f t="shared" si="9"/>
        <v>46.666666666666664</v>
      </c>
      <c r="AM96" s="7" t="s">
        <v>60</v>
      </c>
      <c r="AN96" s="7">
        <v>22</v>
      </c>
    </row>
    <row r="97" spans="1:40" x14ac:dyDescent="0.25">
      <c r="A97" s="7">
        <v>96</v>
      </c>
      <c r="B97" s="7" t="s">
        <v>107</v>
      </c>
      <c r="C97" s="8">
        <f>VLOOKUP(B97,[1]Combined!$B$1:$AA$640,26,0)</f>
        <v>4</v>
      </c>
      <c r="D97" s="8">
        <f>VLOOKUP(B97,[1]Combined!$B$1:$AB$640,27,0)</f>
        <v>4</v>
      </c>
      <c r="E97" s="8">
        <f>VLOOKUP(B97,[1]Combined!$B$1:$AD$640,29,0)</f>
        <v>0</v>
      </c>
      <c r="F97" s="8">
        <f>VLOOKUP(B97,[1]Combined!$B$1:$AE$640,30,0)</f>
        <v>0</v>
      </c>
      <c r="G97" s="8">
        <f>VLOOKUP(B97,[1]Combined!$B$1:$AF$640,31,0)</f>
        <v>0</v>
      </c>
      <c r="H97" s="8">
        <v>0</v>
      </c>
      <c r="I97" s="9">
        <f>VLOOKUP(B97,[2]Combined!C$1:AB$640,26,0)</f>
        <v>7</v>
      </c>
      <c r="J97" s="9">
        <f>VLOOKUP(B97,[2]Combined!C$1:AC$640,27,0)</f>
        <v>8</v>
      </c>
      <c r="K97" s="9">
        <f>VLOOKUP(B97,[2]Combined!C$1:AE$640,29,0)</f>
        <v>0</v>
      </c>
      <c r="L97" s="9">
        <f>VLOOKUP(B97,[2]Combined!C$1:AF$640,30,0)</f>
        <v>0</v>
      </c>
      <c r="M97" s="9">
        <f>VLOOKUP(B97,[2]Combined!C$1:AG$640,31,0)</f>
        <v>0</v>
      </c>
      <c r="N97" s="9">
        <v>0</v>
      </c>
      <c r="O97" s="10">
        <f>VLOOKUP(B97,[3]Combined!C$1:AB$640,26,0)</f>
        <v>11</v>
      </c>
      <c r="P97" s="10">
        <f>VLOOKUP(B97,[3]Combined!C$1:AC$640,27,0)</f>
        <v>12</v>
      </c>
      <c r="Q97" s="10">
        <f>VLOOKUP(B97,[3]Combined!C$1:AE$640,29,0)</f>
        <v>0</v>
      </c>
      <c r="R97" s="10">
        <f>VLOOKUP(B97,[3]Combined!C$1:AF$640,30,0)</f>
        <v>0</v>
      </c>
      <c r="S97" s="10">
        <f>VLOOKUP(B97,[3]Combined!C$1:AG$640,31,0)</f>
        <v>0</v>
      </c>
      <c r="T97" s="10">
        <v>0</v>
      </c>
      <c r="U97" s="11">
        <v>14</v>
      </c>
      <c r="V97" s="11">
        <v>16</v>
      </c>
      <c r="W97" s="11">
        <f>VLOOKUP(B97,[4]Combined!C$1:AE$640,29,0)</f>
        <v>0</v>
      </c>
      <c r="X97" s="11">
        <v>0</v>
      </c>
      <c r="Y97" s="11">
        <v>0</v>
      </c>
      <c r="Z97" s="11">
        <v>0</v>
      </c>
      <c r="AA97" s="12">
        <v>5</v>
      </c>
      <c r="AB97" s="12">
        <v>5</v>
      </c>
      <c r="AC97" s="12">
        <f>VLOOKUP(B97,[5]Combined!C$1:AE$640,29,0)</f>
        <v>0</v>
      </c>
      <c r="AD97" s="12">
        <v>0</v>
      </c>
      <c r="AE97" s="12">
        <v>0</v>
      </c>
      <c r="AF97" s="12">
        <v>0</v>
      </c>
      <c r="AG97" s="14">
        <f t="shared" si="5"/>
        <v>45</v>
      </c>
      <c r="AH97" s="14">
        <f t="shared" si="5"/>
        <v>0</v>
      </c>
      <c r="AI97" s="14">
        <f t="shared" si="6"/>
        <v>0</v>
      </c>
      <c r="AJ97" s="14">
        <f t="shared" si="7"/>
        <v>41</v>
      </c>
      <c r="AK97" s="14">
        <f t="shared" si="8"/>
        <v>41</v>
      </c>
      <c r="AL97" s="14">
        <f t="shared" si="9"/>
        <v>91.111111111111114</v>
      </c>
      <c r="AM97" s="7" t="s">
        <v>62</v>
      </c>
      <c r="AN97" s="7">
        <v>25</v>
      </c>
    </row>
    <row r="98" spans="1:40" x14ac:dyDescent="0.25">
      <c r="A98" s="7">
        <v>97</v>
      </c>
      <c r="B98" s="7" t="s">
        <v>108</v>
      </c>
      <c r="C98" s="8">
        <f>VLOOKUP(B98,[1]Combined!$B$1:$AA$640,26,0)</f>
        <v>3</v>
      </c>
      <c r="D98" s="8">
        <f>VLOOKUP(B98,[1]Combined!$B$1:$AB$640,27,0)</f>
        <v>4</v>
      </c>
      <c r="E98" s="8">
        <f>VLOOKUP(B98,[1]Combined!$B$1:$AD$640,29,0)</f>
        <v>0</v>
      </c>
      <c r="F98" s="8">
        <f>VLOOKUP(B98,[1]Combined!$B$1:$AE$640,30,0)</f>
        <v>0</v>
      </c>
      <c r="G98" s="8">
        <f>VLOOKUP(B98,[1]Combined!$B$1:$AF$640,31,0)</f>
        <v>0</v>
      </c>
      <c r="H98" s="8">
        <v>0</v>
      </c>
      <c r="I98" s="9">
        <f>VLOOKUP(B98,[2]Combined!C$1:AB$640,26,0)</f>
        <v>0</v>
      </c>
      <c r="J98" s="9">
        <f>VLOOKUP(B98,[2]Combined!C$1:AC$640,27,0)</f>
        <v>8</v>
      </c>
      <c r="K98" s="9">
        <f>VLOOKUP(B98,[2]Combined!C$1:AE$640,29,0)</f>
        <v>0</v>
      </c>
      <c r="L98" s="9">
        <f>VLOOKUP(B98,[2]Combined!C$1:AF$640,30,0)</f>
        <v>0</v>
      </c>
      <c r="M98" s="9">
        <f>VLOOKUP(B98,[2]Combined!C$1:AG$640,31,0)</f>
        <v>0</v>
      </c>
      <c r="N98" s="9">
        <v>0</v>
      </c>
      <c r="O98" s="10">
        <f>VLOOKUP(B98,[3]Combined!C$1:AB$640,26,0)</f>
        <v>0</v>
      </c>
      <c r="P98" s="10">
        <f>VLOOKUP(B98,[3]Combined!C$1:AC$640,27,0)</f>
        <v>12</v>
      </c>
      <c r="Q98" s="10">
        <f>VLOOKUP(B98,[3]Combined!C$1:AE$640,29,0)</f>
        <v>0</v>
      </c>
      <c r="R98" s="10">
        <f>VLOOKUP(B98,[3]Combined!C$1:AF$640,30,0)</f>
        <v>0</v>
      </c>
      <c r="S98" s="10">
        <f>VLOOKUP(B98,[3]Combined!C$1:AG$640,31,0)</f>
        <v>0</v>
      </c>
      <c r="T98" s="10">
        <v>0</v>
      </c>
      <c r="U98" s="11">
        <f>VLOOKUP(B98,[4]Combined!C$1:AB$640,26,0)</f>
        <v>0</v>
      </c>
      <c r="V98" s="11">
        <v>16</v>
      </c>
      <c r="W98" s="11">
        <f>VLOOKUP(B98,[4]Combined!C$1:AE$640,29,0)</f>
        <v>0</v>
      </c>
      <c r="X98" s="11">
        <v>0</v>
      </c>
      <c r="Y98" s="11">
        <v>0</v>
      </c>
      <c r="Z98" s="11">
        <v>0</v>
      </c>
      <c r="AA98" s="12">
        <f>VLOOKUP(B98,[5]Combined!C$1:AB$640,26,0)</f>
        <v>0</v>
      </c>
      <c r="AB98" s="12">
        <v>5</v>
      </c>
      <c r="AC98" s="12">
        <f>VLOOKUP(B98,[5]Combined!C$1:AE$640,29,0)</f>
        <v>0</v>
      </c>
      <c r="AD98" s="12">
        <v>0</v>
      </c>
      <c r="AE98" s="12">
        <v>0</v>
      </c>
      <c r="AF98" s="12">
        <v>0</v>
      </c>
      <c r="AG98" s="14">
        <f t="shared" si="5"/>
        <v>45</v>
      </c>
      <c r="AH98" s="14">
        <f t="shared" si="5"/>
        <v>0</v>
      </c>
      <c r="AI98" s="14">
        <f t="shared" si="6"/>
        <v>0</v>
      </c>
      <c r="AJ98" s="14">
        <f t="shared" si="7"/>
        <v>3</v>
      </c>
      <c r="AK98" s="14">
        <f t="shared" si="8"/>
        <v>3</v>
      </c>
      <c r="AL98" s="14">
        <f t="shared" si="9"/>
        <v>6.666666666666667</v>
      </c>
      <c r="AM98" s="7" t="s">
        <v>62</v>
      </c>
      <c r="AN98" s="7">
        <v>0</v>
      </c>
    </row>
    <row r="99" spans="1:40" x14ac:dyDescent="0.25">
      <c r="A99" s="7">
        <v>98</v>
      </c>
      <c r="B99" s="7" t="s">
        <v>109</v>
      </c>
      <c r="C99" s="8">
        <f>VLOOKUP(B99,[1]Combined!$B$1:$AA$640,26,0)</f>
        <v>3</v>
      </c>
      <c r="D99" s="8">
        <f>VLOOKUP(B99,[1]Combined!$B$1:$AB$640,27,0)</f>
        <v>4</v>
      </c>
      <c r="E99" s="8">
        <f>VLOOKUP(B99,[1]Combined!$B$1:$AD$640,29,0)</f>
        <v>0</v>
      </c>
      <c r="F99" s="8">
        <f>VLOOKUP(B99,[1]Combined!$B$1:$AE$640,30,0)</f>
        <v>0</v>
      </c>
      <c r="G99" s="8">
        <f>VLOOKUP(B99,[1]Combined!$B$1:$AF$640,31,0)</f>
        <v>0</v>
      </c>
      <c r="H99" s="8">
        <v>0</v>
      </c>
      <c r="I99" s="9">
        <f>VLOOKUP(B99,[2]Combined!C$1:AB$640,26,0)</f>
        <v>3</v>
      </c>
      <c r="J99" s="9">
        <f>VLOOKUP(B99,[2]Combined!C$1:AC$640,27,0)</f>
        <v>8</v>
      </c>
      <c r="K99" s="9">
        <f>VLOOKUP(B99,[2]Combined!C$1:AE$640,29,0)</f>
        <v>0</v>
      </c>
      <c r="L99" s="9">
        <f>VLOOKUP(B99,[2]Combined!C$1:AF$640,30,0)</f>
        <v>0</v>
      </c>
      <c r="M99" s="9">
        <f>VLOOKUP(B99,[2]Combined!C$1:AG$640,31,0)</f>
        <v>0</v>
      </c>
      <c r="N99" s="9">
        <v>0</v>
      </c>
      <c r="O99" s="10">
        <f>VLOOKUP(B99,[3]Combined!C$1:AB$640,26,0)</f>
        <v>10</v>
      </c>
      <c r="P99" s="10">
        <f>VLOOKUP(B99,[3]Combined!C$1:AC$640,27,0)</f>
        <v>12</v>
      </c>
      <c r="Q99" s="10">
        <f>VLOOKUP(B99,[3]Combined!C$1:AE$640,29,0)</f>
        <v>0</v>
      </c>
      <c r="R99" s="10">
        <f>VLOOKUP(B99,[3]Combined!C$1:AF$640,30,0)</f>
        <v>0</v>
      </c>
      <c r="S99" s="10">
        <f>VLOOKUP(B99,[3]Combined!C$1:AG$640,31,0)</f>
        <v>0</v>
      </c>
      <c r="T99" s="10">
        <v>0</v>
      </c>
      <c r="U99" s="11">
        <v>13</v>
      </c>
      <c r="V99" s="11">
        <v>16</v>
      </c>
      <c r="W99" s="11">
        <f>VLOOKUP(B99,[4]Combined!C$1:AE$640,29,0)</f>
        <v>0</v>
      </c>
      <c r="X99" s="11">
        <v>0</v>
      </c>
      <c r="Y99" s="11">
        <v>0</v>
      </c>
      <c r="Z99" s="11">
        <v>0</v>
      </c>
      <c r="AA99" s="12">
        <v>4</v>
      </c>
      <c r="AB99" s="12">
        <v>5</v>
      </c>
      <c r="AC99" s="12">
        <f>VLOOKUP(B99,[5]Combined!C$1:AE$640,29,0)</f>
        <v>0</v>
      </c>
      <c r="AD99" s="12">
        <v>0</v>
      </c>
      <c r="AE99" s="12">
        <v>0</v>
      </c>
      <c r="AF99" s="12">
        <v>0</v>
      </c>
      <c r="AG99" s="14">
        <f t="shared" si="5"/>
        <v>45</v>
      </c>
      <c r="AH99" s="14">
        <f t="shared" si="5"/>
        <v>0</v>
      </c>
      <c r="AI99" s="14">
        <f t="shared" si="6"/>
        <v>0</v>
      </c>
      <c r="AJ99" s="14">
        <f t="shared" si="7"/>
        <v>33</v>
      </c>
      <c r="AK99" s="14">
        <f t="shared" si="8"/>
        <v>33</v>
      </c>
      <c r="AL99" s="14">
        <f t="shared" si="9"/>
        <v>73.333333333333329</v>
      </c>
      <c r="AM99" s="7" t="s">
        <v>64</v>
      </c>
      <c r="AN99" s="7">
        <v>0</v>
      </c>
    </row>
    <row r="100" spans="1:40" x14ac:dyDescent="0.25">
      <c r="A100" s="7">
        <v>99</v>
      </c>
      <c r="B100" s="7" t="s">
        <v>110</v>
      </c>
      <c r="C100" s="8">
        <f>VLOOKUP(B100,[1]Combined!$B$1:$AA$640,26,0)</f>
        <v>4</v>
      </c>
      <c r="D100" s="8">
        <f>VLOOKUP(B100,[1]Combined!$B$1:$AB$640,27,0)</f>
        <v>4</v>
      </c>
      <c r="E100" s="8">
        <f>VLOOKUP(B100,[1]Combined!$B$1:$AD$640,29,0)</f>
        <v>0</v>
      </c>
      <c r="F100" s="8">
        <f>VLOOKUP(B100,[1]Combined!$B$1:$AE$640,30,0)</f>
        <v>0</v>
      </c>
      <c r="G100" s="8">
        <f>VLOOKUP(B100,[1]Combined!$B$1:$AF$640,31,0)</f>
        <v>0</v>
      </c>
      <c r="H100" s="8">
        <v>0</v>
      </c>
      <c r="I100" s="9">
        <f>VLOOKUP(B100,[2]Combined!C$1:AB$640,26,0)</f>
        <v>2</v>
      </c>
      <c r="J100" s="9">
        <f>VLOOKUP(B100,[2]Combined!C$1:AC$640,27,0)</f>
        <v>8</v>
      </c>
      <c r="K100" s="9">
        <f>VLOOKUP(B100,[2]Combined!C$1:AE$640,29,0)</f>
        <v>0</v>
      </c>
      <c r="L100" s="9">
        <f>VLOOKUP(B100,[2]Combined!C$1:AF$640,30,0)</f>
        <v>0</v>
      </c>
      <c r="M100" s="9">
        <f>VLOOKUP(B100,[2]Combined!C$1:AG$640,31,0)</f>
        <v>0</v>
      </c>
      <c r="N100" s="9">
        <v>0</v>
      </c>
      <c r="O100" s="10">
        <v>4</v>
      </c>
      <c r="P100" s="10">
        <v>10</v>
      </c>
      <c r="Q100" s="10">
        <f>VLOOKUP(B100,[3]Combined!C$1:AE$640,29,0)</f>
        <v>0</v>
      </c>
      <c r="R100" s="10">
        <f>VLOOKUP(B100,[3]Combined!C$1:AF$640,30,0)</f>
        <v>0</v>
      </c>
      <c r="S100" s="10">
        <f>VLOOKUP(B100,[3]Combined!C$1:AG$640,31,0)</f>
        <v>0</v>
      </c>
      <c r="T100" s="10">
        <v>0</v>
      </c>
      <c r="U100" s="11">
        <f>VLOOKUP(B100,[4]Combined!C$1:AB$640,26,0)</f>
        <v>4</v>
      </c>
      <c r="V100" s="11">
        <f>VLOOKUP(B100,[4]Combined!C$1:AC$640,27,0)</f>
        <v>11</v>
      </c>
      <c r="W100" s="11">
        <f>VLOOKUP(B100,[4]Combined!C$1:AE$640,29,0)</f>
        <v>0</v>
      </c>
      <c r="X100" s="11">
        <v>0</v>
      </c>
      <c r="Y100" s="11">
        <v>0</v>
      </c>
      <c r="Z100" s="11">
        <v>0</v>
      </c>
      <c r="AA100" s="12">
        <v>3</v>
      </c>
      <c r="AB100" s="12">
        <v>6</v>
      </c>
      <c r="AC100" s="12">
        <f>VLOOKUP(B100,[5]Combined!C$1:AE$640,29,0)</f>
        <v>0</v>
      </c>
      <c r="AD100" s="12">
        <v>0</v>
      </c>
      <c r="AE100" s="12">
        <v>0</v>
      </c>
      <c r="AF100" s="12">
        <v>0</v>
      </c>
      <c r="AG100" s="14">
        <f t="shared" si="5"/>
        <v>39</v>
      </c>
      <c r="AH100" s="14">
        <f t="shared" si="5"/>
        <v>0</v>
      </c>
      <c r="AI100" s="14">
        <f t="shared" si="6"/>
        <v>0</v>
      </c>
      <c r="AJ100" s="14">
        <f t="shared" si="7"/>
        <v>17</v>
      </c>
      <c r="AK100" s="14">
        <f t="shared" si="8"/>
        <v>17</v>
      </c>
      <c r="AL100" s="14">
        <f t="shared" si="9"/>
        <v>43.589743589743591</v>
      </c>
      <c r="AM100" s="7" t="s">
        <v>111</v>
      </c>
      <c r="AN100" s="7">
        <v>23</v>
      </c>
    </row>
    <row r="101" spans="1:40" x14ac:dyDescent="0.25">
      <c r="A101" s="7">
        <v>100</v>
      </c>
      <c r="B101" s="7" t="s">
        <v>112</v>
      </c>
      <c r="C101" s="8">
        <f>VLOOKUP(B101,[1]Combined!$B$1:$AA$640,26,0)</f>
        <v>4</v>
      </c>
      <c r="D101" s="8">
        <f>VLOOKUP(B101,[1]Combined!$B$1:$AB$640,27,0)</f>
        <v>4</v>
      </c>
      <c r="E101" s="8">
        <f>VLOOKUP(B101,[1]Combined!$B$1:$AD$640,29,0)</f>
        <v>0</v>
      </c>
      <c r="F101" s="8">
        <f>VLOOKUP(B101,[1]Combined!$B$1:$AE$640,30,0)</f>
        <v>0</v>
      </c>
      <c r="G101" s="8">
        <f>VLOOKUP(B101,[1]Combined!$B$1:$AF$640,31,0)</f>
        <v>0</v>
      </c>
      <c r="H101" s="8">
        <v>0</v>
      </c>
      <c r="I101" s="9">
        <f>VLOOKUP(B101,[2]Combined!C$1:AB$640,26,0)</f>
        <v>6</v>
      </c>
      <c r="J101" s="9">
        <f>VLOOKUP(B101,[2]Combined!C$1:AC$640,27,0)</f>
        <v>8</v>
      </c>
      <c r="K101" s="9">
        <f>VLOOKUP(B101,[2]Combined!C$1:AE$640,29,0)</f>
        <v>0</v>
      </c>
      <c r="L101" s="9">
        <f>VLOOKUP(B101,[2]Combined!C$1:AF$640,30,0)</f>
        <v>0</v>
      </c>
      <c r="M101" s="9">
        <f>VLOOKUP(B101,[2]Combined!C$1:AG$640,31,0)</f>
        <v>0</v>
      </c>
      <c r="N101" s="9">
        <v>0</v>
      </c>
      <c r="O101" s="10">
        <v>5</v>
      </c>
      <c r="P101" s="10">
        <v>10</v>
      </c>
      <c r="Q101" s="10">
        <f>VLOOKUP(B101,[3]Combined!C$1:AE$640,29,0)</f>
        <v>0</v>
      </c>
      <c r="R101" s="10">
        <f>VLOOKUP(B101,[3]Combined!C$1:AF$640,30,0)</f>
        <v>0</v>
      </c>
      <c r="S101" s="10">
        <f>VLOOKUP(B101,[3]Combined!C$1:AG$640,31,0)</f>
        <v>0</v>
      </c>
      <c r="T101" s="10">
        <v>0</v>
      </c>
      <c r="U101" s="11">
        <f>VLOOKUP(B101,[4]Combined!C$1:AB$640,26,0)</f>
        <v>6</v>
      </c>
      <c r="V101" s="11">
        <f>VLOOKUP(B101,[4]Combined!C$1:AC$640,27,0)</f>
        <v>11</v>
      </c>
      <c r="W101" s="11">
        <f>VLOOKUP(B101,[4]Combined!C$1:AE$640,29,0)</f>
        <v>0</v>
      </c>
      <c r="X101" s="11">
        <v>0</v>
      </c>
      <c r="Y101" s="11">
        <v>0</v>
      </c>
      <c r="Z101" s="11">
        <v>0</v>
      </c>
      <c r="AA101" s="12">
        <v>4</v>
      </c>
      <c r="AB101" s="12">
        <v>6</v>
      </c>
      <c r="AC101" s="12">
        <f>VLOOKUP(B101,[5]Combined!C$1:AE$640,29,0)</f>
        <v>0</v>
      </c>
      <c r="AD101" s="12">
        <v>0</v>
      </c>
      <c r="AE101" s="12">
        <v>0</v>
      </c>
      <c r="AF101" s="12">
        <v>0</v>
      </c>
      <c r="AG101" s="14">
        <f t="shared" si="5"/>
        <v>39</v>
      </c>
      <c r="AH101" s="14">
        <f t="shared" si="5"/>
        <v>0</v>
      </c>
      <c r="AI101" s="14">
        <f t="shared" si="6"/>
        <v>0</v>
      </c>
      <c r="AJ101" s="14">
        <f t="shared" si="7"/>
        <v>25</v>
      </c>
      <c r="AK101" s="14">
        <f t="shared" si="8"/>
        <v>25</v>
      </c>
      <c r="AL101" s="14">
        <f t="shared" si="9"/>
        <v>64.102564102564102</v>
      </c>
      <c r="AM101" s="7" t="s">
        <v>113</v>
      </c>
      <c r="AN101" s="7">
        <v>25</v>
      </c>
    </row>
    <row r="102" spans="1:40" x14ac:dyDescent="0.25">
      <c r="A102" s="7">
        <v>101</v>
      </c>
      <c r="B102" s="7" t="s">
        <v>114</v>
      </c>
      <c r="C102" s="8">
        <f>VLOOKUP(B102,[1]Combined!$B$1:$AA$640,26,0)</f>
        <v>3</v>
      </c>
      <c r="D102" s="8">
        <f>VLOOKUP(B102,[1]Combined!$B$1:$AB$640,27,0)</f>
        <v>4</v>
      </c>
      <c r="E102" s="8">
        <f>VLOOKUP(B102,[1]Combined!$B$1:$AD$640,29,0)</f>
        <v>0</v>
      </c>
      <c r="F102" s="8">
        <f>VLOOKUP(B102,[1]Combined!$B$1:$AE$640,30,0)</f>
        <v>0</v>
      </c>
      <c r="G102" s="8">
        <f>VLOOKUP(B102,[1]Combined!$B$1:$AF$640,31,0)</f>
        <v>0</v>
      </c>
      <c r="H102" s="8">
        <v>0</v>
      </c>
      <c r="I102" s="9">
        <f>VLOOKUP(B102,[2]Combined!C$1:AB$640,26,0)</f>
        <v>6</v>
      </c>
      <c r="J102" s="9">
        <f>VLOOKUP(B102,[2]Combined!C$1:AC$640,27,0)</f>
        <v>8</v>
      </c>
      <c r="K102" s="9">
        <f>VLOOKUP(B102,[2]Combined!C$1:AE$640,29,0)</f>
        <v>0</v>
      </c>
      <c r="L102" s="9">
        <f>VLOOKUP(B102,[2]Combined!C$1:AF$640,30,0)</f>
        <v>0</v>
      </c>
      <c r="M102" s="9">
        <f>VLOOKUP(B102,[2]Combined!C$1:AG$640,31,0)</f>
        <v>0</v>
      </c>
      <c r="N102" s="9">
        <v>0</v>
      </c>
      <c r="O102" s="10">
        <v>8</v>
      </c>
      <c r="P102" s="10">
        <v>10</v>
      </c>
      <c r="Q102" s="10">
        <f>VLOOKUP(B102,[3]Combined!C$1:AE$640,29,0)</f>
        <v>0</v>
      </c>
      <c r="R102" s="10">
        <f>VLOOKUP(B102,[3]Combined!C$1:AF$640,30,0)</f>
        <v>0</v>
      </c>
      <c r="S102" s="10">
        <f>VLOOKUP(B102,[3]Combined!C$1:AG$640,31,0)</f>
        <v>0</v>
      </c>
      <c r="T102" s="10">
        <v>0</v>
      </c>
      <c r="U102" s="11">
        <f>VLOOKUP(B102,[4]Combined!C$1:AB$640,26,0)</f>
        <v>7</v>
      </c>
      <c r="V102" s="11">
        <f>VLOOKUP(B102,[4]Combined!C$1:AC$640,27,0)</f>
        <v>11</v>
      </c>
      <c r="W102" s="11">
        <f>VLOOKUP(B102,[4]Combined!C$1:AE$640,29,0)</f>
        <v>0</v>
      </c>
      <c r="X102" s="11">
        <v>0</v>
      </c>
      <c r="Y102" s="11">
        <v>0</v>
      </c>
      <c r="Z102" s="11">
        <v>0</v>
      </c>
      <c r="AA102" s="12">
        <v>3</v>
      </c>
      <c r="AB102" s="12">
        <v>6</v>
      </c>
      <c r="AC102" s="12">
        <f>VLOOKUP(B102,[5]Combined!C$1:AE$640,29,0)</f>
        <v>0</v>
      </c>
      <c r="AD102" s="12">
        <v>0</v>
      </c>
      <c r="AE102" s="12">
        <v>0</v>
      </c>
      <c r="AF102" s="12">
        <v>0</v>
      </c>
      <c r="AG102" s="14">
        <f t="shared" si="5"/>
        <v>39</v>
      </c>
      <c r="AH102" s="14">
        <f t="shared" si="5"/>
        <v>0</v>
      </c>
      <c r="AI102" s="14">
        <f t="shared" si="6"/>
        <v>0</v>
      </c>
      <c r="AJ102" s="14">
        <f t="shared" si="7"/>
        <v>27</v>
      </c>
      <c r="AK102" s="14">
        <f t="shared" si="8"/>
        <v>27</v>
      </c>
      <c r="AL102" s="14">
        <f t="shared" si="9"/>
        <v>69.230769230769226</v>
      </c>
      <c r="AM102" s="7" t="s">
        <v>115</v>
      </c>
      <c r="AN102" s="7">
        <v>23</v>
      </c>
    </row>
    <row r="103" spans="1:40" x14ac:dyDescent="0.25">
      <c r="A103" s="7">
        <v>102</v>
      </c>
      <c r="B103" s="7" t="s">
        <v>116</v>
      </c>
      <c r="C103" s="8">
        <f>VLOOKUP(B103,[1]Combined!$B$1:$AA$640,26,0)</f>
        <v>4</v>
      </c>
      <c r="D103" s="8">
        <f>VLOOKUP(B103,[1]Combined!$B$1:$AB$640,27,0)</f>
        <v>4</v>
      </c>
      <c r="E103" s="8">
        <f>VLOOKUP(B103,[1]Combined!$B$1:$AD$640,29,0)</f>
        <v>0</v>
      </c>
      <c r="F103" s="8">
        <f>VLOOKUP(B103,[1]Combined!$B$1:$AE$640,30,0)</f>
        <v>0</v>
      </c>
      <c r="G103" s="8">
        <f>VLOOKUP(B103,[1]Combined!$B$1:$AF$640,31,0)</f>
        <v>0</v>
      </c>
      <c r="H103" s="8">
        <v>0</v>
      </c>
      <c r="I103" s="9">
        <f>VLOOKUP(B103,[2]Combined!C$1:AB$640,26,0)</f>
        <v>7</v>
      </c>
      <c r="J103" s="9">
        <f>VLOOKUP(B103,[2]Combined!C$1:AC$640,27,0)</f>
        <v>8</v>
      </c>
      <c r="K103" s="9">
        <f>VLOOKUP(B103,[2]Combined!C$1:AE$640,29,0)</f>
        <v>0</v>
      </c>
      <c r="L103" s="9">
        <f>VLOOKUP(B103,[2]Combined!C$1:AF$640,30,0)</f>
        <v>0</v>
      </c>
      <c r="M103" s="9">
        <f>VLOOKUP(B103,[2]Combined!C$1:AG$640,31,0)</f>
        <v>0</v>
      </c>
      <c r="N103" s="9">
        <v>0</v>
      </c>
      <c r="O103" s="10">
        <v>6</v>
      </c>
      <c r="P103" s="10">
        <v>10</v>
      </c>
      <c r="Q103" s="10">
        <f>VLOOKUP(B103,[3]Combined!C$1:AE$640,29,0)</f>
        <v>2</v>
      </c>
      <c r="R103" s="10">
        <f>VLOOKUP(B103,[3]Combined!C$1:AF$640,30,0)</f>
        <v>0</v>
      </c>
      <c r="S103" s="10">
        <f>VLOOKUP(B103,[3]Combined!C$1:AG$640,31,0)</f>
        <v>0</v>
      </c>
      <c r="T103" s="10">
        <v>0</v>
      </c>
      <c r="U103" s="11">
        <f>VLOOKUP(B103,[4]Combined!C$1:AB$640,26,0)</f>
        <v>7</v>
      </c>
      <c r="V103" s="11">
        <f>VLOOKUP(B103,[4]Combined!C$1:AC$640,27,0)</f>
        <v>11</v>
      </c>
      <c r="W103" s="11">
        <f>VLOOKUP(B103,[4]Combined!C$1:AE$640,29,0)</f>
        <v>3</v>
      </c>
      <c r="X103" s="11">
        <v>0</v>
      </c>
      <c r="Y103" s="11">
        <v>0</v>
      </c>
      <c r="Z103" s="11">
        <v>0</v>
      </c>
      <c r="AA103" s="12">
        <v>6</v>
      </c>
      <c r="AB103" s="12">
        <v>6</v>
      </c>
      <c r="AC103" s="12">
        <f>VLOOKUP(B103,[5]Combined!C$1:AE$640,29,0)</f>
        <v>0</v>
      </c>
      <c r="AD103" s="12">
        <v>0</v>
      </c>
      <c r="AE103" s="12">
        <v>0</v>
      </c>
      <c r="AF103" s="12">
        <v>0</v>
      </c>
      <c r="AG103" s="14">
        <f t="shared" si="5"/>
        <v>39</v>
      </c>
      <c r="AH103" s="14">
        <f t="shared" si="5"/>
        <v>5</v>
      </c>
      <c r="AI103" s="14">
        <f t="shared" si="6"/>
        <v>5</v>
      </c>
      <c r="AJ103" s="14">
        <f t="shared" si="7"/>
        <v>30</v>
      </c>
      <c r="AK103" s="14">
        <f t="shared" si="8"/>
        <v>35</v>
      </c>
      <c r="AL103" s="14">
        <f t="shared" si="9"/>
        <v>89.743589743589752</v>
      </c>
      <c r="AM103" s="7" t="s">
        <v>117</v>
      </c>
      <c r="AN103" s="7">
        <v>25</v>
      </c>
    </row>
    <row r="104" spans="1:40" x14ac:dyDescent="0.25">
      <c r="A104" s="7">
        <v>103</v>
      </c>
      <c r="B104" s="7" t="s">
        <v>118</v>
      </c>
      <c r="C104" s="8">
        <f>VLOOKUP(B104,[1]Combined!$B$1:$AA$640,26,0)</f>
        <v>4</v>
      </c>
      <c r="D104" s="8">
        <f>VLOOKUP(B104,[1]Combined!$B$1:$AB$640,27,0)</f>
        <v>4</v>
      </c>
      <c r="E104" s="8">
        <f>VLOOKUP(B104,[1]Combined!$B$1:$AD$640,29,0)</f>
        <v>0</v>
      </c>
      <c r="F104" s="8">
        <f>VLOOKUP(B104,[1]Combined!$B$1:$AE$640,30,0)</f>
        <v>0</v>
      </c>
      <c r="G104" s="8">
        <f>VLOOKUP(B104,[1]Combined!$B$1:$AF$640,31,0)</f>
        <v>0</v>
      </c>
      <c r="H104" s="8">
        <v>0</v>
      </c>
      <c r="I104" s="9">
        <f>VLOOKUP(B104,[2]Combined!C$1:AB$640,26,0)</f>
        <v>6</v>
      </c>
      <c r="J104" s="9">
        <f>VLOOKUP(B104,[2]Combined!C$1:AC$640,27,0)</f>
        <v>8</v>
      </c>
      <c r="K104" s="9">
        <f>VLOOKUP(B104,[2]Combined!C$1:AE$640,29,0)</f>
        <v>0</v>
      </c>
      <c r="L104" s="9">
        <f>VLOOKUP(B104,[2]Combined!C$1:AF$640,30,0)</f>
        <v>0</v>
      </c>
      <c r="M104" s="9">
        <f>VLOOKUP(B104,[2]Combined!C$1:AG$640,31,0)</f>
        <v>0</v>
      </c>
      <c r="N104" s="9">
        <v>0</v>
      </c>
      <c r="O104" s="10">
        <v>6</v>
      </c>
      <c r="P104" s="10">
        <v>10</v>
      </c>
      <c r="Q104" s="10">
        <f>VLOOKUP(B104,[3]Combined!C$1:AE$640,29,0)</f>
        <v>0</v>
      </c>
      <c r="R104" s="10">
        <f>VLOOKUP(B104,[3]Combined!C$1:AF$640,30,0)</f>
        <v>0</v>
      </c>
      <c r="S104" s="10">
        <f>VLOOKUP(B104,[3]Combined!C$1:AG$640,31,0)</f>
        <v>0</v>
      </c>
      <c r="T104" s="10">
        <v>0</v>
      </c>
      <c r="U104" s="11">
        <f>VLOOKUP(B104,[4]Combined!C$1:AB$640,26,0)</f>
        <v>8</v>
      </c>
      <c r="V104" s="11">
        <f>VLOOKUP(B104,[4]Combined!C$1:AC$640,27,0)</f>
        <v>11</v>
      </c>
      <c r="W104" s="11">
        <f>VLOOKUP(B104,[4]Combined!C$1:AE$640,29,0)</f>
        <v>2</v>
      </c>
      <c r="X104" s="11">
        <v>0</v>
      </c>
      <c r="Y104" s="11">
        <v>0</v>
      </c>
      <c r="Z104" s="11">
        <v>0</v>
      </c>
      <c r="AA104" s="12">
        <v>4</v>
      </c>
      <c r="AB104" s="12">
        <v>6</v>
      </c>
      <c r="AC104" s="12">
        <f>VLOOKUP(B104,[5]Combined!C$1:AE$640,29,0)</f>
        <v>0</v>
      </c>
      <c r="AD104" s="12">
        <v>0</v>
      </c>
      <c r="AE104" s="12">
        <v>0</v>
      </c>
      <c r="AF104" s="12">
        <v>0</v>
      </c>
      <c r="AG104" s="14">
        <f t="shared" si="5"/>
        <v>39</v>
      </c>
      <c r="AH104" s="14">
        <f t="shared" si="5"/>
        <v>2</v>
      </c>
      <c r="AI104" s="14">
        <f t="shared" si="6"/>
        <v>2</v>
      </c>
      <c r="AJ104" s="14">
        <f t="shared" si="7"/>
        <v>28</v>
      </c>
      <c r="AK104" s="14">
        <f t="shared" si="8"/>
        <v>30</v>
      </c>
      <c r="AL104" s="14">
        <f t="shared" si="9"/>
        <v>76.923076923076934</v>
      </c>
      <c r="AM104" s="7" t="s">
        <v>119</v>
      </c>
      <c r="AN104" s="7">
        <v>22</v>
      </c>
    </row>
    <row r="105" spans="1:40" x14ac:dyDescent="0.25">
      <c r="A105" s="7">
        <v>104</v>
      </c>
      <c r="B105" s="7" t="s">
        <v>120</v>
      </c>
      <c r="C105" s="8">
        <f>VLOOKUP(B105,[1]Combined!$B$1:$AA$640,26,0)</f>
        <v>4</v>
      </c>
      <c r="D105" s="8">
        <f>VLOOKUP(B105,[1]Combined!$B$1:$AB$640,27,0)</f>
        <v>4</v>
      </c>
      <c r="E105" s="8">
        <f>VLOOKUP(B105,[1]Combined!$B$1:$AD$640,29,0)</f>
        <v>0</v>
      </c>
      <c r="F105" s="8">
        <f>VLOOKUP(B105,[1]Combined!$B$1:$AE$640,30,0)</f>
        <v>0</v>
      </c>
      <c r="G105" s="8">
        <f>VLOOKUP(B105,[1]Combined!$B$1:$AF$640,31,0)</f>
        <v>0</v>
      </c>
      <c r="H105" s="8">
        <v>0</v>
      </c>
      <c r="I105" s="9">
        <f>VLOOKUP(B105,[2]Combined!C$1:AB$640,26,0)</f>
        <v>6</v>
      </c>
      <c r="J105" s="9">
        <f>VLOOKUP(B105,[2]Combined!C$1:AC$640,27,0)</f>
        <v>8</v>
      </c>
      <c r="K105" s="9">
        <f>VLOOKUP(B105,[2]Combined!C$1:AE$640,29,0)</f>
        <v>0</v>
      </c>
      <c r="L105" s="9">
        <f>VLOOKUP(B105,[2]Combined!C$1:AF$640,30,0)</f>
        <v>0</v>
      </c>
      <c r="M105" s="9">
        <f>VLOOKUP(B105,[2]Combined!C$1:AG$640,31,0)</f>
        <v>0</v>
      </c>
      <c r="N105" s="9">
        <v>0</v>
      </c>
      <c r="O105" s="10">
        <v>5</v>
      </c>
      <c r="P105" s="10">
        <v>10</v>
      </c>
      <c r="Q105" s="10">
        <f>VLOOKUP(B105,[3]Combined!C$1:AE$640,29,0)</f>
        <v>0</v>
      </c>
      <c r="R105" s="10">
        <f>VLOOKUP(B105,[3]Combined!C$1:AF$640,30,0)</f>
        <v>0</v>
      </c>
      <c r="S105" s="10">
        <f>VLOOKUP(B105,[3]Combined!C$1:AG$640,31,0)</f>
        <v>0</v>
      </c>
      <c r="T105" s="10">
        <v>0</v>
      </c>
      <c r="U105" s="11">
        <f>VLOOKUP(B105,[4]Combined!C$1:AB$640,26,0)</f>
        <v>7</v>
      </c>
      <c r="V105" s="11">
        <f>VLOOKUP(B105,[4]Combined!C$1:AC$640,27,0)</f>
        <v>11</v>
      </c>
      <c r="W105" s="11">
        <f>VLOOKUP(B105,[4]Combined!C$1:AE$640,29,0)</f>
        <v>1</v>
      </c>
      <c r="X105" s="11">
        <v>0</v>
      </c>
      <c r="Y105" s="11">
        <v>0</v>
      </c>
      <c r="Z105" s="11">
        <v>0</v>
      </c>
      <c r="AA105" s="12">
        <v>5</v>
      </c>
      <c r="AB105" s="12">
        <v>6</v>
      </c>
      <c r="AC105" s="12">
        <f>VLOOKUP(B105,[5]Combined!C$1:AE$640,29,0)</f>
        <v>0</v>
      </c>
      <c r="AD105" s="12">
        <v>0</v>
      </c>
      <c r="AE105" s="12">
        <v>0</v>
      </c>
      <c r="AF105" s="12">
        <v>0</v>
      </c>
      <c r="AG105" s="14">
        <f t="shared" si="5"/>
        <v>39</v>
      </c>
      <c r="AH105" s="14">
        <f t="shared" si="5"/>
        <v>1</v>
      </c>
      <c r="AI105" s="14">
        <f t="shared" si="6"/>
        <v>1</v>
      </c>
      <c r="AJ105" s="14">
        <f t="shared" si="7"/>
        <v>27</v>
      </c>
      <c r="AK105" s="14">
        <f t="shared" si="8"/>
        <v>28</v>
      </c>
      <c r="AL105" s="14">
        <f t="shared" si="9"/>
        <v>71.794871794871796</v>
      </c>
      <c r="AM105" s="7" t="s">
        <v>111</v>
      </c>
      <c r="AN105" s="7">
        <v>22</v>
      </c>
    </row>
    <row r="106" spans="1:40" x14ac:dyDescent="0.25">
      <c r="A106" s="7">
        <v>105</v>
      </c>
      <c r="B106" s="7" t="s">
        <v>121</v>
      </c>
      <c r="C106" s="8">
        <f>VLOOKUP(B106,[1]Combined!$B$1:$AA$640,26,0)</f>
        <v>4</v>
      </c>
      <c r="D106" s="8">
        <f>VLOOKUP(B106,[1]Combined!$B$1:$AB$640,27,0)</f>
        <v>4</v>
      </c>
      <c r="E106" s="8">
        <f>VLOOKUP(B106,[1]Combined!$B$1:$AD$640,29,0)</f>
        <v>0</v>
      </c>
      <c r="F106" s="8">
        <f>VLOOKUP(B106,[1]Combined!$B$1:$AE$640,30,0)</f>
        <v>0</v>
      </c>
      <c r="G106" s="8">
        <f>VLOOKUP(B106,[1]Combined!$B$1:$AF$640,31,0)</f>
        <v>0</v>
      </c>
      <c r="H106" s="8">
        <v>0</v>
      </c>
      <c r="I106" s="9">
        <f>VLOOKUP(B106,[2]Combined!C$1:AB$640,26,0)</f>
        <v>2</v>
      </c>
      <c r="J106" s="9">
        <f>VLOOKUP(B106,[2]Combined!C$1:AC$640,27,0)</f>
        <v>8</v>
      </c>
      <c r="K106" s="9">
        <f>VLOOKUP(B106,[2]Combined!C$1:AE$640,29,0)</f>
        <v>0</v>
      </c>
      <c r="L106" s="9">
        <f>VLOOKUP(B106,[2]Combined!C$1:AF$640,30,0)</f>
        <v>0</v>
      </c>
      <c r="M106" s="9">
        <f>VLOOKUP(B106,[2]Combined!C$1:AG$640,31,0)</f>
        <v>0</v>
      </c>
      <c r="N106" s="9">
        <v>0</v>
      </c>
      <c r="O106" s="10">
        <f>VLOOKUP(B106,[3]Combined!C$1:AB$640,26,0)</f>
        <v>0</v>
      </c>
      <c r="P106" s="10">
        <v>10</v>
      </c>
      <c r="Q106" s="10">
        <f>VLOOKUP(B106,[3]Combined!C$1:AE$640,29,0)</f>
        <v>0</v>
      </c>
      <c r="R106" s="10">
        <f>VLOOKUP(B106,[3]Combined!C$1:AF$640,30,0)</f>
        <v>0</v>
      </c>
      <c r="S106" s="10">
        <f>VLOOKUP(B106,[3]Combined!C$1:AG$640,31,0)</f>
        <v>0</v>
      </c>
      <c r="T106" s="10">
        <v>0</v>
      </c>
      <c r="U106" s="11">
        <f>VLOOKUP(B106,[4]Combined!C$1:AB$640,26,0)</f>
        <v>1</v>
      </c>
      <c r="V106" s="11">
        <f>VLOOKUP(B106,[4]Combined!C$1:AC$640,27,0)</f>
        <v>11</v>
      </c>
      <c r="W106" s="11">
        <f>VLOOKUP(B106,[4]Combined!C$1:AE$640,29,0)</f>
        <v>0</v>
      </c>
      <c r="X106" s="11">
        <v>0</v>
      </c>
      <c r="Y106" s="11">
        <v>0</v>
      </c>
      <c r="Z106" s="11">
        <v>0</v>
      </c>
      <c r="AA106" s="12">
        <v>3</v>
      </c>
      <c r="AB106" s="12">
        <v>6</v>
      </c>
      <c r="AC106" s="12">
        <f>VLOOKUP(B106,[5]Combined!C$1:AE$640,29,0)</f>
        <v>0</v>
      </c>
      <c r="AD106" s="12">
        <v>0</v>
      </c>
      <c r="AE106" s="12">
        <v>0</v>
      </c>
      <c r="AF106" s="12">
        <v>0</v>
      </c>
      <c r="AG106" s="14">
        <f t="shared" si="5"/>
        <v>39</v>
      </c>
      <c r="AH106" s="14">
        <f t="shared" si="5"/>
        <v>0</v>
      </c>
      <c r="AI106" s="14">
        <f t="shared" si="6"/>
        <v>0</v>
      </c>
      <c r="AJ106" s="14">
        <f t="shared" si="7"/>
        <v>10</v>
      </c>
      <c r="AK106" s="14">
        <f t="shared" si="8"/>
        <v>10</v>
      </c>
      <c r="AL106" s="14">
        <f t="shared" si="9"/>
        <v>25.641025641025639</v>
      </c>
      <c r="AM106" s="7" t="s">
        <v>113</v>
      </c>
      <c r="AN106" s="7">
        <v>22</v>
      </c>
    </row>
    <row r="107" spans="1:40" x14ac:dyDescent="0.25">
      <c r="A107" s="7">
        <v>106</v>
      </c>
      <c r="B107" s="7" t="s">
        <v>122</v>
      </c>
      <c r="C107" s="8">
        <f>VLOOKUP(B107,[1]Combined!$B$1:$AA$640,26,0)</f>
        <v>4</v>
      </c>
      <c r="D107" s="8">
        <f>VLOOKUP(B107,[1]Combined!$B$1:$AB$640,27,0)</f>
        <v>4</v>
      </c>
      <c r="E107" s="8">
        <f>VLOOKUP(B107,[1]Combined!$B$1:$AD$640,29,0)</f>
        <v>0</v>
      </c>
      <c r="F107" s="8">
        <f>VLOOKUP(B107,[1]Combined!$B$1:$AE$640,30,0)</f>
        <v>0</v>
      </c>
      <c r="G107" s="8">
        <f>VLOOKUP(B107,[1]Combined!$B$1:$AF$640,31,0)</f>
        <v>0</v>
      </c>
      <c r="H107" s="8">
        <v>0</v>
      </c>
      <c r="I107" s="9">
        <f>VLOOKUP(B107,[2]Combined!C$1:AB$640,26,0)</f>
        <v>3</v>
      </c>
      <c r="J107" s="9">
        <f>VLOOKUP(B107,[2]Combined!C$1:AC$640,27,0)</f>
        <v>8</v>
      </c>
      <c r="K107" s="9">
        <f>VLOOKUP(B107,[2]Combined!C$1:AE$640,29,0)</f>
        <v>0</v>
      </c>
      <c r="L107" s="9">
        <f>VLOOKUP(B107,[2]Combined!C$1:AF$640,30,0)</f>
        <v>0</v>
      </c>
      <c r="M107" s="9">
        <f>VLOOKUP(B107,[2]Combined!C$1:AG$640,31,0)</f>
        <v>0</v>
      </c>
      <c r="N107" s="9">
        <v>0</v>
      </c>
      <c r="O107" s="10">
        <v>4</v>
      </c>
      <c r="P107" s="10">
        <v>10</v>
      </c>
      <c r="Q107" s="10">
        <f>VLOOKUP(B107,[3]Combined!C$1:AE$640,29,0)</f>
        <v>0</v>
      </c>
      <c r="R107" s="10">
        <f>VLOOKUP(B107,[3]Combined!C$1:AF$640,30,0)</f>
        <v>0</v>
      </c>
      <c r="S107" s="10">
        <f>VLOOKUP(B107,[3]Combined!C$1:AG$640,31,0)</f>
        <v>0</v>
      </c>
      <c r="T107" s="10">
        <v>0</v>
      </c>
      <c r="U107" s="11">
        <f>VLOOKUP(B107,[4]Combined!C$1:AB$640,26,0)</f>
        <v>4</v>
      </c>
      <c r="V107" s="11">
        <f>VLOOKUP(B107,[4]Combined!C$1:AC$640,27,0)</f>
        <v>11</v>
      </c>
      <c r="W107" s="11">
        <f>VLOOKUP(B107,[4]Combined!C$1:AE$640,29,0)</f>
        <v>0</v>
      </c>
      <c r="X107" s="11">
        <v>0</v>
      </c>
      <c r="Y107" s="11">
        <v>0</v>
      </c>
      <c r="Z107" s="11">
        <v>0</v>
      </c>
      <c r="AA107" s="12">
        <v>2</v>
      </c>
      <c r="AB107" s="12">
        <v>6</v>
      </c>
      <c r="AC107" s="12">
        <f>VLOOKUP(B107,[5]Combined!C$1:AE$640,29,0)</f>
        <v>0</v>
      </c>
      <c r="AD107" s="12">
        <v>0</v>
      </c>
      <c r="AE107" s="12">
        <v>0</v>
      </c>
      <c r="AF107" s="12">
        <v>0</v>
      </c>
      <c r="AG107" s="14">
        <f t="shared" si="5"/>
        <v>39</v>
      </c>
      <c r="AH107" s="14">
        <f t="shared" si="5"/>
        <v>0</v>
      </c>
      <c r="AI107" s="14">
        <f t="shared" si="6"/>
        <v>0</v>
      </c>
      <c r="AJ107" s="14">
        <f t="shared" si="7"/>
        <v>17</v>
      </c>
      <c r="AK107" s="14">
        <f t="shared" si="8"/>
        <v>17</v>
      </c>
      <c r="AL107" s="14">
        <f t="shared" si="9"/>
        <v>43.589743589743591</v>
      </c>
      <c r="AM107" s="7" t="s">
        <v>115</v>
      </c>
      <c r="AN107" s="7">
        <v>24</v>
      </c>
    </row>
    <row r="108" spans="1:40" x14ac:dyDescent="0.25">
      <c r="A108" s="7">
        <v>107</v>
      </c>
      <c r="B108" s="7" t="s">
        <v>123</v>
      </c>
      <c r="C108" s="8">
        <f>VLOOKUP(B108,[1]Combined!$B$1:$AA$640,26,0)</f>
        <v>4</v>
      </c>
      <c r="D108" s="8">
        <f>VLOOKUP(B108,[1]Combined!$B$1:$AB$640,27,0)</f>
        <v>4</v>
      </c>
      <c r="E108" s="8">
        <f>VLOOKUP(B108,[1]Combined!$B$1:$AD$640,29,0)</f>
        <v>0</v>
      </c>
      <c r="F108" s="8">
        <f>VLOOKUP(B108,[1]Combined!$B$1:$AE$640,30,0)</f>
        <v>0</v>
      </c>
      <c r="G108" s="8">
        <f>VLOOKUP(B108,[1]Combined!$B$1:$AF$640,31,0)</f>
        <v>0</v>
      </c>
      <c r="H108" s="8">
        <v>0</v>
      </c>
      <c r="I108" s="9">
        <f>VLOOKUP(B108,[2]Combined!C$1:AB$640,26,0)</f>
        <v>4</v>
      </c>
      <c r="J108" s="9">
        <f>VLOOKUP(B108,[2]Combined!C$1:AC$640,27,0)</f>
        <v>8</v>
      </c>
      <c r="K108" s="9">
        <f>VLOOKUP(B108,[2]Combined!C$1:AE$640,29,0)</f>
        <v>0</v>
      </c>
      <c r="L108" s="9">
        <f>VLOOKUP(B108,[2]Combined!C$1:AF$640,30,0)</f>
        <v>0</v>
      </c>
      <c r="M108" s="9">
        <f>VLOOKUP(B108,[2]Combined!C$1:AG$640,31,0)</f>
        <v>0</v>
      </c>
      <c r="N108" s="9">
        <v>0</v>
      </c>
      <c r="O108" s="10">
        <v>4</v>
      </c>
      <c r="P108" s="10">
        <v>10</v>
      </c>
      <c r="Q108" s="10">
        <f>VLOOKUP(B108,[3]Combined!C$1:AE$640,29,0)</f>
        <v>0</v>
      </c>
      <c r="R108" s="10">
        <f>VLOOKUP(B108,[3]Combined!C$1:AF$640,30,0)</f>
        <v>0</v>
      </c>
      <c r="S108" s="10">
        <f>VLOOKUP(B108,[3]Combined!C$1:AG$640,31,0)</f>
        <v>0</v>
      </c>
      <c r="T108" s="10">
        <v>0</v>
      </c>
      <c r="U108" s="11">
        <f>VLOOKUP(B108,[4]Combined!C$1:AB$640,26,0)</f>
        <v>6</v>
      </c>
      <c r="V108" s="11">
        <f>VLOOKUP(B108,[4]Combined!C$1:AC$640,27,0)</f>
        <v>11</v>
      </c>
      <c r="W108" s="11">
        <f>VLOOKUP(B108,[4]Combined!C$1:AE$640,29,0)</f>
        <v>0</v>
      </c>
      <c r="X108" s="11">
        <v>0</v>
      </c>
      <c r="Y108" s="11">
        <v>0</v>
      </c>
      <c r="Z108" s="11">
        <v>0</v>
      </c>
      <c r="AA108" s="12">
        <v>4</v>
      </c>
      <c r="AB108" s="12">
        <v>6</v>
      </c>
      <c r="AC108" s="12">
        <f>VLOOKUP(B108,[5]Combined!C$1:AE$640,29,0)</f>
        <v>0</v>
      </c>
      <c r="AD108" s="12">
        <v>0</v>
      </c>
      <c r="AE108" s="12">
        <v>0</v>
      </c>
      <c r="AF108" s="12">
        <v>0</v>
      </c>
      <c r="AG108" s="14">
        <f t="shared" si="5"/>
        <v>39</v>
      </c>
      <c r="AH108" s="14">
        <f t="shared" si="5"/>
        <v>0</v>
      </c>
      <c r="AI108" s="14">
        <f t="shared" si="6"/>
        <v>0</v>
      </c>
      <c r="AJ108" s="14">
        <f t="shared" si="7"/>
        <v>22</v>
      </c>
      <c r="AK108" s="14">
        <f t="shared" si="8"/>
        <v>22</v>
      </c>
      <c r="AL108" s="14">
        <f t="shared" si="9"/>
        <v>56.410256410256409</v>
      </c>
      <c r="AM108" s="7" t="s">
        <v>117</v>
      </c>
      <c r="AN108" s="7">
        <v>23</v>
      </c>
    </row>
    <row r="109" spans="1:40" x14ac:dyDescent="0.25">
      <c r="A109" s="7">
        <v>108</v>
      </c>
      <c r="B109" s="7" t="s">
        <v>124</v>
      </c>
      <c r="C109" s="8">
        <f>VLOOKUP(B109,[1]Combined!$B$1:$AA$640,26,0)</f>
        <v>4</v>
      </c>
      <c r="D109" s="8">
        <f>VLOOKUP(B109,[1]Combined!$B$1:$AB$640,27,0)</f>
        <v>4</v>
      </c>
      <c r="E109" s="8">
        <f>VLOOKUP(B109,[1]Combined!$B$1:$AD$640,29,0)</f>
        <v>0</v>
      </c>
      <c r="F109" s="8">
        <f>VLOOKUP(B109,[1]Combined!$B$1:$AE$640,30,0)</f>
        <v>0</v>
      </c>
      <c r="G109" s="8">
        <f>VLOOKUP(B109,[1]Combined!$B$1:$AF$640,31,0)</f>
        <v>0</v>
      </c>
      <c r="H109" s="8">
        <v>0</v>
      </c>
      <c r="I109" s="9">
        <f>VLOOKUP(B109,[2]Combined!C$1:AB$640,26,0)</f>
        <v>1</v>
      </c>
      <c r="J109" s="9">
        <f>VLOOKUP(B109,[2]Combined!C$1:AC$640,27,0)</f>
        <v>8</v>
      </c>
      <c r="K109" s="9">
        <f>VLOOKUP(B109,[2]Combined!C$1:AE$640,29,0)</f>
        <v>0</v>
      </c>
      <c r="L109" s="9">
        <f>VLOOKUP(B109,[2]Combined!C$1:AF$640,30,0)</f>
        <v>0</v>
      </c>
      <c r="M109" s="9">
        <f>VLOOKUP(B109,[2]Combined!C$1:AG$640,31,0)</f>
        <v>0</v>
      </c>
      <c r="N109" s="9">
        <v>0</v>
      </c>
      <c r="O109" s="10">
        <v>5</v>
      </c>
      <c r="P109" s="10">
        <v>10</v>
      </c>
      <c r="Q109" s="10">
        <f>VLOOKUP(B109,[3]Combined!C$1:AE$640,29,0)</f>
        <v>0</v>
      </c>
      <c r="R109" s="10">
        <f>VLOOKUP(B109,[3]Combined!C$1:AF$640,30,0)</f>
        <v>0</v>
      </c>
      <c r="S109" s="10">
        <f>VLOOKUP(B109,[3]Combined!C$1:AG$640,31,0)</f>
        <v>0</v>
      </c>
      <c r="T109" s="10">
        <v>0</v>
      </c>
      <c r="U109" s="11">
        <f>VLOOKUP(B109,[4]Combined!C$1:AB$640,26,0)</f>
        <v>4</v>
      </c>
      <c r="V109" s="11">
        <f>VLOOKUP(B109,[4]Combined!C$1:AC$640,27,0)</f>
        <v>11</v>
      </c>
      <c r="W109" s="11">
        <f>VLOOKUP(B109,[4]Combined!C$1:AE$640,29,0)</f>
        <v>0</v>
      </c>
      <c r="X109" s="11">
        <v>0</v>
      </c>
      <c r="Y109" s="11">
        <v>0</v>
      </c>
      <c r="Z109" s="11">
        <v>0</v>
      </c>
      <c r="AA109" s="12">
        <v>3</v>
      </c>
      <c r="AB109" s="12">
        <v>6</v>
      </c>
      <c r="AC109" s="12">
        <f>VLOOKUP(B109,[5]Combined!C$1:AE$640,29,0)</f>
        <v>0</v>
      </c>
      <c r="AD109" s="12">
        <v>0</v>
      </c>
      <c r="AE109" s="12">
        <v>0</v>
      </c>
      <c r="AF109" s="12">
        <v>0</v>
      </c>
      <c r="AG109" s="14">
        <f t="shared" si="5"/>
        <v>39</v>
      </c>
      <c r="AH109" s="14">
        <f t="shared" si="5"/>
        <v>0</v>
      </c>
      <c r="AI109" s="14">
        <f t="shared" si="6"/>
        <v>0</v>
      </c>
      <c r="AJ109" s="14">
        <f t="shared" si="7"/>
        <v>17</v>
      </c>
      <c r="AK109" s="14">
        <f t="shared" si="8"/>
        <v>17</v>
      </c>
      <c r="AL109" s="14">
        <f t="shared" si="9"/>
        <v>43.589743589743591</v>
      </c>
      <c r="AM109" s="7" t="s">
        <v>119</v>
      </c>
      <c r="AN109" s="7">
        <v>22</v>
      </c>
    </row>
    <row r="110" spans="1:40" x14ac:dyDescent="0.25">
      <c r="A110" s="7">
        <v>109</v>
      </c>
      <c r="B110" s="7" t="s">
        <v>125</v>
      </c>
      <c r="C110" s="8">
        <f>VLOOKUP(B110,[1]Combined!$B$1:$AA$640,26,0)</f>
        <v>4</v>
      </c>
      <c r="D110" s="8">
        <f>VLOOKUP(B110,[1]Combined!$B$1:$AB$640,27,0)</f>
        <v>4</v>
      </c>
      <c r="E110" s="8">
        <f>VLOOKUP(B110,[1]Combined!$B$1:$AD$640,29,0)</f>
        <v>0</v>
      </c>
      <c r="F110" s="8">
        <f>VLOOKUP(B110,[1]Combined!$B$1:$AE$640,30,0)</f>
        <v>0</v>
      </c>
      <c r="G110" s="8">
        <f>VLOOKUP(B110,[1]Combined!$B$1:$AF$640,31,0)</f>
        <v>0</v>
      </c>
      <c r="H110" s="8">
        <v>0</v>
      </c>
      <c r="I110" s="9">
        <f>VLOOKUP(B110,[2]Combined!C$1:AB$640,26,0)</f>
        <v>5</v>
      </c>
      <c r="J110" s="9">
        <f>VLOOKUP(B110,[2]Combined!C$1:AC$640,27,0)</f>
        <v>8</v>
      </c>
      <c r="K110" s="9">
        <f>VLOOKUP(B110,[2]Combined!C$1:AE$640,29,0)</f>
        <v>0</v>
      </c>
      <c r="L110" s="9">
        <f>VLOOKUP(B110,[2]Combined!C$1:AF$640,30,0)</f>
        <v>0</v>
      </c>
      <c r="M110" s="9">
        <f>VLOOKUP(B110,[2]Combined!C$1:AG$640,31,0)</f>
        <v>0</v>
      </c>
      <c r="N110" s="9">
        <v>0</v>
      </c>
      <c r="O110" s="10">
        <f>VLOOKUP(B110,[3]Combined!C$1:AB$640,26,0)</f>
        <v>2</v>
      </c>
      <c r="P110" s="10">
        <v>10</v>
      </c>
      <c r="Q110" s="10">
        <f>VLOOKUP(B110,[3]Combined!C$1:AE$640,29,0)</f>
        <v>0</v>
      </c>
      <c r="R110" s="10">
        <f>VLOOKUP(B110,[3]Combined!C$1:AF$640,30,0)</f>
        <v>0</v>
      </c>
      <c r="S110" s="10">
        <f>VLOOKUP(B110,[3]Combined!C$1:AG$640,31,0)</f>
        <v>0</v>
      </c>
      <c r="T110" s="10">
        <v>0</v>
      </c>
      <c r="U110" s="11">
        <f>VLOOKUP(B110,[4]Combined!C$1:AB$640,26,0)</f>
        <v>4</v>
      </c>
      <c r="V110" s="11">
        <f>VLOOKUP(B110,[4]Combined!C$1:AC$640,27,0)</f>
        <v>11</v>
      </c>
      <c r="W110" s="11">
        <f>VLOOKUP(B110,[4]Combined!C$1:AE$640,29,0)</f>
        <v>0</v>
      </c>
      <c r="X110" s="11">
        <v>0</v>
      </c>
      <c r="Y110" s="11">
        <v>0</v>
      </c>
      <c r="Z110" s="11">
        <v>0</v>
      </c>
      <c r="AA110" s="12">
        <v>4</v>
      </c>
      <c r="AB110" s="12">
        <v>6</v>
      </c>
      <c r="AC110" s="12">
        <f>VLOOKUP(B110,[5]Combined!C$1:AE$640,29,0)</f>
        <v>0</v>
      </c>
      <c r="AD110" s="12">
        <v>0</v>
      </c>
      <c r="AE110" s="12">
        <v>0</v>
      </c>
      <c r="AF110" s="12">
        <v>0</v>
      </c>
      <c r="AG110" s="14">
        <f t="shared" si="5"/>
        <v>39</v>
      </c>
      <c r="AH110" s="14">
        <f t="shared" si="5"/>
        <v>0</v>
      </c>
      <c r="AI110" s="14">
        <f t="shared" si="6"/>
        <v>0</v>
      </c>
      <c r="AJ110" s="14">
        <f t="shared" si="7"/>
        <v>19</v>
      </c>
      <c r="AK110" s="14">
        <f t="shared" si="8"/>
        <v>19</v>
      </c>
      <c r="AL110" s="14">
        <f t="shared" si="9"/>
        <v>48.717948717948715</v>
      </c>
      <c r="AM110" s="7" t="s">
        <v>111</v>
      </c>
      <c r="AN110" s="7">
        <v>25</v>
      </c>
    </row>
    <row r="111" spans="1:40" x14ac:dyDescent="0.25">
      <c r="A111" s="7">
        <v>110</v>
      </c>
      <c r="B111" s="7" t="s">
        <v>126</v>
      </c>
      <c r="C111" s="8">
        <f>VLOOKUP(B111,[1]Combined!$B$1:$AA$640,26,0)</f>
        <v>4</v>
      </c>
      <c r="D111" s="8">
        <f>VLOOKUP(B111,[1]Combined!$B$1:$AB$640,27,0)</f>
        <v>4</v>
      </c>
      <c r="E111" s="8">
        <f>VLOOKUP(B111,[1]Combined!$B$1:$AD$640,29,0)</f>
        <v>0</v>
      </c>
      <c r="F111" s="8">
        <f>VLOOKUP(B111,[1]Combined!$B$1:$AE$640,30,0)</f>
        <v>0</v>
      </c>
      <c r="G111" s="8">
        <f>VLOOKUP(B111,[1]Combined!$B$1:$AF$640,31,0)</f>
        <v>0</v>
      </c>
      <c r="H111" s="8">
        <v>0</v>
      </c>
      <c r="I111" s="9">
        <f>VLOOKUP(B111,[2]Combined!C$1:AB$640,26,0)</f>
        <v>2</v>
      </c>
      <c r="J111" s="9">
        <f>VLOOKUP(B111,[2]Combined!C$1:AC$640,27,0)</f>
        <v>8</v>
      </c>
      <c r="K111" s="9">
        <f>VLOOKUP(B111,[2]Combined!C$1:AE$640,29,0)</f>
        <v>0</v>
      </c>
      <c r="L111" s="9">
        <f>VLOOKUP(B111,[2]Combined!C$1:AF$640,30,0)</f>
        <v>0</v>
      </c>
      <c r="M111" s="9">
        <f>VLOOKUP(B111,[2]Combined!C$1:AG$640,31,0)</f>
        <v>0</v>
      </c>
      <c r="N111" s="9">
        <v>0</v>
      </c>
      <c r="O111" s="10">
        <v>6</v>
      </c>
      <c r="P111" s="10">
        <v>10</v>
      </c>
      <c r="Q111" s="10">
        <f>VLOOKUP(B111,[3]Combined!C$1:AE$640,29,0)</f>
        <v>1</v>
      </c>
      <c r="R111" s="10">
        <f>VLOOKUP(B111,[3]Combined!C$1:AF$640,30,0)</f>
        <v>0</v>
      </c>
      <c r="S111" s="10">
        <f>VLOOKUP(B111,[3]Combined!C$1:AG$640,31,0)</f>
        <v>0</v>
      </c>
      <c r="T111" s="10">
        <v>0</v>
      </c>
      <c r="U111" s="11">
        <f>VLOOKUP(B111,[4]Combined!C$1:AB$640,26,0)</f>
        <v>6</v>
      </c>
      <c r="V111" s="11">
        <f>VLOOKUP(B111,[4]Combined!C$1:AC$640,27,0)</f>
        <v>11</v>
      </c>
      <c r="W111" s="11">
        <f>VLOOKUP(B111,[4]Combined!C$1:AE$640,29,0)</f>
        <v>0</v>
      </c>
      <c r="X111" s="11">
        <v>0</v>
      </c>
      <c r="Y111" s="11">
        <v>0</v>
      </c>
      <c r="Z111" s="11">
        <v>0</v>
      </c>
      <c r="AA111" s="12">
        <v>3</v>
      </c>
      <c r="AB111" s="12">
        <v>6</v>
      </c>
      <c r="AC111" s="12">
        <f>VLOOKUP(B111,[5]Combined!C$1:AE$640,29,0)</f>
        <v>0</v>
      </c>
      <c r="AD111" s="12">
        <v>0</v>
      </c>
      <c r="AE111" s="12">
        <v>0</v>
      </c>
      <c r="AF111" s="12">
        <v>0</v>
      </c>
      <c r="AG111" s="14">
        <f t="shared" si="5"/>
        <v>39</v>
      </c>
      <c r="AH111" s="14">
        <f t="shared" si="5"/>
        <v>1</v>
      </c>
      <c r="AI111" s="14">
        <f t="shared" si="6"/>
        <v>1</v>
      </c>
      <c r="AJ111" s="14">
        <f t="shared" si="7"/>
        <v>21</v>
      </c>
      <c r="AK111" s="14">
        <f t="shared" si="8"/>
        <v>22</v>
      </c>
      <c r="AL111" s="14">
        <f t="shared" si="9"/>
        <v>56.410256410256409</v>
      </c>
      <c r="AM111" s="7" t="s">
        <v>113</v>
      </c>
      <c r="AN111" s="7">
        <v>24</v>
      </c>
    </row>
    <row r="112" spans="1:40" x14ac:dyDescent="0.25">
      <c r="A112" s="7">
        <v>111</v>
      </c>
      <c r="B112" s="7" t="s">
        <v>127</v>
      </c>
      <c r="C112" s="8">
        <f>VLOOKUP(B112,[1]Combined!$B$1:$AA$640,26,0)</f>
        <v>4</v>
      </c>
      <c r="D112" s="8">
        <f>VLOOKUP(B112,[1]Combined!$B$1:$AB$640,27,0)</f>
        <v>4</v>
      </c>
      <c r="E112" s="8">
        <f>VLOOKUP(B112,[1]Combined!$B$1:$AD$640,29,0)</f>
        <v>0</v>
      </c>
      <c r="F112" s="8">
        <f>VLOOKUP(B112,[1]Combined!$B$1:$AE$640,30,0)</f>
        <v>0</v>
      </c>
      <c r="G112" s="8">
        <f>VLOOKUP(B112,[1]Combined!$B$1:$AF$640,31,0)</f>
        <v>0</v>
      </c>
      <c r="H112" s="8">
        <v>0</v>
      </c>
      <c r="I112" s="9">
        <f>VLOOKUP(B112,[2]Combined!C$1:AB$640,26,0)</f>
        <v>6</v>
      </c>
      <c r="J112" s="9">
        <f>VLOOKUP(B112,[2]Combined!C$1:AC$640,27,0)</f>
        <v>8</v>
      </c>
      <c r="K112" s="9">
        <f>VLOOKUP(B112,[2]Combined!C$1:AE$640,29,0)</f>
        <v>0</v>
      </c>
      <c r="L112" s="9">
        <f>VLOOKUP(B112,[2]Combined!C$1:AF$640,30,0)</f>
        <v>0</v>
      </c>
      <c r="M112" s="9">
        <f>VLOOKUP(B112,[2]Combined!C$1:AG$640,31,0)</f>
        <v>0</v>
      </c>
      <c r="N112" s="9">
        <v>0</v>
      </c>
      <c r="O112" s="10">
        <v>4</v>
      </c>
      <c r="P112" s="10">
        <v>10</v>
      </c>
      <c r="Q112" s="10">
        <f>VLOOKUP(B112,[3]Combined!C$1:AE$640,29,0)</f>
        <v>0</v>
      </c>
      <c r="R112" s="10">
        <f>VLOOKUP(B112,[3]Combined!C$1:AF$640,30,0)</f>
        <v>0</v>
      </c>
      <c r="S112" s="10">
        <f>VLOOKUP(B112,[3]Combined!C$1:AG$640,31,0)</f>
        <v>0</v>
      </c>
      <c r="T112" s="10">
        <v>0</v>
      </c>
      <c r="U112" s="11">
        <f>VLOOKUP(B112,[4]Combined!C$1:AB$640,26,0)</f>
        <v>0</v>
      </c>
      <c r="V112" s="11">
        <f>VLOOKUP(B112,[4]Combined!C$1:AC$640,27,0)</f>
        <v>11</v>
      </c>
      <c r="W112" s="11">
        <f>VLOOKUP(B112,[4]Combined!C$1:AE$640,29,0)</f>
        <v>0</v>
      </c>
      <c r="X112" s="11">
        <v>0</v>
      </c>
      <c r="Y112" s="11">
        <v>0</v>
      </c>
      <c r="Z112" s="11">
        <v>0</v>
      </c>
      <c r="AA112" s="12">
        <v>1</v>
      </c>
      <c r="AB112" s="12">
        <v>6</v>
      </c>
      <c r="AC112" s="12">
        <f>VLOOKUP(B112,[5]Combined!C$1:AE$640,29,0)</f>
        <v>0</v>
      </c>
      <c r="AD112" s="12">
        <v>0</v>
      </c>
      <c r="AE112" s="12">
        <v>0</v>
      </c>
      <c r="AF112" s="12">
        <v>0</v>
      </c>
      <c r="AG112" s="14">
        <f t="shared" si="5"/>
        <v>39</v>
      </c>
      <c r="AH112" s="14">
        <f t="shared" si="5"/>
        <v>0</v>
      </c>
      <c r="AI112" s="14">
        <f t="shared" si="6"/>
        <v>0</v>
      </c>
      <c r="AJ112" s="14">
        <f t="shared" si="7"/>
        <v>15</v>
      </c>
      <c r="AK112" s="14">
        <f t="shared" si="8"/>
        <v>15</v>
      </c>
      <c r="AL112" s="14">
        <f t="shared" si="9"/>
        <v>38.461538461538467</v>
      </c>
      <c r="AM112" s="7" t="s">
        <v>115</v>
      </c>
      <c r="AN112" s="7">
        <v>15</v>
      </c>
    </row>
    <row r="113" spans="1:40" x14ac:dyDescent="0.25">
      <c r="A113" s="7">
        <v>112</v>
      </c>
      <c r="B113" s="7" t="s">
        <v>128</v>
      </c>
      <c r="C113" s="8">
        <f>VLOOKUP(B113,[1]Combined!$B$1:$AA$640,26,0)</f>
        <v>4</v>
      </c>
      <c r="D113" s="8">
        <f>VLOOKUP(B113,[1]Combined!$B$1:$AB$640,27,0)</f>
        <v>4</v>
      </c>
      <c r="E113" s="8">
        <f>VLOOKUP(B113,[1]Combined!$B$1:$AD$640,29,0)</f>
        <v>0</v>
      </c>
      <c r="F113" s="8">
        <f>VLOOKUP(B113,[1]Combined!$B$1:$AE$640,30,0)</f>
        <v>0</v>
      </c>
      <c r="G113" s="8">
        <f>VLOOKUP(B113,[1]Combined!$B$1:$AF$640,31,0)</f>
        <v>0</v>
      </c>
      <c r="H113" s="8">
        <v>0</v>
      </c>
      <c r="I113" s="9">
        <f>VLOOKUP(B113,[2]Combined!C$1:AB$640,26,0)</f>
        <v>6</v>
      </c>
      <c r="J113" s="9">
        <f>VLOOKUP(B113,[2]Combined!C$1:AC$640,27,0)</f>
        <v>8</v>
      </c>
      <c r="K113" s="9">
        <f>VLOOKUP(B113,[2]Combined!C$1:AE$640,29,0)</f>
        <v>0</v>
      </c>
      <c r="L113" s="9">
        <f>VLOOKUP(B113,[2]Combined!C$1:AF$640,30,0)</f>
        <v>0</v>
      </c>
      <c r="M113" s="9">
        <f>VLOOKUP(B113,[2]Combined!C$1:AG$640,31,0)</f>
        <v>0</v>
      </c>
      <c r="N113" s="9">
        <v>0</v>
      </c>
      <c r="O113" s="10">
        <v>4</v>
      </c>
      <c r="P113" s="10">
        <v>10</v>
      </c>
      <c r="Q113" s="10">
        <f>VLOOKUP(B113,[3]Combined!C$1:AE$640,29,0)</f>
        <v>0</v>
      </c>
      <c r="R113" s="10">
        <f>VLOOKUP(B113,[3]Combined!C$1:AF$640,30,0)</f>
        <v>0</v>
      </c>
      <c r="S113" s="10">
        <f>VLOOKUP(B113,[3]Combined!C$1:AG$640,31,0)</f>
        <v>0</v>
      </c>
      <c r="T113" s="10">
        <v>0</v>
      </c>
      <c r="U113" s="11">
        <f>VLOOKUP(B113,[4]Combined!C$1:AB$640,26,0)</f>
        <v>6</v>
      </c>
      <c r="V113" s="11">
        <f>VLOOKUP(B113,[4]Combined!C$1:AC$640,27,0)</f>
        <v>11</v>
      </c>
      <c r="W113" s="11">
        <f>VLOOKUP(B113,[4]Combined!C$1:AE$640,29,0)</f>
        <v>0</v>
      </c>
      <c r="X113" s="11">
        <v>0</v>
      </c>
      <c r="Y113" s="11">
        <v>0</v>
      </c>
      <c r="Z113" s="11">
        <v>0</v>
      </c>
      <c r="AA113" s="12">
        <v>4</v>
      </c>
      <c r="AB113" s="12">
        <v>6</v>
      </c>
      <c r="AC113" s="12">
        <f>VLOOKUP(B113,[5]Combined!C$1:AE$640,29,0)</f>
        <v>0</v>
      </c>
      <c r="AD113" s="12">
        <v>0</v>
      </c>
      <c r="AE113" s="12">
        <v>0</v>
      </c>
      <c r="AF113" s="12">
        <v>0</v>
      </c>
      <c r="AG113" s="14">
        <f t="shared" si="5"/>
        <v>39</v>
      </c>
      <c r="AH113" s="14">
        <f t="shared" si="5"/>
        <v>0</v>
      </c>
      <c r="AI113" s="14">
        <f t="shared" si="6"/>
        <v>0</v>
      </c>
      <c r="AJ113" s="14">
        <f t="shared" si="7"/>
        <v>24</v>
      </c>
      <c r="AK113" s="14">
        <f t="shared" si="8"/>
        <v>24</v>
      </c>
      <c r="AL113" s="14">
        <f t="shared" si="9"/>
        <v>61.53846153846154</v>
      </c>
      <c r="AM113" s="7" t="s">
        <v>117</v>
      </c>
      <c r="AN113" s="7">
        <v>24</v>
      </c>
    </row>
    <row r="114" spans="1:40" x14ac:dyDescent="0.25">
      <c r="A114" s="7">
        <v>113</v>
      </c>
      <c r="B114" s="7" t="s">
        <v>129</v>
      </c>
      <c r="C114" s="8">
        <f>VLOOKUP(B114,[1]Combined!$B$1:$AA$640,26,0)</f>
        <v>4</v>
      </c>
      <c r="D114" s="8">
        <f>VLOOKUP(B114,[1]Combined!$B$1:$AB$640,27,0)</f>
        <v>4</v>
      </c>
      <c r="E114" s="8">
        <f>VLOOKUP(B114,[1]Combined!$B$1:$AD$640,29,0)</f>
        <v>0</v>
      </c>
      <c r="F114" s="8">
        <f>VLOOKUP(B114,[1]Combined!$B$1:$AE$640,30,0)</f>
        <v>0</v>
      </c>
      <c r="G114" s="8">
        <f>VLOOKUP(B114,[1]Combined!$B$1:$AF$640,31,0)</f>
        <v>0</v>
      </c>
      <c r="H114" s="8">
        <v>0</v>
      </c>
      <c r="I114" s="9">
        <f>VLOOKUP(B114,[2]Combined!C$1:AB$640,26,0)</f>
        <v>3</v>
      </c>
      <c r="J114" s="9">
        <f>VLOOKUP(B114,[2]Combined!C$1:AC$640,27,0)</f>
        <v>8</v>
      </c>
      <c r="K114" s="9">
        <f>VLOOKUP(B114,[2]Combined!C$1:AE$640,29,0)</f>
        <v>0</v>
      </c>
      <c r="L114" s="9">
        <f>VLOOKUP(B114,[2]Combined!C$1:AF$640,30,0)</f>
        <v>0</v>
      </c>
      <c r="M114" s="9">
        <f>VLOOKUP(B114,[2]Combined!C$1:AG$640,31,0)</f>
        <v>0</v>
      </c>
      <c r="N114" s="9">
        <v>0</v>
      </c>
      <c r="O114" s="10">
        <v>4</v>
      </c>
      <c r="P114" s="10">
        <v>10</v>
      </c>
      <c r="Q114" s="10">
        <f>VLOOKUP(B114,[3]Combined!C$1:AE$640,29,0)</f>
        <v>0</v>
      </c>
      <c r="R114" s="10">
        <f>VLOOKUP(B114,[3]Combined!C$1:AF$640,30,0)</f>
        <v>0</v>
      </c>
      <c r="S114" s="10">
        <f>VLOOKUP(B114,[3]Combined!C$1:AG$640,31,0)</f>
        <v>0</v>
      </c>
      <c r="T114" s="10">
        <v>0</v>
      </c>
      <c r="U114" s="11">
        <f>VLOOKUP(B114,[4]Combined!C$1:AB$640,26,0)</f>
        <v>6</v>
      </c>
      <c r="V114" s="11">
        <f>VLOOKUP(B114,[4]Combined!C$1:AC$640,27,0)</f>
        <v>11</v>
      </c>
      <c r="W114" s="11">
        <f>VLOOKUP(B114,[4]Combined!C$1:AE$640,29,0)</f>
        <v>0</v>
      </c>
      <c r="X114" s="11">
        <v>0</v>
      </c>
      <c r="Y114" s="11">
        <v>0</v>
      </c>
      <c r="Z114" s="11">
        <v>0</v>
      </c>
      <c r="AA114" s="12">
        <v>1</v>
      </c>
      <c r="AB114" s="12">
        <v>6</v>
      </c>
      <c r="AC114" s="12">
        <f>VLOOKUP(B114,[5]Combined!C$1:AE$640,29,0)</f>
        <v>0</v>
      </c>
      <c r="AD114" s="12">
        <v>0</v>
      </c>
      <c r="AE114" s="12">
        <v>0</v>
      </c>
      <c r="AF114" s="12">
        <v>0</v>
      </c>
      <c r="AG114" s="14">
        <f t="shared" si="5"/>
        <v>39</v>
      </c>
      <c r="AH114" s="14">
        <f t="shared" si="5"/>
        <v>0</v>
      </c>
      <c r="AI114" s="14">
        <f t="shared" si="6"/>
        <v>0</v>
      </c>
      <c r="AJ114" s="14">
        <f t="shared" si="7"/>
        <v>18</v>
      </c>
      <c r="AK114" s="14">
        <f t="shared" si="8"/>
        <v>18</v>
      </c>
      <c r="AL114" s="14">
        <f t="shared" si="9"/>
        <v>46.153846153846153</v>
      </c>
      <c r="AM114" s="7" t="s">
        <v>119</v>
      </c>
      <c r="AN114" s="7">
        <v>25</v>
      </c>
    </row>
    <row r="115" spans="1:40" x14ac:dyDescent="0.25">
      <c r="A115" s="7">
        <v>114</v>
      </c>
      <c r="B115" s="7" t="s">
        <v>130</v>
      </c>
      <c r="C115" s="8">
        <f>VLOOKUP(B115,[1]Combined!$B$1:$AA$640,26,0)</f>
        <v>4</v>
      </c>
      <c r="D115" s="8">
        <f>VLOOKUP(B115,[1]Combined!$B$1:$AB$640,27,0)</f>
        <v>4</v>
      </c>
      <c r="E115" s="8">
        <f>VLOOKUP(B115,[1]Combined!$B$1:$AD$640,29,0)</f>
        <v>0</v>
      </c>
      <c r="F115" s="8">
        <f>VLOOKUP(B115,[1]Combined!$B$1:$AE$640,30,0)</f>
        <v>0</v>
      </c>
      <c r="G115" s="8">
        <f>VLOOKUP(B115,[1]Combined!$B$1:$AF$640,31,0)</f>
        <v>0</v>
      </c>
      <c r="H115" s="8">
        <v>0</v>
      </c>
      <c r="I115" s="9">
        <f>VLOOKUP(B115,[2]Combined!C$1:AB$640,26,0)</f>
        <v>5</v>
      </c>
      <c r="J115" s="9">
        <f>VLOOKUP(B115,[2]Combined!C$1:AC$640,27,0)</f>
        <v>8</v>
      </c>
      <c r="K115" s="9">
        <f>VLOOKUP(B115,[2]Combined!C$1:AE$640,29,0)</f>
        <v>0</v>
      </c>
      <c r="L115" s="9">
        <f>VLOOKUP(B115,[2]Combined!C$1:AF$640,30,0)</f>
        <v>0</v>
      </c>
      <c r="M115" s="9">
        <f>VLOOKUP(B115,[2]Combined!C$1:AG$640,31,0)</f>
        <v>0</v>
      </c>
      <c r="N115" s="9">
        <v>0</v>
      </c>
      <c r="O115" s="10">
        <v>7</v>
      </c>
      <c r="P115" s="10">
        <v>10</v>
      </c>
      <c r="Q115" s="10">
        <f>VLOOKUP(B115,[3]Combined!C$1:AE$640,29,0)</f>
        <v>0</v>
      </c>
      <c r="R115" s="10">
        <f>VLOOKUP(B115,[3]Combined!C$1:AF$640,30,0)</f>
        <v>0</v>
      </c>
      <c r="S115" s="10">
        <f>VLOOKUP(B115,[3]Combined!C$1:AG$640,31,0)</f>
        <v>0</v>
      </c>
      <c r="T115" s="10">
        <v>0</v>
      </c>
      <c r="U115" s="11">
        <f>VLOOKUP(B115,[4]Combined!C$1:AB$640,26,0)</f>
        <v>5</v>
      </c>
      <c r="V115" s="11">
        <f>VLOOKUP(B115,[4]Combined!C$1:AC$640,27,0)</f>
        <v>11</v>
      </c>
      <c r="W115" s="11">
        <f>VLOOKUP(B115,[4]Combined!C$1:AE$640,29,0)</f>
        <v>0</v>
      </c>
      <c r="X115" s="11">
        <v>0</v>
      </c>
      <c r="Y115" s="11">
        <v>0</v>
      </c>
      <c r="Z115" s="11">
        <v>0</v>
      </c>
      <c r="AA115" s="12">
        <v>4</v>
      </c>
      <c r="AB115" s="12">
        <v>6</v>
      </c>
      <c r="AC115" s="12">
        <f>VLOOKUP(B115,[5]Combined!C$1:AE$640,29,0)</f>
        <v>0</v>
      </c>
      <c r="AD115" s="12">
        <v>0</v>
      </c>
      <c r="AE115" s="12">
        <v>0</v>
      </c>
      <c r="AF115" s="12">
        <v>0</v>
      </c>
      <c r="AG115" s="14">
        <f t="shared" si="5"/>
        <v>39</v>
      </c>
      <c r="AH115" s="14">
        <f t="shared" si="5"/>
        <v>0</v>
      </c>
      <c r="AI115" s="14">
        <f t="shared" si="6"/>
        <v>0</v>
      </c>
      <c r="AJ115" s="14">
        <f t="shared" si="7"/>
        <v>25</v>
      </c>
      <c r="AK115" s="14">
        <f t="shared" si="8"/>
        <v>25</v>
      </c>
      <c r="AL115" s="14">
        <f t="shared" si="9"/>
        <v>64.102564102564102</v>
      </c>
      <c r="AM115" s="7" t="s">
        <v>111</v>
      </c>
      <c r="AN115" s="7">
        <v>22</v>
      </c>
    </row>
    <row r="116" spans="1:40" x14ac:dyDescent="0.25">
      <c r="A116" s="7">
        <v>115</v>
      </c>
      <c r="B116" s="7" t="s">
        <v>131</v>
      </c>
      <c r="C116" s="8">
        <f>VLOOKUP(B116,[1]Combined!$B$1:$AA$640,26,0)</f>
        <v>4</v>
      </c>
      <c r="D116" s="8">
        <f>VLOOKUP(B116,[1]Combined!$B$1:$AB$640,27,0)</f>
        <v>4</v>
      </c>
      <c r="E116" s="8">
        <f>VLOOKUP(B116,[1]Combined!$B$1:$AD$640,29,0)</f>
        <v>0</v>
      </c>
      <c r="F116" s="8">
        <f>VLOOKUP(B116,[1]Combined!$B$1:$AE$640,30,0)</f>
        <v>0</v>
      </c>
      <c r="G116" s="8">
        <f>VLOOKUP(B116,[1]Combined!$B$1:$AF$640,31,0)</f>
        <v>0</v>
      </c>
      <c r="H116" s="8">
        <v>0</v>
      </c>
      <c r="I116" s="9">
        <f>VLOOKUP(B116,[2]Combined!C$1:AB$640,26,0)</f>
        <v>6</v>
      </c>
      <c r="J116" s="9">
        <f>VLOOKUP(B116,[2]Combined!C$1:AC$640,27,0)</f>
        <v>8</v>
      </c>
      <c r="K116" s="9">
        <f>VLOOKUP(B116,[2]Combined!C$1:AE$640,29,0)</f>
        <v>0</v>
      </c>
      <c r="L116" s="9">
        <f>VLOOKUP(B116,[2]Combined!C$1:AF$640,30,0)</f>
        <v>0</v>
      </c>
      <c r="M116" s="9">
        <f>VLOOKUP(B116,[2]Combined!C$1:AG$640,31,0)</f>
        <v>0</v>
      </c>
      <c r="N116" s="9">
        <v>0</v>
      </c>
      <c r="O116" s="10">
        <v>4</v>
      </c>
      <c r="P116" s="10">
        <v>10</v>
      </c>
      <c r="Q116" s="10">
        <f>VLOOKUP(B116,[3]Combined!C$1:AE$640,29,0)</f>
        <v>0</v>
      </c>
      <c r="R116" s="10">
        <f>VLOOKUP(B116,[3]Combined!C$1:AF$640,30,0)</f>
        <v>0</v>
      </c>
      <c r="S116" s="10">
        <f>VLOOKUP(B116,[3]Combined!C$1:AG$640,31,0)</f>
        <v>0</v>
      </c>
      <c r="T116" s="10">
        <v>0</v>
      </c>
      <c r="U116" s="11">
        <f>VLOOKUP(B116,[4]Combined!C$1:AB$640,26,0)</f>
        <v>7</v>
      </c>
      <c r="V116" s="11">
        <f>VLOOKUP(B116,[4]Combined!C$1:AC$640,27,0)</f>
        <v>11</v>
      </c>
      <c r="W116" s="11">
        <f>VLOOKUP(B116,[4]Combined!C$1:AE$640,29,0)</f>
        <v>0</v>
      </c>
      <c r="X116" s="11">
        <v>0</v>
      </c>
      <c r="Y116" s="11">
        <v>0</v>
      </c>
      <c r="Z116" s="11">
        <v>0</v>
      </c>
      <c r="AA116" s="12">
        <v>2</v>
      </c>
      <c r="AB116" s="12">
        <v>6</v>
      </c>
      <c r="AC116" s="12">
        <f>VLOOKUP(B116,[5]Combined!C$1:AE$640,29,0)</f>
        <v>0</v>
      </c>
      <c r="AD116" s="12">
        <v>0</v>
      </c>
      <c r="AE116" s="12">
        <v>0</v>
      </c>
      <c r="AF116" s="12">
        <v>0</v>
      </c>
      <c r="AG116" s="14">
        <f t="shared" si="5"/>
        <v>39</v>
      </c>
      <c r="AH116" s="14">
        <f t="shared" si="5"/>
        <v>0</v>
      </c>
      <c r="AI116" s="14">
        <f t="shared" si="6"/>
        <v>0</v>
      </c>
      <c r="AJ116" s="14">
        <f t="shared" si="7"/>
        <v>23</v>
      </c>
      <c r="AK116" s="14">
        <f t="shared" si="8"/>
        <v>23</v>
      </c>
      <c r="AL116" s="14">
        <f t="shared" si="9"/>
        <v>58.974358974358978</v>
      </c>
      <c r="AM116" s="7" t="s">
        <v>113</v>
      </c>
      <c r="AN116" s="7">
        <v>24</v>
      </c>
    </row>
    <row r="117" spans="1:40" x14ac:dyDescent="0.25">
      <c r="A117" s="7">
        <v>116</v>
      </c>
      <c r="B117" s="7" t="s">
        <v>132</v>
      </c>
      <c r="C117" s="8">
        <f>VLOOKUP(B117,[1]Combined!$B$1:$AA$640,26,0)</f>
        <v>4</v>
      </c>
      <c r="D117" s="8">
        <f>VLOOKUP(B117,[1]Combined!$B$1:$AB$640,27,0)</f>
        <v>4</v>
      </c>
      <c r="E117" s="8">
        <f>VLOOKUP(B117,[1]Combined!$B$1:$AD$640,29,0)</f>
        <v>0</v>
      </c>
      <c r="F117" s="8">
        <f>VLOOKUP(B117,[1]Combined!$B$1:$AE$640,30,0)</f>
        <v>0</v>
      </c>
      <c r="G117" s="8">
        <f>VLOOKUP(B117,[1]Combined!$B$1:$AF$640,31,0)</f>
        <v>0</v>
      </c>
      <c r="H117" s="8">
        <v>0</v>
      </c>
      <c r="I117" s="9">
        <f>VLOOKUP(B117,[2]Combined!C$1:AB$640,26,0)</f>
        <v>5</v>
      </c>
      <c r="J117" s="9">
        <f>VLOOKUP(B117,[2]Combined!C$1:AC$640,27,0)</f>
        <v>8</v>
      </c>
      <c r="K117" s="9">
        <f>VLOOKUP(B117,[2]Combined!C$1:AE$640,29,0)</f>
        <v>0</v>
      </c>
      <c r="L117" s="9">
        <f>VLOOKUP(B117,[2]Combined!C$1:AF$640,30,0)</f>
        <v>0</v>
      </c>
      <c r="M117" s="9">
        <f>VLOOKUP(B117,[2]Combined!C$1:AG$640,31,0)</f>
        <v>0</v>
      </c>
      <c r="N117" s="9">
        <v>0</v>
      </c>
      <c r="O117" s="10">
        <v>9</v>
      </c>
      <c r="P117" s="10">
        <v>10</v>
      </c>
      <c r="Q117" s="10">
        <f>VLOOKUP(B117,[3]Combined!C$1:AE$640,29,0)</f>
        <v>0</v>
      </c>
      <c r="R117" s="10">
        <f>VLOOKUP(B117,[3]Combined!C$1:AF$640,30,0)</f>
        <v>0</v>
      </c>
      <c r="S117" s="10">
        <f>VLOOKUP(B117,[3]Combined!C$1:AG$640,31,0)</f>
        <v>0</v>
      </c>
      <c r="T117" s="10">
        <v>0</v>
      </c>
      <c r="U117" s="11">
        <f>VLOOKUP(B117,[4]Combined!C$1:AB$640,26,0)</f>
        <v>8</v>
      </c>
      <c r="V117" s="11">
        <f>VLOOKUP(B117,[4]Combined!C$1:AC$640,27,0)</f>
        <v>11</v>
      </c>
      <c r="W117" s="11">
        <f>VLOOKUP(B117,[4]Combined!C$1:AE$640,29,0)</f>
        <v>0</v>
      </c>
      <c r="X117" s="11">
        <v>0</v>
      </c>
      <c r="Y117" s="11">
        <v>0</v>
      </c>
      <c r="Z117" s="11">
        <v>0</v>
      </c>
      <c r="AA117" s="12">
        <v>4</v>
      </c>
      <c r="AB117" s="12">
        <v>6</v>
      </c>
      <c r="AC117" s="12">
        <f>VLOOKUP(B117,[5]Combined!C$1:AE$640,29,0)</f>
        <v>0</v>
      </c>
      <c r="AD117" s="12">
        <v>0</v>
      </c>
      <c r="AE117" s="12">
        <v>0</v>
      </c>
      <c r="AF117" s="12">
        <v>0</v>
      </c>
      <c r="AG117" s="14">
        <f t="shared" si="5"/>
        <v>39</v>
      </c>
      <c r="AH117" s="14">
        <f t="shared" si="5"/>
        <v>0</v>
      </c>
      <c r="AI117" s="14">
        <f t="shared" si="6"/>
        <v>0</v>
      </c>
      <c r="AJ117" s="14">
        <f t="shared" si="7"/>
        <v>30</v>
      </c>
      <c r="AK117" s="14">
        <f t="shared" si="8"/>
        <v>30</v>
      </c>
      <c r="AL117" s="14">
        <f t="shared" si="9"/>
        <v>76.923076923076934</v>
      </c>
      <c r="AM117" s="7" t="s">
        <v>115</v>
      </c>
      <c r="AN117" s="7">
        <v>23</v>
      </c>
    </row>
    <row r="118" spans="1:40" x14ac:dyDescent="0.25">
      <c r="A118" s="7">
        <v>117</v>
      </c>
      <c r="B118" s="7" t="s">
        <v>133</v>
      </c>
      <c r="C118" s="8">
        <f>VLOOKUP(B118,[1]Combined!$B$1:$AA$640,26,0)</f>
        <v>4</v>
      </c>
      <c r="D118" s="8">
        <f>VLOOKUP(B118,[1]Combined!$B$1:$AB$640,27,0)</f>
        <v>4</v>
      </c>
      <c r="E118" s="8">
        <f>VLOOKUP(B118,[1]Combined!$B$1:$AD$640,29,0)</f>
        <v>0</v>
      </c>
      <c r="F118" s="8">
        <f>VLOOKUP(B118,[1]Combined!$B$1:$AE$640,30,0)</f>
        <v>0</v>
      </c>
      <c r="G118" s="8">
        <f>VLOOKUP(B118,[1]Combined!$B$1:$AF$640,31,0)</f>
        <v>0</v>
      </c>
      <c r="H118" s="8">
        <v>0</v>
      </c>
      <c r="I118" s="9">
        <f>VLOOKUP(B118,[2]Combined!C$1:AB$640,26,0)</f>
        <v>3</v>
      </c>
      <c r="J118" s="9">
        <f>VLOOKUP(B118,[2]Combined!C$1:AC$640,27,0)</f>
        <v>8</v>
      </c>
      <c r="K118" s="9">
        <f>VLOOKUP(B118,[2]Combined!C$1:AE$640,29,0)</f>
        <v>0</v>
      </c>
      <c r="L118" s="9">
        <f>VLOOKUP(B118,[2]Combined!C$1:AF$640,30,0)</f>
        <v>0</v>
      </c>
      <c r="M118" s="9">
        <f>VLOOKUP(B118,[2]Combined!C$1:AG$640,31,0)</f>
        <v>0</v>
      </c>
      <c r="N118" s="9">
        <v>0</v>
      </c>
      <c r="O118" s="10">
        <f>VLOOKUP(B118,[3]Combined!C$1:AB$640,26,0)</f>
        <v>2</v>
      </c>
      <c r="P118" s="10">
        <v>10</v>
      </c>
      <c r="Q118" s="10">
        <f>VLOOKUP(B118,[3]Combined!C$1:AE$640,29,0)</f>
        <v>0</v>
      </c>
      <c r="R118" s="10">
        <f>VLOOKUP(B118,[3]Combined!C$1:AF$640,30,0)</f>
        <v>0</v>
      </c>
      <c r="S118" s="10">
        <f>VLOOKUP(B118,[3]Combined!C$1:AG$640,31,0)</f>
        <v>0</v>
      </c>
      <c r="T118" s="10">
        <v>0</v>
      </c>
      <c r="U118" s="11">
        <f>VLOOKUP(B118,[4]Combined!C$1:AB$640,26,0)</f>
        <v>4</v>
      </c>
      <c r="V118" s="11">
        <f>VLOOKUP(B118,[4]Combined!C$1:AC$640,27,0)</f>
        <v>11</v>
      </c>
      <c r="W118" s="11">
        <f>VLOOKUP(B118,[4]Combined!C$1:AE$640,29,0)</f>
        <v>0</v>
      </c>
      <c r="X118" s="11">
        <v>0</v>
      </c>
      <c r="Y118" s="11">
        <v>0</v>
      </c>
      <c r="Z118" s="11">
        <v>0</v>
      </c>
      <c r="AA118" s="12">
        <v>3</v>
      </c>
      <c r="AB118" s="12">
        <v>6</v>
      </c>
      <c r="AC118" s="12">
        <f>VLOOKUP(B118,[5]Combined!C$1:AE$640,29,0)</f>
        <v>0</v>
      </c>
      <c r="AD118" s="12">
        <v>0</v>
      </c>
      <c r="AE118" s="12">
        <v>0</v>
      </c>
      <c r="AF118" s="12">
        <v>0</v>
      </c>
      <c r="AG118" s="14">
        <f t="shared" si="5"/>
        <v>39</v>
      </c>
      <c r="AH118" s="14">
        <f t="shared" si="5"/>
        <v>0</v>
      </c>
      <c r="AI118" s="14">
        <f t="shared" si="6"/>
        <v>0</v>
      </c>
      <c r="AJ118" s="14">
        <f t="shared" si="7"/>
        <v>16</v>
      </c>
      <c r="AK118" s="14">
        <f t="shared" si="8"/>
        <v>16</v>
      </c>
      <c r="AL118" s="14">
        <f t="shared" si="9"/>
        <v>41.025641025641022</v>
      </c>
      <c r="AM118" s="7" t="s">
        <v>117</v>
      </c>
      <c r="AN118" s="7">
        <v>23</v>
      </c>
    </row>
    <row r="119" spans="1:40" x14ac:dyDescent="0.25">
      <c r="A119" s="7">
        <v>118</v>
      </c>
      <c r="B119" s="7" t="s">
        <v>134</v>
      </c>
      <c r="C119" s="8">
        <f>VLOOKUP(B119,[1]Combined!$B$1:$AA$640,26,0)</f>
        <v>4</v>
      </c>
      <c r="D119" s="8">
        <f>VLOOKUP(B119,[1]Combined!$B$1:$AB$640,27,0)</f>
        <v>4</v>
      </c>
      <c r="E119" s="8">
        <f>VLOOKUP(B119,[1]Combined!$B$1:$AD$640,29,0)</f>
        <v>0</v>
      </c>
      <c r="F119" s="8">
        <f>VLOOKUP(B119,[1]Combined!$B$1:$AE$640,30,0)</f>
        <v>0</v>
      </c>
      <c r="G119" s="8">
        <f>VLOOKUP(B119,[1]Combined!$B$1:$AF$640,31,0)</f>
        <v>0</v>
      </c>
      <c r="H119" s="8">
        <v>0</v>
      </c>
      <c r="I119" s="9">
        <f>VLOOKUP(B119,[2]Combined!C$1:AB$640,26,0)</f>
        <v>6</v>
      </c>
      <c r="J119" s="9">
        <f>VLOOKUP(B119,[2]Combined!C$1:AC$640,27,0)</f>
        <v>8</v>
      </c>
      <c r="K119" s="9">
        <f>VLOOKUP(B119,[2]Combined!C$1:AE$640,29,0)</f>
        <v>0</v>
      </c>
      <c r="L119" s="9">
        <f>VLOOKUP(B119,[2]Combined!C$1:AF$640,30,0)</f>
        <v>0</v>
      </c>
      <c r="M119" s="9">
        <f>VLOOKUP(B119,[2]Combined!C$1:AG$640,31,0)</f>
        <v>0</v>
      </c>
      <c r="N119" s="9">
        <v>0</v>
      </c>
      <c r="O119" s="10">
        <v>2</v>
      </c>
      <c r="P119" s="10">
        <v>10</v>
      </c>
      <c r="Q119" s="10">
        <f>VLOOKUP(B119,[3]Combined!C$1:AE$640,29,0)</f>
        <v>0</v>
      </c>
      <c r="R119" s="10">
        <f>VLOOKUP(B119,[3]Combined!C$1:AF$640,30,0)</f>
        <v>0</v>
      </c>
      <c r="S119" s="10">
        <f>VLOOKUP(B119,[3]Combined!C$1:AG$640,31,0)</f>
        <v>0</v>
      </c>
      <c r="T119" s="10">
        <v>0</v>
      </c>
      <c r="U119" s="11">
        <f>VLOOKUP(B119,[4]Combined!C$1:AB$640,26,0)</f>
        <v>4</v>
      </c>
      <c r="V119" s="11">
        <f>VLOOKUP(B119,[4]Combined!C$1:AC$640,27,0)</f>
        <v>11</v>
      </c>
      <c r="W119" s="11">
        <f>VLOOKUP(B119,[4]Combined!C$1:AE$640,29,0)</f>
        <v>3</v>
      </c>
      <c r="X119" s="11">
        <v>0</v>
      </c>
      <c r="Y119" s="11">
        <v>0</v>
      </c>
      <c r="Z119" s="11">
        <v>0</v>
      </c>
      <c r="AA119" s="12">
        <v>3</v>
      </c>
      <c r="AB119" s="12">
        <v>6</v>
      </c>
      <c r="AC119" s="12">
        <f>VLOOKUP(B119,[5]Combined!C$1:AE$640,29,0)</f>
        <v>0</v>
      </c>
      <c r="AD119" s="12">
        <v>0</v>
      </c>
      <c r="AE119" s="12">
        <v>0</v>
      </c>
      <c r="AF119" s="12">
        <v>0</v>
      </c>
      <c r="AG119" s="14">
        <f t="shared" si="5"/>
        <v>39</v>
      </c>
      <c r="AH119" s="14">
        <f t="shared" si="5"/>
        <v>3</v>
      </c>
      <c r="AI119" s="14">
        <f t="shared" si="6"/>
        <v>3</v>
      </c>
      <c r="AJ119" s="14">
        <f t="shared" si="7"/>
        <v>19</v>
      </c>
      <c r="AK119" s="14">
        <f t="shared" si="8"/>
        <v>22</v>
      </c>
      <c r="AL119" s="14">
        <f t="shared" si="9"/>
        <v>56.410256410256409</v>
      </c>
      <c r="AM119" s="7" t="s">
        <v>119</v>
      </c>
      <c r="AN119" s="7">
        <v>24</v>
      </c>
    </row>
    <row r="120" spans="1:40" x14ac:dyDescent="0.25">
      <c r="A120" s="7">
        <v>119</v>
      </c>
      <c r="B120" s="7" t="s">
        <v>135</v>
      </c>
      <c r="C120" s="8">
        <f>VLOOKUP(B120,[1]Combined!$B$1:$AA$640,26,0)</f>
        <v>4</v>
      </c>
      <c r="D120" s="8">
        <f>VLOOKUP(B120,[1]Combined!$B$1:$AB$640,27,0)</f>
        <v>4</v>
      </c>
      <c r="E120" s="8">
        <f>VLOOKUP(B120,[1]Combined!$B$1:$AD$640,29,0)</f>
        <v>0</v>
      </c>
      <c r="F120" s="8">
        <f>VLOOKUP(B120,[1]Combined!$B$1:$AE$640,30,0)</f>
        <v>0</v>
      </c>
      <c r="G120" s="8">
        <f>VLOOKUP(B120,[1]Combined!$B$1:$AF$640,31,0)</f>
        <v>0</v>
      </c>
      <c r="H120" s="8">
        <v>0</v>
      </c>
      <c r="I120" s="9">
        <f>VLOOKUP(B120,[2]Combined!C$1:AB$640,26,0)</f>
        <v>6</v>
      </c>
      <c r="J120" s="9">
        <f>VLOOKUP(B120,[2]Combined!C$1:AC$640,27,0)</f>
        <v>8</v>
      </c>
      <c r="K120" s="9">
        <f>VLOOKUP(B120,[2]Combined!C$1:AE$640,29,0)</f>
        <v>0</v>
      </c>
      <c r="L120" s="9">
        <f>VLOOKUP(B120,[2]Combined!C$1:AF$640,30,0)</f>
        <v>0</v>
      </c>
      <c r="M120" s="9">
        <f>VLOOKUP(B120,[2]Combined!C$1:AG$640,31,0)</f>
        <v>0</v>
      </c>
      <c r="N120" s="9">
        <v>0</v>
      </c>
      <c r="O120" s="10">
        <v>5</v>
      </c>
      <c r="P120" s="10">
        <v>10</v>
      </c>
      <c r="Q120" s="10">
        <f>VLOOKUP(B120,[3]Combined!C$1:AE$640,29,0)</f>
        <v>0</v>
      </c>
      <c r="R120" s="10">
        <f>VLOOKUP(B120,[3]Combined!C$1:AF$640,30,0)</f>
        <v>0</v>
      </c>
      <c r="S120" s="10">
        <f>VLOOKUP(B120,[3]Combined!C$1:AG$640,31,0)</f>
        <v>0</v>
      </c>
      <c r="T120" s="10">
        <v>0</v>
      </c>
      <c r="U120" s="11">
        <f>VLOOKUP(B120,[4]Combined!C$1:AB$640,26,0)</f>
        <v>6</v>
      </c>
      <c r="V120" s="11">
        <f>VLOOKUP(B120,[4]Combined!C$1:AC$640,27,0)</f>
        <v>11</v>
      </c>
      <c r="W120" s="11">
        <f>VLOOKUP(B120,[4]Combined!C$1:AE$640,29,0)</f>
        <v>0</v>
      </c>
      <c r="X120" s="11">
        <v>0</v>
      </c>
      <c r="Y120" s="11">
        <v>0</v>
      </c>
      <c r="Z120" s="11">
        <v>0</v>
      </c>
      <c r="AA120" s="12">
        <v>5</v>
      </c>
      <c r="AB120" s="12">
        <v>6</v>
      </c>
      <c r="AC120" s="12">
        <f>VLOOKUP(B120,[5]Combined!C$1:AE$640,29,0)</f>
        <v>0</v>
      </c>
      <c r="AD120" s="12">
        <v>0</v>
      </c>
      <c r="AE120" s="12">
        <v>0</v>
      </c>
      <c r="AF120" s="12">
        <v>0</v>
      </c>
      <c r="AG120" s="14">
        <f t="shared" si="5"/>
        <v>39</v>
      </c>
      <c r="AH120" s="14">
        <f t="shared" si="5"/>
        <v>0</v>
      </c>
      <c r="AI120" s="14">
        <f t="shared" si="6"/>
        <v>0</v>
      </c>
      <c r="AJ120" s="14">
        <f t="shared" si="7"/>
        <v>26</v>
      </c>
      <c r="AK120" s="14">
        <f t="shared" si="8"/>
        <v>26</v>
      </c>
      <c r="AL120" s="14">
        <f t="shared" si="9"/>
        <v>66.666666666666657</v>
      </c>
      <c r="AM120" s="7" t="s">
        <v>111</v>
      </c>
      <c r="AN120" s="7">
        <v>25</v>
      </c>
    </row>
    <row r="121" spans="1:40" x14ac:dyDescent="0.25">
      <c r="A121" s="7">
        <v>120</v>
      </c>
      <c r="B121" s="7" t="s">
        <v>136</v>
      </c>
      <c r="C121" s="8">
        <f>VLOOKUP(B121,[1]Combined!$B$1:$AA$640,26,0)</f>
        <v>4</v>
      </c>
      <c r="D121" s="8">
        <f>VLOOKUP(B121,[1]Combined!$B$1:$AB$640,27,0)</f>
        <v>4</v>
      </c>
      <c r="E121" s="8">
        <f>VLOOKUP(B121,[1]Combined!$B$1:$AD$640,29,0)</f>
        <v>0</v>
      </c>
      <c r="F121" s="8">
        <f>VLOOKUP(B121,[1]Combined!$B$1:$AE$640,30,0)</f>
        <v>0</v>
      </c>
      <c r="G121" s="8">
        <f>VLOOKUP(B121,[1]Combined!$B$1:$AF$640,31,0)</f>
        <v>0</v>
      </c>
      <c r="H121" s="8">
        <v>0</v>
      </c>
      <c r="I121" s="9">
        <f>VLOOKUP(B121,[2]Combined!C$1:AB$640,26,0)</f>
        <v>4</v>
      </c>
      <c r="J121" s="9">
        <f>VLOOKUP(B121,[2]Combined!C$1:AC$640,27,0)</f>
        <v>8</v>
      </c>
      <c r="K121" s="9">
        <f>VLOOKUP(B121,[2]Combined!C$1:AE$640,29,0)</f>
        <v>0</v>
      </c>
      <c r="L121" s="9">
        <f>VLOOKUP(B121,[2]Combined!C$1:AF$640,30,0)</f>
        <v>0</v>
      </c>
      <c r="M121" s="9">
        <f>VLOOKUP(B121,[2]Combined!C$1:AG$640,31,0)</f>
        <v>0</v>
      </c>
      <c r="N121" s="9">
        <v>0</v>
      </c>
      <c r="O121" s="10">
        <v>4</v>
      </c>
      <c r="P121" s="10">
        <v>10</v>
      </c>
      <c r="Q121" s="10">
        <f>VLOOKUP(B121,[3]Combined!C$1:AE$640,29,0)</f>
        <v>0</v>
      </c>
      <c r="R121" s="10">
        <f>VLOOKUP(B121,[3]Combined!C$1:AF$640,30,0)</f>
        <v>0</v>
      </c>
      <c r="S121" s="10">
        <f>VLOOKUP(B121,[3]Combined!C$1:AG$640,31,0)</f>
        <v>0</v>
      </c>
      <c r="T121" s="10">
        <v>0</v>
      </c>
      <c r="U121" s="11">
        <f>VLOOKUP(B121,[4]Combined!C$1:AB$640,26,0)</f>
        <v>5</v>
      </c>
      <c r="V121" s="11">
        <f>VLOOKUP(B121,[4]Combined!C$1:AC$640,27,0)</f>
        <v>11</v>
      </c>
      <c r="W121" s="11">
        <f>VLOOKUP(B121,[4]Combined!C$1:AE$640,29,0)</f>
        <v>0</v>
      </c>
      <c r="X121" s="11">
        <v>0</v>
      </c>
      <c r="Y121" s="11">
        <v>0</v>
      </c>
      <c r="Z121" s="11">
        <v>0</v>
      </c>
      <c r="AA121" s="12">
        <v>3</v>
      </c>
      <c r="AB121" s="12">
        <v>6</v>
      </c>
      <c r="AC121" s="12">
        <f>VLOOKUP(B121,[5]Combined!C$1:AE$640,29,0)</f>
        <v>0</v>
      </c>
      <c r="AD121" s="12">
        <v>0</v>
      </c>
      <c r="AE121" s="12">
        <v>0</v>
      </c>
      <c r="AF121" s="12">
        <v>0</v>
      </c>
      <c r="AG121" s="14">
        <f t="shared" si="5"/>
        <v>39</v>
      </c>
      <c r="AH121" s="14">
        <f t="shared" si="5"/>
        <v>0</v>
      </c>
      <c r="AI121" s="14">
        <f t="shared" si="6"/>
        <v>0</v>
      </c>
      <c r="AJ121" s="14">
        <f t="shared" si="7"/>
        <v>20</v>
      </c>
      <c r="AK121" s="14">
        <f t="shared" si="8"/>
        <v>20</v>
      </c>
      <c r="AL121" s="14">
        <f t="shared" si="9"/>
        <v>51.282051282051277</v>
      </c>
      <c r="AM121" s="7" t="s">
        <v>113</v>
      </c>
      <c r="AN121" s="7">
        <v>23</v>
      </c>
    </row>
    <row r="122" spans="1:40" x14ac:dyDescent="0.25">
      <c r="A122" s="7">
        <v>121</v>
      </c>
      <c r="B122" s="7" t="s">
        <v>137</v>
      </c>
      <c r="C122" s="8">
        <f>VLOOKUP(B122,[1]Combined!$B$1:$AA$640,26,0)</f>
        <v>4</v>
      </c>
      <c r="D122" s="8">
        <f>VLOOKUP(B122,[1]Combined!$B$1:$AB$640,27,0)</f>
        <v>4</v>
      </c>
      <c r="E122" s="8">
        <f>VLOOKUP(B122,[1]Combined!$B$1:$AD$640,29,0)</f>
        <v>0</v>
      </c>
      <c r="F122" s="8">
        <f>VLOOKUP(B122,[1]Combined!$B$1:$AE$640,30,0)</f>
        <v>0</v>
      </c>
      <c r="G122" s="8">
        <f>VLOOKUP(B122,[1]Combined!$B$1:$AF$640,31,0)</f>
        <v>0</v>
      </c>
      <c r="H122" s="8">
        <v>0</v>
      </c>
      <c r="I122" s="9">
        <f>VLOOKUP(B122,[2]Combined!C$1:AB$640,26,0)</f>
        <v>4</v>
      </c>
      <c r="J122" s="9">
        <f>VLOOKUP(B122,[2]Combined!C$1:AC$640,27,0)</f>
        <v>8</v>
      </c>
      <c r="K122" s="9">
        <f>VLOOKUP(B122,[2]Combined!C$1:AE$640,29,0)</f>
        <v>0</v>
      </c>
      <c r="L122" s="9">
        <f>VLOOKUP(B122,[2]Combined!C$1:AF$640,30,0)</f>
        <v>0</v>
      </c>
      <c r="M122" s="9">
        <f>VLOOKUP(B122,[2]Combined!C$1:AG$640,31,0)</f>
        <v>0</v>
      </c>
      <c r="N122" s="9">
        <v>0</v>
      </c>
      <c r="O122" s="10">
        <f>VLOOKUP(B122,[3]Combined!C$1:AB$640,26,0)</f>
        <v>3</v>
      </c>
      <c r="P122" s="10">
        <v>10</v>
      </c>
      <c r="Q122" s="10">
        <f>VLOOKUP(B122,[3]Combined!C$1:AE$640,29,0)</f>
        <v>0</v>
      </c>
      <c r="R122" s="10">
        <f>VLOOKUP(B122,[3]Combined!C$1:AF$640,30,0)</f>
        <v>0</v>
      </c>
      <c r="S122" s="10">
        <f>VLOOKUP(B122,[3]Combined!C$1:AG$640,31,0)</f>
        <v>0</v>
      </c>
      <c r="T122" s="10">
        <v>0</v>
      </c>
      <c r="U122" s="11">
        <f>VLOOKUP(B122,[4]Combined!C$1:AB$640,26,0)</f>
        <v>4</v>
      </c>
      <c r="V122" s="11">
        <f>VLOOKUP(B122,[4]Combined!C$1:AC$640,27,0)</f>
        <v>11</v>
      </c>
      <c r="W122" s="11">
        <f>VLOOKUP(B122,[4]Combined!C$1:AE$640,29,0)</f>
        <v>0</v>
      </c>
      <c r="X122" s="11">
        <v>0</v>
      </c>
      <c r="Y122" s="11">
        <v>0</v>
      </c>
      <c r="Z122" s="11">
        <v>0</v>
      </c>
      <c r="AA122" s="12">
        <v>3</v>
      </c>
      <c r="AB122" s="12">
        <v>6</v>
      </c>
      <c r="AC122" s="12">
        <f>VLOOKUP(B122,[5]Combined!C$1:AE$640,29,0)</f>
        <v>0</v>
      </c>
      <c r="AD122" s="12">
        <v>0</v>
      </c>
      <c r="AE122" s="12">
        <v>0</v>
      </c>
      <c r="AF122" s="12">
        <v>0</v>
      </c>
      <c r="AG122" s="14">
        <f t="shared" si="5"/>
        <v>39</v>
      </c>
      <c r="AH122" s="14">
        <f t="shared" si="5"/>
        <v>0</v>
      </c>
      <c r="AI122" s="14">
        <f t="shared" si="6"/>
        <v>0</v>
      </c>
      <c r="AJ122" s="14">
        <f t="shared" si="7"/>
        <v>18</v>
      </c>
      <c r="AK122" s="14">
        <f t="shared" si="8"/>
        <v>18</v>
      </c>
      <c r="AL122" s="14">
        <f t="shared" si="9"/>
        <v>46.153846153846153</v>
      </c>
      <c r="AM122" s="7" t="s">
        <v>115</v>
      </c>
      <c r="AN122" s="7">
        <v>23</v>
      </c>
    </row>
    <row r="123" spans="1:40" x14ac:dyDescent="0.25">
      <c r="A123" s="7">
        <v>122</v>
      </c>
      <c r="B123" s="7" t="s">
        <v>138</v>
      </c>
      <c r="C123" s="8">
        <f>VLOOKUP(B123,[1]Combined!$B$1:$AA$640,26,0)</f>
        <v>4</v>
      </c>
      <c r="D123" s="8">
        <f>VLOOKUP(B123,[1]Combined!$B$1:$AB$640,27,0)</f>
        <v>4</v>
      </c>
      <c r="E123" s="8">
        <f>VLOOKUP(B123,[1]Combined!$B$1:$AD$640,29,0)</f>
        <v>0</v>
      </c>
      <c r="F123" s="8">
        <f>VLOOKUP(B123,[1]Combined!$B$1:$AE$640,30,0)</f>
        <v>0</v>
      </c>
      <c r="G123" s="8">
        <f>VLOOKUP(B123,[1]Combined!$B$1:$AF$640,31,0)</f>
        <v>0</v>
      </c>
      <c r="H123" s="8">
        <v>0</v>
      </c>
      <c r="I123" s="9">
        <f>VLOOKUP(B123,[2]Combined!C$1:AB$640,26,0)</f>
        <v>6</v>
      </c>
      <c r="J123" s="9">
        <f>VLOOKUP(B123,[2]Combined!C$1:AC$640,27,0)</f>
        <v>8</v>
      </c>
      <c r="K123" s="9">
        <f>VLOOKUP(B123,[2]Combined!C$1:AE$640,29,0)</f>
        <v>0</v>
      </c>
      <c r="L123" s="9">
        <f>VLOOKUP(B123,[2]Combined!C$1:AF$640,30,0)</f>
        <v>0</v>
      </c>
      <c r="M123" s="9">
        <f>VLOOKUP(B123,[2]Combined!C$1:AG$640,31,0)</f>
        <v>0</v>
      </c>
      <c r="N123" s="9">
        <v>0</v>
      </c>
      <c r="O123" s="10">
        <v>8</v>
      </c>
      <c r="P123" s="10">
        <v>10</v>
      </c>
      <c r="Q123" s="10">
        <f>VLOOKUP(B123,[3]Combined!C$1:AE$640,29,0)</f>
        <v>0</v>
      </c>
      <c r="R123" s="10">
        <f>VLOOKUP(B123,[3]Combined!C$1:AF$640,30,0)</f>
        <v>0</v>
      </c>
      <c r="S123" s="10">
        <f>VLOOKUP(B123,[3]Combined!C$1:AG$640,31,0)</f>
        <v>0</v>
      </c>
      <c r="T123" s="10">
        <v>0</v>
      </c>
      <c r="U123" s="11">
        <f>VLOOKUP(B123,[4]Combined!C$1:AB$640,26,0)</f>
        <v>5</v>
      </c>
      <c r="V123" s="11">
        <f>VLOOKUP(B123,[4]Combined!C$1:AC$640,27,0)</f>
        <v>11</v>
      </c>
      <c r="W123" s="11">
        <f>VLOOKUP(B123,[4]Combined!C$1:AE$640,29,0)</f>
        <v>0</v>
      </c>
      <c r="X123" s="11">
        <v>0</v>
      </c>
      <c r="Y123" s="11">
        <v>0</v>
      </c>
      <c r="Z123" s="11">
        <v>0</v>
      </c>
      <c r="AA123" s="12">
        <v>2</v>
      </c>
      <c r="AB123" s="12">
        <v>6</v>
      </c>
      <c r="AC123" s="12">
        <f>VLOOKUP(B123,[5]Combined!C$1:AE$640,29,0)</f>
        <v>0</v>
      </c>
      <c r="AD123" s="12">
        <v>0</v>
      </c>
      <c r="AE123" s="12">
        <v>0</v>
      </c>
      <c r="AF123" s="12">
        <v>0</v>
      </c>
      <c r="AG123" s="14">
        <f t="shared" si="5"/>
        <v>39</v>
      </c>
      <c r="AH123" s="14">
        <f t="shared" si="5"/>
        <v>0</v>
      </c>
      <c r="AI123" s="14">
        <f t="shared" si="6"/>
        <v>0</v>
      </c>
      <c r="AJ123" s="14">
        <f t="shared" si="7"/>
        <v>25</v>
      </c>
      <c r="AK123" s="14">
        <f t="shared" si="8"/>
        <v>25</v>
      </c>
      <c r="AL123" s="14">
        <f t="shared" si="9"/>
        <v>64.102564102564102</v>
      </c>
      <c r="AM123" s="7" t="s">
        <v>117</v>
      </c>
      <c r="AN123" s="7">
        <v>24</v>
      </c>
    </row>
    <row r="124" spans="1:40" x14ac:dyDescent="0.25">
      <c r="A124" s="7">
        <v>123</v>
      </c>
      <c r="B124" s="7" t="s">
        <v>139</v>
      </c>
      <c r="C124" s="8">
        <f>VLOOKUP(B124,[1]Combined!$B$1:$AA$640,26,0)</f>
        <v>4</v>
      </c>
      <c r="D124" s="8">
        <f>VLOOKUP(B124,[1]Combined!$B$1:$AB$640,27,0)</f>
        <v>4</v>
      </c>
      <c r="E124" s="8">
        <f>VLOOKUP(B124,[1]Combined!$B$1:$AD$640,29,0)</f>
        <v>0</v>
      </c>
      <c r="F124" s="8">
        <f>VLOOKUP(B124,[1]Combined!$B$1:$AE$640,30,0)</f>
        <v>0</v>
      </c>
      <c r="G124" s="8">
        <f>VLOOKUP(B124,[1]Combined!$B$1:$AF$640,31,0)</f>
        <v>0</v>
      </c>
      <c r="H124" s="8">
        <v>0</v>
      </c>
      <c r="I124" s="9">
        <f>VLOOKUP(B124,[2]Combined!C$1:AB$640,26,0)</f>
        <v>7</v>
      </c>
      <c r="J124" s="9">
        <f>VLOOKUP(B124,[2]Combined!C$1:AC$640,27,0)</f>
        <v>8</v>
      </c>
      <c r="K124" s="9">
        <f>VLOOKUP(B124,[2]Combined!C$1:AE$640,29,0)</f>
        <v>0</v>
      </c>
      <c r="L124" s="9">
        <f>VLOOKUP(B124,[2]Combined!C$1:AF$640,30,0)</f>
        <v>0</v>
      </c>
      <c r="M124" s="9">
        <f>VLOOKUP(B124,[2]Combined!C$1:AG$640,31,0)</f>
        <v>0</v>
      </c>
      <c r="N124" s="9">
        <v>0</v>
      </c>
      <c r="O124" s="10">
        <v>6</v>
      </c>
      <c r="P124" s="10">
        <v>10</v>
      </c>
      <c r="Q124" s="10">
        <f>VLOOKUP(B124,[3]Combined!C$1:AE$640,29,0)</f>
        <v>0</v>
      </c>
      <c r="R124" s="10">
        <f>VLOOKUP(B124,[3]Combined!C$1:AF$640,30,0)</f>
        <v>0</v>
      </c>
      <c r="S124" s="10">
        <f>VLOOKUP(B124,[3]Combined!C$1:AG$640,31,0)</f>
        <v>0</v>
      </c>
      <c r="T124" s="10">
        <v>0</v>
      </c>
      <c r="U124" s="11">
        <f>VLOOKUP(B124,[4]Combined!C$1:AB$640,26,0)</f>
        <v>6</v>
      </c>
      <c r="V124" s="11">
        <f>VLOOKUP(B124,[4]Combined!C$1:AC$640,27,0)</f>
        <v>11</v>
      </c>
      <c r="W124" s="11">
        <f>VLOOKUP(B124,[4]Combined!C$1:AE$640,29,0)</f>
        <v>0</v>
      </c>
      <c r="X124" s="11">
        <v>0</v>
      </c>
      <c r="Y124" s="11">
        <v>0</v>
      </c>
      <c r="Z124" s="11">
        <v>0</v>
      </c>
      <c r="AA124" s="12">
        <v>2</v>
      </c>
      <c r="AB124" s="12">
        <v>6</v>
      </c>
      <c r="AC124" s="12">
        <f>VLOOKUP(B124,[5]Combined!C$1:AE$640,29,0)</f>
        <v>0</v>
      </c>
      <c r="AD124" s="12">
        <v>0</v>
      </c>
      <c r="AE124" s="12">
        <v>0</v>
      </c>
      <c r="AF124" s="12">
        <v>0</v>
      </c>
      <c r="AG124" s="14">
        <f t="shared" si="5"/>
        <v>39</v>
      </c>
      <c r="AH124" s="14">
        <f t="shared" si="5"/>
        <v>0</v>
      </c>
      <c r="AI124" s="14">
        <f t="shared" si="6"/>
        <v>0</v>
      </c>
      <c r="AJ124" s="14">
        <f t="shared" si="7"/>
        <v>25</v>
      </c>
      <c r="AK124" s="14">
        <f t="shared" si="8"/>
        <v>25</v>
      </c>
      <c r="AL124" s="14">
        <f t="shared" si="9"/>
        <v>64.102564102564102</v>
      </c>
      <c r="AM124" s="7" t="s">
        <v>119</v>
      </c>
      <c r="AN124" s="7">
        <v>22</v>
      </c>
    </row>
    <row r="125" spans="1:40" x14ac:dyDescent="0.25">
      <c r="A125" s="7">
        <v>124</v>
      </c>
      <c r="B125" s="7" t="s">
        <v>140</v>
      </c>
      <c r="C125" s="8">
        <f>VLOOKUP(B125,[1]Combined!$B$1:$AA$640,26,0)</f>
        <v>4</v>
      </c>
      <c r="D125" s="8">
        <f>VLOOKUP(B125,[1]Combined!$B$1:$AB$640,27,0)</f>
        <v>4</v>
      </c>
      <c r="E125" s="8">
        <f>VLOOKUP(B125,[1]Combined!$B$1:$AD$640,29,0)</f>
        <v>0</v>
      </c>
      <c r="F125" s="8">
        <f>VLOOKUP(B125,[1]Combined!$B$1:$AE$640,30,0)</f>
        <v>0</v>
      </c>
      <c r="G125" s="8">
        <f>VLOOKUP(B125,[1]Combined!$B$1:$AF$640,31,0)</f>
        <v>0</v>
      </c>
      <c r="H125" s="8">
        <v>0</v>
      </c>
      <c r="I125" s="9">
        <f>VLOOKUP(B125,[2]Combined!C$1:AB$640,26,0)</f>
        <v>5</v>
      </c>
      <c r="J125" s="9">
        <f>VLOOKUP(B125,[2]Combined!C$1:AC$640,27,0)</f>
        <v>8</v>
      </c>
      <c r="K125" s="9">
        <f>VLOOKUP(B125,[2]Combined!C$1:AE$640,29,0)</f>
        <v>0</v>
      </c>
      <c r="L125" s="9">
        <f>VLOOKUP(B125,[2]Combined!C$1:AF$640,30,0)</f>
        <v>0</v>
      </c>
      <c r="M125" s="9">
        <f>VLOOKUP(B125,[2]Combined!C$1:AG$640,31,0)</f>
        <v>0</v>
      </c>
      <c r="N125" s="9">
        <v>0</v>
      </c>
      <c r="O125" s="10">
        <f>VLOOKUP(B125,[3]Combined!C$1:AB$640,26,0)</f>
        <v>3</v>
      </c>
      <c r="P125" s="10">
        <v>10</v>
      </c>
      <c r="Q125" s="10">
        <f>VLOOKUP(B125,[3]Combined!C$1:AE$640,29,0)</f>
        <v>0</v>
      </c>
      <c r="R125" s="10">
        <f>VLOOKUP(B125,[3]Combined!C$1:AF$640,30,0)</f>
        <v>0</v>
      </c>
      <c r="S125" s="10">
        <f>VLOOKUP(B125,[3]Combined!C$1:AG$640,31,0)</f>
        <v>0</v>
      </c>
      <c r="T125" s="10">
        <v>0</v>
      </c>
      <c r="U125" s="11">
        <f>VLOOKUP(B125,[4]Combined!C$1:AB$640,26,0)</f>
        <v>7</v>
      </c>
      <c r="V125" s="11">
        <f>VLOOKUP(B125,[4]Combined!C$1:AC$640,27,0)</f>
        <v>11</v>
      </c>
      <c r="W125" s="11">
        <f>VLOOKUP(B125,[4]Combined!C$1:AE$640,29,0)</f>
        <v>1</v>
      </c>
      <c r="X125" s="11">
        <v>0</v>
      </c>
      <c r="Y125" s="11">
        <v>0</v>
      </c>
      <c r="Z125" s="11">
        <v>0</v>
      </c>
      <c r="AA125" s="12">
        <v>3</v>
      </c>
      <c r="AB125" s="12">
        <v>6</v>
      </c>
      <c r="AC125" s="12">
        <f>VLOOKUP(B125,[5]Combined!C$1:AE$640,29,0)</f>
        <v>0</v>
      </c>
      <c r="AD125" s="12">
        <v>0</v>
      </c>
      <c r="AE125" s="12">
        <v>0</v>
      </c>
      <c r="AF125" s="12">
        <v>0</v>
      </c>
      <c r="AG125" s="14">
        <f t="shared" si="5"/>
        <v>39</v>
      </c>
      <c r="AH125" s="14">
        <f t="shared" si="5"/>
        <v>1</v>
      </c>
      <c r="AI125" s="14">
        <f t="shared" si="6"/>
        <v>1</v>
      </c>
      <c r="AJ125" s="14">
        <f t="shared" si="7"/>
        <v>22</v>
      </c>
      <c r="AK125" s="14">
        <f t="shared" si="8"/>
        <v>23</v>
      </c>
      <c r="AL125" s="14">
        <f t="shared" si="9"/>
        <v>58.974358974358978</v>
      </c>
      <c r="AM125" s="7" t="s">
        <v>111</v>
      </c>
      <c r="AN125" s="7">
        <v>24</v>
      </c>
    </row>
    <row r="126" spans="1:40" x14ac:dyDescent="0.25">
      <c r="A126" s="7">
        <v>125</v>
      </c>
      <c r="B126" s="7" t="s">
        <v>141</v>
      </c>
      <c r="C126" s="8">
        <f>VLOOKUP(B126,[1]Combined!$B$1:$AA$640,26,0)</f>
        <v>4</v>
      </c>
      <c r="D126" s="8">
        <f>VLOOKUP(B126,[1]Combined!$B$1:$AB$640,27,0)</f>
        <v>4</v>
      </c>
      <c r="E126" s="8">
        <f>VLOOKUP(B126,[1]Combined!$B$1:$AD$640,29,0)</f>
        <v>0</v>
      </c>
      <c r="F126" s="8">
        <f>VLOOKUP(B126,[1]Combined!$B$1:$AE$640,30,0)</f>
        <v>0</v>
      </c>
      <c r="G126" s="8">
        <f>VLOOKUP(B126,[1]Combined!$B$1:$AF$640,31,0)</f>
        <v>0</v>
      </c>
      <c r="H126" s="8">
        <v>0</v>
      </c>
      <c r="I126" s="9">
        <f>VLOOKUP(B126,[2]Combined!C$1:AB$640,26,0)</f>
        <v>1</v>
      </c>
      <c r="J126" s="9">
        <f>VLOOKUP(B126,[2]Combined!C$1:AC$640,27,0)</f>
        <v>8</v>
      </c>
      <c r="K126" s="9">
        <f>VLOOKUP(B126,[2]Combined!C$1:AE$640,29,0)</f>
        <v>0</v>
      </c>
      <c r="L126" s="9">
        <f>VLOOKUP(B126,[2]Combined!C$1:AF$640,30,0)</f>
        <v>0</v>
      </c>
      <c r="M126" s="9">
        <f>VLOOKUP(B126,[2]Combined!C$1:AG$640,31,0)</f>
        <v>0</v>
      </c>
      <c r="N126" s="9">
        <v>0</v>
      </c>
      <c r="O126" s="10">
        <f>VLOOKUP(B126,[3]Combined!C$1:AB$640,26,0)</f>
        <v>0</v>
      </c>
      <c r="P126" s="10">
        <v>10</v>
      </c>
      <c r="Q126" s="10">
        <f>VLOOKUP(B126,[3]Combined!C$1:AE$640,29,0)</f>
        <v>0</v>
      </c>
      <c r="R126" s="10">
        <f>VLOOKUP(B126,[3]Combined!C$1:AF$640,30,0)</f>
        <v>0</v>
      </c>
      <c r="S126" s="10">
        <f>VLOOKUP(B126,[3]Combined!C$1:AG$640,31,0)</f>
        <v>0</v>
      </c>
      <c r="T126" s="10">
        <v>0</v>
      </c>
      <c r="U126" s="11">
        <f>VLOOKUP(B126,[4]Combined!C$1:AB$640,26,0)</f>
        <v>0</v>
      </c>
      <c r="V126" s="11">
        <f>VLOOKUP(B126,[4]Combined!C$1:AC$640,27,0)</f>
        <v>11</v>
      </c>
      <c r="W126" s="11">
        <f>VLOOKUP(B126,[4]Combined!C$1:AE$640,29,0)</f>
        <v>0</v>
      </c>
      <c r="X126" s="11">
        <v>0</v>
      </c>
      <c r="Y126" s="11">
        <v>0</v>
      </c>
      <c r="Z126" s="11">
        <v>0</v>
      </c>
      <c r="AA126" s="12">
        <f>VLOOKUP(B126,[5]Combined!C$1:AB$640,26,0)</f>
        <v>0</v>
      </c>
      <c r="AB126" s="12">
        <v>6</v>
      </c>
      <c r="AC126" s="12">
        <f>VLOOKUP(B126,[5]Combined!C$1:AE$640,29,0)</f>
        <v>0</v>
      </c>
      <c r="AD126" s="12">
        <v>0</v>
      </c>
      <c r="AE126" s="12">
        <v>0</v>
      </c>
      <c r="AF126" s="12">
        <v>0</v>
      </c>
      <c r="AG126" s="14">
        <f t="shared" si="5"/>
        <v>39</v>
      </c>
      <c r="AH126" s="14">
        <f t="shared" si="5"/>
        <v>0</v>
      </c>
      <c r="AI126" s="14">
        <f t="shared" si="6"/>
        <v>0</v>
      </c>
      <c r="AJ126" s="14">
        <f t="shared" si="7"/>
        <v>5</v>
      </c>
      <c r="AK126" s="14">
        <f t="shared" si="8"/>
        <v>5</v>
      </c>
      <c r="AL126" s="14">
        <f t="shared" si="9"/>
        <v>12.820512820512819</v>
      </c>
      <c r="AM126" s="7" t="s">
        <v>113</v>
      </c>
      <c r="AN126" s="7">
        <v>0</v>
      </c>
    </row>
    <row r="127" spans="1:40" x14ac:dyDescent="0.25">
      <c r="A127" s="7">
        <v>126</v>
      </c>
      <c r="B127" s="7" t="s">
        <v>142</v>
      </c>
      <c r="C127" s="8">
        <f>VLOOKUP(B127,[1]Combined!$B$1:$AA$640,26,0)</f>
        <v>4</v>
      </c>
      <c r="D127" s="8">
        <f>VLOOKUP(B127,[1]Combined!$B$1:$AB$640,27,0)</f>
        <v>4</v>
      </c>
      <c r="E127" s="8">
        <f>VLOOKUP(B127,[1]Combined!$B$1:$AD$640,29,0)</f>
        <v>0</v>
      </c>
      <c r="F127" s="8">
        <f>VLOOKUP(B127,[1]Combined!$B$1:$AE$640,30,0)</f>
        <v>0</v>
      </c>
      <c r="G127" s="8">
        <f>VLOOKUP(B127,[1]Combined!$B$1:$AF$640,31,0)</f>
        <v>0</v>
      </c>
      <c r="H127" s="8">
        <v>0</v>
      </c>
      <c r="I127" s="9">
        <f>VLOOKUP(B127,[2]Combined!C$1:AB$640,26,0)</f>
        <v>7</v>
      </c>
      <c r="J127" s="9">
        <f>VLOOKUP(B127,[2]Combined!C$1:AC$640,27,0)</f>
        <v>8</v>
      </c>
      <c r="K127" s="9">
        <f>VLOOKUP(B127,[2]Combined!C$1:AE$640,29,0)</f>
        <v>0</v>
      </c>
      <c r="L127" s="9">
        <f>VLOOKUP(B127,[2]Combined!C$1:AF$640,30,0)</f>
        <v>0</v>
      </c>
      <c r="M127" s="9">
        <f>VLOOKUP(B127,[2]Combined!C$1:AG$640,31,0)</f>
        <v>0</v>
      </c>
      <c r="N127" s="9">
        <v>0</v>
      </c>
      <c r="O127" s="10">
        <f>VLOOKUP(B127,[3]Combined!C$1:AB$640,26,0)</f>
        <v>4</v>
      </c>
      <c r="P127" s="10">
        <v>10</v>
      </c>
      <c r="Q127" s="10">
        <f>VLOOKUP(B127,[3]Combined!C$1:AE$640,29,0)</f>
        <v>0</v>
      </c>
      <c r="R127" s="10">
        <f>VLOOKUP(B127,[3]Combined!C$1:AF$640,30,0)</f>
        <v>0</v>
      </c>
      <c r="S127" s="10">
        <f>VLOOKUP(B127,[3]Combined!C$1:AG$640,31,0)</f>
        <v>0</v>
      </c>
      <c r="T127" s="10">
        <v>0</v>
      </c>
      <c r="U127" s="11">
        <f>VLOOKUP(B127,[4]Combined!C$1:AB$640,26,0)</f>
        <v>6</v>
      </c>
      <c r="V127" s="11">
        <f>VLOOKUP(B127,[4]Combined!C$1:AC$640,27,0)</f>
        <v>11</v>
      </c>
      <c r="W127" s="11">
        <f>VLOOKUP(B127,[4]Combined!C$1:AE$640,29,0)</f>
        <v>2</v>
      </c>
      <c r="X127" s="11">
        <v>0</v>
      </c>
      <c r="Y127" s="11">
        <v>0</v>
      </c>
      <c r="Z127" s="11">
        <v>0</v>
      </c>
      <c r="AA127" s="12">
        <v>3</v>
      </c>
      <c r="AB127" s="12">
        <v>6</v>
      </c>
      <c r="AC127" s="12">
        <f>VLOOKUP(B127,[5]Combined!C$1:AE$640,29,0)</f>
        <v>0</v>
      </c>
      <c r="AD127" s="12">
        <v>0</v>
      </c>
      <c r="AE127" s="12">
        <v>0</v>
      </c>
      <c r="AF127" s="12">
        <v>0</v>
      </c>
      <c r="AG127" s="14">
        <f t="shared" si="5"/>
        <v>39</v>
      </c>
      <c r="AH127" s="14">
        <f t="shared" si="5"/>
        <v>2</v>
      </c>
      <c r="AI127" s="14">
        <f t="shared" si="6"/>
        <v>2</v>
      </c>
      <c r="AJ127" s="14">
        <f t="shared" si="7"/>
        <v>24</v>
      </c>
      <c r="AK127" s="14">
        <f t="shared" si="8"/>
        <v>26</v>
      </c>
      <c r="AL127" s="14">
        <f t="shared" si="9"/>
        <v>66.666666666666657</v>
      </c>
      <c r="AM127" s="7" t="s">
        <v>115</v>
      </c>
      <c r="AN127" s="7">
        <v>24</v>
      </c>
    </row>
    <row r="128" spans="1:40" x14ac:dyDescent="0.25">
      <c r="A128" s="7">
        <v>127</v>
      </c>
      <c r="B128" s="7" t="s">
        <v>143</v>
      </c>
      <c r="C128" s="8">
        <f>VLOOKUP(B128,[1]Combined!$B$1:$AA$640,26,0)</f>
        <v>4</v>
      </c>
      <c r="D128" s="8">
        <f>VLOOKUP(B128,[1]Combined!$B$1:$AB$640,27,0)</f>
        <v>4</v>
      </c>
      <c r="E128" s="8">
        <f>VLOOKUP(B128,[1]Combined!$B$1:$AD$640,29,0)</f>
        <v>0</v>
      </c>
      <c r="F128" s="8">
        <f>VLOOKUP(B128,[1]Combined!$B$1:$AE$640,30,0)</f>
        <v>0</v>
      </c>
      <c r="G128" s="8">
        <f>VLOOKUP(B128,[1]Combined!$B$1:$AF$640,31,0)</f>
        <v>0</v>
      </c>
      <c r="H128" s="8">
        <v>0</v>
      </c>
      <c r="I128" s="9">
        <f>VLOOKUP(B128,[2]Combined!C$1:AB$640,26,0)</f>
        <v>6</v>
      </c>
      <c r="J128" s="9">
        <f>VLOOKUP(B128,[2]Combined!C$1:AC$640,27,0)</f>
        <v>8</v>
      </c>
      <c r="K128" s="9">
        <f>VLOOKUP(B128,[2]Combined!C$1:AE$640,29,0)</f>
        <v>0</v>
      </c>
      <c r="L128" s="9">
        <f>VLOOKUP(B128,[2]Combined!C$1:AF$640,30,0)</f>
        <v>0</v>
      </c>
      <c r="M128" s="9">
        <f>VLOOKUP(B128,[2]Combined!C$1:AG$640,31,0)</f>
        <v>0</v>
      </c>
      <c r="N128" s="9">
        <v>0</v>
      </c>
      <c r="O128" s="10">
        <v>6</v>
      </c>
      <c r="P128" s="10">
        <v>10</v>
      </c>
      <c r="Q128" s="10">
        <f>VLOOKUP(B128,[3]Combined!C$1:AE$640,29,0)</f>
        <v>0</v>
      </c>
      <c r="R128" s="10">
        <f>VLOOKUP(B128,[3]Combined!C$1:AF$640,30,0)</f>
        <v>0</v>
      </c>
      <c r="S128" s="10">
        <f>VLOOKUP(B128,[3]Combined!C$1:AG$640,31,0)</f>
        <v>0</v>
      </c>
      <c r="T128" s="10">
        <v>0</v>
      </c>
      <c r="U128" s="11">
        <f>VLOOKUP(B128,[4]Combined!C$1:AB$640,26,0)</f>
        <v>5</v>
      </c>
      <c r="V128" s="11">
        <f>VLOOKUP(B128,[4]Combined!C$1:AC$640,27,0)</f>
        <v>11</v>
      </c>
      <c r="W128" s="11">
        <f>VLOOKUP(B128,[4]Combined!C$1:AE$640,29,0)</f>
        <v>0</v>
      </c>
      <c r="X128" s="11">
        <v>0</v>
      </c>
      <c r="Y128" s="11">
        <v>0</v>
      </c>
      <c r="Z128" s="11">
        <v>0</v>
      </c>
      <c r="AA128" s="12">
        <v>4</v>
      </c>
      <c r="AB128" s="12">
        <v>6</v>
      </c>
      <c r="AC128" s="12">
        <f>VLOOKUP(B128,[5]Combined!C$1:AE$640,29,0)</f>
        <v>0</v>
      </c>
      <c r="AD128" s="12">
        <v>0</v>
      </c>
      <c r="AE128" s="12">
        <v>0</v>
      </c>
      <c r="AF128" s="12">
        <v>0</v>
      </c>
      <c r="AG128" s="14">
        <f t="shared" ref="AG128:AH189" si="10">SUM(D128,G128,J128,M128,P128,S128,V128,Y128,AB128,AE128)</f>
        <v>39</v>
      </c>
      <c r="AH128" s="14">
        <f t="shared" si="10"/>
        <v>0</v>
      </c>
      <c r="AI128" s="14">
        <f t="shared" ref="AI128:AI189" si="11">FLOOR(IF(AH128&lt;(1/3*(AG128)),AH128,(1/3*(AG128))),1)</f>
        <v>0</v>
      </c>
      <c r="AJ128" s="14">
        <f t="shared" ref="AJ128:AJ189" si="12">SUM(C128,F128,I128,L128,O128,R128,U128,X128,AA128,AD128)</f>
        <v>25</v>
      </c>
      <c r="AK128" s="14">
        <f t="shared" ref="AK128:AK189" si="13">IF(SUM(AJ128,AI128)&gt;AG128,AG128,SUM(AJ128,AI128))</f>
        <v>25</v>
      </c>
      <c r="AL128" s="14">
        <f t="shared" ref="AL128:AL189" si="14">(AK128/AG128)*100</f>
        <v>64.102564102564102</v>
      </c>
      <c r="AM128" s="7" t="s">
        <v>117</v>
      </c>
      <c r="AN128" s="7">
        <v>24</v>
      </c>
    </row>
    <row r="129" spans="1:40" x14ac:dyDescent="0.25">
      <c r="A129" s="7">
        <v>128</v>
      </c>
      <c r="B129" s="7" t="s">
        <v>144</v>
      </c>
      <c r="C129" s="8">
        <f>VLOOKUP(B129,[1]Combined!$B$1:$AA$640,26,0)</f>
        <v>4</v>
      </c>
      <c r="D129" s="8">
        <f>VLOOKUP(B129,[1]Combined!$B$1:$AB$640,27,0)</f>
        <v>4</v>
      </c>
      <c r="E129" s="8">
        <f>VLOOKUP(B129,[1]Combined!$B$1:$AD$640,29,0)</f>
        <v>0</v>
      </c>
      <c r="F129" s="8">
        <f>VLOOKUP(B129,[1]Combined!$B$1:$AE$640,30,0)</f>
        <v>0</v>
      </c>
      <c r="G129" s="8">
        <f>VLOOKUP(B129,[1]Combined!$B$1:$AF$640,31,0)</f>
        <v>0</v>
      </c>
      <c r="H129" s="8">
        <v>0</v>
      </c>
      <c r="I129" s="9">
        <f>VLOOKUP(B129,[2]Combined!C$1:AB$640,26,0)</f>
        <v>6</v>
      </c>
      <c r="J129" s="9">
        <f>VLOOKUP(B129,[2]Combined!C$1:AC$640,27,0)</f>
        <v>8</v>
      </c>
      <c r="K129" s="9">
        <f>VLOOKUP(B129,[2]Combined!C$1:AE$640,29,0)</f>
        <v>0</v>
      </c>
      <c r="L129" s="9">
        <f>VLOOKUP(B129,[2]Combined!C$1:AF$640,30,0)</f>
        <v>0</v>
      </c>
      <c r="M129" s="9">
        <f>VLOOKUP(B129,[2]Combined!C$1:AG$640,31,0)</f>
        <v>0</v>
      </c>
      <c r="N129" s="9">
        <v>0</v>
      </c>
      <c r="O129" s="10">
        <v>4</v>
      </c>
      <c r="P129" s="10">
        <v>10</v>
      </c>
      <c r="Q129" s="10">
        <f>VLOOKUP(B129,[3]Combined!C$1:AE$640,29,0)</f>
        <v>0</v>
      </c>
      <c r="R129" s="10">
        <f>VLOOKUP(B129,[3]Combined!C$1:AF$640,30,0)</f>
        <v>0</v>
      </c>
      <c r="S129" s="10">
        <f>VLOOKUP(B129,[3]Combined!C$1:AG$640,31,0)</f>
        <v>0</v>
      </c>
      <c r="T129" s="10">
        <v>0</v>
      </c>
      <c r="U129" s="11">
        <f>VLOOKUP(B129,[4]Combined!C$1:AB$640,26,0)</f>
        <v>5</v>
      </c>
      <c r="V129" s="11">
        <f>VLOOKUP(B129,[4]Combined!C$1:AC$640,27,0)</f>
        <v>11</v>
      </c>
      <c r="W129" s="11">
        <f>VLOOKUP(B129,[4]Combined!C$1:AE$640,29,0)</f>
        <v>0</v>
      </c>
      <c r="X129" s="11">
        <v>0</v>
      </c>
      <c r="Y129" s="11">
        <v>0</v>
      </c>
      <c r="Z129" s="11">
        <v>0</v>
      </c>
      <c r="AA129" s="12">
        <v>1</v>
      </c>
      <c r="AB129" s="12">
        <v>6</v>
      </c>
      <c r="AC129" s="12">
        <f>VLOOKUP(B129,[5]Combined!C$1:AE$640,29,0)</f>
        <v>0</v>
      </c>
      <c r="AD129" s="12">
        <v>0</v>
      </c>
      <c r="AE129" s="12">
        <v>0</v>
      </c>
      <c r="AF129" s="12">
        <v>0</v>
      </c>
      <c r="AG129" s="14">
        <f t="shared" si="10"/>
        <v>39</v>
      </c>
      <c r="AH129" s="14">
        <f t="shared" si="10"/>
        <v>0</v>
      </c>
      <c r="AI129" s="14">
        <f t="shared" si="11"/>
        <v>0</v>
      </c>
      <c r="AJ129" s="14">
        <f t="shared" si="12"/>
        <v>20</v>
      </c>
      <c r="AK129" s="14">
        <f t="shared" si="13"/>
        <v>20</v>
      </c>
      <c r="AL129" s="14">
        <f t="shared" si="14"/>
        <v>51.282051282051277</v>
      </c>
      <c r="AM129" s="7" t="s">
        <v>119</v>
      </c>
      <c r="AN129" s="7">
        <v>25</v>
      </c>
    </row>
    <row r="130" spans="1:40" x14ac:dyDescent="0.25">
      <c r="A130" s="7">
        <v>129</v>
      </c>
      <c r="B130" s="7" t="s">
        <v>145</v>
      </c>
      <c r="C130" s="8">
        <f>VLOOKUP(B130,[1]Combined!$B$1:$AA$640,26,0)</f>
        <v>4</v>
      </c>
      <c r="D130" s="8">
        <f>VLOOKUP(B130,[1]Combined!$B$1:$AB$640,27,0)</f>
        <v>4</v>
      </c>
      <c r="E130" s="8">
        <f>VLOOKUP(B130,[1]Combined!$B$1:$AD$640,29,0)</f>
        <v>0</v>
      </c>
      <c r="F130" s="8">
        <f>VLOOKUP(B130,[1]Combined!$B$1:$AE$640,30,0)</f>
        <v>0</v>
      </c>
      <c r="G130" s="8">
        <f>VLOOKUP(B130,[1]Combined!$B$1:$AF$640,31,0)</f>
        <v>0</v>
      </c>
      <c r="H130" s="8">
        <v>0</v>
      </c>
      <c r="I130" s="9">
        <f>VLOOKUP(B130,[2]Combined!C$1:AB$640,26,0)</f>
        <v>6</v>
      </c>
      <c r="J130" s="9">
        <f>VLOOKUP(B130,[2]Combined!C$1:AC$640,27,0)</f>
        <v>8</v>
      </c>
      <c r="K130" s="9">
        <f>VLOOKUP(B130,[2]Combined!C$1:AE$640,29,0)</f>
        <v>0</v>
      </c>
      <c r="L130" s="9">
        <f>VLOOKUP(B130,[2]Combined!C$1:AF$640,30,0)</f>
        <v>0</v>
      </c>
      <c r="M130" s="9">
        <f>VLOOKUP(B130,[2]Combined!C$1:AG$640,31,0)</f>
        <v>0</v>
      </c>
      <c r="N130" s="9">
        <v>0</v>
      </c>
      <c r="O130" s="10">
        <f>VLOOKUP(B130,[3]Combined!C$1:AB$640,26,0)</f>
        <v>4</v>
      </c>
      <c r="P130" s="10">
        <v>10</v>
      </c>
      <c r="Q130" s="10">
        <f>VLOOKUP(B130,[3]Combined!C$1:AE$640,29,0)</f>
        <v>0</v>
      </c>
      <c r="R130" s="10">
        <f>VLOOKUP(B130,[3]Combined!C$1:AF$640,30,0)</f>
        <v>0</v>
      </c>
      <c r="S130" s="10">
        <f>VLOOKUP(B130,[3]Combined!C$1:AG$640,31,0)</f>
        <v>0</v>
      </c>
      <c r="T130" s="10">
        <v>0</v>
      </c>
      <c r="U130" s="11">
        <f>VLOOKUP(B130,[4]Combined!C$1:AB$640,26,0)</f>
        <v>7</v>
      </c>
      <c r="V130" s="11">
        <f>VLOOKUP(B130,[4]Combined!C$1:AC$640,27,0)</f>
        <v>11</v>
      </c>
      <c r="W130" s="11">
        <f>VLOOKUP(B130,[4]Combined!C$1:AE$640,29,0)</f>
        <v>0</v>
      </c>
      <c r="X130" s="11">
        <v>0</v>
      </c>
      <c r="Y130" s="11">
        <v>0</v>
      </c>
      <c r="Z130" s="11">
        <v>0</v>
      </c>
      <c r="AA130" s="12">
        <v>3</v>
      </c>
      <c r="AB130" s="12">
        <v>6</v>
      </c>
      <c r="AC130" s="12">
        <f>VLOOKUP(B130,[5]Combined!C$1:AE$640,29,0)</f>
        <v>0</v>
      </c>
      <c r="AD130" s="12">
        <v>0</v>
      </c>
      <c r="AE130" s="12">
        <v>0</v>
      </c>
      <c r="AF130" s="12">
        <v>0</v>
      </c>
      <c r="AG130" s="14">
        <f t="shared" si="10"/>
        <v>39</v>
      </c>
      <c r="AH130" s="14">
        <f t="shared" si="10"/>
        <v>0</v>
      </c>
      <c r="AI130" s="14">
        <f t="shared" si="11"/>
        <v>0</v>
      </c>
      <c r="AJ130" s="14">
        <f t="shared" si="12"/>
        <v>24</v>
      </c>
      <c r="AK130" s="14">
        <f t="shared" si="13"/>
        <v>24</v>
      </c>
      <c r="AL130" s="14">
        <f t="shared" si="14"/>
        <v>61.53846153846154</v>
      </c>
      <c r="AM130" s="7" t="s">
        <v>111</v>
      </c>
      <c r="AN130" s="7">
        <v>25</v>
      </c>
    </row>
    <row r="131" spans="1:40" x14ac:dyDescent="0.25">
      <c r="A131" s="7">
        <v>130</v>
      </c>
      <c r="B131" s="7" t="s">
        <v>146</v>
      </c>
      <c r="C131" s="8">
        <f>VLOOKUP(B131,[1]Combined!$B$1:$AA$640,26,0)</f>
        <v>4</v>
      </c>
      <c r="D131" s="8">
        <f>VLOOKUP(B131,[1]Combined!$B$1:$AB$640,27,0)</f>
        <v>4</v>
      </c>
      <c r="E131" s="8">
        <f>VLOOKUP(B131,[1]Combined!$B$1:$AD$640,29,0)</f>
        <v>0</v>
      </c>
      <c r="F131" s="8">
        <f>VLOOKUP(B131,[1]Combined!$B$1:$AE$640,30,0)</f>
        <v>0</v>
      </c>
      <c r="G131" s="8">
        <f>VLOOKUP(B131,[1]Combined!$B$1:$AF$640,31,0)</f>
        <v>0</v>
      </c>
      <c r="H131" s="8">
        <v>0</v>
      </c>
      <c r="I131" s="9">
        <f>VLOOKUP(B131,[2]Combined!C$1:AB$640,26,0)</f>
        <v>5</v>
      </c>
      <c r="J131" s="9">
        <f>VLOOKUP(B131,[2]Combined!C$1:AC$640,27,0)</f>
        <v>8</v>
      </c>
      <c r="K131" s="9">
        <f>VLOOKUP(B131,[2]Combined!C$1:AE$640,29,0)</f>
        <v>0</v>
      </c>
      <c r="L131" s="9">
        <f>VLOOKUP(B131,[2]Combined!C$1:AF$640,30,0)</f>
        <v>0</v>
      </c>
      <c r="M131" s="9">
        <f>VLOOKUP(B131,[2]Combined!C$1:AG$640,31,0)</f>
        <v>0</v>
      </c>
      <c r="N131" s="9">
        <v>0</v>
      </c>
      <c r="O131" s="10">
        <v>4</v>
      </c>
      <c r="P131" s="10">
        <v>10</v>
      </c>
      <c r="Q131" s="10">
        <f>VLOOKUP(B131,[3]Combined!C$1:AE$640,29,0)</f>
        <v>0</v>
      </c>
      <c r="R131" s="10">
        <f>VLOOKUP(B131,[3]Combined!C$1:AF$640,30,0)</f>
        <v>0</v>
      </c>
      <c r="S131" s="10">
        <f>VLOOKUP(B131,[3]Combined!C$1:AG$640,31,0)</f>
        <v>0</v>
      </c>
      <c r="T131" s="10">
        <v>0</v>
      </c>
      <c r="U131" s="11">
        <f>VLOOKUP(B131,[4]Combined!C$1:AB$640,26,0)</f>
        <v>3</v>
      </c>
      <c r="V131" s="11">
        <f>VLOOKUP(B131,[4]Combined!C$1:AC$640,27,0)</f>
        <v>11</v>
      </c>
      <c r="W131" s="11">
        <f>VLOOKUP(B131,[4]Combined!C$1:AE$640,29,0)</f>
        <v>3</v>
      </c>
      <c r="X131" s="11">
        <v>0</v>
      </c>
      <c r="Y131" s="11">
        <v>0</v>
      </c>
      <c r="Z131" s="11">
        <v>0</v>
      </c>
      <c r="AA131" s="12">
        <v>4</v>
      </c>
      <c r="AB131" s="12">
        <v>6</v>
      </c>
      <c r="AC131" s="12">
        <f>VLOOKUP(B131,[5]Combined!C$1:AE$640,29,0)</f>
        <v>0</v>
      </c>
      <c r="AD131" s="12">
        <v>0</v>
      </c>
      <c r="AE131" s="12">
        <v>0</v>
      </c>
      <c r="AF131" s="12">
        <v>0</v>
      </c>
      <c r="AG131" s="14">
        <f t="shared" si="10"/>
        <v>39</v>
      </c>
      <c r="AH131" s="14">
        <f t="shared" si="10"/>
        <v>3</v>
      </c>
      <c r="AI131" s="14">
        <f t="shared" si="11"/>
        <v>3</v>
      </c>
      <c r="AJ131" s="14">
        <f t="shared" si="12"/>
        <v>20</v>
      </c>
      <c r="AK131" s="14">
        <f t="shared" si="13"/>
        <v>23</v>
      </c>
      <c r="AL131" s="14">
        <f t="shared" si="14"/>
        <v>58.974358974358978</v>
      </c>
      <c r="AM131" s="7" t="s">
        <v>113</v>
      </c>
      <c r="AN131" s="7">
        <v>21</v>
      </c>
    </row>
    <row r="132" spans="1:40" x14ac:dyDescent="0.25">
      <c r="A132" s="7">
        <v>131</v>
      </c>
      <c r="B132" s="7" t="s">
        <v>147</v>
      </c>
      <c r="C132" s="8">
        <f>VLOOKUP(B132,[1]Combined!$B$1:$AA$640,26,0)</f>
        <v>4</v>
      </c>
      <c r="D132" s="8">
        <f>VLOOKUP(B132,[1]Combined!$B$1:$AB$640,27,0)</f>
        <v>4</v>
      </c>
      <c r="E132" s="8">
        <f>VLOOKUP(B132,[1]Combined!$B$1:$AD$640,29,0)</f>
        <v>0</v>
      </c>
      <c r="F132" s="8">
        <f>VLOOKUP(B132,[1]Combined!$B$1:$AE$640,30,0)</f>
        <v>0</v>
      </c>
      <c r="G132" s="8">
        <f>VLOOKUP(B132,[1]Combined!$B$1:$AF$640,31,0)</f>
        <v>0</v>
      </c>
      <c r="H132" s="8">
        <v>0</v>
      </c>
      <c r="I132" s="9">
        <f>VLOOKUP(B132,[2]Combined!C$1:AB$640,26,0)</f>
        <v>4</v>
      </c>
      <c r="J132" s="9">
        <f>VLOOKUP(B132,[2]Combined!C$1:AC$640,27,0)</f>
        <v>8</v>
      </c>
      <c r="K132" s="9">
        <f>VLOOKUP(B132,[2]Combined!C$1:AE$640,29,0)</f>
        <v>0</v>
      </c>
      <c r="L132" s="9">
        <f>VLOOKUP(B132,[2]Combined!C$1:AF$640,30,0)</f>
        <v>0</v>
      </c>
      <c r="M132" s="9">
        <f>VLOOKUP(B132,[2]Combined!C$1:AG$640,31,0)</f>
        <v>0</v>
      </c>
      <c r="N132" s="9">
        <v>0</v>
      </c>
      <c r="O132" s="10">
        <f>VLOOKUP(B132,[3]Combined!C$1:AB$640,26,0)</f>
        <v>1</v>
      </c>
      <c r="P132" s="10">
        <v>10</v>
      </c>
      <c r="Q132" s="10">
        <f>VLOOKUP(B132,[3]Combined!C$1:AE$640,29,0)</f>
        <v>0</v>
      </c>
      <c r="R132" s="10">
        <f>VLOOKUP(B132,[3]Combined!C$1:AF$640,30,0)</f>
        <v>0</v>
      </c>
      <c r="S132" s="10">
        <f>VLOOKUP(B132,[3]Combined!C$1:AG$640,31,0)</f>
        <v>0</v>
      </c>
      <c r="T132" s="10">
        <v>0</v>
      </c>
      <c r="U132" s="11">
        <f>VLOOKUP(B132,[4]Combined!C$1:AB$640,26,0)</f>
        <v>2</v>
      </c>
      <c r="V132" s="11">
        <f>VLOOKUP(B132,[4]Combined!C$1:AC$640,27,0)</f>
        <v>11</v>
      </c>
      <c r="W132" s="11">
        <f>VLOOKUP(B132,[4]Combined!C$1:AE$640,29,0)</f>
        <v>0</v>
      </c>
      <c r="X132" s="11">
        <v>0</v>
      </c>
      <c r="Y132" s="11">
        <v>0</v>
      </c>
      <c r="Z132" s="11">
        <v>0</v>
      </c>
      <c r="AA132" s="12">
        <v>4</v>
      </c>
      <c r="AB132" s="12">
        <v>6</v>
      </c>
      <c r="AC132" s="12">
        <f>VLOOKUP(B132,[5]Combined!C$1:AE$640,29,0)</f>
        <v>0</v>
      </c>
      <c r="AD132" s="12">
        <v>0</v>
      </c>
      <c r="AE132" s="12">
        <v>0</v>
      </c>
      <c r="AF132" s="12">
        <v>0</v>
      </c>
      <c r="AG132" s="14">
        <f t="shared" si="10"/>
        <v>39</v>
      </c>
      <c r="AH132" s="14">
        <f t="shared" si="10"/>
        <v>0</v>
      </c>
      <c r="AI132" s="14">
        <f t="shared" si="11"/>
        <v>0</v>
      </c>
      <c r="AJ132" s="14">
        <f t="shared" si="12"/>
        <v>15</v>
      </c>
      <c r="AK132" s="14">
        <f t="shared" si="13"/>
        <v>15</v>
      </c>
      <c r="AL132" s="14">
        <f t="shared" si="14"/>
        <v>38.461538461538467</v>
      </c>
      <c r="AM132" s="7" t="s">
        <v>115</v>
      </c>
      <c r="AN132" s="7">
        <v>23</v>
      </c>
    </row>
    <row r="133" spans="1:40" x14ac:dyDescent="0.25">
      <c r="A133" s="7">
        <v>132</v>
      </c>
      <c r="B133" s="7" t="s">
        <v>148</v>
      </c>
      <c r="C133" s="8">
        <f>VLOOKUP(B133,[1]Combined!$B$1:$AA$640,26,0)</f>
        <v>4</v>
      </c>
      <c r="D133" s="8">
        <f>VLOOKUP(B133,[1]Combined!$B$1:$AB$640,27,0)</f>
        <v>4</v>
      </c>
      <c r="E133" s="8">
        <f>VLOOKUP(B133,[1]Combined!$B$1:$AD$640,29,0)</f>
        <v>0</v>
      </c>
      <c r="F133" s="8">
        <f>VLOOKUP(B133,[1]Combined!$B$1:$AE$640,30,0)</f>
        <v>0</v>
      </c>
      <c r="G133" s="8">
        <f>VLOOKUP(B133,[1]Combined!$B$1:$AF$640,31,0)</f>
        <v>0</v>
      </c>
      <c r="H133" s="8">
        <v>0</v>
      </c>
      <c r="I133" s="9">
        <f>VLOOKUP(B133,[2]Combined!C$1:AB$640,26,0)</f>
        <v>7</v>
      </c>
      <c r="J133" s="9">
        <f>VLOOKUP(B133,[2]Combined!C$1:AC$640,27,0)</f>
        <v>8</v>
      </c>
      <c r="K133" s="9">
        <f>VLOOKUP(B133,[2]Combined!C$1:AE$640,29,0)</f>
        <v>0</v>
      </c>
      <c r="L133" s="9">
        <f>VLOOKUP(B133,[2]Combined!C$1:AF$640,30,0)</f>
        <v>0</v>
      </c>
      <c r="M133" s="9">
        <f>VLOOKUP(B133,[2]Combined!C$1:AG$640,31,0)</f>
        <v>0</v>
      </c>
      <c r="N133" s="9">
        <v>0</v>
      </c>
      <c r="O133" s="10">
        <v>8</v>
      </c>
      <c r="P133" s="10">
        <v>10</v>
      </c>
      <c r="Q133" s="10">
        <f>VLOOKUP(B133,[3]Combined!C$1:AE$640,29,0)</f>
        <v>0</v>
      </c>
      <c r="R133" s="10">
        <f>VLOOKUP(B133,[3]Combined!C$1:AF$640,30,0)</f>
        <v>0</v>
      </c>
      <c r="S133" s="10">
        <f>VLOOKUP(B133,[3]Combined!C$1:AG$640,31,0)</f>
        <v>0</v>
      </c>
      <c r="T133" s="10">
        <v>0</v>
      </c>
      <c r="U133" s="11">
        <f>VLOOKUP(B133,[4]Combined!C$1:AB$640,26,0)</f>
        <v>7</v>
      </c>
      <c r="V133" s="11">
        <f>VLOOKUP(B133,[4]Combined!C$1:AC$640,27,0)</f>
        <v>11</v>
      </c>
      <c r="W133" s="11">
        <f>VLOOKUP(B133,[4]Combined!C$1:AE$640,29,0)</f>
        <v>0</v>
      </c>
      <c r="X133" s="11">
        <v>0</v>
      </c>
      <c r="Y133" s="11">
        <v>0</v>
      </c>
      <c r="Z133" s="11">
        <v>0</v>
      </c>
      <c r="AA133" s="12">
        <v>4</v>
      </c>
      <c r="AB133" s="12">
        <v>6</v>
      </c>
      <c r="AC133" s="12">
        <f>VLOOKUP(B133,[5]Combined!C$1:AE$640,29,0)</f>
        <v>0</v>
      </c>
      <c r="AD133" s="12">
        <v>0</v>
      </c>
      <c r="AE133" s="12">
        <v>0</v>
      </c>
      <c r="AF133" s="12">
        <v>0</v>
      </c>
      <c r="AG133" s="14">
        <f t="shared" si="10"/>
        <v>39</v>
      </c>
      <c r="AH133" s="14">
        <f t="shared" si="10"/>
        <v>0</v>
      </c>
      <c r="AI133" s="14">
        <f t="shared" si="11"/>
        <v>0</v>
      </c>
      <c r="AJ133" s="14">
        <f t="shared" si="12"/>
        <v>30</v>
      </c>
      <c r="AK133" s="14">
        <f t="shared" si="13"/>
        <v>30</v>
      </c>
      <c r="AL133" s="14">
        <f t="shared" si="14"/>
        <v>76.923076923076934</v>
      </c>
      <c r="AM133" s="7" t="s">
        <v>117</v>
      </c>
      <c r="AN133" s="7">
        <v>24</v>
      </c>
    </row>
    <row r="134" spans="1:40" x14ac:dyDescent="0.25">
      <c r="A134" s="7">
        <v>133</v>
      </c>
      <c r="B134" s="7" t="s">
        <v>149</v>
      </c>
      <c r="C134" s="8">
        <f>VLOOKUP(B134,[1]Combined!$B$1:$AA$640,26,0)</f>
        <v>4</v>
      </c>
      <c r="D134" s="8">
        <f>VLOOKUP(B134,[1]Combined!$B$1:$AB$640,27,0)</f>
        <v>4</v>
      </c>
      <c r="E134" s="8">
        <f>VLOOKUP(B134,[1]Combined!$B$1:$AD$640,29,0)</f>
        <v>0</v>
      </c>
      <c r="F134" s="8">
        <f>VLOOKUP(B134,[1]Combined!$B$1:$AE$640,30,0)</f>
        <v>0</v>
      </c>
      <c r="G134" s="8">
        <f>VLOOKUP(B134,[1]Combined!$B$1:$AF$640,31,0)</f>
        <v>0</v>
      </c>
      <c r="H134" s="8">
        <v>0</v>
      </c>
      <c r="I134" s="9">
        <f>VLOOKUP(B134,[2]Combined!C$1:AB$640,26,0)</f>
        <v>2</v>
      </c>
      <c r="J134" s="9">
        <f>VLOOKUP(B134,[2]Combined!C$1:AC$640,27,0)</f>
        <v>8</v>
      </c>
      <c r="K134" s="9">
        <f>VLOOKUP(B134,[2]Combined!C$1:AE$640,29,0)</f>
        <v>0</v>
      </c>
      <c r="L134" s="9">
        <f>VLOOKUP(B134,[2]Combined!C$1:AF$640,30,0)</f>
        <v>0</v>
      </c>
      <c r="M134" s="9">
        <f>VLOOKUP(B134,[2]Combined!C$1:AG$640,31,0)</f>
        <v>0</v>
      </c>
      <c r="N134" s="9">
        <v>0</v>
      </c>
      <c r="O134" s="10">
        <f>VLOOKUP(B134,[3]Combined!C$1:AB$640,26,0)</f>
        <v>2</v>
      </c>
      <c r="P134" s="10">
        <v>10</v>
      </c>
      <c r="Q134" s="10">
        <f>VLOOKUP(B134,[3]Combined!C$1:AE$640,29,0)</f>
        <v>0</v>
      </c>
      <c r="R134" s="10">
        <f>VLOOKUP(B134,[3]Combined!C$1:AF$640,30,0)</f>
        <v>0</v>
      </c>
      <c r="S134" s="10">
        <f>VLOOKUP(B134,[3]Combined!C$1:AG$640,31,0)</f>
        <v>0</v>
      </c>
      <c r="T134" s="10">
        <v>0</v>
      </c>
      <c r="U134" s="11">
        <f>VLOOKUP(B134,[4]Combined!C$1:AB$640,26,0)</f>
        <v>2</v>
      </c>
      <c r="V134" s="11">
        <f>VLOOKUP(B134,[4]Combined!C$1:AC$640,27,0)</f>
        <v>11</v>
      </c>
      <c r="W134" s="11">
        <f>VLOOKUP(B134,[4]Combined!C$1:AE$640,29,0)</f>
        <v>3</v>
      </c>
      <c r="X134" s="11">
        <v>0</v>
      </c>
      <c r="Y134" s="11">
        <v>0</v>
      </c>
      <c r="Z134" s="11">
        <v>0</v>
      </c>
      <c r="AA134" s="12">
        <f>VLOOKUP(B134,[5]Combined!C$1:AB$640,26,0)</f>
        <v>0</v>
      </c>
      <c r="AB134" s="12">
        <v>6</v>
      </c>
      <c r="AC134" s="12">
        <f>VLOOKUP(B134,[5]Combined!C$1:AE$640,29,0)</f>
        <v>0</v>
      </c>
      <c r="AD134" s="12">
        <v>0</v>
      </c>
      <c r="AE134" s="12">
        <v>0</v>
      </c>
      <c r="AF134" s="12">
        <v>0</v>
      </c>
      <c r="AG134" s="14">
        <f t="shared" si="10"/>
        <v>39</v>
      </c>
      <c r="AH134" s="14">
        <f t="shared" si="10"/>
        <v>3</v>
      </c>
      <c r="AI134" s="14">
        <f t="shared" si="11"/>
        <v>3</v>
      </c>
      <c r="AJ134" s="14">
        <f t="shared" si="12"/>
        <v>10</v>
      </c>
      <c r="AK134" s="14">
        <f t="shared" si="13"/>
        <v>13</v>
      </c>
      <c r="AL134" s="14">
        <f t="shared" si="14"/>
        <v>33.333333333333329</v>
      </c>
      <c r="AM134" s="7" t="s">
        <v>119</v>
      </c>
      <c r="AN134" s="7">
        <v>19</v>
      </c>
    </row>
    <row r="135" spans="1:40" x14ac:dyDescent="0.25">
      <c r="A135" s="7">
        <v>134</v>
      </c>
      <c r="B135" s="7" t="s">
        <v>150</v>
      </c>
      <c r="C135" s="8">
        <f>VLOOKUP(B135,[1]Combined!$B$1:$AA$640,26,0)</f>
        <v>4</v>
      </c>
      <c r="D135" s="8">
        <f>VLOOKUP(B135,[1]Combined!$B$1:$AB$640,27,0)</f>
        <v>4</v>
      </c>
      <c r="E135" s="8">
        <f>VLOOKUP(B135,[1]Combined!$B$1:$AD$640,29,0)</f>
        <v>0</v>
      </c>
      <c r="F135" s="8">
        <f>VLOOKUP(B135,[1]Combined!$B$1:$AE$640,30,0)</f>
        <v>0</v>
      </c>
      <c r="G135" s="8">
        <f>VLOOKUP(B135,[1]Combined!$B$1:$AF$640,31,0)</f>
        <v>0</v>
      </c>
      <c r="H135" s="8">
        <v>0</v>
      </c>
      <c r="I135" s="9">
        <f>VLOOKUP(B135,[2]Combined!C$1:AB$640,26,0)</f>
        <v>5</v>
      </c>
      <c r="J135" s="9">
        <f>VLOOKUP(B135,[2]Combined!C$1:AC$640,27,0)</f>
        <v>8</v>
      </c>
      <c r="K135" s="9">
        <f>VLOOKUP(B135,[2]Combined!C$1:AE$640,29,0)</f>
        <v>0</v>
      </c>
      <c r="L135" s="9">
        <f>VLOOKUP(B135,[2]Combined!C$1:AF$640,30,0)</f>
        <v>0</v>
      </c>
      <c r="M135" s="9">
        <f>VLOOKUP(B135,[2]Combined!C$1:AG$640,31,0)</f>
        <v>0</v>
      </c>
      <c r="N135" s="9">
        <v>0</v>
      </c>
      <c r="O135" s="10">
        <v>4</v>
      </c>
      <c r="P135" s="10">
        <v>10</v>
      </c>
      <c r="Q135" s="10">
        <f>VLOOKUP(B135,[3]Combined!C$1:AE$640,29,0)</f>
        <v>0</v>
      </c>
      <c r="R135" s="10">
        <f>VLOOKUP(B135,[3]Combined!C$1:AF$640,30,0)</f>
        <v>0</v>
      </c>
      <c r="S135" s="10">
        <f>VLOOKUP(B135,[3]Combined!C$1:AG$640,31,0)</f>
        <v>0</v>
      </c>
      <c r="T135" s="10">
        <v>0</v>
      </c>
      <c r="U135" s="11">
        <f>VLOOKUP(B135,[4]Combined!C$1:AB$640,26,0)</f>
        <v>4</v>
      </c>
      <c r="V135" s="11">
        <f>VLOOKUP(B135,[4]Combined!C$1:AC$640,27,0)</f>
        <v>11</v>
      </c>
      <c r="W135" s="11">
        <f>VLOOKUP(B135,[4]Combined!C$1:AE$640,29,0)</f>
        <v>3</v>
      </c>
      <c r="X135" s="11">
        <v>0</v>
      </c>
      <c r="Y135" s="11">
        <v>0</v>
      </c>
      <c r="Z135" s="11">
        <v>0</v>
      </c>
      <c r="AA135" s="12">
        <v>4</v>
      </c>
      <c r="AB135" s="12">
        <v>6</v>
      </c>
      <c r="AC135" s="12">
        <f>VLOOKUP(B135,[5]Combined!C$1:AE$640,29,0)</f>
        <v>0</v>
      </c>
      <c r="AD135" s="12">
        <v>0</v>
      </c>
      <c r="AE135" s="12">
        <v>0</v>
      </c>
      <c r="AF135" s="12">
        <v>0</v>
      </c>
      <c r="AG135" s="14">
        <f t="shared" si="10"/>
        <v>39</v>
      </c>
      <c r="AH135" s="14">
        <f t="shared" si="10"/>
        <v>3</v>
      </c>
      <c r="AI135" s="14">
        <f t="shared" si="11"/>
        <v>3</v>
      </c>
      <c r="AJ135" s="14">
        <f t="shared" si="12"/>
        <v>21</v>
      </c>
      <c r="AK135" s="14">
        <f t="shared" si="13"/>
        <v>24</v>
      </c>
      <c r="AL135" s="14">
        <f t="shared" si="14"/>
        <v>61.53846153846154</v>
      </c>
      <c r="AM135" s="7" t="s">
        <v>111</v>
      </c>
      <c r="AN135" s="7">
        <v>22</v>
      </c>
    </row>
    <row r="136" spans="1:40" x14ac:dyDescent="0.25">
      <c r="A136" s="7">
        <v>135</v>
      </c>
      <c r="B136" s="7" t="s">
        <v>151</v>
      </c>
      <c r="C136" s="8">
        <f>VLOOKUP(B136,[1]Combined!$B$1:$AA$640,26,0)</f>
        <v>4</v>
      </c>
      <c r="D136" s="8">
        <f>VLOOKUP(B136,[1]Combined!$B$1:$AB$640,27,0)</f>
        <v>4</v>
      </c>
      <c r="E136" s="8">
        <f>VLOOKUP(B136,[1]Combined!$B$1:$AD$640,29,0)</f>
        <v>0</v>
      </c>
      <c r="F136" s="8">
        <f>VLOOKUP(B136,[1]Combined!$B$1:$AE$640,30,0)</f>
        <v>0</v>
      </c>
      <c r="G136" s="8">
        <f>VLOOKUP(B136,[1]Combined!$B$1:$AF$640,31,0)</f>
        <v>0</v>
      </c>
      <c r="H136" s="8">
        <v>0</v>
      </c>
      <c r="I136" s="9">
        <f>VLOOKUP(B136,[2]Combined!C$1:AB$640,26,0)</f>
        <v>4</v>
      </c>
      <c r="J136" s="9">
        <f>VLOOKUP(B136,[2]Combined!C$1:AC$640,27,0)</f>
        <v>8</v>
      </c>
      <c r="K136" s="9">
        <f>VLOOKUP(B136,[2]Combined!C$1:AE$640,29,0)</f>
        <v>0</v>
      </c>
      <c r="L136" s="9">
        <f>VLOOKUP(B136,[2]Combined!C$1:AF$640,30,0)</f>
        <v>0</v>
      </c>
      <c r="M136" s="9">
        <f>VLOOKUP(B136,[2]Combined!C$1:AG$640,31,0)</f>
        <v>0</v>
      </c>
      <c r="N136" s="9">
        <v>0</v>
      </c>
      <c r="O136" s="10">
        <v>7</v>
      </c>
      <c r="P136" s="10">
        <v>10</v>
      </c>
      <c r="Q136" s="10">
        <f>VLOOKUP(B136,[3]Combined!C$1:AE$640,29,0)</f>
        <v>0</v>
      </c>
      <c r="R136" s="10">
        <f>VLOOKUP(B136,[3]Combined!C$1:AF$640,30,0)</f>
        <v>0</v>
      </c>
      <c r="S136" s="10">
        <f>VLOOKUP(B136,[3]Combined!C$1:AG$640,31,0)</f>
        <v>0</v>
      </c>
      <c r="T136" s="10">
        <v>0</v>
      </c>
      <c r="U136" s="11">
        <f>VLOOKUP(B136,[4]Combined!C$1:AB$640,26,0)</f>
        <v>3</v>
      </c>
      <c r="V136" s="11">
        <f>VLOOKUP(B136,[4]Combined!C$1:AC$640,27,0)</f>
        <v>11</v>
      </c>
      <c r="W136" s="11">
        <f>VLOOKUP(B136,[4]Combined!C$1:AE$640,29,0)</f>
        <v>3</v>
      </c>
      <c r="X136" s="11">
        <v>0</v>
      </c>
      <c r="Y136" s="11">
        <v>0</v>
      </c>
      <c r="Z136" s="11">
        <v>0</v>
      </c>
      <c r="AA136" s="12">
        <v>5</v>
      </c>
      <c r="AB136" s="12">
        <v>6</v>
      </c>
      <c r="AC136" s="12">
        <f>VLOOKUP(B136,[5]Combined!C$1:AE$640,29,0)</f>
        <v>0</v>
      </c>
      <c r="AD136" s="12">
        <v>0</v>
      </c>
      <c r="AE136" s="12">
        <v>0</v>
      </c>
      <c r="AF136" s="12">
        <v>0</v>
      </c>
      <c r="AG136" s="14">
        <f t="shared" si="10"/>
        <v>39</v>
      </c>
      <c r="AH136" s="14">
        <f t="shared" si="10"/>
        <v>3</v>
      </c>
      <c r="AI136" s="14">
        <f t="shared" si="11"/>
        <v>3</v>
      </c>
      <c r="AJ136" s="14">
        <f t="shared" si="12"/>
        <v>23</v>
      </c>
      <c r="AK136" s="14">
        <f t="shared" si="13"/>
        <v>26</v>
      </c>
      <c r="AL136" s="14">
        <f t="shared" si="14"/>
        <v>66.666666666666657</v>
      </c>
      <c r="AM136" s="7" t="s">
        <v>113</v>
      </c>
      <c r="AN136" s="7">
        <v>21</v>
      </c>
    </row>
    <row r="137" spans="1:40" x14ac:dyDescent="0.25">
      <c r="A137" s="7">
        <v>136</v>
      </c>
      <c r="B137" s="7" t="s">
        <v>152</v>
      </c>
      <c r="C137" s="8">
        <f>VLOOKUP(B137,[1]Combined!$B$1:$AA$640,26,0)</f>
        <v>4</v>
      </c>
      <c r="D137" s="8">
        <f>VLOOKUP(B137,[1]Combined!$B$1:$AB$640,27,0)</f>
        <v>4</v>
      </c>
      <c r="E137" s="8">
        <f>VLOOKUP(B137,[1]Combined!$B$1:$AD$640,29,0)</f>
        <v>0</v>
      </c>
      <c r="F137" s="8">
        <f>VLOOKUP(B137,[1]Combined!$B$1:$AE$640,30,0)</f>
        <v>0</v>
      </c>
      <c r="G137" s="8">
        <f>VLOOKUP(B137,[1]Combined!$B$1:$AF$640,31,0)</f>
        <v>0</v>
      </c>
      <c r="H137" s="8">
        <v>0</v>
      </c>
      <c r="I137" s="9">
        <f>VLOOKUP(B137,[2]Combined!C$1:AB$640,26,0)</f>
        <v>5</v>
      </c>
      <c r="J137" s="9">
        <f>VLOOKUP(B137,[2]Combined!C$1:AC$640,27,0)</f>
        <v>8</v>
      </c>
      <c r="K137" s="9">
        <f>VLOOKUP(B137,[2]Combined!C$1:AE$640,29,0)</f>
        <v>0</v>
      </c>
      <c r="L137" s="9">
        <f>VLOOKUP(B137,[2]Combined!C$1:AF$640,30,0)</f>
        <v>0</v>
      </c>
      <c r="M137" s="9">
        <f>VLOOKUP(B137,[2]Combined!C$1:AG$640,31,0)</f>
        <v>0</v>
      </c>
      <c r="N137" s="9">
        <v>0</v>
      </c>
      <c r="O137" s="10">
        <v>2</v>
      </c>
      <c r="P137" s="10">
        <v>10</v>
      </c>
      <c r="Q137" s="10">
        <f>VLOOKUP(B137,[3]Combined!C$1:AE$640,29,0)</f>
        <v>0</v>
      </c>
      <c r="R137" s="10">
        <f>VLOOKUP(B137,[3]Combined!C$1:AF$640,30,0)</f>
        <v>0</v>
      </c>
      <c r="S137" s="10">
        <f>VLOOKUP(B137,[3]Combined!C$1:AG$640,31,0)</f>
        <v>0</v>
      </c>
      <c r="T137" s="10">
        <v>0</v>
      </c>
      <c r="U137" s="11">
        <f>VLOOKUP(B137,[4]Combined!C$1:AB$640,26,0)</f>
        <v>3</v>
      </c>
      <c r="V137" s="11">
        <f>VLOOKUP(B137,[4]Combined!C$1:AC$640,27,0)</f>
        <v>11</v>
      </c>
      <c r="W137" s="11">
        <f>VLOOKUP(B137,[4]Combined!C$1:AE$640,29,0)</f>
        <v>0</v>
      </c>
      <c r="X137" s="11">
        <v>0</v>
      </c>
      <c r="Y137" s="11">
        <v>0</v>
      </c>
      <c r="Z137" s="11">
        <v>0</v>
      </c>
      <c r="AA137" s="12">
        <v>4</v>
      </c>
      <c r="AB137" s="12">
        <v>6</v>
      </c>
      <c r="AC137" s="12">
        <f>VLOOKUP(B137,[5]Combined!C$1:AE$640,29,0)</f>
        <v>0</v>
      </c>
      <c r="AD137" s="12">
        <v>0</v>
      </c>
      <c r="AE137" s="12">
        <v>0</v>
      </c>
      <c r="AF137" s="12">
        <v>0</v>
      </c>
      <c r="AG137" s="14">
        <f t="shared" si="10"/>
        <v>39</v>
      </c>
      <c r="AH137" s="14">
        <f t="shared" si="10"/>
        <v>0</v>
      </c>
      <c r="AI137" s="14">
        <f t="shared" si="11"/>
        <v>0</v>
      </c>
      <c r="AJ137" s="14">
        <f t="shared" si="12"/>
        <v>18</v>
      </c>
      <c r="AK137" s="14">
        <f t="shared" si="13"/>
        <v>18</v>
      </c>
      <c r="AL137" s="14">
        <f t="shared" si="14"/>
        <v>46.153846153846153</v>
      </c>
      <c r="AM137" s="7" t="s">
        <v>115</v>
      </c>
      <c r="AN137" s="7">
        <v>21</v>
      </c>
    </row>
    <row r="138" spans="1:40" x14ac:dyDescent="0.25">
      <c r="A138" s="7">
        <v>137</v>
      </c>
      <c r="B138" s="7" t="s">
        <v>153</v>
      </c>
      <c r="C138" s="8">
        <f>VLOOKUP(B138,[1]Combined!$B$1:$AA$640,26,0)</f>
        <v>4</v>
      </c>
      <c r="D138" s="8">
        <f>VLOOKUP(B138,[1]Combined!$B$1:$AB$640,27,0)</f>
        <v>4</v>
      </c>
      <c r="E138" s="8">
        <f>VLOOKUP(B138,[1]Combined!$B$1:$AD$640,29,0)</f>
        <v>0</v>
      </c>
      <c r="F138" s="8">
        <f>VLOOKUP(B138,[1]Combined!$B$1:$AE$640,30,0)</f>
        <v>0</v>
      </c>
      <c r="G138" s="8">
        <f>VLOOKUP(B138,[1]Combined!$B$1:$AF$640,31,0)</f>
        <v>0</v>
      </c>
      <c r="H138" s="8">
        <v>0</v>
      </c>
      <c r="I138" s="9">
        <f>VLOOKUP(B138,[2]Combined!C$1:AB$640,26,0)</f>
        <v>5</v>
      </c>
      <c r="J138" s="9">
        <f>VLOOKUP(B138,[2]Combined!C$1:AC$640,27,0)</f>
        <v>8</v>
      </c>
      <c r="K138" s="9">
        <f>VLOOKUP(B138,[2]Combined!C$1:AE$640,29,0)</f>
        <v>0</v>
      </c>
      <c r="L138" s="9">
        <f>VLOOKUP(B138,[2]Combined!C$1:AF$640,30,0)</f>
        <v>0</v>
      </c>
      <c r="M138" s="9">
        <f>VLOOKUP(B138,[2]Combined!C$1:AG$640,31,0)</f>
        <v>0</v>
      </c>
      <c r="N138" s="9">
        <v>0</v>
      </c>
      <c r="O138" s="10">
        <v>8</v>
      </c>
      <c r="P138" s="10">
        <v>10</v>
      </c>
      <c r="Q138" s="10">
        <f>VLOOKUP(B138,[3]Combined!C$1:AE$640,29,0)</f>
        <v>0</v>
      </c>
      <c r="R138" s="10">
        <f>VLOOKUP(B138,[3]Combined!C$1:AF$640,30,0)</f>
        <v>0</v>
      </c>
      <c r="S138" s="10">
        <f>VLOOKUP(B138,[3]Combined!C$1:AG$640,31,0)</f>
        <v>0</v>
      </c>
      <c r="T138" s="10">
        <v>0</v>
      </c>
      <c r="U138" s="11">
        <f>VLOOKUP(B138,[4]Combined!C$1:AB$640,26,0)</f>
        <v>8</v>
      </c>
      <c r="V138" s="11">
        <f>VLOOKUP(B138,[4]Combined!C$1:AC$640,27,0)</f>
        <v>11</v>
      </c>
      <c r="W138" s="11">
        <f>VLOOKUP(B138,[4]Combined!C$1:AE$640,29,0)</f>
        <v>0</v>
      </c>
      <c r="X138" s="11">
        <v>0</v>
      </c>
      <c r="Y138" s="11">
        <v>0</v>
      </c>
      <c r="Z138" s="11">
        <v>0</v>
      </c>
      <c r="AA138" s="12">
        <f>VLOOKUP(B138,[5]Combined!C$1:AB$640,26,0)</f>
        <v>0</v>
      </c>
      <c r="AB138" s="12">
        <v>6</v>
      </c>
      <c r="AC138" s="12">
        <f>VLOOKUP(B138,[5]Combined!C$1:AE$640,29,0)</f>
        <v>0</v>
      </c>
      <c r="AD138" s="12">
        <v>0</v>
      </c>
      <c r="AE138" s="12">
        <v>0</v>
      </c>
      <c r="AF138" s="12">
        <v>0</v>
      </c>
      <c r="AG138" s="14">
        <f t="shared" si="10"/>
        <v>39</v>
      </c>
      <c r="AH138" s="14">
        <f t="shared" si="10"/>
        <v>0</v>
      </c>
      <c r="AI138" s="14">
        <f t="shared" si="11"/>
        <v>0</v>
      </c>
      <c r="AJ138" s="14">
        <f t="shared" si="12"/>
        <v>25</v>
      </c>
      <c r="AK138" s="14">
        <f t="shared" si="13"/>
        <v>25</v>
      </c>
      <c r="AL138" s="14">
        <f t="shared" si="14"/>
        <v>64.102564102564102</v>
      </c>
      <c r="AM138" s="7" t="s">
        <v>117</v>
      </c>
      <c r="AN138" s="7">
        <v>13</v>
      </c>
    </row>
    <row r="139" spans="1:40" x14ac:dyDescent="0.25">
      <c r="A139" s="7">
        <v>138</v>
      </c>
      <c r="B139" s="7" t="s">
        <v>154</v>
      </c>
      <c r="C139" s="8">
        <f>VLOOKUP(B139,[1]Combined!$B$1:$AA$640,26,0)</f>
        <v>4</v>
      </c>
      <c r="D139" s="8">
        <f>VLOOKUP(B139,[1]Combined!$B$1:$AB$640,27,0)</f>
        <v>4</v>
      </c>
      <c r="E139" s="8">
        <f>VLOOKUP(B139,[1]Combined!$B$1:$AD$640,29,0)</f>
        <v>0</v>
      </c>
      <c r="F139" s="8">
        <f>VLOOKUP(B139,[1]Combined!$B$1:$AE$640,30,0)</f>
        <v>0</v>
      </c>
      <c r="G139" s="8">
        <f>VLOOKUP(B139,[1]Combined!$B$1:$AF$640,31,0)</f>
        <v>0</v>
      </c>
      <c r="H139" s="8">
        <v>0</v>
      </c>
      <c r="I139" s="9">
        <f>VLOOKUP(B139,[2]Combined!C$1:AB$640,26,0)</f>
        <v>7</v>
      </c>
      <c r="J139" s="9">
        <f>VLOOKUP(B139,[2]Combined!C$1:AC$640,27,0)</f>
        <v>8</v>
      </c>
      <c r="K139" s="9">
        <f>VLOOKUP(B139,[2]Combined!C$1:AE$640,29,0)</f>
        <v>0</v>
      </c>
      <c r="L139" s="9">
        <f>VLOOKUP(B139,[2]Combined!C$1:AF$640,30,0)</f>
        <v>0</v>
      </c>
      <c r="M139" s="9">
        <f>VLOOKUP(B139,[2]Combined!C$1:AG$640,31,0)</f>
        <v>0</v>
      </c>
      <c r="N139" s="9">
        <v>0</v>
      </c>
      <c r="O139" s="10">
        <v>7</v>
      </c>
      <c r="P139" s="10">
        <v>10</v>
      </c>
      <c r="Q139" s="10">
        <f>VLOOKUP(B139,[3]Combined!C$1:AE$640,29,0)</f>
        <v>0</v>
      </c>
      <c r="R139" s="10">
        <f>VLOOKUP(B139,[3]Combined!C$1:AF$640,30,0)</f>
        <v>0</v>
      </c>
      <c r="S139" s="10">
        <f>VLOOKUP(B139,[3]Combined!C$1:AG$640,31,0)</f>
        <v>0</v>
      </c>
      <c r="T139" s="10">
        <v>0</v>
      </c>
      <c r="U139" s="11">
        <f>VLOOKUP(B139,[4]Combined!C$1:AB$640,26,0)</f>
        <v>5</v>
      </c>
      <c r="V139" s="11">
        <f>VLOOKUP(B139,[4]Combined!C$1:AC$640,27,0)</f>
        <v>11</v>
      </c>
      <c r="W139" s="11">
        <f>VLOOKUP(B139,[4]Combined!C$1:AE$640,29,0)</f>
        <v>0</v>
      </c>
      <c r="X139" s="11">
        <v>0</v>
      </c>
      <c r="Y139" s="11">
        <v>0</v>
      </c>
      <c r="Z139" s="11">
        <v>0</v>
      </c>
      <c r="AA139" s="12">
        <v>3</v>
      </c>
      <c r="AB139" s="12">
        <v>6</v>
      </c>
      <c r="AC139" s="12">
        <f>VLOOKUP(B139,[5]Combined!C$1:AE$640,29,0)</f>
        <v>0</v>
      </c>
      <c r="AD139" s="12">
        <v>0</v>
      </c>
      <c r="AE139" s="12">
        <v>0</v>
      </c>
      <c r="AF139" s="12">
        <v>0</v>
      </c>
      <c r="AG139" s="14">
        <f t="shared" si="10"/>
        <v>39</v>
      </c>
      <c r="AH139" s="14">
        <f t="shared" si="10"/>
        <v>0</v>
      </c>
      <c r="AI139" s="14">
        <f t="shared" si="11"/>
        <v>0</v>
      </c>
      <c r="AJ139" s="14">
        <f t="shared" si="12"/>
        <v>26</v>
      </c>
      <c r="AK139" s="14">
        <f t="shared" si="13"/>
        <v>26</v>
      </c>
      <c r="AL139" s="14">
        <f t="shared" si="14"/>
        <v>66.666666666666657</v>
      </c>
      <c r="AM139" s="7" t="s">
        <v>119</v>
      </c>
      <c r="AN139" s="7">
        <v>23</v>
      </c>
    </row>
    <row r="140" spans="1:40" x14ac:dyDescent="0.25">
      <c r="A140" s="7">
        <v>139</v>
      </c>
      <c r="B140" s="7" t="s">
        <v>155</v>
      </c>
      <c r="C140" s="8">
        <f>VLOOKUP(B140,[1]Combined!$B$1:$AA$640,26,0)</f>
        <v>4</v>
      </c>
      <c r="D140" s="8">
        <f>VLOOKUP(B140,[1]Combined!$B$1:$AB$640,27,0)</f>
        <v>4</v>
      </c>
      <c r="E140" s="8">
        <f>VLOOKUP(B140,[1]Combined!$B$1:$AD$640,29,0)</f>
        <v>0</v>
      </c>
      <c r="F140" s="8">
        <f>VLOOKUP(B140,[1]Combined!$B$1:$AE$640,30,0)</f>
        <v>0</v>
      </c>
      <c r="G140" s="8">
        <f>VLOOKUP(B140,[1]Combined!$B$1:$AF$640,31,0)</f>
        <v>0</v>
      </c>
      <c r="H140" s="8">
        <v>0</v>
      </c>
      <c r="I140" s="9">
        <f>VLOOKUP(B140,[2]Combined!C$1:AB$640,26,0)</f>
        <v>6</v>
      </c>
      <c r="J140" s="9">
        <f>VLOOKUP(B140,[2]Combined!C$1:AC$640,27,0)</f>
        <v>8</v>
      </c>
      <c r="K140" s="9">
        <f>VLOOKUP(B140,[2]Combined!C$1:AE$640,29,0)</f>
        <v>0</v>
      </c>
      <c r="L140" s="9">
        <f>VLOOKUP(B140,[2]Combined!C$1:AF$640,30,0)</f>
        <v>0</v>
      </c>
      <c r="M140" s="9">
        <f>VLOOKUP(B140,[2]Combined!C$1:AG$640,31,0)</f>
        <v>0</v>
      </c>
      <c r="N140" s="9">
        <v>0</v>
      </c>
      <c r="O140" s="10">
        <v>3</v>
      </c>
      <c r="P140" s="10">
        <v>10</v>
      </c>
      <c r="Q140" s="10">
        <f>VLOOKUP(B140,[3]Combined!C$1:AE$640,29,0)</f>
        <v>0</v>
      </c>
      <c r="R140" s="10">
        <f>VLOOKUP(B140,[3]Combined!C$1:AF$640,30,0)</f>
        <v>0</v>
      </c>
      <c r="S140" s="10">
        <f>VLOOKUP(B140,[3]Combined!C$1:AG$640,31,0)</f>
        <v>0</v>
      </c>
      <c r="T140" s="10">
        <v>0</v>
      </c>
      <c r="U140" s="11">
        <f>VLOOKUP(B140,[4]Combined!C$1:AB$640,26,0)</f>
        <v>3</v>
      </c>
      <c r="V140" s="11">
        <f>VLOOKUP(B140,[4]Combined!C$1:AC$640,27,0)</f>
        <v>11</v>
      </c>
      <c r="W140" s="11">
        <f>VLOOKUP(B140,[4]Combined!C$1:AE$640,29,0)</f>
        <v>3</v>
      </c>
      <c r="X140" s="11">
        <v>0</v>
      </c>
      <c r="Y140" s="11">
        <v>0</v>
      </c>
      <c r="Z140" s="11">
        <v>0</v>
      </c>
      <c r="AA140" s="12">
        <v>3</v>
      </c>
      <c r="AB140" s="12">
        <v>6</v>
      </c>
      <c r="AC140" s="12">
        <f>VLOOKUP(B140,[5]Combined!C$1:AE$640,29,0)</f>
        <v>0</v>
      </c>
      <c r="AD140" s="12">
        <v>0</v>
      </c>
      <c r="AE140" s="12">
        <v>0</v>
      </c>
      <c r="AF140" s="12">
        <v>0</v>
      </c>
      <c r="AG140" s="14">
        <f t="shared" si="10"/>
        <v>39</v>
      </c>
      <c r="AH140" s="14">
        <f t="shared" si="10"/>
        <v>3</v>
      </c>
      <c r="AI140" s="14">
        <f t="shared" si="11"/>
        <v>3</v>
      </c>
      <c r="AJ140" s="14">
        <f t="shared" si="12"/>
        <v>19</v>
      </c>
      <c r="AK140" s="14">
        <f t="shared" si="13"/>
        <v>22</v>
      </c>
      <c r="AL140" s="14">
        <f t="shared" si="14"/>
        <v>56.410256410256409</v>
      </c>
      <c r="AM140" s="7" t="s">
        <v>111</v>
      </c>
      <c r="AN140" s="7">
        <v>24</v>
      </c>
    </row>
    <row r="141" spans="1:40" x14ac:dyDescent="0.25">
      <c r="A141" s="7">
        <v>140</v>
      </c>
      <c r="B141" s="7" t="s">
        <v>156</v>
      </c>
      <c r="C141" s="8">
        <f>VLOOKUP(B141,[1]Combined!$B$1:$AA$640,26,0)</f>
        <v>4</v>
      </c>
      <c r="D141" s="8">
        <f>VLOOKUP(B141,[1]Combined!$B$1:$AB$640,27,0)</f>
        <v>4</v>
      </c>
      <c r="E141" s="8">
        <f>VLOOKUP(B141,[1]Combined!$B$1:$AD$640,29,0)</f>
        <v>0</v>
      </c>
      <c r="F141" s="8">
        <f>VLOOKUP(B141,[1]Combined!$B$1:$AE$640,30,0)</f>
        <v>0</v>
      </c>
      <c r="G141" s="8">
        <f>VLOOKUP(B141,[1]Combined!$B$1:$AF$640,31,0)</f>
        <v>0</v>
      </c>
      <c r="H141" s="8">
        <v>0</v>
      </c>
      <c r="I141" s="9">
        <f>VLOOKUP(B141,[2]Combined!C$1:AB$640,26,0)</f>
        <v>7</v>
      </c>
      <c r="J141" s="9">
        <f>VLOOKUP(B141,[2]Combined!C$1:AC$640,27,0)</f>
        <v>8</v>
      </c>
      <c r="K141" s="9">
        <f>VLOOKUP(B141,[2]Combined!C$1:AE$640,29,0)</f>
        <v>0</v>
      </c>
      <c r="L141" s="9">
        <f>VLOOKUP(B141,[2]Combined!C$1:AF$640,30,0)</f>
        <v>0</v>
      </c>
      <c r="M141" s="9">
        <f>VLOOKUP(B141,[2]Combined!C$1:AG$640,31,0)</f>
        <v>0</v>
      </c>
      <c r="N141" s="9">
        <v>0</v>
      </c>
      <c r="O141" s="10">
        <v>4</v>
      </c>
      <c r="P141" s="10">
        <v>10</v>
      </c>
      <c r="Q141" s="10">
        <f>VLOOKUP(B141,[3]Combined!C$1:AE$640,29,0)</f>
        <v>0</v>
      </c>
      <c r="R141" s="10">
        <f>VLOOKUP(B141,[3]Combined!C$1:AF$640,30,0)</f>
        <v>0</v>
      </c>
      <c r="S141" s="10">
        <f>VLOOKUP(B141,[3]Combined!C$1:AG$640,31,0)</f>
        <v>0</v>
      </c>
      <c r="T141" s="10">
        <v>0</v>
      </c>
      <c r="U141" s="11">
        <f>VLOOKUP(B141,[4]Combined!C$1:AB$640,26,0)</f>
        <v>5</v>
      </c>
      <c r="V141" s="11">
        <f>VLOOKUP(B141,[4]Combined!C$1:AC$640,27,0)</f>
        <v>11</v>
      </c>
      <c r="W141" s="11">
        <f>VLOOKUP(B141,[4]Combined!C$1:AE$640,29,0)</f>
        <v>0</v>
      </c>
      <c r="X141" s="11">
        <v>0</v>
      </c>
      <c r="Y141" s="11">
        <v>0</v>
      </c>
      <c r="Z141" s="11">
        <v>0</v>
      </c>
      <c r="AA141" s="12">
        <f>VLOOKUP(B141,[5]Combined!C$1:AB$640,26,0)</f>
        <v>0</v>
      </c>
      <c r="AB141" s="12">
        <v>6</v>
      </c>
      <c r="AC141" s="12">
        <f>VLOOKUP(B141,[5]Combined!C$1:AE$640,29,0)</f>
        <v>0</v>
      </c>
      <c r="AD141" s="12">
        <v>0</v>
      </c>
      <c r="AE141" s="12">
        <v>0</v>
      </c>
      <c r="AF141" s="12">
        <v>0</v>
      </c>
      <c r="AG141" s="14">
        <f t="shared" si="10"/>
        <v>39</v>
      </c>
      <c r="AH141" s="14">
        <f t="shared" si="10"/>
        <v>0</v>
      </c>
      <c r="AI141" s="14">
        <f t="shared" si="11"/>
        <v>0</v>
      </c>
      <c r="AJ141" s="14">
        <f t="shared" si="12"/>
        <v>20</v>
      </c>
      <c r="AK141" s="14">
        <f t="shared" si="13"/>
        <v>20</v>
      </c>
      <c r="AL141" s="14">
        <f t="shared" si="14"/>
        <v>51.282051282051277</v>
      </c>
      <c r="AM141" s="7" t="s">
        <v>113</v>
      </c>
      <c r="AN141" s="7">
        <v>25</v>
      </c>
    </row>
    <row r="142" spans="1:40" x14ac:dyDescent="0.25">
      <c r="A142" s="7">
        <v>141</v>
      </c>
      <c r="B142" s="7" t="s">
        <v>157</v>
      </c>
      <c r="C142" s="8">
        <f>VLOOKUP(B142,[1]Combined!$B$1:$AA$640,26,0)</f>
        <v>2</v>
      </c>
      <c r="D142" s="8">
        <f>VLOOKUP(B142,[1]Combined!$B$1:$AB$640,27,0)</f>
        <v>4</v>
      </c>
      <c r="E142" s="8">
        <f>VLOOKUP(B142,[1]Combined!$B$1:$AD$640,29,0)</f>
        <v>0</v>
      </c>
      <c r="F142" s="8">
        <f>VLOOKUP(B142,[1]Combined!$B$1:$AE$640,30,0)</f>
        <v>0</v>
      </c>
      <c r="G142" s="8">
        <f>VLOOKUP(B142,[1]Combined!$B$1:$AF$640,31,0)</f>
        <v>0</v>
      </c>
      <c r="H142" s="8">
        <v>0</v>
      </c>
      <c r="I142" s="9">
        <f>VLOOKUP(B142,[2]Combined!C$1:AB$640,26,0)</f>
        <v>5</v>
      </c>
      <c r="J142" s="9">
        <f>VLOOKUP(B142,[2]Combined!C$1:AC$640,27,0)</f>
        <v>8</v>
      </c>
      <c r="K142" s="9">
        <f>VLOOKUP(B142,[2]Combined!C$1:AE$640,29,0)</f>
        <v>0</v>
      </c>
      <c r="L142" s="9">
        <f>VLOOKUP(B142,[2]Combined!C$1:AF$640,30,0)</f>
        <v>0</v>
      </c>
      <c r="M142" s="9">
        <f>VLOOKUP(B142,[2]Combined!C$1:AG$640,31,0)</f>
        <v>0</v>
      </c>
      <c r="N142" s="9">
        <v>0</v>
      </c>
      <c r="O142" s="10">
        <v>7</v>
      </c>
      <c r="P142" s="10">
        <v>10</v>
      </c>
      <c r="Q142" s="10">
        <f>VLOOKUP(B142,[3]Combined!C$1:AE$640,29,0)</f>
        <v>0</v>
      </c>
      <c r="R142" s="10">
        <f>VLOOKUP(B142,[3]Combined!C$1:AF$640,30,0)</f>
        <v>0</v>
      </c>
      <c r="S142" s="10">
        <f>VLOOKUP(B142,[3]Combined!C$1:AG$640,31,0)</f>
        <v>0</v>
      </c>
      <c r="T142" s="10">
        <v>0</v>
      </c>
      <c r="U142" s="11">
        <f>VLOOKUP(B142,[4]Combined!C$1:AB$640,26,0)</f>
        <v>6</v>
      </c>
      <c r="V142" s="11">
        <f>VLOOKUP(B142,[4]Combined!C$1:AC$640,27,0)</f>
        <v>11</v>
      </c>
      <c r="W142" s="11">
        <f>VLOOKUP(B142,[4]Combined!C$1:AE$640,29,0)</f>
        <v>2</v>
      </c>
      <c r="X142" s="11">
        <v>0</v>
      </c>
      <c r="Y142" s="11">
        <v>0</v>
      </c>
      <c r="Z142" s="11">
        <v>0</v>
      </c>
      <c r="AA142" s="12">
        <v>5</v>
      </c>
      <c r="AB142" s="12">
        <v>6</v>
      </c>
      <c r="AC142" s="12">
        <f>VLOOKUP(B142,[5]Combined!C$1:AE$640,29,0)</f>
        <v>0</v>
      </c>
      <c r="AD142" s="12">
        <v>0</v>
      </c>
      <c r="AE142" s="12">
        <v>0</v>
      </c>
      <c r="AF142" s="12">
        <v>0</v>
      </c>
      <c r="AG142" s="14">
        <f t="shared" si="10"/>
        <v>39</v>
      </c>
      <c r="AH142" s="14">
        <f t="shared" si="10"/>
        <v>2</v>
      </c>
      <c r="AI142" s="14">
        <f t="shared" si="11"/>
        <v>2</v>
      </c>
      <c r="AJ142" s="14">
        <f t="shared" si="12"/>
        <v>25</v>
      </c>
      <c r="AK142" s="14">
        <f t="shared" si="13"/>
        <v>27</v>
      </c>
      <c r="AL142" s="14">
        <f t="shared" si="14"/>
        <v>69.230769230769226</v>
      </c>
      <c r="AM142" s="7" t="s">
        <v>115</v>
      </c>
      <c r="AN142" s="7">
        <v>21</v>
      </c>
    </row>
    <row r="143" spans="1:40" x14ac:dyDescent="0.25">
      <c r="A143" s="7">
        <v>142</v>
      </c>
      <c r="B143" s="7" t="s">
        <v>158</v>
      </c>
      <c r="C143" s="8">
        <f>VLOOKUP(B143,[1]Combined!$B$1:$AA$640,26,0)</f>
        <v>3</v>
      </c>
      <c r="D143" s="8">
        <f>VLOOKUP(B143,[1]Combined!$B$1:$AB$640,27,0)</f>
        <v>4</v>
      </c>
      <c r="E143" s="8">
        <f>VLOOKUP(B143,[1]Combined!$B$1:$AD$640,29,0)</f>
        <v>0</v>
      </c>
      <c r="F143" s="8">
        <f>VLOOKUP(B143,[1]Combined!$B$1:$AE$640,30,0)</f>
        <v>0</v>
      </c>
      <c r="G143" s="8">
        <f>VLOOKUP(B143,[1]Combined!$B$1:$AF$640,31,0)</f>
        <v>0</v>
      </c>
      <c r="H143" s="8">
        <v>0</v>
      </c>
      <c r="I143" s="9">
        <f>VLOOKUP(B143,[2]Combined!C$1:AB$640,26,0)</f>
        <v>3</v>
      </c>
      <c r="J143" s="9">
        <f>VLOOKUP(B143,[2]Combined!C$1:AC$640,27,0)</f>
        <v>8</v>
      </c>
      <c r="K143" s="9">
        <f>VLOOKUP(B143,[2]Combined!C$1:AE$640,29,0)</f>
        <v>0</v>
      </c>
      <c r="L143" s="9">
        <f>VLOOKUP(B143,[2]Combined!C$1:AF$640,30,0)</f>
        <v>0</v>
      </c>
      <c r="M143" s="9">
        <f>VLOOKUP(B143,[2]Combined!C$1:AG$640,31,0)</f>
        <v>0</v>
      </c>
      <c r="N143" s="9">
        <v>0</v>
      </c>
      <c r="O143" s="10">
        <v>5</v>
      </c>
      <c r="P143" s="10">
        <v>10</v>
      </c>
      <c r="Q143" s="10">
        <f>VLOOKUP(B143,[3]Combined!C$1:AE$640,29,0)</f>
        <v>0</v>
      </c>
      <c r="R143" s="10">
        <f>VLOOKUP(B143,[3]Combined!C$1:AF$640,30,0)</f>
        <v>0</v>
      </c>
      <c r="S143" s="10">
        <f>VLOOKUP(B143,[3]Combined!C$1:AG$640,31,0)</f>
        <v>0</v>
      </c>
      <c r="T143" s="10">
        <v>0</v>
      </c>
      <c r="U143" s="11">
        <f>VLOOKUP(B143,[4]Combined!C$1:AB$640,26,0)</f>
        <v>6</v>
      </c>
      <c r="V143" s="11">
        <f>VLOOKUP(B143,[4]Combined!C$1:AC$640,27,0)</f>
        <v>11</v>
      </c>
      <c r="W143" s="11">
        <f>VLOOKUP(B143,[4]Combined!C$1:AE$640,29,0)</f>
        <v>3</v>
      </c>
      <c r="X143" s="11">
        <v>0</v>
      </c>
      <c r="Y143" s="11">
        <v>0</v>
      </c>
      <c r="Z143" s="11">
        <v>0</v>
      </c>
      <c r="AA143" s="12">
        <v>6</v>
      </c>
      <c r="AB143" s="12">
        <v>6</v>
      </c>
      <c r="AC143" s="12">
        <f>VLOOKUP(B143,[5]Combined!C$1:AE$640,29,0)</f>
        <v>0</v>
      </c>
      <c r="AD143" s="12">
        <v>0</v>
      </c>
      <c r="AE143" s="12">
        <v>0</v>
      </c>
      <c r="AF143" s="12">
        <v>0</v>
      </c>
      <c r="AG143" s="14">
        <f t="shared" si="10"/>
        <v>39</v>
      </c>
      <c r="AH143" s="14">
        <f t="shared" si="10"/>
        <v>3</v>
      </c>
      <c r="AI143" s="14">
        <f t="shared" si="11"/>
        <v>3</v>
      </c>
      <c r="AJ143" s="14">
        <f t="shared" si="12"/>
        <v>23</v>
      </c>
      <c r="AK143" s="14">
        <f t="shared" si="13"/>
        <v>26</v>
      </c>
      <c r="AL143" s="14">
        <f t="shared" si="14"/>
        <v>66.666666666666657</v>
      </c>
      <c r="AM143" s="7" t="s">
        <v>117</v>
      </c>
      <c r="AN143" s="7">
        <v>22</v>
      </c>
    </row>
    <row r="144" spans="1:40" x14ac:dyDescent="0.25">
      <c r="A144" s="7">
        <v>143</v>
      </c>
      <c r="B144" s="7" t="s">
        <v>159</v>
      </c>
      <c r="C144" s="8">
        <f>VLOOKUP(B144,[1]Combined!$B$1:$AA$640,26,0)</f>
        <v>2</v>
      </c>
      <c r="D144" s="8">
        <f>VLOOKUP(B144,[1]Combined!$B$1:$AB$640,27,0)</f>
        <v>4</v>
      </c>
      <c r="E144" s="8">
        <f>VLOOKUP(B144,[1]Combined!$B$1:$AD$640,29,0)</f>
        <v>0</v>
      </c>
      <c r="F144" s="8">
        <f>VLOOKUP(B144,[1]Combined!$B$1:$AE$640,30,0)</f>
        <v>0</v>
      </c>
      <c r="G144" s="8">
        <f>VLOOKUP(B144,[1]Combined!$B$1:$AF$640,31,0)</f>
        <v>0</v>
      </c>
      <c r="H144" s="8">
        <v>0</v>
      </c>
      <c r="I144" s="9">
        <f>VLOOKUP(B144,[2]Combined!C$1:AB$640,26,0)</f>
        <v>4</v>
      </c>
      <c r="J144" s="9">
        <f>VLOOKUP(B144,[2]Combined!C$1:AC$640,27,0)</f>
        <v>8</v>
      </c>
      <c r="K144" s="9">
        <f>VLOOKUP(B144,[2]Combined!C$1:AE$640,29,0)</f>
        <v>0</v>
      </c>
      <c r="L144" s="9">
        <f>VLOOKUP(B144,[2]Combined!C$1:AF$640,30,0)</f>
        <v>0</v>
      </c>
      <c r="M144" s="9">
        <f>VLOOKUP(B144,[2]Combined!C$1:AG$640,31,0)</f>
        <v>0</v>
      </c>
      <c r="N144" s="9">
        <v>0</v>
      </c>
      <c r="O144" s="10">
        <v>6</v>
      </c>
      <c r="P144" s="10">
        <v>10</v>
      </c>
      <c r="Q144" s="10">
        <f>VLOOKUP(B144,[3]Combined!C$1:AE$640,29,0)</f>
        <v>0</v>
      </c>
      <c r="R144" s="10">
        <f>VLOOKUP(B144,[3]Combined!C$1:AF$640,30,0)</f>
        <v>0</v>
      </c>
      <c r="S144" s="10">
        <f>VLOOKUP(B144,[3]Combined!C$1:AG$640,31,0)</f>
        <v>0</v>
      </c>
      <c r="T144" s="10">
        <v>0</v>
      </c>
      <c r="U144" s="11">
        <f>VLOOKUP(B144,[4]Combined!C$1:AB$640,26,0)</f>
        <v>6</v>
      </c>
      <c r="V144" s="11">
        <f>VLOOKUP(B144,[4]Combined!C$1:AC$640,27,0)</f>
        <v>11</v>
      </c>
      <c r="W144" s="11">
        <f>VLOOKUP(B144,[4]Combined!C$1:AE$640,29,0)</f>
        <v>0</v>
      </c>
      <c r="X144" s="11">
        <v>0</v>
      </c>
      <c r="Y144" s="11">
        <v>0</v>
      </c>
      <c r="Z144" s="11">
        <v>0</v>
      </c>
      <c r="AA144" s="12">
        <v>4</v>
      </c>
      <c r="AB144" s="12">
        <v>6</v>
      </c>
      <c r="AC144" s="12">
        <f>VLOOKUP(B144,[5]Combined!C$1:AE$640,29,0)</f>
        <v>0</v>
      </c>
      <c r="AD144" s="12">
        <v>0</v>
      </c>
      <c r="AE144" s="12">
        <v>0</v>
      </c>
      <c r="AF144" s="12">
        <v>0</v>
      </c>
      <c r="AG144" s="14">
        <f t="shared" si="10"/>
        <v>39</v>
      </c>
      <c r="AH144" s="14">
        <f t="shared" si="10"/>
        <v>0</v>
      </c>
      <c r="AI144" s="14">
        <f t="shared" si="11"/>
        <v>0</v>
      </c>
      <c r="AJ144" s="14">
        <f t="shared" si="12"/>
        <v>22</v>
      </c>
      <c r="AK144" s="14">
        <f t="shared" si="13"/>
        <v>22</v>
      </c>
      <c r="AL144" s="14">
        <f t="shared" si="14"/>
        <v>56.410256410256409</v>
      </c>
      <c r="AM144" s="7" t="s">
        <v>119</v>
      </c>
      <c r="AN144" s="7">
        <v>20</v>
      </c>
    </row>
    <row r="145" spans="1:40" x14ac:dyDescent="0.25">
      <c r="A145" s="7">
        <v>144</v>
      </c>
      <c r="B145" s="7" t="s">
        <v>160</v>
      </c>
      <c r="C145" s="8">
        <f>VLOOKUP(B145,[1]Combined!$B$1:$AA$640,26,0)</f>
        <v>2</v>
      </c>
      <c r="D145" s="8">
        <f>VLOOKUP(B145,[1]Combined!$B$1:$AB$640,27,0)</f>
        <v>4</v>
      </c>
      <c r="E145" s="8">
        <f>VLOOKUP(B145,[1]Combined!$B$1:$AD$640,29,0)</f>
        <v>0</v>
      </c>
      <c r="F145" s="8">
        <f>VLOOKUP(B145,[1]Combined!$B$1:$AE$640,30,0)</f>
        <v>0</v>
      </c>
      <c r="G145" s="8">
        <f>VLOOKUP(B145,[1]Combined!$B$1:$AF$640,31,0)</f>
        <v>0</v>
      </c>
      <c r="H145" s="8">
        <v>0</v>
      </c>
      <c r="I145" s="9">
        <f>VLOOKUP(B145,[2]Combined!C$1:AB$640,26,0)</f>
        <v>1</v>
      </c>
      <c r="J145" s="9">
        <f>VLOOKUP(B145,[2]Combined!C$1:AC$640,27,0)</f>
        <v>8</v>
      </c>
      <c r="K145" s="9">
        <f>VLOOKUP(B145,[2]Combined!C$1:AE$640,29,0)</f>
        <v>0</v>
      </c>
      <c r="L145" s="9">
        <f>VLOOKUP(B145,[2]Combined!C$1:AF$640,30,0)</f>
        <v>0</v>
      </c>
      <c r="M145" s="9">
        <f>VLOOKUP(B145,[2]Combined!C$1:AG$640,31,0)</f>
        <v>0</v>
      </c>
      <c r="N145" s="9">
        <v>0</v>
      </c>
      <c r="O145" s="10">
        <v>1</v>
      </c>
      <c r="P145" s="10">
        <v>10</v>
      </c>
      <c r="Q145" s="10">
        <f>VLOOKUP(B145,[3]Combined!C$1:AE$640,29,0)</f>
        <v>0</v>
      </c>
      <c r="R145" s="10">
        <f>VLOOKUP(B145,[3]Combined!C$1:AF$640,30,0)</f>
        <v>0</v>
      </c>
      <c r="S145" s="10">
        <f>VLOOKUP(B145,[3]Combined!C$1:AG$640,31,0)</f>
        <v>0</v>
      </c>
      <c r="T145" s="10">
        <v>0</v>
      </c>
      <c r="U145" s="11">
        <f>VLOOKUP(B145,[4]Combined!C$1:AB$640,26,0)</f>
        <v>1</v>
      </c>
      <c r="V145" s="11">
        <f>VLOOKUP(B145,[4]Combined!C$1:AC$640,27,0)</f>
        <v>11</v>
      </c>
      <c r="W145" s="11">
        <f>VLOOKUP(B145,[4]Combined!C$1:AE$640,29,0)</f>
        <v>0</v>
      </c>
      <c r="X145" s="11">
        <v>0</v>
      </c>
      <c r="Y145" s="11">
        <v>0</v>
      </c>
      <c r="Z145" s="11">
        <v>0</v>
      </c>
      <c r="AA145" s="12">
        <v>4</v>
      </c>
      <c r="AB145" s="12">
        <v>6</v>
      </c>
      <c r="AC145" s="12">
        <f>VLOOKUP(B145,[5]Combined!C$1:AE$640,29,0)</f>
        <v>0</v>
      </c>
      <c r="AD145" s="12">
        <v>0</v>
      </c>
      <c r="AE145" s="12">
        <v>0</v>
      </c>
      <c r="AF145" s="12">
        <v>0</v>
      </c>
      <c r="AG145" s="14">
        <f t="shared" si="10"/>
        <v>39</v>
      </c>
      <c r="AH145" s="14">
        <f t="shared" si="10"/>
        <v>0</v>
      </c>
      <c r="AI145" s="14">
        <f t="shared" si="11"/>
        <v>0</v>
      </c>
      <c r="AJ145" s="14">
        <f t="shared" si="12"/>
        <v>9</v>
      </c>
      <c r="AK145" s="14">
        <f t="shared" si="13"/>
        <v>9</v>
      </c>
      <c r="AL145" s="14">
        <f t="shared" si="14"/>
        <v>23.076923076923077</v>
      </c>
      <c r="AM145" s="7" t="s">
        <v>111</v>
      </c>
      <c r="AN145" s="7">
        <v>22</v>
      </c>
    </row>
    <row r="146" spans="1:40" x14ac:dyDescent="0.25">
      <c r="A146" s="7">
        <v>145</v>
      </c>
      <c r="B146" s="7" t="s">
        <v>161</v>
      </c>
      <c r="C146" s="8">
        <f>VLOOKUP(B146,[1]Combined!$B$1:$AA$640,26,0)</f>
        <v>4</v>
      </c>
      <c r="D146" s="8">
        <f>VLOOKUP(B146,[1]Combined!$B$1:$AB$640,27,0)</f>
        <v>4</v>
      </c>
      <c r="E146" s="8">
        <f>VLOOKUP(B146,[1]Combined!$B$1:$AD$640,29,0)</f>
        <v>0</v>
      </c>
      <c r="F146" s="8">
        <f>VLOOKUP(B146,[1]Combined!$B$1:$AE$640,30,0)</f>
        <v>0</v>
      </c>
      <c r="G146" s="8">
        <f>VLOOKUP(B146,[1]Combined!$B$1:$AF$640,31,0)</f>
        <v>0</v>
      </c>
      <c r="H146" s="8">
        <v>0</v>
      </c>
      <c r="I146" s="9">
        <f>VLOOKUP(B146,[2]Combined!C$1:AB$640,26,0)</f>
        <v>7</v>
      </c>
      <c r="J146" s="9">
        <f>VLOOKUP(B146,[2]Combined!C$1:AC$640,27,0)</f>
        <v>8</v>
      </c>
      <c r="K146" s="9">
        <f>VLOOKUP(B146,[2]Combined!C$1:AE$640,29,0)</f>
        <v>0</v>
      </c>
      <c r="L146" s="9">
        <f>VLOOKUP(B146,[2]Combined!C$1:AF$640,30,0)</f>
        <v>0</v>
      </c>
      <c r="M146" s="9">
        <f>VLOOKUP(B146,[2]Combined!C$1:AG$640,31,0)</f>
        <v>0</v>
      </c>
      <c r="N146" s="9">
        <v>0</v>
      </c>
      <c r="O146" s="10">
        <v>5</v>
      </c>
      <c r="P146" s="10">
        <v>10</v>
      </c>
      <c r="Q146" s="10">
        <f>VLOOKUP(B146,[3]Combined!C$1:AE$640,29,0)</f>
        <v>0</v>
      </c>
      <c r="R146" s="10">
        <f>VLOOKUP(B146,[3]Combined!C$1:AF$640,30,0)</f>
        <v>0</v>
      </c>
      <c r="S146" s="10">
        <f>VLOOKUP(B146,[3]Combined!C$1:AG$640,31,0)</f>
        <v>0</v>
      </c>
      <c r="T146" s="10">
        <v>0</v>
      </c>
      <c r="U146" s="11">
        <f>VLOOKUP(B146,[4]Combined!C$1:AB$640,26,0)</f>
        <v>5</v>
      </c>
      <c r="V146" s="11">
        <f>VLOOKUP(B146,[4]Combined!C$1:AC$640,27,0)</f>
        <v>11</v>
      </c>
      <c r="W146" s="11">
        <f>VLOOKUP(B146,[4]Combined!C$1:AE$640,29,0)</f>
        <v>0</v>
      </c>
      <c r="X146" s="11">
        <v>0</v>
      </c>
      <c r="Y146" s="11">
        <v>0</v>
      </c>
      <c r="Z146" s="11">
        <v>0</v>
      </c>
      <c r="AA146" s="12">
        <v>3</v>
      </c>
      <c r="AB146" s="12">
        <v>6</v>
      </c>
      <c r="AC146" s="12">
        <f>VLOOKUP(B146,[5]Combined!C$1:AE$640,29,0)</f>
        <v>0</v>
      </c>
      <c r="AD146" s="12">
        <v>0</v>
      </c>
      <c r="AE146" s="12">
        <v>0</v>
      </c>
      <c r="AF146" s="12">
        <v>0</v>
      </c>
      <c r="AG146" s="14">
        <f t="shared" si="10"/>
        <v>39</v>
      </c>
      <c r="AH146" s="14">
        <f t="shared" si="10"/>
        <v>0</v>
      </c>
      <c r="AI146" s="14">
        <f t="shared" si="11"/>
        <v>0</v>
      </c>
      <c r="AJ146" s="14">
        <f t="shared" si="12"/>
        <v>24</v>
      </c>
      <c r="AK146" s="14">
        <f t="shared" si="13"/>
        <v>24</v>
      </c>
      <c r="AL146" s="14">
        <f t="shared" si="14"/>
        <v>61.53846153846154</v>
      </c>
      <c r="AM146" s="7" t="s">
        <v>113</v>
      </c>
      <c r="AN146" s="7">
        <v>22</v>
      </c>
    </row>
    <row r="147" spans="1:40" x14ac:dyDescent="0.25">
      <c r="A147" s="7">
        <v>146</v>
      </c>
      <c r="B147" s="7" t="s">
        <v>162</v>
      </c>
      <c r="C147" s="8">
        <f>VLOOKUP(B147,[1]Combined!$B$1:$AA$640,26,0)</f>
        <v>4</v>
      </c>
      <c r="D147" s="8">
        <f>VLOOKUP(B147,[1]Combined!$B$1:$AB$640,27,0)</f>
        <v>4</v>
      </c>
      <c r="E147" s="8">
        <f>VLOOKUP(B147,[1]Combined!$B$1:$AD$640,29,0)</f>
        <v>0</v>
      </c>
      <c r="F147" s="8">
        <f>VLOOKUP(B147,[1]Combined!$B$1:$AE$640,30,0)</f>
        <v>0</v>
      </c>
      <c r="G147" s="8">
        <f>VLOOKUP(B147,[1]Combined!$B$1:$AF$640,31,0)</f>
        <v>0</v>
      </c>
      <c r="H147" s="8">
        <v>0</v>
      </c>
      <c r="I147" s="9">
        <f>VLOOKUP(B147,[2]Combined!C$1:AB$640,26,0)</f>
        <v>7</v>
      </c>
      <c r="J147" s="9">
        <f>VLOOKUP(B147,[2]Combined!C$1:AC$640,27,0)</f>
        <v>8</v>
      </c>
      <c r="K147" s="9">
        <f>VLOOKUP(B147,[2]Combined!C$1:AE$640,29,0)</f>
        <v>0</v>
      </c>
      <c r="L147" s="9">
        <f>VLOOKUP(B147,[2]Combined!C$1:AF$640,30,0)</f>
        <v>0</v>
      </c>
      <c r="M147" s="9">
        <f>VLOOKUP(B147,[2]Combined!C$1:AG$640,31,0)</f>
        <v>0</v>
      </c>
      <c r="N147" s="9">
        <v>0</v>
      </c>
      <c r="O147" s="10">
        <v>3</v>
      </c>
      <c r="P147" s="10">
        <v>10</v>
      </c>
      <c r="Q147" s="10">
        <f>VLOOKUP(B147,[3]Combined!C$1:AE$640,29,0)</f>
        <v>2</v>
      </c>
      <c r="R147" s="10">
        <f>VLOOKUP(B147,[3]Combined!C$1:AF$640,30,0)</f>
        <v>0</v>
      </c>
      <c r="S147" s="10">
        <f>VLOOKUP(B147,[3]Combined!C$1:AG$640,31,0)</f>
        <v>0</v>
      </c>
      <c r="T147" s="10">
        <v>0</v>
      </c>
      <c r="U147" s="11">
        <f>VLOOKUP(B147,[4]Combined!C$1:AB$640,26,0)</f>
        <v>5</v>
      </c>
      <c r="V147" s="11">
        <f>VLOOKUP(B147,[4]Combined!C$1:AC$640,27,0)</f>
        <v>11</v>
      </c>
      <c r="W147" s="11">
        <f>VLOOKUP(B147,[4]Combined!C$1:AE$640,29,0)</f>
        <v>3</v>
      </c>
      <c r="X147" s="11">
        <v>0</v>
      </c>
      <c r="Y147" s="11">
        <v>0</v>
      </c>
      <c r="Z147" s="11">
        <v>0</v>
      </c>
      <c r="AA147" s="12">
        <v>2</v>
      </c>
      <c r="AB147" s="12">
        <v>6</v>
      </c>
      <c r="AC147" s="12">
        <v>2</v>
      </c>
      <c r="AD147" s="12">
        <v>0</v>
      </c>
      <c r="AE147" s="12">
        <v>0</v>
      </c>
      <c r="AF147" s="12">
        <v>0</v>
      </c>
      <c r="AG147" s="14">
        <f t="shared" si="10"/>
        <v>39</v>
      </c>
      <c r="AH147" s="14">
        <f t="shared" si="10"/>
        <v>7</v>
      </c>
      <c r="AI147" s="14">
        <f t="shared" si="11"/>
        <v>7</v>
      </c>
      <c r="AJ147" s="14">
        <f t="shared" si="12"/>
        <v>21</v>
      </c>
      <c r="AK147" s="14">
        <f t="shared" si="13"/>
        <v>28</v>
      </c>
      <c r="AL147" s="14">
        <f t="shared" si="14"/>
        <v>71.794871794871796</v>
      </c>
      <c r="AM147" s="7" t="s">
        <v>115</v>
      </c>
      <c r="AN147" s="7">
        <v>23</v>
      </c>
    </row>
    <row r="148" spans="1:40" x14ac:dyDescent="0.25">
      <c r="A148" s="7">
        <v>147</v>
      </c>
      <c r="B148" s="7" t="s">
        <v>163</v>
      </c>
      <c r="C148" s="8">
        <f>VLOOKUP(B148,[1]Combined!$B$1:$AA$640,26,0)</f>
        <v>2</v>
      </c>
      <c r="D148" s="8">
        <f>VLOOKUP(B148,[1]Combined!$B$1:$AB$640,27,0)</f>
        <v>4</v>
      </c>
      <c r="E148" s="8">
        <f>VLOOKUP(B148,[1]Combined!$B$1:$AD$640,29,0)</f>
        <v>0</v>
      </c>
      <c r="F148" s="8">
        <f>VLOOKUP(B148,[1]Combined!$B$1:$AE$640,30,0)</f>
        <v>0</v>
      </c>
      <c r="G148" s="8">
        <f>VLOOKUP(B148,[1]Combined!$B$1:$AF$640,31,0)</f>
        <v>0</v>
      </c>
      <c r="H148" s="8">
        <v>0</v>
      </c>
      <c r="I148" s="9">
        <f>VLOOKUP(B148,[2]Combined!C$1:AB$640,26,0)</f>
        <v>3</v>
      </c>
      <c r="J148" s="9">
        <f>VLOOKUP(B148,[2]Combined!C$1:AC$640,27,0)</f>
        <v>8</v>
      </c>
      <c r="K148" s="9">
        <f>VLOOKUP(B148,[2]Combined!C$1:AE$640,29,0)</f>
        <v>0</v>
      </c>
      <c r="L148" s="9">
        <f>VLOOKUP(B148,[2]Combined!C$1:AF$640,30,0)</f>
        <v>0</v>
      </c>
      <c r="M148" s="9">
        <f>VLOOKUP(B148,[2]Combined!C$1:AG$640,31,0)</f>
        <v>0</v>
      </c>
      <c r="N148" s="9">
        <v>0</v>
      </c>
      <c r="O148" s="10">
        <v>5</v>
      </c>
      <c r="P148" s="10">
        <v>10</v>
      </c>
      <c r="Q148" s="10">
        <f>VLOOKUP(B148,[3]Combined!C$1:AE$640,29,0)</f>
        <v>0</v>
      </c>
      <c r="R148" s="10">
        <f>VLOOKUP(B148,[3]Combined!C$1:AF$640,30,0)</f>
        <v>0</v>
      </c>
      <c r="S148" s="10">
        <f>VLOOKUP(B148,[3]Combined!C$1:AG$640,31,0)</f>
        <v>0</v>
      </c>
      <c r="T148" s="10">
        <v>0</v>
      </c>
      <c r="U148" s="11">
        <f>VLOOKUP(B148,[4]Combined!C$1:AB$640,26,0)</f>
        <v>4</v>
      </c>
      <c r="V148" s="11">
        <f>VLOOKUP(B148,[4]Combined!C$1:AC$640,27,0)</f>
        <v>11</v>
      </c>
      <c r="W148" s="11">
        <f>VLOOKUP(B148,[4]Combined!C$1:AE$640,29,0)</f>
        <v>0</v>
      </c>
      <c r="X148" s="11">
        <v>0</v>
      </c>
      <c r="Y148" s="11">
        <v>0</v>
      </c>
      <c r="Z148" s="11">
        <v>0</v>
      </c>
      <c r="AA148" s="12">
        <f>VLOOKUP(B148,[5]Combined!C$1:AB$640,26,0)</f>
        <v>0</v>
      </c>
      <c r="AB148" s="12">
        <v>6</v>
      </c>
      <c r="AC148" s="12">
        <f>VLOOKUP(B148,[5]Combined!C$1:AE$640,29,0)</f>
        <v>0</v>
      </c>
      <c r="AD148" s="12">
        <v>0</v>
      </c>
      <c r="AE148" s="12">
        <v>0</v>
      </c>
      <c r="AF148" s="12">
        <v>0</v>
      </c>
      <c r="AG148" s="14">
        <f t="shared" si="10"/>
        <v>39</v>
      </c>
      <c r="AH148" s="14">
        <f t="shared" si="10"/>
        <v>0</v>
      </c>
      <c r="AI148" s="14">
        <f t="shared" si="11"/>
        <v>0</v>
      </c>
      <c r="AJ148" s="14">
        <f t="shared" si="12"/>
        <v>14</v>
      </c>
      <c r="AK148" s="14">
        <f t="shared" si="13"/>
        <v>14</v>
      </c>
      <c r="AL148" s="14">
        <f t="shared" si="14"/>
        <v>35.897435897435898</v>
      </c>
      <c r="AM148" s="7" t="s">
        <v>117</v>
      </c>
      <c r="AN148" s="7">
        <v>13</v>
      </c>
    </row>
    <row r="149" spans="1:40" x14ac:dyDescent="0.25">
      <c r="A149" s="7">
        <v>148</v>
      </c>
      <c r="B149" s="7" t="s">
        <v>165</v>
      </c>
      <c r="C149" s="8">
        <f>VLOOKUP(B149,[1]Combined!$B$1:$AA$640,26,0)</f>
        <v>4</v>
      </c>
      <c r="D149" s="8">
        <f>VLOOKUP(B149,[1]Combined!$B$1:$AB$640,27,0)</f>
        <v>4</v>
      </c>
      <c r="E149" s="8">
        <f>VLOOKUP(B149,[1]Combined!$B$1:$AD$640,29,0)</f>
        <v>0</v>
      </c>
      <c r="F149" s="8">
        <f>VLOOKUP(B149,[1]Combined!$B$1:$AE$640,30,0)</f>
        <v>0</v>
      </c>
      <c r="G149" s="8">
        <f>VLOOKUP(B149,[1]Combined!$B$1:$AF$640,31,0)</f>
        <v>0</v>
      </c>
      <c r="H149" s="8">
        <v>0</v>
      </c>
      <c r="I149" s="9">
        <f>VLOOKUP(B149,[2]Combined!C$1:AB$640,26,0)</f>
        <v>8</v>
      </c>
      <c r="J149" s="9">
        <f>VLOOKUP(B149,[2]Combined!C$1:AC$640,27,0)</f>
        <v>9</v>
      </c>
      <c r="K149" s="9">
        <f>VLOOKUP(B149,[2]Combined!C$1:AE$640,29,0)</f>
        <v>0</v>
      </c>
      <c r="L149" s="9">
        <f>VLOOKUP(B149,[2]Combined!C$1:AF$640,30,0)</f>
        <v>0</v>
      </c>
      <c r="M149" s="9">
        <f>VLOOKUP(B149,[2]Combined!C$1:AG$640,31,0)</f>
        <v>0</v>
      </c>
      <c r="N149" s="9">
        <v>0</v>
      </c>
      <c r="O149" s="10">
        <f>VLOOKUP(B149,[3]Combined!C$1:AB$640,26,0)</f>
        <v>9</v>
      </c>
      <c r="P149" s="10">
        <f>VLOOKUP(B149,[3]Combined!C$1:AC$640,27,0)</f>
        <v>12</v>
      </c>
      <c r="Q149" s="10">
        <f>VLOOKUP(B149,[3]Combined!C$1:AE$640,29,0)</f>
        <v>0</v>
      </c>
      <c r="R149" s="10">
        <f>VLOOKUP(B149,[3]Combined!C$1:AF$640,30,0)</f>
        <v>0</v>
      </c>
      <c r="S149" s="10">
        <f>VLOOKUP(B149,[3]Combined!C$1:AG$640,31,0)</f>
        <v>0</v>
      </c>
      <c r="T149" s="10">
        <v>0</v>
      </c>
      <c r="U149" s="11">
        <v>12</v>
      </c>
      <c r="V149" s="11">
        <v>13</v>
      </c>
      <c r="W149" s="11">
        <f>VLOOKUP(B149,[4]Combined!C$1:AE$640,29,0)</f>
        <v>0</v>
      </c>
      <c r="X149" s="11">
        <v>0</v>
      </c>
      <c r="Y149" s="11">
        <v>0</v>
      </c>
      <c r="Z149" s="11">
        <v>0</v>
      </c>
      <c r="AA149" s="12">
        <v>6</v>
      </c>
      <c r="AB149" s="12">
        <v>6</v>
      </c>
      <c r="AC149" s="12">
        <f>VLOOKUP(B149,[5]Combined!C$1:AE$640,29,0)</f>
        <v>0</v>
      </c>
      <c r="AD149" s="12">
        <v>0</v>
      </c>
      <c r="AE149" s="12">
        <v>0</v>
      </c>
      <c r="AF149" s="12">
        <v>0</v>
      </c>
      <c r="AG149" s="14">
        <f t="shared" si="10"/>
        <v>44</v>
      </c>
      <c r="AH149" s="14">
        <f t="shared" si="10"/>
        <v>0</v>
      </c>
      <c r="AI149" s="14">
        <f t="shared" si="11"/>
        <v>0</v>
      </c>
      <c r="AJ149" s="14">
        <f t="shared" si="12"/>
        <v>39</v>
      </c>
      <c r="AK149" s="14">
        <f t="shared" si="13"/>
        <v>39</v>
      </c>
      <c r="AL149" s="14">
        <f t="shared" si="14"/>
        <v>88.63636363636364</v>
      </c>
      <c r="AM149" s="7" t="s">
        <v>166</v>
      </c>
      <c r="AN149" s="7">
        <v>25</v>
      </c>
    </row>
    <row r="150" spans="1:40" x14ac:dyDescent="0.25">
      <c r="A150" s="7">
        <v>149</v>
      </c>
      <c r="B150" s="7" t="s">
        <v>167</v>
      </c>
      <c r="C150" s="8">
        <f>VLOOKUP(B150,[1]Combined!$B$1:$AA$640,26,0)</f>
        <v>4</v>
      </c>
      <c r="D150" s="8">
        <f>VLOOKUP(B150,[1]Combined!$B$1:$AB$640,27,0)</f>
        <v>4</v>
      </c>
      <c r="E150" s="8">
        <f>VLOOKUP(B150,[1]Combined!$B$1:$AD$640,29,0)</f>
        <v>0</v>
      </c>
      <c r="F150" s="8">
        <f>VLOOKUP(B150,[1]Combined!$B$1:$AE$640,30,0)</f>
        <v>0</v>
      </c>
      <c r="G150" s="8">
        <f>VLOOKUP(B150,[1]Combined!$B$1:$AF$640,31,0)</f>
        <v>0</v>
      </c>
      <c r="H150" s="8">
        <v>0</v>
      </c>
      <c r="I150" s="9">
        <f>VLOOKUP(B150,[2]Combined!C$1:AB$640,26,0)</f>
        <v>7</v>
      </c>
      <c r="J150" s="9">
        <f>VLOOKUP(B150,[2]Combined!C$1:AC$640,27,0)</f>
        <v>9</v>
      </c>
      <c r="K150" s="9">
        <f>VLOOKUP(B150,[2]Combined!C$1:AE$640,29,0)</f>
        <v>0</v>
      </c>
      <c r="L150" s="9">
        <f>VLOOKUP(B150,[2]Combined!C$1:AF$640,30,0)</f>
        <v>0</v>
      </c>
      <c r="M150" s="9">
        <f>VLOOKUP(B150,[2]Combined!C$1:AG$640,31,0)</f>
        <v>0</v>
      </c>
      <c r="N150" s="9">
        <v>0</v>
      </c>
      <c r="O150" s="10">
        <f>VLOOKUP(B150,[3]Combined!C$1:AB$640,26,0)</f>
        <v>11</v>
      </c>
      <c r="P150" s="10">
        <f>VLOOKUP(B150,[3]Combined!C$1:AC$640,27,0)</f>
        <v>12</v>
      </c>
      <c r="Q150" s="10">
        <f>VLOOKUP(B150,[3]Combined!C$1:AE$640,29,0)</f>
        <v>0</v>
      </c>
      <c r="R150" s="10">
        <f>VLOOKUP(B150,[3]Combined!C$1:AF$640,30,0)</f>
        <v>0</v>
      </c>
      <c r="S150" s="10">
        <f>VLOOKUP(B150,[3]Combined!C$1:AG$640,31,0)</f>
        <v>0</v>
      </c>
      <c r="T150" s="10">
        <v>0</v>
      </c>
      <c r="U150" s="11">
        <v>12</v>
      </c>
      <c r="V150" s="11">
        <v>13</v>
      </c>
      <c r="W150" s="11">
        <f>VLOOKUP(B150,[4]Combined!C$1:AE$640,29,0)</f>
        <v>0</v>
      </c>
      <c r="X150" s="11">
        <v>0</v>
      </c>
      <c r="Y150" s="11">
        <v>0</v>
      </c>
      <c r="Z150" s="11">
        <v>0</v>
      </c>
      <c r="AA150" s="12">
        <v>6</v>
      </c>
      <c r="AB150" s="12">
        <v>6</v>
      </c>
      <c r="AC150" s="12">
        <f>VLOOKUP(B150,[5]Combined!C$1:AE$640,29,0)</f>
        <v>0</v>
      </c>
      <c r="AD150" s="12">
        <v>0</v>
      </c>
      <c r="AE150" s="12">
        <v>0</v>
      </c>
      <c r="AF150" s="12">
        <v>0</v>
      </c>
      <c r="AG150" s="14">
        <f t="shared" si="10"/>
        <v>44</v>
      </c>
      <c r="AH150" s="14">
        <f t="shared" si="10"/>
        <v>0</v>
      </c>
      <c r="AI150" s="14">
        <f t="shared" si="11"/>
        <v>0</v>
      </c>
      <c r="AJ150" s="14">
        <f t="shared" si="12"/>
        <v>40</v>
      </c>
      <c r="AK150" s="14">
        <f t="shared" si="13"/>
        <v>40</v>
      </c>
      <c r="AL150" s="14">
        <f t="shared" si="14"/>
        <v>90.909090909090907</v>
      </c>
      <c r="AM150" s="7" t="s">
        <v>168</v>
      </c>
      <c r="AN150" s="7">
        <v>25</v>
      </c>
    </row>
    <row r="151" spans="1:40" x14ac:dyDescent="0.25">
      <c r="A151" s="7">
        <v>150</v>
      </c>
      <c r="B151" s="7" t="s">
        <v>169</v>
      </c>
      <c r="C151" s="8">
        <f>VLOOKUP(B151,[1]Combined!$B$1:$AA$640,26,0)</f>
        <v>4</v>
      </c>
      <c r="D151" s="8">
        <f>VLOOKUP(B151,[1]Combined!$B$1:$AB$640,27,0)</f>
        <v>4</v>
      </c>
      <c r="E151" s="8">
        <f>VLOOKUP(B151,[1]Combined!$B$1:$AD$640,29,0)</f>
        <v>0</v>
      </c>
      <c r="F151" s="8">
        <f>VLOOKUP(B151,[1]Combined!$B$1:$AE$640,30,0)</f>
        <v>0</v>
      </c>
      <c r="G151" s="8">
        <f>VLOOKUP(B151,[1]Combined!$B$1:$AF$640,31,0)</f>
        <v>0</v>
      </c>
      <c r="H151" s="8">
        <v>0</v>
      </c>
      <c r="I151" s="9">
        <f>VLOOKUP(B151,[2]Combined!C$1:AB$640,26,0)</f>
        <v>6</v>
      </c>
      <c r="J151" s="9">
        <f>VLOOKUP(B151,[2]Combined!C$1:AC$640,27,0)</f>
        <v>9</v>
      </c>
      <c r="K151" s="9">
        <f>VLOOKUP(B151,[2]Combined!C$1:AE$640,29,0)</f>
        <v>0</v>
      </c>
      <c r="L151" s="9">
        <f>VLOOKUP(B151,[2]Combined!C$1:AF$640,30,0)</f>
        <v>0</v>
      </c>
      <c r="M151" s="9">
        <f>VLOOKUP(B151,[2]Combined!C$1:AG$640,31,0)</f>
        <v>0</v>
      </c>
      <c r="N151" s="9">
        <v>0</v>
      </c>
      <c r="O151" s="10">
        <f>VLOOKUP(B151,[3]Combined!C$1:AB$640,26,0)</f>
        <v>5</v>
      </c>
      <c r="P151" s="10">
        <f>VLOOKUP(B151,[3]Combined!C$1:AC$640,27,0)</f>
        <v>12</v>
      </c>
      <c r="Q151" s="10">
        <f>VLOOKUP(B151,[3]Combined!C$1:AE$640,29,0)</f>
        <v>0</v>
      </c>
      <c r="R151" s="10">
        <f>VLOOKUP(B151,[3]Combined!C$1:AF$640,30,0)</f>
        <v>0</v>
      </c>
      <c r="S151" s="10">
        <f>VLOOKUP(B151,[3]Combined!C$1:AG$640,31,0)</f>
        <v>0</v>
      </c>
      <c r="T151" s="10">
        <v>0</v>
      </c>
      <c r="U151" s="11">
        <v>11</v>
      </c>
      <c r="V151" s="11">
        <v>13</v>
      </c>
      <c r="W151" s="11">
        <f>VLOOKUP(B151,[4]Combined!C$1:AE$640,29,0)</f>
        <v>0</v>
      </c>
      <c r="X151" s="11">
        <v>0</v>
      </c>
      <c r="Y151" s="11">
        <v>0</v>
      </c>
      <c r="Z151" s="11">
        <v>0</v>
      </c>
      <c r="AA151" s="12">
        <v>6</v>
      </c>
      <c r="AB151" s="12">
        <v>6</v>
      </c>
      <c r="AC151" s="12">
        <f>VLOOKUP(B151,[5]Combined!C$1:AE$640,29,0)</f>
        <v>0</v>
      </c>
      <c r="AD151" s="12">
        <v>0</v>
      </c>
      <c r="AE151" s="12">
        <v>0</v>
      </c>
      <c r="AF151" s="12">
        <v>0</v>
      </c>
      <c r="AG151" s="14">
        <f t="shared" si="10"/>
        <v>44</v>
      </c>
      <c r="AH151" s="14">
        <f t="shared" si="10"/>
        <v>0</v>
      </c>
      <c r="AI151" s="14">
        <f t="shared" si="11"/>
        <v>0</v>
      </c>
      <c r="AJ151" s="14">
        <f t="shared" si="12"/>
        <v>32</v>
      </c>
      <c r="AK151" s="14">
        <f t="shared" si="13"/>
        <v>32</v>
      </c>
      <c r="AL151" s="14">
        <f t="shared" si="14"/>
        <v>72.727272727272734</v>
      </c>
      <c r="AM151" s="7" t="s">
        <v>170</v>
      </c>
      <c r="AN151" s="7">
        <v>23</v>
      </c>
    </row>
    <row r="152" spans="1:40" x14ac:dyDescent="0.25">
      <c r="A152" s="7">
        <v>151</v>
      </c>
      <c r="B152" s="7" t="s">
        <v>171</v>
      </c>
      <c r="C152" s="8">
        <f>VLOOKUP(B152,[1]Combined!$B$1:$AA$640,26,0)</f>
        <v>4</v>
      </c>
      <c r="D152" s="8">
        <f>VLOOKUP(B152,[1]Combined!$B$1:$AB$640,27,0)</f>
        <v>4</v>
      </c>
      <c r="E152" s="8">
        <f>VLOOKUP(B152,[1]Combined!$B$1:$AD$640,29,0)</f>
        <v>0</v>
      </c>
      <c r="F152" s="8">
        <f>VLOOKUP(B152,[1]Combined!$B$1:$AE$640,30,0)</f>
        <v>0</v>
      </c>
      <c r="G152" s="8">
        <f>VLOOKUP(B152,[1]Combined!$B$1:$AF$640,31,0)</f>
        <v>0</v>
      </c>
      <c r="H152" s="8">
        <v>0</v>
      </c>
      <c r="I152" s="9">
        <f>VLOOKUP(B152,[2]Combined!C$1:AB$640,26,0)</f>
        <v>7</v>
      </c>
      <c r="J152" s="9">
        <f>VLOOKUP(B152,[2]Combined!C$1:AC$640,27,0)</f>
        <v>9</v>
      </c>
      <c r="K152" s="9">
        <f>VLOOKUP(B152,[2]Combined!C$1:AE$640,29,0)</f>
        <v>0</v>
      </c>
      <c r="L152" s="9">
        <f>VLOOKUP(B152,[2]Combined!C$1:AF$640,30,0)</f>
        <v>0</v>
      </c>
      <c r="M152" s="9">
        <f>VLOOKUP(B152,[2]Combined!C$1:AG$640,31,0)</f>
        <v>0</v>
      </c>
      <c r="N152" s="9">
        <v>0</v>
      </c>
      <c r="O152" s="10">
        <f>VLOOKUP(B152,[3]Combined!C$1:AB$640,26,0)</f>
        <v>9</v>
      </c>
      <c r="P152" s="10">
        <f>VLOOKUP(B152,[3]Combined!C$1:AC$640,27,0)</f>
        <v>12</v>
      </c>
      <c r="Q152" s="10">
        <f>VLOOKUP(B152,[3]Combined!C$1:AE$640,29,0)</f>
        <v>0</v>
      </c>
      <c r="R152" s="10">
        <f>VLOOKUP(B152,[3]Combined!C$1:AF$640,30,0)</f>
        <v>0</v>
      </c>
      <c r="S152" s="10">
        <f>VLOOKUP(B152,[3]Combined!C$1:AG$640,31,0)</f>
        <v>0</v>
      </c>
      <c r="T152" s="10">
        <v>0</v>
      </c>
      <c r="U152" s="11">
        <v>12</v>
      </c>
      <c r="V152" s="11">
        <v>13</v>
      </c>
      <c r="W152" s="11">
        <f>VLOOKUP(B152,[4]Combined!C$1:AE$640,29,0)</f>
        <v>0</v>
      </c>
      <c r="X152" s="11">
        <v>0</v>
      </c>
      <c r="Y152" s="11">
        <v>0</v>
      </c>
      <c r="Z152" s="11">
        <v>0</v>
      </c>
      <c r="AA152" s="12">
        <v>6</v>
      </c>
      <c r="AB152" s="12">
        <v>6</v>
      </c>
      <c r="AC152" s="12">
        <f>VLOOKUP(B152,[5]Combined!C$1:AE$640,29,0)</f>
        <v>0</v>
      </c>
      <c r="AD152" s="12">
        <v>0</v>
      </c>
      <c r="AE152" s="12">
        <v>0</v>
      </c>
      <c r="AF152" s="12">
        <v>0</v>
      </c>
      <c r="AG152" s="14">
        <f t="shared" si="10"/>
        <v>44</v>
      </c>
      <c r="AH152" s="14">
        <f t="shared" si="10"/>
        <v>0</v>
      </c>
      <c r="AI152" s="14">
        <f t="shared" si="11"/>
        <v>0</v>
      </c>
      <c r="AJ152" s="14">
        <f t="shared" si="12"/>
        <v>38</v>
      </c>
      <c r="AK152" s="14">
        <f t="shared" si="13"/>
        <v>38</v>
      </c>
      <c r="AL152" s="14">
        <f t="shared" si="14"/>
        <v>86.36363636363636</v>
      </c>
      <c r="AM152" s="7" t="s">
        <v>172</v>
      </c>
      <c r="AN152" s="7">
        <v>22</v>
      </c>
    </row>
    <row r="153" spans="1:40" x14ac:dyDescent="0.25">
      <c r="A153" s="7">
        <v>152</v>
      </c>
      <c r="B153" s="7" t="s">
        <v>173</v>
      </c>
      <c r="C153" s="8">
        <f>VLOOKUP(B153,[1]Combined!$B$1:$AA$640,26,0)</f>
        <v>4</v>
      </c>
      <c r="D153" s="8">
        <f>VLOOKUP(B153,[1]Combined!$B$1:$AB$640,27,0)</f>
        <v>4</v>
      </c>
      <c r="E153" s="8">
        <f>VLOOKUP(B153,[1]Combined!$B$1:$AD$640,29,0)</f>
        <v>0</v>
      </c>
      <c r="F153" s="8">
        <f>VLOOKUP(B153,[1]Combined!$B$1:$AE$640,30,0)</f>
        <v>0</v>
      </c>
      <c r="G153" s="8">
        <f>VLOOKUP(B153,[1]Combined!$B$1:$AF$640,31,0)</f>
        <v>0</v>
      </c>
      <c r="H153" s="8">
        <v>0</v>
      </c>
      <c r="I153" s="9">
        <f>VLOOKUP(B153,[2]Combined!C$1:AB$640,26,0)</f>
        <v>7</v>
      </c>
      <c r="J153" s="9">
        <f>VLOOKUP(B153,[2]Combined!C$1:AC$640,27,0)</f>
        <v>9</v>
      </c>
      <c r="K153" s="9">
        <f>VLOOKUP(B153,[2]Combined!C$1:AE$640,29,0)</f>
        <v>0</v>
      </c>
      <c r="L153" s="9">
        <f>VLOOKUP(B153,[2]Combined!C$1:AF$640,30,0)</f>
        <v>0</v>
      </c>
      <c r="M153" s="9">
        <f>VLOOKUP(B153,[2]Combined!C$1:AG$640,31,0)</f>
        <v>0</v>
      </c>
      <c r="N153" s="9">
        <v>0</v>
      </c>
      <c r="O153" s="10">
        <f>VLOOKUP(B153,[3]Combined!C$1:AB$640,26,0)</f>
        <v>11</v>
      </c>
      <c r="P153" s="10">
        <f>VLOOKUP(B153,[3]Combined!C$1:AC$640,27,0)</f>
        <v>12</v>
      </c>
      <c r="Q153" s="10">
        <f>VLOOKUP(B153,[3]Combined!C$1:AE$640,29,0)</f>
        <v>0</v>
      </c>
      <c r="R153" s="10">
        <f>VLOOKUP(B153,[3]Combined!C$1:AF$640,30,0)</f>
        <v>0</v>
      </c>
      <c r="S153" s="10">
        <f>VLOOKUP(B153,[3]Combined!C$1:AG$640,31,0)</f>
        <v>0</v>
      </c>
      <c r="T153" s="10">
        <v>0</v>
      </c>
      <c r="U153" s="11">
        <v>12</v>
      </c>
      <c r="V153" s="11">
        <v>13</v>
      </c>
      <c r="W153" s="11">
        <f>VLOOKUP(B153,[4]Combined!C$1:AE$640,29,0)</f>
        <v>0</v>
      </c>
      <c r="X153" s="11">
        <v>0</v>
      </c>
      <c r="Y153" s="11">
        <v>0</v>
      </c>
      <c r="Z153" s="11">
        <v>0</v>
      </c>
      <c r="AA153" s="12">
        <v>6</v>
      </c>
      <c r="AB153" s="12">
        <v>6</v>
      </c>
      <c r="AC153" s="12">
        <f>VLOOKUP(B153,[5]Combined!C$1:AE$640,29,0)</f>
        <v>0</v>
      </c>
      <c r="AD153" s="12">
        <v>0</v>
      </c>
      <c r="AE153" s="12">
        <v>0</v>
      </c>
      <c r="AF153" s="12">
        <v>0</v>
      </c>
      <c r="AG153" s="14">
        <f t="shared" si="10"/>
        <v>44</v>
      </c>
      <c r="AH153" s="14">
        <f t="shared" si="10"/>
        <v>0</v>
      </c>
      <c r="AI153" s="14">
        <f t="shared" si="11"/>
        <v>0</v>
      </c>
      <c r="AJ153" s="14">
        <f t="shared" si="12"/>
        <v>40</v>
      </c>
      <c r="AK153" s="14">
        <f t="shared" si="13"/>
        <v>40</v>
      </c>
      <c r="AL153" s="14">
        <f t="shared" si="14"/>
        <v>90.909090909090907</v>
      </c>
      <c r="AM153" s="7" t="s">
        <v>164</v>
      </c>
      <c r="AN153" s="7">
        <v>22</v>
      </c>
    </row>
    <row r="154" spans="1:40" x14ac:dyDescent="0.25">
      <c r="A154" s="7">
        <v>153</v>
      </c>
      <c r="B154" s="7" t="s">
        <v>174</v>
      </c>
      <c r="C154" s="8">
        <f>VLOOKUP(B154,[1]Combined!$B$1:$AA$640,26,0)</f>
        <v>3</v>
      </c>
      <c r="D154" s="8">
        <f>VLOOKUP(B154,[1]Combined!$B$1:$AB$640,27,0)</f>
        <v>4</v>
      </c>
      <c r="E154" s="8">
        <f>VLOOKUP(B154,[1]Combined!$B$1:$AD$640,29,0)</f>
        <v>0</v>
      </c>
      <c r="F154" s="8">
        <f>VLOOKUP(B154,[1]Combined!$B$1:$AE$640,30,0)</f>
        <v>0</v>
      </c>
      <c r="G154" s="8">
        <f>VLOOKUP(B154,[1]Combined!$B$1:$AF$640,31,0)</f>
        <v>0</v>
      </c>
      <c r="H154" s="8">
        <v>0</v>
      </c>
      <c r="I154" s="9">
        <f>VLOOKUP(B154,[2]Combined!C$1:AB$640,26,0)</f>
        <v>6</v>
      </c>
      <c r="J154" s="9">
        <f>VLOOKUP(B154,[2]Combined!C$1:AC$640,27,0)</f>
        <v>9</v>
      </c>
      <c r="K154" s="9">
        <f>VLOOKUP(B154,[2]Combined!C$1:AE$640,29,0)</f>
        <v>0</v>
      </c>
      <c r="L154" s="9">
        <f>VLOOKUP(B154,[2]Combined!C$1:AF$640,30,0)</f>
        <v>0</v>
      </c>
      <c r="M154" s="9">
        <f>VLOOKUP(B154,[2]Combined!C$1:AG$640,31,0)</f>
        <v>0</v>
      </c>
      <c r="N154" s="9">
        <v>0</v>
      </c>
      <c r="O154" s="10">
        <f>VLOOKUP(B154,[3]Combined!C$1:AB$640,26,0)</f>
        <v>5</v>
      </c>
      <c r="P154" s="10">
        <f>VLOOKUP(B154,[3]Combined!C$1:AC$640,27,0)</f>
        <v>12</v>
      </c>
      <c r="Q154" s="10">
        <f>VLOOKUP(B154,[3]Combined!C$1:AE$640,29,0)</f>
        <v>0</v>
      </c>
      <c r="R154" s="10">
        <f>VLOOKUP(B154,[3]Combined!C$1:AF$640,30,0)</f>
        <v>0</v>
      </c>
      <c r="S154" s="10">
        <f>VLOOKUP(B154,[3]Combined!C$1:AG$640,31,0)</f>
        <v>0</v>
      </c>
      <c r="T154" s="10">
        <v>0</v>
      </c>
      <c r="U154" s="11">
        <v>12</v>
      </c>
      <c r="V154" s="11">
        <v>13</v>
      </c>
      <c r="W154" s="11">
        <f>VLOOKUP(B154,[4]Combined!C$1:AE$640,29,0)</f>
        <v>0</v>
      </c>
      <c r="X154" s="11">
        <v>0</v>
      </c>
      <c r="Y154" s="11">
        <v>0</v>
      </c>
      <c r="Z154" s="11">
        <v>0</v>
      </c>
      <c r="AA154" s="12">
        <v>5</v>
      </c>
      <c r="AB154" s="12">
        <v>6</v>
      </c>
      <c r="AC154" s="12">
        <f>VLOOKUP(B154,[5]Combined!C$1:AE$640,29,0)</f>
        <v>0</v>
      </c>
      <c r="AD154" s="12">
        <v>0</v>
      </c>
      <c r="AE154" s="12">
        <v>0</v>
      </c>
      <c r="AF154" s="12">
        <v>0</v>
      </c>
      <c r="AG154" s="14">
        <f t="shared" si="10"/>
        <v>44</v>
      </c>
      <c r="AH154" s="14">
        <f t="shared" si="10"/>
        <v>0</v>
      </c>
      <c r="AI154" s="14">
        <f t="shared" si="11"/>
        <v>0</v>
      </c>
      <c r="AJ154" s="14">
        <f t="shared" si="12"/>
        <v>31</v>
      </c>
      <c r="AK154" s="14">
        <f t="shared" si="13"/>
        <v>31</v>
      </c>
      <c r="AL154" s="14">
        <f t="shared" si="14"/>
        <v>70.454545454545453</v>
      </c>
      <c r="AM154" s="7" t="s">
        <v>166</v>
      </c>
      <c r="AN154" s="7">
        <v>22</v>
      </c>
    </row>
    <row r="155" spans="1:40" x14ac:dyDescent="0.25">
      <c r="A155" s="7">
        <v>154</v>
      </c>
      <c r="B155" s="7" t="s">
        <v>175</v>
      </c>
      <c r="C155" s="8">
        <f>VLOOKUP(B155,[1]Combined!$B$1:$AA$640,26,0)</f>
        <v>3</v>
      </c>
      <c r="D155" s="8">
        <f>VLOOKUP(B155,[1]Combined!$B$1:$AB$640,27,0)</f>
        <v>4</v>
      </c>
      <c r="E155" s="8">
        <f>VLOOKUP(B155,[1]Combined!$B$1:$AD$640,29,0)</f>
        <v>0</v>
      </c>
      <c r="F155" s="8">
        <f>VLOOKUP(B155,[1]Combined!$B$1:$AE$640,30,0)</f>
        <v>0</v>
      </c>
      <c r="G155" s="8">
        <f>VLOOKUP(B155,[1]Combined!$B$1:$AF$640,31,0)</f>
        <v>0</v>
      </c>
      <c r="H155" s="8">
        <v>0</v>
      </c>
      <c r="I155" s="9">
        <f>VLOOKUP(B155,[2]Combined!C$1:AB$640,26,0)</f>
        <v>8</v>
      </c>
      <c r="J155" s="9">
        <f>VLOOKUP(B155,[2]Combined!C$1:AC$640,27,0)</f>
        <v>9</v>
      </c>
      <c r="K155" s="9">
        <f>VLOOKUP(B155,[2]Combined!C$1:AE$640,29,0)</f>
        <v>0</v>
      </c>
      <c r="L155" s="9">
        <f>VLOOKUP(B155,[2]Combined!C$1:AF$640,30,0)</f>
        <v>0</v>
      </c>
      <c r="M155" s="9">
        <f>VLOOKUP(B155,[2]Combined!C$1:AG$640,31,0)</f>
        <v>0</v>
      </c>
      <c r="N155" s="9">
        <v>0</v>
      </c>
      <c r="O155" s="10">
        <f>VLOOKUP(B155,[3]Combined!C$1:AB$640,26,0)</f>
        <v>7</v>
      </c>
      <c r="P155" s="10">
        <f>VLOOKUP(B155,[3]Combined!C$1:AC$640,27,0)</f>
        <v>12</v>
      </c>
      <c r="Q155" s="10">
        <f>VLOOKUP(B155,[3]Combined!C$1:AE$640,29,0)</f>
        <v>0</v>
      </c>
      <c r="R155" s="10">
        <f>VLOOKUP(B155,[3]Combined!C$1:AF$640,30,0)</f>
        <v>0</v>
      </c>
      <c r="S155" s="10">
        <f>VLOOKUP(B155,[3]Combined!C$1:AG$640,31,0)</f>
        <v>0</v>
      </c>
      <c r="T155" s="10">
        <v>0</v>
      </c>
      <c r="U155" s="11">
        <v>8</v>
      </c>
      <c r="V155" s="11">
        <v>13</v>
      </c>
      <c r="W155" s="11">
        <f>VLOOKUP(B155,[4]Combined!C$1:AE$640,29,0)</f>
        <v>0</v>
      </c>
      <c r="X155" s="11">
        <v>0</v>
      </c>
      <c r="Y155" s="11">
        <v>0</v>
      </c>
      <c r="Z155" s="11">
        <v>0</v>
      </c>
      <c r="AA155" s="12">
        <v>4</v>
      </c>
      <c r="AB155" s="12">
        <v>6</v>
      </c>
      <c r="AC155" s="12">
        <f>VLOOKUP(B155,[5]Combined!C$1:AE$640,29,0)</f>
        <v>0</v>
      </c>
      <c r="AD155" s="12">
        <v>0</v>
      </c>
      <c r="AE155" s="12">
        <v>0</v>
      </c>
      <c r="AF155" s="12">
        <v>0</v>
      </c>
      <c r="AG155" s="14">
        <f t="shared" si="10"/>
        <v>44</v>
      </c>
      <c r="AH155" s="14">
        <f t="shared" si="10"/>
        <v>0</v>
      </c>
      <c r="AI155" s="14">
        <f t="shared" si="11"/>
        <v>0</v>
      </c>
      <c r="AJ155" s="14">
        <f t="shared" si="12"/>
        <v>30</v>
      </c>
      <c r="AK155" s="14">
        <f t="shared" si="13"/>
        <v>30</v>
      </c>
      <c r="AL155" s="14">
        <f t="shared" si="14"/>
        <v>68.181818181818173</v>
      </c>
      <c r="AM155" s="7" t="s">
        <v>168</v>
      </c>
      <c r="AN155" s="7">
        <v>21</v>
      </c>
    </row>
    <row r="156" spans="1:40" x14ac:dyDescent="0.25">
      <c r="A156" s="7">
        <v>155</v>
      </c>
      <c r="B156" s="7" t="s">
        <v>176</v>
      </c>
      <c r="C156" s="8">
        <f>VLOOKUP(B156,[1]Combined!$B$1:$AA$640,26,0)</f>
        <v>4</v>
      </c>
      <c r="D156" s="8">
        <f>VLOOKUP(B156,[1]Combined!$B$1:$AB$640,27,0)</f>
        <v>4</v>
      </c>
      <c r="E156" s="8">
        <f>VLOOKUP(B156,[1]Combined!$B$1:$AD$640,29,0)</f>
        <v>0</v>
      </c>
      <c r="F156" s="8">
        <f>VLOOKUP(B156,[1]Combined!$B$1:$AE$640,30,0)</f>
        <v>0</v>
      </c>
      <c r="G156" s="8">
        <f>VLOOKUP(B156,[1]Combined!$B$1:$AF$640,31,0)</f>
        <v>0</v>
      </c>
      <c r="H156" s="8">
        <v>0</v>
      </c>
      <c r="I156" s="9">
        <f>VLOOKUP(B156,[2]Combined!C$1:AB$640,26,0)</f>
        <v>7</v>
      </c>
      <c r="J156" s="9">
        <f>VLOOKUP(B156,[2]Combined!C$1:AC$640,27,0)</f>
        <v>9</v>
      </c>
      <c r="K156" s="9">
        <f>VLOOKUP(B156,[2]Combined!C$1:AE$640,29,0)</f>
        <v>0</v>
      </c>
      <c r="L156" s="9">
        <f>VLOOKUP(B156,[2]Combined!C$1:AF$640,30,0)</f>
        <v>0</v>
      </c>
      <c r="M156" s="9">
        <f>VLOOKUP(B156,[2]Combined!C$1:AG$640,31,0)</f>
        <v>0</v>
      </c>
      <c r="N156" s="9">
        <v>0</v>
      </c>
      <c r="O156" s="10">
        <f>VLOOKUP(B156,[3]Combined!C$1:AB$640,26,0)</f>
        <v>8</v>
      </c>
      <c r="P156" s="10">
        <f>VLOOKUP(B156,[3]Combined!C$1:AC$640,27,0)</f>
        <v>12</v>
      </c>
      <c r="Q156" s="10">
        <f>VLOOKUP(B156,[3]Combined!C$1:AE$640,29,0)</f>
        <v>0</v>
      </c>
      <c r="R156" s="10">
        <f>VLOOKUP(B156,[3]Combined!C$1:AF$640,30,0)</f>
        <v>0</v>
      </c>
      <c r="S156" s="10">
        <f>VLOOKUP(B156,[3]Combined!C$1:AG$640,31,0)</f>
        <v>0</v>
      </c>
      <c r="T156" s="10">
        <v>0</v>
      </c>
      <c r="U156" s="11">
        <v>12</v>
      </c>
      <c r="V156" s="11">
        <v>13</v>
      </c>
      <c r="W156" s="11">
        <f>VLOOKUP(B156,[4]Combined!C$1:AE$640,29,0)</f>
        <v>0</v>
      </c>
      <c r="X156" s="11">
        <v>0</v>
      </c>
      <c r="Y156" s="11">
        <v>0</v>
      </c>
      <c r="Z156" s="11">
        <v>0</v>
      </c>
      <c r="AA156" s="12">
        <v>6</v>
      </c>
      <c r="AB156" s="12">
        <v>6</v>
      </c>
      <c r="AC156" s="12">
        <f>VLOOKUP(B156,[5]Combined!C$1:AE$640,29,0)</f>
        <v>0</v>
      </c>
      <c r="AD156" s="12">
        <v>0</v>
      </c>
      <c r="AE156" s="12">
        <v>0</v>
      </c>
      <c r="AF156" s="12">
        <v>0</v>
      </c>
      <c r="AG156" s="14">
        <f t="shared" si="10"/>
        <v>44</v>
      </c>
      <c r="AH156" s="14">
        <f t="shared" si="10"/>
        <v>0</v>
      </c>
      <c r="AI156" s="14">
        <f t="shared" si="11"/>
        <v>0</v>
      </c>
      <c r="AJ156" s="14">
        <f t="shared" si="12"/>
        <v>37</v>
      </c>
      <c r="AK156" s="14">
        <f t="shared" si="13"/>
        <v>37</v>
      </c>
      <c r="AL156" s="14">
        <f t="shared" si="14"/>
        <v>84.090909090909093</v>
      </c>
      <c r="AM156" s="7" t="s">
        <v>170</v>
      </c>
      <c r="AN156" s="7">
        <v>22</v>
      </c>
    </row>
    <row r="157" spans="1:40" x14ac:dyDescent="0.25">
      <c r="A157" s="7">
        <v>156</v>
      </c>
      <c r="B157" s="7" t="s">
        <v>177</v>
      </c>
      <c r="C157" s="8">
        <f>VLOOKUP(B157,[1]Combined!$B$1:$AA$640,26,0)</f>
        <v>4</v>
      </c>
      <c r="D157" s="8">
        <f>VLOOKUP(B157,[1]Combined!$B$1:$AB$640,27,0)</f>
        <v>4</v>
      </c>
      <c r="E157" s="8">
        <f>VLOOKUP(B157,[1]Combined!$B$1:$AD$640,29,0)</f>
        <v>0</v>
      </c>
      <c r="F157" s="8">
        <f>VLOOKUP(B157,[1]Combined!$B$1:$AE$640,30,0)</f>
        <v>0</v>
      </c>
      <c r="G157" s="8">
        <f>VLOOKUP(B157,[1]Combined!$B$1:$AF$640,31,0)</f>
        <v>0</v>
      </c>
      <c r="H157" s="8">
        <v>0</v>
      </c>
      <c r="I157" s="9">
        <f>VLOOKUP(B157,[2]Combined!C$1:AB$640,26,0)</f>
        <v>0</v>
      </c>
      <c r="J157" s="9">
        <f>VLOOKUP(B157,[2]Combined!C$1:AC$640,27,0)</f>
        <v>9</v>
      </c>
      <c r="K157" s="9">
        <f>VLOOKUP(B157,[2]Combined!C$1:AE$640,29,0)</f>
        <v>0</v>
      </c>
      <c r="L157" s="9">
        <f>VLOOKUP(B157,[2]Combined!C$1:AF$640,30,0)</f>
        <v>0</v>
      </c>
      <c r="M157" s="9">
        <f>VLOOKUP(B157,[2]Combined!C$1:AG$640,31,0)</f>
        <v>0</v>
      </c>
      <c r="N157" s="9">
        <v>0</v>
      </c>
      <c r="O157" s="10">
        <f>VLOOKUP(B157,[3]Combined!C$1:AB$640,26,0)</f>
        <v>1</v>
      </c>
      <c r="P157" s="10">
        <f>VLOOKUP(B157,[3]Combined!C$1:AC$640,27,0)</f>
        <v>12</v>
      </c>
      <c r="Q157" s="10">
        <f>VLOOKUP(B157,[3]Combined!C$1:AE$640,29,0)</f>
        <v>0</v>
      </c>
      <c r="R157" s="10">
        <f>VLOOKUP(B157,[3]Combined!C$1:AF$640,30,0)</f>
        <v>0</v>
      </c>
      <c r="S157" s="10">
        <f>VLOOKUP(B157,[3]Combined!C$1:AG$640,31,0)</f>
        <v>0</v>
      </c>
      <c r="T157" s="10">
        <v>0</v>
      </c>
      <c r="U157" s="11">
        <v>7</v>
      </c>
      <c r="V157" s="11">
        <v>13</v>
      </c>
      <c r="W157" s="11">
        <f>VLOOKUP(B157,[4]Combined!C$1:AE$640,29,0)</f>
        <v>0</v>
      </c>
      <c r="X157" s="11">
        <v>0</v>
      </c>
      <c r="Y157" s="11">
        <v>0</v>
      </c>
      <c r="Z157" s="11">
        <v>0</v>
      </c>
      <c r="AA157" s="12">
        <v>0</v>
      </c>
      <c r="AB157" s="12">
        <v>6</v>
      </c>
      <c r="AC157" s="12">
        <f>VLOOKUP(B157,[5]Combined!C$1:AE$640,29,0)</f>
        <v>0</v>
      </c>
      <c r="AD157" s="12">
        <v>0</v>
      </c>
      <c r="AE157" s="12">
        <v>0</v>
      </c>
      <c r="AF157" s="12">
        <v>0</v>
      </c>
      <c r="AG157" s="14">
        <f t="shared" si="10"/>
        <v>44</v>
      </c>
      <c r="AH157" s="14">
        <f t="shared" si="10"/>
        <v>0</v>
      </c>
      <c r="AI157" s="14">
        <f t="shared" si="11"/>
        <v>0</v>
      </c>
      <c r="AJ157" s="14">
        <f t="shared" si="12"/>
        <v>12</v>
      </c>
      <c r="AK157" s="14">
        <f t="shared" si="13"/>
        <v>12</v>
      </c>
      <c r="AL157" s="14">
        <f t="shared" si="14"/>
        <v>27.27272727272727</v>
      </c>
      <c r="AM157" s="7" t="s">
        <v>172</v>
      </c>
      <c r="AN157" s="7">
        <v>21</v>
      </c>
    </row>
    <row r="158" spans="1:40" x14ac:dyDescent="0.25">
      <c r="A158" s="7">
        <v>157</v>
      </c>
      <c r="B158" s="7" t="s">
        <v>178</v>
      </c>
      <c r="C158" s="8">
        <f>VLOOKUP(B158,[1]Combined!$B$1:$AA$640,26,0)</f>
        <v>4</v>
      </c>
      <c r="D158" s="8">
        <f>VLOOKUP(B158,[1]Combined!$B$1:$AB$640,27,0)</f>
        <v>4</v>
      </c>
      <c r="E158" s="8">
        <f>VLOOKUP(B158,[1]Combined!$B$1:$AD$640,29,0)</f>
        <v>0</v>
      </c>
      <c r="F158" s="8">
        <f>VLOOKUP(B158,[1]Combined!$B$1:$AE$640,30,0)</f>
        <v>0</v>
      </c>
      <c r="G158" s="8">
        <f>VLOOKUP(B158,[1]Combined!$B$1:$AF$640,31,0)</f>
        <v>0</v>
      </c>
      <c r="H158" s="8">
        <v>0</v>
      </c>
      <c r="I158" s="9">
        <f>VLOOKUP(B158,[2]Combined!C$1:AB$640,26,0)</f>
        <v>8</v>
      </c>
      <c r="J158" s="9">
        <f>VLOOKUP(B158,[2]Combined!C$1:AC$640,27,0)</f>
        <v>9</v>
      </c>
      <c r="K158" s="9">
        <f>VLOOKUP(B158,[2]Combined!C$1:AE$640,29,0)</f>
        <v>0</v>
      </c>
      <c r="L158" s="9">
        <f>VLOOKUP(B158,[2]Combined!C$1:AF$640,30,0)</f>
        <v>0</v>
      </c>
      <c r="M158" s="9">
        <f>VLOOKUP(B158,[2]Combined!C$1:AG$640,31,0)</f>
        <v>0</v>
      </c>
      <c r="N158" s="9">
        <v>0</v>
      </c>
      <c r="O158" s="10">
        <f>VLOOKUP(B158,[3]Combined!C$1:AB$640,26,0)</f>
        <v>10</v>
      </c>
      <c r="P158" s="10">
        <f>VLOOKUP(B158,[3]Combined!C$1:AC$640,27,0)</f>
        <v>12</v>
      </c>
      <c r="Q158" s="10">
        <f>VLOOKUP(B158,[3]Combined!C$1:AE$640,29,0)</f>
        <v>0</v>
      </c>
      <c r="R158" s="10">
        <f>VLOOKUP(B158,[3]Combined!C$1:AF$640,30,0)</f>
        <v>0</v>
      </c>
      <c r="S158" s="10">
        <f>VLOOKUP(B158,[3]Combined!C$1:AG$640,31,0)</f>
        <v>0</v>
      </c>
      <c r="T158" s="10">
        <v>0</v>
      </c>
      <c r="U158" s="11">
        <v>9</v>
      </c>
      <c r="V158" s="11">
        <v>13</v>
      </c>
      <c r="W158" s="11">
        <f>VLOOKUP(B158,[4]Combined!C$1:AE$640,29,0)</f>
        <v>0</v>
      </c>
      <c r="X158" s="11">
        <v>0</v>
      </c>
      <c r="Y158" s="11">
        <v>0</v>
      </c>
      <c r="Z158" s="11">
        <v>0</v>
      </c>
      <c r="AA158" s="12">
        <v>5</v>
      </c>
      <c r="AB158" s="12">
        <v>6</v>
      </c>
      <c r="AC158" s="12">
        <f>VLOOKUP(B158,[5]Combined!C$1:AE$640,29,0)</f>
        <v>0</v>
      </c>
      <c r="AD158" s="12">
        <v>0</v>
      </c>
      <c r="AE158" s="12">
        <v>0</v>
      </c>
      <c r="AF158" s="12">
        <v>0</v>
      </c>
      <c r="AG158" s="14">
        <f t="shared" si="10"/>
        <v>44</v>
      </c>
      <c r="AH158" s="14">
        <f t="shared" si="10"/>
        <v>0</v>
      </c>
      <c r="AI158" s="14">
        <f t="shared" si="11"/>
        <v>0</v>
      </c>
      <c r="AJ158" s="14">
        <f t="shared" si="12"/>
        <v>36</v>
      </c>
      <c r="AK158" s="14">
        <f t="shared" si="13"/>
        <v>36</v>
      </c>
      <c r="AL158" s="14">
        <f t="shared" si="14"/>
        <v>81.818181818181827</v>
      </c>
      <c r="AM158" s="7" t="s">
        <v>164</v>
      </c>
      <c r="AN158" s="7">
        <v>21</v>
      </c>
    </row>
    <row r="159" spans="1:40" x14ac:dyDescent="0.25">
      <c r="A159" s="7">
        <v>158</v>
      </c>
      <c r="B159" s="7" t="s">
        <v>179</v>
      </c>
      <c r="C159" s="8">
        <f>VLOOKUP(B159,[1]Combined!$B$1:$AA$640,26,0)</f>
        <v>3</v>
      </c>
      <c r="D159" s="8">
        <f>VLOOKUP(B159,[1]Combined!$B$1:$AB$640,27,0)</f>
        <v>4</v>
      </c>
      <c r="E159" s="8">
        <f>VLOOKUP(B159,[1]Combined!$B$1:$AD$640,29,0)</f>
        <v>0</v>
      </c>
      <c r="F159" s="8">
        <f>VLOOKUP(B159,[1]Combined!$B$1:$AE$640,30,0)</f>
        <v>0</v>
      </c>
      <c r="G159" s="8">
        <f>VLOOKUP(B159,[1]Combined!$B$1:$AF$640,31,0)</f>
        <v>0</v>
      </c>
      <c r="H159" s="8">
        <v>0</v>
      </c>
      <c r="I159" s="9">
        <f>VLOOKUP(B159,[2]Combined!C$1:AB$640,26,0)</f>
        <v>9</v>
      </c>
      <c r="J159" s="9">
        <f>VLOOKUP(B159,[2]Combined!C$1:AC$640,27,0)</f>
        <v>9</v>
      </c>
      <c r="K159" s="9">
        <f>VLOOKUP(B159,[2]Combined!C$1:AE$640,29,0)</f>
        <v>0</v>
      </c>
      <c r="L159" s="9">
        <f>VLOOKUP(B159,[2]Combined!C$1:AF$640,30,0)</f>
        <v>0</v>
      </c>
      <c r="M159" s="9">
        <f>VLOOKUP(B159,[2]Combined!C$1:AG$640,31,0)</f>
        <v>0</v>
      </c>
      <c r="N159" s="9">
        <v>0</v>
      </c>
      <c r="O159" s="10">
        <f>VLOOKUP(B159,[3]Combined!C$1:AB$640,26,0)</f>
        <v>9</v>
      </c>
      <c r="P159" s="10">
        <f>VLOOKUP(B159,[3]Combined!C$1:AC$640,27,0)</f>
        <v>12</v>
      </c>
      <c r="Q159" s="10">
        <f>VLOOKUP(B159,[3]Combined!C$1:AE$640,29,0)</f>
        <v>0</v>
      </c>
      <c r="R159" s="10">
        <f>VLOOKUP(B159,[3]Combined!C$1:AF$640,30,0)</f>
        <v>0</v>
      </c>
      <c r="S159" s="10">
        <f>VLOOKUP(B159,[3]Combined!C$1:AG$640,31,0)</f>
        <v>0</v>
      </c>
      <c r="T159" s="10">
        <v>0</v>
      </c>
      <c r="U159" s="11">
        <v>12</v>
      </c>
      <c r="V159" s="11">
        <v>13</v>
      </c>
      <c r="W159" s="11">
        <f>VLOOKUP(B159,[4]Combined!C$1:AE$640,29,0)</f>
        <v>0</v>
      </c>
      <c r="X159" s="11">
        <v>0</v>
      </c>
      <c r="Y159" s="11">
        <v>0</v>
      </c>
      <c r="Z159" s="11">
        <v>0</v>
      </c>
      <c r="AA159" s="12">
        <v>6</v>
      </c>
      <c r="AB159" s="12">
        <v>6</v>
      </c>
      <c r="AC159" s="12">
        <f>VLOOKUP(B159,[5]Combined!C$1:AE$640,29,0)</f>
        <v>0</v>
      </c>
      <c r="AD159" s="12">
        <v>0</v>
      </c>
      <c r="AE159" s="12">
        <v>0</v>
      </c>
      <c r="AF159" s="12">
        <v>0</v>
      </c>
      <c r="AG159" s="14">
        <f t="shared" si="10"/>
        <v>44</v>
      </c>
      <c r="AH159" s="14">
        <f t="shared" si="10"/>
        <v>0</v>
      </c>
      <c r="AI159" s="14">
        <f t="shared" si="11"/>
        <v>0</v>
      </c>
      <c r="AJ159" s="14">
        <f t="shared" si="12"/>
        <v>39</v>
      </c>
      <c r="AK159" s="14">
        <f t="shared" si="13"/>
        <v>39</v>
      </c>
      <c r="AL159" s="14">
        <f t="shared" si="14"/>
        <v>88.63636363636364</v>
      </c>
      <c r="AM159" s="7" t="s">
        <v>166</v>
      </c>
      <c r="AN159" s="7">
        <v>21</v>
      </c>
    </row>
    <row r="160" spans="1:40" x14ac:dyDescent="0.25">
      <c r="A160" s="7">
        <v>159</v>
      </c>
      <c r="B160" s="7" t="s">
        <v>180</v>
      </c>
      <c r="C160" s="8">
        <f>VLOOKUP(B160,[1]Combined!$B$1:$AA$640,26,0)</f>
        <v>2</v>
      </c>
      <c r="D160" s="8">
        <f>VLOOKUP(B160,[1]Combined!$B$1:$AB$640,27,0)</f>
        <v>4</v>
      </c>
      <c r="E160" s="8">
        <f>VLOOKUP(B160,[1]Combined!$B$1:$AD$640,29,0)</f>
        <v>0</v>
      </c>
      <c r="F160" s="8">
        <f>VLOOKUP(B160,[1]Combined!$B$1:$AE$640,30,0)</f>
        <v>0</v>
      </c>
      <c r="G160" s="8">
        <f>VLOOKUP(B160,[1]Combined!$B$1:$AF$640,31,0)</f>
        <v>0</v>
      </c>
      <c r="H160" s="8">
        <v>0</v>
      </c>
      <c r="I160" s="9">
        <f>VLOOKUP(B160,[2]Combined!C$1:AB$640,26,0)</f>
        <v>5</v>
      </c>
      <c r="J160" s="9">
        <f>VLOOKUP(B160,[2]Combined!C$1:AC$640,27,0)</f>
        <v>9</v>
      </c>
      <c r="K160" s="9">
        <f>VLOOKUP(B160,[2]Combined!C$1:AE$640,29,0)</f>
        <v>0</v>
      </c>
      <c r="L160" s="9">
        <f>VLOOKUP(B160,[2]Combined!C$1:AF$640,30,0)</f>
        <v>0</v>
      </c>
      <c r="M160" s="9">
        <f>VLOOKUP(B160,[2]Combined!C$1:AG$640,31,0)</f>
        <v>0</v>
      </c>
      <c r="N160" s="9">
        <v>0</v>
      </c>
      <c r="O160" s="10">
        <f>VLOOKUP(B160,[3]Combined!C$1:AB$640,26,0)</f>
        <v>7</v>
      </c>
      <c r="P160" s="10">
        <f>VLOOKUP(B160,[3]Combined!C$1:AC$640,27,0)</f>
        <v>12</v>
      </c>
      <c r="Q160" s="10">
        <f>VLOOKUP(B160,[3]Combined!C$1:AE$640,29,0)</f>
        <v>0</v>
      </c>
      <c r="R160" s="10">
        <f>VLOOKUP(B160,[3]Combined!C$1:AF$640,30,0)</f>
        <v>0</v>
      </c>
      <c r="S160" s="10">
        <f>VLOOKUP(B160,[3]Combined!C$1:AG$640,31,0)</f>
        <v>0</v>
      </c>
      <c r="T160" s="10">
        <v>0</v>
      </c>
      <c r="U160" s="11">
        <v>8</v>
      </c>
      <c r="V160" s="11">
        <v>13</v>
      </c>
      <c r="W160" s="11">
        <f>VLOOKUP(B160,[4]Combined!C$1:AE$640,29,0)</f>
        <v>0</v>
      </c>
      <c r="X160" s="11">
        <v>0</v>
      </c>
      <c r="Y160" s="11">
        <v>0</v>
      </c>
      <c r="Z160" s="11">
        <v>0</v>
      </c>
      <c r="AA160" s="12">
        <v>2</v>
      </c>
      <c r="AB160" s="12">
        <v>6</v>
      </c>
      <c r="AC160" s="12">
        <f>VLOOKUP(B160,[5]Combined!C$1:AE$640,29,0)</f>
        <v>0</v>
      </c>
      <c r="AD160" s="12">
        <v>0</v>
      </c>
      <c r="AE160" s="12">
        <v>0</v>
      </c>
      <c r="AF160" s="12">
        <v>0</v>
      </c>
      <c r="AG160" s="14">
        <f t="shared" si="10"/>
        <v>44</v>
      </c>
      <c r="AH160" s="14">
        <f t="shared" si="10"/>
        <v>0</v>
      </c>
      <c r="AI160" s="14">
        <f t="shared" si="11"/>
        <v>0</v>
      </c>
      <c r="AJ160" s="14">
        <f t="shared" si="12"/>
        <v>24</v>
      </c>
      <c r="AK160" s="14">
        <f t="shared" si="13"/>
        <v>24</v>
      </c>
      <c r="AL160" s="14">
        <f t="shared" si="14"/>
        <v>54.54545454545454</v>
      </c>
      <c r="AM160" s="7" t="s">
        <v>168</v>
      </c>
      <c r="AN160" s="7">
        <v>21</v>
      </c>
    </row>
    <row r="161" spans="1:40" x14ac:dyDescent="0.25">
      <c r="A161" s="7">
        <v>160</v>
      </c>
      <c r="B161" s="7" t="s">
        <v>181</v>
      </c>
      <c r="C161" s="8">
        <f>VLOOKUP(B161,[1]Combined!$B$1:$AA$640,26,0)</f>
        <v>3</v>
      </c>
      <c r="D161" s="8">
        <f>VLOOKUP(B161,[1]Combined!$B$1:$AB$640,27,0)</f>
        <v>4</v>
      </c>
      <c r="E161" s="8">
        <f>VLOOKUP(B161,[1]Combined!$B$1:$AD$640,29,0)</f>
        <v>0</v>
      </c>
      <c r="F161" s="8">
        <f>VLOOKUP(B161,[1]Combined!$B$1:$AE$640,30,0)</f>
        <v>0</v>
      </c>
      <c r="G161" s="8">
        <f>VLOOKUP(B161,[1]Combined!$B$1:$AF$640,31,0)</f>
        <v>0</v>
      </c>
      <c r="H161" s="8">
        <v>0</v>
      </c>
      <c r="I161" s="9">
        <f>VLOOKUP(B161,[2]Combined!C$1:AB$640,26,0)</f>
        <v>2</v>
      </c>
      <c r="J161" s="9">
        <f>VLOOKUP(B161,[2]Combined!C$1:AC$640,27,0)</f>
        <v>9</v>
      </c>
      <c r="K161" s="9">
        <f>VLOOKUP(B161,[2]Combined!C$1:AE$640,29,0)</f>
        <v>0</v>
      </c>
      <c r="L161" s="9">
        <f>VLOOKUP(B161,[2]Combined!C$1:AF$640,30,0)</f>
        <v>0</v>
      </c>
      <c r="M161" s="9">
        <f>VLOOKUP(B161,[2]Combined!C$1:AG$640,31,0)</f>
        <v>0</v>
      </c>
      <c r="N161" s="9">
        <v>0</v>
      </c>
      <c r="O161" s="10">
        <f>VLOOKUP(B161,[3]Combined!C$1:AB$640,26,0)</f>
        <v>7</v>
      </c>
      <c r="P161" s="10">
        <f>VLOOKUP(B161,[3]Combined!C$1:AC$640,27,0)</f>
        <v>12</v>
      </c>
      <c r="Q161" s="10">
        <f>VLOOKUP(B161,[3]Combined!C$1:AE$640,29,0)</f>
        <v>0</v>
      </c>
      <c r="R161" s="10">
        <f>VLOOKUP(B161,[3]Combined!C$1:AF$640,30,0)</f>
        <v>0</v>
      </c>
      <c r="S161" s="10">
        <f>VLOOKUP(B161,[3]Combined!C$1:AG$640,31,0)</f>
        <v>0</v>
      </c>
      <c r="T161" s="10">
        <v>0</v>
      </c>
      <c r="U161" s="11">
        <v>8</v>
      </c>
      <c r="V161" s="11">
        <v>13</v>
      </c>
      <c r="W161" s="11">
        <f>VLOOKUP(B161,[4]Combined!C$1:AE$640,29,0)</f>
        <v>0</v>
      </c>
      <c r="X161" s="11">
        <v>0</v>
      </c>
      <c r="Y161" s="11">
        <v>0</v>
      </c>
      <c r="Z161" s="11">
        <v>0</v>
      </c>
      <c r="AA161" s="12">
        <v>5</v>
      </c>
      <c r="AB161" s="12">
        <v>6</v>
      </c>
      <c r="AC161" s="12">
        <f>VLOOKUP(B161,[5]Combined!C$1:AE$640,29,0)</f>
        <v>0</v>
      </c>
      <c r="AD161" s="12">
        <v>0</v>
      </c>
      <c r="AE161" s="12">
        <v>0</v>
      </c>
      <c r="AF161" s="12">
        <v>0</v>
      </c>
      <c r="AG161" s="14">
        <f t="shared" si="10"/>
        <v>44</v>
      </c>
      <c r="AH161" s="14">
        <f t="shared" si="10"/>
        <v>0</v>
      </c>
      <c r="AI161" s="14">
        <f t="shared" si="11"/>
        <v>0</v>
      </c>
      <c r="AJ161" s="14">
        <f t="shared" si="12"/>
        <v>25</v>
      </c>
      <c r="AK161" s="14">
        <f t="shared" si="13"/>
        <v>25</v>
      </c>
      <c r="AL161" s="14">
        <f t="shared" si="14"/>
        <v>56.81818181818182</v>
      </c>
      <c r="AM161" s="7" t="s">
        <v>170</v>
      </c>
      <c r="AN161" s="7">
        <v>22</v>
      </c>
    </row>
    <row r="162" spans="1:40" x14ac:dyDescent="0.25">
      <c r="A162" s="7">
        <v>161</v>
      </c>
      <c r="B162" s="7" t="s">
        <v>182</v>
      </c>
      <c r="C162" s="8">
        <f>VLOOKUP(B162,[1]Combined!$B$1:$AA$640,26,0)</f>
        <v>4</v>
      </c>
      <c r="D162" s="8">
        <f>VLOOKUP(B162,[1]Combined!$B$1:$AB$640,27,0)</f>
        <v>4</v>
      </c>
      <c r="E162" s="8">
        <f>VLOOKUP(B162,[1]Combined!$B$1:$AD$640,29,0)</f>
        <v>0</v>
      </c>
      <c r="F162" s="8">
        <f>VLOOKUP(B162,[1]Combined!$B$1:$AE$640,30,0)</f>
        <v>0</v>
      </c>
      <c r="G162" s="8">
        <f>VLOOKUP(B162,[1]Combined!$B$1:$AF$640,31,0)</f>
        <v>0</v>
      </c>
      <c r="H162" s="8">
        <v>0</v>
      </c>
      <c r="I162" s="9">
        <f>VLOOKUP(B162,[2]Combined!C$1:AB$640,26,0)</f>
        <v>7</v>
      </c>
      <c r="J162" s="9">
        <f>VLOOKUP(B162,[2]Combined!C$1:AC$640,27,0)</f>
        <v>9</v>
      </c>
      <c r="K162" s="9">
        <f>VLOOKUP(B162,[2]Combined!C$1:AE$640,29,0)</f>
        <v>0</v>
      </c>
      <c r="L162" s="9">
        <f>VLOOKUP(B162,[2]Combined!C$1:AF$640,30,0)</f>
        <v>0</v>
      </c>
      <c r="M162" s="9">
        <f>VLOOKUP(B162,[2]Combined!C$1:AG$640,31,0)</f>
        <v>0</v>
      </c>
      <c r="N162" s="9">
        <v>0</v>
      </c>
      <c r="O162" s="10">
        <f>VLOOKUP(B162,[3]Combined!C$1:AB$640,26,0)</f>
        <v>10</v>
      </c>
      <c r="P162" s="10">
        <f>VLOOKUP(B162,[3]Combined!C$1:AC$640,27,0)</f>
        <v>12</v>
      </c>
      <c r="Q162" s="10">
        <f>VLOOKUP(B162,[3]Combined!C$1:AE$640,29,0)</f>
        <v>0</v>
      </c>
      <c r="R162" s="10">
        <f>VLOOKUP(B162,[3]Combined!C$1:AF$640,30,0)</f>
        <v>0</v>
      </c>
      <c r="S162" s="10">
        <f>VLOOKUP(B162,[3]Combined!C$1:AG$640,31,0)</f>
        <v>0</v>
      </c>
      <c r="T162" s="10">
        <v>0</v>
      </c>
      <c r="U162" s="11">
        <v>5</v>
      </c>
      <c r="V162" s="11">
        <v>13</v>
      </c>
      <c r="W162" s="11">
        <f>VLOOKUP(B162,[4]Combined!C$1:AE$640,29,0)</f>
        <v>0</v>
      </c>
      <c r="X162" s="11">
        <v>0</v>
      </c>
      <c r="Y162" s="11">
        <v>0</v>
      </c>
      <c r="Z162" s="11">
        <v>0</v>
      </c>
      <c r="AA162" s="12">
        <v>5</v>
      </c>
      <c r="AB162" s="12">
        <v>6</v>
      </c>
      <c r="AC162" s="12">
        <f>VLOOKUP(B162,[5]Combined!C$1:AE$640,29,0)</f>
        <v>0</v>
      </c>
      <c r="AD162" s="12">
        <v>0</v>
      </c>
      <c r="AE162" s="12">
        <v>0</v>
      </c>
      <c r="AF162" s="12">
        <v>0</v>
      </c>
      <c r="AG162" s="14">
        <f t="shared" si="10"/>
        <v>44</v>
      </c>
      <c r="AH162" s="14">
        <f t="shared" si="10"/>
        <v>0</v>
      </c>
      <c r="AI162" s="14">
        <f t="shared" si="11"/>
        <v>0</v>
      </c>
      <c r="AJ162" s="14">
        <f t="shared" si="12"/>
        <v>31</v>
      </c>
      <c r="AK162" s="14">
        <f t="shared" si="13"/>
        <v>31</v>
      </c>
      <c r="AL162" s="14">
        <f t="shared" si="14"/>
        <v>70.454545454545453</v>
      </c>
      <c r="AM162" s="7" t="s">
        <v>172</v>
      </c>
      <c r="AN162" s="7">
        <v>21</v>
      </c>
    </row>
    <row r="163" spans="1:40" x14ac:dyDescent="0.25">
      <c r="A163" s="7">
        <v>162</v>
      </c>
      <c r="B163" s="7" t="s">
        <v>183</v>
      </c>
      <c r="C163" s="8">
        <f>VLOOKUP(B163,[1]Combined!$B$1:$AA$640,26,0)</f>
        <v>4</v>
      </c>
      <c r="D163" s="8">
        <f>VLOOKUP(B163,[1]Combined!$B$1:$AB$640,27,0)</f>
        <v>4</v>
      </c>
      <c r="E163" s="8">
        <f>VLOOKUP(B163,[1]Combined!$B$1:$AD$640,29,0)</f>
        <v>0</v>
      </c>
      <c r="F163" s="8">
        <f>VLOOKUP(B163,[1]Combined!$B$1:$AE$640,30,0)</f>
        <v>0</v>
      </c>
      <c r="G163" s="8">
        <f>VLOOKUP(B163,[1]Combined!$B$1:$AF$640,31,0)</f>
        <v>0</v>
      </c>
      <c r="H163" s="8">
        <v>0</v>
      </c>
      <c r="I163" s="9">
        <f>VLOOKUP(B163,[2]Combined!C$1:AB$640,26,0)</f>
        <v>6</v>
      </c>
      <c r="J163" s="9">
        <f>VLOOKUP(B163,[2]Combined!C$1:AC$640,27,0)</f>
        <v>9</v>
      </c>
      <c r="K163" s="9">
        <f>VLOOKUP(B163,[2]Combined!C$1:AE$640,29,0)</f>
        <v>0</v>
      </c>
      <c r="L163" s="9">
        <f>VLOOKUP(B163,[2]Combined!C$1:AF$640,30,0)</f>
        <v>0</v>
      </c>
      <c r="M163" s="9">
        <f>VLOOKUP(B163,[2]Combined!C$1:AG$640,31,0)</f>
        <v>0</v>
      </c>
      <c r="N163" s="9">
        <v>0</v>
      </c>
      <c r="O163" s="10">
        <f>VLOOKUP(B163,[3]Combined!C$1:AB$640,26,0)</f>
        <v>8</v>
      </c>
      <c r="P163" s="10">
        <f>VLOOKUP(B163,[3]Combined!C$1:AC$640,27,0)</f>
        <v>12</v>
      </c>
      <c r="Q163" s="10">
        <f>VLOOKUP(B163,[3]Combined!C$1:AE$640,29,0)</f>
        <v>0</v>
      </c>
      <c r="R163" s="10">
        <f>VLOOKUP(B163,[3]Combined!C$1:AF$640,30,0)</f>
        <v>0</v>
      </c>
      <c r="S163" s="10">
        <f>VLOOKUP(B163,[3]Combined!C$1:AG$640,31,0)</f>
        <v>0</v>
      </c>
      <c r="T163" s="10">
        <v>0</v>
      </c>
      <c r="U163" s="11">
        <v>7</v>
      </c>
      <c r="V163" s="11">
        <v>13</v>
      </c>
      <c r="W163" s="11">
        <f>VLOOKUP(B163,[4]Combined!C$1:AE$640,29,0)</f>
        <v>0</v>
      </c>
      <c r="X163" s="11">
        <v>0</v>
      </c>
      <c r="Y163" s="11">
        <v>0</v>
      </c>
      <c r="Z163" s="11">
        <v>0</v>
      </c>
      <c r="AA163" s="12">
        <v>5</v>
      </c>
      <c r="AB163" s="12">
        <v>6</v>
      </c>
      <c r="AC163" s="12">
        <f>VLOOKUP(B163,[5]Combined!C$1:AE$640,29,0)</f>
        <v>0</v>
      </c>
      <c r="AD163" s="12">
        <v>0</v>
      </c>
      <c r="AE163" s="12">
        <v>0</v>
      </c>
      <c r="AF163" s="12">
        <v>0</v>
      </c>
      <c r="AG163" s="14">
        <f t="shared" si="10"/>
        <v>44</v>
      </c>
      <c r="AH163" s="14">
        <f t="shared" si="10"/>
        <v>0</v>
      </c>
      <c r="AI163" s="14">
        <f t="shared" si="11"/>
        <v>0</v>
      </c>
      <c r="AJ163" s="14">
        <f t="shared" si="12"/>
        <v>30</v>
      </c>
      <c r="AK163" s="14">
        <f t="shared" si="13"/>
        <v>30</v>
      </c>
      <c r="AL163" s="14">
        <f t="shared" si="14"/>
        <v>68.181818181818173</v>
      </c>
      <c r="AM163" s="7" t="s">
        <v>164</v>
      </c>
      <c r="AN163" s="7">
        <v>21</v>
      </c>
    </row>
    <row r="164" spans="1:40" x14ac:dyDescent="0.25">
      <c r="A164" s="7">
        <v>163</v>
      </c>
      <c r="B164" s="7" t="s">
        <v>184</v>
      </c>
      <c r="C164" s="8">
        <f>VLOOKUP(B164,[1]Combined!$B$1:$AA$640,26,0)</f>
        <v>4</v>
      </c>
      <c r="D164" s="8">
        <f>VLOOKUP(B164,[1]Combined!$B$1:$AB$640,27,0)</f>
        <v>4</v>
      </c>
      <c r="E164" s="8">
        <f>VLOOKUP(B164,[1]Combined!$B$1:$AD$640,29,0)</f>
        <v>0</v>
      </c>
      <c r="F164" s="8">
        <f>VLOOKUP(B164,[1]Combined!$B$1:$AE$640,30,0)</f>
        <v>0</v>
      </c>
      <c r="G164" s="8">
        <f>VLOOKUP(B164,[1]Combined!$B$1:$AF$640,31,0)</f>
        <v>0</v>
      </c>
      <c r="H164" s="8">
        <v>0</v>
      </c>
      <c r="I164" s="9">
        <f>VLOOKUP(B164,[2]Combined!C$1:AB$640,26,0)</f>
        <v>5</v>
      </c>
      <c r="J164" s="9">
        <f>VLOOKUP(B164,[2]Combined!C$1:AC$640,27,0)</f>
        <v>9</v>
      </c>
      <c r="K164" s="9">
        <f>VLOOKUP(B164,[2]Combined!C$1:AE$640,29,0)</f>
        <v>0</v>
      </c>
      <c r="L164" s="9">
        <f>VLOOKUP(B164,[2]Combined!C$1:AF$640,30,0)</f>
        <v>0</v>
      </c>
      <c r="M164" s="9">
        <f>VLOOKUP(B164,[2]Combined!C$1:AG$640,31,0)</f>
        <v>0</v>
      </c>
      <c r="N164" s="9">
        <v>0</v>
      </c>
      <c r="O164" s="10">
        <f>VLOOKUP(B164,[3]Combined!C$1:AB$640,26,0)</f>
        <v>3</v>
      </c>
      <c r="P164" s="10">
        <f>VLOOKUP(B164,[3]Combined!C$1:AC$640,27,0)</f>
        <v>12</v>
      </c>
      <c r="Q164" s="10">
        <f>VLOOKUP(B164,[3]Combined!C$1:AE$640,29,0)</f>
        <v>0</v>
      </c>
      <c r="R164" s="10">
        <f>VLOOKUP(B164,[3]Combined!C$1:AF$640,30,0)</f>
        <v>0</v>
      </c>
      <c r="S164" s="10">
        <f>VLOOKUP(B164,[3]Combined!C$1:AG$640,31,0)</f>
        <v>0</v>
      </c>
      <c r="T164" s="10">
        <v>0</v>
      </c>
      <c r="U164" s="11">
        <f>VLOOKUP(B164,[4]Combined!C$1:AB$640,26,0)</f>
        <v>0</v>
      </c>
      <c r="V164" s="11">
        <v>13</v>
      </c>
      <c r="W164" s="11">
        <f>VLOOKUP(B164,[4]Combined!C$1:AE$640,29,0)</f>
        <v>0</v>
      </c>
      <c r="X164" s="11">
        <v>0</v>
      </c>
      <c r="Y164" s="11">
        <v>0</v>
      </c>
      <c r="Z164" s="11">
        <v>0</v>
      </c>
      <c r="AA164" s="12">
        <v>5</v>
      </c>
      <c r="AB164" s="12">
        <v>6</v>
      </c>
      <c r="AC164" s="12">
        <f>VLOOKUP(B164,[5]Combined!C$1:AE$640,29,0)</f>
        <v>0</v>
      </c>
      <c r="AD164" s="12">
        <v>0</v>
      </c>
      <c r="AE164" s="12">
        <v>0</v>
      </c>
      <c r="AF164" s="12">
        <v>0</v>
      </c>
      <c r="AG164" s="14">
        <f t="shared" si="10"/>
        <v>44</v>
      </c>
      <c r="AH164" s="14">
        <f t="shared" si="10"/>
        <v>0</v>
      </c>
      <c r="AI164" s="14">
        <f t="shared" si="11"/>
        <v>0</v>
      </c>
      <c r="AJ164" s="14">
        <f t="shared" si="12"/>
        <v>17</v>
      </c>
      <c r="AK164" s="14">
        <f t="shared" si="13"/>
        <v>17</v>
      </c>
      <c r="AL164" s="14">
        <f t="shared" si="14"/>
        <v>38.636363636363633</v>
      </c>
      <c r="AM164" s="7" t="s">
        <v>166</v>
      </c>
      <c r="AN164" s="7">
        <v>23</v>
      </c>
    </row>
    <row r="165" spans="1:40" x14ac:dyDescent="0.25">
      <c r="A165" s="7">
        <v>164</v>
      </c>
      <c r="B165" s="7" t="s">
        <v>185</v>
      </c>
      <c r="C165" s="8">
        <f>VLOOKUP(B165,[1]Combined!$B$1:$AA$640,26,0)</f>
        <v>4</v>
      </c>
      <c r="D165" s="8">
        <f>VLOOKUP(B165,[1]Combined!$B$1:$AB$640,27,0)</f>
        <v>4</v>
      </c>
      <c r="E165" s="8">
        <f>VLOOKUP(B165,[1]Combined!$B$1:$AD$640,29,0)</f>
        <v>0</v>
      </c>
      <c r="F165" s="8">
        <f>VLOOKUP(B165,[1]Combined!$B$1:$AE$640,30,0)</f>
        <v>0</v>
      </c>
      <c r="G165" s="8">
        <f>VLOOKUP(B165,[1]Combined!$B$1:$AF$640,31,0)</f>
        <v>0</v>
      </c>
      <c r="H165" s="8">
        <v>0</v>
      </c>
      <c r="I165" s="9">
        <f>VLOOKUP(B165,[2]Combined!C$1:AB$640,26,0)</f>
        <v>7</v>
      </c>
      <c r="J165" s="9">
        <f>VLOOKUP(B165,[2]Combined!C$1:AC$640,27,0)</f>
        <v>9</v>
      </c>
      <c r="K165" s="9">
        <f>VLOOKUP(B165,[2]Combined!C$1:AE$640,29,0)</f>
        <v>0</v>
      </c>
      <c r="L165" s="9">
        <f>VLOOKUP(B165,[2]Combined!C$1:AF$640,30,0)</f>
        <v>0</v>
      </c>
      <c r="M165" s="9">
        <f>VLOOKUP(B165,[2]Combined!C$1:AG$640,31,0)</f>
        <v>0</v>
      </c>
      <c r="N165" s="9">
        <v>0</v>
      </c>
      <c r="O165" s="10">
        <f>VLOOKUP(B165,[3]Combined!C$1:AB$640,26,0)</f>
        <v>9</v>
      </c>
      <c r="P165" s="10">
        <f>VLOOKUP(B165,[3]Combined!C$1:AC$640,27,0)</f>
        <v>12</v>
      </c>
      <c r="Q165" s="10">
        <f>VLOOKUP(B165,[3]Combined!C$1:AE$640,29,0)</f>
        <v>0</v>
      </c>
      <c r="R165" s="10">
        <f>VLOOKUP(B165,[3]Combined!C$1:AF$640,30,0)</f>
        <v>0</v>
      </c>
      <c r="S165" s="10">
        <f>VLOOKUP(B165,[3]Combined!C$1:AG$640,31,0)</f>
        <v>0</v>
      </c>
      <c r="T165" s="10">
        <v>0</v>
      </c>
      <c r="U165" s="11">
        <v>8</v>
      </c>
      <c r="V165" s="11">
        <v>13</v>
      </c>
      <c r="W165" s="11">
        <f>VLOOKUP(B165,[4]Combined!C$1:AE$640,29,0)</f>
        <v>0</v>
      </c>
      <c r="X165" s="11">
        <v>0</v>
      </c>
      <c r="Y165" s="11">
        <v>0</v>
      </c>
      <c r="Z165" s="11">
        <v>0</v>
      </c>
      <c r="AA165" s="12">
        <v>4</v>
      </c>
      <c r="AB165" s="12">
        <v>6</v>
      </c>
      <c r="AC165" s="12">
        <f>VLOOKUP(B165,[5]Combined!C$1:AE$640,29,0)</f>
        <v>0</v>
      </c>
      <c r="AD165" s="12">
        <v>0</v>
      </c>
      <c r="AE165" s="12">
        <v>0</v>
      </c>
      <c r="AF165" s="12">
        <v>0</v>
      </c>
      <c r="AG165" s="14">
        <f t="shared" si="10"/>
        <v>44</v>
      </c>
      <c r="AH165" s="14">
        <f t="shared" si="10"/>
        <v>0</v>
      </c>
      <c r="AI165" s="14">
        <f t="shared" si="11"/>
        <v>0</v>
      </c>
      <c r="AJ165" s="14">
        <f t="shared" si="12"/>
        <v>32</v>
      </c>
      <c r="AK165" s="14">
        <f t="shared" si="13"/>
        <v>32</v>
      </c>
      <c r="AL165" s="14">
        <f t="shared" si="14"/>
        <v>72.727272727272734</v>
      </c>
      <c r="AM165" s="7" t="s">
        <v>168</v>
      </c>
      <c r="AN165" s="7">
        <v>21</v>
      </c>
    </row>
    <row r="166" spans="1:40" x14ac:dyDescent="0.25">
      <c r="A166" s="7">
        <v>165</v>
      </c>
      <c r="B166" s="7" t="s">
        <v>186</v>
      </c>
      <c r="C166" s="8">
        <f>VLOOKUP(B166,[1]Combined!$B$1:$AA$640,26,0)</f>
        <v>4</v>
      </c>
      <c r="D166" s="8">
        <f>VLOOKUP(B166,[1]Combined!$B$1:$AB$640,27,0)</f>
        <v>4</v>
      </c>
      <c r="E166" s="8">
        <f>VLOOKUP(B166,[1]Combined!$B$1:$AD$640,29,0)</f>
        <v>0</v>
      </c>
      <c r="F166" s="8">
        <f>VLOOKUP(B166,[1]Combined!$B$1:$AE$640,30,0)</f>
        <v>0</v>
      </c>
      <c r="G166" s="8">
        <f>VLOOKUP(B166,[1]Combined!$B$1:$AF$640,31,0)</f>
        <v>0</v>
      </c>
      <c r="H166" s="8">
        <v>0</v>
      </c>
      <c r="I166" s="9">
        <f>VLOOKUP(B166,[2]Combined!C$1:AB$640,26,0)</f>
        <v>8</v>
      </c>
      <c r="J166" s="9">
        <f>VLOOKUP(B166,[2]Combined!C$1:AC$640,27,0)</f>
        <v>9</v>
      </c>
      <c r="K166" s="9">
        <f>VLOOKUP(B166,[2]Combined!C$1:AE$640,29,0)</f>
        <v>0</v>
      </c>
      <c r="L166" s="9">
        <f>VLOOKUP(B166,[2]Combined!C$1:AF$640,30,0)</f>
        <v>0</v>
      </c>
      <c r="M166" s="9">
        <f>VLOOKUP(B166,[2]Combined!C$1:AG$640,31,0)</f>
        <v>0</v>
      </c>
      <c r="N166" s="9">
        <v>0</v>
      </c>
      <c r="O166" s="10">
        <f>VLOOKUP(B166,[3]Combined!C$1:AB$640,26,0)</f>
        <v>9</v>
      </c>
      <c r="P166" s="10">
        <f>VLOOKUP(B166,[3]Combined!C$1:AC$640,27,0)</f>
        <v>12</v>
      </c>
      <c r="Q166" s="10">
        <f>VLOOKUP(B166,[3]Combined!C$1:AE$640,29,0)</f>
        <v>0</v>
      </c>
      <c r="R166" s="10">
        <f>VLOOKUP(B166,[3]Combined!C$1:AF$640,30,0)</f>
        <v>0</v>
      </c>
      <c r="S166" s="10">
        <f>VLOOKUP(B166,[3]Combined!C$1:AG$640,31,0)</f>
        <v>0</v>
      </c>
      <c r="T166" s="10">
        <v>0</v>
      </c>
      <c r="U166" s="11">
        <v>10</v>
      </c>
      <c r="V166" s="11">
        <v>13</v>
      </c>
      <c r="W166" s="11">
        <f>VLOOKUP(B166,[4]Combined!C$1:AE$640,29,0)</f>
        <v>0</v>
      </c>
      <c r="X166" s="11">
        <v>0</v>
      </c>
      <c r="Y166" s="11">
        <v>0</v>
      </c>
      <c r="Z166" s="11">
        <v>0</v>
      </c>
      <c r="AA166" s="12">
        <v>4</v>
      </c>
      <c r="AB166" s="12">
        <v>6</v>
      </c>
      <c r="AC166" s="12">
        <f>VLOOKUP(B166,[5]Combined!C$1:AE$640,29,0)</f>
        <v>0</v>
      </c>
      <c r="AD166" s="12">
        <v>0</v>
      </c>
      <c r="AE166" s="12">
        <v>0</v>
      </c>
      <c r="AF166" s="12">
        <v>0</v>
      </c>
      <c r="AG166" s="14">
        <f t="shared" si="10"/>
        <v>44</v>
      </c>
      <c r="AH166" s="14">
        <f t="shared" si="10"/>
        <v>0</v>
      </c>
      <c r="AI166" s="14">
        <f t="shared" si="11"/>
        <v>0</v>
      </c>
      <c r="AJ166" s="14">
        <f t="shared" si="12"/>
        <v>35</v>
      </c>
      <c r="AK166" s="14">
        <f t="shared" si="13"/>
        <v>35</v>
      </c>
      <c r="AL166" s="14">
        <f t="shared" si="14"/>
        <v>79.545454545454547</v>
      </c>
      <c r="AM166" s="7" t="s">
        <v>170</v>
      </c>
      <c r="AN166" s="7">
        <v>21</v>
      </c>
    </row>
    <row r="167" spans="1:40" x14ac:dyDescent="0.25">
      <c r="A167" s="7">
        <v>166</v>
      </c>
      <c r="B167" s="7" t="s">
        <v>187</v>
      </c>
      <c r="C167" s="8">
        <f>VLOOKUP(B167,[1]Combined!$B$1:$AA$640,26,0)</f>
        <v>0</v>
      </c>
      <c r="D167" s="8">
        <f>VLOOKUP(B167,[1]Combined!$B$1:$AB$640,27,0)</f>
        <v>4</v>
      </c>
      <c r="E167" s="8">
        <f>VLOOKUP(B167,[1]Combined!$B$1:$AD$640,29,0)</f>
        <v>0</v>
      </c>
      <c r="F167" s="8">
        <f>VLOOKUP(B167,[1]Combined!$B$1:$AE$640,30,0)</f>
        <v>0</v>
      </c>
      <c r="G167" s="8">
        <f>VLOOKUP(B167,[1]Combined!$B$1:$AF$640,31,0)</f>
        <v>0</v>
      </c>
      <c r="H167" s="8">
        <v>0</v>
      </c>
      <c r="I167" s="9">
        <f>VLOOKUP(B167,[2]Combined!C$1:AB$640,26,0)</f>
        <v>7</v>
      </c>
      <c r="J167" s="9">
        <f>VLOOKUP(B167,[2]Combined!C$1:AC$640,27,0)</f>
        <v>9</v>
      </c>
      <c r="K167" s="9">
        <f>VLOOKUP(B167,[2]Combined!C$1:AE$640,29,0)</f>
        <v>0</v>
      </c>
      <c r="L167" s="9">
        <f>VLOOKUP(B167,[2]Combined!C$1:AF$640,30,0)</f>
        <v>0</v>
      </c>
      <c r="M167" s="9">
        <f>VLOOKUP(B167,[2]Combined!C$1:AG$640,31,0)</f>
        <v>0</v>
      </c>
      <c r="N167" s="9">
        <v>0</v>
      </c>
      <c r="O167" s="10">
        <f>VLOOKUP(B167,[3]Combined!C$1:AB$640,26,0)</f>
        <v>9</v>
      </c>
      <c r="P167" s="10">
        <f>VLOOKUP(B167,[3]Combined!C$1:AC$640,27,0)</f>
        <v>12</v>
      </c>
      <c r="Q167" s="10">
        <f>VLOOKUP(B167,[3]Combined!C$1:AE$640,29,0)</f>
        <v>0</v>
      </c>
      <c r="R167" s="10">
        <f>VLOOKUP(B167,[3]Combined!C$1:AF$640,30,0)</f>
        <v>0</v>
      </c>
      <c r="S167" s="10">
        <f>VLOOKUP(B167,[3]Combined!C$1:AG$640,31,0)</f>
        <v>0</v>
      </c>
      <c r="T167" s="10">
        <v>0</v>
      </c>
      <c r="U167" s="11">
        <v>9</v>
      </c>
      <c r="V167" s="11">
        <v>13</v>
      </c>
      <c r="W167" s="11">
        <f>VLOOKUP(B167,[4]Combined!C$1:AE$640,29,0)</f>
        <v>0</v>
      </c>
      <c r="X167" s="11">
        <v>0</v>
      </c>
      <c r="Y167" s="11">
        <v>0</v>
      </c>
      <c r="Z167" s="11">
        <v>0</v>
      </c>
      <c r="AA167" s="12">
        <v>5</v>
      </c>
      <c r="AB167" s="12">
        <v>6</v>
      </c>
      <c r="AC167" s="12">
        <f>VLOOKUP(B167,[5]Combined!C$1:AE$640,29,0)</f>
        <v>0</v>
      </c>
      <c r="AD167" s="12">
        <v>0</v>
      </c>
      <c r="AE167" s="12">
        <v>0</v>
      </c>
      <c r="AF167" s="12">
        <v>0</v>
      </c>
      <c r="AG167" s="14">
        <f t="shared" si="10"/>
        <v>44</v>
      </c>
      <c r="AH167" s="14">
        <f t="shared" si="10"/>
        <v>0</v>
      </c>
      <c r="AI167" s="14">
        <f t="shared" si="11"/>
        <v>0</v>
      </c>
      <c r="AJ167" s="14">
        <f t="shared" si="12"/>
        <v>30</v>
      </c>
      <c r="AK167" s="14">
        <f t="shared" si="13"/>
        <v>30</v>
      </c>
      <c r="AL167" s="14">
        <f t="shared" si="14"/>
        <v>68.181818181818173</v>
      </c>
      <c r="AM167" s="7" t="s">
        <v>172</v>
      </c>
      <c r="AN167" s="7">
        <v>21</v>
      </c>
    </row>
    <row r="168" spans="1:40" x14ac:dyDescent="0.25">
      <c r="A168" s="7">
        <v>167</v>
      </c>
      <c r="B168" s="7" t="s">
        <v>188</v>
      </c>
      <c r="C168" s="8">
        <f>VLOOKUP(B168,[1]Combined!$B$1:$AA$640,26,0)</f>
        <v>4</v>
      </c>
      <c r="D168" s="8">
        <f>VLOOKUP(B168,[1]Combined!$B$1:$AB$640,27,0)</f>
        <v>4</v>
      </c>
      <c r="E168" s="8">
        <f>VLOOKUP(B168,[1]Combined!$B$1:$AD$640,29,0)</f>
        <v>0</v>
      </c>
      <c r="F168" s="8">
        <f>VLOOKUP(B168,[1]Combined!$B$1:$AE$640,30,0)</f>
        <v>0</v>
      </c>
      <c r="G168" s="8">
        <f>VLOOKUP(B168,[1]Combined!$B$1:$AF$640,31,0)</f>
        <v>0</v>
      </c>
      <c r="H168" s="8">
        <v>0</v>
      </c>
      <c r="I168" s="9">
        <f>VLOOKUP(B168,[2]Combined!C$1:AB$640,26,0)</f>
        <v>8</v>
      </c>
      <c r="J168" s="9">
        <f>VLOOKUP(B168,[2]Combined!C$1:AC$640,27,0)</f>
        <v>9</v>
      </c>
      <c r="K168" s="9">
        <f>VLOOKUP(B168,[2]Combined!C$1:AE$640,29,0)</f>
        <v>0</v>
      </c>
      <c r="L168" s="9">
        <f>VLOOKUP(B168,[2]Combined!C$1:AF$640,30,0)</f>
        <v>0</v>
      </c>
      <c r="M168" s="9">
        <f>VLOOKUP(B168,[2]Combined!C$1:AG$640,31,0)</f>
        <v>0</v>
      </c>
      <c r="N168" s="9">
        <v>0</v>
      </c>
      <c r="O168" s="10">
        <f>VLOOKUP(B168,[3]Combined!C$1:AB$640,26,0)</f>
        <v>9</v>
      </c>
      <c r="P168" s="10">
        <f>VLOOKUP(B168,[3]Combined!C$1:AC$640,27,0)</f>
        <v>12</v>
      </c>
      <c r="Q168" s="10">
        <f>VLOOKUP(B168,[3]Combined!C$1:AE$640,29,0)</f>
        <v>0</v>
      </c>
      <c r="R168" s="10">
        <f>VLOOKUP(B168,[3]Combined!C$1:AF$640,30,0)</f>
        <v>0</v>
      </c>
      <c r="S168" s="10">
        <f>VLOOKUP(B168,[3]Combined!C$1:AG$640,31,0)</f>
        <v>0</v>
      </c>
      <c r="T168" s="10">
        <v>0</v>
      </c>
      <c r="U168" s="11">
        <v>12</v>
      </c>
      <c r="V168" s="11">
        <v>13</v>
      </c>
      <c r="W168" s="11">
        <f>VLOOKUP(B168,[4]Combined!C$1:AE$640,29,0)</f>
        <v>0</v>
      </c>
      <c r="X168" s="11">
        <v>0</v>
      </c>
      <c r="Y168" s="11">
        <v>0</v>
      </c>
      <c r="Z168" s="11">
        <v>0</v>
      </c>
      <c r="AA168" s="12">
        <v>4</v>
      </c>
      <c r="AB168" s="12">
        <v>6</v>
      </c>
      <c r="AC168" s="12">
        <f>VLOOKUP(B168,[5]Combined!C$1:AE$640,29,0)</f>
        <v>0</v>
      </c>
      <c r="AD168" s="12">
        <v>0</v>
      </c>
      <c r="AE168" s="12">
        <v>0</v>
      </c>
      <c r="AF168" s="12">
        <v>0</v>
      </c>
      <c r="AG168" s="14">
        <f t="shared" si="10"/>
        <v>44</v>
      </c>
      <c r="AH168" s="14">
        <f t="shared" si="10"/>
        <v>0</v>
      </c>
      <c r="AI168" s="14">
        <f t="shared" si="11"/>
        <v>0</v>
      </c>
      <c r="AJ168" s="14">
        <f t="shared" si="12"/>
        <v>37</v>
      </c>
      <c r="AK168" s="14">
        <f t="shared" si="13"/>
        <v>37</v>
      </c>
      <c r="AL168" s="14">
        <f t="shared" si="14"/>
        <v>84.090909090909093</v>
      </c>
      <c r="AM168" s="7" t="s">
        <v>166</v>
      </c>
      <c r="AN168" s="7">
        <v>22</v>
      </c>
    </row>
    <row r="169" spans="1:40" x14ac:dyDescent="0.25">
      <c r="A169" s="7">
        <v>168</v>
      </c>
      <c r="B169" s="7" t="s">
        <v>189</v>
      </c>
      <c r="C169" s="8">
        <f>VLOOKUP(B169,[1]Combined!$B$1:$AA$640,26,0)</f>
        <v>4</v>
      </c>
      <c r="D169" s="8">
        <f>VLOOKUP(B169,[1]Combined!$B$1:$AB$640,27,0)</f>
        <v>4</v>
      </c>
      <c r="E169" s="8">
        <f>VLOOKUP(B169,[1]Combined!$B$1:$AD$640,29,0)</f>
        <v>0</v>
      </c>
      <c r="F169" s="8">
        <f>VLOOKUP(B169,[1]Combined!$B$1:$AE$640,30,0)</f>
        <v>0</v>
      </c>
      <c r="G169" s="8">
        <f>VLOOKUP(B169,[1]Combined!$B$1:$AF$640,31,0)</f>
        <v>0</v>
      </c>
      <c r="H169" s="8">
        <v>0</v>
      </c>
      <c r="I169" s="9">
        <f>VLOOKUP(B169,[2]Combined!C$1:AB$640,26,0)</f>
        <v>9</v>
      </c>
      <c r="J169" s="9">
        <f>VLOOKUP(B169,[2]Combined!C$1:AC$640,27,0)</f>
        <v>9</v>
      </c>
      <c r="K169" s="9">
        <f>VLOOKUP(B169,[2]Combined!C$1:AE$640,29,0)</f>
        <v>0</v>
      </c>
      <c r="L169" s="9">
        <f>VLOOKUP(B169,[2]Combined!C$1:AF$640,30,0)</f>
        <v>0</v>
      </c>
      <c r="M169" s="9">
        <f>VLOOKUP(B169,[2]Combined!C$1:AG$640,31,0)</f>
        <v>0</v>
      </c>
      <c r="N169" s="9">
        <v>0</v>
      </c>
      <c r="O169" s="10">
        <f>VLOOKUP(B169,[3]Combined!C$1:AB$640,26,0)</f>
        <v>8</v>
      </c>
      <c r="P169" s="10">
        <f>VLOOKUP(B169,[3]Combined!C$1:AC$640,27,0)</f>
        <v>12</v>
      </c>
      <c r="Q169" s="10">
        <f>VLOOKUP(B169,[3]Combined!C$1:AE$640,29,0)</f>
        <v>0</v>
      </c>
      <c r="R169" s="10">
        <f>VLOOKUP(B169,[3]Combined!C$1:AF$640,30,0)</f>
        <v>0</v>
      </c>
      <c r="S169" s="10">
        <f>VLOOKUP(B169,[3]Combined!C$1:AG$640,31,0)</f>
        <v>0</v>
      </c>
      <c r="T169" s="10">
        <v>0</v>
      </c>
      <c r="U169" s="11">
        <v>9</v>
      </c>
      <c r="V169" s="11">
        <v>13</v>
      </c>
      <c r="W169" s="11">
        <f>VLOOKUP(B169,[4]Combined!C$1:AE$640,29,0)</f>
        <v>0</v>
      </c>
      <c r="X169" s="11">
        <v>0</v>
      </c>
      <c r="Y169" s="11">
        <v>0</v>
      </c>
      <c r="Z169" s="11">
        <v>0</v>
      </c>
      <c r="AA169" s="12">
        <v>5</v>
      </c>
      <c r="AB169" s="12">
        <v>6</v>
      </c>
      <c r="AC169" s="12">
        <f>VLOOKUP(B169,[5]Combined!C$1:AE$640,29,0)</f>
        <v>0</v>
      </c>
      <c r="AD169" s="12">
        <v>0</v>
      </c>
      <c r="AE169" s="12">
        <v>0</v>
      </c>
      <c r="AF169" s="12">
        <v>0</v>
      </c>
      <c r="AG169" s="14">
        <f t="shared" si="10"/>
        <v>44</v>
      </c>
      <c r="AH169" s="14">
        <f t="shared" si="10"/>
        <v>0</v>
      </c>
      <c r="AI169" s="14">
        <f t="shared" si="11"/>
        <v>0</v>
      </c>
      <c r="AJ169" s="14">
        <f t="shared" si="12"/>
        <v>35</v>
      </c>
      <c r="AK169" s="14">
        <f t="shared" si="13"/>
        <v>35</v>
      </c>
      <c r="AL169" s="14">
        <f t="shared" si="14"/>
        <v>79.545454545454547</v>
      </c>
      <c r="AM169" s="7" t="s">
        <v>168</v>
      </c>
      <c r="AN169" s="7">
        <v>23</v>
      </c>
    </row>
    <row r="170" spans="1:40" x14ac:dyDescent="0.25">
      <c r="A170" s="7">
        <v>169</v>
      </c>
      <c r="B170" s="7" t="s">
        <v>190</v>
      </c>
      <c r="C170" s="8">
        <f>VLOOKUP(B170,[1]Combined!$B$1:$AA$640,26,0)</f>
        <v>4</v>
      </c>
      <c r="D170" s="8">
        <f>VLOOKUP(B170,[1]Combined!$B$1:$AB$640,27,0)</f>
        <v>4</v>
      </c>
      <c r="E170" s="8">
        <f>VLOOKUP(B170,[1]Combined!$B$1:$AD$640,29,0)</f>
        <v>0</v>
      </c>
      <c r="F170" s="8">
        <f>VLOOKUP(B170,[1]Combined!$B$1:$AE$640,30,0)</f>
        <v>0</v>
      </c>
      <c r="G170" s="8">
        <f>VLOOKUP(B170,[1]Combined!$B$1:$AF$640,31,0)</f>
        <v>0</v>
      </c>
      <c r="H170" s="8">
        <v>0</v>
      </c>
      <c r="I170" s="9">
        <f>VLOOKUP(B170,[2]Combined!C$1:AB$640,26,0)</f>
        <v>7</v>
      </c>
      <c r="J170" s="9">
        <f>VLOOKUP(B170,[2]Combined!C$1:AC$640,27,0)</f>
        <v>9</v>
      </c>
      <c r="K170" s="9">
        <f>VLOOKUP(B170,[2]Combined!C$1:AE$640,29,0)</f>
        <v>0</v>
      </c>
      <c r="L170" s="9">
        <f>VLOOKUP(B170,[2]Combined!C$1:AF$640,30,0)</f>
        <v>0</v>
      </c>
      <c r="M170" s="9">
        <f>VLOOKUP(B170,[2]Combined!C$1:AG$640,31,0)</f>
        <v>0</v>
      </c>
      <c r="N170" s="9">
        <v>0</v>
      </c>
      <c r="O170" s="10">
        <f>VLOOKUP(B170,[3]Combined!C$1:AB$640,26,0)</f>
        <v>6</v>
      </c>
      <c r="P170" s="10">
        <f>VLOOKUP(B170,[3]Combined!C$1:AC$640,27,0)</f>
        <v>12</v>
      </c>
      <c r="Q170" s="10">
        <f>VLOOKUP(B170,[3]Combined!C$1:AE$640,29,0)</f>
        <v>0</v>
      </c>
      <c r="R170" s="10">
        <f>VLOOKUP(B170,[3]Combined!C$1:AF$640,30,0)</f>
        <v>0</v>
      </c>
      <c r="S170" s="10">
        <f>VLOOKUP(B170,[3]Combined!C$1:AG$640,31,0)</f>
        <v>0</v>
      </c>
      <c r="T170" s="10">
        <v>0</v>
      </c>
      <c r="U170" s="11">
        <v>9</v>
      </c>
      <c r="V170" s="11">
        <v>13</v>
      </c>
      <c r="W170" s="11">
        <f>VLOOKUP(B170,[4]Combined!C$1:AE$640,29,0)</f>
        <v>0</v>
      </c>
      <c r="X170" s="11">
        <v>0</v>
      </c>
      <c r="Y170" s="11">
        <v>0</v>
      </c>
      <c r="Z170" s="11">
        <v>0</v>
      </c>
      <c r="AA170" s="12">
        <v>3</v>
      </c>
      <c r="AB170" s="12">
        <v>6</v>
      </c>
      <c r="AC170" s="12">
        <f>VLOOKUP(B170,[5]Combined!C$1:AE$640,29,0)</f>
        <v>0</v>
      </c>
      <c r="AD170" s="12">
        <v>0</v>
      </c>
      <c r="AE170" s="12">
        <v>0</v>
      </c>
      <c r="AF170" s="12">
        <v>0</v>
      </c>
      <c r="AG170" s="14">
        <f t="shared" si="10"/>
        <v>44</v>
      </c>
      <c r="AH170" s="14">
        <f t="shared" si="10"/>
        <v>0</v>
      </c>
      <c r="AI170" s="14">
        <f t="shared" si="11"/>
        <v>0</v>
      </c>
      <c r="AJ170" s="14">
        <f t="shared" si="12"/>
        <v>29</v>
      </c>
      <c r="AK170" s="14">
        <f t="shared" si="13"/>
        <v>29</v>
      </c>
      <c r="AL170" s="14">
        <f t="shared" si="14"/>
        <v>65.909090909090907</v>
      </c>
      <c r="AM170" s="7" t="s">
        <v>170</v>
      </c>
      <c r="AN170" s="7">
        <v>22</v>
      </c>
    </row>
    <row r="171" spans="1:40" x14ac:dyDescent="0.25">
      <c r="A171" s="7">
        <v>170</v>
      </c>
      <c r="B171" s="7" t="s">
        <v>191</v>
      </c>
      <c r="C171" s="8">
        <f>VLOOKUP(B171,[1]Combined!$B$1:$AA$640,26,0)</f>
        <v>0</v>
      </c>
      <c r="D171" s="8">
        <f>VLOOKUP(B171,[1]Combined!$B$1:$AB$640,27,0)</f>
        <v>4</v>
      </c>
      <c r="E171" s="8">
        <f>VLOOKUP(B171,[1]Combined!$B$1:$AD$640,29,0)</f>
        <v>0</v>
      </c>
      <c r="F171" s="8">
        <f>VLOOKUP(B171,[1]Combined!$B$1:$AE$640,30,0)</f>
        <v>0</v>
      </c>
      <c r="G171" s="8">
        <f>VLOOKUP(B171,[1]Combined!$B$1:$AF$640,31,0)</f>
        <v>0</v>
      </c>
      <c r="H171" s="8">
        <v>0</v>
      </c>
      <c r="I171" s="9">
        <f>VLOOKUP(B171,[2]Combined!C$1:AB$640,26,0)</f>
        <v>2</v>
      </c>
      <c r="J171" s="9">
        <f>VLOOKUP(B171,[2]Combined!C$1:AC$640,27,0)</f>
        <v>9</v>
      </c>
      <c r="K171" s="9">
        <f>VLOOKUP(B171,[2]Combined!C$1:AE$640,29,0)</f>
        <v>0</v>
      </c>
      <c r="L171" s="9">
        <f>VLOOKUP(B171,[2]Combined!C$1:AF$640,30,0)</f>
        <v>0</v>
      </c>
      <c r="M171" s="9">
        <f>VLOOKUP(B171,[2]Combined!C$1:AG$640,31,0)</f>
        <v>0</v>
      </c>
      <c r="N171" s="9">
        <v>0</v>
      </c>
      <c r="O171" s="10">
        <f>VLOOKUP(B171,[3]Combined!C$1:AB$640,26,0)</f>
        <v>4</v>
      </c>
      <c r="P171" s="10">
        <f>VLOOKUP(B171,[3]Combined!C$1:AC$640,27,0)</f>
        <v>12</v>
      </c>
      <c r="Q171" s="10">
        <f>VLOOKUP(B171,[3]Combined!C$1:AE$640,29,0)</f>
        <v>0</v>
      </c>
      <c r="R171" s="10">
        <f>VLOOKUP(B171,[3]Combined!C$1:AF$640,30,0)</f>
        <v>0</v>
      </c>
      <c r="S171" s="10">
        <f>VLOOKUP(B171,[3]Combined!C$1:AG$640,31,0)</f>
        <v>0</v>
      </c>
      <c r="T171" s="10">
        <v>0</v>
      </c>
      <c r="U171" s="11">
        <v>7</v>
      </c>
      <c r="V171" s="11">
        <v>13</v>
      </c>
      <c r="W171" s="11">
        <f>VLOOKUP(B171,[4]Combined!C$1:AE$640,29,0)</f>
        <v>0</v>
      </c>
      <c r="X171" s="11">
        <v>0</v>
      </c>
      <c r="Y171" s="11">
        <v>0</v>
      </c>
      <c r="Z171" s="11">
        <v>0</v>
      </c>
      <c r="AA171" s="12">
        <v>3</v>
      </c>
      <c r="AB171" s="12">
        <v>6</v>
      </c>
      <c r="AC171" s="12">
        <f>VLOOKUP(B171,[5]Combined!C$1:AE$640,29,0)</f>
        <v>0</v>
      </c>
      <c r="AD171" s="12">
        <v>0</v>
      </c>
      <c r="AE171" s="12">
        <v>0</v>
      </c>
      <c r="AF171" s="12">
        <v>0</v>
      </c>
      <c r="AG171" s="14">
        <f t="shared" si="10"/>
        <v>44</v>
      </c>
      <c r="AH171" s="14">
        <f t="shared" si="10"/>
        <v>0</v>
      </c>
      <c r="AI171" s="14">
        <f t="shared" si="11"/>
        <v>0</v>
      </c>
      <c r="AJ171" s="14">
        <f t="shared" si="12"/>
        <v>16</v>
      </c>
      <c r="AK171" s="14">
        <f t="shared" si="13"/>
        <v>16</v>
      </c>
      <c r="AL171" s="14">
        <f t="shared" si="14"/>
        <v>36.363636363636367</v>
      </c>
      <c r="AM171" s="7" t="s">
        <v>172</v>
      </c>
      <c r="AN171" s="7">
        <v>21</v>
      </c>
    </row>
    <row r="172" spans="1:40" x14ac:dyDescent="0.25">
      <c r="A172" s="7">
        <v>171</v>
      </c>
      <c r="B172" s="7" t="s">
        <v>192</v>
      </c>
      <c r="C172" s="8">
        <f>VLOOKUP(B172,[1]Combined!$B$1:$AA$640,26,0)</f>
        <v>4</v>
      </c>
      <c r="D172" s="8">
        <f>VLOOKUP(B172,[1]Combined!$B$1:$AB$640,27,0)</f>
        <v>4</v>
      </c>
      <c r="E172" s="8">
        <f>VLOOKUP(B172,[1]Combined!$B$1:$AD$640,29,0)</f>
        <v>0</v>
      </c>
      <c r="F172" s="8">
        <f>VLOOKUP(B172,[1]Combined!$B$1:$AE$640,30,0)</f>
        <v>0</v>
      </c>
      <c r="G172" s="8">
        <f>VLOOKUP(B172,[1]Combined!$B$1:$AF$640,31,0)</f>
        <v>0</v>
      </c>
      <c r="H172" s="8">
        <v>0</v>
      </c>
      <c r="I172" s="9">
        <f>VLOOKUP(B172,[2]Combined!C$1:AB$640,26,0)</f>
        <v>6</v>
      </c>
      <c r="J172" s="9">
        <f>VLOOKUP(B172,[2]Combined!C$1:AC$640,27,0)</f>
        <v>9</v>
      </c>
      <c r="K172" s="9">
        <f>VLOOKUP(B172,[2]Combined!C$1:AE$640,29,0)</f>
        <v>0</v>
      </c>
      <c r="L172" s="9">
        <f>VLOOKUP(B172,[2]Combined!C$1:AF$640,30,0)</f>
        <v>0</v>
      </c>
      <c r="M172" s="9">
        <f>VLOOKUP(B172,[2]Combined!C$1:AG$640,31,0)</f>
        <v>0</v>
      </c>
      <c r="N172" s="9">
        <v>0</v>
      </c>
      <c r="O172" s="10">
        <f>VLOOKUP(B172,[3]Combined!C$1:AB$640,26,0)</f>
        <v>9</v>
      </c>
      <c r="P172" s="10">
        <f>VLOOKUP(B172,[3]Combined!C$1:AC$640,27,0)</f>
        <v>12</v>
      </c>
      <c r="Q172" s="10">
        <f>VLOOKUP(B172,[3]Combined!C$1:AE$640,29,0)</f>
        <v>0</v>
      </c>
      <c r="R172" s="10">
        <f>VLOOKUP(B172,[3]Combined!C$1:AF$640,30,0)</f>
        <v>0</v>
      </c>
      <c r="S172" s="10">
        <f>VLOOKUP(B172,[3]Combined!C$1:AG$640,31,0)</f>
        <v>0</v>
      </c>
      <c r="T172" s="10">
        <v>0</v>
      </c>
      <c r="U172" s="11">
        <v>11</v>
      </c>
      <c r="V172" s="11">
        <v>13</v>
      </c>
      <c r="W172" s="11">
        <f>VLOOKUP(B172,[4]Combined!C$1:AE$640,29,0)</f>
        <v>0</v>
      </c>
      <c r="X172" s="11">
        <v>0</v>
      </c>
      <c r="Y172" s="11">
        <v>0</v>
      </c>
      <c r="Z172" s="11">
        <v>0</v>
      </c>
      <c r="AA172" s="12">
        <v>4</v>
      </c>
      <c r="AB172" s="12">
        <v>6</v>
      </c>
      <c r="AC172" s="12">
        <f>VLOOKUP(B172,[5]Combined!C$1:AE$640,29,0)</f>
        <v>0</v>
      </c>
      <c r="AD172" s="12">
        <v>0</v>
      </c>
      <c r="AE172" s="12">
        <v>0</v>
      </c>
      <c r="AF172" s="12">
        <v>0</v>
      </c>
      <c r="AG172" s="14">
        <f t="shared" si="10"/>
        <v>44</v>
      </c>
      <c r="AH172" s="14">
        <f t="shared" si="10"/>
        <v>0</v>
      </c>
      <c r="AI172" s="14">
        <f t="shared" si="11"/>
        <v>0</v>
      </c>
      <c r="AJ172" s="14">
        <f t="shared" si="12"/>
        <v>34</v>
      </c>
      <c r="AK172" s="14">
        <f t="shared" si="13"/>
        <v>34</v>
      </c>
      <c r="AL172" s="14">
        <f t="shared" si="14"/>
        <v>77.272727272727266</v>
      </c>
      <c r="AM172" s="7" t="s">
        <v>164</v>
      </c>
      <c r="AN172" s="7">
        <v>22</v>
      </c>
    </row>
    <row r="173" spans="1:40" x14ac:dyDescent="0.25">
      <c r="A173" s="7">
        <v>172</v>
      </c>
      <c r="B173" s="7" t="s">
        <v>193</v>
      </c>
      <c r="C173" s="8">
        <f>VLOOKUP(B173,[1]Combined!$B$1:$AA$640,26,0)</f>
        <v>4</v>
      </c>
      <c r="D173" s="8">
        <f>VLOOKUP(B173,[1]Combined!$B$1:$AB$640,27,0)</f>
        <v>4</v>
      </c>
      <c r="E173" s="8">
        <f>VLOOKUP(B173,[1]Combined!$B$1:$AD$640,29,0)</f>
        <v>0</v>
      </c>
      <c r="F173" s="8">
        <f>VLOOKUP(B173,[1]Combined!$B$1:$AE$640,30,0)</f>
        <v>0</v>
      </c>
      <c r="G173" s="8">
        <f>VLOOKUP(B173,[1]Combined!$B$1:$AF$640,31,0)</f>
        <v>0</v>
      </c>
      <c r="H173" s="8">
        <v>0</v>
      </c>
      <c r="I173" s="9">
        <f>VLOOKUP(B173,[2]Combined!C$1:AB$640,26,0)</f>
        <v>7</v>
      </c>
      <c r="J173" s="9">
        <f>VLOOKUP(B173,[2]Combined!C$1:AC$640,27,0)</f>
        <v>9</v>
      </c>
      <c r="K173" s="9">
        <f>VLOOKUP(B173,[2]Combined!C$1:AE$640,29,0)</f>
        <v>0</v>
      </c>
      <c r="L173" s="9">
        <f>VLOOKUP(B173,[2]Combined!C$1:AF$640,30,0)</f>
        <v>0</v>
      </c>
      <c r="M173" s="9">
        <f>VLOOKUP(B173,[2]Combined!C$1:AG$640,31,0)</f>
        <v>0</v>
      </c>
      <c r="N173" s="9">
        <v>0</v>
      </c>
      <c r="O173" s="10">
        <f>VLOOKUP(B173,[3]Combined!C$1:AB$640,26,0)</f>
        <v>8</v>
      </c>
      <c r="P173" s="10">
        <f>VLOOKUP(B173,[3]Combined!C$1:AC$640,27,0)</f>
        <v>12</v>
      </c>
      <c r="Q173" s="10">
        <f>VLOOKUP(B173,[3]Combined!C$1:AE$640,29,0)</f>
        <v>0</v>
      </c>
      <c r="R173" s="10">
        <f>VLOOKUP(B173,[3]Combined!C$1:AF$640,30,0)</f>
        <v>0</v>
      </c>
      <c r="S173" s="10">
        <f>VLOOKUP(B173,[3]Combined!C$1:AG$640,31,0)</f>
        <v>0</v>
      </c>
      <c r="T173" s="10">
        <v>0</v>
      </c>
      <c r="U173" s="11">
        <v>4</v>
      </c>
      <c r="V173" s="11">
        <v>13</v>
      </c>
      <c r="W173" s="11">
        <f>VLOOKUP(B173,[4]Combined!C$1:AE$640,29,0)</f>
        <v>0</v>
      </c>
      <c r="X173" s="11">
        <v>0</v>
      </c>
      <c r="Y173" s="11">
        <v>0</v>
      </c>
      <c r="Z173" s="11">
        <v>0</v>
      </c>
      <c r="AA173" s="12">
        <v>3</v>
      </c>
      <c r="AB173" s="12">
        <v>6</v>
      </c>
      <c r="AC173" s="12">
        <f>VLOOKUP(B173,[5]Combined!C$1:AE$640,29,0)</f>
        <v>0</v>
      </c>
      <c r="AD173" s="12">
        <v>0</v>
      </c>
      <c r="AE173" s="12">
        <v>0</v>
      </c>
      <c r="AF173" s="12">
        <v>0</v>
      </c>
      <c r="AG173" s="14">
        <f t="shared" si="10"/>
        <v>44</v>
      </c>
      <c r="AH173" s="14">
        <f t="shared" si="10"/>
        <v>0</v>
      </c>
      <c r="AI173" s="14">
        <f t="shared" si="11"/>
        <v>0</v>
      </c>
      <c r="AJ173" s="14">
        <f t="shared" si="12"/>
        <v>26</v>
      </c>
      <c r="AK173" s="14">
        <f t="shared" si="13"/>
        <v>26</v>
      </c>
      <c r="AL173" s="14">
        <f t="shared" si="14"/>
        <v>59.090909090909093</v>
      </c>
      <c r="AM173" s="7" t="s">
        <v>166</v>
      </c>
      <c r="AN173" s="7">
        <v>21</v>
      </c>
    </row>
    <row r="174" spans="1:40" x14ac:dyDescent="0.25">
      <c r="A174" s="7">
        <v>173</v>
      </c>
      <c r="B174" s="7" t="s">
        <v>194</v>
      </c>
      <c r="C174" s="8">
        <f>VLOOKUP(B174,[1]Combined!$B$1:$AA$640,26,0)</f>
        <v>4</v>
      </c>
      <c r="D174" s="8">
        <f>VLOOKUP(B174,[1]Combined!$B$1:$AB$640,27,0)</f>
        <v>4</v>
      </c>
      <c r="E174" s="8">
        <f>VLOOKUP(B174,[1]Combined!$B$1:$AD$640,29,0)</f>
        <v>0</v>
      </c>
      <c r="F174" s="8">
        <f>VLOOKUP(B174,[1]Combined!$B$1:$AE$640,30,0)</f>
        <v>0</v>
      </c>
      <c r="G174" s="8">
        <f>VLOOKUP(B174,[1]Combined!$B$1:$AF$640,31,0)</f>
        <v>0</v>
      </c>
      <c r="H174" s="8">
        <v>0</v>
      </c>
      <c r="I174" s="9">
        <f>VLOOKUP(B174,[2]Combined!C$1:AB$640,26,0)</f>
        <v>3</v>
      </c>
      <c r="J174" s="9">
        <f>VLOOKUP(B174,[2]Combined!C$1:AC$640,27,0)</f>
        <v>9</v>
      </c>
      <c r="K174" s="9">
        <f>VLOOKUP(B174,[2]Combined!C$1:AE$640,29,0)</f>
        <v>0</v>
      </c>
      <c r="L174" s="9">
        <f>VLOOKUP(B174,[2]Combined!C$1:AF$640,30,0)</f>
        <v>0</v>
      </c>
      <c r="M174" s="9">
        <f>VLOOKUP(B174,[2]Combined!C$1:AG$640,31,0)</f>
        <v>0</v>
      </c>
      <c r="N174" s="9">
        <v>0</v>
      </c>
      <c r="O174" s="10">
        <f>VLOOKUP(B174,[3]Combined!C$1:AB$640,26,0)</f>
        <v>9</v>
      </c>
      <c r="P174" s="10">
        <f>VLOOKUP(B174,[3]Combined!C$1:AC$640,27,0)</f>
        <v>12</v>
      </c>
      <c r="Q174" s="10">
        <f>VLOOKUP(B174,[3]Combined!C$1:AE$640,29,0)</f>
        <v>0</v>
      </c>
      <c r="R174" s="10">
        <f>VLOOKUP(B174,[3]Combined!C$1:AF$640,30,0)</f>
        <v>0</v>
      </c>
      <c r="S174" s="10">
        <f>VLOOKUP(B174,[3]Combined!C$1:AG$640,31,0)</f>
        <v>0</v>
      </c>
      <c r="T174" s="10">
        <v>0</v>
      </c>
      <c r="U174" s="11">
        <v>11</v>
      </c>
      <c r="V174" s="11">
        <v>13</v>
      </c>
      <c r="W174" s="11">
        <f>VLOOKUP(B174,[4]Combined!C$1:AE$640,29,0)</f>
        <v>0</v>
      </c>
      <c r="X174" s="11">
        <v>0</v>
      </c>
      <c r="Y174" s="11">
        <v>0</v>
      </c>
      <c r="Z174" s="11">
        <v>0</v>
      </c>
      <c r="AA174" s="12">
        <v>4</v>
      </c>
      <c r="AB174" s="12">
        <v>6</v>
      </c>
      <c r="AC174" s="12">
        <f>VLOOKUP(B174,[5]Combined!C$1:AE$640,29,0)</f>
        <v>0</v>
      </c>
      <c r="AD174" s="12">
        <v>0</v>
      </c>
      <c r="AE174" s="12">
        <v>0</v>
      </c>
      <c r="AF174" s="12">
        <v>0</v>
      </c>
      <c r="AG174" s="14">
        <f t="shared" si="10"/>
        <v>44</v>
      </c>
      <c r="AH174" s="14">
        <f t="shared" si="10"/>
        <v>0</v>
      </c>
      <c r="AI174" s="14">
        <f t="shared" si="11"/>
        <v>0</v>
      </c>
      <c r="AJ174" s="14">
        <f t="shared" si="12"/>
        <v>31</v>
      </c>
      <c r="AK174" s="14">
        <f t="shared" si="13"/>
        <v>31</v>
      </c>
      <c r="AL174" s="14">
        <f t="shared" si="14"/>
        <v>70.454545454545453</v>
      </c>
      <c r="AM174" s="7" t="s">
        <v>168</v>
      </c>
      <c r="AN174" s="7">
        <v>24</v>
      </c>
    </row>
    <row r="175" spans="1:40" x14ac:dyDescent="0.25">
      <c r="A175" s="7">
        <v>174</v>
      </c>
      <c r="B175" s="7" t="s">
        <v>195</v>
      </c>
      <c r="C175" s="8">
        <f>VLOOKUP(B175,[1]Combined!$B$1:$AA$640,26,0)</f>
        <v>4</v>
      </c>
      <c r="D175" s="8">
        <f>VLOOKUP(B175,[1]Combined!$B$1:$AB$640,27,0)</f>
        <v>4</v>
      </c>
      <c r="E175" s="8">
        <f>VLOOKUP(B175,[1]Combined!$B$1:$AD$640,29,0)</f>
        <v>0</v>
      </c>
      <c r="F175" s="8">
        <f>VLOOKUP(B175,[1]Combined!$B$1:$AE$640,30,0)</f>
        <v>0</v>
      </c>
      <c r="G175" s="8">
        <f>VLOOKUP(B175,[1]Combined!$B$1:$AF$640,31,0)</f>
        <v>0</v>
      </c>
      <c r="H175" s="8">
        <v>0</v>
      </c>
      <c r="I175" s="9">
        <f>VLOOKUP(B175,[2]Combined!C$1:AB$640,26,0)</f>
        <v>8</v>
      </c>
      <c r="J175" s="9">
        <f>VLOOKUP(B175,[2]Combined!C$1:AC$640,27,0)</f>
        <v>9</v>
      </c>
      <c r="K175" s="9">
        <f>VLOOKUP(B175,[2]Combined!C$1:AE$640,29,0)</f>
        <v>0</v>
      </c>
      <c r="L175" s="9">
        <f>VLOOKUP(B175,[2]Combined!C$1:AF$640,30,0)</f>
        <v>0</v>
      </c>
      <c r="M175" s="9">
        <f>VLOOKUP(B175,[2]Combined!C$1:AG$640,31,0)</f>
        <v>0</v>
      </c>
      <c r="N175" s="9">
        <v>0</v>
      </c>
      <c r="O175" s="10">
        <f>VLOOKUP(B175,[3]Combined!C$1:AB$640,26,0)</f>
        <v>10</v>
      </c>
      <c r="P175" s="10">
        <f>VLOOKUP(B175,[3]Combined!C$1:AC$640,27,0)</f>
        <v>12</v>
      </c>
      <c r="Q175" s="10">
        <f>VLOOKUP(B175,[3]Combined!C$1:AE$640,29,0)</f>
        <v>0</v>
      </c>
      <c r="R175" s="10">
        <f>VLOOKUP(B175,[3]Combined!C$1:AF$640,30,0)</f>
        <v>0</v>
      </c>
      <c r="S175" s="10">
        <f>VLOOKUP(B175,[3]Combined!C$1:AG$640,31,0)</f>
        <v>0</v>
      </c>
      <c r="T175" s="10">
        <v>0</v>
      </c>
      <c r="U175" s="11">
        <v>12</v>
      </c>
      <c r="V175" s="11">
        <v>13</v>
      </c>
      <c r="W175" s="11">
        <f>VLOOKUP(B175,[4]Combined!C$1:AE$640,29,0)</f>
        <v>0</v>
      </c>
      <c r="X175" s="11">
        <v>0</v>
      </c>
      <c r="Y175" s="11">
        <v>0</v>
      </c>
      <c r="Z175" s="11">
        <v>0</v>
      </c>
      <c r="AA175" s="12">
        <v>5</v>
      </c>
      <c r="AB175" s="12">
        <v>6</v>
      </c>
      <c r="AC175" s="12">
        <f>VLOOKUP(B175,[5]Combined!C$1:AE$640,29,0)</f>
        <v>0</v>
      </c>
      <c r="AD175" s="12">
        <v>0</v>
      </c>
      <c r="AE175" s="12">
        <v>0</v>
      </c>
      <c r="AF175" s="12">
        <v>0</v>
      </c>
      <c r="AG175" s="14">
        <f t="shared" si="10"/>
        <v>44</v>
      </c>
      <c r="AH175" s="14">
        <f t="shared" si="10"/>
        <v>0</v>
      </c>
      <c r="AI175" s="14">
        <f t="shared" si="11"/>
        <v>0</v>
      </c>
      <c r="AJ175" s="14">
        <f t="shared" si="12"/>
        <v>39</v>
      </c>
      <c r="AK175" s="14">
        <f t="shared" si="13"/>
        <v>39</v>
      </c>
      <c r="AL175" s="14">
        <f t="shared" si="14"/>
        <v>88.63636363636364</v>
      </c>
      <c r="AM175" s="7" t="s">
        <v>170</v>
      </c>
      <c r="AN175" s="7">
        <v>25</v>
      </c>
    </row>
    <row r="176" spans="1:40" x14ac:dyDescent="0.25">
      <c r="A176" s="7">
        <v>175</v>
      </c>
      <c r="B176" s="7" t="s">
        <v>196</v>
      </c>
      <c r="C176" s="8">
        <f>VLOOKUP(B176,[1]Combined!$B$1:$AA$640,26,0)</f>
        <v>4</v>
      </c>
      <c r="D176" s="8">
        <f>VLOOKUP(B176,[1]Combined!$B$1:$AB$640,27,0)</f>
        <v>4</v>
      </c>
      <c r="E176" s="8">
        <f>VLOOKUP(B176,[1]Combined!$B$1:$AD$640,29,0)</f>
        <v>0</v>
      </c>
      <c r="F176" s="8">
        <f>VLOOKUP(B176,[1]Combined!$B$1:$AE$640,30,0)</f>
        <v>0</v>
      </c>
      <c r="G176" s="8">
        <f>VLOOKUP(B176,[1]Combined!$B$1:$AF$640,31,0)</f>
        <v>0</v>
      </c>
      <c r="H176" s="8">
        <v>0</v>
      </c>
      <c r="I176" s="9">
        <f>VLOOKUP(B176,[2]Combined!C$1:AB$640,26,0)</f>
        <v>6</v>
      </c>
      <c r="J176" s="9">
        <f>VLOOKUP(B176,[2]Combined!C$1:AC$640,27,0)</f>
        <v>9</v>
      </c>
      <c r="K176" s="9">
        <f>VLOOKUP(B176,[2]Combined!C$1:AE$640,29,0)</f>
        <v>0</v>
      </c>
      <c r="L176" s="9">
        <f>VLOOKUP(B176,[2]Combined!C$1:AF$640,30,0)</f>
        <v>0</v>
      </c>
      <c r="M176" s="9">
        <f>VLOOKUP(B176,[2]Combined!C$1:AG$640,31,0)</f>
        <v>0</v>
      </c>
      <c r="N176" s="9">
        <v>0</v>
      </c>
      <c r="O176" s="10">
        <f>VLOOKUP(B176,[3]Combined!C$1:AB$640,26,0)</f>
        <v>8</v>
      </c>
      <c r="P176" s="10">
        <f>VLOOKUP(B176,[3]Combined!C$1:AC$640,27,0)</f>
        <v>12</v>
      </c>
      <c r="Q176" s="10">
        <f>VLOOKUP(B176,[3]Combined!C$1:AE$640,29,0)</f>
        <v>0</v>
      </c>
      <c r="R176" s="10">
        <f>VLOOKUP(B176,[3]Combined!C$1:AF$640,30,0)</f>
        <v>0</v>
      </c>
      <c r="S176" s="10">
        <f>VLOOKUP(B176,[3]Combined!C$1:AG$640,31,0)</f>
        <v>0</v>
      </c>
      <c r="T176" s="10">
        <v>0</v>
      </c>
      <c r="U176" s="11">
        <v>8</v>
      </c>
      <c r="V176" s="11">
        <v>13</v>
      </c>
      <c r="W176" s="11">
        <f>VLOOKUP(B176,[4]Combined!C$1:AE$640,29,0)</f>
        <v>0</v>
      </c>
      <c r="X176" s="11">
        <v>0</v>
      </c>
      <c r="Y176" s="11">
        <v>0</v>
      </c>
      <c r="Z176" s="11">
        <v>0</v>
      </c>
      <c r="AA176" s="12">
        <v>4</v>
      </c>
      <c r="AB176" s="12">
        <v>6</v>
      </c>
      <c r="AC176" s="12">
        <f>VLOOKUP(B176,[5]Combined!C$1:AE$640,29,0)</f>
        <v>0</v>
      </c>
      <c r="AD176" s="12">
        <v>0</v>
      </c>
      <c r="AE176" s="12">
        <v>0</v>
      </c>
      <c r="AF176" s="12">
        <v>0</v>
      </c>
      <c r="AG176" s="14">
        <f t="shared" si="10"/>
        <v>44</v>
      </c>
      <c r="AH176" s="14">
        <f t="shared" si="10"/>
        <v>0</v>
      </c>
      <c r="AI176" s="14">
        <f t="shared" si="11"/>
        <v>0</v>
      </c>
      <c r="AJ176" s="14">
        <f t="shared" si="12"/>
        <v>30</v>
      </c>
      <c r="AK176" s="14">
        <f t="shared" si="13"/>
        <v>30</v>
      </c>
      <c r="AL176" s="14">
        <f t="shared" si="14"/>
        <v>68.181818181818173</v>
      </c>
      <c r="AM176" s="7" t="s">
        <v>172</v>
      </c>
      <c r="AN176" s="7">
        <v>21</v>
      </c>
    </row>
    <row r="177" spans="1:40" x14ac:dyDescent="0.25">
      <c r="A177" s="7">
        <v>176</v>
      </c>
      <c r="B177" s="7" t="s">
        <v>197</v>
      </c>
      <c r="C177" s="8">
        <f>VLOOKUP(B177,[1]Combined!$B$1:$AA$640,26,0)</f>
        <v>4</v>
      </c>
      <c r="D177" s="8">
        <f>VLOOKUP(B177,[1]Combined!$B$1:$AB$640,27,0)</f>
        <v>4</v>
      </c>
      <c r="E177" s="8">
        <f>VLOOKUP(B177,[1]Combined!$B$1:$AD$640,29,0)</f>
        <v>0</v>
      </c>
      <c r="F177" s="8">
        <f>VLOOKUP(B177,[1]Combined!$B$1:$AE$640,30,0)</f>
        <v>0</v>
      </c>
      <c r="G177" s="8">
        <f>VLOOKUP(B177,[1]Combined!$B$1:$AF$640,31,0)</f>
        <v>0</v>
      </c>
      <c r="H177" s="8">
        <v>0</v>
      </c>
      <c r="I177" s="9">
        <f>VLOOKUP(B177,[2]Combined!C$1:AB$640,26,0)</f>
        <v>8</v>
      </c>
      <c r="J177" s="9">
        <f>VLOOKUP(B177,[2]Combined!C$1:AC$640,27,0)</f>
        <v>9</v>
      </c>
      <c r="K177" s="9">
        <f>VLOOKUP(B177,[2]Combined!C$1:AE$640,29,0)</f>
        <v>0</v>
      </c>
      <c r="L177" s="9">
        <f>VLOOKUP(B177,[2]Combined!C$1:AF$640,30,0)</f>
        <v>0</v>
      </c>
      <c r="M177" s="9">
        <f>VLOOKUP(B177,[2]Combined!C$1:AG$640,31,0)</f>
        <v>0</v>
      </c>
      <c r="N177" s="9">
        <v>0</v>
      </c>
      <c r="O177" s="10">
        <f>VLOOKUP(B177,[3]Combined!C$1:AB$640,26,0)</f>
        <v>9</v>
      </c>
      <c r="P177" s="10">
        <f>VLOOKUP(B177,[3]Combined!C$1:AC$640,27,0)</f>
        <v>12</v>
      </c>
      <c r="Q177" s="10">
        <f>VLOOKUP(B177,[3]Combined!C$1:AE$640,29,0)</f>
        <v>0</v>
      </c>
      <c r="R177" s="10">
        <f>VLOOKUP(B177,[3]Combined!C$1:AF$640,30,0)</f>
        <v>0</v>
      </c>
      <c r="S177" s="10">
        <f>VLOOKUP(B177,[3]Combined!C$1:AG$640,31,0)</f>
        <v>0</v>
      </c>
      <c r="T177" s="10">
        <v>0</v>
      </c>
      <c r="U177" s="11">
        <v>8</v>
      </c>
      <c r="V177" s="11">
        <v>13</v>
      </c>
      <c r="W177" s="11">
        <f>VLOOKUP(B177,[4]Combined!C$1:AE$640,29,0)</f>
        <v>0</v>
      </c>
      <c r="X177" s="11">
        <v>0</v>
      </c>
      <c r="Y177" s="11">
        <v>0</v>
      </c>
      <c r="Z177" s="11">
        <v>0</v>
      </c>
      <c r="AA177" s="12">
        <v>3</v>
      </c>
      <c r="AB177" s="12">
        <v>6</v>
      </c>
      <c r="AC177" s="12">
        <f>VLOOKUP(B177,[5]Combined!C$1:AE$640,29,0)</f>
        <v>0</v>
      </c>
      <c r="AD177" s="12">
        <v>0</v>
      </c>
      <c r="AE177" s="12">
        <v>0</v>
      </c>
      <c r="AF177" s="12">
        <v>0</v>
      </c>
      <c r="AG177" s="14">
        <f t="shared" si="10"/>
        <v>44</v>
      </c>
      <c r="AH177" s="14">
        <f t="shared" si="10"/>
        <v>0</v>
      </c>
      <c r="AI177" s="14">
        <f t="shared" si="11"/>
        <v>0</v>
      </c>
      <c r="AJ177" s="14">
        <f t="shared" si="12"/>
        <v>32</v>
      </c>
      <c r="AK177" s="14">
        <f t="shared" si="13"/>
        <v>32</v>
      </c>
      <c r="AL177" s="14">
        <f t="shared" si="14"/>
        <v>72.727272727272734</v>
      </c>
      <c r="AM177" s="7" t="s">
        <v>164</v>
      </c>
      <c r="AN177" s="7">
        <v>21</v>
      </c>
    </row>
    <row r="178" spans="1:40" x14ac:dyDescent="0.25">
      <c r="A178" s="7">
        <v>177</v>
      </c>
      <c r="B178" s="7" t="s">
        <v>198</v>
      </c>
      <c r="C178" s="8">
        <f>VLOOKUP(B178,[1]Combined!$B$1:$AA$640,26,0)</f>
        <v>4</v>
      </c>
      <c r="D178" s="8">
        <f>VLOOKUP(B178,[1]Combined!$B$1:$AB$640,27,0)</f>
        <v>4</v>
      </c>
      <c r="E178" s="8">
        <f>VLOOKUP(B178,[1]Combined!$B$1:$AD$640,29,0)</f>
        <v>0</v>
      </c>
      <c r="F178" s="8">
        <f>VLOOKUP(B178,[1]Combined!$B$1:$AE$640,30,0)</f>
        <v>0</v>
      </c>
      <c r="G178" s="8">
        <f>VLOOKUP(B178,[1]Combined!$B$1:$AF$640,31,0)</f>
        <v>0</v>
      </c>
      <c r="H178" s="8">
        <v>0</v>
      </c>
      <c r="I178" s="9">
        <f>VLOOKUP(B178,[2]Combined!C$1:AB$640,26,0)</f>
        <v>2</v>
      </c>
      <c r="J178" s="9">
        <f>VLOOKUP(B178,[2]Combined!C$1:AC$640,27,0)</f>
        <v>9</v>
      </c>
      <c r="K178" s="9">
        <f>VLOOKUP(B178,[2]Combined!C$1:AE$640,29,0)</f>
        <v>0</v>
      </c>
      <c r="L178" s="9">
        <f>VLOOKUP(B178,[2]Combined!C$1:AF$640,30,0)</f>
        <v>0</v>
      </c>
      <c r="M178" s="9">
        <f>VLOOKUP(B178,[2]Combined!C$1:AG$640,31,0)</f>
        <v>0</v>
      </c>
      <c r="N178" s="9">
        <v>0</v>
      </c>
      <c r="O178" s="10">
        <f>VLOOKUP(B178,[3]Combined!C$1:AB$640,26,0)</f>
        <v>8</v>
      </c>
      <c r="P178" s="10">
        <f>VLOOKUP(B178,[3]Combined!C$1:AC$640,27,0)</f>
        <v>12</v>
      </c>
      <c r="Q178" s="10">
        <f>VLOOKUP(B178,[3]Combined!C$1:AE$640,29,0)</f>
        <v>0</v>
      </c>
      <c r="R178" s="10">
        <f>VLOOKUP(B178,[3]Combined!C$1:AF$640,30,0)</f>
        <v>0</v>
      </c>
      <c r="S178" s="10">
        <f>VLOOKUP(B178,[3]Combined!C$1:AG$640,31,0)</f>
        <v>0</v>
      </c>
      <c r="T178" s="10">
        <v>0</v>
      </c>
      <c r="U178" s="11">
        <v>12</v>
      </c>
      <c r="V178" s="11">
        <v>13</v>
      </c>
      <c r="W178" s="11">
        <f>VLOOKUP(B178,[4]Combined!C$1:AE$640,29,0)</f>
        <v>0</v>
      </c>
      <c r="X178" s="11">
        <v>0</v>
      </c>
      <c r="Y178" s="11">
        <v>0</v>
      </c>
      <c r="Z178" s="11">
        <v>0</v>
      </c>
      <c r="AA178" s="12">
        <v>5</v>
      </c>
      <c r="AB178" s="12">
        <v>6</v>
      </c>
      <c r="AC178" s="12">
        <f>VLOOKUP(B178,[5]Combined!C$1:AE$640,29,0)</f>
        <v>0</v>
      </c>
      <c r="AD178" s="12">
        <v>0</v>
      </c>
      <c r="AE178" s="12">
        <v>0</v>
      </c>
      <c r="AF178" s="12">
        <v>0</v>
      </c>
      <c r="AG178" s="14">
        <f t="shared" si="10"/>
        <v>44</v>
      </c>
      <c r="AH178" s="14">
        <f t="shared" si="10"/>
        <v>0</v>
      </c>
      <c r="AI178" s="14">
        <f t="shared" si="11"/>
        <v>0</v>
      </c>
      <c r="AJ178" s="14">
        <f t="shared" si="12"/>
        <v>31</v>
      </c>
      <c r="AK178" s="14">
        <f t="shared" si="13"/>
        <v>31</v>
      </c>
      <c r="AL178" s="14">
        <f t="shared" si="14"/>
        <v>70.454545454545453</v>
      </c>
      <c r="AM178" s="7" t="s">
        <v>166</v>
      </c>
      <c r="AN178" s="7">
        <v>21</v>
      </c>
    </row>
    <row r="179" spans="1:40" x14ac:dyDescent="0.25">
      <c r="A179" s="7">
        <v>178</v>
      </c>
      <c r="B179" s="7" t="s">
        <v>199</v>
      </c>
      <c r="C179" s="8">
        <f>VLOOKUP(B179,[1]Combined!$B$1:$AA$640,26,0)</f>
        <v>4</v>
      </c>
      <c r="D179" s="8">
        <f>VLOOKUP(B179,[1]Combined!$B$1:$AB$640,27,0)</f>
        <v>4</v>
      </c>
      <c r="E179" s="8">
        <f>VLOOKUP(B179,[1]Combined!$B$1:$AD$640,29,0)</f>
        <v>0</v>
      </c>
      <c r="F179" s="8">
        <f>VLOOKUP(B179,[1]Combined!$B$1:$AE$640,30,0)</f>
        <v>0</v>
      </c>
      <c r="G179" s="8">
        <f>VLOOKUP(B179,[1]Combined!$B$1:$AF$640,31,0)</f>
        <v>0</v>
      </c>
      <c r="H179" s="8">
        <v>0</v>
      </c>
      <c r="I179" s="9">
        <f>VLOOKUP(B179,[2]Combined!C$1:AB$640,26,0)</f>
        <v>5</v>
      </c>
      <c r="J179" s="9">
        <f>VLOOKUP(B179,[2]Combined!C$1:AC$640,27,0)</f>
        <v>9</v>
      </c>
      <c r="K179" s="9">
        <f>VLOOKUP(B179,[2]Combined!C$1:AE$640,29,0)</f>
        <v>0</v>
      </c>
      <c r="L179" s="9">
        <f>VLOOKUP(B179,[2]Combined!C$1:AF$640,30,0)</f>
        <v>0</v>
      </c>
      <c r="M179" s="9">
        <f>VLOOKUP(B179,[2]Combined!C$1:AG$640,31,0)</f>
        <v>0</v>
      </c>
      <c r="N179" s="9">
        <v>0</v>
      </c>
      <c r="O179" s="10">
        <f>VLOOKUP(B179,[3]Combined!C$1:AB$640,26,0)</f>
        <v>6</v>
      </c>
      <c r="P179" s="10">
        <f>VLOOKUP(B179,[3]Combined!C$1:AC$640,27,0)</f>
        <v>12</v>
      </c>
      <c r="Q179" s="10">
        <f>VLOOKUP(B179,[3]Combined!C$1:AE$640,29,0)</f>
        <v>0</v>
      </c>
      <c r="R179" s="10">
        <f>VLOOKUP(B179,[3]Combined!C$1:AF$640,30,0)</f>
        <v>0</v>
      </c>
      <c r="S179" s="10">
        <f>VLOOKUP(B179,[3]Combined!C$1:AG$640,31,0)</f>
        <v>0</v>
      </c>
      <c r="T179" s="10">
        <v>0</v>
      </c>
      <c r="U179" s="11">
        <v>7</v>
      </c>
      <c r="V179" s="11">
        <v>13</v>
      </c>
      <c r="W179" s="11">
        <f>VLOOKUP(B179,[4]Combined!C$1:AE$640,29,0)</f>
        <v>0</v>
      </c>
      <c r="X179" s="11">
        <v>0</v>
      </c>
      <c r="Y179" s="11">
        <v>0</v>
      </c>
      <c r="Z179" s="11">
        <v>0</v>
      </c>
      <c r="AA179" s="12">
        <v>3</v>
      </c>
      <c r="AB179" s="12">
        <v>6</v>
      </c>
      <c r="AC179" s="12">
        <f>VLOOKUP(B179,[5]Combined!C$1:AE$640,29,0)</f>
        <v>0</v>
      </c>
      <c r="AD179" s="12">
        <v>0</v>
      </c>
      <c r="AE179" s="12">
        <v>0</v>
      </c>
      <c r="AF179" s="12">
        <v>0</v>
      </c>
      <c r="AG179" s="14">
        <f t="shared" si="10"/>
        <v>44</v>
      </c>
      <c r="AH179" s="14">
        <f t="shared" si="10"/>
        <v>0</v>
      </c>
      <c r="AI179" s="14">
        <f t="shared" si="11"/>
        <v>0</v>
      </c>
      <c r="AJ179" s="14">
        <f t="shared" si="12"/>
        <v>25</v>
      </c>
      <c r="AK179" s="14">
        <f t="shared" si="13"/>
        <v>25</v>
      </c>
      <c r="AL179" s="14">
        <f t="shared" si="14"/>
        <v>56.81818181818182</v>
      </c>
      <c r="AM179" s="7" t="s">
        <v>168</v>
      </c>
      <c r="AN179" s="7">
        <v>23</v>
      </c>
    </row>
    <row r="180" spans="1:40" x14ac:dyDescent="0.25">
      <c r="A180" s="7">
        <v>179</v>
      </c>
      <c r="B180" s="7" t="s">
        <v>200</v>
      </c>
      <c r="C180" s="8">
        <f>VLOOKUP(B180,[1]Combined!$B$1:$AA$640,26,0)</f>
        <v>4</v>
      </c>
      <c r="D180" s="8">
        <f>VLOOKUP(B180,[1]Combined!$B$1:$AB$640,27,0)</f>
        <v>4</v>
      </c>
      <c r="E180" s="8">
        <f>VLOOKUP(B180,[1]Combined!$B$1:$AD$640,29,0)</f>
        <v>0</v>
      </c>
      <c r="F180" s="8">
        <f>VLOOKUP(B180,[1]Combined!$B$1:$AE$640,30,0)</f>
        <v>0</v>
      </c>
      <c r="G180" s="8">
        <f>VLOOKUP(B180,[1]Combined!$B$1:$AF$640,31,0)</f>
        <v>0</v>
      </c>
      <c r="H180" s="8">
        <v>0</v>
      </c>
      <c r="I180" s="9">
        <f>VLOOKUP(B180,[2]Combined!C$1:AB$640,26,0)</f>
        <v>7</v>
      </c>
      <c r="J180" s="9">
        <f>VLOOKUP(B180,[2]Combined!C$1:AC$640,27,0)</f>
        <v>9</v>
      </c>
      <c r="K180" s="9">
        <f>VLOOKUP(B180,[2]Combined!C$1:AE$640,29,0)</f>
        <v>0</v>
      </c>
      <c r="L180" s="9">
        <f>VLOOKUP(B180,[2]Combined!C$1:AF$640,30,0)</f>
        <v>0</v>
      </c>
      <c r="M180" s="9">
        <f>VLOOKUP(B180,[2]Combined!C$1:AG$640,31,0)</f>
        <v>0</v>
      </c>
      <c r="N180" s="9">
        <v>0</v>
      </c>
      <c r="O180" s="10">
        <f>VLOOKUP(B180,[3]Combined!C$1:AB$640,26,0)</f>
        <v>9</v>
      </c>
      <c r="P180" s="10">
        <f>VLOOKUP(B180,[3]Combined!C$1:AC$640,27,0)</f>
        <v>12</v>
      </c>
      <c r="Q180" s="10">
        <f>VLOOKUP(B180,[3]Combined!C$1:AE$640,29,0)</f>
        <v>0</v>
      </c>
      <c r="R180" s="10">
        <f>VLOOKUP(B180,[3]Combined!C$1:AF$640,30,0)</f>
        <v>0</v>
      </c>
      <c r="S180" s="10">
        <f>VLOOKUP(B180,[3]Combined!C$1:AG$640,31,0)</f>
        <v>0</v>
      </c>
      <c r="T180" s="10">
        <v>0</v>
      </c>
      <c r="U180" s="11">
        <v>2</v>
      </c>
      <c r="V180" s="11">
        <v>13</v>
      </c>
      <c r="W180" s="11">
        <f>VLOOKUP(B180,[4]Combined!C$1:AE$640,29,0)</f>
        <v>0</v>
      </c>
      <c r="X180" s="11">
        <v>0</v>
      </c>
      <c r="Y180" s="11">
        <v>0</v>
      </c>
      <c r="Z180" s="11">
        <v>0</v>
      </c>
      <c r="AA180" s="12">
        <v>2</v>
      </c>
      <c r="AB180" s="12">
        <v>6</v>
      </c>
      <c r="AC180" s="12">
        <f>VLOOKUP(B180,[5]Combined!C$1:AE$640,29,0)</f>
        <v>0</v>
      </c>
      <c r="AD180" s="12">
        <v>0</v>
      </c>
      <c r="AE180" s="12">
        <v>0</v>
      </c>
      <c r="AF180" s="12">
        <v>0</v>
      </c>
      <c r="AG180" s="14">
        <f t="shared" si="10"/>
        <v>44</v>
      </c>
      <c r="AH180" s="14">
        <f t="shared" si="10"/>
        <v>0</v>
      </c>
      <c r="AI180" s="14">
        <f t="shared" si="11"/>
        <v>0</v>
      </c>
      <c r="AJ180" s="14">
        <f t="shared" si="12"/>
        <v>24</v>
      </c>
      <c r="AK180" s="14">
        <f t="shared" si="13"/>
        <v>24</v>
      </c>
      <c r="AL180" s="14">
        <f t="shared" si="14"/>
        <v>54.54545454545454</v>
      </c>
      <c r="AM180" s="7" t="s">
        <v>170</v>
      </c>
      <c r="AN180" s="7">
        <v>21</v>
      </c>
    </row>
    <row r="181" spans="1:40" x14ac:dyDescent="0.25">
      <c r="A181" s="7">
        <v>180</v>
      </c>
      <c r="B181" s="7" t="s">
        <v>201</v>
      </c>
      <c r="C181" s="8">
        <f>VLOOKUP(B181,[1]Combined!$B$1:$AA$640,26,0)</f>
        <v>4</v>
      </c>
      <c r="D181" s="8">
        <f>VLOOKUP(B181,[1]Combined!$B$1:$AB$640,27,0)</f>
        <v>4</v>
      </c>
      <c r="E181" s="8">
        <f>VLOOKUP(B181,[1]Combined!$B$1:$AD$640,29,0)</f>
        <v>0</v>
      </c>
      <c r="F181" s="8">
        <f>VLOOKUP(B181,[1]Combined!$B$1:$AE$640,30,0)</f>
        <v>0</v>
      </c>
      <c r="G181" s="8">
        <f>VLOOKUP(B181,[1]Combined!$B$1:$AF$640,31,0)</f>
        <v>0</v>
      </c>
      <c r="H181" s="8">
        <v>0</v>
      </c>
      <c r="I181" s="9">
        <f>VLOOKUP(B181,[2]Combined!C$1:AB$640,26,0)</f>
        <v>5</v>
      </c>
      <c r="J181" s="9">
        <f>VLOOKUP(B181,[2]Combined!C$1:AC$640,27,0)</f>
        <v>9</v>
      </c>
      <c r="K181" s="9">
        <f>VLOOKUP(B181,[2]Combined!C$1:AE$640,29,0)</f>
        <v>0</v>
      </c>
      <c r="L181" s="9">
        <f>VLOOKUP(B181,[2]Combined!C$1:AF$640,30,0)</f>
        <v>0</v>
      </c>
      <c r="M181" s="9">
        <f>VLOOKUP(B181,[2]Combined!C$1:AG$640,31,0)</f>
        <v>0</v>
      </c>
      <c r="N181" s="9">
        <v>0</v>
      </c>
      <c r="O181" s="10">
        <f>VLOOKUP(B181,[3]Combined!C$1:AB$640,26,0)</f>
        <v>0</v>
      </c>
      <c r="P181" s="10">
        <f>VLOOKUP(B181,[3]Combined!C$1:AC$640,27,0)</f>
        <v>12</v>
      </c>
      <c r="Q181" s="10">
        <f>VLOOKUP(B181,[3]Combined!C$1:AE$640,29,0)</f>
        <v>0</v>
      </c>
      <c r="R181" s="10">
        <f>VLOOKUP(B181,[3]Combined!C$1:AF$640,30,0)</f>
        <v>0</v>
      </c>
      <c r="S181" s="10">
        <f>VLOOKUP(B181,[3]Combined!C$1:AG$640,31,0)</f>
        <v>0</v>
      </c>
      <c r="T181" s="10">
        <v>0</v>
      </c>
      <c r="U181" s="11">
        <v>5</v>
      </c>
      <c r="V181" s="11">
        <v>13</v>
      </c>
      <c r="W181" s="11">
        <f>VLOOKUP(B181,[4]Combined!C$1:AE$640,29,0)</f>
        <v>0</v>
      </c>
      <c r="X181" s="11">
        <v>0</v>
      </c>
      <c r="Y181" s="11">
        <v>0</v>
      </c>
      <c r="Z181" s="11">
        <v>0</v>
      </c>
      <c r="AA181" s="12">
        <v>2</v>
      </c>
      <c r="AB181" s="12">
        <v>6</v>
      </c>
      <c r="AC181" s="12">
        <f>VLOOKUP(B181,[5]Combined!C$1:AE$640,29,0)</f>
        <v>0</v>
      </c>
      <c r="AD181" s="12">
        <v>0</v>
      </c>
      <c r="AE181" s="12">
        <v>0</v>
      </c>
      <c r="AF181" s="12">
        <v>0</v>
      </c>
      <c r="AG181" s="14">
        <f t="shared" si="10"/>
        <v>44</v>
      </c>
      <c r="AH181" s="14">
        <f t="shared" si="10"/>
        <v>0</v>
      </c>
      <c r="AI181" s="14">
        <f t="shared" si="11"/>
        <v>0</v>
      </c>
      <c r="AJ181" s="14">
        <f t="shared" si="12"/>
        <v>16</v>
      </c>
      <c r="AK181" s="14">
        <f t="shared" si="13"/>
        <v>16</v>
      </c>
      <c r="AL181" s="14">
        <f t="shared" si="14"/>
        <v>36.363636363636367</v>
      </c>
      <c r="AM181" s="7" t="s">
        <v>172</v>
      </c>
      <c r="AN181" s="7">
        <v>21</v>
      </c>
    </row>
    <row r="182" spans="1:40" x14ac:dyDescent="0.25">
      <c r="A182" s="7">
        <v>181</v>
      </c>
      <c r="B182" s="7" t="s">
        <v>202</v>
      </c>
      <c r="C182" s="8">
        <f>VLOOKUP(B182,[1]Combined!$B$1:$AA$640,26,0)</f>
        <v>4</v>
      </c>
      <c r="D182" s="8">
        <f>VLOOKUP(B182,[1]Combined!$B$1:$AB$640,27,0)</f>
        <v>4</v>
      </c>
      <c r="E182" s="8">
        <f>VLOOKUP(B182,[1]Combined!$B$1:$AD$640,29,0)</f>
        <v>0</v>
      </c>
      <c r="F182" s="8">
        <f>VLOOKUP(B182,[1]Combined!$B$1:$AE$640,30,0)</f>
        <v>0</v>
      </c>
      <c r="G182" s="8">
        <f>VLOOKUP(B182,[1]Combined!$B$1:$AF$640,31,0)</f>
        <v>0</v>
      </c>
      <c r="H182" s="8">
        <v>0</v>
      </c>
      <c r="I182" s="9">
        <f>VLOOKUP(B182,[2]Combined!C$1:AB$640,26,0)</f>
        <v>6</v>
      </c>
      <c r="J182" s="9">
        <f>VLOOKUP(B182,[2]Combined!C$1:AC$640,27,0)</f>
        <v>9</v>
      </c>
      <c r="K182" s="9">
        <f>VLOOKUP(B182,[2]Combined!C$1:AE$640,29,0)</f>
        <v>0</v>
      </c>
      <c r="L182" s="9">
        <f>VLOOKUP(B182,[2]Combined!C$1:AF$640,30,0)</f>
        <v>0</v>
      </c>
      <c r="M182" s="9">
        <f>VLOOKUP(B182,[2]Combined!C$1:AG$640,31,0)</f>
        <v>0</v>
      </c>
      <c r="N182" s="9">
        <v>0</v>
      </c>
      <c r="O182" s="10">
        <f>VLOOKUP(B182,[3]Combined!C$1:AB$640,26,0)</f>
        <v>8</v>
      </c>
      <c r="P182" s="10">
        <f>VLOOKUP(B182,[3]Combined!C$1:AC$640,27,0)</f>
        <v>12</v>
      </c>
      <c r="Q182" s="10">
        <f>VLOOKUP(B182,[3]Combined!C$1:AE$640,29,0)</f>
        <v>0</v>
      </c>
      <c r="R182" s="10">
        <f>VLOOKUP(B182,[3]Combined!C$1:AF$640,30,0)</f>
        <v>0</v>
      </c>
      <c r="S182" s="10">
        <f>VLOOKUP(B182,[3]Combined!C$1:AG$640,31,0)</f>
        <v>0</v>
      </c>
      <c r="T182" s="10">
        <v>0</v>
      </c>
      <c r="U182" s="11">
        <v>8</v>
      </c>
      <c r="V182" s="11">
        <v>13</v>
      </c>
      <c r="W182" s="11">
        <f>VLOOKUP(B182,[4]Combined!C$1:AE$640,29,0)</f>
        <v>0</v>
      </c>
      <c r="X182" s="11">
        <v>0</v>
      </c>
      <c r="Y182" s="11">
        <v>0</v>
      </c>
      <c r="Z182" s="11">
        <v>0</v>
      </c>
      <c r="AA182" s="12">
        <v>4</v>
      </c>
      <c r="AB182" s="12">
        <v>6</v>
      </c>
      <c r="AC182" s="12">
        <f>VLOOKUP(B182,[5]Combined!C$1:AE$640,29,0)</f>
        <v>0</v>
      </c>
      <c r="AD182" s="12">
        <v>0</v>
      </c>
      <c r="AE182" s="12">
        <v>0</v>
      </c>
      <c r="AF182" s="12">
        <v>0</v>
      </c>
      <c r="AG182" s="14">
        <f t="shared" si="10"/>
        <v>44</v>
      </c>
      <c r="AH182" s="14">
        <f t="shared" si="10"/>
        <v>0</v>
      </c>
      <c r="AI182" s="14">
        <f t="shared" si="11"/>
        <v>0</v>
      </c>
      <c r="AJ182" s="14">
        <f t="shared" si="12"/>
        <v>30</v>
      </c>
      <c r="AK182" s="14">
        <f t="shared" si="13"/>
        <v>30</v>
      </c>
      <c r="AL182" s="14">
        <f t="shared" si="14"/>
        <v>68.181818181818173</v>
      </c>
      <c r="AM182" s="7" t="s">
        <v>164</v>
      </c>
      <c r="AN182" s="7">
        <v>21</v>
      </c>
    </row>
    <row r="183" spans="1:40" x14ac:dyDescent="0.25">
      <c r="A183" s="7">
        <v>182</v>
      </c>
      <c r="B183" s="7" t="s">
        <v>203</v>
      </c>
      <c r="C183" s="8">
        <f>VLOOKUP(B183,[1]Combined!$B$1:$AA$640,26,0)</f>
        <v>4</v>
      </c>
      <c r="D183" s="8">
        <f>VLOOKUP(B183,[1]Combined!$B$1:$AB$640,27,0)</f>
        <v>4</v>
      </c>
      <c r="E183" s="8">
        <f>VLOOKUP(B183,[1]Combined!$B$1:$AD$640,29,0)</f>
        <v>0</v>
      </c>
      <c r="F183" s="8">
        <f>VLOOKUP(B183,[1]Combined!$B$1:$AE$640,30,0)</f>
        <v>0</v>
      </c>
      <c r="G183" s="8">
        <f>VLOOKUP(B183,[1]Combined!$B$1:$AF$640,31,0)</f>
        <v>0</v>
      </c>
      <c r="H183" s="8">
        <v>0</v>
      </c>
      <c r="I183" s="9">
        <f>VLOOKUP(B183,[2]Combined!C$1:AB$640,26,0)</f>
        <v>9</v>
      </c>
      <c r="J183" s="9">
        <f>VLOOKUP(B183,[2]Combined!C$1:AC$640,27,0)</f>
        <v>9</v>
      </c>
      <c r="K183" s="9">
        <f>VLOOKUP(B183,[2]Combined!C$1:AE$640,29,0)</f>
        <v>0</v>
      </c>
      <c r="L183" s="9">
        <f>VLOOKUP(B183,[2]Combined!C$1:AF$640,30,0)</f>
        <v>0</v>
      </c>
      <c r="M183" s="9">
        <f>VLOOKUP(B183,[2]Combined!C$1:AG$640,31,0)</f>
        <v>0</v>
      </c>
      <c r="N183" s="9">
        <v>0</v>
      </c>
      <c r="O183" s="10">
        <f>VLOOKUP(B183,[3]Combined!C$1:AB$640,26,0)</f>
        <v>10</v>
      </c>
      <c r="P183" s="10">
        <f>VLOOKUP(B183,[3]Combined!C$1:AC$640,27,0)</f>
        <v>12</v>
      </c>
      <c r="Q183" s="10">
        <f>VLOOKUP(B183,[3]Combined!C$1:AE$640,29,0)</f>
        <v>0</v>
      </c>
      <c r="R183" s="10">
        <f>VLOOKUP(B183,[3]Combined!C$1:AF$640,30,0)</f>
        <v>0</v>
      </c>
      <c r="S183" s="10">
        <f>VLOOKUP(B183,[3]Combined!C$1:AG$640,31,0)</f>
        <v>0</v>
      </c>
      <c r="T183" s="10">
        <v>0</v>
      </c>
      <c r="U183" s="11">
        <v>11</v>
      </c>
      <c r="V183" s="11">
        <v>13</v>
      </c>
      <c r="W183" s="11">
        <f>VLOOKUP(B183,[4]Combined!C$1:AE$640,29,0)</f>
        <v>0</v>
      </c>
      <c r="X183" s="11">
        <v>0</v>
      </c>
      <c r="Y183" s="11">
        <v>0</v>
      </c>
      <c r="Z183" s="11">
        <v>0</v>
      </c>
      <c r="AA183" s="12">
        <v>5</v>
      </c>
      <c r="AB183" s="12">
        <v>6</v>
      </c>
      <c r="AC183" s="12">
        <f>VLOOKUP(B183,[5]Combined!C$1:AE$640,29,0)</f>
        <v>0</v>
      </c>
      <c r="AD183" s="12">
        <v>0</v>
      </c>
      <c r="AE183" s="12">
        <v>0</v>
      </c>
      <c r="AF183" s="12">
        <v>0</v>
      </c>
      <c r="AG183" s="14">
        <f t="shared" si="10"/>
        <v>44</v>
      </c>
      <c r="AH183" s="14">
        <f t="shared" si="10"/>
        <v>0</v>
      </c>
      <c r="AI183" s="14">
        <f t="shared" si="11"/>
        <v>0</v>
      </c>
      <c r="AJ183" s="14">
        <f t="shared" si="12"/>
        <v>39</v>
      </c>
      <c r="AK183" s="14">
        <f t="shared" si="13"/>
        <v>39</v>
      </c>
      <c r="AL183" s="14">
        <f t="shared" si="14"/>
        <v>88.63636363636364</v>
      </c>
      <c r="AM183" s="7" t="s">
        <v>166</v>
      </c>
      <c r="AN183" s="7">
        <v>23</v>
      </c>
    </row>
    <row r="184" spans="1:40" x14ac:dyDescent="0.25">
      <c r="A184" s="7">
        <v>183</v>
      </c>
      <c r="B184" s="7" t="s">
        <v>204</v>
      </c>
      <c r="C184" s="8">
        <f>VLOOKUP(B184,[1]Combined!$B$1:$AA$640,26,0)</f>
        <v>4</v>
      </c>
      <c r="D184" s="8">
        <f>VLOOKUP(B184,[1]Combined!$B$1:$AB$640,27,0)</f>
        <v>4</v>
      </c>
      <c r="E184" s="8">
        <f>VLOOKUP(B184,[1]Combined!$B$1:$AD$640,29,0)</f>
        <v>0</v>
      </c>
      <c r="F184" s="8">
        <f>VLOOKUP(B184,[1]Combined!$B$1:$AE$640,30,0)</f>
        <v>0</v>
      </c>
      <c r="G184" s="8">
        <f>VLOOKUP(B184,[1]Combined!$B$1:$AF$640,31,0)</f>
        <v>0</v>
      </c>
      <c r="H184" s="8">
        <v>0</v>
      </c>
      <c r="I184" s="9">
        <f>VLOOKUP(B184,[2]Combined!C$1:AB$640,26,0)</f>
        <v>5</v>
      </c>
      <c r="J184" s="9">
        <f>VLOOKUP(B184,[2]Combined!C$1:AC$640,27,0)</f>
        <v>9</v>
      </c>
      <c r="K184" s="9">
        <f>VLOOKUP(B184,[2]Combined!C$1:AE$640,29,0)</f>
        <v>0</v>
      </c>
      <c r="L184" s="9">
        <f>VLOOKUP(B184,[2]Combined!C$1:AF$640,30,0)</f>
        <v>0</v>
      </c>
      <c r="M184" s="9">
        <f>VLOOKUP(B184,[2]Combined!C$1:AG$640,31,0)</f>
        <v>0</v>
      </c>
      <c r="N184" s="9">
        <v>0</v>
      </c>
      <c r="O184" s="10">
        <f>VLOOKUP(B184,[3]Combined!C$1:AB$640,26,0)</f>
        <v>9</v>
      </c>
      <c r="P184" s="10">
        <f>VLOOKUP(B184,[3]Combined!C$1:AC$640,27,0)</f>
        <v>12</v>
      </c>
      <c r="Q184" s="10">
        <f>VLOOKUP(B184,[3]Combined!C$1:AE$640,29,0)</f>
        <v>0</v>
      </c>
      <c r="R184" s="10">
        <f>VLOOKUP(B184,[3]Combined!C$1:AF$640,30,0)</f>
        <v>0</v>
      </c>
      <c r="S184" s="10">
        <f>VLOOKUP(B184,[3]Combined!C$1:AG$640,31,0)</f>
        <v>0</v>
      </c>
      <c r="T184" s="10">
        <v>0</v>
      </c>
      <c r="U184" s="11">
        <v>10</v>
      </c>
      <c r="V184" s="11">
        <v>13</v>
      </c>
      <c r="W184" s="11">
        <f>VLOOKUP(B184,[4]Combined!C$1:AE$640,29,0)</f>
        <v>0</v>
      </c>
      <c r="X184" s="11">
        <v>0</v>
      </c>
      <c r="Y184" s="11">
        <v>0</v>
      </c>
      <c r="Z184" s="11">
        <v>0</v>
      </c>
      <c r="AA184" s="12">
        <v>5</v>
      </c>
      <c r="AB184" s="12">
        <v>6</v>
      </c>
      <c r="AC184" s="12">
        <f>VLOOKUP(B184,[5]Combined!C$1:AE$640,29,0)</f>
        <v>0</v>
      </c>
      <c r="AD184" s="12">
        <v>0</v>
      </c>
      <c r="AE184" s="12">
        <v>0</v>
      </c>
      <c r="AF184" s="12">
        <v>0</v>
      </c>
      <c r="AG184" s="14">
        <f t="shared" si="10"/>
        <v>44</v>
      </c>
      <c r="AH184" s="14">
        <f t="shared" si="10"/>
        <v>0</v>
      </c>
      <c r="AI184" s="14">
        <f t="shared" si="11"/>
        <v>0</v>
      </c>
      <c r="AJ184" s="14">
        <f t="shared" si="12"/>
        <v>33</v>
      </c>
      <c r="AK184" s="14">
        <f t="shared" si="13"/>
        <v>33</v>
      </c>
      <c r="AL184" s="14">
        <f t="shared" si="14"/>
        <v>75</v>
      </c>
      <c r="AM184" s="7" t="s">
        <v>168</v>
      </c>
      <c r="AN184" s="7">
        <v>23</v>
      </c>
    </row>
    <row r="185" spans="1:40" x14ac:dyDescent="0.25">
      <c r="A185" s="7">
        <v>184</v>
      </c>
      <c r="B185" s="7" t="s">
        <v>205</v>
      </c>
      <c r="C185" s="8">
        <f>VLOOKUP(B185,[1]Combined!$B$1:$AA$640,26,0)</f>
        <v>4</v>
      </c>
      <c r="D185" s="8">
        <f>VLOOKUP(B185,[1]Combined!$B$1:$AB$640,27,0)</f>
        <v>4</v>
      </c>
      <c r="E185" s="8">
        <f>VLOOKUP(B185,[1]Combined!$B$1:$AD$640,29,0)</f>
        <v>0</v>
      </c>
      <c r="F185" s="8">
        <f>VLOOKUP(B185,[1]Combined!$B$1:$AE$640,30,0)</f>
        <v>0</v>
      </c>
      <c r="G185" s="8">
        <f>VLOOKUP(B185,[1]Combined!$B$1:$AF$640,31,0)</f>
        <v>0</v>
      </c>
      <c r="H185" s="8">
        <v>0</v>
      </c>
      <c r="I185" s="9">
        <f>VLOOKUP(B185,[2]Combined!C$1:AB$640,26,0)</f>
        <v>5</v>
      </c>
      <c r="J185" s="9">
        <f>VLOOKUP(B185,[2]Combined!C$1:AC$640,27,0)</f>
        <v>9</v>
      </c>
      <c r="K185" s="9">
        <f>VLOOKUP(B185,[2]Combined!C$1:AE$640,29,0)</f>
        <v>0</v>
      </c>
      <c r="L185" s="9">
        <f>VLOOKUP(B185,[2]Combined!C$1:AF$640,30,0)</f>
        <v>0</v>
      </c>
      <c r="M185" s="9">
        <f>VLOOKUP(B185,[2]Combined!C$1:AG$640,31,0)</f>
        <v>0</v>
      </c>
      <c r="N185" s="9">
        <v>0</v>
      </c>
      <c r="O185" s="10">
        <f>VLOOKUP(B185,[3]Combined!C$1:AB$640,26,0)</f>
        <v>8</v>
      </c>
      <c r="P185" s="10">
        <f>VLOOKUP(B185,[3]Combined!C$1:AC$640,27,0)</f>
        <v>12</v>
      </c>
      <c r="Q185" s="10">
        <f>VLOOKUP(B185,[3]Combined!C$1:AE$640,29,0)</f>
        <v>0</v>
      </c>
      <c r="R185" s="10">
        <f>VLOOKUP(B185,[3]Combined!C$1:AF$640,30,0)</f>
        <v>0</v>
      </c>
      <c r="S185" s="10">
        <f>VLOOKUP(B185,[3]Combined!C$1:AG$640,31,0)</f>
        <v>0</v>
      </c>
      <c r="T185" s="10">
        <v>0</v>
      </c>
      <c r="U185" s="11">
        <v>10</v>
      </c>
      <c r="V185" s="11">
        <v>13</v>
      </c>
      <c r="W185" s="11">
        <f>VLOOKUP(B185,[4]Combined!C$1:AE$640,29,0)</f>
        <v>0</v>
      </c>
      <c r="X185" s="11">
        <v>0</v>
      </c>
      <c r="Y185" s="11">
        <v>0</v>
      </c>
      <c r="Z185" s="11">
        <v>0</v>
      </c>
      <c r="AA185" s="12">
        <v>5</v>
      </c>
      <c r="AB185" s="12">
        <v>6</v>
      </c>
      <c r="AC185" s="12">
        <f>VLOOKUP(B185,[5]Combined!C$1:AE$640,29,0)</f>
        <v>0</v>
      </c>
      <c r="AD185" s="12">
        <v>0</v>
      </c>
      <c r="AE185" s="12">
        <v>0</v>
      </c>
      <c r="AF185" s="12">
        <v>0</v>
      </c>
      <c r="AG185" s="14">
        <f t="shared" si="10"/>
        <v>44</v>
      </c>
      <c r="AH185" s="14">
        <f t="shared" si="10"/>
        <v>0</v>
      </c>
      <c r="AI185" s="14">
        <f t="shared" si="11"/>
        <v>0</v>
      </c>
      <c r="AJ185" s="14">
        <f t="shared" si="12"/>
        <v>32</v>
      </c>
      <c r="AK185" s="14">
        <f t="shared" si="13"/>
        <v>32</v>
      </c>
      <c r="AL185" s="14">
        <f t="shared" si="14"/>
        <v>72.727272727272734</v>
      </c>
      <c r="AM185" s="7" t="s">
        <v>170</v>
      </c>
      <c r="AN185" s="7">
        <v>23</v>
      </c>
    </row>
    <row r="186" spans="1:40" x14ac:dyDescent="0.25">
      <c r="A186" s="7">
        <v>185</v>
      </c>
      <c r="B186" s="7" t="s">
        <v>206</v>
      </c>
      <c r="C186" s="8">
        <f>VLOOKUP(B186,[1]Combined!$B$1:$AA$640,26,0)</f>
        <v>4</v>
      </c>
      <c r="D186" s="8">
        <f>VLOOKUP(B186,[1]Combined!$B$1:$AB$640,27,0)</f>
        <v>4</v>
      </c>
      <c r="E186" s="8">
        <f>VLOOKUP(B186,[1]Combined!$B$1:$AD$640,29,0)</f>
        <v>0</v>
      </c>
      <c r="F186" s="8">
        <f>VLOOKUP(B186,[1]Combined!$B$1:$AE$640,30,0)</f>
        <v>0</v>
      </c>
      <c r="G186" s="8">
        <f>VLOOKUP(B186,[1]Combined!$B$1:$AF$640,31,0)</f>
        <v>0</v>
      </c>
      <c r="H186" s="8">
        <v>0</v>
      </c>
      <c r="I186" s="9">
        <f>VLOOKUP(B186,[2]Combined!C$1:AB$640,26,0)</f>
        <v>4</v>
      </c>
      <c r="J186" s="9">
        <f>VLOOKUP(B186,[2]Combined!C$1:AC$640,27,0)</f>
        <v>9</v>
      </c>
      <c r="K186" s="9">
        <f>VLOOKUP(B186,[2]Combined!C$1:AE$640,29,0)</f>
        <v>0</v>
      </c>
      <c r="L186" s="9">
        <f>VLOOKUP(B186,[2]Combined!C$1:AF$640,30,0)</f>
        <v>0</v>
      </c>
      <c r="M186" s="9">
        <f>VLOOKUP(B186,[2]Combined!C$1:AG$640,31,0)</f>
        <v>0</v>
      </c>
      <c r="N186" s="9">
        <v>0</v>
      </c>
      <c r="O186" s="10">
        <f>VLOOKUP(B186,[3]Combined!C$1:AB$640,26,0)</f>
        <v>4</v>
      </c>
      <c r="P186" s="10">
        <f>VLOOKUP(B186,[3]Combined!C$1:AC$640,27,0)</f>
        <v>12</v>
      </c>
      <c r="Q186" s="10">
        <f>VLOOKUP(B186,[3]Combined!C$1:AE$640,29,0)</f>
        <v>0</v>
      </c>
      <c r="R186" s="10">
        <f>VLOOKUP(B186,[3]Combined!C$1:AF$640,30,0)</f>
        <v>0</v>
      </c>
      <c r="S186" s="10">
        <f>VLOOKUP(B186,[3]Combined!C$1:AG$640,31,0)</f>
        <v>0</v>
      </c>
      <c r="T186" s="10">
        <v>0</v>
      </c>
      <c r="U186" s="11">
        <v>4</v>
      </c>
      <c r="V186" s="11">
        <v>13</v>
      </c>
      <c r="W186" s="11">
        <f>VLOOKUP(B186,[4]Combined!C$1:AE$640,29,0)</f>
        <v>0</v>
      </c>
      <c r="X186" s="11">
        <v>0</v>
      </c>
      <c r="Y186" s="11">
        <v>0</v>
      </c>
      <c r="Z186" s="11">
        <v>0</v>
      </c>
      <c r="AA186" s="12">
        <v>3</v>
      </c>
      <c r="AB186" s="12">
        <v>6</v>
      </c>
      <c r="AC186" s="12">
        <f>VLOOKUP(B186,[5]Combined!C$1:AE$640,29,0)</f>
        <v>0</v>
      </c>
      <c r="AD186" s="12">
        <v>0</v>
      </c>
      <c r="AE186" s="12">
        <v>0</v>
      </c>
      <c r="AF186" s="12">
        <v>0</v>
      </c>
      <c r="AG186" s="14">
        <f t="shared" si="10"/>
        <v>44</v>
      </c>
      <c r="AH186" s="14">
        <f t="shared" si="10"/>
        <v>0</v>
      </c>
      <c r="AI186" s="14">
        <f t="shared" si="11"/>
        <v>0</v>
      </c>
      <c r="AJ186" s="14">
        <f t="shared" si="12"/>
        <v>19</v>
      </c>
      <c r="AK186" s="14">
        <f t="shared" si="13"/>
        <v>19</v>
      </c>
      <c r="AL186" s="14">
        <f t="shared" si="14"/>
        <v>43.18181818181818</v>
      </c>
      <c r="AM186" s="7" t="s">
        <v>172</v>
      </c>
      <c r="AN186" s="7">
        <v>21</v>
      </c>
    </row>
    <row r="187" spans="1:40" x14ac:dyDescent="0.25">
      <c r="A187" s="7">
        <v>186</v>
      </c>
      <c r="B187" s="7" t="s">
        <v>207</v>
      </c>
      <c r="C187" s="8">
        <f>VLOOKUP(B187,[1]Combined!$B$1:$AA$640,26,0)</f>
        <v>4</v>
      </c>
      <c r="D187" s="8">
        <f>VLOOKUP(B187,[1]Combined!$B$1:$AB$640,27,0)</f>
        <v>4</v>
      </c>
      <c r="E187" s="8">
        <f>VLOOKUP(B187,[1]Combined!$B$1:$AD$640,29,0)</f>
        <v>0</v>
      </c>
      <c r="F187" s="8">
        <f>VLOOKUP(B187,[1]Combined!$B$1:$AE$640,30,0)</f>
        <v>0</v>
      </c>
      <c r="G187" s="8">
        <f>VLOOKUP(B187,[1]Combined!$B$1:$AF$640,31,0)</f>
        <v>0</v>
      </c>
      <c r="H187" s="8">
        <v>0</v>
      </c>
      <c r="I187" s="9">
        <f>VLOOKUP(B187,[2]Combined!C$1:AB$640,26,0)</f>
        <v>5</v>
      </c>
      <c r="J187" s="9">
        <f>VLOOKUP(B187,[2]Combined!C$1:AC$640,27,0)</f>
        <v>9</v>
      </c>
      <c r="K187" s="9">
        <f>VLOOKUP(B187,[2]Combined!C$1:AE$640,29,0)</f>
        <v>0</v>
      </c>
      <c r="L187" s="9">
        <f>VLOOKUP(B187,[2]Combined!C$1:AF$640,30,0)</f>
        <v>0</v>
      </c>
      <c r="M187" s="9">
        <f>VLOOKUP(B187,[2]Combined!C$1:AG$640,31,0)</f>
        <v>0</v>
      </c>
      <c r="N187" s="9">
        <v>0</v>
      </c>
      <c r="O187" s="10">
        <f>VLOOKUP(B187,[3]Combined!C$1:AB$640,26,0)</f>
        <v>3</v>
      </c>
      <c r="P187" s="10">
        <f>VLOOKUP(B187,[3]Combined!C$1:AC$640,27,0)</f>
        <v>12</v>
      </c>
      <c r="Q187" s="10">
        <f>VLOOKUP(B187,[3]Combined!C$1:AE$640,29,0)</f>
        <v>0</v>
      </c>
      <c r="R187" s="10">
        <f>VLOOKUP(B187,[3]Combined!C$1:AF$640,30,0)</f>
        <v>0</v>
      </c>
      <c r="S187" s="10">
        <f>VLOOKUP(B187,[3]Combined!C$1:AG$640,31,0)</f>
        <v>0</v>
      </c>
      <c r="T187" s="10">
        <v>0</v>
      </c>
      <c r="U187" s="11">
        <v>10</v>
      </c>
      <c r="V187" s="11">
        <v>13</v>
      </c>
      <c r="W187" s="11">
        <f>VLOOKUP(B187,[4]Combined!C$1:AE$640,29,0)</f>
        <v>0</v>
      </c>
      <c r="X187" s="11">
        <v>0</v>
      </c>
      <c r="Y187" s="11">
        <v>0</v>
      </c>
      <c r="Z187" s="11">
        <v>0</v>
      </c>
      <c r="AA187" s="12">
        <v>5</v>
      </c>
      <c r="AB187" s="12">
        <v>6</v>
      </c>
      <c r="AC187" s="12">
        <f>VLOOKUP(B187,[5]Combined!C$1:AE$640,29,0)</f>
        <v>0</v>
      </c>
      <c r="AD187" s="12">
        <v>0</v>
      </c>
      <c r="AE187" s="12">
        <v>0</v>
      </c>
      <c r="AF187" s="12">
        <v>0</v>
      </c>
      <c r="AG187" s="14">
        <f t="shared" si="10"/>
        <v>44</v>
      </c>
      <c r="AH187" s="14">
        <f t="shared" si="10"/>
        <v>0</v>
      </c>
      <c r="AI187" s="14">
        <f t="shared" si="11"/>
        <v>0</v>
      </c>
      <c r="AJ187" s="14">
        <f t="shared" si="12"/>
        <v>27</v>
      </c>
      <c r="AK187" s="14">
        <f t="shared" si="13"/>
        <v>27</v>
      </c>
      <c r="AL187" s="14">
        <f t="shared" si="14"/>
        <v>61.363636363636367</v>
      </c>
      <c r="AM187" s="7" t="s">
        <v>164</v>
      </c>
      <c r="AN187" s="7">
        <v>21</v>
      </c>
    </row>
    <row r="188" spans="1:40" x14ac:dyDescent="0.25">
      <c r="A188" s="7">
        <v>187</v>
      </c>
      <c r="B188" s="7" t="s">
        <v>208</v>
      </c>
      <c r="C188" s="8">
        <f>VLOOKUP(B188,[1]Combined!$B$1:$AA$640,26,0)</f>
        <v>4</v>
      </c>
      <c r="D188" s="8">
        <f>VLOOKUP(B188,[1]Combined!$B$1:$AB$640,27,0)</f>
        <v>4</v>
      </c>
      <c r="E188" s="8">
        <f>VLOOKUP(B188,[1]Combined!$B$1:$AD$640,29,0)</f>
        <v>0</v>
      </c>
      <c r="F188" s="8">
        <f>VLOOKUP(B188,[1]Combined!$B$1:$AE$640,30,0)</f>
        <v>0</v>
      </c>
      <c r="G188" s="8">
        <f>VLOOKUP(B188,[1]Combined!$B$1:$AF$640,31,0)</f>
        <v>0</v>
      </c>
      <c r="H188" s="8">
        <v>0</v>
      </c>
      <c r="I188" s="9">
        <f>VLOOKUP(B188,[2]Combined!C$1:AB$640,26,0)</f>
        <v>7</v>
      </c>
      <c r="J188" s="9">
        <f>VLOOKUP(B188,[2]Combined!C$1:AC$640,27,0)</f>
        <v>9</v>
      </c>
      <c r="K188" s="9">
        <f>VLOOKUP(B188,[2]Combined!C$1:AE$640,29,0)</f>
        <v>0</v>
      </c>
      <c r="L188" s="9">
        <f>VLOOKUP(B188,[2]Combined!C$1:AF$640,30,0)</f>
        <v>0</v>
      </c>
      <c r="M188" s="9">
        <f>VLOOKUP(B188,[2]Combined!C$1:AG$640,31,0)</f>
        <v>0</v>
      </c>
      <c r="N188" s="9">
        <v>0</v>
      </c>
      <c r="O188" s="10">
        <f>VLOOKUP(B188,[3]Combined!C$1:AB$640,26,0)</f>
        <v>6</v>
      </c>
      <c r="P188" s="10">
        <f>VLOOKUP(B188,[3]Combined!C$1:AC$640,27,0)</f>
        <v>12</v>
      </c>
      <c r="Q188" s="10">
        <f>VLOOKUP(B188,[3]Combined!C$1:AE$640,29,0)</f>
        <v>0</v>
      </c>
      <c r="R188" s="10">
        <f>VLOOKUP(B188,[3]Combined!C$1:AF$640,30,0)</f>
        <v>0</v>
      </c>
      <c r="S188" s="10">
        <f>VLOOKUP(B188,[3]Combined!C$1:AG$640,31,0)</f>
        <v>0</v>
      </c>
      <c r="T188" s="10">
        <v>0</v>
      </c>
      <c r="U188" s="11">
        <v>9</v>
      </c>
      <c r="V188" s="11">
        <v>13</v>
      </c>
      <c r="W188" s="11">
        <f>VLOOKUP(B188,[4]Combined!C$1:AE$640,29,0)</f>
        <v>0</v>
      </c>
      <c r="X188" s="11">
        <v>0</v>
      </c>
      <c r="Y188" s="11">
        <v>0</v>
      </c>
      <c r="Z188" s="11">
        <v>0</v>
      </c>
      <c r="AA188" s="12">
        <v>4</v>
      </c>
      <c r="AB188" s="12">
        <v>6</v>
      </c>
      <c r="AC188" s="12">
        <f>VLOOKUP(B188,[5]Combined!C$1:AE$640,29,0)</f>
        <v>0</v>
      </c>
      <c r="AD188" s="12">
        <v>0</v>
      </c>
      <c r="AE188" s="12">
        <v>0</v>
      </c>
      <c r="AF188" s="12">
        <v>0</v>
      </c>
      <c r="AG188" s="14">
        <f t="shared" si="10"/>
        <v>44</v>
      </c>
      <c r="AH188" s="14">
        <f t="shared" si="10"/>
        <v>0</v>
      </c>
      <c r="AI188" s="14">
        <f t="shared" si="11"/>
        <v>0</v>
      </c>
      <c r="AJ188" s="14">
        <f t="shared" si="12"/>
        <v>30</v>
      </c>
      <c r="AK188" s="14">
        <f t="shared" si="13"/>
        <v>30</v>
      </c>
      <c r="AL188" s="14">
        <f t="shared" si="14"/>
        <v>68.181818181818173</v>
      </c>
      <c r="AM188" s="7" t="s">
        <v>166</v>
      </c>
      <c r="AN188" s="7">
        <v>22</v>
      </c>
    </row>
    <row r="189" spans="1:40" x14ac:dyDescent="0.25">
      <c r="A189" s="7">
        <v>188</v>
      </c>
      <c r="B189" s="7" t="s">
        <v>209</v>
      </c>
      <c r="C189" s="8">
        <f>VLOOKUP(B189,[1]Combined!$B$1:$AA$640,26,0)</f>
        <v>4</v>
      </c>
      <c r="D189" s="8">
        <f>VLOOKUP(B189,[1]Combined!$B$1:$AB$640,27,0)</f>
        <v>4</v>
      </c>
      <c r="E189" s="8">
        <f>VLOOKUP(B189,[1]Combined!$B$1:$AD$640,29,0)</f>
        <v>0</v>
      </c>
      <c r="F189" s="8">
        <f>VLOOKUP(B189,[1]Combined!$B$1:$AE$640,30,0)</f>
        <v>0</v>
      </c>
      <c r="G189" s="8">
        <f>VLOOKUP(B189,[1]Combined!$B$1:$AF$640,31,0)</f>
        <v>0</v>
      </c>
      <c r="H189" s="8">
        <v>0</v>
      </c>
      <c r="I189" s="9">
        <f>VLOOKUP(B189,[2]Combined!C$1:AB$640,26,0)</f>
        <v>6</v>
      </c>
      <c r="J189" s="9">
        <f>VLOOKUP(B189,[2]Combined!C$1:AC$640,27,0)</f>
        <v>9</v>
      </c>
      <c r="K189" s="9">
        <f>VLOOKUP(B189,[2]Combined!C$1:AE$640,29,0)</f>
        <v>0</v>
      </c>
      <c r="L189" s="9">
        <f>VLOOKUP(B189,[2]Combined!C$1:AF$640,30,0)</f>
        <v>0</v>
      </c>
      <c r="M189" s="9">
        <f>VLOOKUP(B189,[2]Combined!C$1:AG$640,31,0)</f>
        <v>0</v>
      </c>
      <c r="N189" s="9">
        <v>0</v>
      </c>
      <c r="O189" s="10">
        <f>VLOOKUP(B189,[3]Combined!C$1:AB$640,26,0)</f>
        <v>7</v>
      </c>
      <c r="P189" s="10">
        <f>VLOOKUP(B189,[3]Combined!C$1:AC$640,27,0)</f>
        <v>12</v>
      </c>
      <c r="Q189" s="10">
        <f>VLOOKUP(B189,[3]Combined!C$1:AE$640,29,0)</f>
        <v>0</v>
      </c>
      <c r="R189" s="10">
        <f>VLOOKUP(B189,[3]Combined!C$1:AF$640,30,0)</f>
        <v>0</v>
      </c>
      <c r="S189" s="10">
        <f>VLOOKUP(B189,[3]Combined!C$1:AG$640,31,0)</f>
        <v>0</v>
      </c>
      <c r="T189" s="10">
        <v>0</v>
      </c>
      <c r="U189" s="11">
        <v>8</v>
      </c>
      <c r="V189" s="11">
        <v>13</v>
      </c>
      <c r="W189" s="11">
        <f>VLOOKUP(B189,[4]Combined!C$1:AE$640,29,0)</f>
        <v>0</v>
      </c>
      <c r="X189" s="11">
        <v>0</v>
      </c>
      <c r="Y189" s="11">
        <v>0</v>
      </c>
      <c r="Z189" s="11">
        <v>0</v>
      </c>
      <c r="AA189" s="12">
        <v>5</v>
      </c>
      <c r="AB189" s="12">
        <v>6</v>
      </c>
      <c r="AC189" s="12">
        <f>VLOOKUP(B189,[5]Combined!C$1:AE$640,29,0)</f>
        <v>0</v>
      </c>
      <c r="AD189" s="12">
        <v>0</v>
      </c>
      <c r="AE189" s="12">
        <v>0</v>
      </c>
      <c r="AF189" s="12">
        <v>0</v>
      </c>
      <c r="AG189" s="14">
        <f t="shared" si="10"/>
        <v>44</v>
      </c>
      <c r="AH189" s="14">
        <f t="shared" si="10"/>
        <v>0</v>
      </c>
      <c r="AI189" s="14">
        <f t="shared" si="11"/>
        <v>0</v>
      </c>
      <c r="AJ189" s="14">
        <f t="shared" si="12"/>
        <v>30</v>
      </c>
      <c r="AK189" s="14">
        <f t="shared" si="13"/>
        <v>30</v>
      </c>
      <c r="AL189" s="14">
        <f t="shared" si="14"/>
        <v>68.181818181818173</v>
      </c>
      <c r="AM189" s="7" t="s">
        <v>168</v>
      </c>
      <c r="AN189" s="7">
        <v>21</v>
      </c>
    </row>
    <row r="190" spans="1:40" x14ac:dyDescent="0.25">
      <c r="A190" s="7">
        <v>189</v>
      </c>
      <c r="B190" s="7" t="s">
        <v>210</v>
      </c>
      <c r="C190" s="8">
        <f>VLOOKUP(B190,[1]Combined!$B$1:$AA$640,26,0)</f>
        <v>4</v>
      </c>
      <c r="D190" s="8">
        <f>VLOOKUP(B190,[1]Combined!$B$1:$AB$640,27,0)</f>
        <v>4</v>
      </c>
      <c r="E190" s="8">
        <f>VLOOKUP(B190,[1]Combined!$B$1:$AD$640,29,0)</f>
        <v>0</v>
      </c>
      <c r="F190" s="8">
        <f>VLOOKUP(B190,[1]Combined!$B$1:$AE$640,30,0)</f>
        <v>0</v>
      </c>
      <c r="G190" s="8">
        <f>VLOOKUP(B190,[1]Combined!$B$1:$AF$640,31,0)</f>
        <v>0</v>
      </c>
      <c r="H190" s="8">
        <v>0</v>
      </c>
      <c r="I190" s="9">
        <f>VLOOKUP(B190,[2]Combined!C$1:AB$640,26,0)</f>
        <v>9</v>
      </c>
      <c r="J190" s="9">
        <f>VLOOKUP(B190,[2]Combined!C$1:AC$640,27,0)</f>
        <v>9</v>
      </c>
      <c r="K190" s="9">
        <f>VLOOKUP(B190,[2]Combined!C$1:AE$640,29,0)</f>
        <v>0</v>
      </c>
      <c r="L190" s="9">
        <f>VLOOKUP(B190,[2]Combined!C$1:AF$640,30,0)</f>
        <v>0</v>
      </c>
      <c r="M190" s="9">
        <f>VLOOKUP(B190,[2]Combined!C$1:AG$640,31,0)</f>
        <v>0</v>
      </c>
      <c r="N190" s="9">
        <v>0</v>
      </c>
      <c r="O190" s="10">
        <f>VLOOKUP(B190,[3]Combined!C$1:AB$640,26,0)</f>
        <v>9</v>
      </c>
      <c r="P190" s="10">
        <f>VLOOKUP(B190,[3]Combined!C$1:AC$640,27,0)</f>
        <v>12</v>
      </c>
      <c r="Q190" s="10">
        <f>VLOOKUP(B190,[3]Combined!C$1:AE$640,29,0)</f>
        <v>0</v>
      </c>
      <c r="R190" s="10">
        <f>VLOOKUP(B190,[3]Combined!C$1:AF$640,30,0)</f>
        <v>0</v>
      </c>
      <c r="S190" s="10">
        <f>VLOOKUP(B190,[3]Combined!C$1:AG$640,31,0)</f>
        <v>0</v>
      </c>
      <c r="T190" s="10">
        <v>0</v>
      </c>
      <c r="U190" s="11">
        <v>13</v>
      </c>
      <c r="V190" s="11">
        <v>13</v>
      </c>
      <c r="W190" s="11">
        <f>VLOOKUP(B190,[4]Combined!C$1:AE$640,29,0)</f>
        <v>0</v>
      </c>
      <c r="X190" s="11">
        <v>0</v>
      </c>
      <c r="Y190" s="11">
        <v>0</v>
      </c>
      <c r="Z190" s="11">
        <v>0</v>
      </c>
      <c r="AA190" s="12">
        <v>6</v>
      </c>
      <c r="AB190" s="12">
        <v>6</v>
      </c>
      <c r="AC190" s="12">
        <f>VLOOKUP(B190,[5]Combined!C$1:AE$640,29,0)</f>
        <v>0</v>
      </c>
      <c r="AD190" s="12">
        <v>0</v>
      </c>
      <c r="AE190" s="12">
        <v>0</v>
      </c>
      <c r="AF190" s="12">
        <v>0</v>
      </c>
      <c r="AG190" s="14">
        <f t="shared" ref="AG190:AH253" si="15">SUM(D190,G190,J190,M190,P190,S190,V190,Y190,AB190,AE190)</f>
        <v>44</v>
      </c>
      <c r="AH190" s="14">
        <f t="shared" si="15"/>
        <v>0</v>
      </c>
      <c r="AI190" s="14">
        <f t="shared" ref="AI190:AI253" si="16">FLOOR(IF(AH190&lt;(1/3*(AG190)),AH190,(1/3*(AG190))),1)</f>
        <v>0</v>
      </c>
      <c r="AJ190" s="14">
        <f t="shared" ref="AJ190:AJ253" si="17">SUM(C190,F190,I190,L190,O190,R190,U190,X190,AA190,AD190)</f>
        <v>41</v>
      </c>
      <c r="AK190" s="14">
        <f t="shared" ref="AK190:AK253" si="18">IF(SUM(AJ190,AI190)&gt;AG190,AG190,SUM(AJ190,AI190))</f>
        <v>41</v>
      </c>
      <c r="AL190" s="14">
        <f t="shared" ref="AL190:AL253" si="19">(AK190/AG190)*100</f>
        <v>93.181818181818173</v>
      </c>
      <c r="AM190" s="7" t="s">
        <v>170</v>
      </c>
      <c r="AN190" s="7">
        <v>21</v>
      </c>
    </row>
    <row r="191" spans="1:40" x14ac:dyDescent="0.25">
      <c r="A191" s="7">
        <v>190</v>
      </c>
      <c r="B191" s="7" t="s">
        <v>211</v>
      </c>
      <c r="C191" s="8">
        <f>VLOOKUP(B191,[1]Combined!$B$1:$AA$640,26,0)</f>
        <v>4</v>
      </c>
      <c r="D191" s="8">
        <f>VLOOKUP(B191,[1]Combined!$B$1:$AB$640,27,0)</f>
        <v>4</v>
      </c>
      <c r="E191" s="8">
        <f>VLOOKUP(B191,[1]Combined!$B$1:$AD$640,29,0)</f>
        <v>0</v>
      </c>
      <c r="F191" s="8">
        <f>VLOOKUP(B191,[1]Combined!$B$1:$AE$640,30,0)</f>
        <v>0</v>
      </c>
      <c r="G191" s="8">
        <f>VLOOKUP(B191,[1]Combined!$B$1:$AF$640,31,0)</f>
        <v>0</v>
      </c>
      <c r="H191" s="8">
        <v>0</v>
      </c>
      <c r="I191" s="9">
        <f>VLOOKUP(B191,[2]Combined!C$1:AB$640,26,0)</f>
        <v>9</v>
      </c>
      <c r="J191" s="9">
        <f>VLOOKUP(B191,[2]Combined!C$1:AC$640,27,0)</f>
        <v>9</v>
      </c>
      <c r="K191" s="9">
        <f>VLOOKUP(B191,[2]Combined!C$1:AE$640,29,0)</f>
        <v>0</v>
      </c>
      <c r="L191" s="9">
        <f>VLOOKUP(B191,[2]Combined!C$1:AF$640,30,0)</f>
        <v>0</v>
      </c>
      <c r="M191" s="9">
        <f>VLOOKUP(B191,[2]Combined!C$1:AG$640,31,0)</f>
        <v>0</v>
      </c>
      <c r="N191" s="9">
        <v>0</v>
      </c>
      <c r="O191" s="10">
        <f>VLOOKUP(B191,[3]Combined!C$1:AB$640,26,0)</f>
        <v>7</v>
      </c>
      <c r="P191" s="10">
        <f>VLOOKUP(B191,[3]Combined!C$1:AC$640,27,0)</f>
        <v>12</v>
      </c>
      <c r="Q191" s="10">
        <f>VLOOKUP(B191,[3]Combined!C$1:AE$640,29,0)</f>
        <v>0</v>
      </c>
      <c r="R191" s="10">
        <f>VLOOKUP(B191,[3]Combined!C$1:AF$640,30,0)</f>
        <v>0</v>
      </c>
      <c r="S191" s="10">
        <f>VLOOKUP(B191,[3]Combined!C$1:AG$640,31,0)</f>
        <v>0</v>
      </c>
      <c r="T191" s="10">
        <v>0</v>
      </c>
      <c r="U191" s="11">
        <v>12</v>
      </c>
      <c r="V191" s="11">
        <v>13</v>
      </c>
      <c r="W191" s="11">
        <f>VLOOKUP(B191,[4]Combined!C$1:AE$640,29,0)</f>
        <v>0</v>
      </c>
      <c r="X191" s="11">
        <v>0</v>
      </c>
      <c r="Y191" s="11">
        <v>0</v>
      </c>
      <c r="Z191" s="11">
        <v>0</v>
      </c>
      <c r="AA191" s="12">
        <v>4</v>
      </c>
      <c r="AB191" s="12">
        <v>6</v>
      </c>
      <c r="AC191" s="12">
        <f>VLOOKUP(B191,[5]Combined!C$1:AE$640,29,0)</f>
        <v>0</v>
      </c>
      <c r="AD191" s="12">
        <v>0</v>
      </c>
      <c r="AE191" s="12">
        <v>0</v>
      </c>
      <c r="AF191" s="12">
        <v>0</v>
      </c>
      <c r="AG191" s="14">
        <f t="shared" si="15"/>
        <v>44</v>
      </c>
      <c r="AH191" s="14">
        <f t="shared" si="15"/>
        <v>0</v>
      </c>
      <c r="AI191" s="14">
        <f t="shared" si="16"/>
        <v>0</v>
      </c>
      <c r="AJ191" s="14">
        <f t="shared" si="17"/>
        <v>36</v>
      </c>
      <c r="AK191" s="14">
        <f t="shared" si="18"/>
        <v>36</v>
      </c>
      <c r="AL191" s="14">
        <f t="shared" si="19"/>
        <v>81.818181818181827</v>
      </c>
      <c r="AM191" s="7" t="s">
        <v>172</v>
      </c>
      <c r="AN191" s="7">
        <v>22</v>
      </c>
    </row>
    <row r="192" spans="1:40" x14ac:dyDescent="0.25">
      <c r="A192" s="7">
        <v>191</v>
      </c>
      <c r="B192" s="7" t="s">
        <v>212</v>
      </c>
      <c r="C192" s="8">
        <f>VLOOKUP(B192,[1]Combined!$B$1:$AA$640,26,0)</f>
        <v>4</v>
      </c>
      <c r="D192" s="8">
        <f>VLOOKUP(B192,[1]Combined!$B$1:$AB$640,27,0)</f>
        <v>4</v>
      </c>
      <c r="E192" s="8">
        <f>VLOOKUP(B192,[1]Combined!$B$1:$AD$640,29,0)</f>
        <v>0</v>
      </c>
      <c r="F192" s="8">
        <f>VLOOKUP(B192,[1]Combined!$B$1:$AE$640,30,0)</f>
        <v>0</v>
      </c>
      <c r="G192" s="8">
        <f>VLOOKUP(B192,[1]Combined!$B$1:$AF$640,31,0)</f>
        <v>0</v>
      </c>
      <c r="H192" s="8">
        <v>0</v>
      </c>
      <c r="I192" s="9">
        <f>VLOOKUP(B192,[2]Combined!C$1:AB$640,26,0)</f>
        <v>9</v>
      </c>
      <c r="J192" s="9">
        <f>VLOOKUP(B192,[2]Combined!C$1:AC$640,27,0)</f>
        <v>9</v>
      </c>
      <c r="K192" s="9">
        <f>VLOOKUP(B192,[2]Combined!C$1:AE$640,29,0)</f>
        <v>0</v>
      </c>
      <c r="L192" s="9">
        <f>VLOOKUP(B192,[2]Combined!C$1:AF$640,30,0)</f>
        <v>0</v>
      </c>
      <c r="M192" s="9">
        <f>VLOOKUP(B192,[2]Combined!C$1:AG$640,31,0)</f>
        <v>0</v>
      </c>
      <c r="N192" s="9">
        <v>0</v>
      </c>
      <c r="O192" s="10">
        <f>VLOOKUP(B192,[3]Combined!C$1:AB$640,26,0)</f>
        <v>9</v>
      </c>
      <c r="P192" s="10">
        <f>VLOOKUP(B192,[3]Combined!C$1:AC$640,27,0)</f>
        <v>12</v>
      </c>
      <c r="Q192" s="10">
        <f>VLOOKUP(B192,[3]Combined!C$1:AE$640,29,0)</f>
        <v>0</v>
      </c>
      <c r="R192" s="10">
        <f>VLOOKUP(B192,[3]Combined!C$1:AF$640,30,0)</f>
        <v>0</v>
      </c>
      <c r="S192" s="10">
        <f>VLOOKUP(B192,[3]Combined!C$1:AG$640,31,0)</f>
        <v>0</v>
      </c>
      <c r="T192" s="10">
        <v>0</v>
      </c>
      <c r="U192" s="11">
        <v>6</v>
      </c>
      <c r="V192" s="11">
        <v>13</v>
      </c>
      <c r="W192" s="11">
        <f>VLOOKUP(B192,[4]Combined!C$1:AE$640,29,0)</f>
        <v>0</v>
      </c>
      <c r="X192" s="11">
        <v>0</v>
      </c>
      <c r="Y192" s="11">
        <v>0</v>
      </c>
      <c r="Z192" s="11">
        <v>0</v>
      </c>
      <c r="AA192" s="12">
        <v>4</v>
      </c>
      <c r="AB192" s="12">
        <v>6</v>
      </c>
      <c r="AC192" s="12">
        <f>VLOOKUP(B192,[5]Combined!C$1:AE$640,29,0)</f>
        <v>0</v>
      </c>
      <c r="AD192" s="12">
        <v>0</v>
      </c>
      <c r="AE192" s="12">
        <v>0</v>
      </c>
      <c r="AF192" s="12">
        <v>0</v>
      </c>
      <c r="AG192" s="14">
        <f t="shared" si="15"/>
        <v>44</v>
      </c>
      <c r="AH192" s="14">
        <f t="shared" si="15"/>
        <v>0</v>
      </c>
      <c r="AI192" s="14">
        <f t="shared" si="16"/>
        <v>0</v>
      </c>
      <c r="AJ192" s="14">
        <f t="shared" si="17"/>
        <v>32</v>
      </c>
      <c r="AK192" s="14">
        <f t="shared" si="18"/>
        <v>32</v>
      </c>
      <c r="AL192" s="14">
        <f t="shared" si="19"/>
        <v>72.727272727272734</v>
      </c>
      <c r="AM192" s="7" t="s">
        <v>164</v>
      </c>
      <c r="AN192" s="7">
        <v>21</v>
      </c>
    </row>
    <row r="193" spans="1:40" x14ac:dyDescent="0.25">
      <c r="A193" s="7">
        <v>192</v>
      </c>
      <c r="B193" s="7" t="s">
        <v>213</v>
      </c>
      <c r="C193" s="8">
        <f>VLOOKUP(B193,[1]Combined!$B$1:$AA$640,26,0)</f>
        <v>4</v>
      </c>
      <c r="D193" s="8">
        <f>VLOOKUP(B193,[1]Combined!$B$1:$AB$640,27,0)</f>
        <v>4</v>
      </c>
      <c r="E193" s="8">
        <f>VLOOKUP(B193,[1]Combined!$B$1:$AD$640,29,0)</f>
        <v>0</v>
      </c>
      <c r="F193" s="8">
        <f>VLOOKUP(B193,[1]Combined!$B$1:$AE$640,30,0)</f>
        <v>0</v>
      </c>
      <c r="G193" s="8">
        <f>VLOOKUP(B193,[1]Combined!$B$1:$AF$640,31,0)</f>
        <v>0</v>
      </c>
      <c r="H193" s="8">
        <v>0</v>
      </c>
      <c r="I193" s="9">
        <f>VLOOKUP(B193,[2]Combined!C$1:AB$640,26,0)</f>
        <v>6</v>
      </c>
      <c r="J193" s="9">
        <f>VLOOKUP(B193,[2]Combined!C$1:AC$640,27,0)</f>
        <v>9</v>
      </c>
      <c r="K193" s="9">
        <f>VLOOKUP(B193,[2]Combined!C$1:AE$640,29,0)</f>
        <v>0</v>
      </c>
      <c r="L193" s="9">
        <f>VLOOKUP(B193,[2]Combined!C$1:AF$640,30,0)</f>
        <v>0</v>
      </c>
      <c r="M193" s="9">
        <f>VLOOKUP(B193,[2]Combined!C$1:AG$640,31,0)</f>
        <v>0</v>
      </c>
      <c r="N193" s="9">
        <v>0</v>
      </c>
      <c r="O193" s="10">
        <f>VLOOKUP(B193,[3]Combined!C$1:AB$640,26,0)</f>
        <v>7</v>
      </c>
      <c r="P193" s="10">
        <f>VLOOKUP(B193,[3]Combined!C$1:AC$640,27,0)</f>
        <v>12</v>
      </c>
      <c r="Q193" s="10">
        <f>VLOOKUP(B193,[3]Combined!C$1:AE$640,29,0)</f>
        <v>0</v>
      </c>
      <c r="R193" s="10">
        <f>VLOOKUP(B193,[3]Combined!C$1:AF$640,30,0)</f>
        <v>0</v>
      </c>
      <c r="S193" s="10">
        <f>VLOOKUP(B193,[3]Combined!C$1:AG$640,31,0)</f>
        <v>0</v>
      </c>
      <c r="T193" s="10">
        <v>0</v>
      </c>
      <c r="U193" s="11">
        <v>7</v>
      </c>
      <c r="V193" s="11">
        <v>13</v>
      </c>
      <c r="W193" s="11">
        <f>VLOOKUP(B193,[4]Combined!C$1:AE$640,29,0)</f>
        <v>0</v>
      </c>
      <c r="X193" s="11">
        <v>0</v>
      </c>
      <c r="Y193" s="11">
        <v>0</v>
      </c>
      <c r="Z193" s="11">
        <v>0</v>
      </c>
      <c r="AA193" s="12">
        <v>4</v>
      </c>
      <c r="AB193" s="12">
        <v>6</v>
      </c>
      <c r="AC193" s="12">
        <f>VLOOKUP(B193,[5]Combined!C$1:AE$640,29,0)</f>
        <v>0</v>
      </c>
      <c r="AD193" s="12">
        <v>0</v>
      </c>
      <c r="AE193" s="12">
        <v>0</v>
      </c>
      <c r="AF193" s="12">
        <v>0</v>
      </c>
      <c r="AG193" s="14">
        <f t="shared" si="15"/>
        <v>44</v>
      </c>
      <c r="AH193" s="14">
        <f t="shared" si="15"/>
        <v>0</v>
      </c>
      <c r="AI193" s="14">
        <f t="shared" si="16"/>
        <v>0</v>
      </c>
      <c r="AJ193" s="14">
        <f t="shared" si="17"/>
        <v>28</v>
      </c>
      <c r="AK193" s="14">
        <f t="shared" si="18"/>
        <v>28</v>
      </c>
      <c r="AL193" s="14">
        <f t="shared" si="19"/>
        <v>63.636363636363633</v>
      </c>
      <c r="AM193" s="7" t="s">
        <v>166</v>
      </c>
      <c r="AN193" s="7">
        <v>21</v>
      </c>
    </row>
    <row r="194" spans="1:40" x14ac:dyDescent="0.25">
      <c r="A194" s="7">
        <v>193</v>
      </c>
      <c r="B194" s="7" t="s">
        <v>214</v>
      </c>
      <c r="C194" s="8">
        <f>VLOOKUP(B194,[1]Combined!$B$1:$AA$640,26,0)</f>
        <v>4</v>
      </c>
      <c r="D194" s="8">
        <f>VLOOKUP(B194,[1]Combined!$B$1:$AB$640,27,0)</f>
        <v>4</v>
      </c>
      <c r="E194" s="8">
        <f>VLOOKUP(B194,[1]Combined!$B$1:$AD$640,29,0)</f>
        <v>0</v>
      </c>
      <c r="F194" s="8">
        <f>VLOOKUP(B194,[1]Combined!$B$1:$AE$640,30,0)</f>
        <v>0</v>
      </c>
      <c r="G194" s="8">
        <f>VLOOKUP(B194,[1]Combined!$B$1:$AF$640,31,0)</f>
        <v>0</v>
      </c>
      <c r="H194" s="8">
        <v>0</v>
      </c>
      <c r="I194" s="9">
        <f>VLOOKUP(B194,[2]Combined!C$1:AB$640,26,0)</f>
        <v>8</v>
      </c>
      <c r="J194" s="9">
        <f>VLOOKUP(B194,[2]Combined!C$1:AC$640,27,0)</f>
        <v>9</v>
      </c>
      <c r="K194" s="9">
        <f>VLOOKUP(B194,[2]Combined!C$1:AE$640,29,0)</f>
        <v>0</v>
      </c>
      <c r="L194" s="9">
        <f>VLOOKUP(B194,[2]Combined!C$1:AF$640,30,0)</f>
        <v>0</v>
      </c>
      <c r="M194" s="9">
        <f>VLOOKUP(B194,[2]Combined!C$1:AG$640,31,0)</f>
        <v>0</v>
      </c>
      <c r="N194" s="9">
        <v>0</v>
      </c>
      <c r="O194" s="10">
        <f>VLOOKUP(B194,[3]Combined!C$1:AB$640,26,0)</f>
        <v>10</v>
      </c>
      <c r="P194" s="10">
        <f>VLOOKUP(B194,[3]Combined!C$1:AC$640,27,0)</f>
        <v>12</v>
      </c>
      <c r="Q194" s="10">
        <f>VLOOKUP(B194,[3]Combined!C$1:AE$640,29,0)</f>
        <v>0</v>
      </c>
      <c r="R194" s="10">
        <f>VLOOKUP(B194,[3]Combined!C$1:AF$640,30,0)</f>
        <v>0</v>
      </c>
      <c r="S194" s="10">
        <f>VLOOKUP(B194,[3]Combined!C$1:AG$640,31,0)</f>
        <v>0</v>
      </c>
      <c r="T194" s="10">
        <v>0</v>
      </c>
      <c r="U194" s="11">
        <v>10</v>
      </c>
      <c r="V194" s="11">
        <v>13</v>
      </c>
      <c r="W194" s="11">
        <f>VLOOKUP(B194,[4]Combined!C$1:AE$640,29,0)</f>
        <v>0</v>
      </c>
      <c r="X194" s="11">
        <v>0</v>
      </c>
      <c r="Y194" s="11">
        <v>0</v>
      </c>
      <c r="Z194" s="11">
        <v>0</v>
      </c>
      <c r="AA194" s="12">
        <v>5</v>
      </c>
      <c r="AB194" s="12">
        <v>6</v>
      </c>
      <c r="AC194" s="12">
        <f>VLOOKUP(B194,[5]Combined!C$1:AE$640,29,0)</f>
        <v>0</v>
      </c>
      <c r="AD194" s="12">
        <v>0</v>
      </c>
      <c r="AE194" s="12">
        <v>0</v>
      </c>
      <c r="AF194" s="12">
        <v>0</v>
      </c>
      <c r="AG194" s="14">
        <f t="shared" si="15"/>
        <v>44</v>
      </c>
      <c r="AH194" s="14">
        <f t="shared" si="15"/>
        <v>0</v>
      </c>
      <c r="AI194" s="14">
        <f t="shared" si="16"/>
        <v>0</v>
      </c>
      <c r="AJ194" s="14">
        <f t="shared" si="17"/>
        <v>37</v>
      </c>
      <c r="AK194" s="14">
        <f t="shared" si="18"/>
        <v>37</v>
      </c>
      <c r="AL194" s="14">
        <f t="shared" si="19"/>
        <v>84.090909090909093</v>
      </c>
      <c r="AM194" s="7" t="s">
        <v>168</v>
      </c>
      <c r="AN194" s="7">
        <v>22</v>
      </c>
    </row>
    <row r="195" spans="1:40" x14ac:dyDescent="0.25">
      <c r="A195" s="7">
        <v>194</v>
      </c>
      <c r="B195" s="7" t="s">
        <v>215</v>
      </c>
      <c r="C195" s="8">
        <f>VLOOKUP(B195,[1]Combined!$B$1:$AA$640,26,0)</f>
        <v>3</v>
      </c>
      <c r="D195" s="8">
        <f>VLOOKUP(B195,[1]Combined!$B$1:$AB$640,27,0)</f>
        <v>4</v>
      </c>
      <c r="E195" s="8">
        <f>VLOOKUP(B195,[1]Combined!$B$1:$AD$640,29,0)</f>
        <v>0</v>
      </c>
      <c r="F195" s="8">
        <f>VLOOKUP(B195,[1]Combined!$B$1:$AE$640,30,0)</f>
        <v>0</v>
      </c>
      <c r="G195" s="8">
        <f>VLOOKUP(B195,[1]Combined!$B$1:$AF$640,31,0)</f>
        <v>0</v>
      </c>
      <c r="H195" s="8">
        <v>0</v>
      </c>
      <c r="I195" s="9">
        <f>VLOOKUP(B195,[2]Combined!C$1:AB$640,26,0)</f>
        <v>2</v>
      </c>
      <c r="J195" s="9">
        <f>VLOOKUP(B195,[2]Combined!C$1:AC$640,27,0)</f>
        <v>9</v>
      </c>
      <c r="K195" s="9">
        <f>VLOOKUP(B195,[2]Combined!C$1:AE$640,29,0)</f>
        <v>0</v>
      </c>
      <c r="L195" s="9">
        <f>VLOOKUP(B195,[2]Combined!C$1:AF$640,30,0)</f>
        <v>0</v>
      </c>
      <c r="M195" s="9">
        <f>VLOOKUP(B195,[2]Combined!C$1:AG$640,31,0)</f>
        <v>0</v>
      </c>
      <c r="N195" s="9">
        <v>0</v>
      </c>
      <c r="O195" s="10">
        <f>VLOOKUP(B195,[3]Combined!C$1:AB$640,26,0)</f>
        <v>0</v>
      </c>
      <c r="P195" s="10">
        <f>VLOOKUP(B195,[3]Combined!C$1:AC$640,27,0)</f>
        <v>12</v>
      </c>
      <c r="Q195" s="10">
        <f>VLOOKUP(B195,[3]Combined!C$1:AE$640,29,0)</f>
        <v>0</v>
      </c>
      <c r="R195" s="10">
        <f>VLOOKUP(B195,[3]Combined!C$1:AF$640,30,0)</f>
        <v>0</v>
      </c>
      <c r="S195" s="10">
        <f>VLOOKUP(B195,[3]Combined!C$1:AG$640,31,0)</f>
        <v>0</v>
      </c>
      <c r="T195" s="10">
        <v>0</v>
      </c>
      <c r="U195" s="11">
        <f>VLOOKUP(B195,[4]Combined!C$1:AB$640,26,0)</f>
        <v>0</v>
      </c>
      <c r="V195" s="11">
        <v>13</v>
      </c>
      <c r="W195" s="11">
        <f>VLOOKUP(B195,[4]Combined!C$1:AE$640,29,0)</f>
        <v>0</v>
      </c>
      <c r="X195" s="11">
        <v>0</v>
      </c>
      <c r="Y195" s="11">
        <v>0</v>
      </c>
      <c r="Z195" s="11">
        <v>0</v>
      </c>
      <c r="AA195" s="12">
        <v>0</v>
      </c>
      <c r="AB195" s="12">
        <v>6</v>
      </c>
      <c r="AC195" s="12">
        <f>VLOOKUP(B195,[5]Combined!C$1:AE$640,29,0)</f>
        <v>0</v>
      </c>
      <c r="AD195" s="12">
        <v>0</v>
      </c>
      <c r="AE195" s="12">
        <v>0</v>
      </c>
      <c r="AF195" s="12">
        <v>0</v>
      </c>
      <c r="AG195" s="14">
        <f t="shared" si="15"/>
        <v>44</v>
      </c>
      <c r="AH195" s="14">
        <f t="shared" si="15"/>
        <v>0</v>
      </c>
      <c r="AI195" s="14">
        <f t="shared" si="16"/>
        <v>0</v>
      </c>
      <c r="AJ195" s="14">
        <f t="shared" si="17"/>
        <v>5</v>
      </c>
      <c r="AK195" s="14">
        <f t="shared" si="18"/>
        <v>5</v>
      </c>
      <c r="AL195" s="14">
        <f t="shared" si="19"/>
        <v>11.363636363636363</v>
      </c>
      <c r="AM195" s="7" t="s">
        <v>170</v>
      </c>
      <c r="AN195" s="7">
        <v>0</v>
      </c>
    </row>
    <row r="196" spans="1:40" x14ac:dyDescent="0.25">
      <c r="A196" s="7">
        <v>195</v>
      </c>
      <c r="B196" s="7" t="s">
        <v>216</v>
      </c>
      <c r="C196" s="8">
        <f>VLOOKUP(B196,[1]Combined!$B$1:$AA$640,26,0)</f>
        <v>0</v>
      </c>
      <c r="D196" s="8">
        <f>VLOOKUP(B196,[1]Combined!$B$1:$AB$640,27,0)</f>
        <v>0</v>
      </c>
      <c r="E196" s="8">
        <f>VLOOKUP(B196,[1]Combined!$B$1:$AD$640,29,0)</f>
        <v>0</v>
      </c>
      <c r="F196" s="8">
        <f>VLOOKUP(B196,[1]Combined!$B$1:$AE$640,30,0)</f>
        <v>0</v>
      </c>
      <c r="G196" s="8">
        <f>VLOOKUP(B196,[1]Combined!$B$1:$AF$640,31,0)</f>
        <v>0</v>
      </c>
      <c r="H196" s="8">
        <v>0</v>
      </c>
      <c r="I196" s="9">
        <f>VLOOKUP(B196,[2]Combined!C$1:AB$640,26,0)</f>
        <v>6</v>
      </c>
      <c r="J196" s="9">
        <f>VLOOKUP(B196,[2]Combined!C$1:AC$640,27,0)</f>
        <v>9</v>
      </c>
      <c r="K196" s="9">
        <f>VLOOKUP(B196,[2]Combined!C$1:AE$640,29,0)</f>
        <v>0</v>
      </c>
      <c r="L196" s="9">
        <f>VLOOKUP(B196,[2]Combined!C$1:AF$640,30,0)</f>
        <v>0</v>
      </c>
      <c r="M196" s="9">
        <f>VLOOKUP(B196,[2]Combined!C$1:AG$640,31,0)</f>
        <v>0</v>
      </c>
      <c r="N196" s="9">
        <v>0</v>
      </c>
      <c r="O196" s="10">
        <f>VLOOKUP(B196,[3]Combined!C$1:AB$640,26,0)</f>
        <v>8</v>
      </c>
      <c r="P196" s="10">
        <f>VLOOKUP(B196,[3]Combined!C$1:AC$640,27,0)</f>
        <v>12</v>
      </c>
      <c r="Q196" s="10">
        <f>VLOOKUP(B196,[3]Combined!C$1:AE$640,29,0)</f>
        <v>0</v>
      </c>
      <c r="R196" s="10">
        <f>VLOOKUP(B196,[3]Combined!C$1:AF$640,30,0)</f>
        <v>0</v>
      </c>
      <c r="S196" s="10">
        <f>VLOOKUP(B196,[3]Combined!C$1:AG$640,31,0)</f>
        <v>0</v>
      </c>
      <c r="T196" s="10">
        <v>0</v>
      </c>
      <c r="U196" s="11">
        <v>10</v>
      </c>
      <c r="V196" s="11">
        <v>13</v>
      </c>
      <c r="W196" s="11">
        <f>VLOOKUP(B196,[4]Combined!C$1:AE$640,29,0)</f>
        <v>0</v>
      </c>
      <c r="X196" s="11">
        <v>0</v>
      </c>
      <c r="Y196" s="11">
        <v>0</v>
      </c>
      <c r="Z196" s="11">
        <v>0</v>
      </c>
      <c r="AA196" s="12">
        <v>4</v>
      </c>
      <c r="AB196" s="12">
        <v>6</v>
      </c>
      <c r="AC196" s="12">
        <f>VLOOKUP(B196,[5]Combined!C$1:AE$640,29,0)</f>
        <v>0</v>
      </c>
      <c r="AD196" s="12">
        <v>0</v>
      </c>
      <c r="AE196" s="12">
        <v>0</v>
      </c>
      <c r="AF196" s="12">
        <v>0</v>
      </c>
      <c r="AG196" s="14">
        <f t="shared" si="15"/>
        <v>40</v>
      </c>
      <c r="AH196" s="14">
        <f t="shared" si="15"/>
        <v>0</v>
      </c>
      <c r="AI196" s="14">
        <f t="shared" si="16"/>
        <v>0</v>
      </c>
      <c r="AJ196" s="14">
        <f t="shared" si="17"/>
        <v>28</v>
      </c>
      <c r="AK196" s="14">
        <f t="shared" si="18"/>
        <v>28</v>
      </c>
      <c r="AL196" s="14">
        <f t="shared" si="19"/>
        <v>70</v>
      </c>
      <c r="AM196" s="7" t="s">
        <v>172</v>
      </c>
      <c r="AN196" s="7">
        <v>21</v>
      </c>
    </row>
    <row r="197" spans="1:40" x14ac:dyDescent="0.25">
      <c r="A197" s="7">
        <v>196</v>
      </c>
      <c r="B197" s="7" t="s">
        <v>217</v>
      </c>
      <c r="C197" s="8">
        <f>VLOOKUP(B197,[1]Combined!$B$1:$AA$640,26,0)</f>
        <v>0</v>
      </c>
      <c r="D197" s="8">
        <f>VLOOKUP(B197,[1]Combined!$B$1:$AB$640,27,0)</f>
        <v>0</v>
      </c>
      <c r="E197" s="8">
        <f>VLOOKUP(B197,[1]Combined!$B$1:$AD$640,29,0)</f>
        <v>0</v>
      </c>
      <c r="F197" s="8">
        <f>VLOOKUP(B197,[1]Combined!$B$1:$AE$640,30,0)</f>
        <v>0</v>
      </c>
      <c r="G197" s="8">
        <f>VLOOKUP(B197,[1]Combined!$B$1:$AF$640,31,0)</f>
        <v>0</v>
      </c>
      <c r="H197" s="8">
        <v>0</v>
      </c>
      <c r="I197" s="9">
        <f>VLOOKUP(B197,[2]Combined!C$1:AB$640,26,0)</f>
        <v>0</v>
      </c>
      <c r="J197" s="9">
        <f>VLOOKUP(B197,[2]Combined!C$1:AC$640,27,0)</f>
        <v>0</v>
      </c>
      <c r="K197" s="9">
        <f>VLOOKUP(B197,[2]Combined!C$1:AE$640,29,0)</f>
        <v>0</v>
      </c>
      <c r="L197" s="9">
        <f>VLOOKUP(B197,[2]Combined!C$1:AF$640,30,0)</f>
        <v>0</v>
      </c>
      <c r="M197" s="9">
        <f>VLOOKUP(B197,[2]Combined!C$1:AG$640,31,0)</f>
        <v>0</v>
      </c>
      <c r="N197" s="9">
        <v>0</v>
      </c>
      <c r="O197" s="10">
        <f>VLOOKUP(B197,[3]Combined!C$1:AB$640,26,0)</f>
        <v>2</v>
      </c>
      <c r="P197" s="10">
        <f>VLOOKUP(B197,[3]Combined!C$1:AC$640,27,0)</f>
        <v>5</v>
      </c>
      <c r="Q197" s="10">
        <f>VLOOKUP(B197,[3]Combined!C$1:AE$640,29,0)</f>
        <v>0</v>
      </c>
      <c r="R197" s="10">
        <f>VLOOKUP(B197,[3]Combined!C$1:AF$640,30,0)</f>
        <v>0</v>
      </c>
      <c r="S197" s="10">
        <f>VLOOKUP(B197,[3]Combined!C$1:AG$640,31,0)</f>
        <v>0</v>
      </c>
      <c r="T197" s="10">
        <v>0</v>
      </c>
      <c r="U197" s="11">
        <f>VLOOKUP(B197,[4]Combined!C$1:AB$640,26,0)</f>
        <v>0</v>
      </c>
      <c r="V197" s="11">
        <f>VLOOKUP(B197,[4]Combined!C$1:AC$640,27,0)</f>
        <v>7</v>
      </c>
      <c r="W197" s="11">
        <f>VLOOKUP(B197,[4]Combined!C$1:AE$640,29,0)</f>
        <v>0</v>
      </c>
      <c r="X197" s="11">
        <v>0</v>
      </c>
      <c r="Y197" s="11">
        <v>0</v>
      </c>
      <c r="Z197" s="11">
        <v>0</v>
      </c>
      <c r="AA197" s="12">
        <v>1</v>
      </c>
      <c r="AB197" s="12">
        <v>3</v>
      </c>
      <c r="AC197" s="12">
        <f>VLOOKUP(B197,[5]Combined!C$1:AE$640,29,0)</f>
        <v>0</v>
      </c>
      <c r="AD197" s="12">
        <v>0</v>
      </c>
      <c r="AE197" s="12">
        <v>0</v>
      </c>
      <c r="AF197" s="12">
        <v>0</v>
      </c>
      <c r="AG197" s="14">
        <f t="shared" si="15"/>
        <v>15</v>
      </c>
      <c r="AH197" s="14">
        <f t="shared" si="15"/>
        <v>0</v>
      </c>
      <c r="AI197" s="14">
        <f t="shared" si="16"/>
        <v>0</v>
      </c>
      <c r="AJ197" s="14">
        <f t="shared" si="17"/>
        <v>3</v>
      </c>
      <c r="AK197" s="14">
        <f t="shared" si="18"/>
        <v>3</v>
      </c>
      <c r="AL197" s="14">
        <f t="shared" si="19"/>
        <v>20</v>
      </c>
      <c r="AM197" s="7" t="s">
        <v>218</v>
      </c>
      <c r="AN197" s="7">
        <v>23</v>
      </c>
    </row>
    <row r="198" spans="1:40" x14ac:dyDescent="0.25">
      <c r="A198" s="7">
        <v>197</v>
      </c>
      <c r="B198" s="7" t="s">
        <v>219</v>
      </c>
      <c r="C198" s="8">
        <f>VLOOKUP(B198,[1]Combined!$B$1:$AA$640,26,0)</f>
        <v>0</v>
      </c>
      <c r="D198" s="8">
        <f>VLOOKUP(B198,[1]Combined!$B$1:$AB$640,27,0)</f>
        <v>0</v>
      </c>
      <c r="E198" s="8">
        <f>VLOOKUP(B198,[1]Combined!$B$1:$AD$640,29,0)</f>
        <v>0</v>
      </c>
      <c r="F198" s="8">
        <f>VLOOKUP(B198,[1]Combined!$B$1:$AE$640,30,0)</f>
        <v>0</v>
      </c>
      <c r="G198" s="8">
        <f>VLOOKUP(B198,[1]Combined!$B$1:$AF$640,31,0)</f>
        <v>0</v>
      </c>
      <c r="H198" s="8">
        <v>0</v>
      </c>
      <c r="I198" s="9">
        <f>VLOOKUP(B198,[2]Combined!C$1:AB$640,26,0)</f>
        <v>0</v>
      </c>
      <c r="J198" s="9">
        <f>VLOOKUP(B198,[2]Combined!C$1:AC$640,27,0)</f>
        <v>0</v>
      </c>
      <c r="K198" s="9">
        <f>VLOOKUP(B198,[2]Combined!C$1:AE$640,29,0)</f>
        <v>0</v>
      </c>
      <c r="L198" s="9">
        <f>VLOOKUP(B198,[2]Combined!C$1:AF$640,30,0)</f>
        <v>0</v>
      </c>
      <c r="M198" s="9">
        <f>VLOOKUP(B198,[2]Combined!C$1:AG$640,31,0)</f>
        <v>0</v>
      </c>
      <c r="N198" s="9">
        <v>0</v>
      </c>
      <c r="O198" s="10">
        <f>VLOOKUP(B198,[3]Combined!C$1:AB$640,26,0)</f>
        <v>4</v>
      </c>
      <c r="P198" s="10">
        <f>VLOOKUP(B198,[3]Combined!C$1:AC$640,27,0)</f>
        <v>5</v>
      </c>
      <c r="Q198" s="10">
        <f>VLOOKUP(B198,[3]Combined!C$1:AE$640,29,0)</f>
        <v>0</v>
      </c>
      <c r="R198" s="10">
        <f>VLOOKUP(B198,[3]Combined!C$1:AF$640,30,0)</f>
        <v>0</v>
      </c>
      <c r="S198" s="10">
        <f>VLOOKUP(B198,[3]Combined!C$1:AG$640,31,0)</f>
        <v>0</v>
      </c>
      <c r="T198" s="10">
        <v>0</v>
      </c>
      <c r="U198" s="11">
        <f>VLOOKUP(B198,[4]Combined!C$1:AB$640,26,0)</f>
        <v>4</v>
      </c>
      <c r="V198" s="11">
        <f>VLOOKUP(B198,[4]Combined!C$1:AC$640,27,0)</f>
        <v>7</v>
      </c>
      <c r="W198" s="11">
        <f>VLOOKUP(B198,[4]Combined!C$1:AE$640,29,0)</f>
        <v>0</v>
      </c>
      <c r="X198" s="11">
        <v>0</v>
      </c>
      <c r="Y198" s="11">
        <v>0</v>
      </c>
      <c r="Z198" s="11">
        <v>0</v>
      </c>
      <c r="AA198" s="12">
        <v>2</v>
      </c>
      <c r="AB198" s="12">
        <v>3</v>
      </c>
      <c r="AC198" s="12">
        <f>VLOOKUP(B198,[5]Combined!C$1:AE$640,29,0)</f>
        <v>0</v>
      </c>
      <c r="AD198" s="12">
        <v>0</v>
      </c>
      <c r="AE198" s="12">
        <v>0</v>
      </c>
      <c r="AF198" s="12">
        <v>0</v>
      </c>
      <c r="AG198" s="14">
        <f t="shared" si="15"/>
        <v>15</v>
      </c>
      <c r="AH198" s="14">
        <f t="shared" si="15"/>
        <v>0</v>
      </c>
      <c r="AI198" s="14">
        <f t="shared" si="16"/>
        <v>0</v>
      </c>
      <c r="AJ198" s="14">
        <f t="shared" si="17"/>
        <v>10</v>
      </c>
      <c r="AK198" s="14">
        <f t="shared" si="18"/>
        <v>10</v>
      </c>
      <c r="AL198" s="14">
        <f t="shared" si="19"/>
        <v>66.666666666666657</v>
      </c>
      <c r="AM198" s="7" t="s">
        <v>220</v>
      </c>
      <c r="AN198" s="7">
        <v>23</v>
      </c>
    </row>
    <row r="199" spans="1:40" x14ac:dyDescent="0.25">
      <c r="A199" s="7">
        <v>198</v>
      </c>
      <c r="B199" s="7" t="s">
        <v>221</v>
      </c>
      <c r="C199" s="8">
        <f>VLOOKUP(B199,[1]Combined!$B$1:$AA$640,26,0)</f>
        <v>0</v>
      </c>
      <c r="D199" s="8">
        <f>VLOOKUP(B199,[1]Combined!$B$1:$AB$640,27,0)</f>
        <v>0</v>
      </c>
      <c r="E199" s="8">
        <f>VLOOKUP(B199,[1]Combined!$B$1:$AD$640,29,0)</f>
        <v>0</v>
      </c>
      <c r="F199" s="8">
        <f>VLOOKUP(B199,[1]Combined!$B$1:$AE$640,30,0)</f>
        <v>0</v>
      </c>
      <c r="G199" s="8">
        <f>VLOOKUP(B199,[1]Combined!$B$1:$AF$640,31,0)</f>
        <v>0</v>
      </c>
      <c r="H199" s="8">
        <v>0</v>
      </c>
      <c r="I199" s="9">
        <f>VLOOKUP(B199,[2]Combined!C$1:AB$640,26,0)</f>
        <v>0</v>
      </c>
      <c r="J199" s="9">
        <f>VLOOKUP(B199,[2]Combined!C$1:AC$640,27,0)</f>
        <v>0</v>
      </c>
      <c r="K199" s="9">
        <f>VLOOKUP(B199,[2]Combined!C$1:AE$640,29,0)</f>
        <v>0</v>
      </c>
      <c r="L199" s="9">
        <f>VLOOKUP(B199,[2]Combined!C$1:AF$640,30,0)</f>
        <v>0</v>
      </c>
      <c r="M199" s="9">
        <f>VLOOKUP(B199,[2]Combined!C$1:AG$640,31,0)</f>
        <v>0</v>
      </c>
      <c r="N199" s="9">
        <v>0</v>
      </c>
      <c r="O199" s="10">
        <f>VLOOKUP(B199,[3]Combined!C$1:AB$640,26,0)</f>
        <v>4</v>
      </c>
      <c r="P199" s="10">
        <f>VLOOKUP(B199,[3]Combined!C$1:AC$640,27,0)</f>
        <v>5</v>
      </c>
      <c r="Q199" s="10">
        <f>VLOOKUP(B199,[3]Combined!C$1:AE$640,29,0)</f>
        <v>0</v>
      </c>
      <c r="R199" s="10">
        <f>VLOOKUP(B199,[3]Combined!C$1:AF$640,30,0)</f>
        <v>0</v>
      </c>
      <c r="S199" s="10">
        <f>VLOOKUP(B199,[3]Combined!C$1:AG$640,31,0)</f>
        <v>0</v>
      </c>
      <c r="T199" s="10">
        <v>0</v>
      </c>
      <c r="U199" s="11">
        <f>VLOOKUP(B199,[4]Combined!C$1:AB$640,26,0)</f>
        <v>5</v>
      </c>
      <c r="V199" s="11">
        <f>VLOOKUP(B199,[4]Combined!C$1:AC$640,27,0)</f>
        <v>7</v>
      </c>
      <c r="W199" s="11">
        <f>VLOOKUP(B199,[4]Combined!C$1:AE$640,29,0)</f>
        <v>0</v>
      </c>
      <c r="X199" s="11">
        <v>0</v>
      </c>
      <c r="Y199" s="11">
        <v>0</v>
      </c>
      <c r="Z199" s="11">
        <v>0</v>
      </c>
      <c r="AA199" s="12">
        <v>1</v>
      </c>
      <c r="AB199" s="12">
        <v>3</v>
      </c>
      <c r="AC199" s="12">
        <f>VLOOKUP(B199,[5]Combined!C$1:AE$640,29,0)</f>
        <v>0</v>
      </c>
      <c r="AD199" s="12">
        <v>0</v>
      </c>
      <c r="AE199" s="12">
        <v>0</v>
      </c>
      <c r="AF199" s="12">
        <v>0</v>
      </c>
      <c r="AG199" s="14">
        <f t="shared" si="15"/>
        <v>15</v>
      </c>
      <c r="AH199" s="14">
        <f t="shared" si="15"/>
        <v>0</v>
      </c>
      <c r="AI199" s="14">
        <f t="shared" si="16"/>
        <v>0</v>
      </c>
      <c r="AJ199" s="14">
        <f t="shared" si="17"/>
        <v>10</v>
      </c>
      <c r="AK199" s="14">
        <f t="shared" si="18"/>
        <v>10</v>
      </c>
      <c r="AL199" s="14">
        <f t="shared" si="19"/>
        <v>66.666666666666657</v>
      </c>
      <c r="AM199" s="7" t="s">
        <v>222</v>
      </c>
      <c r="AN199" s="7">
        <v>24</v>
      </c>
    </row>
    <row r="200" spans="1:40" x14ac:dyDescent="0.25">
      <c r="A200" s="7">
        <v>199</v>
      </c>
      <c r="B200" s="7" t="s">
        <v>223</v>
      </c>
      <c r="C200" s="8">
        <f>VLOOKUP(B200,[1]Combined!$B$1:$AA$640,26,0)</f>
        <v>0</v>
      </c>
      <c r="D200" s="8">
        <f>VLOOKUP(B200,[1]Combined!$B$1:$AB$640,27,0)</f>
        <v>0</v>
      </c>
      <c r="E200" s="8">
        <f>VLOOKUP(B200,[1]Combined!$B$1:$AD$640,29,0)</f>
        <v>0</v>
      </c>
      <c r="F200" s="8">
        <f>VLOOKUP(B200,[1]Combined!$B$1:$AE$640,30,0)</f>
        <v>0</v>
      </c>
      <c r="G200" s="8">
        <f>VLOOKUP(B200,[1]Combined!$B$1:$AF$640,31,0)</f>
        <v>0</v>
      </c>
      <c r="H200" s="8">
        <v>0</v>
      </c>
      <c r="I200" s="9">
        <f>VLOOKUP(B200,[2]Combined!C$1:AB$640,26,0)</f>
        <v>0</v>
      </c>
      <c r="J200" s="9">
        <f>VLOOKUP(B200,[2]Combined!C$1:AC$640,27,0)</f>
        <v>0</v>
      </c>
      <c r="K200" s="9">
        <f>VLOOKUP(B200,[2]Combined!C$1:AE$640,29,0)</f>
        <v>0</v>
      </c>
      <c r="L200" s="9">
        <f>VLOOKUP(B200,[2]Combined!C$1:AF$640,30,0)</f>
        <v>0</v>
      </c>
      <c r="M200" s="9">
        <f>VLOOKUP(B200,[2]Combined!C$1:AG$640,31,0)</f>
        <v>0</v>
      </c>
      <c r="N200" s="9">
        <v>0</v>
      </c>
      <c r="O200" s="10">
        <f>VLOOKUP(B200,[3]Combined!C$1:AB$640,26,0)</f>
        <v>2</v>
      </c>
      <c r="P200" s="10">
        <f>VLOOKUP(B200,[3]Combined!C$1:AC$640,27,0)</f>
        <v>5</v>
      </c>
      <c r="Q200" s="10">
        <f>VLOOKUP(B200,[3]Combined!C$1:AE$640,29,0)</f>
        <v>0</v>
      </c>
      <c r="R200" s="10">
        <f>VLOOKUP(B200,[3]Combined!C$1:AF$640,30,0)</f>
        <v>0</v>
      </c>
      <c r="S200" s="10">
        <f>VLOOKUP(B200,[3]Combined!C$1:AG$640,31,0)</f>
        <v>0</v>
      </c>
      <c r="T200" s="10">
        <v>0</v>
      </c>
      <c r="U200" s="11">
        <f>VLOOKUP(B200,[4]Combined!C$1:AB$640,26,0)</f>
        <v>5</v>
      </c>
      <c r="V200" s="11">
        <f>VLOOKUP(B200,[4]Combined!C$1:AC$640,27,0)</f>
        <v>7</v>
      </c>
      <c r="W200" s="11">
        <f>VLOOKUP(B200,[4]Combined!C$1:AE$640,29,0)</f>
        <v>0</v>
      </c>
      <c r="X200" s="11">
        <v>0</v>
      </c>
      <c r="Y200" s="11">
        <v>0</v>
      </c>
      <c r="Z200" s="11">
        <v>0</v>
      </c>
      <c r="AA200" s="12">
        <v>1</v>
      </c>
      <c r="AB200" s="12">
        <v>3</v>
      </c>
      <c r="AC200" s="12">
        <f>VLOOKUP(B200,[5]Combined!C$1:AE$640,29,0)</f>
        <v>0</v>
      </c>
      <c r="AD200" s="12">
        <v>0</v>
      </c>
      <c r="AE200" s="12">
        <v>0</v>
      </c>
      <c r="AF200" s="12">
        <v>0</v>
      </c>
      <c r="AG200" s="14">
        <f t="shared" si="15"/>
        <v>15</v>
      </c>
      <c r="AH200" s="14">
        <f t="shared" si="15"/>
        <v>0</v>
      </c>
      <c r="AI200" s="14">
        <f t="shared" si="16"/>
        <v>0</v>
      </c>
      <c r="AJ200" s="14">
        <f t="shared" si="17"/>
        <v>8</v>
      </c>
      <c r="AK200" s="14">
        <f t="shared" si="18"/>
        <v>8</v>
      </c>
      <c r="AL200" s="14">
        <f t="shared" si="19"/>
        <v>53.333333333333336</v>
      </c>
      <c r="AM200" s="7" t="s">
        <v>224</v>
      </c>
      <c r="AN200" s="7">
        <v>21</v>
      </c>
    </row>
    <row r="201" spans="1:40" x14ac:dyDescent="0.25">
      <c r="A201" s="7">
        <v>200</v>
      </c>
      <c r="B201" s="7" t="s">
        <v>225</v>
      </c>
      <c r="C201" s="8">
        <f>VLOOKUP(B201,[1]Combined!$B$1:$AA$640,26,0)</f>
        <v>0</v>
      </c>
      <c r="D201" s="8">
        <f>VLOOKUP(B201,[1]Combined!$B$1:$AB$640,27,0)</f>
        <v>0</v>
      </c>
      <c r="E201" s="8">
        <f>VLOOKUP(B201,[1]Combined!$B$1:$AD$640,29,0)</f>
        <v>0</v>
      </c>
      <c r="F201" s="8">
        <f>VLOOKUP(B201,[1]Combined!$B$1:$AE$640,30,0)</f>
        <v>0</v>
      </c>
      <c r="G201" s="8">
        <f>VLOOKUP(B201,[1]Combined!$B$1:$AF$640,31,0)</f>
        <v>0</v>
      </c>
      <c r="H201" s="8">
        <v>0</v>
      </c>
      <c r="I201" s="9">
        <f>VLOOKUP(B201,[2]Combined!C$1:AB$640,26,0)</f>
        <v>0</v>
      </c>
      <c r="J201" s="9">
        <f>VLOOKUP(B201,[2]Combined!C$1:AC$640,27,0)</f>
        <v>0</v>
      </c>
      <c r="K201" s="9">
        <f>VLOOKUP(B201,[2]Combined!C$1:AE$640,29,0)</f>
        <v>0</v>
      </c>
      <c r="L201" s="9">
        <f>VLOOKUP(B201,[2]Combined!C$1:AF$640,30,0)</f>
        <v>0</v>
      </c>
      <c r="M201" s="9">
        <f>VLOOKUP(B201,[2]Combined!C$1:AG$640,31,0)</f>
        <v>0</v>
      </c>
      <c r="N201" s="9">
        <v>0</v>
      </c>
      <c r="O201" s="10">
        <f>VLOOKUP(B201,[3]Combined!C$1:AB$640,26,0)</f>
        <v>2</v>
      </c>
      <c r="P201" s="10">
        <f>VLOOKUP(B201,[3]Combined!C$1:AC$640,27,0)</f>
        <v>5</v>
      </c>
      <c r="Q201" s="10">
        <f>VLOOKUP(B201,[3]Combined!C$1:AE$640,29,0)</f>
        <v>0</v>
      </c>
      <c r="R201" s="10">
        <f>VLOOKUP(B201,[3]Combined!C$1:AF$640,30,0)</f>
        <v>0</v>
      </c>
      <c r="S201" s="10">
        <f>VLOOKUP(B201,[3]Combined!C$1:AG$640,31,0)</f>
        <v>0</v>
      </c>
      <c r="T201" s="10">
        <v>0</v>
      </c>
      <c r="U201" s="11">
        <f>VLOOKUP(B201,[4]Combined!C$1:AB$640,26,0)</f>
        <v>3</v>
      </c>
      <c r="V201" s="11">
        <f>VLOOKUP(B201,[4]Combined!C$1:AC$640,27,0)</f>
        <v>7</v>
      </c>
      <c r="W201" s="11">
        <f>VLOOKUP(B201,[4]Combined!C$1:AE$640,29,0)</f>
        <v>0</v>
      </c>
      <c r="X201" s="11">
        <v>0</v>
      </c>
      <c r="Y201" s="11">
        <v>0</v>
      </c>
      <c r="Z201" s="11">
        <v>0</v>
      </c>
      <c r="AA201" s="12">
        <v>1</v>
      </c>
      <c r="AB201" s="12">
        <v>3</v>
      </c>
      <c r="AC201" s="12">
        <f>VLOOKUP(B201,[5]Combined!C$1:AE$640,29,0)</f>
        <v>0</v>
      </c>
      <c r="AD201" s="12">
        <v>0</v>
      </c>
      <c r="AE201" s="12">
        <v>0</v>
      </c>
      <c r="AF201" s="12">
        <v>0</v>
      </c>
      <c r="AG201" s="14">
        <f t="shared" si="15"/>
        <v>15</v>
      </c>
      <c r="AH201" s="14">
        <f t="shared" si="15"/>
        <v>0</v>
      </c>
      <c r="AI201" s="14">
        <f t="shared" si="16"/>
        <v>0</v>
      </c>
      <c r="AJ201" s="14">
        <f t="shared" si="17"/>
        <v>6</v>
      </c>
      <c r="AK201" s="14">
        <f t="shared" si="18"/>
        <v>6</v>
      </c>
      <c r="AL201" s="14">
        <f t="shared" si="19"/>
        <v>40</v>
      </c>
      <c r="AM201" s="7" t="s">
        <v>226</v>
      </c>
      <c r="AN201" s="7">
        <v>20</v>
      </c>
    </row>
    <row r="202" spans="1:40" x14ac:dyDescent="0.25">
      <c r="A202" s="7">
        <v>201</v>
      </c>
      <c r="B202" s="7" t="s">
        <v>227</v>
      </c>
      <c r="C202" s="8">
        <f>VLOOKUP(B202,[1]Combined!$B$1:$AA$640,26,0)</f>
        <v>0</v>
      </c>
      <c r="D202" s="8">
        <f>VLOOKUP(B202,[1]Combined!$B$1:$AB$640,27,0)</f>
        <v>0</v>
      </c>
      <c r="E202" s="8">
        <f>VLOOKUP(B202,[1]Combined!$B$1:$AD$640,29,0)</f>
        <v>0</v>
      </c>
      <c r="F202" s="8">
        <f>VLOOKUP(B202,[1]Combined!$B$1:$AE$640,30,0)</f>
        <v>0</v>
      </c>
      <c r="G202" s="8">
        <f>VLOOKUP(B202,[1]Combined!$B$1:$AF$640,31,0)</f>
        <v>0</v>
      </c>
      <c r="H202" s="8">
        <v>0</v>
      </c>
      <c r="I202" s="9">
        <f>VLOOKUP(B202,[2]Combined!C$1:AB$640,26,0)</f>
        <v>0</v>
      </c>
      <c r="J202" s="9">
        <f>VLOOKUP(B202,[2]Combined!C$1:AC$640,27,0)</f>
        <v>0</v>
      </c>
      <c r="K202" s="9">
        <f>VLOOKUP(B202,[2]Combined!C$1:AE$640,29,0)</f>
        <v>0</v>
      </c>
      <c r="L202" s="9">
        <f>VLOOKUP(B202,[2]Combined!C$1:AF$640,30,0)</f>
        <v>0</v>
      </c>
      <c r="M202" s="9">
        <f>VLOOKUP(B202,[2]Combined!C$1:AG$640,31,0)</f>
        <v>0</v>
      </c>
      <c r="N202" s="9">
        <v>0</v>
      </c>
      <c r="O202" s="10">
        <f>VLOOKUP(B202,[3]Combined!C$1:AB$640,26,0)</f>
        <v>2</v>
      </c>
      <c r="P202" s="10">
        <f>VLOOKUP(B202,[3]Combined!C$1:AC$640,27,0)</f>
        <v>5</v>
      </c>
      <c r="Q202" s="10">
        <f>VLOOKUP(B202,[3]Combined!C$1:AE$640,29,0)</f>
        <v>0</v>
      </c>
      <c r="R202" s="10">
        <f>VLOOKUP(B202,[3]Combined!C$1:AF$640,30,0)</f>
        <v>0</v>
      </c>
      <c r="S202" s="10">
        <f>VLOOKUP(B202,[3]Combined!C$1:AG$640,31,0)</f>
        <v>0</v>
      </c>
      <c r="T202" s="10">
        <v>0</v>
      </c>
      <c r="U202" s="11">
        <f>VLOOKUP(B202,[4]Combined!C$1:AB$640,26,0)</f>
        <v>4</v>
      </c>
      <c r="V202" s="11">
        <f>VLOOKUP(B202,[4]Combined!C$1:AC$640,27,0)</f>
        <v>7</v>
      </c>
      <c r="W202" s="11">
        <f>VLOOKUP(B202,[4]Combined!C$1:AE$640,29,0)</f>
        <v>0</v>
      </c>
      <c r="X202" s="11">
        <v>0</v>
      </c>
      <c r="Y202" s="11">
        <v>0</v>
      </c>
      <c r="Z202" s="11">
        <v>0</v>
      </c>
      <c r="AA202" s="12">
        <v>2</v>
      </c>
      <c r="AB202" s="12">
        <v>3</v>
      </c>
      <c r="AC202" s="12">
        <f>VLOOKUP(B202,[5]Combined!C$1:AE$640,29,0)</f>
        <v>0</v>
      </c>
      <c r="AD202" s="12">
        <v>0</v>
      </c>
      <c r="AE202" s="12">
        <v>0</v>
      </c>
      <c r="AF202" s="12">
        <v>0</v>
      </c>
      <c r="AG202" s="14">
        <f t="shared" si="15"/>
        <v>15</v>
      </c>
      <c r="AH202" s="14">
        <f t="shared" si="15"/>
        <v>0</v>
      </c>
      <c r="AI202" s="14">
        <f t="shared" si="16"/>
        <v>0</v>
      </c>
      <c r="AJ202" s="14">
        <f t="shared" si="17"/>
        <v>8</v>
      </c>
      <c r="AK202" s="14">
        <f t="shared" si="18"/>
        <v>8</v>
      </c>
      <c r="AL202" s="14">
        <f t="shared" si="19"/>
        <v>53.333333333333336</v>
      </c>
      <c r="AM202" s="7" t="s">
        <v>218</v>
      </c>
      <c r="AN202" s="7">
        <v>20</v>
      </c>
    </row>
    <row r="203" spans="1:40" x14ac:dyDescent="0.25">
      <c r="A203" s="7">
        <v>202</v>
      </c>
      <c r="B203" s="7" t="s">
        <v>228</v>
      </c>
      <c r="C203" s="8">
        <f>VLOOKUP(B203,[1]Combined!$B$1:$AA$640,26,0)</f>
        <v>0</v>
      </c>
      <c r="D203" s="8">
        <f>VLOOKUP(B203,[1]Combined!$B$1:$AB$640,27,0)</f>
        <v>0</v>
      </c>
      <c r="E203" s="8">
        <f>VLOOKUP(B203,[1]Combined!$B$1:$AD$640,29,0)</f>
        <v>0</v>
      </c>
      <c r="F203" s="8">
        <f>VLOOKUP(B203,[1]Combined!$B$1:$AE$640,30,0)</f>
        <v>0</v>
      </c>
      <c r="G203" s="8">
        <f>VLOOKUP(B203,[1]Combined!$B$1:$AF$640,31,0)</f>
        <v>0</v>
      </c>
      <c r="H203" s="8">
        <v>0</v>
      </c>
      <c r="I203" s="9">
        <f>VLOOKUP(B203,[2]Combined!C$1:AB$640,26,0)</f>
        <v>0</v>
      </c>
      <c r="J203" s="9">
        <f>VLOOKUP(B203,[2]Combined!C$1:AC$640,27,0)</f>
        <v>0</v>
      </c>
      <c r="K203" s="9">
        <f>VLOOKUP(B203,[2]Combined!C$1:AE$640,29,0)</f>
        <v>0</v>
      </c>
      <c r="L203" s="9">
        <f>VLOOKUP(B203,[2]Combined!C$1:AF$640,30,0)</f>
        <v>0</v>
      </c>
      <c r="M203" s="9">
        <f>VLOOKUP(B203,[2]Combined!C$1:AG$640,31,0)</f>
        <v>0</v>
      </c>
      <c r="N203" s="9">
        <v>0</v>
      </c>
      <c r="O203" s="10">
        <f>VLOOKUP(B203,[3]Combined!C$1:AB$640,26,0)</f>
        <v>1</v>
      </c>
      <c r="P203" s="10">
        <f>VLOOKUP(B203,[3]Combined!C$1:AC$640,27,0)</f>
        <v>5</v>
      </c>
      <c r="Q203" s="10">
        <f>VLOOKUP(B203,[3]Combined!C$1:AE$640,29,0)</f>
        <v>0</v>
      </c>
      <c r="R203" s="10">
        <f>VLOOKUP(B203,[3]Combined!C$1:AF$640,30,0)</f>
        <v>0</v>
      </c>
      <c r="S203" s="10">
        <f>VLOOKUP(B203,[3]Combined!C$1:AG$640,31,0)</f>
        <v>0</v>
      </c>
      <c r="T203" s="10">
        <v>0</v>
      </c>
      <c r="U203" s="11">
        <f>VLOOKUP(B203,[4]Combined!C$1:AB$640,26,0)</f>
        <v>1</v>
      </c>
      <c r="V203" s="11">
        <f>VLOOKUP(B203,[4]Combined!C$1:AC$640,27,0)</f>
        <v>7</v>
      </c>
      <c r="W203" s="11">
        <f>VLOOKUP(B203,[4]Combined!C$1:AE$640,29,0)</f>
        <v>0</v>
      </c>
      <c r="X203" s="11">
        <v>0</v>
      </c>
      <c r="Y203" s="11">
        <v>0</v>
      </c>
      <c r="Z203" s="11">
        <v>0</v>
      </c>
      <c r="AA203" s="12">
        <v>2</v>
      </c>
      <c r="AB203" s="12">
        <v>3</v>
      </c>
      <c r="AC203" s="12">
        <f>VLOOKUP(B203,[5]Combined!C$1:AE$640,29,0)</f>
        <v>0</v>
      </c>
      <c r="AD203" s="12">
        <v>0</v>
      </c>
      <c r="AE203" s="12">
        <v>0</v>
      </c>
      <c r="AF203" s="12">
        <v>0</v>
      </c>
      <c r="AG203" s="14">
        <f t="shared" si="15"/>
        <v>15</v>
      </c>
      <c r="AH203" s="14">
        <f t="shared" si="15"/>
        <v>0</v>
      </c>
      <c r="AI203" s="14">
        <f t="shared" si="16"/>
        <v>0</v>
      </c>
      <c r="AJ203" s="14">
        <f t="shared" si="17"/>
        <v>4</v>
      </c>
      <c r="AK203" s="14">
        <f t="shared" si="18"/>
        <v>4</v>
      </c>
      <c r="AL203" s="14">
        <f t="shared" si="19"/>
        <v>26.666666666666668</v>
      </c>
      <c r="AM203" s="7" t="s">
        <v>220</v>
      </c>
      <c r="AN203" s="7">
        <v>19</v>
      </c>
    </row>
    <row r="204" spans="1:40" x14ac:dyDescent="0.25">
      <c r="A204" s="7">
        <v>203</v>
      </c>
      <c r="B204" s="7" t="s">
        <v>229</v>
      </c>
      <c r="C204" s="8">
        <f>VLOOKUP(B204,[1]Combined!$B$1:$AA$640,26,0)</f>
        <v>0</v>
      </c>
      <c r="D204" s="8">
        <f>VLOOKUP(B204,[1]Combined!$B$1:$AB$640,27,0)</f>
        <v>0</v>
      </c>
      <c r="E204" s="8">
        <f>VLOOKUP(B204,[1]Combined!$B$1:$AD$640,29,0)</f>
        <v>0</v>
      </c>
      <c r="F204" s="8">
        <f>VLOOKUP(B204,[1]Combined!$B$1:$AE$640,30,0)</f>
        <v>0</v>
      </c>
      <c r="G204" s="8">
        <f>VLOOKUP(B204,[1]Combined!$B$1:$AF$640,31,0)</f>
        <v>0</v>
      </c>
      <c r="H204" s="8">
        <v>0</v>
      </c>
      <c r="I204" s="9">
        <f>VLOOKUP(B204,[2]Combined!C$1:AB$640,26,0)</f>
        <v>0</v>
      </c>
      <c r="J204" s="9">
        <f>VLOOKUP(B204,[2]Combined!C$1:AC$640,27,0)</f>
        <v>0</v>
      </c>
      <c r="K204" s="9">
        <f>VLOOKUP(B204,[2]Combined!C$1:AE$640,29,0)</f>
        <v>0</v>
      </c>
      <c r="L204" s="9">
        <f>VLOOKUP(B204,[2]Combined!C$1:AF$640,30,0)</f>
        <v>0</v>
      </c>
      <c r="M204" s="9">
        <f>VLOOKUP(B204,[2]Combined!C$1:AG$640,31,0)</f>
        <v>0</v>
      </c>
      <c r="N204" s="9">
        <v>0</v>
      </c>
      <c r="O204" s="10">
        <f>VLOOKUP(B204,[3]Combined!C$1:AB$640,26,0)</f>
        <v>0</v>
      </c>
      <c r="P204" s="10">
        <f>VLOOKUP(B204,[3]Combined!C$1:AC$640,27,0)</f>
        <v>5</v>
      </c>
      <c r="Q204" s="10">
        <f>VLOOKUP(B204,[3]Combined!C$1:AE$640,29,0)</f>
        <v>0</v>
      </c>
      <c r="R204" s="10">
        <f>VLOOKUP(B204,[3]Combined!C$1:AF$640,30,0)</f>
        <v>0</v>
      </c>
      <c r="S204" s="10">
        <f>VLOOKUP(B204,[3]Combined!C$1:AG$640,31,0)</f>
        <v>0</v>
      </c>
      <c r="T204" s="10">
        <v>0</v>
      </c>
      <c r="U204" s="11">
        <f>VLOOKUP(B204,[4]Combined!C$1:AB$640,26,0)</f>
        <v>0</v>
      </c>
      <c r="V204" s="11">
        <f>VLOOKUP(B204,[4]Combined!C$1:AC$640,27,0)</f>
        <v>7</v>
      </c>
      <c r="W204" s="11">
        <f>VLOOKUP(B204,[4]Combined!C$1:AE$640,29,0)</f>
        <v>0</v>
      </c>
      <c r="X204" s="11">
        <v>0</v>
      </c>
      <c r="Y204" s="11">
        <v>0</v>
      </c>
      <c r="Z204" s="11">
        <v>0</v>
      </c>
      <c r="AA204" s="12">
        <f>VLOOKUP(B204,[5]Combined!C$1:AB$640,26,0)</f>
        <v>0</v>
      </c>
      <c r="AB204" s="12">
        <v>3</v>
      </c>
      <c r="AC204" s="12">
        <f>VLOOKUP(B204,[5]Combined!C$1:AE$640,29,0)</f>
        <v>0</v>
      </c>
      <c r="AD204" s="12">
        <v>0</v>
      </c>
      <c r="AE204" s="12">
        <v>0</v>
      </c>
      <c r="AF204" s="12">
        <v>0</v>
      </c>
      <c r="AG204" s="14">
        <f t="shared" si="15"/>
        <v>15</v>
      </c>
      <c r="AH204" s="14">
        <f t="shared" si="15"/>
        <v>0</v>
      </c>
      <c r="AI204" s="14">
        <f t="shared" si="16"/>
        <v>0</v>
      </c>
      <c r="AJ204" s="14">
        <f t="shared" si="17"/>
        <v>0</v>
      </c>
      <c r="AK204" s="14">
        <f t="shared" si="18"/>
        <v>0</v>
      </c>
      <c r="AL204" s="14">
        <f t="shared" si="19"/>
        <v>0</v>
      </c>
      <c r="AM204" s="7" t="s">
        <v>222</v>
      </c>
      <c r="AN204" s="7">
        <v>0</v>
      </c>
    </row>
    <row r="205" spans="1:40" x14ac:dyDescent="0.25">
      <c r="A205" s="7">
        <v>204</v>
      </c>
      <c r="B205" s="7" t="s">
        <v>230</v>
      </c>
      <c r="C205" s="8">
        <f>VLOOKUP(B205,[1]Combined!$B$1:$AA$640,26,0)</f>
        <v>0</v>
      </c>
      <c r="D205" s="8">
        <f>VLOOKUP(B205,[1]Combined!$B$1:$AB$640,27,0)</f>
        <v>0</v>
      </c>
      <c r="E205" s="8">
        <f>VLOOKUP(B205,[1]Combined!$B$1:$AD$640,29,0)</f>
        <v>0</v>
      </c>
      <c r="F205" s="8">
        <f>VLOOKUP(B205,[1]Combined!$B$1:$AE$640,30,0)</f>
        <v>0</v>
      </c>
      <c r="G205" s="8">
        <f>VLOOKUP(B205,[1]Combined!$B$1:$AF$640,31,0)</f>
        <v>0</v>
      </c>
      <c r="H205" s="8">
        <v>0</v>
      </c>
      <c r="I205" s="9">
        <f>VLOOKUP(B205,[2]Combined!C$1:AB$640,26,0)</f>
        <v>0</v>
      </c>
      <c r="J205" s="9">
        <f>VLOOKUP(B205,[2]Combined!C$1:AC$640,27,0)</f>
        <v>0</v>
      </c>
      <c r="K205" s="9">
        <f>VLOOKUP(B205,[2]Combined!C$1:AE$640,29,0)</f>
        <v>0</v>
      </c>
      <c r="L205" s="9">
        <f>VLOOKUP(B205,[2]Combined!C$1:AF$640,30,0)</f>
        <v>0</v>
      </c>
      <c r="M205" s="9">
        <f>VLOOKUP(B205,[2]Combined!C$1:AG$640,31,0)</f>
        <v>0</v>
      </c>
      <c r="N205" s="9">
        <v>0</v>
      </c>
      <c r="O205" s="10">
        <f>VLOOKUP(B205,[3]Combined!C$1:AB$640,26,0)</f>
        <v>2</v>
      </c>
      <c r="P205" s="10">
        <f>VLOOKUP(B205,[3]Combined!C$1:AC$640,27,0)</f>
        <v>5</v>
      </c>
      <c r="Q205" s="10">
        <f>VLOOKUP(B205,[3]Combined!C$1:AE$640,29,0)</f>
        <v>2</v>
      </c>
      <c r="R205" s="10">
        <f>VLOOKUP(B205,[3]Combined!C$1:AF$640,30,0)</f>
        <v>0</v>
      </c>
      <c r="S205" s="10">
        <f>VLOOKUP(B205,[3]Combined!C$1:AG$640,31,0)</f>
        <v>0</v>
      </c>
      <c r="T205" s="10">
        <v>0</v>
      </c>
      <c r="U205" s="11">
        <f>VLOOKUP(B205,[4]Combined!C$1:AB$640,26,0)</f>
        <v>6</v>
      </c>
      <c r="V205" s="11">
        <f>VLOOKUP(B205,[4]Combined!C$1:AC$640,27,0)</f>
        <v>7</v>
      </c>
      <c r="W205" s="11">
        <f>VLOOKUP(B205,[4]Combined!C$1:AE$640,29,0)</f>
        <v>0</v>
      </c>
      <c r="X205" s="11">
        <v>0</v>
      </c>
      <c r="Y205" s="11">
        <v>0</v>
      </c>
      <c r="Z205" s="11">
        <v>0</v>
      </c>
      <c r="AA205" s="12">
        <v>2</v>
      </c>
      <c r="AB205" s="12">
        <v>3</v>
      </c>
      <c r="AC205" s="12">
        <f>VLOOKUP(B205,[5]Combined!C$1:AE$640,29,0)</f>
        <v>0</v>
      </c>
      <c r="AD205" s="12">
        <v>0</v>
      </c>
      <c r="AE205" s="12">
        <v>0</v>
      </c>
      <c r="AF205" s="12">
        <v>0</v>
      </c>
      <c r="AG205" s="14">
        <f t="shared" si="15"/>
        <v>15</v>
      </c>
      <c r="AH205" s="14">
        <f t="shared" si="15"/>
        <v>2</v>
      </c>
      <c r="AI205" s="14">
        <f t="shared" si="16"/>
        <v>2</v>
      </c>
      <c r="AJ205" s="14">
        <f t="shared" si="17"/>
        <v>10</v>
      </c>
      <c r="AK205" s="14">
        <f t="shared" si="18"/>
        <v>12</v>
      </c>
      <c r="AL205" s="14">
        <f t="shared" si="19"/>
        <v>80</v>
      </c>
      <c r="AM205" s="7" t="s">
        <v>224</v>
      </c>
      <c r="AN205" s="7">
        <v>24</v>
      </c>
    </row>
    <row r="206" spans="1:40" x14ac:dyDescent="0.25">
      <c r="A206" s="7">
        <v>205</v>
      </c>
      <c r="B206" s="7" t="s">
        <v>231</v>
      </c>
      <c r="C206" s="8">
        <f>VLOOKUP(B206,[1]Combined!$B$1:$AA$640,26,0)</f>
        <v>0</v>
      </c>
      <c r="D206" s="8">
        <f>VLOOKUP(B206,[1]Combined!$B$1:$AB$640,27,0)</f>
        <v>0</v>
      </c>
      <c r="E206" s="8">
        <f>VLOOKUP(B206,[1]Combined!$B$1:$AD$640,29,0)</f>
        <v>0</v>
      </c>
      <c r="F206" s="8">
        <f>VLOOKUP(B206,[1]Combined!$B$1:$AE$640,30,0)</f>
        <v>0</v>
      </c>
      <c r="G206" s="8">
        <f>VLOOKUP(B206,[1]Combined!$B$1:$AF$640,31,0)</f>
        <v>0</v>
      </c>
      <c r="H206" s="8">
        <v>0</v>
      </c>
      <c r="I206" s="9">
        <f>VLOOKUP(B206,[2]Combined!C$1:AB$640,26,0)</f>
        <v>0</v>
      </c>
      <c r="J206" s="9">
        <f>VLOOKUP(B206,[2]Combined!C$1:AC$640,27,0)</f>
        <v>0</v>
      </c>
      <c r="K206" s="9">
        <f>VLOOKUP(B206,[2]Combined!C$1:AE$640,29,0)</f>
        <v>0</v>
      </c>
      <c r="L206" s="9">
        <f>VLOOKUP(B206,[2]Combined!C$1:AF$640,30,0)</f>
        <v>0</v>
      </c>
      <c r="M206" s="9">
        <f>VLOOKUP(B206,[2]Combined!C$1:AG$640,31,0)</f>
        <v>0</v>
      </c>
      <c r="N206" s="9">
        <v>0</v>
      </c>
      <c r="O206" s="10">
        <f>VLOOKUP(B206,[3]Combined!C$1:AB$640,26,0)</f>
        <v>3</v>
      </c>
      <c r="P206" s="10">
        <f>VLOOKUP(B206,[3]Combined!C$1:AC$640,27,0)</f>
        <v>5</v>
      </c>
      <c r="Q206" s="10">
        <f>VLOOKUP(B206,[3]Combined!C$1:AE$640,29,0)</f>
        <v>0</v>
      </c>
      <c r="R206" s="10">
        <f>VLOOKUP(B206,[3]Combined!C$1:AF$640,30,0)</f>
        <v>0</v>
      </c>
      <c r="S206" s="10">
        <f>VLOOKUP(B206,[3]Combined!C$1:AG$640,31,0)</f>
        <v>0</v>
      </c>
      <c r="T206" s="10">
        <v>0</v>
      </c>
      <c r="U206" s="11">
        <f>VLOOKUP(B206,[4]Combined!C$1:AB$640,26,0)</f>
        <v>1</v>
      </c>
      <c r="V206" s="11">
        <f>VLOOKUP(B206,[4]Combined!C$1:AC$640,27,0)</f>
        <v>7</v>
      </c>
      <c r="W206" s="11">
        <f>VLOOKUP(B206,[4]Combined!C$1:AE$640,29,0)</f>
        <v>0</v>
      </c>
      <c r="X206" s="11">
        <v>0</v>
      </c>
      <c r="Y206" s="11">
        <v>0</v>
      </c>
      <c r="Z206" s="11">
        <v>0</v>
      </c>
      <c r="AA206" s="12">
        <v>2</v>
      </c>
      <c r="AB206" s="12">
        <v>3</v>
      </c>
      <c r="AC206" s="12">
        <f>VLOOKUP(B206,[5]Combined!C$1:AE$640,29,0)</f>
        <v>0</v>
      </c>
      <c r="AD206" s="12">
        <v>0</v>
      </c>
      <c r="AE206" s="12">
        <v>0</v>
      </c>
      <c r="AF206" s="12">
        <v>0</v>
      </c>
      <c r="AG206" s="14">
        <f t="shared" si="15"/>
        <v>15</v>
      </c>
      <c r="AH206" s="14">
        <f t="shared" si="15"/>
        <v>0</v>
      </c>
      <c r="AI206" s="14">
        <f t="shared" si="16"/>
        <v>0</v>
      </c>
      <c r="AJ206" s="14">
        <f t="shared" si="17"/>
        <v>6</v>
      </c>
      <c r="AK206" s="14">
        <f t="shared" si="18"/>
        <v>6</v>
      </c>
      <c r="AL206" s="14">
        <f t="shared" si="19"/>
        <v>40</v>
      </c>
      <c r="AM206" s="7" t="s">
        <v>226</v>
      </c>
      <c r="AN206" s="7">
        <v>24</v>
      </c>
    </row>
    <row r="207" spans="1:40" x14ac:dyDescent="0.25">
      <c r="A207" s="7">
        <v>206</v>
      </c>
      <c r="B207" s="7" t="s">
        <v>232</v>
      </c>
      <c r="C207" s="8">
        <f>VLOOKUP(B207,[1]Combined!$B$1:$AA$640,26,0)</f>
        <v>0</v>
      </c>
      <c r="D207" s="8">
        <f>VLOOKUP(B207,[1]Combined!$B$1:$AB$640,27,0)</f>
        <v>0</v>
      </c>
      <c r="E207" s="8">
        <f>VLOOKUP(B207,[1]Combined!$B$1:$AD$640,29,0)</f>
        <v>0</v>
      </c>
      <c r="F207" s="8">
        <f>VLOOKUP(B207,[1]Combined!$B$1:$AE$640,30,0)</f>
        <v>0</v>
      </c>
      <c r="G207" s="8">
        <f>VLOOKUP(B207,[1]Combined!$B$1:$AF$640,31,0)</f>
        <v>0</v>
      </c>
      <c r="H207" s="8">
        <v>0</v>
      </c>
      <c r="I207" s="9">
        <f>VLOOKUP(B207,[2]Combined!C$1:AB$640,26,0)</f>
        <v>0</v>
      </c>
      <c r="J207" s="9">
        <f>VLOOKUP(B207,[2]Combined!C$1:AC$640,27,0)</f>
        <v>0</v>
      </c>
      <c r="K207" s="9">
        <f>VLOOKUP(B207,[2]Combined!C$1:AE$640,29,0)</f>
        <v>0</v>
      </c>
      <c r="L207" s="9">
        <f>VLOOKUP(B207,[2]Combined!C$1:AF$640,30,0)</f>
        <v>0</v>
      </c>
      <c r="M207" s="9">
        <f>VLOOKUP(B207,[2]Combined!C$1:AG$640,31,0)</f>
        <v>0</v>
      </c>
      <c r="N207" s="9">
        <v>0</v>
      </c>
      <c r="O207" s="10">
        <f>VLOOKUP(B207,[3]Combined!C$1:AB$640,26,0)</f>
        <v>2</v>
      </c>
      <c r="P207" s="10">
        <f>VLOOKUP(B207,[3]Combined!C$1:AC$640,27,0)</f>
        <v>5</v>
      </c>
      <c r="Q207" s="10">
        <f>VLOOKUP(B207,[3]Combined!C$1:AE$640,29,0)</f>
        <v>0</v>
      </c>
      <c r="R207" s="10">
        <f>VLOOKUP(B207,[3]Combined!C$1:AF$640,30,0)</f>
        <v>0</v>
      </c>
      <c r="S207" s="10">
        <f>VLOOKUP(B207,[3]Combined!C$1:AG$640,31,0)</f>
        <v>0</v>
      </c>
      <c r="T207" s="10">
        <v>0</v>
      </c>
      <c r="U207" s="11">
        <f>VLOOKUP(B207,[4]Combined!C$1:AB$640,26,0)</f>
        <v>5</v>
      </c>
      <c r="V207" s="11">
        <f>VLOOKUP(B207,[4]Combined!C$1:AC$640,27,0)</f>
        <v>7</v>
      </c>
      <c r="W207" s="11">
        <f>VLOOKUP(B207,[4]Combined!C$1:AE$640,29,0)</f>
        <v>0</v>
      </c>
      <c r="X207" s="11">
        <v>0</v>
      </c>
      <c r="Y207" s="11">
        <v>0</v>
      </c>
      <c r="Z207" s="11">
        <v>0</v>
      </c>
      <c r="AA207" s="12">
        <v>1</v>
      </c>
      <c r="AB207" s="12">
        <v>3</v>
      </c>
      <c r="AC207" s="12">
        <f>VLOOKUP(B207,[5]Combined!C$1:AE$640,29,0)</f>
        <v>0</v>
      </c>
      <c r="AD207" s="12">
        <v>0</v>
      </c>
      <c r="AE207" s="12">
        <v>0</v>
      </c>
      <c r="AF207" s="12">
        <v>0</v>
      </c>
      <c r="AG207" s="14">
        <f t="shared" si="15"/>
        <v>15</v>
      </c>
      <c r="AH207" s="14">
        <f t="shared" si="15"/>
        <v>0</v>
      </c>
      <c r="AI207" s="14">
        <f t="shared" si="16"/>
        <v>0</v>
      </c>
      <c r="AJ207" s="14">
        <f t="shared" si="17"/>
        <v>8</v>
      </c>
      <c r="AK207" s="14">
        <f t="shared" si="18"/>
        <v>8</v>
      </c>
      <c r="AL207" s="14">
        <f t="shared" si="19"/>
        <v>53.333333333333336</v>
      </c>
      <c r="AM207" s="7" t="s">
        <v>218</v>
      </c>
      <c r="AN207" s="7">
        <v>20</v>
      </c>
    </row>
    <row r="208" spans="1:40" x14ac:dyDescent="0.25">
      <c r="A208" s="7">
        <v>207</v>
      </c>
      <c r="B208" s="7" t="s">
        <v>233</v>
      </c>
      <c r="C208" s="8">
        <f>VLOOKUP(B208,[1]Combined!$B$1:$AA$640,26,0)</f>
        <v>0</v>
      </c>
      <c r="D208" s="8">
        <f>VLOOKUP(B208,[1]Combined!$B$1:$AB$640,27,0)</f>
        <v>0</v>
      </c>
      <c r="E208" s="8">
        <f>VLOOKUP(B208,[1]Combined!$B$1:$AD$640,29,0)</f>
        <v>0</v>
      </c>
      <c r="F208" s="8">
        <f>VLOOKUP(B208,[1]Combined!$B$1:$AE$640,30,0)</f>
        <v>0</v>
      </c>
      <c r="G208" s="8">
        <f>VLOOKUP(B208,[1]Combined!$B$1:$AF$640,31,0)</f>
        <v>0</v>
      </c>
      <c r="H208" s="8">
        <v>0</v>
      </c>
      <c r="I208" s="9">
        <f>VLOOKUP(B208,[2]Combined!C$1:AB$640,26,0)</f>
        <v>0</v>
      </c>
      <c r="J208" s="9">
        <f>VLOOKUP(B208,[2]Combined!C$1:AC$640,27,0)</f>
        <v>0</v>
      </c>
      <c r="K208" s="9">
        <f>VLOOKUP(B208,[2]Combined!C$1:AE$640,29,0)</f>
        <v>0</v>
      </c>
      <c r="L208" s="9">
        <f>VLOOKUP(B208,[2]Combined!C$1:AF$640,30,0)</f>
        <v>0</v>
      </c>
      <c r="M208" s="9">
        <f>VLOOKUP(B208,[2]Combined!C$1:AG$640,31,0)</f>
        <v>0</v>
      </c>
      <c r="N208" s="9">
        <v>0</v>
      </c>
      <c r="O208" s="10">
        <f>VLOOKUP(B208,[3]Combined!C$1:AB$640,26,0)</f>
        <v>1</v>
      </c>
      <c r="P208" s="10">
        <f>VLOOKUP(B208,[3]Combined!C$1:AC$640,27,0)</f>
        <v>5</v>
      </c>
      <c r="Q208" s="10">
        <f>VLOOKUP(B208,[3]Combined!C$1:AE$640,29,0)</f>
        <v>0</v>
      </c>
      <c r="R208" s="10">
        <f>VLOOKUP(B208,[3]Combined!C$1:AF$640,30,0)</f>
        <v>0</v>
      </c>
      <c r="S208" s="10">
        <f>VLOOKUP(B208,[3]Combined!C$1:AG$640,31,0)</f>
        <v>0</v>
      </c>
      <c r="T208" s="10">
        <v>0</v>
      </c>
      <c r="U208" s="11">
        <f>VLOOKUP(B208,[4]Combined!C$1:AB$640,26,0)</f>
        <v>0</v>
      </c>
      <c r="V208" s="11">
        <f>VLOOKUP(B208,[4]Combined!C$1:AC$640,27,0)</f>
        <v>7</v>
      </c>
      <c r="W208" s="11">
        <f>VLOOKUP(B208,[4]Combined!C$1:AE$640,29,0)</f>
        <v>0</v>
      </c>
      <c r="X208" s="11">
        <v>0</v>
      </c>
      <c r="Y208" s="11">
        <v>0</v>
      </c>
      <c r="Z208" s="11">
        <v>0</v>
      </c>
      <c r="AA208" s="12">
        <v>2</v>
      </c>
      <c r="AB208" s="12">
        <v>3</v>
      </c>
      <c r="AC208" s="12">
        <f>VLOOKUP(B208,[5]Combined!C$1:AE$640,29,0)</f>
        <v>0</v>
      </c>
      <c r="AD208" s="12">
        <v>0</v>
      </c>
      <c r="AE208" s="12">
        <v>0</v>
      </c>
      <c r="AF208" s="12">
        <v>0</v>
      </c>
      <c r="AG208" s="14">
        <f t="shared" si="15"/>
        <v>15</v>
      </c>
      <c r="AH208" s="14">
        <f t="shared" si="15"/>
        <v>0</v>
      </c>
      <c r="AI208" s="14">
        <f t="shared" si="16"/>
        <v>0</v>
      </c>
      <c r="AJ208" s="14">
        <f t="shared" si="17"/>
        <v>3</v>
      </c>
      <c r="AK208" s="14">
        <f t="shared" si="18"/>
        <v>3</v>
      </c>
      <c r="AL208" s="14">
        <f t="shared" si="19"/>
        <v>20</v>
      </c>
      <c r="AM208" s="7" t="s">
        <v>220</v>
      </c>
      <c r="AN208" s="7">
        <v>19</v>
      </c>
    </row>
    <row r="209" spans="1:40" x14ac:dyDescent="0.25">
      <c r="A209" s="7">
        <v>208</v>
      </c>
      <c r="B209" s="7" t="s">
        <v>234</v>
      </c>
      <c r="C209" s="8">
        <f>VLOOKUP(B209,[1]Combined!$B$1:$AA$640,26,0)</f>
        <v>0</v>
      </c>
      <c r="D209" s="8">
        <f>VLOOKUP(B209,[1]Combined!$B$1:$AB$640,27,0)</f>
        <v>0</v>
      </c>
      <c r="E209" s="8">
        <f>VLOOKUP(B209,[1]Combined!$B$1:$AD$640,29,0)</f>
        <v>0</v>
      </c>
      <c r="F209" s="8">
        <f>VLOOKUP(B209,[1]Combined!$B$1:$AE$640,30,0)</f>
        <v>0</v>
      </c>
      <c r="G209" s="8">
        <f>VLOOKUP(B209,[1]Combined!$B$1:$AF$640,31,0)</f>
        <v>0</v>
      </c>
      <c r="H209" s="8">
        <v>0</v>
      </c>
      <c r="I209" s="9">
        <f>VLOOKUP(B209,[2]Combined!C$1:AB$640,26,0)</f>
        <v>0</v>
      </c>
      <c r="J209" s="9">
        <f>VLOOKUP(B209,[2]Combined!C$1:AC$640,27,0)</f>
        <v>0</v>
      </c>
      <c r="K209" s="9">
        <f>VLOOKUP(B209,[2]Combined!C$1:AE$640,29,0)</f>
        <v>0</v>
      </c>
      <c r="L209" s="9">
        <f>VLOOKUP(B209,[2]Combined!C$1:AF$640,30,0)</f>
        <v>0</v>
      </c>
      <c r="M209" s="9">
        <f>VLOOKUP(B209,[2]Combined!C$1:AG$640,31,0)</f>
        <v>0</v>
      </c>
      <c r="N209" s="9">
        <v>0</v>
      </c>
      <c r="O209" s="10">
        <f>VLOOKUP(B209,[3]Combined!C$1:AB$640,26,0)</f>
        <v>0</v>
      </c>
      <c r="P209" s="10">
        <f>VLOOKUP(B209,[3]Combined!C$1:AC$640,27,0)</f>
        <v>5</v>
      </c>
      <c r="Q209" s="10">
        <f>VLOOKUP(B209,[3]Combined!C$1:AE$640,29,0)</f>
        <v>0</v>
      </c>
      <c r="R209" s="10">
        <f>VLOOKUP(B209,[3]Combined!C$1:AF$640,30,0)</f>
        <v>0</v>
      </c>
      <c r="S209" s="10">
        <f>VLOOKUP(B209,[3]Combined!C$1:AG$640,31,0)</f>
        <v>0</v>
      </c>
      <c r="T209" s="10">
        <v>0</v>
      </c>
      <c r="U209" s="11">
        <f>VLOOKUP(B209,[4]Combined!C$1:AB$640,26,0)</f>
        <v>0</v>
      </c>
      <c r="V209" s="11">
        <f>VLOOKUP(B209,[4]Combined!C$1:AC$640,27,0)</f>
        <v>7</v>
      </c>
      <c r="W209" s="11">
        <f>VLOOKUP(B209,[4]Combined!C$1:AE$640,29,0)</f>
        <v>0</v>
      </c>
      <c r="X209" s="11">
        <v>0</v>
      </c>
      <c r="Y209" s="11">
        <v>0</v>
      </c>
      <c r="Z209" s="11">
        <v>0</v>
      </c>
      <c r="AA209" s="12">
        <v>1</v>
      </c>
      <c r="AB209" s="12">
        <v>3</v>
      </c>
      <c r="AC209" s="12">
        <f>VLOOKUP(B209,[5]Combined!C$1:AE$640,29,0)</f>
        <v>0</v>
      </c>
      <c r="AD209" s="12">
        <v>0</v>
      </c>
      <c r="AE209" s="12">
        <v>0</v>
      </c>
      <c r="AF209" s="12">
        <v>0</v>
      </c>
      <c r="AG209" s="14">
        <f t="shared" si="15"/>
        <v>15</v>
      </c>
      <c r="AH209" s="14">
        <f t="shared" si="15"/>
        <v>0</v>
      </c>
      <c r="AI209" s="14">
        <f t="shared" si="16"/>
        <v>0</v>
      </c>
      <c r="AJ209" s="14">
        <f t="shared" si="17"/>
        <v>1</v>
      </c>
      <c r="AK209" s="14">
        <f t="shared" si="18"/>
        <v>1</v>
      </c>
      <c r="AL209" s="14">
        <f t="shared" si="19"/>
        <v>6.666666666666667</v>
      </c>
      <c r="AM209" s="7" t="s">
        <v>222</v>
      </c>
      <c r="AN209" s="7">
        <v>21</v>
      </c>
    </row>
    <row r="210" spans="1:40" x14ac:dyDescent="0.25">
      <c r="A210" s="7">
        <v>209</v>
      </c>
      <c r="B210" s="7" t="s">
        <v>235</v>
      </c>
      <c r="C210" s="8">
        <f>VLOOKUP(B210,[1]Combined!$B$1:$AA$640,26,0)</f>
        <v>0</v>
      </c>
      <c r="D210" s="8">
        <f>VLOOKUP(B210,[1]Combined!$B$1:$AB$640,27,0)</f>
        <v>0</v>
      </c>
      <c r="E210" s="8">
        <f>VLOOKUP(B210,[1]Combined!$B$1:$AD$640,29,0)</f>
        <v>0</v>
      </c>
      <c r="F210" s="8">
        <f>VLOOKUP(B210,[1]Combined!$B$1:$AE$640,30,0)</f>
        <v>0</v>
      </c>
      <c r="G210" s="8">
        <f>VLOOKUP(B210,[1]Combined!$B$1:$AF$640,31,0)</f>
        <v>0</v>
      </c>
      <c r="H210" s="8">
        <v>0</v>
      </c>
      <c r="I210" s="9">
        <f>VLOOKUP(B210,[2]Combined!C$1:AB$640,26,0)</f>
        <v>0</v>
      </c>
      <c r="J210" s="9">
        <f>VLOOKUP(B210,[2]Combined!C$1:AC$640,27,0)</f>
        <v>0</v>
      </c>
      <c r="K210" s="9">
        <f>VLOOKUP(B210,[2]Combined!C$1:AE$640,29,0)</f>
        <v>0</v>
      </c>
      <c r="L210" s="9">
        <f>VLOOKUP(B210,[2]Combined!C$1:AF$640,30,0)</f>
        <v>0</v>
      </c>
      <c r="M210" s="9">
        <f>VLOOKUP(B210,[2]Combined!C$1:AG$640,31,0)</f>
        <v>0</v>
      </c>
      <c r="N210" s="9">
        <v>0</v>
      </c>
      <c r="O210" s="10">
        <f>VLOOKUP(B210,[3]Combined!C$1:AB$640,26,0)</f>
        <v>2</v>
      </c>
      <c r="P210" s="10">
        <f>VLOOKUP(B210,[3]Combined!C$1:AC$640,27,0)</f>
        <v>5</v>
      </c>
      <c r="Q210" s="10">
        <f>VLOOKUP(B210,[3]Combined!C$1:AE$640,29,0)</f>
        <v>0</v>
      </c>
      <c r="R210" s="10">
        <f>VLOOKUP(B210,[3]Combined!C$1:AF$640,30,0)</f>
        <v>0</v>
      </c>
      <c r="S210" s="10">
        <f>VLOOKUP(B210,[3]Combined!C$1:AG$640,31,0)</f>
        <v>0</v>
      </c>
      <c r="T210" s="10">
        <v>0</v>
      </c>
      <c r="U210" s="11">
        <f>VLOOKUP(B210,[4]Combined!C$1:AB$640,26,0)</f>
        <v>0</v>
      </c>
      <c r="V210" s="11">
        <f>VLOOKUP(B210,[4]Combined!C$1:AC$640,27,0)</f>
        <v>7</v>
      </c>
      <c r="W210" s="11">
        <f>VLOOKUP(B210,[4]Combined!C$1:AE$640,29,0)</f>
        <v>0</v>
      </c>
      <c r="X210" s="11">
        <v>0</v>
      </c>
      <c r="Y210" s="11">
        <v>0</v>
      </c>
      <c r="Z210" s="11">
        <v>0</v>
      </c>
      <c r="AA210" s="12">
        <v>0</v>
      </c>
      <c r="AB210" s="12">
        <v>3</v>
      </c>
      <c r="AC210" s="12">
        <f>VLOOKUP(B210,[5]Combined!C$1:AE$640,29,0)</f>
        <v>0</v>
      </c>
      <c r="AD210" s="12">
        <v>0</v>
      </c>
      <c r="AE210" s="12">
        <v>0</v>
      </c>
      <c r="AF210" s="12">
        <v>0</v>
      </c>
      <c r="AG210" s="14">
        <f t="shared" si="15"/>
        <v>15</v>
      </c>
      <c r="AH210" s="14">
        <f t="shared" si="15"/>
        <v>0</v>
      </c>
      <c r="AI210" s="14">
        <f t="shared" si="16"/>
        <v>0</v>
      </c>
      <c r="AJ210" s="14">
        <f t="shared" si="17"/>
        <v>2</v>
      </c>
      <c r="AK210" s="14">
        <f t="shared" si="18"/>
        <v>2</v>
      </c>
      <c r="AL210" s="14">
        <f t="shared" si="19"/>
        <v>13.333333333333334</v>
      </c>
      <c r="AM210" s="7" t="s">
        <v>224</v>
      </c>
      <c r="AN210" s="7">
        <v>0</v>
      </c>
    </row>
    <row r="211" spans="1:40" x14ac:dyDescent="0.25">
      <c r="A211" s="7">
        <v>210</v>
      </c>
      <c r="B211" s="7" t="s">
        <v>236</v>
      </c>
      <c r="C211" s="8">
        <f>VLOOKUP(B211,[1]Combined!$B$1:$AA$640,26,0)</f>
        <v>0</v>
      </c>
      <c r="D211" s="8">
        <f>VLOOKUP(B211,[1]Combined!$B$1:$AB$640,27,0)</f>
        <v>0</v>
      </c>
      <c r="E211" s="8">
        <f>VLOOKUP(B211,[1]Combined!$B$1:$AD$640,29,0)</f>
        <v>0</v>
      </c>
      <c r="F211" s="8">
        <f>VLOOKUP(B211,[1]Combined!$B$1:$AE$640,30,0)</f>
        <v>0</v>
      </c>
      <c r="G211" s="8">
        <f>VLOOKUP(B211,[1]Combined!$B$1:$AF$640,31,0)</f>
        <v>0</v>
      </c>
      <c r="H211" s="8">
        <v>0</v>
      </c>
      <c r="I211" s="9">
        <f>VLOOKUP(B211,[2]Combined!C$1:AB$640,26,0)</f>
        <v>0</v>
      </c>
      <c r="J211" s="9">
        <f>VLOOKUP(B211,[2]Combined!C$1:AC$640,27,0)</f>
        <v>0</v>
      </c>
      <c r="K211" s="9">
        <f>VLOOKUP(B211,[2]Combined!C$1:AE$640,29,0)</f>
        <v>0</v>
      </c>
      <c r="L211" s="9">
        <f>VLOOKUP(B211,[2]Combined!C$1:AF$640,30,0)</f>
        <v>0</v>
      </c>
      <c r="M211" s="9">
        <f>VLOOKUP(B211,[2]Combined!C$1:AG$640,31,0)</f>
        <v>0</v>
      </c>
      <c r="N211" s="9">
        <v>0</v>
      </c>
      <c r="O211" s="10">
        <f>VLOOKUP(B211,[3]Combined!C$1:AB$640,26,0)</f>
        <v>2</v>
      </c>
      <c r="P211" s="10">
        <f>VLOOKUP(B211,[3]Combined!C$1:AC$640,27,0)</f>
        <v>5</v>
      </c>
      <c r="Q211" s="10">
        <f>VLOOKUP(B211,[3]Combined!C$1:AE$640,29,0)</f>
        <v>0</v>
      </c>
      <c r="R211" s="10">
        <f>VLOOKUP(B211,[3]Combined!C$1:AF$640,30,0)</f>
        <v>0</v>
      </c>
      <c r="S211" s="10">
        <f>VLOOKUP(B211,[3]Combined!C$1:AG$640,31,0)</f>
        <v>0</v>
      </c>
      <c r="T211" s="10">
        <v>0</v>
      </c>
      <c r="U211" s="11">
        <f>VLOOKUP(B211,[4]Combined!C$1:AB$640,26,0)</f>
        <v>0</v>
      </c>
      <c r="V211" s="11">
        <f>VLOOKUP(B211,[4]Combined!C$1:AC$640,27,0)</f>
        <v>7</v>
      </c>
      <c r="W211" s="11">
        <f>VLOOKUP(B211,[4]Combined!C$1:AE$640,29,0)</f>
        <v>0</v>
      </c>
      <c r="X211" s="11">
        <v>0</v>
      </c>
      <c r="Y211" s="11">
        <v>0</v>
      </c>
      <c r="Z211" s="11">
        <v>0</v>
      </c>
      <c r="AA211" s="12">
        <v>2</v>
      </c>
      <c r="AB211" s="12">
        <v>3</v>
      </c>
      <c r="AC211" s="12">
        <f>VLOOKUP(B211,[5]Combined!C$1:AE$640,29,0)</f>
        <v>0</v>
      </c>
      <c r="AD211" s="12">
        <v>0</v>
      </c>
      <c r="AE211" s="12">
        <v>0</v>
      </c>
      <c r="AF211" s="12">
        <v>0</v>
      </c>
      <c r="AG211" s="14">
        <f t="shared" si="15"/>
        <v>15</v>
      </c>
      <c r="AH211" s="14">
        <f t="shared" si="15"/>
        <v>0</v>
      </c>
      <c r="AI211" s="14">
        <f t="shared" si="16"/>
        <v>0</v>
      </c>
      <c r="AJ211" s="14">
        <f t="shared" si="17"/>
        <v>4</v>
      </c>
      <c r="AK211" s="14">
        <f t="shared" si="18"/>
        <v>4</v>
      </c>
      <c r="AL211" s="14">
        <f t="shared" si="19"/>
        <v>26.666666666666668</v>
      </c>
      <c r="AM211" s="7" t="s">
        <v>226</v>
      </c>
      <c r="AN211" s="7">
        <v>19</v>
      </c>
    </row>
    <row r="212" spans="1:40" x14ac:dyDescent="0.25">
      <c r="A212" s="7">
        <v>211</v>
      </c>
      <c r="B212" s="7" t="s">
        <v>237</v>
      </c>
      <c r="C212" s="8">
        <f>VLOOKUP(B212,[1]Combined!$B$1:$AA$640,26,0)</f>
        <v>0</v>
      </c>
      <c r="D212" s="8">
        <f>VLOOKUP(B212,[1]Combined!$B$1:$AB$640,27,0)</f>
        <v>0</v>
      </c>
      <c r="E212" s="8">
        <f>VLOOKUP(B212,[1]Combined!$B$1:$AD$640,29,0)</f>
        <v>0</v>
      </c>
      <c r="F212" s="8">
        <f>VLOOKUP(B212,[1]Combined!$B$1:$AE$640,30,0)</f>
        <v>0</v>
      </c>
      <c r="G212" s="8">
        <f>VLOOKUP(B212,[1]Combined!$B$1:$AF$640,31,0)</f>
        <v>0</v>
      </c>
      <c r="H212" s="8">
        <v>0</v>
      </c>
      <c r="I212" s="9">
        <f>VLOOKUP(B212,[2]Combined!C$1:AB$640,26,0)</f>
        <v>0</v>
      </c>
      <c r="J212" s="9">
        <f>VLOOKUP(B212,[2]Combined!C$1:AC$640,27,0)</f>
        <v>0</v>
      </c>
      <c r="K212" s="9">
        <f>VLOOKUP(B212,[2]Combined!C$1:AE$640,29,0)</f>
        <v>0</v>
      </c>
      <c r="L212" s="9">
        <f>VLOOKUP(B212,[2]Combined!C$1:AF$640,30,0)</f>
        <v>0</v>
      </c>
      <c r="M212" s="9">
        <f>VLOOKUP(B212,[2]Combined!C$1:AG$640,31,0)</f>
        <v>0</v>
      </c>
      <c r="N212" s="9">
        <v>0</v>
      </c>
      <c r="O212" s="10">
        <f>VLOOKUP(B212,[3]Combined!C$1:AB$640,26,0)</f>
        <v>4</v>
      </c>
      <c r="P212" s="10">
        <f>VLOOKUP(B212,[3]Combined!C$1:AC$640,27,0)</f>
        <v>5</v>
      </c>
      <c r="Q212" s="10">
        <f>VLOOKUP(B212,[3]Combined!C$1:AE$640,29,0)</f>
        <v>0</v>
      </c>
      <c r="R212" s="10">
        <f>VLOOKUP(B212,[3]Combined!C$1:AF$640,30,0)</f>
        <v>0</v>
      </c>
      <c r="S212" s="10">
        <f>VLOOKUP(B212,[3]Combined!C$1:AG$640,31,0)</f>
        <v>0</v>
      </c>
      <c r="T212" s="10">
        <v>0</v>
      </c>
      <c r="U212" s="11">
        <f>VLOOKUP(B212,[4]Combined!C$1:AB$640,26,0)</f>
        <v>5</v>
      </c>
      <c r="V212" s="11">
        <f>VLOOKUP(B212,[4]Combined!C$1:AC$640,27,0)</f>
        <v>7</v>
      </c>
      <c r="W212" s="11">
        <f>VLOOKUP(B212,[4]Combined!C$1:AE$640,29,0)</f>
        <v>0</v>
      </c>
      <c r="X212" s="11">
        <v>0</v>
      </c>
      <c r="Y212" s="11">
        <v>0</v>
      </c>
      <c r="Z212" s="11">
        <v>0</v>
      </c>
      <c r="AA212" s="12">
        <v>2</v>
      </c>
      <c r="AB212" s="12">
        <v>3</v>
      </c>
      <c r="AC212" s="12">
        <f>VLOOKUP(B212,[5]Combined!C$1:AE$640,29,0)</f>
        <v>0</v>
      </c>
      <c r="AD212" s="12">
        <v>0</v>
      </c>
      <c r="AE212" s="12">
        <v>0</v>
      </c>
      <c r="AF212" s="12">
        <v>0</v>
      </c>
      <c r="AG212" s="14">
        <f t="shared" si="15"/>
        <v>15</v>
      </c>
      <c r="AH212" s="14">
        <f t="shared" si="15"/>
        <v>0</v>
      </c>
      <c r="AI212" s="14">
        <f t="shared" si="16"/>
        <v>0</v>
      </c>
      <c r="AJ212" s="14">
        <f t="shared" si="17"/>
        <v>11</v>
      </c>
      <c r="AK212" s="14">
        <f t="shared" si="18"/>
        <v>11</v>
      </c>
      <c r="AL212" s="14">
        <f t="shared" si="19"/>
        <v>73.333333333333329</v>
      </c>
      <c r="AM212" s="7" t="s">
        <v>218</v>
      </c>
      <c r="AN212" s="7">
        <v>25</v>
      </c>
    </row>
    <row r="213" spans="1:40" x14ac:dyDescent="0.25">
      <c r="A213" s="7">
        <v>212</v>
      </c>
      <c r="B213" s="7" t="s">
        <v>238</v>
      </c>
      <c r="C213" s="8">
        <f>VLOOKUP(B213,[1]Combined!$B$1:$AA$640,26,0)</f>
        <v>0</v>
      </c>
      <c r="D213" s="8">
        <f>VLOOKUP(B213,[1]Combined!$B$1:$AB$640,27,0)</f>
        <v>0</v>
      </c>
      <c r="E213" s="8">
        <f>VLOOKUP(B213,[1]Combined!$B$1:$AD$640,29,0)</f>
        <v>0</v>
      </c>
      <c r="F213" s="8">
        <f>VLOOKUP(B213,[1]Combined!$B$1:$AE$640,30,0)</f>
        <v>0</v>
      </c>
      <c r="G213" s="8">
        <f>VLOOKUP(B213,[1]Combined!$B$1:$AF$640,31,0)</f>
        <v>0</v>
      </c>
      <c r="H213" s="8">
        <v>0</v>
      </c>
      <c r="I213" s="9">
        <f>VLOOKUP(B213,[2]Combined!C$1:AB$640,26,0)</f>
        <v>0</v>
      </c>
      <c r="J213" s="9">
        <f>VLOOKUP(B213,[2]Combined!C$1:AC$640,27,0)</f>
        <v>0</v>
      </c>
      <c r="K213" s="9">
        <f>VLOOKUP(B213,[2]Combined!C$1:AE$640,29,0)</f>
        <v>0</v>
      </c>
      <c r="L213" s="9">
        <f>VLOOKUP(B213,[2]Combined!C$1:AF$640,30,0)</f>
        <v>0</v>
      </c>
      <c r="M213" s="9">
        <f>VLOOKUP(B213,[2]Combined!C$1:AG$640,31,0)</f>
        <v>0</v>
      </c>
      <c r="N213" s="9">
        <v>0</v>
      </c>
      <c r="O213" s="10">
        <f>VLOOKUP(B213,[3]Combined!C$1:AB$640,26,0)</f>
        <v>1</v>
      </c>
      <c r="P213" s="10">
        <f>VLOOKUP(B213,[3]Combined!C$1:AC$640,27,0)</f>
        <v>5</v>
      </c>
      <c r="Q213" s="10">
        <f>VLOOKUP(B213,[3]Combined!C$1:AE$640,29,0)</f>
        <v>0</v>
      </c>
      <c r="R213" s="10">
        <f>VLOOKUP(B213,[3]Combined!C$1:AF$640,30,0)</f>
        <v>0</v>
      </c>
      <c r="S213" s="10">
        <f>VLOOKUP(B213,[3]Combined!C$1:AG$640,31,0)</f>
        <v>0</v>
      </c>
      <c r="T213" s="10">
        <v>0</v>
      </c>
      <c r="U213" s="11">
        <f>VLOOKUP(B213,[4]Combined!C$1:AB$640,26,0)</f>
        <v>2</v>
      </c>
      <c r="V213" s="11">
        <f>VLOOKUP(B213,[4]Combined!C$1:AC$640,27,0)</f>
        <v>7</v>
      </c>
      <c r="W213" s="11">
        <f>VLOOKUP(B213,[4]Combined!C$1:AE$640,29,0)</f>
        <v>0</v>
      </c>
      <c r="X213" s="11">
        <v>0</v>
      </c>
      <c r="Y213" s="11">
        <v>0</v>
      </c>
      <c r="Z213" s="11">
        <v>0</v>
      </c>
      <c r="AA213" s="12">
        <v>1</v>
      </c>
      <c r="AB213" s="12">
        <v>3</v>
      </c>
      <c r="AC213" s="12">
        <f>VLOOKUP(B213,[5]Combined!C$1:AE$640,29,0)</f>
        <v>0</v>
      </c>
      <c r="AD213" s="12">
        <v>0</v>
      </c>
      <c r="AE213" s="12">
        <v>0</v>
      </c>
      <c r="AF213" s="12">
        <v>0</v>
      </c>
      <c r="AG213" s="14">
        <f t="shared" si="15"/>
        <v>15</v>
      </c>
      <c r="AH213" s="14">
        <f t="shared" si="15"/>
        <v>0</v>
      </c>
      <c r="AI213" s="14">
        <f t="shared" si="16"/>
        <v>0</v>
      </c>
      <c r="AJ213" s="14">
        <f t="shared" si="17"/>
        <v>4</v>
      </c>
      <c r="AK213" s="14">
        <f t="shared" si="18"/>
        <v>4</v>
      </c>
      <c r="AL213" s="14">
        <f t="shared" si="19"/>
        <v>26.666666666666668</v>
      </c>
      <c r="AM213" s="7" t="s">
        <v>220</v>
      </c>
      <c r="AN213" s="7">
        <v>25</v>
      </c>
    </row>
    <row r="214" spans="1:40" x14ac:dyDescent="0.25">
      <c r="A214" s="7">
        <v>213</v>
      </c>
      <c r="B214" s="7" t="s">
        <v>239</v>
      </c>
      <c r="C214" s="8">
        <f>VLOOKUP(B214,[1]Combined!$B$1:$AA$640,26,0)</f>
        <v>0</v>
      </c>
      <c r="D214" s="8">
        <f>VLOOKUP(B214,[1]Combined!$B$1:$AB$640,27,0)</f>
        <v>0</v>
      </c>
      <c r="E214" s="8">
        <f>VLOOKUP(B214,[1]Combined!$B$1:$AD$640,29,0)</f>
        <v>0</v>
      </c>
      <c r="F214" s="8">
        <f>VLOOKUP(B214,[1]Combined!$B$1:$AE$640,30,0)</f>
        <v>0</v>
      </c>
      <c r="G214" s="8">
        <f>VLOOKUP(B214,[1]Combined!$B$1:$AF$640,31,0)</f>
        <v>0</v>
      </c>
      <c r="H214" s="8">
        <v>0</v>
      </c>
      <c r="I214" s="9">
        <f>VLOOKUP(B214,[2]Combined!C$1:AB$640,26,0)</f>
        <v>0</v>
      </c>
      <c r="J214" s="9">
        <f>VLOOKUP(B214,[2]Combined!C$1:AC$640,27,0)</f>
        <v>0</v>
      </c>
      <c r="K214" s="9">
        <f>VLOOKUP(B214,[2]Combined!C$1:AE$640,29,0)</f>
        <v>0</v>
      </c>
      <c r="L214" s="9">
        <f>VLOOKUP(B214,[2]Combined!C$1:AF$640,30,0)</f>
        <v>0</v>
      </c>
      <c r="M214" s="9">
        <f>VLOOKUP(B214,[2]Combined!C$1:AG$640,31,0)</f>
        <v>0</v>
      </c>
      <c r="N214" s="9">
        <v>0</v>
      </c>
      <c r="O214" s="10">
        <f>VLOOKUP(B214,[3]Combined!C$1:AB$640,26,0)</f>
        <v>2</v>
      </c>
      <c r="P214" s="10">
        <f>VLOOKUP(B214,[3]Combined!C$1:AC$640,27,0)</f>
        <v>5</v>
      </c>
      <c r="Q214" s="10">
        <f>VLOOKUP(B214,[3]Combined!C$1:AE$640,29,0)</f>
        <v>0</v>
      </c>
      <c r="R214" s="10">
        <f>VLOOKUP(B214,[3]Combined!C$1:AF$640,30,0)</f>
        <v>0</v>
      </c>
      <c r="S214" s="10">
        <f>VLOOKUP(B214,[3]Combined!C$1:AG$640,31,0)</f>
        <v>0</v>
      </c>
      <c r="T214" s="10">
        <v>0</v>
      </c>
      <c r="U214" s="11">
        <f>VLOOKUP(B214,[4]Combined!C$1:AB$640,26,0)</f>
        <v>5</v>
      </c>
      <c r="V214" s="11">
        <f>VLOOKUP(B214,[4]Combined!C$1:AC$640,27,0)</f>
        <v>7</v>
      </c>
      <c r="W214" s="11">
        <f>VLOOKUP(B214,[4]Combined!C$1:AE$640,29,0)</f>
        <v>0</v>
      </c>
      <c r="X214" s="11">
        <v>0</v>
      </c>
      <c r="Y214" s="11">
        <v>0</v>
      </c>
      <c r="Z214" s="11">
        <v>0</v>
      </c>
      <c r="AA214" s="12">
        <v>2</v>
      </c>
      <c r="AB214" s="12">
        <v>3</v>
      </c>
      <c r="AC214" s="12">
        <f>VLOOKUP(B214,[5]Combined!C$1:AE$640,29,0)</f>
        <v>0</v>
      </c>
      <c r="AD214" s="12">
        <v>0</v>
      </c>
      <c r="AE214" s="12">
        <v>0</v>
      </c>
      <c r="AF214" s="12">
        <v>0</v>
      </c>
      <c r="AG214" s="14">
        <f t="shared" si="15"/>
        <v>15</v>
      </c>
      <c r="AH214" s="14">
        <f t="shared" si="15"/>
        <v>0</v>
      </c>
      <c r="AI214" s="14">
        <f t="shared" si="16"/>
        <v>0</v>
      </c>
      <c r="AJ214" s="14">
        <f t="shared" si="17"/>
        <v>9</v>
      </c>
      <c r="AK214" s="14">
        <f t="shared" si="18"/>
        <v>9</v>
      </c>
      <c r="AL214" s="14">
        <f t="shared" si="19"/>
        <v>60</v>
      </c>
      <c r="AM214" s="7" t="s">
        <v>222</v>
      </c>
      <c r="AN214" s="7">
        <v>25</v>
      </c>
    </row>
    <row r="215" spans="1:40" x14ac:dyDescent="0.25">
      <c r="A215" s="7">
        <v>214</v>
      </c>
      <c r="B215" s="7" t="s">
        <v>240</v>
      </c>
      <c r="C215" s="8">
        <f>VLOOKUP(B215,[1]Combined!$B$1:$AA$640,26,0)</f>
        <v>0</v>
      </c>
      <c r="D215" s="8">
        <f>VLOOKUP(B215,[1]Combined!$B$1:$AB$640,27,0)</f>
        <v>0</v>
      </c>
      <c r="E215" s="8">
        <f>VLOOKUP(B215,[1]Combined!$B$1:$AD$640,29,0)</f>
        <v>0</v>
      </c>
      <c r="F215" s="8">
        <f>VLOOKUP(B215,[1]Combined!$B$1:$AE$640,30,0)</f>
        <v>0</v>
      </c>
      <c r="G215" s="8">
        <f>VLOOKUP(B215,[1]Combined!$B$1:$AF$640,31,0)</f>
        <v>0</v>
      </c>
      <c r="H215" s="8">
        <v>0</v>
      </c>
      <c r="I215" s="9">
        <f>VLOOKUP(B215,[2]Combined!C$1:AB$640,26,0)</f>
        <v>0</v>
      </c>
      <c r="J215" s="9">
        <f>VLOOKUP(B215,[2]Combined!C$1:AC$640,27,0)</f>
        <v>0</v>
      </c>
      <c r="K215" s="9">
        <f>VLOOKUP(B215,[2]Combined!C$1:AE$640,29,0)</f>
        <v>0</v>
      </c>
      <c r="L215" s="9">
        <f>VLOOKUP(B215,[2]Combined!C$1:AF$640,30,0)</f>
        <v>0</v>
      </c>
      <c r="M215" s="9">
        <f>VLOOKUP(B215,[2]Combined!C$1:AG$640,31,0)</f>
        <v>0</v>
      </c>
      <c r="N215" s="9">
        <v>0</v>
      </c>
      <c r="O215" s="10">
        <f>VLOOKUP(B215,[3]Combined!C$1:AB$640,26,0)</f>
        <v>2</v>
      </c>
      <c r="P215" s="10">
        <f>VLOOKUP(B215,[3]Combined!C$1:AC$640,27,0)</f>
        <v>5</v>
      </c>
      <c r="Q215" s="10">
        <f>VLOOKUP(B215,[3]Combined!C$1:AE$640,29,0)</f>
        <v>1</v>
      </c>
      <c r="R215" s="10">
        <f>VLOOKUP(B215,[3]Combined!C$1:AF$640,30,0)</f>
        <v>0</v>
      </c>
      <c r="S215" s="10">
        <f>VLOOKUP(B215,[3]Combined!C$1:AG$640,31,0)</f>
        <v>0</v>
      </c>
      <c r="T215" s="10">
        <v>0</v>
      </c>
      <c r="U215" s="11">
        <f>VLOOKUP(B215,[4]Combined!C$1:AB$640,26,0)</f>
        <v>5</v>
      </c>
      <c r="V215" s="11">
        <f>VLOOKUP(B215,[4]Combined!C$1:AC$640,27,0)</f>
        <v>7</v>
      </c>
      <c r="W215" s="11">
        <f>VLOOKUP(B215,[4]Combined!C$1:AE$640,29,0)</f>
        <v>0</v>
      </c>
      <c r="X215" s="11">
        <v>0</v>
      </c>
      <c r="Y215" s="11">
        <v>0</v>
      </c>
      <c r="Z215" s="11">
        <v>0</v>
      </c>
      <c r="AA215" s="12">
        <v>2</v>
      </c>
      <c r="AB215" s="12">
        <v>3</v>
      </c>
      <c r="AC215" s="12">
        <f>VLOOKUP(B215,[5]Combined!C$1:AE$640,29,0)</f>
        <v>0</v>
      </c>
      <c r="AD215" s="12">
        <v>0</v>
      </c>
      <c r="AE215" s="12">
        <v>0</v>
      </c>
      <c r="AF215" s="12">
        <v>0</v>
      </c>
      <c r="AG215" s="14">
        <f t="shared" si="15"/>
        <v>15</v>
      </c>
      <c r="AH215" s="14">
        <f t="shared" si="15"/>
        <v>1</v>
      </c>
      <c r="AI215" s="14">
        <f t="shared" si="16"/>
        <v>1</v>
      </c>
      <c r="AJ215" s="14">
        <f t="shared" si="17"/>
        <v>9</v>
      </c>
      <c r="AK215" s="14">
        <f t="shared" si="18"/>
        <v>10</v>
      </c>
      <c r="AL215" s="14">
        <f t="shared" si="19"/>
        <v>66.666666666666657</v>
      </c>
      <c r="AM215" s="7" t="s">
        <v>224</v>
      </c>
      <c r="AN215" s="7">
        <v>25</v>
      </c>
    </row>
    <row r="216" spans="1:40" x14ac:dyDescent="0.25">
      <c r="A216" s="7">
        <v>215</v>
      </c>
      <c r="B216" s="7" t="s">
        <v>241</v>
      </c>
      <c r="C216" s="8">
        <f>VLOOKUP(B216,[1]Combined!$B$1:$AA$640,26,0)</f>
        <v>0</v>
      </c>
      <c r="D216" s="8">
        <f>VLOOKUP(B216,[1]Combined!$B$1:$AB$640,27,0)</f>
        <v>0</v>
      </c>
      <c r="E216" s="8">
        <f>VLOOKUP(B216,[1]Combined!$B$1:$AD$640,29,0)</f>
        <v>0</v>
      </c>
      <c r="F216" s="8">
        <f>VLOOKUP(B216,[1]Combined!$B$1:$AE$640,30,0)</f>
        <v>0</v>
      </c>
      <c r="G216" s="8">
        <f>VLOOKUP(B216,[1]Combined!$B$1:$AF$640,31,0)</f>
        <v>0</v>
      </c>
      <c r="H216" s="8">
        <v>0</v>
      </c>
      <c r="I216" s="9">
        <f>VLOOKUP(B216,[2]Combined!C$1:AB$640,26,0)</f>
        <v>0</v>
      </c>
      <c r="J216" s="9">
        <f>VLOOKUP(B216,[2]Combined!C$1:AC$640,27,0)</f>
        <v>0</v>
      </c>
      <c r="K216" s="9">
        <f>VLOOKUP(B216,[2]Combined!C$1:AE$640,29,0)</f>
        <v>0</v>
      </c>
      <c r="L216" s="9">
        <f>VLOOKUP(B216,[2]Combined!C$1:AF$640,30,0)</f>
        <v>0</v>
      </c>
      <c r="M216" s="9">
        <f>VLOOKUP(B216,[2]Combined!C$1:AG$640,31,0)</f>
        <v>0</v>
      </c>
      <c r="N216" s="9">
        <v>0</v>
      </c>
      <c r="O216" s="10">
        <f>VLOOKUP(B216,[3]Combined!C$1:AB$640,26,0)</f>
        <v>0</v>
      </c>
      <c r="P216" s="10">
        <f>VLOOKUP(B216,[3]Combined!C$1:AC$640,27,0)</f>
        <v>5</v>
      </c>
      <c r="Q216" s="10">
        <f>VLOOKUP(B216,[3]Combined!C$1:AE$640,29,0)</f>
        <v>0</v>
      </c>
      <c r="R216" s="10">
        <f>VLOOKUP(B216,[3]Combined!C$1:AF$640,30,0)</f>
        <v>0</v>
      </c>
      <c r="S216" s="10">
        <f>VLOOKUP(B216,[3]Combined!C$1:AG$640,31,0)</f>
        <v>0</v>
      </c>
      <c r="T216" s="10">
        <v>0</v>
      </c>
      <c r="U216" s="11">
        <f>VLOOKUP(B216,[4]Combined!C$1:AB$640,26,0)</f>
        <v>0</v>
      </c>
      <c r="V216" s="11">
        <f>VLOOKUP(B216,[4]Combined!C$1:AC$640,27,0)</f>
        <v>7</v>
      </c>
      <c r="W216" s="11">
        <f>VLOOKUP(B216,[4]Combined!C$1:AE$640,29,0)</f>
        <v>0</v>
      </c>
      <c r="X216" s="11">
        <v>0</v>
      </c>
      <c r="Y216" s="11">
        <v>0</v>
      </c>
      <c r="Z216" s="11">
        <v>0</v>
      </c>
      <c r="AA216" s="12">
        <v>1</v>
      </c>
      <c r="AB216" s="12">
        <v>3</v>
      </c>
      <c r="AC216" s="12">
        <f>VLOOKUP(B216,[5]Combined!C$1:AE$640,29,0)</f>
        <v>0</v>
      </c>
      <c r="AD216" s="12">
        <v>0</v>
      </c>
      <c r="AE216" s="12">
        <v>0</v>
      </c>
      <c r="AF216" s="12">
        <v>0</v>
      </c>
      <c r="AG216" s="14">
        <f t="shared" si="15"/>
        <v>15</v>
      </c>
      <c r="AH216" s="14">
        <f t="shared" si="15"/>
        <v>0</v>
      </c>
      <c r="AI216" s="14">
        <f t="shared" si="16"/>
        <v>0</v>
      </c>
      <c r="AJ216" s="14">
        <f t="shared" si="17"/>
        <v>1</v>
      </c>
      <c r="AK216" s="14">
        <f t="shared" si="18"/>
        <v>1</v>
      </c>
      <c r="AL216" s="14">
        <f t="shared" si="19"/>
        <v>6.666666666666667</v>
      </c>
      <c r="AM216" s="7" t="s">
        <v>226</v>
      </c>
      <c r="AN216" s="7">
        <v>25</v>
      </c>
    </row>
    <row r="217" spans="1:40" x14ac:dyDescent="0.25">
      <c r="A217" s="7">
        <v>216</v>
      </c>
      <c r="B217" s="7" t="s">
        <v>242</v>
      </c>
      <c r="C217" s="8">
        <f>VLOOKUP(B217,[1]Combined!$B$1:$AA$640,26,0)</f>
        <v>0</v>
      </c>
      <c r="D217" s="8">
        <f>VLOOKUP(B217,[1]Combined!$B$1:$AB$640,27,0)</f>
        <v>0</v>
      </c>
      <c r="E217" s="8">
        <f>VLOOKUP(B217,[1]Combined!$B$1:$AD$640,29,0)</f>
        <v>0</v>
      </c>
      <c r="F217" s="8">
        <f>VLOOKUP(B217,[1]Combined!$B$1:$AE$640,30,0)</f>
        <v>0</v>
      </c>
      <c r="G217" s="8">
        <f>VLOOKUP(B217,[1]Combined!$B$1:$AF$640,31,0)</f>
        <v>0</v>
      </c>
      <c r="H217" s="8">
        <v>0</v>
      </c>
      <c r="I217" s="9">
        <f>VLOOKUP(B217,[2]Combined!C$1:AB$640,26,0)</f>
        <v>0</v>
      </c>
      <c r="J217" s="9">
        <f>VLOOKUP(B217,[2]Combined!C$1:AC$640,27,0)</f>
        <v>0</v>
      </c>
      <c r="K217" s="9">
        <f>VLOOKUP(B217,[2]Combined!C$1:AE$640,29,0)</f>
        <v>0</v>
      </c>
      <c r="L217" s="9">
        <f>VLOOKUP(B217,[2]Combined!C$1:AF$640,30,0)</f>
        <v>0</v>
      </c>
      <c r="M217" s="9">
        <f>VLOOKUP(B217,[2]Combined!C$1:AG$640,31,0)</f>
        <v>0</v>
      </c>
      <c r="N217" s="9">
        <v>0</v>
      </c>
      <c r="O217" s="10">
        <f>VLOOKUP(B217,[3]Combined!C$1:AB$640,26,0)</f>
        <v>0</v>
      </c>
      <c r="P217" s="10">
        <f>VLOOKUP(B217,[3]Combined!C$1:AC$640,27,0)</f>
        <v>5</v>
      </c>
      <c r="Q217" s="10">
        <f>VLOOKUP(B217,[3]Combined!C$1:AE$640,29,0)</f>
        <v>2</v>
      </c>
      <c r="R217" s="10">
        <f>VLOOKUP(B217,[3]Combined!C$1:AF$640,30,0)</f>
        <v>0</v>
      </c>
      <c r="S217" s="10">
        <f>VLOOKUP(B217,[3]Combined!C$1:AG$640,31,0)</f>
        <v>0</v>
      </c>
      <c r="T217" s="10">
        <v>0</v>
      </c>
      <c r="U217" s="11">
        <f>VLOOKUP(B217,[4]Combined!C$1:AB$640,26,0)</f>
        <v>3</v>
      </c>
      <c r="V217" s="11">
        <f>VLOOKUP(B217,[4]Combined!C$1:AC$640,27,0)</f>
        <v>7</v>
      </c>
      <c r="W217" s="11">
        <f>VLOOKUP(B217,[4]Combined!C$1:AE$640,29,0)</f>
        <v>0</v>
      </c>
      <c r="X217" s="11">
        <v>0</v>
      </c>
      <c r="Y217" s="11">
        <v>0</v>
      </c>
      <c r="Z217" s="11">
        <v>0</v>
      </c>
      <c r="AA217" s="12">
        <v>1</v>
      </c>
      <c r="AB217" s="12">
        <v>3</v>
      </c>
      <c r="AC217" s="12">
        <f>VLOOKUP(B217,[5]Combined!C$1:AE$640,29,0)</f>
        <v>0</v>
      </c>
      <c r="AD217" s="12">
        <v>0</v>
      </c>
      <c r="AE217" s="12">
        <v>0</v>
      </c>
      <c r="AF217" s="12">
        <v>0</v>
      </c>
      <c r="AG217" s="14">
        <f t="shared" si="15"/>
        <v>15</v>
      </c>
      <c r="AH217" s="14">
        <f t="shared" si="15"/>
        <v>2</v>
      </c>
      <c r="AI217" s="14">
        <f t="shared" si="16"/>
        <v>2</v>
      </c>
      <c r="AJ217" s="14">
        <f t="shared" si="17"/>
        <v>4</v>
      </c>
      <c r="AK217" s="14">
        <f t="shared" si="18"/>
        <v>6</v>
      </c>
      <c r="AL217" s="14">
        <f t="shared" si="19"/>
        <v>40</v>
      </c>
      <c r="AM217" s="7" t="s">
        <v>218</v>
      </c>
      <c r="AN217" s="7">
        <v>18</v>
      </c>
    </row>
    <row r="218" spans="1:40" x14ac:dyDescent="0.25">
      <c r="A218" s="7">
        <v>217</v>
      </c>
      <c r="B218" s="7" t="s">
        <v>243</v>
      </c>
      <c r="C218" s="8">
        <f>VLOOKUP(B218,[1]Combined!$B$1:$AA$640,26,0)</f>
        <v>0</v>
      </c>
      <c r="D218" s="8">
        <f>VLOOKUP(B218,[1]Combined!$B$1:$AB$640,27,0)</f>
        <v>0</v>
      </c>
      <c r="E218" s="8">
        <f>VLOOKUP(B218,[1]Combined!$B$1:$AD$640,29,0)</f>
        <v>0</v>
      </c>
      <c r="F218" s="8">
        <f>VLOOKUP(B218,[1]Combined!$B$1:$AE$640,30,0)</f>
        <v>0</v>
      </c>
      <c r="G218" s="8">
        <f>VLOOKUP(B218,[1]Combined!$B$1:$AF$640,31,0)</f>
        <v>0</v>
      </c>
      <c r="H218" s="8">
        <v>0</v>
      </c>
      <c r="I218" s="9">
        <f>VLOOKUP(B218,[2]Combined!C$1:AB$640,26,0)</f>
        <v>0</v>
      </c>
      <c r="J218" s="9">
        <f>VLOOKUP(B218,[2]Combined!C$1:AC$640,27,0)</f>
        <v>0</v>
      </c>
      <c r="K218" s="9">
        <f>VLOOKUP(B218,[2]Combined!C$1:AE$640,29,0)</f>
        <v>0</v>
      </c>
      <c r="L218" s="9">
        <f>VLOOKUP(B218,[2]Combined!C$1:AF$640,30,0)</f>
        <v>0</v>
      </c>
      <c r="M218" s="9">
        <f>VLOOKUP(B218,[2]Combined!C$1:AG$640,31,0)</f>
        <v>0</v>
      </c>
      <c r="N218" s="9">
        <v>0</v>
      </c>
      <c r="O218" s="10">
        <f>VLOOKUP(B218,[3]Combined!C$1:AB$640,26,0)</f>
        <v>4</v>
      </c>
      <c r="P218" s="10">
        <f>VLOOKUP(B218,[3]Combined!C$1:AC$640,27,0)</f>
        <v>5</v>
      </c>
      <c r="Q218" s="10">
        <f>VLOOKUP(B218,[3]Combined!C$1:AE$640,29,0)</f>
        <v>0</v>
      </c>
      <c r="R218" s="10">
        <f>VLOOKUP(B218,[3]Combined!C$1:AF$640,30,0)</f>
        <v>0</v>
      </c>
      <c r="S218" s="10">
        <f>VLOOKUP(B218,[3]Combined!C$1:AG$640,31,0)</f>
        <v>0</v>
      </c>
      <c r="T218" s="10">
        <v>0</v>
      </c>
      <c r="U218" s="11">
        <f>VLOOKUP(B218,[4]Combined!C$1:AB$640,26,0)</f>
        <v>6</v>
      </c>
      <c r="V218" s="11">
        <f>VLOOKUP(B218,[4]Combined!C$1:AC$640,27,0)</f>
        <v>7</v>
      </c>
      <c r="W218" s="11">
        <f>VLOOKUP(B218,[4]Combined!C$1:AE$640,29,0)</f>
        <v>0</v>
      </c>
      <c r="X218" s="11">
        <v>0</v>
      </c>
      <c r="Y218" s="11">
        <v>0</v>
      </c>
      <c r="Z218" s="11">
        <v>0</v>
      </c>
      <c r="AA218" s="12">
        <v>2</v>
      </c>
      <c r="AB218" s="12">
        <v>3</v>
      </c>
      <c r="AC218" s="12">
        <f>VLOOKUP(B218,[5]Combined!C$1:AE$640,29,0)</f>
        <v>0</v>
      </c>
      <c r="AD218" s="12">
        <v>0</v>
      </c>
      <c r="AE218" s="12">
        <v>0</v>
      </c>
      <c r="AF218" s="12">
        <v>0</v>
      </c>
      <c r="AG218" s="14">
        <f t="shared" si="15"/>
        <v>15</v>
      </c>
      <c r="AH218" s="14">
        <f t="shared" si="15"/>
        <v>0</v>
      </c>
      <c r="AI218" s="14">
        <f t="shared" si="16"/>
        <v>0</v>
      </c>
      <c r="AJ218" s="14">
        <f t="shared" si="17"/>
        <v>12</v>
      </c>
      <c r="AK218" s="14">
        <f t="shared" si="18"/>
        <v>12</v>
      </c>
      <c r="AL218" s="14">
        <f t="shared" si="19"/>
        <v>80</v>
      </c>
      <c r="AM218" s="7" t="s">
        <v>220</v>
      </c>
      <c r="AN218" s="7">
        <v>19</v>
      </c>
    </row>
    <row r="219" spans="1:40" x14ac:dyDescent="0.25">
      <c r="A219" s="7">
        <v>218</v>
      </c>
      <c r="B219" s="7" t="s">
        <v>244</v>
      </c>
      <c r="C219" s="8">
        <f>VLOOKUP(B219,[1]Combined!$B$1:$AA$640,26,0)</f>
        <v>0</v>
      </c>
      <c r="D219" s="8">
        <f>VLOOKUP(B219,[1]Combined!$B$1:$AB$640,27,0)</f>
        <v>0</v>
      </c>
      <c r="E219" s="8">
        <f>VLOOKUP(B219,[1]Combined!$B$1:$AD$640,29,0)</f>
        <v>0</v>
      </c>
      <c r="F219" s="8">
        <f>VLOOKUP(B219,[1]Combined!$B$1:$AE$640,30,0)</f>
        <v>0</v>
      </c>
      <c r="G219" s="8">
        <f>VLOOKUP(B219,[1]Combined!$B$1:$AF$640,31,0)</f>
        <v>0</v>
      </c>
      <c r="H219" s="8">
        <v>0</v>
      </c>
      <c r="I219" s="9">
        <f>VLOOKUP(B219,[2]Combined!C$1:AB$640,26,0)</f>
        <v>0</v>
      </c>
      <c r="J219" s="9">
        <f>VLOOKUP(B219,[2]Combined!C$1:AC$640,27,0)</f>
        <v>0</v>
      </c>
      <c r="K219" s="9">
        <f>VLOOKUP(B219,[2]Combined!C$1:AE$640,29,0)</f>
        <v>0</v>
      </c>
      <c r="L219" s="9">
        <f>VLOOKUP(B219,[2]Combined!C$1:AF$640,30,0)</f>
        <v>0</v>
      </c>
      <c r="M219" s="9">
        <f>VLOOKUP(B219,[2]Combined!C$1:AG$640,31,0)</f>
        <v>0</v>
      </c>
      <c r="N219" s="9">
        <v>0</v>
      </c>
      <c r="O219" s="10">
        <f>VLOOKUP(B219,[3]Combined!C$1:AB$640,26,0)</f>
        <v>3</v>
      </c>
      <c r="P219" s="10">
        <f>VLOOKUP(B219,[3]Combined!C$1:AC$640,27,0)</f>
        <v>5</v>
      </c>
      <c r="Q219" s="10">
        <f>VLOOKUP(B219,[3]Combined!C$1:AE$640,29,0)</f>
        <v>0</v>
      </c>
      <c r="R219" s="10">
        <f>VLOOKUP(B219,[3]Combined!C$1:AF$640,30,0)</f>
        <v>0</v>
      </c>
      <c r="S219" s="10">
        <f>VLOOKUP(B219,[3]Combined!C$1:AG$640,31,0)</f>
        <v>0</v>
      </c>
      <c r="T219" s="10">
        <v>0</v>
      </c>
      <c r="U219" s="11">
        <f>VLOOKUP(B219,[4]Combined!C$1:AB$640,26,0)</f>
        <v>4</v>
      </c>
      <c r="V219" s="11">
        <f>VLOOKUP(B219,[4]Combined!C$1:AC$640,27,0)</f>
        <v>7</v>
      </c>
      <c r="W219" s="11">
        <f>VLOOKUP(B219,[4]Combined!C$1:AE$640,29,0)</f>
        <v>0</v>
      </c>
      <c r="X219" s="11">
        <v>0</v>
      </c>
      <c r="Y219" s="11">
        <v>0</v>
      </c>
      <c r="Z219" s="11">
        <v>0</v>
      </c>
      <c r="AA219" s="12">
        <v>2</v>
      </c>
      <c r="AB219" s="12">
        <v>3</v>
      </c>
      <c r="AC219" s="12">
        <f>VLOOKUP(B219,[5]Combined!C$1:AE$640,29,0)</f>
        <v>0</v>
      </c>
      <c r="AD219" s="12">
        <v>0</v>
      </c>
      <c r="AE219" s="12">
        <v>0</v>
      </c>
      <c r="AF219" s="12">
        <v>0</v>
      </c>
      <c r="AG219" s="14">
        <f t="shared" si="15"/>
        <v>15</v>
      </c>
      <c r="AH219" s="14">
        <f t="shared" si="15"/>
        <v>0</v>
      </c>
      <c r="AI219" s="14">
        <f t="shared" si="16"/>
        <v>0</v>
      </c>
      <c r="AJ219" s="14">
        <f t="shared" si="17"/>
        <v>9</v>
      </c>
      <c r="AK219" s="14">
        <f t="shared" si="18"/>
        <v>9</v>
      </c>
      <c r="AL219" s="14">
        <f t="shared" si="19"/>
        <v>60</v>
      </c>
      <c r="AM219" s="7" t="s">
        <v>222</v>
      </c>
      <c r="AN219" s="7">
        <v>20</v>
      </c>
    </row>
    <row r="220" spans="1:40" x14ac:dyDescent="0.25">
      <c r="A220" s="7">
        <v>219</v>
      </c>
      <c r="B220" s="7" t="s">
        <v>245</v>
      </c>
      <c r="C220" s="8">
        <f>VLOOKUP(B220,[1]Combined!$B$1:$AA$640,26,0)</f>
        <v>0</v>
      </c>
      <c r="D220" s="8">
        <f>VLOOKUP(B220,[1]Combined!$B$1:$AB$640,27,0)</f>
        <v>0</v>
      </c>
      <c r="E220" s="8">
        <f>VLOOKUP(B220,[1]Combined!$B$1:$AD$640,29,0)</f>
        <v>0</v>
      </c>
      <c r="F220" s="8">
        <f>VLOOKUP(B220,[1]Combined!$B$1:$AE$640,30,0)</f>
        <v>0</v>
      </c>
      <c r="G220" s="8">
        <f>VLOOKUP(B220,[1]Combined!$B$1:$AF$640,31,0)</f>
        <v>0</v>
      </c>
      <c r="H220" s="8">
        <v>0</v>
      </c>
      <c r="I220" s="9">
        <f>VLOOKUP(B220,[2]Combined!C$1:AB$640,26,0)</f>
        <v>0</v>
      </c>
      <c r="J220" s="9">
        <f>VLOOKUP(B220,[2]Combined!C$1:AC$640,27,0)</f>
        <v>0</v>
      </c>
      <c r="K220" s="9">
        <f>VLOOKUP(B220,[2]Combined!C$1:AE$640,29,0)</f>
        <v>0</v>
      </c>
      <c r="L220" s="9">
        <f>VLOOKUP(B220,[2]Combined!C$1:AF$640,30,0)</f>
        <v>0</v>
      </c>
      <c r="M220" s="9">
        <f>VLOOKUP(B220,[2]Combined!C$1:AG$640,31,0)</f>
        <v>0</v>
      </c>
      <c r="N220" s="9">
        <v>0</v>
      </c>
      <c r="O220" s="10">
        <f>VLOOKUP(B220,[3]Combined!C$1:AB$640,26,0)</f>
        <v>2</v>
      </c>
      <c r="P220" s="10">
        <f>VLOOKUP(B220,[3]Combined!C$1:AC$640,27,0)</f>
        <v>5</v>
      </c>
      <c r="Q220" s="10">
        <f>VLOOKUP(B220,[3]Combined!C$1:AE$640,29,0)</f>
        <v>0</v>
      </c>
      <c r="R220" s="10">
        <f>VLOOKUP(B220,[3]Combined!C$1:AF$640,30,0)</f>
        <v>0</v>
      </c>
      <c r="S220" s="10">
        <f>VLOOKUP(B220,[3]Combined!C$1:AG$640,31,0)</f>
        <v>0</v>
      </c>
      <c r="T220" s="10">
        <v>0</v>
      </c>
      <c r="U220" s="11">
        <f>VLOOKUP(B220,[4]Combined!C$1:AB$640,26,0)</f>
        <v>7</v>
      </c>
      <c r="V220" s="11">
        <f>VLOOKUP(B220,[4]Combined!C$1:AC$640,27,0)</f>
        <v>7</v>
      </c>
      <c r="W220" s="11">
        <f>VLOOKUP(B220,[4]Combined!C$1:AE$640,29,0)</f>
        <v>0</v>
      </c>
      <c r="X220" s="11">
        <v>0</v>
      </c>
      <c r="Y220" s="11">
        <v>0</v>
      </c>
      <c r="Z220" s="11">
        <v>0</v>
      </c>
      <c r="AA220" s="12">
        <v>2</v>
      </c>
      <c r="AB220" s="12">
        <v>3</v>
      </c>
      <c r="AC220" s="12">
        <f>VLOOKUP(B220,[5]Combined!C$1:AE$640,29,0)</f>
        <v>0</v>
      </c>
      <c r="AD220" s="12">
        <v>0</v>
      </c>
      <c r="AE220" s="12">
        <v>0</v>
      </c>
      <c r="AF220" s="12">
        <v>0</v>
      </c>
      <c r="AG220" s="14">
        <f t="shared" si="15"/>
        <v>15</v>
      </c>
      <c r="AH220" s="14">
        <f t="shared" si="15"/>
        <v>0</v>
      </c>
      <c r="AI220" s="14">
        <f t="shared" si="16"/>
        <v>0</v>
      </c>
      <c r="AJ220" s="14">
        <f t="shared" si="17"/>
        <v>11</v>
      </c>
      <c r="AK220" s="14">
        <f t="shared" si="18"/>
        <v>11</v>
      </c>
      <c r="AL220" s="14">
        <f t="shared" si="19"/>
        <v>73.333333333333329</v>
      </c>
      <c r="AM220" s="7" t="s">
        <v>224</v>
      </c>
      <c r="AN220" s="7">
        <v>21</v>
      </c>
    </row>
    <row r="221" spans="1:40" x14ac:dyDescent="0.25">
      <c r="A221" s="7">
        <v>220</v>
      </c>
      <c r="B221" s="7" t="s">
        <v>246</v>
      </c>
      <c r="C221" s="8">
        <f>VLOOKUP(B221,[1]Combined!$B$1:$AA$640,26,0)</f>
        <v>0</v>
      </c>
      <c r="D221" s="8">
        <f>VLOOKUP(B221,[1]Combined!$B$1:$AB$640,27,0)</f>
        <v>0</v>
      </c>
      <c r="E221" s="8">
        <f>VLOOKUP(B221,[1]Combined!$B$1:$AD$640,29,0)</f>
        <v>0</v>
      </c>
      <c r="F221" s="8">
        <f>VLOOKUP(B221,[1]Combined!$B$1:$AE$640,30,0)</f>
        <v>0</v>
      </c>
      <c r="G221" s="8">
        <f>VLOOKUP(B221,[1]Combined!$B$1:$AF$640,31,0)</f>
        <v>0</v>
      </c>
      <c r="H221" s="8">
        <v>0</v>
      </c>
      <c r="I221" s="9">
        <f>VLOOKUP(B221,[2]Combined!C$1:AB$640,26,0)</f>
        <v>0</v>
      </c>
      <c r="J221" s="9">
        <f>VLOOKUP(B221,[2]Combined!C$1:AC$640,27,0)</f>
        <v>0</v>
      </c>
      <c r="K221" s="9">
        <f>VLOOKUP(B221,[2]Combined!C$1:AE$640,29,0)</f>
        <v>0</v>
      </c>
      <c r="L221" s="9">
        <f>VLOOKUP(B221,[2]Combined!C$1:AF$640,30,0)</f>
        <v>0</v>
      </c>
      <c r="M221" s="9">
        <f>VLOOKUP(B221,[2]Combined!C$1:AG$640,31,0)</f>
        <v>0</v>
      </c>
      <c r="N221" s="9">
        <v>0</v>
      </c>
      <c r="O221" s="10">
        <f>VLOOKUP(B221,[3]Combined!C$1:AB$640,26,0)</f>
        <v>1</v>
      </c>
      <c r="P221" s="10">
        <f>VLOOKUP(B221,[3]Combined!C$1:AC$640,27,0)</f>
        <v>5</v>
      </c>
      <c r="Q221" s="10">
        <f>VLOOKUP(B221,[3]Combined!C$1:AE$640,29,0)</f>
        <v>0</v>
      </c>
      <c r="R221" s="10">
        <f>VLOOKUP(B221,[3]Combined!C$1:AF$640,30,0)</f>
        <v>0</v>
      </c>
      <c r="S221" s="10">
        <f>VLOOKUP(B221,[3]Combined!C$1:AG$640,31,0)</f>
        <v>0</v>
      </c>
      <c r="T221" s="10">
        <v>0</v>
      </c>
      <c r="U221" s="11">
        <f>VLOOKUP(B221,[4]Combined!C$1:AB$640,26,0)</f>
        <v>0</v>
      </c>
      <c r="V221" s="11">
        <f>VLOOKUP(B221,[4]Combined!C$1:AC$640,27,0)</f>
        <v>7</v>
      </c>
      <c r="W221" s="11">
        <f>VLOOKUP(B221,[4]Combined!C$1:AE$640,29,0)</f>
        <v>0</v>
      </c>
      <c r="X221" s="11">
        <v>0</v>
      </c>
      <c r="Y221" s="11">
        <v>0</v>
      </c>
      <c r="Z221" s="11">
        <v>0</v>
      </c>
      <c r="AA221" s="12">
        <v>0</v>
      </c>
      <c r="AB221" s="12">
        <v>3</v>
      </c>
      <c r="AC221" s="12">
        <f>VLOOKUP(B221,[5]Combined!C$1:AE$640,29,0)</f>
        <v>0</v>
      </c>
      <c r="AD221" s="12">
        <v>0</v>
      </c>
      <c r="AE221" s="12">
        <v>0</v>
      </c>
      <c r="AF221" s="12">
        <v>0</v>
      </c>
      <c r="AG221" s="14">
        <f t="shared" si="15"/>
        <v>15</v>
      </c>
      <c r="AH221" s="14">
        <f t="shared" si="15"/>
        <v>0</v>
      </c>
      <c r="AI221" s="14">
        <f t="shared" si="16"/>
        <v>0</v>
      </c>
      <c r="AJ221" s="14">
        <f t="shared" si="17"/>
        <v>1</v>
      </c>
      <c r="AK221" s="14">
        <f t="shared" si="18"/>
        <v>1</v>
      </c>
      <c r="AL221" s="14">
        <f t="shared" si="19"/>
        <v>6.666666666666667</v>
      </c>
      <c r="AM221" s="7" t="s">
        <v>226</v>
      </c>
      <c r="AN221" s="7">
        <v>0</v>
      </c>
    </row>
    <row r="222" spans="1:40" x14ac:dyDescent="0.25">
      <c r="A222" s="7">
        <v>221</v>
      </c>
      <c r="B222" s="7" t="s">
        <v>247</v>
      </c>
      <c r="C222" s="8">
        <f>VLOOKUP(B222,[1]Combined!$B$1:$AA$640,26,0)</f>
        <v>0</v>
      </c>
      <c r="D222" s="8">
        <f>VLOOKUP(B222,[1]Combined!$B$1:$AB$640,27,0)</f>
        <v>0</v>
      </c>
      <c r="E222" s="8">
        <f>VLOOKUP(B222,[1]Combined!$B$1:$AD$640,29,0)</f>
        <v>0</v>
      </c>
      <c r="F222" s="8">
        <f>VLOOKUP(B222,[1]Combined!$B$1:$AE$640,30,0)</f>
        <v>0</v>
      </c>
      <c r="G222" s="8">
        <f>VLOOKUP(B222,[1]Combined!$B$1:$AF$640,31,0)</f>
        <v>0</v>
      </c>
      <c r="H222" s="8">
        <v>0</v>
      </c>
      <c r="I222" s="9">
        <f>VLOOKUP(B222,[2]Combined!C$1:AB$640,26,0)</f>
        <v>0</v>
      </c>
      <c r="J222" s="9">
        <f>VLOOKUP(B222,[2]Combined!C$1:AC$640,27,0)</f>
        <v>0</v>
      </c>
      <c r="K222" s="9">
        <f>VLOOKUP(B222,[2]Combined!C$1:AE$640,29,0)</f>
        <v>0</v>
      </c>
      <c r="L222" s="9">
        <f>VLOOKUP(B222,[2]Combined!C$1:AF$640,30,0)</f>
        <v>0</v>
      </c>
      <c r="M222" s="9">
        <f>VLOOKUP(B222,[2]Combined!C$1:AG$640,31,0)</f>
        <v>0</v>
      </c>
      <c r="N222" s="9">
        <v>0</v>
      </c>
      <c r="O222" s="10">
        <f>VLOOKUP(B222,[3]Combined!C$1:AB$640,26,0)</f>
        <v>4</v>
      </c>
      <c r="P222" s="10">
        <f>VLOOKUP(B222,[3]Combined!C$1:AC$640,27,0)</f>
        <v>5</v>
      </c>
      <c r="Q222" s="10">
        <f>VLOOKUP(B222,[3]Combined!C$1:AE$640,29,0)</f>
        <v>0</v>
      </c>
      <c r="R222" s="10">
        <f>VLOOKUP(B222,[3]Combined!C$1:AF$640,30,0)</f>
        <v>0</v>
      </c>
      <c r="S222" s="10">
        <f>VLOOKUP(B222,[3]Combined!C$1:AG$640,31,0)</f>
        <v>0</v>
      </c>
      <c r="T222" s="10">
        <v>0</v>
      </c>
      <c r="U222" s="11">
        <f>VLOOKUP(B222,[4]Combined!C$1:AB$640,26,0)</f>
        <v>3</v>
      </c>
      <c r="V222" s="11">
        <f>VLOOKUP(B222,[4]Combined!C$1:AC$640,27,0)</f>
        <v>7</v>
      </c>
      <c r="W222" s="11">
        <f>VLOOKUP(B222,[4]Combined!C$1:AE$640,29,0)</f>
        <v>0</v>
      </c>
      <c r="X222" s="11">
        <v>0</v>
      </c>
      <c r="Y222" s="11">
        <v>0</v>
      </c>
      <c r="Z222" s="11">
        <v>0</v>
      </c>
      <c r="AA222" s="12">
        <v>1</v>
      </c>
      <c r="AB222" s="12">
        <v>3</v>
      </c>
      <c r="AC222" s="12">
        <f>VLOOKUP(B222,[5]Combined!C$1:AE$640,29,0)</f>
        <v>0</v>
      </c>
      <c r="AD222" s="12">
        <v>0</v>
      </c>
      <c r="AE222" s="12">
        <v>0</v>
      </c>
      <c r="AF222" s="12">
        <v>0</v>
      </c>
      <c r="AG222" s="14">
        <f t="shared" si="15"/>
        <v>15</v>
      </c>
      <c r="AH222" s="14">
        <f t="shared" si="15"/>
        <v>0</v>
      </c>
      <c r="AI222" s="14">
        <f t="shared" si="16"/>
        <v>0</v>
      </c>
      <c r="AJ222" s="14">
        <f t="shared" si="17"/>
        <v>8</v>
      </c>
      <c r="AK222" s="14">
        <f t="shared" si="18"/>
        <v>8</v>
      </c>
      <c r="AL222" s="14">
        <f t="shared" si="19"/>
        <v>53.333333333333336</v>
      </c>
      <c r="AM222" s="7" t="s">
        <v>218</v>
      </c>
      <c r="AN222" s="7">
        <v>23</v>
      </c>
    </row>
    <row r="223" spans="1:40" x14ac:dyDescent="0.25">
      <c r="A223" s="7">
        <v>222</v>
      </c>
      <c r="B223" s="7" t="s">
        <v>248</v>
      </c>
      <c r="C223" s="8">
        <f>VLOOKUP(B223,[1]Combined!$B$1:$AA$640,26,0)</f>
        <v>0</v>
      </c>
      <c r="D223" s="8">
        <f>VLOOKUP(B223,[1]Combined!$B$1:$AB$640,27,0)</f>
        <v>0</v>
      </c>
      <c r="E223" s="8">
        <f>VLOOKUP(B223,[1]Combined!$B$1:$AD$640,29,0)</f>
        <v>0</v>
      </c>
      <c r="F223" s="8">
        <f>VLOOKUP(B223,[1]Combined!$B$1:$AE$640,30,0)</f>
        <v>0</v>
      </c>
      <c r="G223" s="8">
        <f>VLOOKUP(B223,[1]Combined!$B$1:$AF$640,31,0)</f>
        <v>0</v>
      </c>
      <c r="H223" s="8">
        <v>0</v>
      </c>
      <c r="I223" s="9">
        <f>VLOOKUP(B223,[2]Combined!C$1:AB$640,26,0)</f>
        <v>0</v>
      </c>
      <c r="J223" s="9">
        <f>VLOOKUP(B223,[2]Combined!C$1:AC$640,27,0)</f>
        <v>0</v>
      </c>
      <c r="K223" s="9">
        <f>VLOOKUP(B223,[2]Combined!C$1:AE$640,29,0)</f>
        <v>0</v>
      </c>
      <c r="L223" s="9">
        <f>VLOOKUP(B223,[2]Combined!C$1:AF$640,30,0)</f>
        <v>0</v>
      </c>
      <c r="M223" s="9">
        <f>VLOOKUP(B223,[2]Combined!C$1:AG$640,31,0)</f>
        <v>0</v>
      </c>
      <c r="N223" s="9">
        <v>0</v>
      </c>
      <c r="O223" s="10">
        <f>VLOOKUP(B223,[3]Combined!C$1:AB$640,26,0)</f>
        <v>2</v>
      </c>
      <c r="P223" s="10">
        <f>VLOOKUP(B223,[3]Combined!C$1:AC$640,27,0)</f>
        <v>5</v>
      </c>
      <c r="Q223" s="10">
        <f>VLOOKUP(B223,[3]Combined!C$1:AE$640,29,0)</f>
        <v>0</v>
      </c>
      <c r="R223" s="10">
        <f>VLOOKUP(B223,[3]Combined!C$1:AF$640,30,0)</f>
        <v>0</v>
      </c>
      <c r="S223" s="10">
        <f>VLOOKUP(B223,[3]Combined!C$1:AG$640,31,0)</f>
        <v>0</v>
      </c>
      <c r="T223" s="10">
        <v>0</v>
      </c>
      <c r="U223" s="11">
        <f>VLOOKUP(B223,[4]Combined!C$1:AB$640,26,0)</f>
        <v>2</v>
      </c>
      <c r="V223" s="11">
        <f>VLOOKUP(B223,[4]Combined!C$1:AC$640,27,0)</f>
        <v>7</v>
      </c>
      <c r="W223" s="11">
        <f>VLOOKUP(B223,[4]Combined!C$1:AE$640,29,0)</f>
        <v>0</v>
      </c>
      <c r="X223" s="11">
        <v>0</v>
      </c>
      <c r="Y223" s="11">
        <v>0</v>
      </c>
      <c r="Z223" s="11">
        <v>0</v>
      </c>
      <c r="AA223" s="12">
        <v>1</v>
      </c>
      <c r="AB223" s="12">
        <v>3</v>
      </c>
      <c r="AC223" s="12">
        <f>VLOOKUP(B223,[5]Combined!C$1:AE$640,29,0)</f>
        <v>0</v>
      </c>
      <c r="AD223" s="12">
        <v>0</v>
      </c>
      <c r="AE223" s="12">
        <v>0</v>
      </c>
      <c r="AF223" s="12">
        <v>0</v>
      </c>
      <c r="AG223" s="14">
        <f t="shared" si="15"/>
        <v>15</v>
      </c>
      <c r="AH223" s="14">
        <f t="shared" si="15"/>
        <v>0</v>
      </c>
      <c r="AI223" s="14">
        <f t="shared" si="16"/>
        <v>0</v>
      </c>
      <c r="AJ223" s="14">
        <f t="shared" si="17"/>
        <v>5</v>
      </c>
      <c r="AK223" s="14">
        <f t="shared" si="18"/>
        <v>5</v>
      </c>
      <c r="AL223" s="14">
        <f t="shared" si="19"/>
        <v>33.333333333333329</v>
      </c>
      <c r="AM223" s="7" t="s">
        <v>220</v>
      </c>
      <c r="AN223" s="7">
        <v>23</v>
      </c>
    </row>
    <row r="224" spans="1:40" x14ac:dyDescent="0.25">
      <c r="A224" s="7">
        <v>223</v>
      </c>
      <c r="B224" s="7" t="s">
        <v>249</v>
      </c>
      <c r="C224" s="8">
        <f>VLOOKUP(B224,[1]Combined!$B$1:$AA$640,26,0)</f>
        <v>0</v>
      </c>
      <c r="D224" s="8">
        <f>VLOOKUP(B224,[1]Combined!$B$1:$AB$640,27,0)</f>
        <v>0</v>
      </c>
      <c r="E224" s="8">
        <f>VLOOKUP(B224,[1]Combined!$B$1:$AD$640,29,0)</f>
        <v>0</v>
      </c>
      <c r="F224" s="8">
        <f>VLOOKUP(B224,[1]Combined!$B$1:$AE$640,30,0)</f>
        <v>0</v>
      </c>
      <c r="G224" s="8">
        <f>VLOOKUP(B224,[1]Combined!$B$1:$AF$640,31,0)</f>
        <v>0</v>
      </c>
      <c r="H224" s="8">
        <v>0</v>
      </c>
      <c r="I224" s="9">
        <f>VLOOKUP(B224,[2]Combined!C$1:AB$640,26,0)</f>
        <v>0</v>
      </c>
      <c r="J224" s="9">
        <f>VLOOKUP(B224,[2]Combined!C$1:AC$640,27,0)</f>
        <v>0</v>
      </c>
      <c r="K224" s="9">
        <f>VLOOKUP(B224,[2]Combined!C$1:AE$640,29,0)</f>
        <v>0</v>
      </c>
      <c r="L224" s="9">
        <f>VLOOKUP(B224,[2]Combined!C$1:AF$640,30,0)</f>
        <v>0</v>
      </c>
      <c r="M224" s="9">
        <f>VLOOKUP(B224,[2]Combined!C$1:AG$640,31,0)</f>
        <v>0</v>
      </c>
      <c r="N224" s="9">
        <v>0</v>
      </c>
      <c r="O224" s="10">
        <f>VLOOKUP(B224,[3]Combined!C$1:AB$640,26,0)</f>
        <v>4</v>
      </c>
      <c r="P224" s="10">
        <f>VLOOKUP(B224,[3]Combined!C$1:AC$640,27,0)</f>
        <v>5</v>
      </c>
      <c r="Q224" s="10">
        <f>VLOOKUP(B224,[3]Combined!C$1:AE$640,29,0)</f>
        <v>0</v>
      </c>
      <c r="R224" s="10">
        <f>VLOOKUP(B224,[3]Combined!C$1:AF$640,30,0)</f>
        <v>0</v>
      </c>
      <c r="S224" s="10">
        <f>VLOOKUP(B224,[3]Combined!C$1:AG$640,31,0)</f>
        <v>0</v>
      </c>
      <c r="T224" s="10">
        <v>0</v>
      </c>
      <c r="U224" s="11">
        <f>VLOOKUP(B224,[4]Combined!C$1:AB$640,26,0)</f>
        <v>3</v>
      </c>
      <c r="V224" s="11">
        <f>VLOOKUP(B224,[4]Combined!C$1:AC$640,27,0)</f>
        <v>7</v>
      </c>
      <c r="W224" s="11">
        <f>VLOOKUP(B224,[4]Combined!C$1:AE$640,29,0)</f>
        <v>0</v>
      </c>
      <c r="X224" s="11">
        <v>0</v>
      </c>
      <c r="Y224" s="11">
        <v>0</v>
      </c>
      <c r="Z224" s="11">
        <v>0</v>
      </c>
      <c r="AA224" s="12">
        <v>2</v>
      </c>
      <c r="AB224" s="12">
        <v>3</v>
      </c>
      <c r="AC224" s="12">
        <f>VLOOKUP(B224,[5]Combined!C$1:AE$640,29,0)</f>
        <v>0</v>
      </c>
      <c r="AD224" s="12">
        <v>0</v>
      </c>
      <c r="AE224" s="12">
        <v>0</v>
      </c>
      <c r="AF224" s="12">
        <v>0</v>
      </c>
      <c r="AG224" s="14">
        <f t="shared" si="15"/>
        <v>15</v>
      </c>
      <c r="AH224" s="14">
        <f t="shared" si="15"/>
        <v>0</v>
      </c>
      <c r="AI224" s="14">
        <f t="shared" si="16"/>
        <v>0</v>
      </c>
      <c r="AJ224" s="14">
        <f t="shared" si="17"/>
        <v>9</v>
      </c>
      <c r="AK224" s="14">
        <f t="shared" si="18"/>
        <v>9</v>
      </c>
      <c r="AL224" s="14">
        <f t="shared" si="19"/>
        <v>60</v>
      </c>
      <c r="AM224" s="7" t="s">
        <v>222</v>
      </c>
      <c r="AN224" s="7">
        <v>25</v>
      </c>
    </row>
    <row r="225" spans="1:40" x14ac:dyDescent="0.25">
      <c r="A225" s="7">
        <v>224</v>
      </c>
      <c r="B225" s="7" t="s">
        <v>250</v>
      </c>
      <c r="C225" s="8">
        <f>VLOOKUP(B225,[1]Combined!$B$1:$AA$640,26,0)</f>
        <v>0</v>
      </c>
      <c r="D225" s="8">
        <f>VLOOKUP(B225,[1]Combined!$B$1:$AB$640,27,0)</f>
        <v>0</v>
      </c>
      <c r="E225" s="8">
        <f>VLOOKUP(B225,[1]Combined!$B$1:$AD$640,29,0)</f>
        <v>0</v>
      </c>
      <c r="F225" s="8">
        <f>VLOOKUP(B225,[1]Combined!$B$1:$AE$640,30,0)</f>
        <v>0</v>
      </c>
      <c r="G225" s="8">
        <f>VLOOKUP(B225,[1]Combined!$B$1:$AF$640,31,0)</f>
        <v>0</v>
      </c>
      <c r="H225" s="8">
        <v>0</v>
      </c>
      <c r="I225" s="9">
        <f>VLOOKUP(B225,[2]Combined!C$1:AB$640,26,0)</f>
        <v>0</v>
      </c>
      <c r="J225" s="9">
        <f>VLOOKUP(B225,[2]Combined!C$1:AC$640,27,0)</f>
        <v>0</v>
      </c>
      <c r="K225" s="9">
        <f>VLOOKUP(B225,[2]Combined!C$1:AE$640,29,0)</f>
        <v>0</v>
      </c>
      <c r="L225" s="9">
        <f>VLOOKUP(B225,[2]Combined!C$1:AF$640,30,0)</f>
        <v>0</v>
      </c>
      <c r="M225" s="9">
        <f>VLOOKUP(B225,[2]Combined!C$1:AG$640,31,0)</f>
        <v>0</v>
      </c>
      <c r="N225" s="9">
        <v>0</v>
      </c>
      <c r="O225" s="10">
        <f>VLOOKUP(B225,[3]Combined!C$1:AB$640,26,0)</f>
        <v>2</v>
      </c>
      <c r="P225" s="10">
        <f>VLOOKUP(B225,[3]Combined!C$1:AC$640,27,0)</f>
        <v>5</v>
      </c>
      <c r="Q225" s="10">
        <f>VLOOKUP(B225,[3]Combined!C$1:AE$640,29,0)</f>
        <v>0</v>
      </c>
      <c r="R225" s="10">
        <f>VLOOKUP(B225,[3]Combined!C$1:AF$640,30,0)</f>
        <v>0</v>
      </c>
      <c r="S225" s="10">
        <f>VLOOKUP(B225,[3]Combined!C$1:AG$640,31,0)</f>
        <v>0</v>
      </c>
      <c r="T225" s="10">
        <v>0</v>
      </c>
      <c r="U225" s="11">
        <f>VLOOKUP(B225,[4]Combined!C$1:AB$640,26,0)</f>
        <v>5</v>
      </c>
      <c r="V225" s="11">
        <f>VLOOKUP(B225,[4]Combined!C$1:AC$640,27,0)</f>
        <v>7</v>
      </c>
      <c r="W225" s="11">
        <f>VLOOKUP(B225,[4]Combined!C$1:AE$640,29,0)</f>
        <v>0</v>
      </c>
      <c r="X225" s="11">
        <v>0</v>
      </c>
      <c r="Y225" s="11">
        <v>0</v>
      </c>
      <c r="Z225" s="11">
        <v>0</v>
      </c>
      <c r="AA225" s="12">
        <v>2</v>
      </c>
      <c r="AB225" s="12">
        <v>3</v>
      </c>
      <c r="AC225" s="12">
        <f>VLOOKUP(B225,[5]Combined!C$1:AE$640,29,0)</f>
        <v>0</v>
      </c>
      <c r="AD225" s="12">
        <v>0</v>
      </c>
      <c r="AE225" s="12">
        <v>0</v>
      </c>
      <c r="AF225" s="12">
        <v>0</v>
      </c>
      <c r="AG225" s="14">
        <f t="shared" si="15"/>
        <v>15</v>
      </c>
      <c r="AH225" s="14">
        <f t="shared" si="15"/>
        <v>0</v>
      </c>
      <c r="AI225" s="14">
        <f t="shared" si="16"/>
        <v>0</v>
      </c>
      <c r="AJ225" s="14">
        <f t="shared" si="17"/>
        <v>9</v>
      </c>
      <c r="AK225" s="14">
        <f t="shared" si="18"/>
        <v>9</v>
      </c>
      <c r="AL225" s="14">
        <f t="shared" si="19"/>
        <v>60</v>
      </c>
      <c r="AM225" s="7" t="s">
        <v>224</v>
      </c>
      <c r="AN225" s="7">
        <v>19</v>
      </c>
    </row>
    <row r="226" spans="1:40" x14ac:dyDescent="0.25">
      <c r="A226" s="7">
        <v>225</v>
      </c>
      <c r="B226" s="7" t="s">
        <v>251</v>
      </c>
      <c r="C226" s="8">
        <f>VLOOKUP(B226,[1]Combined!$B$1:$AA$640,26,0)</f>
        <v>0</v>
      </c>
      <c r="D226" s="8">
        <f>VLOOKUP(B226,[1]Combined!$B$1:$AB$640,27,0)</f>
        <v>0</v>
      </c>
      <c r="E226" s="8">
        <f>VLOOKUP(B226,[1]Combined!$B$1:$AD$640,29,0)</f>
        <v>0</v>
      </c>
      <c r="F226" s="8">
        <f>VLOOKUP(B226,[1]Combined!$B$1:$AE$640,30,0)</f>
        <v>0</v>
      </c>
      <c r="G226" s="8">
        <f>VLOOKUP(B226,[1]Combined!$B$1:$AF$640,31,0)</f>
        <v>0</v>
      </c>
      <c r="H226" s="8">
        <v>0</v>
      </c>
      <c r="I226" s="9">
        <f>VLOOKUP(B226,[2]Combined!C$1:AB$640,26,0)</f>
        <v>0</v>
      </c>
      <c r="J226" s="9">
        <f>VLOOKUP(B226,[2]Combined!C$1:AC$640,27,0)</f>
        <v>0</v>
      </c>
      <c r="K226" s="9">
        <f>VLOOKUP(B226,[2]Combined!C$1:AE$640,29,0)</f>
        <v>0</v>
      </c>
      <c r="L226" s="9">
        <f>VLOOKUP(B226,[2]Combined!C$1:AF$640,30,0)</f>
        <v>0</v>
      </c>
      <c r="M226" s="9">
        <f>VLOOKUP(B226,[2]Combined!C$1:AG$640,31,0)</f>
        <v>0</v>
      </c>
      <c r="N226" s="9">
        <v>0</v>
      </c>
      <c r="O226" s="10">
        <f>VLOOKUP(B226,[3]Combined!C$1:AB$640,26,0)</f>
        <v>0</v>
      </c>
      <c r="P226" s="10">
        <f>VLOOKUP(B226,[3]Combined!C$1:AC$640,27,0)</f>
        <v>5</v>
      </c>
      <c r="Q226" s="10">
        <f>VLOOKUP(B226,[3]Combined!C$1:AE$640,29,0)</f>
        <v>0</v>
      </c>
      <c r="R226" s="10">
        <f>VLOOKUP(B226,[3]Combined!C$1:AF$640,30,0)</f>
        <v>0</v>
      </c>
      <c r="S226" s="10">
        <f>VLOOKUP(B226,[3]Combined!C$1:AG$640,31,0)</f>
        <v>0</v>
      </c>
      <c r="T226" s="10">
        <v>0</v>
      </c>
      <c r="U226" s="11">
        <f>VLOOKUP(B226,[4]Combined!C$1:AB$640,26,0)</f>
        <v>2</v>
      </c>
      <c r="V226" s="11">
        <f>VLOOKUP(B226,[4]Combined!C$1:AC$640,27,0)</f>
        <v>7</v>
      </c>
      <c r="W226" s="11">
        <f>VLOOKUP(B226,[4]Combined!C$1:AE$640,29,0)</f>
        <v>0</v>
      </c>
      <c r="X226" s="11">
        <v>0</v>
      </c>
      <c r="Y226" s="11">
        <v>0</v>
      </c>
      <c r="Z226" s="11">
        <v>0</v>
      </c>
      <c r="AA226" s="12">
        <f>VLOOKUP(B226,[5]Combined!C$1:AB$640,26,0)</f>
        <v>0</v>
      </c>
      <c r="AB226" s="12">
        <v>3</v>
      </c>
      <c r="AC226" s="12">
        <f>VLOOKUP(B226,[5]Combined!C$1:AE$640,29,0)</f>
        <v>0</v>
      </c>
      <c r="AD226" s="12">
        <v>0</v>
      </c>
      <c r="AE226" s="12">
        <v>0</v>
      </c>
      <c r="AF226" s="12">
        <v>0</v>
      </c>
      <c r="AG226" s="14">
        <f t="shared" si="15"/>
        <v>15</v>
      </c>
      <c r="AH226" s="14">
        <f t="shared" si="15"/>
        <v>0</v>
      </c>
      <c r="AI226" s="14">
        <f t="shared" si="16"/>
        <v>0</v>
      </c>
      <c r="AJ226" s="14">
        <f t="shared" si="17"/>
        <v>2</v>
      </c>
      <c r="AK226" s="14">
        <f t="shared" si="18"/>
        <v>2</v>
      </c>
      <c r="AL226" s="14">
        <f t="shared" si="19"/>
        <v>13.333333333333334</v>
      </c>
      <c r="AM226" s="7" t="s">
        <v>226</v>
      </c>
      <c r="AN226" s="7">
        <v>0</v>
      </c>
    </row>
    <row r="227" spans="1:40" x14ac:dyDescent="0.25">
      <c r="A227" s="7">
        <v>226</v>
      </c>
      <c r="B227" s="7" t="s">
        <v>252</v>
      </c>
      <c r="C227" s="8">
        <f>VLOOKUP(B227,[1]Combined!$B$1:$AA$640,26,0)</f>
        <v>0</v>
      </c>
      <c r="D227" s="8">
        <f>VLOOKUP(B227,[1]Combined!$B$1:$AB$640,27,0)</f>
        <v>0</v>
      </c>
      <c r="E227" s="8">
        <f>VLOOKUP(B227,[1]Combined!$B$1:$AD$640,29,0)</f>
        <v>0</v>
      </c>
      <c r="F227" s="8">
        <f>VLOOKUP(B227,[1]Combined!$B$1:$AE$640,30,0)</f>
        <v>0</v>
      </c>
      <c r="G227" s="8">
        <f>VLOOKUP(B227,[1]Combined!$B$1:$AF$640,31,0)</f>
        <v>0</v>
      </c>
      <c r="H227" s="8">
        <v>0</v>
      </c>
      <c r="I227" s="9">
        <f>VLOOKUP(B227,[2]Combined!C$1:AB$640,26,0)</f>
        <v>0</v>
      </c>
      <c r="J227" s="9">
        <f>VLOOKUP(B227,[2]Combined!C$1:AC$640,27,0)</f>
        <v>0</v>
      </c>
      <c r="K227" s="9">
        <f>VLOOKUP(B227,[2]Combined!C$1:AE$640,29,0)</f>
        <v>0</v>
      </c>
      <c r="L227" s="9">
        <f>VLOOKUP(B227,[2]Combined!C$1:AF$640,30,0)</f>
        <v>0</v>
      </c>
      <c r="M227" s="9">
        <f>VLOOKUP(B227,[2]Combined!C$1:AG$640,31,0)</f>
        <v>0</v>
      </c>
      <c r="N227" s="9">
        <v>0</v>
      </c>
      <c r="O227" s="10">
        <f>VLOOKUP(B227,[3]Combined!C$1:AB$640,26,0)</f>
        <v>2</v>
      </c>
      <c r="P227" s="10">
        <f>VLOOKUP(B227,[3]Combined!C$1:AC$640,27,0)</f>
        <v>5</v>
      </c>
      <c r="Q227" s="10">
        <f>VLOOKUP(B227,[3]Combined!C$1:AE$640,29,0)</f>
        <v>0</v>
      </c>
      <c r="R227" s="10">
        <f>VLOOKUP(B227,[3]Combined!C$1:AF$640,30,0)</f>
        <v>0</v>
      </c>
      <c r="S227" s="10">
        <f>VLOOKUP(B227,[3]Combined!C$1:AG$640,31,0)</f>
        <v>0</v>
      </c>
      <c r="T227" s="10">
        <v>0</v>
      </c>
      <c r="U227" s="11">
        <f>VLOOKUP(B227,[4]Combined!C$1:AB$640,26,0)</f>
        <v>3</v>
      </c>
      <c r="V227" s="11">
        <f>VLOOKUP(B227,[4]Combined!C$1:AC$640,27,0)</f>
        <v>7</v>
      </c>
      <c r="W227" s="11">
        <f>VLOOKUP(B227,[4]Combined!C$1:AE$640,29,0)</f>
        <v>1</v>
      </c>
      <c r="X227" s="11">
        <v>0</v>
      </c>
      <c r="Y227" s="11">
        <v>0</v>
      </c>
      <c r="Z227" s="11">
        <v>0</v>
      </c>
      <c r="AA227" s="12">
        <v>1</v>
      </c>
      <c r="AB227" s="12">
        <v>3</v>
      </c>
      <c r="AC227" s="12">
        <f>VLOOKUP(B227,[5]Combined!C$1:AE$640,29,0)</f>
        <v>0</v>
      </c>
      <c r="AD227" s="12">
        <v>0</v>
      </c>
      <c r="AE227" s="12">
        <v>0</v>
      </c>
      <c r="AF227" s="12">
        <v>0</v>
      </c>
      <c r="AG227" s="14">
        <f t="shared" si="15"/>
        <v>15</v>
      </c>
      <c r="AH227" s="14">
        <f t="shared" si="15"/>
        <v>1</v>
      </c>
      <c r="AI227" s="14">
        <f t="shared" si="16"/>
        <v>1</v>
      </c>
      <c r="AJ227" s="14">
        <f t="shared" si="17"/>
        <v>6</v>
      </c>
      <c r="AK227" s="14">
        <f t="shared" si="18"/>
        <v>7</v>
      </c>
      <c r="AL227" s="14">
        <f t="shared" si="19"/>
        <v>46.666666666666664</v>
      </c>
      <c r="AM227" s="7" t="s">
        <v>218</v>
      </c>
      <c r="AN227" s="7">
        <v>21</v>
      </c>
    </row>
    <row r="228" spans="1:40" x14ac:dyDescent="0.25">
      <c r="A228" s="7">
        <v>227</v>
      </c>
      <c r="B228" s="7" t="s">
        <v>253</v>
      </c>
      <c r="C228" s="8">
        <f>VLOOKUP(B228,[1]Combined!$B$1:$AA$640,26,0)</f>
        <v>0</v>
      </c>
      <c r="D228" s="8">
        <f>VLOOKUP(B228,[1]Combined!$B$1:$AB$640,27,0)</f>
        <v>0</v>
      </c>
      <c r="E228" s="8">
        <f>VLOOKUP(B228,[1]Combined!$B$1:$AD$640,29,0)</f>
        <v>0</v>
      </c>
      <c r="F228" s="8">
        <f>VLOOKUP(B228,[1]Combined!$B$1:$AE$640,30,0)</f>
        <v>0</v>
      </c>
      <c r="G228" s="8">
        <f>VLOOKUP(B228,[1]Combined!$B$1:$AF$640,31,0)</f>
        <v>0</v>
      </c>
      <c r="H228" s="8">
        <v>0</v>
      </c>
      <c r="I228" s="9">
        <f>VLOOKUP(B228,[2]Combined!C$1:AB$640,26,0)</f>
        <v>0</v>
      </c>
      <c r="J228" s="9">
        <f>VLOOKUP(B228,[2]Combined!C$1:AC$640,27,0)</f>
        <v>0</v>
      </c>
      <c r="K228" s="9">
        <f>VLOOKUP(B228,[2]Combined!C$1:AE$640,29,0)</f>
        <v>0</v>
      </c>
      <c r="L228" s="9">
        <f>VLOOKUP(B228,[2]Combined!C$1:AF$640,30,0)</f>
        <v>0</v>
      </c>
      <c r="M228" s="9">
        <f>VLOOKUP(B228,[2]Combined!C$1:AG$640,31,0)</f>
        <v>0</v>
      </c>
      <c r="N228" s="9">
        <v>0</v>
      </c>
      <c r="O228" s="10">
        <f>VLOOKUP(B228,[3]Combined!C$1:AB$640,26,0)</f>
        <v>1</v>
      </c>
      <c r="P228" s="10">
        <f>VLOOKUP(B228,[3]Combined!C$1:AC$640,27,0)</f>
        <v>5</v>
      </c>
      <c r="Q228" s="10">
        <f>VLOOKUP(B228,[3]Combined!C$1:AE$640,29,0)</f>
        <v>0</v>
      </c>
      <c r="R228" s="10">
        <f>VLOOKUP(B228,[3]Combined!C$1:AF$640,30,0)</f>
        <v>0</v>
      </c>
      <c r="S228" s="10">
        <f>VLOOKUP(B228,[3]Combined!C$1:AG$640,31,0)</f>
        <v>0</v>
      </c>
      <c r="T228" s="10">
        <v>0</v>
      </c>
      <c r="U228" s="11">
        <f>VLOOKUP(B228,[4]Combined!C$1:AB$640,26,0)</f>
        <v>2</v>
      </c>
      <c r="V228" s="11">
        <f>VLOOKUP(B228,[4]Combined!C$1:AC$640,27,0)</f>
        <v>7</v>
      </c>
      <c r="W228" s="11">
        <f>VLOOKUP(B228,[4]Combined!C$1:AE$640,29,0)</f>
        <v>0</v>
      </c>
      <c r="X228" s="11">
        <v>0</v>
      </c>
      <c r="Y228" s="11">
        <v>0</v>
      </c>
      <c r="Z228" s="11">
        <v>0</v>
      </c>
      <c r="AA228" s="12">
        <v>1</v>
      </c>
      <c r="AB228" s="12">
        <v>3</v>
      </c>
      <c r="AC228" s="12">
        <f>VLOOKUP(B228,[5]Combined!C$1:AE$640,29,0)</f>
        <v>0</v>
      </c>
      <c r="AD228" s="12">
        <v>0</v>
      </c>
      <c r="AE228" s="12">
        <v>0</v>
      </c>
      <c r="AF228" s="12">
        <v>0</v>
      </c>
      <c r="AG228" s="14">
        <f t="shared" si="15"/>
        <v>15</v>
      </c>
      <c r="AH228" s="14">
        <f t="shared" si="15"/>
        <v>0</v>
      </c>
      <c r="AI228" s="14">
        <f t="shared" si="16"/>
        <v>0</v>
      </c>
      <c r="AJ228" s="14">
        <f t="shared" si="17"/>
        <v>4</v>
      </c>
      <c r="AK228" s="14">
        <f t="shared" si="18"/>
        <v>4</v>
      </c>
      <c r="AL228" s="14">
        <f t="shared" si="19"/>
        <v>26.666666666666668</v>
      </c>
      <c r="AM228" s="7" t="s">
        <v>220</v>
      </c>
      <c r="AN228" s="7">
        <v>23</v>
      </c>
    </row>
    <row r="229" spans="1:40" x14ac:dyDescent="0.25">
      <c r="A229" s="7">
        <v>228</v>
      </c>
      <c r="B229" s="7" t="s">
        <v>254</v>
      </c>
      <c r="C229" s="8">
        <f>VLOOKUP(B229,[1]Combined!$B$1:$AA$640,26,0)</f>
        <v>0</v>
      </c>
      <c r="D229" s="8">
        <f>VLOOKUP(B229,[1]Combined!$B$1:$AB$640,27,0)</f>
        <v>0</v>
      </c>
      <c r="E229" s="8">
        <f>VLOOKUP(B229,[1]Combined!$B$1:$AD$640,29,0)</f>
        <v>0</v>
      </c>
      <c r="F229" s="8">
        <f>VLOOKUP(B229,[1]Combined!$B$1:$AE$640,30,0)</f>
        <v>0</v>
      </c>
      <c r="G229" s="8">
        <f>VLOOKUP(B229,[1]Combined!$B$1:$AF$640,31,0)</f>
        <v>0</v>
      </c>
      <c r="H229" s="8">
        <v>0</v>
      </c>
      <c r="I229" s="9">
        <f>VLOOKUP(B229,[2]Combined!C$1:AB$640,26,0)</f>
        <v>0</v>
      </c>
      <c r="J229" s="9">
        <f>VLOOKUP(B229,[2]Combined!C$1:AC$640,27,0)</f>
        <v>0</v>
      </c>
      <c r="K229" s="9">
        <f>VLOOKUP(B229,[2]Combined!C$1:AE$640,29,0)</f>
        <v>0</v>
      </c>
      <c r="L229" s="9">
        <f>VLOOKUP(B229,[2]Combined!C$1:AF$640,30,0)</f>
        <v>0</v>
      </c>
      <c r="M229" s="9">
        <f>VLOOKUP(B229,[2]Combined!C$1:AG$640,31,0)</f>
        <v>0</v>
      </c>
      <c r="N229" s="9">
        <v>0</v>
      </c>
      <c r="O229" s="10">
        <f>VLOOKUP(B229,[3]Combined!C$1:AB$640,26,0)</f>
        <v>2</v>
      </c>
      <c r="P229" s="10">
        <f>VLOOKUP(B229,[3]Combined!C$1:AC$640,27,0)</f>
        <v>5</v>
      </c>
      <c r="Q229" s="10">
        <f>VLOOKUP(B229,[3]Combined!C$1:AE$640,29,0)</f>
        <v>0</v>
      </c>
      <c r="R229" s="10">
        <f>VLOOKUP(B229,[3]Combined!C$1:AF$640,30,0)</f>
        <v>0</v>
      </c>
      <c r="S229" s="10">
        <f>VLOOKUP(B229,[3]Combined!C$1:AG$640,31,0)</f>
        <v>0</v>
      </c>
      <c r="T229" s="10">
        <v>0</v>
      </c>
      <c r="U229" s="11">
        <f>VLOOKUP(B229,[4]Combined!C$1:AB$640,26,0)</f>
        <v>6</v>
      </c>
      <c r="V229" s="11">
        <f>VLOOKUP(B229,[4]Combined!C$1:AC$640,27,0)</f>
        <v>7</v>
      </c>
      <c r="W229" s="11">
        <f>VLOOKUP(B229,[4]Combined!C$1:AE$640,29,0)</f>
        <v>0</v>
      </c>
      <c r="X229" s="11">
        <v>0</v>
      </c>
      <c r="Y229" s="11">
        <v>0</v>
      </c>
      <c r="Z229" s="11">
        <v>0</v>
      </c>
      <c r="AA229" s="12">
        <v>2</v>
      </c>
      <c r="AB229" s="12">
        <v>3</v>
      </c>
      <c r="AC229" s="12">
        <f>VLOOKUP(B229,[5]Combined!C$1:AE$640,29,0)</f>
        <v>0</v>
      </c>
      <c r="AD229" s="12">
        <v>0</v>
      </c>
      <c r="AE229" s="12">
        <v>0</v>
      </c>
      <c r="AF229" s="12">
        <v>0</v>
      </c>
      <c r="AG229" s="14">
        <f t="shared" si="15"/>
        <v>15</v>
      </c>
      <c r="AH229" s="14">
        <f t="shared" si="15"/>
        <v>0</v>
      </c>
      <c r="AI229" s="14">
        <f t="shared" si="16"/>
        <v>0</v>
      </c>
      <c r="AJ229" s="14">
        <f t="shared" si="17"/>
        <v>10</v>
      </c>
      <c r="AK229" s="14">
        <f t="shared" si="18"/>
        <v>10</v>
      </c>
      <c r="AL229" s="14">
        <f t="shared" si="19"/>
        <v>66.666666666666657</v>
      </c>
      <c r="AM229" s="7" t="s">
        <v>222</v>
      </c>
      <c r="AN229" s="7">
        <v>21</v>
      </c>
    </row>
    <row r="230" spans="1:40" x14ac:dyDescent="0.25">
      <c r="A230" s="7">
        <v>229</v>
      </c>
      <c r="B230" s="7" t="s">
        <v>255</v>
      </c>
      <c r="C230" s="8">
        <f>VLOOKUP(B230,[1]Combined!$B$1:$AA$640,26,0)</f>
        <v>0</v>
      </c>
      <c r="D230" s="8">
        <f>VLOOKUP(B230,[1]Combined!$B$1:$AB$640,27,0)</f>
        <v>0</v>
      </c>
      <c r="E230" s="8">
        <f>VLOOKUP(B230,[1]Combined!$B$1:$AD$640,29,0)</f>
        <v>0</v>
      </c>
      <c r="F230" s="8">
        <f>VLOOKUP(B230,[1]Combined!$B$1:$AE$640,30,0)</f>
        <v>0</v>
      </c>
      <c r="G230" s="8">
        <f>VLOOKUP(B230,[1]Combined!$B$1:$AF$640,31,0)</f>
        <v>0</v>
      </c>
      <c r="H230" s="8">
        <v>0</v>
      </c>
      <c r="I230" s="9">
        <f>VLOOKUP(B230,[2]Combined!C$1:AB$640,26,0)</f>
        <v>0</v>
      </c>
      <c r="J230" s="9">
        <f>VLOOKUP(B230,[2]Combined!C$1:AC$640,27,0)</f>
        <v>0</v>
      </c>
      <c r="K230" s="9">
        <f>VLOOKUP(B230,[2]Combined!C$1:AE$640,29,0)</f>
        <v>0</v>
      </c>
      <c r="L230" s="9">
        <f>VLOOKUP(B230,[2]Combined!C$1:AF$640,30,0)</f>
        <v>0</v>
      </c>
      <c r="M230" s="9">
        <f>VLOOKUP(B230,[2]Combined!C$1:AG$640,31,0)</f>
        <v>0</v>
      </c>
      <c r="N230" s="9">
        <v>0</v>
      </c>
      <c r="O230" s="10">
        <f>VLOOKUP(B230,[3]Combined!C$1:AB$640,26,0)</f>
        <v>1</v>
      </c>
      <c r="P230" s="10">
        <f>VLOOKUP(B230,[3]Combined!C$1:AC$640,27,0)</f>
        <v>5</v>
      </c>
      <c r="Q230" s="10">
        <f>VLOOKUP(B230,[3]Combined!C$1:AE$640,29,0)</f>
        <v>0</v>
      </c>
      <c r="R230" s="10">
        <f>VLOOKUP(B230,[3]Combined!C$1:AF$640,30,0)</f>
        <v>0</v>
      </c>
      <c r="S230" s="10">
        <f>VLOOKUP(B230,[3]Combined!C$1:AG$640,31,0)</f>
        <v>0</v>
      </c>
      <c r="T230" s="10">
        <v>0</v>
      </c>
      <c r="U230" s="11">
        <f>VLOOKUP(B230,[4]Combined!C$1:AB$640,26,0)</f>
        <v>3</v>
      </c>
      <c r="V230" s="11">
        <f>VLOOKUP(B230,[4]Combined!C$1:AC$640,27,0)</f>
        <v>7</v>
      </c>
      <c r="W230" s="11">
        <f>VLOOKUP(B230,[4]Combined!C$1:AE$640,29,0)</f>
        <v>0</v>
      </c>
      <c r="X230" s="11">
        <v>0</v>
      </c>
      <c r="Y230" s="11">
        <v>0</v>
      </c>
      <c r="Z230" s="11">
        <v>0</v>
      </c>
      <c r="AA230" s="12">
        <f>VLOOKUP(B230,[5]Combined!C$1:AB$640,26,0)</f>
        <v>0</v>
      </c>
      <c r="AB230" s="12">
        <v>3</v>
      </c>
      <c r="AC230" s="12">
        <f>VLOOKUP(B230,[5]Combined!C$1:AE$640,29,0)</f>
        <v>0</v>
      </c>
      <c r="AD230" s="12">
        <v>0</v>
      </c>
      <c r="AE230" s="12">
        <v>0</v>
      </c>
      <c r="AF230" s="12">
        <v>0</v>
      </c>
      <c r="AG230" s="14">
        <f t="shared" si="15"/>
        <v>15</v>
      </c>
      <c r="AH230" s="14">
        <f t="shared" si="15"/>
        <v>0</v>
      </c>
      <c r="AI230" s="14">
        <f t="shared" si="16"/>
        <v>0</v>
      </c>
      <c r="AJ230" s="14">
        <f t="shared" si="17"/>
        <v>4</v>
      </c>
      <c r="AK230" s="14">
        <f t="shared" si="18"/>
        <v>4</v>
      </c>
      <c r="AL230" s="14">
        <f t="shared" si="19"/>
        <v>26.666666666666668</v>
      </c>
      <c r="AM230" s="7" t="s">
        <v>224</v>
      </c>
      <c r="AN230" s="7">
        <v>21</v>
      </c>
    </row>
    <row r="231" spans="1:40" x14ac:dyDescent="0.25">
      <c r="A231" s="7">
        <v>230</v>
      </c>
      <c r="B231" s="7" t="s">
        <v>256</v>
      </c>
      <c r="C231" s="8">
        <f>VLOOKUP(B231,[1]Combined!$B$1:$AA$640,26,0)</f>
        <v>0</v>
      </c>
      <c r="D231" s="8">
        <f>VLOOKUP(B231,[1]Combined!$B$1:$AB$640,27,0)</f>
        <v>0</v>
      </c>
      <c r="E231" s="8">
        <f>VLOOKUP(B231,[1]Combined!$B$1:$AD$640,29,0)</f>
        <v>0</v>
      </c>
      <c r="F231" s="8">
        <f>VLOOKUP(B231,[1]Combined!$B$1:$AE$640,30,0)</f>
        <v>0</v>
      </c>
      <c r="G231" s="8">
        <f>VLOOKUP(B231,[1]Combined!$B$1:$AF$640,31,0)</f>
        <v>0</v>
      </c>
      <c r="H231" s="8">
        <v>0</v>
      </c>
      <c r="I231" s="9">
        <f>VLOOKUP(B231,[2]Combined!C$1:AB$640,26,0)</f>
        <v>0</v>
      </c>
      <c r="J231" s="9">
        <f>VLOOKUP(B231,[2]Combined!C$1:AC$640,27,0)</f>
        <v>0</v>
      </c>
      <c r="K231" s="9">
        <f>VLOOKUP(B231,[2]Combined!C$1:AE$640,29,0)</f>
        <v>0</v>
      </c>
      <c r="L231" s="9">
        <f>VLOOKUP(B231,[2]Combined!C$1:AF$640,30,0)</f>
        <v>0</v>
      </c>
      <c r="M231" s="9">
        <f>VLOOKUP(B231,[2]Combined!C$1:AG$640,31,0)</f>
        <v>0</v>
      </c>
      <c r="N231" s="9">
        <v>0</v>
      </c>
      <c r="O231" s="10">
        <f>VLOOKUP(B231,[3]Combined!C$1:AB$640,26,0)</f>
        <v>0</v>
      </c>
      <c r="P231" s="10">
        <f>VLOOKUP(B231,[3]Combined!C$1:AC$640,27,0)</f>
        <v>5</v>
      </c>
      <c r="Q231" s="10">
        <f>VLOOKUP(B231,[3]Combined!C$1:AE$640,29,0)</f>
        <v>0</v>
      </c>
      <c r="R231" s="10">
        <f>VLOOKUP(B231,[3]Combined!C$1:AF$640,30,0)</f>
        <v>0</v>
      </c>
      <c r="S231" s="10">
        <f>VLOOKUP(B231,[3]Combined!C$1:AG$640,31,0)</f>
        <v>0</v>
      </c>
      <c r="T231" s="10">
        <v>0</v>
      </c>
      <c r="U231" s="11">
        <f>VLOOKUP(B231,[4]Combined!C$1:AB$640,26,0)</f>
        <v>1</v>
      </c>
      <c r="V231" s="11">
        <f>VLOOKUP(B231,[4]Combined!C$1:AC$640,27,0)</f>
        <v>7</v>
      </c>
      <c r="W231" s="11">
        <f>VLOOKUP(B231,[4]Combined!C$1:AE$640,29,0)</f>
        <v>0</v>
      </c>
      <c r="X231" s="11">
        <v>0</v>
      </c>
      <c r="Y231" s="11">
        <v>0</v>
      </c>
      <c r="Z231" s="11">
        <v>0</v>
      </c>
      <c r="AA231" s="12">
        <f>VLOOKUP(B231,[5]Combined!C$1:AB$640,26,0)</f>
        <v>0</v>
      </c>
      <c r="AB231" s="12">
        <v>3</v>
      </c>
      <c r="AC231" s="12">
        <f>VLOOKUP(B231,[5]Combined!C$1:AE$640,29,0)</f>
        <v>0</v>
      </c>
      <c r="AD231" s="12">
        <v>0</v>
      </c>
      <c r="AE231" s="12">
        <v>0</v>
      </c>
      <c r="AF231" s="12">
        <v>0</v>
      </c>
      <c r="AG231" s="14">
        <f t="shared" si="15"/>
        <v>15</v>
      </c>
      <c r="AH231" s="14">
        <f t="shared" si="15"/>
        <v>0</v>
      </c>
      <c r="AI231" s="14">
        <f t="shared" si="16"/>
        <v>0</v>
      </c>
      <c r="AJ231" s="14">
        <f t="shared" si="17"/>
        <v>1</v>
      </c>
      <c r="AK231" s="14">
        <f t="shared" si="18"/>
        <v>1</v>
      </c>
      <c r="AL231" s="14">
        <f t="shared" si="19"/>
        <v>6.666666666666667</v>
      </c>
      <c r="AM231" s="7" t="s">
        <v>226</v>
      </c>
      <c r="AN231" s="7">
        <v>23</v>
      </c>
    </row>
    <row r="232" spans="1:40" x14ac:dyDescent="0.25">
      <c r="A232" s="7">
        <v>231</v>
      </c>
      <c r="B232" s="7" t="s">
        <v>257</v>
      </c>
      <c r="C232" s="8">
        <f>VLOOKUP(B232,[1]Combined!$B$1:$AA$640,26,0)</f>
        <v>0</v>
      </c>
      <c r="D232" s="8">
        <f>VLOOKUP(B232,[1]Combined!$B$1:$AB$640,27,0)</f>
        <v>0</v>
      </c>
      <c r="E232" s="8">
        <f>VLOOKUP(B232,[1]Combined!$B$1:$AD$640,29,0)</f>
        <v>0</v>
      </c>
      <c r="F232" s="8">
        <f>VLOOKUP(B232,[1]Combined!$B$1:$AE$640,30,0)</f>
        <v>0</v>
      </c>
      <c r="G232" s="8">
        <f>VLOOKUP(B232,[1]Combined!$B$1:$AF$640,31,0)</f>
        <v>0</v>
      </c>
      <c r="H232" s="8">
        <v>0</v>
      </c>
      <c r="I232" s="9">
        <f>VLOOKUP(B232,[2]Combined!C$1:AB$640,26,0)</f>
        <v>0</v>
      </c>
      <c r="J232" s="9">
        <f>VLOOKUP(B232,[2]Combined!C$1:AC$640,27,0)</f>
        <v>0</v>
      </c>
      <c r="K232" s="9">
        <f>VLOOKUP(B232,[2]Combined!C$1:AE$640,29,0)</f>
        <v>0</v>
      </c>
      <c r="L232" s="9">
        <f>VLOOKUP(B232,[2]Combined!C$1:AF$640,30,0)</f>
        <v>0</v>
      </c>
      <c r="M232" s="9">
        <f>VLOOKUP(B232,[2]Combined!C$1:AG$640,31,0)</f>
        <v>0</v>
      </c>
      <c r="N232" s="9">
        <v>0</v>
      </c>
      <c r="O232" s="10">
        <f>VLOOKUP(B232,[3]Combined!C$1:AB$640,26,0)</f>
        <v>1</v>
      </c>
      <c r="P232" s="10">
        <f>VLOOKUP(B232,[3]Combined!C$1:AC$640,27,0)</f>
        <v>5</v>
      </c>
      <c r="Q232" s="10">
        <f>VLOOKUP(B232,[3]Combined!C$1:AE$640,29,0)</f>
        <v>0</v>
      </c>
      <c r="R232" s="10">
        <f>VLOOKUP(B232,[3]Combined!C$1:AF$640,30,0)</f>
        <v>0</v>
      </c>
      <c r="S232" s="10">
        <f>VLOOKUP(B232,[3]Combined!C$1:AG$640,31,0)</f>
        <v>0</v>
      </c>
      <c r="T232" s="10">
        <v>0</v>
      </c>
      <c r="U232" s="11">
        <f>VLOOKUP(B232,[4]Combined!C$1:AB$640,26,0)</f>
        <v>7</v>
      </c>
      <c r="V232" s="11">
        <f>VLOOKUP(B232,[4]Combined!C$1:AC$640,27,0)</f>
        <v>7</v>
      </c>
      <c r="W232" s="11">
        <f>VLOOKUP(B232,[4]Combined!C$1:AE$640,29,0)</f>
        <v>0</v>
      </c>
      <c r="X232" s="11">
        <v>0</v>
      </c>
      <c r="Y232" s="11">
        <v>0</v>
      </c>
      <c r="Z232" s="11">
        <v>0</v>
      </c>
      <c r="AA232" s="12">
        <v>1</v>
      </c>
      <c r="AB232" s="12">
        <v>3</v>
      </c>
      <c r="AC232" s="12">
        <f>VLOOKUP(B232,[5]Combined!C$1:AE$640,29,0)</f>
        <v>0</v>
      </c>
      <c r="AD232" s="12">
        <v>0</v>
      </c>
      <c r="AE232" s="12">
        <v>0</v>
      </c>
      <c r="AF232" s="12">
        <v>0</v>
      </c>
      <c r="AG232" s="14">
        <f t="shared" si="15"/>
        <v>15</v>
      </c>
      <c r="AH232" s="14">
        <f t="shared" si="15"/>
        <v>0</v>
      </c>
      <c r="AI232" s="14">
        <f t="shared" si="16"/>
        <v>0</v>
      </c>
      <c r="AJ232" s="14">
        <f t="shared" si="17"/>
        <v>9</v>
      </c>
      <c r="AK232" s="14">
        <f t="shared" si="18"/>
        <v>9</v>
      </c>
      <c r="AL232" s="14">
        <f t="shared" si="19"/>
        <v>60</v>
      </c>
      <c r="AM232" s="7" t="s">
        <v>218</v>
      </c>
      <c r="AN232" s="7">
        <v>15</v>
      </c>
    </row>
    <row r="233" spans="1:40" x14ac:dyDescent="0.25">
      <c r="A233" s="7">
        <v>232</v>
      </c>
      <c r="B233" s="7" t="s">
        <v>258</v>
      </c>
      <c r="C233" s="8">
        <f>VLOOKUP(B233,[1]Combined!$B$1:$AA$640,26,0)</f>
        <v>0</v>
      </c>
      <c r="D233" s="8">
        <f>VLOOKUP(B233,[1]Combined!$B$1:$AB$640,27,0)</f>
        <v>0</v>
      </c>
      <c r="E233" s="8">
        <f>VLOOKUP(B233,[1]Combined!$B$1:$AD$640,29,0)</f>
        <v>0</v>
      </c>
      <c r="F233" s="8">
        <f>VLOOKUP(B233,[1]Combined!$B$1:$AE$640,30,0)</f>
        <v>0</v>
      </c>
      <c r="G233" s="8">
        <f>VLOOKUP(B233,[1]Combined!$B$1:$AF$640,31,0)</f>
        <v>0</v>
      </c>
      <c r="H233" s="8">
        <v>0</v>
      </c>
      <c r="I233" s="9">
        <f>VLOOKUP(B233,[2]Combined!C$1:AB$640,26,0)</f>
        <v>0</v>
      </c>
      <c r="J233" s="9">
        <f>VLOOKUP(B233,[2]Combined!C$1:AC$640,27,0)</f>
        <v>0</v>
      </c>
      <c r="K233" s="9">
        <f>VLOOKUP(B233,[2]Combined!C$1:AE$640,29,0)</f>
        <v>0</v>
      </c>
      <c r="L233" s="9">
        <f>VLOOKUP(B233,[2]Combined!C$1:AF$640,30,0)</f>
        <v>0</v>
      </c>
      <c r="M233" s="9">
        <f>VLOOKUP(B233,[2]Combined!C$1:AG$640,31,0)</f>
        <v>0</v>
      </c>
      <c r="N233" s="9">
        <v>0</v>
      </c>
      <c r="O233" s="10">
        <f>VLOOKUP(B233,[3]Combined!C$1:AB$640,26,0)</f>
        <v>0</v>
      </c>
      <c r="P233" s="10">
        <f>VLOOKUP(B233,[3]Combined!C$1:AC$640,27,0)</f>
        <v>5</v>
      </c>
      <c r="Q233" s="10">
        <f>VLOOKUP(B233,[3]Combined!C$1:AE$640,29,0)</f>
        <v>0</v>
      </c>
      <c r="R233" s="10">
        <f>VLOOKUP(B233,[3]Combined!C$1:AF$640,30,0)</f>
        <v>0</v>
      </c>
      <c r="S233" s="10">
        <f>VLOOKUP(B233,[3]Combined!C$1:AG$640,31,0)</f>
        <v>0</v>
      </c>
      <c r="T233" s="10">
        <v>0</v>
      </c>
      <c r="U233" s="11">
        <f>VLOOKUP(B233,[4]Combined!C$1:AB$640,26,0)</f>
        <v>3</v>
      </c>
      <c r="V233" s="11">
        <f>VLOOKUP(B233,[4]Combined!C$1:AC$640,27,0)</f>
        <v>7</v>
      </c>
      <c r="W233" s="11">
        <f>VLOOKUP(B233,[4]Combined!C$1:AE$640,29,0)</f>
        <v>0</v>
      </c>
      <c r="X233" s="11">
        <v>0</v>
      </c>
      <c r="Y233" s="11">
        <v>0</v>
      </c>
      <c r="Z233" s="11">
        <v>0</v>
      </c>
      <c r="AA233" s="12">
        <v>2</v>
      </c>
      <c r="AB233" s="12">
        <v>3</v>
      </c>
      <c r="AC233" s="12">
        <f>VLOOKUP(B233,[5]Combined!C$1:AE$640,29,0)</f>
        <v>0</v>
      </c>
      <c r="AD233" s="12">
        <v>0</v>
      </c>
      <c r="AE233" s="12">
        <v>0</v>
      </c>
      <c r="AF233" s="12">
        <v>0</v>
      </c>
      <c r="AG233" s="14">
        <f t="shared" si="15"/>
        <v>15</v>
      </c>
      <c r="AH233" s="14">
        <f t="shared" si="15"/>
        <v>0</v>
      </c>
      <c r="AI233" s="14">
        <f t="shared" si="16"/>
        <v>0</v>
      </c>
      <c r="AJ233" s="14">
        <f t="shared" si="17"/>
        <v>5</v>
      </c>
      <c r="AK233" s="14">
        <f t="shared" si="18"/>
        <v>5</v>
      </c>
      <c r="AL233" s="14">
        <f t="shared" si="19"/>
        <v>33.333333333333329</v>
      </c>
      <c r="AM233" s="7" t="s">
        <v>220</v>
      </c>
      <c r="AN233" s="7">
        <v>24</v>
      </c>
    </row>
    <row r="234" spans="1:40" x14ac:dyDescent="0.25">
      <c r="A234" s="7">
        <v>233</v>
      </c>
      <c r="B234" s="7" t="s">
        <v>259</v>
      </c>
      <c r="C234" s="8">
        <f>VLOOKUP(B234,[1]Combined!$B$1:$AA$640,26,0)</f>
        <v>0</v>
      </c>
      <c r="D234" s="8">
        <f>VLOOKUP(B234,[1]Combined!$B$1:$AB$640,27,0)</f>
        <v>0</v>
      </c>
      <c r="E234" s="8">
        <f>VLOOKUP(B234,[1]Combined!$B$1:$AD$640,29,0)</f>
        <v>0</v>
      </c>
      <c r="F234" s="8">
        <f>VLOOKUP(B234,[1]Combined!$B$1:$AE$640,30,0)</f>
        <v>0</v>
      </c>
      <c r="G234" s="8">
        <f>VLOOKUP(B234,[1]Combined!$B$1:$AF$640,31,0)</f>
        <v>0</v>
      </c>
      <c r="H234" s="8">
        <v>0</v>
      </c>
      <c r="I234" s="9">
        <f>VLOOKUP(B234,[2]Combined!C$1:AB$640,26,0)</f>
        <v>0</v>
      </c>
      <c r="J234" s="9">
        <f>VLOOKUP(B234,[2]Combined!C$1:AC$640,27,0)</f>
        <v>0</v>
      </c>
      <c r="K234" s="9">
        <f>VLOOKUP(B234,[2]Combined!C$1:AE$640,29,0)</f>
        <v>0</v>
      </c>
      <c r="L234" s="9">
        <f>VLOOKUP(B234,[2]Combined!C$1:AF$640,30,0)</f>
        <v>0</v>
      </c>
      <c r="M234" s="9">
        <f>VLOOKUP(B234,[2]Combined!C$1:AG$640,31,0)</f>
        <v>0</v>
      </c>
      <c r="N234" s="9">
        <v>0</v>
      </c>
      <c r="O234" s="10">
        <f>VLOOKUP(B234,[3]Combined!C$1:AB$640,26,0)</f>
        <v>3</v>
      </c>
      <c r="P234" s="10">
        <f>VLOOKUP(B234,[3]Combined!C$1:AC$640,27,0)</f>
        <v>5</v>
      </c>
      <c r="Q234" s="10">
        <f>VLOOKUP(B234,[3]Combined!C$1:AE$640,29,0)</f>
        <v>0</v>
      </c>
      <c r="R234" s="10">
        <f>VLOOKUP(B234,[3]Combined!C$1:AF$640,30,0)</f>
        <v>0</v>
      </c>
      <c r="S234" s="10">
        <f>VLOOKUP(B234,[3]Combined!C$1:AG$640,31,0)</f>
        <v>0</v>
      </c>
      <c r="T234" s="10">
        <v>0</v>
      </c>
      <c r="U234" s="11">
        <f>VLOOKUP(B234,[4]Combined!C$1:AB$640,26,0)</f>
        <v>6</v>
      </c>
      <c r="V234" s="11">
        <f>VLOOKUP(B234,[4]Combined!C$1:AC$640,27,0)</f>
        <v>7</v>
      </c>
      <c r="W234" s="11">
        <f>VLOOKUP(B234,[4]Combined!C$1:AE$640,29,0)</f>
        <v>0</v>
      </c>
      <c r="X234" s="11">
        <v>0</v>
      </c>
      <c r="Y234" s="11">
        <v>0</v>
      </c>
      <c r="Z234" s="11">
        <v>0</v>
      </c>
      <c r="AA234" s="12">
        <v>2</v>
      </c>
      <c r="AB234" s="12">
        <v>3</v>
      </c>
      <c r="AC234" s="12">
        <f>VLOOKUP(B234,[5]Combined!C$1:AE$640,29,0)</f>
        <v>0</v>
      </c>
      <c r="AD234" s="12">
        <v>0</v>
      </c>
      <c r="AE234" s="12">
        <v>0</v>
      </c>
      <c r="AF234" s="12">
        <v>0</v>
      </c>
      <c r="AG234" s="14">
        <f t="shared" si="15"/>
        <v>15</v>
      </c>
      <c r="AH234" s="14">
        <f t="shared" si="15"/>
        <v>0</v>
      </c>
      <c r="AI234" s="14">
        <f t="shared" si="16"/>
        <v>0</v>
      </c>
      <c r="AJ234" s="14">
        <f t="shared" si="17"/>
        <v>11</v>
      </c>
      <c r="AK234" s="14">
        <f t="shared" si="18"/>
        <v>11</v>
      </c>
      <c r="AL234" s="14">
        <f t="shared" si="19"/>
        <v>73.333333333333329</v>
      </c>
      <c r="AM234" s="7" t="s">
        <v>222</v>
      </c>
      <c r="AN234" s="7">
        <v>16</v>
      </c>
    </row>
    <row r="235" spans="1:40" x14ac:dyDescent="0.25">
      <c r="A235" s="7">
        <v>234</v>
      </c>
      <c r="B235" s="7" t="s">
        <v>260</v>
      </c>
      <c r="C235" s="8">
        <f>VLOOKUP(B235,[1]Combined!$B$1:$AA$640,26,0)</f>
        <v>0</v>
      </c>
      <c r="D235" s="8">
        <f>VLOOKUP(B235,[1]Combined!$B$1:$AB$640,27,0)</f>
        <v>0</v>
      </c>
      <c r="E235" s="8">
        <f>VLOOKUP(B235,[1]Combined!$B$1:$AD$640,29,0)</f>
        <v>0</v>
      </c>
      <c r="F235" s="8">
        <f>VLOOKUP(B235,[1]Combined!$B$1:$AE$640,30,0)</f>
        <v>0</v>
      </c>
      <c r="G235" s="8">
        <f>VLOOKUP(B235,[1]Combined!$B$1:$AF$640,31,0)</f>
        <v>0</v>
      </c>
      <c r="H235" s="8">
        <v>0</v>
      </c>
      <c r="I235" s="9">
        <f>VLOOKUP(B235,[2]Combined!C$1:AB$640,26,0)</f>
        <v>0</v>
      </c>
      <c r="J235" s="9">
        <f>VLOOKUP(B235,[2]Combined!C$1:AC$640,27,0)</f>
        <v>0</v>
      </c>
      <c r="K235" s="9">
        <f>VLOOKUP(B235,[2]Combined!C$1:AE$640,29,0)</f>
        <v>0</v>
      </c>
      <c r="L235" s="9">
        <f>VLOOKUP(B235,[2]Combined!C$1:AF$640,30,0)</f>
        <v>0</v>
      </c>
      <c r="M235" s="9">
        <f>VLOOKUP(B235,[2]Combined!C$1:AG$640,31,0)</f>
        <v>0</v>
      </c>
      <c r="N235" s="9">
        <v>0</v>
      </c>
      <c r="O235" s="10">
        <f>VLOOKUP(B235,[3]Combined!C$1:AB$640,26,0)</f>
        <v>2</v>
      </c>
      <c r="P235" s="10">
        <f>VLOOKUP(B235,[3]Combined!C$1:AC$640,27,0)</f>
        <v>5</v>
      </c>
      <c r="Q235" s="10">
        <f>VLOOKUP(B235,[3]Combined!C$1:AE$640,29,0)</f>
        <v>0</v>
      </c>
      <c r="R235" s="10">
        <f>VLOOKUP(B235,[3]Combined!C$1:AF$640,30,0)</f>
        <v>0</v>
      </c>
      <c r="S235" s="10">
        <f>VLOOKUP(B235,[3]Combined!C$1:AG$640,31,0)</f>
        <v>0</v>
      </c>
      <c r="T235" s="10">
        <v>0</v>
      </c>
      <c r="U235" s="11">
        <f>VLOOKUP(B235,[4]Combined!C$1:AB$640,26,0)</f>
        <v>6</v>
      </c>
      <c r="V235" s="11">
        <f>VLOOKUP(B235,[4]Combined!C$1:AC$640,27,0)</f>
        <v>7</v>
      </c>
      <c r="W235" s="11">
        <f>VLOOKUP(B235,[4]Combined!C$1:AE$640,29,0)</f>
        <v>0</v>
      </c>
      <c r="X235" s="11">
        <v>0</v>
      </c>
      <c r="Y235" s="11">
        <v>0</v>
      </c>
      <c r="Z235" s="11">
        <v>0</v>
      </c>
      <c r="AA235" s="12">
        <v>2</v>
      </c>
      <c r="AB235" s="12">
        <v>3</v>
      </c>
      <c r="AC235" s="12">
        <f>VLOOKUP(B235,[5]Combined!C$1:AE$640,29,0)</f>
        <v>0</v>
      </c>
      <c r="AD235" s="12">
        <v>0</v>
      </c>
      <c r="AE235" s="12">
        <v>0</v>
      </c>
      <c r="AF235" s="12">
        <v>0</v>
      </c>
      <c r="AG235" s="14">
        <f t="shared" si="15"/>
        <v>15</v>
      </c>
      <c r="AH235" s="14">
        <f t="shared" si="15"/>
        <v>0</v>
      </c>
      <c r="AI235" s="14">
        <f t="shared" si="16"/>
        <v>0</v>
      </c>
      <c r="AJ235" s="14">
        <f t="shared" si="17"/>
        <v>10</v>
      </c>
      <c r="AK235" s="14">
        <f t="shared" si="18"/>
        <v>10</v>
      </c>
      <c r="AL235" s="14">
        <f t="shared" si="19"/>
        <v>66.666666666666657</v>
      </c>
      <c r="AM235" s="7" t="s">
        <v>224</v>
      </c>
      <c r="AN235" s="7">
        <v>20</v>
      </c>
    </row>
    <row r="236" spans="1:40" x14ac:dyDescent="0.25">
      <c r="A236" s="7">
        <v>235</v>
      </c>
      <c r="B236" s="7" t="s">
        <v>261</v>
      </c>
      <c r="C236" s="8">
        <f>VLOOKUP(B236,[1]Combined!$B$1:$AA$640,26,0)</f>
        <v>0</v>
      </c>
      <c r="D236" s="8">
        <f>VLOOKUP(B236,[1]Combined!$B$1:$AB$640,27,0)</f>
        <v>0</v>
      </c>
      <c r="E236" s="8">
        <f>VLOOKUP(B236,[1]Combined!$B$1:$AD$640,29,0)</f>
        <v>0</v>
      </c>
      <c r="F236" s="8">
        <f>VLOOKUP(B236,[1]Combined!$B$1:$AE$640,30,0)</f>
        <v>0</v>
      </c>
      <c r="G236" s="8">
        <f>VLOOKUP(B236,[1]Combined!$B$1:$AF$640,31,0)</f>
        <v>0</v>
      </c>
      <c r="H236" s="8">
        <v>0</v>
      </c>
      <c r="I236" s="9">
        <f>VLOOKUP(B236,[2]Combined!C$1:AB$640,26,0)</f>
        <v>0</v>
      </c>
      <c r="J236" s="9">
        <f>VLOOKUP(B236,[2]Combined!C$1:AC$640,27,0)</f>
        <v>0</v>
      </c>
      <c r="K236" s="9">
        <f>VLOOKUP(B236,[2]Combined!C$1:AE$640,29,0)</f>
        <v>0</v>
      </c>
      <c r="L236" s="9">
        <f>VLOOKUP(B236,[2]Combined!C$1:AF$640,30,0)</f>
        <v>0</v>
      </c>
      <c r="M236" s="9">
        <f>VLOOKUP(B236,[2]Combined!C$1:AG$640,31,0)</f>
        <v>0</v>
      </c>
      <c r="N236" s="9">
        <v>0</v>
      </c>
      <c r="O236" s="10">
        <f>VLOOKUP(B236,[3]Combined!C$1:AB$640,26,0)</f>
        <v>2</v>
      </c>
      <c r="P236" s="10">
        <f>VLOOKUP(B236,[3]Combined!C$1:AC$640,27,0)</f>
        <v>5</v>
      </c>
      <c r="Q236" s="10">
        <f>VLOOKUP(B236,[3]Combined!C$1:AE$640,29,0)</f>
        <v>0</v>
      </c>
      <c r="R236" s="10">
        <f>VLOOKUP(B236,[3]Combined!C$1:AF$640,30,0)</f>
        <v>0</v>
      </c>
      <c r="S236" s="10">
        <f>VLOOKUP(B236,[3]Combined!C$1:AG$640,31,0)</f>
        <v>0</v>
      </c>
      <c r="T236" s="10">
        <v>0</v>
      </c>
      <c r="U236" s="11">
        <f>VLOOKUP(B236,[4]Combined!C$1:AB$640,26,0)</f>
        <v>3</v>
      </c>
      <c r="V236" s="11">
        <f>VLOOKUP(B236,[4]Combined!C$1:AC$640,27,0)</f>
        <v>7</v>
      </c>
      <c r="W236" s="11">
        <f>VLOOKUP(B236,[4]Combined!C$1:AE$640,29,0)</f>
        <v>1</v>
      </c>
      <c r="X236" s="11">
        <v>0</v>
      </c>
      <c r="Y236" s="11">
        <v>0</v>
      </c>
      <c r="Z236" s="11">
        <v>0</v>
      </c>
      <c r="AA236" s="12">
        <v>1</v>
      </c>
      <c r="AB236" s="12">
        <v>3</v>
      </c>
      <c r="AC236" s="12">
        <f>VLOOKUP(B236,[5]Combined!C$1:AE$640,29,0)</f>
        <v>0</v>
      </c>
      <c r="AD236" s="12">
        <v>0</v>
      </c>
      <c r="AE236" s="12">
        <v>0</v>
      </c>
      <c r="AF236" s="12">
        <v>0</v>
      </c>
      <c r="AG236" s="14">
        <f t="shared" si="15"/>
        <v>15</v>
      </c>
      <c r="AH236" s="14">
        <f t="shared" si="15"/>
        <v>1</v>
      </c>
      <c r="AI236" s="14">
        <f t="shared" si="16"/>
        <v>1</v>
      </c>
      <c r="AJ236" s="14">
        <f t="shared" si="17"/>
        <v>6</v>
      </c>
      <c r="AK236" s="14">
        <f t="shared" si="18"/>
        <v>7</v>
      </c>
      <c r="AL236" s="14">
        <f t="shared" si="19"/>
        <v>46.666666666666664</v>
      </c>
      <c r="AM236" s="7" t="s">
        <v>226</v>
      </c>
      <c r="AN236" s="7">
        <v>0</v>
      </c>
    </row>
    <row r="237" spans="1:40" x14ac:dyDescent="0.25">
      <c r="A237" s="7">
        <v>236</v>
      </c>
      <c r="B237" s="7" t="s">
        <v>262</v>
      </c>
      <c r="C237" s="8">
        <f>VLOOKUP(B237,[1]Combined!$B$1:$AA$640,26,0)</f>
        <v>0</v>
      </c>
      <c r="D237" s="8">
        <f>VLOOKUP(B237,[1]Combined!$B$1:$AB$640,27,0)</f>
        <v>0</v>
      </c>
      <c r="E237" s="8">
        <f>VLOOKUP(B237,[1]Combined!$B$1:$AD$640,29,0)</f>
        <v>0</v>
      </c>
      <c r="F237" s="8">
        <f>VLOOKUP(B237,[1]Combined!$B$1:$AE$640,30,0)</f>
        <v>0</v>
      </c>
      <c r="G237" s="8">
        <f>VLOOKUP(B237,[1]Combined!$B$1:$AF$640,31,0)</f>
        <v>0</v>
      </c>
      <c r="H237" s="8">
        <v>0</v>
      </c>
      <c r="I237" s="9">
        <f>VLOOKUP(B237,[2]Combined!C$1:AB$640,26,0)</f>
        <v>0</v>
      </c>
      <c r="J237" s="9">
        <f>VLOOKUP(B237,[2]Combined!C$1:AC$640,27,0)</f>
        <v>0</v>
      </c>
      <c r="K237" s="9">
        <f>VLOOKUP(B237,[2]Combined!C$1:AE$640,29,0)</f>
        <v>0</v>
      </c>
      <c r="L237" s="9">
        <f>VLOOKUP(B237,[2]Combined!C$1:AF$640,30,0)</f>
        <v>0</v>
      </c>
      <c r="M237" s="9">
        <f>VLOOKUP(B237,[2]Combined!C$1:AG$640,31,0)</f>
        <v>0</v>
      </c>
      <c r="N237" s="9">
        <v>0</v>
      </c>
      <c r="O237" s="10">
        <f>VLOOKUP(B237,[3]Combined!C$1:AB$640,26,0)</f>
        <v>1</v>
      </c>
      <c r="P237" s="10">
        <f>VLOOKUP(B237,[3]Combined!C$1:AC$640,27,0)</f>
        <v>5</v>
      </c>
      <c r="Q237" s="10">
        <f>VLOOKUP(B237,[3]Combined!C$1:AE$640,29,0)</f>
        <v>0</v>
      </c>
      <c r="R237" s="10">
        <f>VLOOKUP(B237,[3]Combined!C$1:AF$640,30,0)</f>
        <v>0</v>
      </c>
      <c r="S237" s="10">
        <f>VLOOKUP(B237,[3]Combined!C$1:AG$640,31,0)</f>
        <v>0</v>
      </c>
      <c r="T237" s="10">
        <v>0</v>
      </c>
      <c r="U237" s="11">
        <f>VLOOKUP(B237,[4]Combined!C$1:AB$640,26,0)</f>
        <v>1</v>
      </c>
      <c r="V237" s="11">
        <f>VLOOKUP(B237,[4]Combined!C$1:AC$640,27,0)</f>
        <v>7</v>
      </c>
      <c r="W237" s="11">
        <f>VLOOKUP(B237,[4]Combined!C$1:AE$640,29,0)</f>
        <v>1</v>
      </c>
      <c r="X237" s="11">
        <v>0</v>
      </c>
      <c r="Y237" s="11">
        <v>0</v>
      </c>
      <c r="Z237" s="11">
        <v>0</v>
      </c>
      <c r="AA237" s="12">
        <v>1</v>
      </c>
      <c r="AB237" s="12">
        <v>3</v>
      </c>
      <c r="AC237" s="12">
        <f>VLOOKUP(B237,[5]Combined!C$1:AE$640,29,0)</f>
        <v>0</v>
      </c>
      <c r="AD237" s="12">
        <v>0</v>
      </c>
      <c r="AE237" s="12">
        <v>0</v>
      </c>
      <c r="AF237" s="12">
        <v>0</v>
      </c>
      <c r="AG237" s="14">
        <f t="shared" si="15"/>
        <v>15</v>
      </c>
      <c r="AH237" s="14">
        <f t="shared" si="15"/>
        <v>1</v>
      </c>
      <c r="AI237" s="14">
        <f t="shared" si="16"/>
        <v>1</v>
      </c>
      <c r="AJ237" s="14">
        <f t="shared" si="17"/>
        <v>3</v>
      </c>
      <c r="AK237" s="14">
        <f t="shared" si="18"/>
        <v>4</v>
      </c>
      <c r="AL237" s="14">
        <f t="shared" si="19"/>
        <v>26.666666666666668</v>
      </c>
      <c r="AM237" s="7" t="s">
        <v>218</v>
      </c>
      <c r="AN237" s="7">
        <v>16</v>
      </c>
    </row>
    <row r="238" spans="1:40" x14ac:dyDescent="0.25">
      <c r="A238" s="7">
        <v>237</v>
      </c>
      <c r="B238" s="7" t="s">
        <v>263</v>
      </c>
      <c r="C238" s="8">
        <f>VLOOKUP(B238,[1]Combined!$B$1:$AA$640,26,0)</f>
        <v>0</v>
      </c>
      <c r="D238" s="8">
        <f>VLOOKUP(B238,[1]Combined!$B$1:$AB$640,27,0)</f>
        <v>0</v>
      </c>
      <c r="E238" s="8">
        <f>VLOOKUP(B238,[1]Combined!$B$1:$AD$640,29,0)</f>
        <v>0</v>
      </c>
      <c r="F238" s="8">
        <f>VLOOKUP(B238,[1]Combined!$B$1:$AE$640,30,0)</f>
        <v>0</v>
      </c>
      <c r="G238" s="8">
        <f>VLOOKUP(B238,[1]Combined!$B$1:$AF$640,31,0)</f>
        <v>0</v>
      </c>
      <c r="H238" s="8">
        <v>0</v>
      </c>
      <c r="I238" s="9">
        <f>VLOOKUP(B238,[2]Combined!C$1:AB$640,26,0)</f>
        <v>0</v>
      </c>
      <c r="J238" s="9">
        <f>VLOOKUP(B238,[2]Combined!C$1:AC$640,27,0)</f>
        <v>0</v>
      </c>
      <c r="K238" s="9">
        <f>VLOOKUP(B238,[2]Combined!C$1:AE$640,29,0)</f>
        <v>0</v>
      </c>
      <c r="L238" s="9">
        <f>VLOOKUP(B238,[2]Combined!C$1:AF$640,30,0)</f>
        <v>0</v>
      </c>
      <c r="M238" s="9">
        <f>VLOOKUP(B238,[2]Combined!C$1:AG$640,31,0)</f>
        <v>0</v>
      </c>
      <c r="N238" s="9">
        <v>0</v>
      </c>
      <c r="O238" s="10">
        <f>VLOOKUP(B238,[3]Combined!C$1:AB$640,26,0)</f>
        <v>3</v>
      </c>
      <c r="P238" s="10">
        <f>VLOOKUP(B238,[3]Combined!C$1:AC$640,27,0)</f>
        <v>5</v>
      </c>
      <c r="Q238" s="10">
        <f>VLOOKUP(B238,[3]Combined!C$1:AE$640,29,0)</f>
        <v>0</v>
      </c>
      <c r="R238" s="10">
        <f>VLOOKUP(B238,[3]Combined!C$1:AF$640,30,0)</f>
        <v>0</v>
      </c>
      <c r="S238" s="10">
        <f>VLOOKUP(B238,[3]Combined!C$1:AG$640,31,0)</f>
        <v>0</v>
      </c>
      <c r="T238" s="10">
        <v>0</v>
      </c>
      <c r="U238" s="11">
        <f>VLOOKUP(B238,[4]Combined!C$1:AB$640,26,0)</f>
        <v>3</v>
      </c>
      <c r="V238" s="11">
        <f>VLOOKUP(B238,[4]Combined!C$1:AC$640,27,0)</f>
        <v>7</v>
      </c>
      <c r="W238" s="11">
        <f>VLOOKUP(B238,[4]Combined!C$1:AE$640,29,0)</f>
        <v>0</v>
      </c>
      <c r="X238" s="11">
        <v>0</v>
      </c>
      <c r="Y238" s="11">
        <v>0</v>
      </c>
      <c r="Z238" s="11">
        <v>0</v>
      </c>
      <c r="AA238" s="12">
        <v>1</v>
      </c>
      <c r="AB238" s="12">
        <v>3</v>
      </c>
      <c r="AC238" s="12">
        <f>VLOOKUP(B238,[5]Combined!C$1:AE$640,29,0)</f>
        <v>0</v>
      </c>
      <c r="AD238" s="12">
        <v>0</v>
      </c>
      <c r="AE238" s="12">
        <v>0</v>
      </c>
      <c r="AF238" s="12">
        <v>0</v>
      </c>
      <c r="AG238" s="14">
        <f t="shared" si="15"/>
        <v>15</v>
      </c>
      <c r="AH238" s="14">
        <f t="shared" si="15"/>
        <v>0</v>
      </c>
      <c r="AI238" s="14">
        <f t="shared" si="16"/>
        <v>0</v>
      </c>
      <c r="AJ238" s="14">
        <f t="shared" si="17"/>
        <v>7</v>
      </c>
      <c r="AK238" s="14">
        <f t="shared" si="18"/>
        <v>7</v>
      </c>
      <c r="AL238" s="14">
        <f t="shared" si="19"/>
        <v>46.666666666666664</v>
      </c>
      <c r="AM238" s="7" t="s">
        <v>220</v>
      </c>
      <c r="AN238" s="7">
        <v>16</v>
      </c>
    </row>
    <row r="239" spans="1:40" x14ac:dyDescent="0.25">
      <c r="A239" s="7">
        <v>238</v>
      </c>
      <c r="B239" s="7" t="s">
        <v>264</v>
      </c>
      <c r="C239" s="8">
        <f>VLOOKUP(B239,[1]Combined!$B$1:$AA$640,26,0)</f>
        <v>0</v>
      </c>
      <c r="D239" s="8">
        <f>VLOOKUP(B239,[1]Combined!$B$1:$AB$640,27,0)</f>
        <v>0</v>
      </c>
      <c r="E239" s="8">
        <f>VLOOKUP(B239,[1]Combined!$B$1:$AD$640,29,0)</f>
        <v>0</v>
      </c>
      <c r="F239" s="8">
        <f>VLOOKUP(B239,[1]Combined!$B$1:$AE$640,30,0)</f>
        <v>0</v>
      </c>
      <c r="G239" s="8">
        <f>VLOOKUP(B239,[1]Combined!$B$1:$AF$640,31,0)</f>
        <v>0</v>
      </c>
      <c r="H239" s="8">
        <v>0</v>
      </c>
      <c r="I239" s="9">
        <f>VLOOKUP(B239,[2]Combined!C$1:AB$640,26,0)</f>
        <v>0</v>
      </c>
      <c r="J239" s="9">
        <f>VLOOKUP(B239,[2]Combined!C$1:AC$640,27,0)</f>
        <v>0</v>
      </c>
      <c r="K239" s="9">
        <f>VLOOKUP(B239,[2]Combined!C$1:AE$640,29,0)</f>
        <v>0</v>
      </c>
      <c r="L239" s="9">
        <f>VLOOKUP(B239,[2]Combined!C$1:AF$640,30,0)</f>
        <v>0</v>
      </c>
      <c r="M239" s="9">
        <f>VLOOKUP(B239,[2]Combined!C$1:AG$640,31,0)</f>
        <v>0</v>
      </c>
      <c r="N239" s="9">
        <v>0</v>
      </c>
      <c r="O239" s="10">
        <f>VLOOKUP(B239,[3]Combined!C$1:AB$640,26,0)</f>
        <v>2</v>
      </c>
      <c r="P239" s="10">
        <f>VLOOKUP(B239,[3]Combined!C$1:AC$640,27,0)</f>
        <v>5</v>
      </c>
      <c r="Q239" s="10">
        <f>VLOOKUP(B239,[3]Combined!C$1:AE$640,29,0)</f>
        <v>0</v>
      </c>
      <c r="R239" s="10">
        <f>VLOOKUP(B239,[3]Combined!C$1:AF$640,30,0)</f>
        <v>0</v>
      </c>
      <c r="S239" s="10">
        <f>VLOOKUP(B239,[3]Combined!C$1:AG$640,31,0)</f>
        <v>0</v>
      </c>
      <c r="T239" s="10">
        <v>0</v>
      </c>
      <c r="U239" s="11">
        <f>VLOOKUP(B239,[4]Combined!C$1:AB$640,26,0)</f>
        <v>3</v>
      </c>
      <c r="V239" s="11">
        <f>VLOOKUP(B239,[4]Combined!C$1:AC$640,27,0)</f>
        <v>7</v>
      </c>
      <c r="W239" s="11">
        <f>VLOOKUP(B239,[4]Combined!C$1:AE$640,29,0)</f>
        <v>0</v>
      </c>
      <c r="X239" s="11">
        <v>0</v>
      </c>
      <c r="Y239" s="11">
        <v>0</v>
      </c>
      <c r="Z239" s="11">
        <v>0</v>
      </c>
      <c r="AA239" s="12">
        <v>1</v>
      </c>
      <c r="AB239" s="12">
        <v>3</v>
      </c>
      <c r="AC239" s="12">
        <f>VLOOKUP(B239,[5]Combined!C$1:AE$640,29,0)</f>
        <v>0</v>
      </c>
      <c r="AD239" s="12">
        <v>0</v>
      </c>
      <c r="AE239" s="12">
        <v>0</v>
      </c>
      <c r="AF239" s="12">
        <v>0</v>
      </c>
      <c r="AG239" s="14">
        <f t="shared" si="15"/>
        <v>15</v>
      </c>
      <c r="AH239" s="14">
        <f t="shared" si="15"/>
        <v>0</v>
      </c>
      <c r="AI239" s="14">
        <f t="shared" si="16"/>
        <v>0</v>
      </c>
      <c r="AJ239" s="14">
        <f t="shared" si="17"/>
        <v>6</v>
      </c>
      <c r="AK239" s="14">
        <f t="shared" si="18"/>
        <v>6</v>
      </c>
      <c r="AL239" s="14">
        <f t="shared" si="19"/>
        <v>40</v>
      </c>
      <c r="AM239" s="7" t="s">
        <v>222</v>
      </c>
      <c r="AN239" s="7">
        <v>16</v>
      </c>
    </row>
    <row r="240" spans="1:40" x14ac:dyDescent="0.25">
      <c r="A240" s="7">
        <v>239</v>
      </c>
      <c r="B240" s="7" t="s">
        <v>265</v>
      </c>
      <c r="C240" s="8">
        <f>VLOOKUP(B240,[1]Combined!$B$1:$AA$640,26,0)</f>
        <v>0</v>
      </c>
      <c r="D240" s="8">
        <f>VLOOKUP(B240,[1]Combined!$B$1:$AB$640,27,0)</f>
        <v>0</v>
      </c>
      <c r="E240" s="8">
        <f>VLOOKUP(B240,[1]Combined!$B$1:$AD$640,29,0)</f>
        <v>0</v>
      </c>
      <c r="F240" s="8">
        <f>VLOOKUP(B240,[1]Combined!$B$1:$AE$640,30,0)</f>
        <v>0</v>
      </c>
      <c r="G240" s="8">
        <f>VLOOKUP(B240,[1]Combined!$B$1:$AF$640,31,0)</f>
        <v>0</v>
      </c>
      <c r="H240" s="8">
        <v>0</v>
      </c>
      <c r="I240" s="9">
        <f>VLOOKUP(B240,[2]Combined!C$1:AB$640,26,0)</f>
        <v>0</v>
      </c>
      <c r="J240" s="9">
        <f>VLOOKUP(B240,[2]Combined!C$1:AC$640,27,0)</f>
        <v>0</v>
      </c>
      <c r="K240" s="9">
        <f>VLOOKUP(B240,[2]Combined!C$1:AE$640,29,0)</f>
        <v>0</v>
      </c>
      <c r="L240" s="9">
        <f>VLOOKUP(B240,[2]Combined!C$1:AF$640,30,0)</f>
        <v>0</v>
      </c>
      <c r="M240" s="9">
        <f>VLOOKUP(B240,[2]Combined!C$1:AG$640,31,0)</f>
        <v>0</v>
      </c>
      <c r="N240" s="9">
        <v>0</v>
      </c>
      <c r="O240" s="10">
        <f>VLOOKUP(B240,[3]Combined!C$1:AB$640,26,0)</f>
        <v>0</v>
      </c>
      <c r="P240" s="10">
        <f>VLOOKUP(B240,[3]Combined!C$1:AC$640,27,0)</f>
        <v>5</v>
      </c>
      <c r="Q240" s="10">
        <f>VLOOKUP(B240,[3]Combined!C$1:AE$640,29,0)</f>
        <v>0</v>
      </c>
      <c r="R240" s="10">
        <f>VLOOKUP(B240,[3]Combined!C$1:AF$640,30,0)</f>
        <v>0</v>
      </c>
      <c r="S240" s="10">
        <f>VLOOKUP(B240,[3]Combined!C$1:AG$640,31,0)</f>
        <v>0</v>
      </c>
      <c r="T240" s="10">
        <v>0</v>
      </c>
      <c r="U240" s="11">
        <f>VLOOKUP(B240,[4]Combined!C$1:AB$640,26,0)</f>
        <v>6</v>
      </c>
      <c r="V240" s="11">
        <f>VLOOKUP(B240,[4]Combined!C$1:AC$640,27,0)</f>
        <v>7</v>
      </c>
      <c r="W240" s="11">
        <f>VLOOKUP(B240,[4]Combined!C$1:AE$640,29,0)</f>
        <v>0</v>
      </c>
      <c r="X240" s="11">
        <v>0</v>
      </c>
      <c r="Y240" s="11">
        <v>0</v>
      </c>
      <c r="Z240" s="11">
        <v>0</v>
      </c>
      <c r="AA240" s="12">
        <v>1</v>
      </c>
      <c r="AB240" s="12">
        <v>3</v>
      </c>
      <c r="AC240" s="12">
        <f>VLOOKUP(B240,[5]Combined!C$1:AE$640,29,0)</f>
        <v>0</v>
      </c>
      <c r="AD240" s="12">
        <v>0</v>
      </c>
      <c r="AE240" s="12">
        <v>0</v>
      </c>
      <c r="AF240" s="12">
        <v>0</v>
      </c>
      <c r="AG240" s="14">
        <f t="shared" si="15"/>
        <v>15</v>
      </c>
      <c r="AH240" s="14">
        <f t="shared" si="15"/>
        <v>0</v>
      </c>
      <c r="AI240" s="14">
        <f t="shared" si="16"/>
        <v>0</v>
      </c>
      <c r="AJ240" s="14">
        <f t="shared" si="17"/>
        <v>7</v>
      </c>
      <c r="AK240" s="14">
        <f t="shared" si="18"/>
        <v>7</v>
      </c>
      <c r="AL240" s="14">
        <f t="shared" si="19"/>
        <v>46.666666666666664</v>
      </c>
      <c r="AM240" s="7" t="s">
        <v>224</v>
      </c>
      <c r="AN240" s="7">
        <v>16</v>
      </c>
    </row>
    <row r="241" spans="1:40" x14ac:dyDescent="0.25">
      <c r="A241" s="7">
        <v>240</v>
      </c>
      <c r="B241" s="7" t="s">
        <v>266</v>
      </c>
      <c r="C241" s="8">
        <f>VLOOKUP(B241,[1]Combined!$B$1:$AA$640,26,0)</f>
        <v>0</v>
      </c>
      <c r="D241" s="8">
        <f>VLOOKUP(B241,[1]Combined!$B$1:$AB$640,27,0)</f>
        <v>0</v>
      </c>
      <c r="E241" s="8">
        <f>VLOOKUP(B241,[1]Combined!$B$1:$AD$640,29,0)</f>
        <v>0</v>
      </c>
      <c r="F241" s="8">
        <f>VLOOKUP(B241,[1]Combined!$B$1:$AE$640,30,0)</f>
        <v>0</v>
      </c>
      <c r="G241" s="8">
        <f>VLOOKUP(B241,[1]Combined!$B$1:$AF$640,31,0)</f>
        <v>0</v>
      </c>
      <c r="H241" s="8">
        <v>0</v>
      </c>
      <c r="I241" s="9">
        <f>VLOOKUP(B241,[2]Combined!C$1:AB$640,26,0)</f>
        <v>0</v>
      </c>
      <c r="J241" s="9">
        <f>VLOOKUP(B241,[2]Combined!C$1:AC$640,27,0)</f>
        <v>0</v>
      </c>
      <c r="K241" s="9">
        <f>VLOOKUP(B241,[2]Combined!C$1:AE$640,29,0)</f>
        <v>0</v>
      </c>
      <c r="L241" s="9">
        <f>VLOOKUP(B241,[2]Combined!C$1:AF$640,30,0)</f>
        <v>0</v>
      </c>
      <c r="M241" s="9">
        <f>VLOOKUP(B241,[2]Combined!C$1:AG$640,31,0)</f>
        <v>0</v>
      </c>
      <c r="N241" s="9">
        <v>0</v>
      </c>
      <c r="O241" s="10">
        <f>VLOOKUP(B241,[3]Combined!C$1:AB$640,26,0)</f>
        <v>1</v>
      </c>
      <c r="P241" s="10">
        <f>VLOOKUP(B241,[3]Combined!C$1:AC$640,27,0)</f>
        <v>5</v>
      </c>
      <c r="Q241" s="10">
        <f>VLOOKUP(B241,[3]Combined!C$1:AE$640,29,0)</f>
        <v>0</v>
      </c>
      <c r="R241" s="10">
        <f>VLOOKUP(B241,[3]Combined!C$1:AF$640,30,0)</f>
        <v>0</v>
      </c>
      <c r="S241" s="10">
        <f>VLOOKUP(B241,[3]Combined!C$1:AG$640,31,0)</f>
        <v>0</v>
      </c>
      <c r="T241" s="10">
        <v>0</v>
      </c>
      <c r="U241" s="11">
        <f>VLOOKUP(B241,[4]Combined!C$1:AB$640,26,0)</f>
        <v>1</v>
      </c>
      <c r="V241" s="11">
        <f>VLOOKUP(B241,[4]Combined!C$1:AC$640,27,0)</f>
        <v>7</v>
      </c>
      <c r="W241" s="11">
        <f>VLOOKUP(B241,[4]Combined!C$1:AE$640,29,0)</f>
        <v>0</v>
      </c>
      <c r="X241" s="11">
        <v>0</v>
      </c>
      <c r="Y241" s="11">
        <v>0</v>
      </c>
      <c r="Z241" s="11">
        <v>0</v>
      </c>
      <c r="AA241" s="12">
        <v>1</v>
      </c>
      <c r="AB241" s="12">
        <v>3</v>
      </c>
      <c r="AC241" s="12">
        <f>VLOOKUP(B241,[5]Combined!C$1:AE$640,29,0)</f>
        <v>0</v>
      </c>
      <c r="AD241" s="12">
        <v>0</v>
      </c>
      <c r="AE241" s="12">
        <v>0</v>
      </c>
      <c r="AF241" s="12">
        <v>0</v>
      </c>
      <c r="AG241" s="14">
        <f t="shared" si="15"/>
        <v>15</v>
      </c>
      <c r="AH241" s="14">
        <f t="shared" si="15"/>
        <v>0</v>
      </c>
      <c r="AI241" s="14">
        <f t="shared" si="16"/>
        <v>0</v>
      </c>
      <c r="AJ241" s="14">
        <f t="shared" si="17"/>
        <v>3</v>
      </c>
      <c r="AK241" s="14">
        <f t="shared" si="18"/>
        <v>3</v>
      </c>
      <c r="AL241" s="14">
        <f t="shared" si="19"/>
        <v>20</v>
      </c>
      <c r="AM241" s="7" t="s">
        <v>226</v>
      </c>
      <c r="AN241" s="7">
        <v>16</v>
      </c>
    </row>
    <row r="242" spans="1:40" x14ac:dyDescent="0.25">
      <c r="A242" s="7">
        <v>241</v>
      </c>
      <c r="B242" s="7" t="s">
        <v>267</v>
      </c>
      <c r="C242" s="8">
        <f>VLOOKUP(B242,[1]Combined!$B$1:$AA$640,26,0)</f>
        <v>0</v>
      </c>
      <c r="D242" s="8">
        <f>VLOOKUP(B242,[1]Combined!$B$1:$AB$640,27,0)</f>
        <v>0</v>
      </c>
      <c r="E242" s="8">
        <f>VLOOKUP(B242,[1]Combined!$B$1:$AD$640,29,0)</f>
        <v>0</v>
      </c>
      <c r="F242" s="8">
        <f>VLOOKUP(B242,[1]Combined!$B$1:$AE$640,30,0)</f>
        <v>0</v>
      </c>
      <c r="G242" s="8">
        <f>VLOOKUP(B242,[1]Combined!$B$1:$AF$640,31,0)</f>
        <v>0</v>
      </c>
      <c r="H242" s="8">
        <v>0</v>
      </c>
      <c r="I242" s="9">
        <f>VLOOKUP(B242,[2]Combined!C$1:AB$640,26,0)</f>
        <v>0</v>
      </c>
      <c r="J242" s="9">
        <f>VLOOKUP(B242,[2]Combined!C$1:AC$640,27,0)</f>
        <v>0</v>
      </c>
      <c r="K242" s="9">
        <f>VLOOKUP(B242,[2]Combined!C$1:AE$640,29,0)</f>
        <v>0</v>
      </c>
      <c r="L242" s="9">
        <f>VLOOKUP(B242,[2]Combined!C$1:AF$640,30,0)</f>
        <v>0</v>
      </c>
      <c r="M242" s="9">
        <f>VLOOKUP(B242,[2]Combined!C$1:AG$640,31,0)</f>
        <v>0</v>
      </c>
      <c r="N242" s="9">
        <v>0</v>
      </c>
      <c r="O242" s="10">
        <f>VLOOKUP(B242,[3]Combined!C$1:AB$640,26,0)</f>
        <v>2</v>
      </c>
      <c r="P242" s="10">
        <f>VLOOKUP(B242,[3]Combined!C$1:AC$640,27,0)</f>
        <v>5</v>
      </c>
      <c r="Q242" s="10">
        <f>VLOOKUP(B242,[3]Combined!C$1:AE$640,29,0)</f>
        <v>0</v>
      </c>
      <c r="R242" s="10">
        <f>VLOOKUP(B242,[3]Combined!C$1:AF$640,30,0)</f>
        <v>0</v>
      </c>
      <c r="S242" s="10">
        <f>VLOOKUP(B242,[3]Combined!C$1:AG$640,31,0)</f>
        <v>0</v>
      </c>
      <c r="T242" s="10">
        <v>0</v>
      </c>
      <c r="U242" s="11">
        <f>VLOOKUP(B242,[4]Combined!C$1:AB$640,26,0)</f>
        <v>4</v>
      </c>
      <c r="V242" s="11">
        <f>VLOOKUP(B242,[4]Combined!C$1:AC$640,27,0)</f>
        <v>7</v>
      </c>
      <c r="W242" s="11">
        <f>VLOOKUP(B242,[4]Combined!C$1:AE$640,29,0)</f>
        <v>0</v>
      </c>
      <c r="X242" s="11">
        <v>0</v>
      </c>
      <c r="Y242" s="11">
        <v>0</v>
      </c>
      <c r="Z242" s="11">
        <v>0</v>
      </c>
      <c r="AA242" s="12">
        <v>2</v>
      </c>
      <c r="AB242" s="12">
        <v>3</v>
      </c>
      <c r="AC242" s="12">
        <f>VLOOKUP(B242,[5]Combined!C$1:AE$640,29,0)</f>
        <v>0</v>
      </c>
      <c r="AD242" s="12">
        <v>0</v>
      </c>
      <c r="AE242" s="12">
        <v>0</v>
      </c>
      <c r="AF242" s="12">
        <v>0</v>
      </c>
      <c r="AG242" s="14">
        <f t="shared" si="15"/>
        <v>15</v>
      </c>
      <c r="AH242" s="14">
        <f t="shared" si="15"/>
        <v>0</v>
      </c>
      <c r="AI242" s="14">
        <f t="shared" si="16"/>
        <v>0</v>
      </c>
      <c r="AJ242" s="14">
        <f t="shared" si="17"/>
        <v>8</v>
      </c>
      <c r="AK242" s="14">
        <f t="shared" si="18"/>
        <v>8</v>
      </c>
      <c r="AL242" s="14">
        <f t="shared" si="19"/>
        <v>53.333333333333336</v>
      </c>
      <c r="AM242" s="7" t="s">
        <v>218</v>
      </c>
      <c r="AN242" s="7">
        <v>19</v>
      </c>
    </row>
    <row r="243" spans="1:40" x14ac:dyDescent="0.25">
      <c r="A243" s="7">
        <v>242</v>
      </c>
      <c r="B243" s="7" t="s">
        <v>268</v>
      </c>
      <c r="C243" s="8">
        <f>VLOOKUP(B243,[1]Combined!$B$1:$AA$640,26,0)</f>
        <v>0</v>
      </c>
      <c r="D243" s="8">
        <f>VLOOKUP(B243,[1]Combined!$B$1:$AB$640,27,0)</f>
        <v>0</v>
      </c>
      <c r="E243" s="8">
        <f>VLOOKUP(B243,[1]Combined!$B$1:$AD$640,29,0)</f>
        <v>0</v>
      </c>
      <c r="F243" s="8">
        <f>VLOOKUP(B243,[1]Combined!$B$1:$AE$640,30,0)</f>
        <v>0</v>
      </c>
      <c r="G243" s="8">
        <f>VLOOKUP(B243,[1]Combined!$B$1:$AF$640,31,0)</f>
        <v>0</v>
      </c>
      <c r="H243" s="8">
        <v>0</v>
      </c>
      <c r="I243" s="9">
        <f>VLOOKUP(B243,[2]Combined!C$1:AB$640,26,0)</f>
        <v>0</v>
      </c>
      <c r="J243" s="9">
        <f>VLOOKUP(B243,[2]Combined!C$1:AC$640,27,0)</f>
        <v>0</v>
      </c>
      <c r="K243" s="9">
        <f>VLOOKUP(B243,[2]Combined!C$1:AE$640,29,0)</f>
        <v>0</v>
      </c>
      <c r="L243" s="9">
        <f>VLOOKUP(B243,[2]Combined!C$1:AF$640,30,0)</f>
        <v>0</v>
      </c>
      <c r="M243" s="9">
        <f>VLOOKUP(B243,[2]Combined!C$1:AG$640,31,0)</f>
        <v>0</v>
      </c>
      <c r="N243" s="9">
        <v>0</v>
      </c>
      <c r="O243" s="10">
        <f>VLOOKUP(B243,[3]Combined!C$1:AB$640,26,0)</f>
        <v>4</v>
      </c>
      <c r="P243" s="10">
        <f>VLOOKUP(B243,[3]Combined!C$1:AC$640,27,0)</f>
        <v>5</v>
      </c>
      <c r="Q243" s="10">
        <f>VLOOKUP(B243,[3]Combined!C$1:AE$640,29,0)</f>
        <v>0</v>
      </c>
      <c r="R243" s="10">
        <f>VLOOKUP(B243,[3]Combined!C$1:AF$640,30,0)</f>
        <v>0</v>
      </c>
      <c r="S243" s="10">
        <f>VLOOKUP(B243,[3]Combined!C$1:AG$640,31,0)</f>
        <v>0</v>
      </c>
      <c r="T243" s="10">
        <v>0</v>
      </c>
      <c r="U243" s="11">
        <f>VLOOKUP(B243,[4]Combined!C$1:AB$640,26,0)</f>
        <v>5</v>
      </c>
      <c r="V243" s="11">
        <f>VLOOKUP(B243,[4]Combined!C$1:AC$640,27,0)</f>
        <v>7</v>
      </c>
      <c r="W243" s="11">
        <f>VLOOKUP(B243,[4]Combined!C$1:AE$640,29,0)</f>
        <v>0</v>
      </c>
      <c r="X243" s="11">
        <v>0</v>
      </c>
      <c r="Y243" s="11">
        <v>0</v>
      </c>
      <c r="Z243" s="11">
        <v>0</v>
      </c>
      <c r="AA243" s="12">
        <v>2</v>
      </c>
      <c r="AB243" s="12">
        <v>3</v>
      </c>
      <c r="AC243" s="12">
        <f>VLOOKUP(B243,[5]Combined!C$1:AE$640,29,0)</f>
        <v>0</v>
      </c>
      <c r="AD243" s="12">
        <v>0</v>
      </c>
      <c r="AE243" s="12">
        <v>0</v>
      </c>
      <c r="AF243" s="12">
        <v>0</v>
      </c>
      <c r="AG243" s="14">
        <f t="shared" si="15"/>
        <v>15</v>
      </c>
      <c r="AH243" s="14">
        <f t="shared" si="15"/>
        <v>0</v>
      </c>
      <c r="AI243" s="14">
        <f t="shared" si="16"/>
        <v>0</v>
      </c>
      <c r="AJ243" s="14">
        <f t="shared" si="17"/>
        <v>11</v>
      </c>
      <c r="AK243" s="14">
        <f t="shared" si="18"/>
        <v>11</v>
      </c>
      <c r="AL243" s="14">
        <f t="shared" si="19"/>
        <v>73.333333333333329</v>
      </c>
      <c r="AM243" s="7" t="s">
        <v>220</v>
      </c>
      <c r="AN243" s="7">
        <v>20</v>
      </c>
    </row>
    <row r="244" spans="1:40" x14ac:dyDescent="0.25">
      <c r="A244" s="7">
        <v>243</v>
      </c>
      <c r="B244" s="7" t="s">
        <v>269</v>
      </c>
      <c r="C244" s="8">
        <f>VLOOKUP(B244,[1]Combined!$B$1:$AA$640,26,0)</f>
        <v>0</v>
      </c>
      <c r="D244" s="8">
        <f>VLOOKUP(B244,[1]Combined!$B$1:$AB$640,27,0)</f>
        <v>0</v>
      </c>
      <c r="E244" s="8">
        <f>VLOOKUP(B244,[1]Combined!$B$1:$AD$640,29,0)</f>
        <v>0</v>
      </c>
      <c r="F244" s="8">
        <f>VLOOKUP(B244,[1]Combined!$B$1:$AE$640,30,0)</f>
        <v>0</v>
      </c>
      <c r="G244" s="8">
        <f>VLOOKUP(B244,[1]Combined!$B$1:$AF$640,31,0)</f>
        <v>0</v>
      </c>
      <c r="H244" s="8">
        <v>0</v>
      </c>
      <c r="I244" s="9">
        <f>VLOOKUP(B244,[2]Combined!C$1:AB$640,26,0)</f>
        <v>0</v>
      </c>
      <c r="J244" s="9">
        <f>VLOOKUP(B244,[2]Combined!C$1:AC$640,27,0)</f>
        <v>0</v>
      </c>
      <c r="K244" s="9">
        <f>VLOOKUP(B244,[2]Combined!C$1:AE$640,29,0)</f>
        <v>0</v>
      </c>
      <c r="L244" s="9">
        <f>VLOOKUP(B244,[2]Combined!C$1:AF$640,30,0)</f>
        <v>0</v>
      </c>
      <c r="M244" s="9">
        <f>VLOOKUP(B244,[2]Combined!C$1:AG$640,31,0)</f>
        <v>0</v>
      </c>
      <c r="N244" s="9">
        <v>0</v>
      </c>
      <c r="O244" s="10">
        <f>VLOOKUP(B244,[3]Combined!C$1:AB$640,26,0)</f>
        <v>1</v>
      </c>
      <c r="P244" s="10">
        <f>VLOOKUP(B244,[3]Combined!C$1:AC$640,27,0)</f>
        <v>5</v>
      </c>
      <c r="Q244" s="10">
        <f>VLOOKUP(B244,[3]Combined!C$1:AE$640,29,0)</f>
        <v>0</v>
      </c>
      <c r="R244" s="10">
        <f>VLOOKUP(B244,[3]Combined!C$1:AF$640,30,0)</f>
        <v>0</v>
      </c>
      <c r="S244" s="10">
        <f>VLOOKUP(B244,[3]Combined!C$1:AG$640,31,0)</f>
        <v>0</v>
      </c>
      <c r="T244" s="10">
        <v>0</v>
      </c>
      <c r="U244" s="11">
        <f>VLOOKUP(B244,[4]Combined!C$1:AB$640,26,0)</f>
        <v>6</v>
      </c>
      <c r="V244" s="11">
        <f>VLOOKUP(B244,[4]Combined!C$1:AC$640,27,0)</f>
        <v>7</v>
      </c>
      <c r="W244" s="11">
        <f>VLOOKUP(B244,[4]Combined!C$1:AE$640,29,0)</f>
        <v>0</v>
      </c>
      <c r="X244" s="11">
        <v>0</v>
      </c>
      <c r="Y244" s="11">
        <v>0</v>
      </c>
      <c r="Z244" s="11">
        <v>0</v>
      </c>
      <c r="AA244" s="12">
        <v>2</v>
      </c>
      <c r="AB244" s="12">
        <v>3</v>
      </c>
      <c r="AC244" s="12">
        <f>VLOOKUP(B244,[5]Combined!C$1:AE$640,29,0)</f>
        <v>0</v>
      </c>
      <c r="AD244" s="12">
        <v>0</v>
      </c>
      <c r="AE244" s="12">
        <v>0</v>
      </c>
      <c r="AF244" s="12">
        <v>0</v>
      </c>
      <c r="AG244" s="14">
        <f t="shared" si="15"/>
        <v>15</v>
      </c>
      <c r="AH244" s="14">
        <f t="shared" si="15"/>
        <v>0</v>
      </c>
      <c r="AI244" s="14">
        <f t="shared" si="16"/>
        <v>0</v>
      </c>
      <c r="AJ244" s="14">
        <f t="shared" si="17"/>
        <v>9</v>
      </c>
      <c r="AK244" s="14">
        <f t="shared" si="18"/>
        <v>9</v>
      </c>
      <c r="AL244" s="14">
        <f t="shared" si="19"/>
        <v>60</v>
      </c>
      <c r="AM244" s="7" t="s">
        <v>222</v>
      </c>
      <c r="AN244" s="7">
        <v>20</v>
      </c>
    </row>
    <row r="245" spans="1:40" x14ac:dyDescent="0.25">
      <c r="A245" s="7">
        <v>244</v>
      </c>
      <c r="B245" s="7" t="s">
        <v>270</v>
      </c>
      <c r="C245" s="8" t="str">
        <f>VLOOKUP(B245,[1]Combined!$B$1:$AA$640,26,0)</f>
        <v xml:space="preserve">  </v>
      </c>
      <c r="D245" s="8" t="str">
        <f>VLOOKUP(B245,[1]Combined!$B$1:$AB$640,27,0)</f>
        <v xml:space="preserve">  </v>
      </c>
      <c r="E245" s="8">
        <f>VLOOKUP(B245,[1]Combined!$B$1:$AD$640,29,0)</f>
        <v>0</v>
      </c>
      <c r="F245" s="8">
        <f>VLOOKUP(B245,[1]Combined!$B$1:$AE$640,30,0)</f>
        <v>0</v>
      </c>
      <c r="G245" s="8">
        <f>VLOOKUP(B245,[1]Combined!$B$1:$AF$640,31,0)</f>
        <v>0</v>
      </c>
      <c r="H245" s="8">
        <v>0</v>
      </c>
      <c r="I245" s="9">
        <f>VLOOKUP(B245,[2]Combined!C$1:AB$640,26,0)</f>
        <v>0</v>
      </c>
      <c r="J245" s="9">
        <f>VLOOKUP(B245,[2]Combined!C$1:AC$640,27,0)</f>
        <v>0</v>
      </c>
      <c r="K245" s="9">
        <f>VLOOKUP(B245,[2]Combined!C$1:AE$640,29,0)</f>
        <v>0</v>
      </c>
      <c r="L245" s="9">
        <f>VLOOKUP(B245,[2]Combined!C$1:AF$640,30,0)</f>
        <v>0</v>
      </c>
      <c r="M245" s="9">
        <f>VLOOKUP(B245,[2]Combined!C$1:AG$640,31,0)</f>
        <v>0</v>
      </c>
      <c r="N245" s="9">
        <v>0</v>
      </c>
      <c r="O245" s="10">
        <f>VLOOKUP(B245,[3]Combined!C$1:AB$640,26,0)</f>
        <v>0</v>
      </c>
      <c r="P245" s="10">
        <f>VLOOKUP(B245,[3]Combined!C$1:AC$640,27,0)</f>
        <v>5</v>
      </c>
      <c r="Q245" s="10">
        <f>VLOOKUP(B245,[3]Combined!C$1:AE$640,29,0)</f>
        <v>0</v>
      </c>
      <c r="R245" s="10">
        <f>VLOOKUP(B245,[3]Combined!C$1:AF$640,30,0)</f>
        <v>0</v>
      </c>
      <c r="S245" s="10">
        <f>VLOOKUP(B245,[3]Combined!C$1:AG$640,31,0)</f>
        <v>0</v>
      </c>
      <c r="T245" s="10">
        <v>0</v>
      </c>
      <c r="U245" s="11">
        <f>VLOOKUP(B245,[4]Combined!C$1:AB$640,26,0)</f>
        <v>3</v>
      </c>
      <c r="V245" s="11">
        <f>VLOOKUP(B245,[4]Combined!C$1:AC$640,27,0)</f>
        <v>7</v>
      </c>
      <c r="W245" s="11">
        <f>VLOOKUP(B245,[4]Combined!C$1:AE$640,29,0)</f>
        <v>0</v>
      </c>
      <c r="X245" s="11">
        <v>0</v>
      </c>
      <c r="Y245" s="11">
        <v>0</v>
      </c>
      <c r="Z245" s="11">
        <v>0</v>
      </c>
      <c r="AA245" s="12">
        <v>1</v>
      </c>
      <c r="AB245" s="12">
        <v>3</v>
      </c>
      <c r="AC245" s="12">
        <f>VLOOKUP(B245,[5]Combined!C$1:AE$640,29,0)</f>
        <v>0</v>
      </c>
      <c r="AD245" s="12">
        <v>0</v>
      </c>
      <c r="AE245" s="12">
        <v>0</v>
      </c>
      <c r="AF245" s="12">
        <v>0</v>
      </c>
      <c r="AG245" s="14">
        <f t="shared" si="15"/>
        <v>15</v>
      </c>
      <c r="AH245" s="14">
        <f t="shared" si="15"/>
        <v>0</v>
      </c>
      <c r="AI245" s="14">
        <f t="shared" si="16"/>
        <v>0</v>
      </c>
      <c r="AJ245" s="14">
        <f t="shared" si="17"/>
        <v>4</v>
      </c>
      <c r="AK245" s="14">
        <f t="shared" si="18"/>
        <v>4</v>
      </c>
      <c r="AL245" s="14">
        <f t="shared" si="19"/>
        <v>26.666666666666668</v>
      </c>
      <c r="AM245" s="7" t="s">
        <v>224</v>
      </c>
      <c r="AN245" s="7">
        <v>16</v>
      </c>
    </row>
    <row r="246" spans="1:40" x14ac:dyDescent="0.25">
      <c r="A246" s="7">
        <v>245</v>
      </c>
      <c r="B246" s="7" t="s">
        <v>271</v>
      </c>
      <c r="C246" s="8">
        <f>VLOOKUP(B246,[1]Combined!$B$1:$AA$640,26,0)</f>
        <v>0</v>
      </c>
      <c r="D246" s="8">
        <f>VLOOKUP(B246,[1]Combined!$B$1:$AB$640,27,0)</f>
        <v>0</v>
      </c>
      <c r="E246" s="8">
        <f>VLOOKUP(B246,[1]Combined!$B$1:$AD$640,29,0)</f>
        <v>0</v>
      </c>
      <c r="F246" s="8">
        <f>VLOOKUP(B246,[1]Combined!$B$1:$AE$640,30,0)</f>
        <v>0</v>
      </c>
      <c r="G246" s="8">
        <f>VLOOKUP(B246,[1]Combined!$B$1:$AF$640,31,0)</f>
        <v>0</v>
      </c>
      <c r="H246" s="8">
        <v>0</v>
      </c>
      <c r="I246" s="9">
        <f>VLOOKUP(B246,[2]Combined!C$1:AB$640,26,0)</f>
        <v>0</v>
      </c>
      <c r="J246" s="9">
        <f>VLOOKUP(B246,[2]Combined!C$1:AC$640,27,0)</f>
        <v>0</v>
      </c>
      <c r="K246" s="9">
        <f>VLOOKUP(B246,[2]Combined!C$1:AE$640,29,0)</f>
        <v>0</v>
      </c>
      <c r="L246" s="9">
        <f>VLOOKUP(B246,[2]Combined!C$1:AF$640,30,0)</f>
        <v>0</v>
      </c>
      <c r="M246" s="9">
        <f>VLOOKUP(B246,[2]Combined!C$1:AG$640,31,0)</f>
        <v>0</v>
      </c>
      <c r="N246" s="9">
        <v>0</v>
      </c>
      <c r="O246" s="10">
        <f>VLOOKUP(B246,[3]Combined!C$1:AB$640,26,0)</f>
        <v>4</v>
      </c>
      <c r="P246" s="10">
        <f>VLOOKUP(B246,[3]Combined!C$1:AC$640,27,0)</f>
        <v>5</v>
      </c>
      <c r="Q246" s="10">
        <f>VLOOKUP(B246,[3]Combined!C$1:AE$640,29,0)</f>
        <v>0</v>
      </c>
      <c r="R246" s="10">
        <f>VLOOKUP(B246,[3]Combined!C$1:AF$640,30,0)</f>
        <v>0</v>
      </c>
      <c r="S246" s="10">
        <f>VLOOKUP(B246,[3]Combined!C$1:AG$640,31,0)</f>
        <v>0</v>
      </c>
      <c r="T246" s="10">
        <v>0</v>
      </c>
      <c r="U246" s="11">
        <f>VLOOKUP(B246,[4]Combined!C$1:AB$640,26,0)</f>
        <v>4</v>
      </c>
      <c r="V246" s="11">
        <f>VLOOKUP(B246,[4]Combined!C$1:AC$640,27,0)</f>
        <v>7</v>
      </c>
      <c r="W246" s="11">
        <f>VLOOKUP(B246,[4]Combined!C$1:AE$640,29,0)</f>
        <v>1</v>
      </c>
      <c r="X246" s="11">
        <v>0</v>
      </c>
      <c r="Y246" s="11">
        <v>0</v>
      </c>
      <c r="Z246" s="11">
        <v>0</v>
      </c>
      <c r="AA246" s="12">
        <v>1</v>
      </c>
      <c r="AB246" s="12">
        <v>3</v>
      </c>
      <c r="AC246" s="12">
        <f>VLOOKUP(B246,[5]Combined!C$1:AE$640,29,0)</f>
        <v>0</v>
      </c>
      <c r="AD246" s="12">
        <v>0</v>
      </c>
      <c r="AE246" s="12">
        <v>0</v>
      </c>
      <c r="AF246" s="12">
        <v>0</v>
      </c>
      <c r="AG246" s="14">
        <f t="shared" si="15"/>
        <v>15</v>
      </c>
      <c r="AH246" s="14">
        <f t="shared" si="15"/>
        <v>1</v>
      </c>
      <c r="AI246" s="14">
        <f t="shared" si="16"/>
        <v>1</v>
      </c>
      <c r="AJ246" s="14">
        <f t="shared" si="17"/>
        <v>9</v>
      </c>
      <c r="AK246" s="14">
        <f t="shared" si="18"/>
        <v>10</v>
      </c>
      <c r="AL246" s="14">
        <f t="shared" si="19"/>
        <v>66.666666666666657</v>
      </c>
      <c r="AM246" s="7" t="s">
        <v>224</v>
      </c>
      <c r="AN246" s="7">
        <v>16</v>
      </c>
    </row>
    <row r="247" spans="1:40" x14ac:dyDescent="0.25">
      <c r="A247" s="7">
        <v>246</v>
      </c>
      <c r="B247" s="7" t="s">
        <v>272</v>
      </c>
      <c r="C247" s="8">
        <f>VLOOKUP(B247,[1]Combined!$B$1:$AA$640,26,0)</f>
        <v>0</v>
      </c>
      <c r="D247" s="8">
        <f>VLOOKUP(B247,[1]Combined!$B$1:$AB$640,27,0)</f>
        <v>0</v>
      </c>
      <c r="E247" s="8">
        <f>VLOOKUP(B247,[1]Combined!$B$1:$AD$640,29,0)</f>
        <v>0</v>
      </c>
      <c r="F247" s="8">
        <f>VLOOKUP(B247,[1]Combined!$B$1:$AE$640,30,0)</f>
        <v>0</v>
      </c>
      <c r="G247" s="8">
        <f>VLOOKUP(B247,[1]Combined!$B$1:$AF$640,31,0)</f>
        <v>0</v>
      </c>
      <c r="H247" s="8">
        <v>0</v>
      </c>
      <c r="I247" s="9">
        <f>VLOOKUP(B247,[2]Combined!C$1:AB$640,26,0)</f>
        <v>0</v>
      </c>
      <c r="J247" s="9">
        <f>VLOOKUP(B247,[2]Combined!C$1:AC$640,27,0)</f>
        <v>0</v>
      </c>
      <c r="K247" s="9">
        <f>VLOOKUP(B247,[2]Combined!C$1:AE$640,29,0)</f>
        <v>0</v>
      </c>
      <c r="L247" s="9">
        <f>VLOOKUP(B247,[2]Combined!C$1:AF$640,30,0)</f>
        <v>0</v>
      </c>
      <c r="M247" s="9">
        <f>VLOOKUP(B247,[2]Combined!C$1:AG$640,31,0)</f>
        <v>0</v>
      </c>
      <c r="N247" s="9">
        <v>0</v>
      </c>
      <c r="O247" s="10">
        <f>VLOOKUP(B247,[3]Combined!C$1:AB$640,26,0)</f>
        <v>0</v>
      </c>
      <c r="P247" s="10">
        <f>VLOOKUP(B247,[3]Combined!C$1:AC$640,27,0)</f>
        <v>0</v>
      </c>
      <c r="Q247" s="10">
        <f>VLOOKUP(B247,[3]Combined!C$1:AE$640,29,0)</f>
        <v>0</v>
      </c>
      <c r="R247" s="10">
        <f>VLOOKUP(B247,[3]Combined!C$1:AF$640,30,0)</f>
        <v>0</v>
      </c>
      <c r="S247" s="10">
        <f>VLOOKUP(B247,[3]Combined!C$1:AG$640,31,0)</f>
        <v>0</v>
      </c>
      <c r="T247" s="10">
        <v>0</v>
      </c>
      <c r="U247" s="11">
        <f>VLOOKUP(B247,[4]Combined!C$1:AB$640,26,0)</f>
        <v>0</v>
      </c>
      <c r="V247" s="11">
        <f>VLOOKUP(B247,[4]Combined!C$1:AC$640,27,0)</f>
        <v>0</v>
      </c>
      <c r="W247" s="11">
        <f>VLOOKUP(B247,[4]Combined!C$1:AE$640,29,0)</f>
        <v>0</v>
      </c>
      <c r="X247" s="11">
        <v>0</v>
      </c>
      <c r="Y247" s="11">
        <v>0</v>
      </c>
      <c r="Z247" s="11">
        <v>0</v>
      </c>
      <c r="AA247" s="12">
        <v>15</v>
      </c>
      <c r="AB247" s="12">
        <v>22</v>
      </c>
      <c r="AC247" s="12">
        <f>VLOOKUP(B247,[5]Combined!C$1:AE$640,29,0)</f>
        <v>0</v>
      </c>
      <c r="AD247" s="12">
        <v>0</v>
      </c>
      <c r="AE247" s="12">
        <v>0</v>
      </c>
      <c r="AF247" s="12">
        <v>0</v>
      </c>
      <c r="AG247" s="14">
        <f t="shared" si="15"/>
        <v>22</v>
      </c>
      <c r="AH247" s="14">
        <f t="shared" si="15"/>
        <v>0</v>
      </c>
      <c r="AI247" s="14">
        <f t="shared" si="16"/>
        <v>0</v>
      </c>
      <c r="AJ247" s="14">
        <f t="shared" si="17"/>
        <v>15</v>
      </c>
      <c r="AK247" s="14">
        <f t="shared" si="18"/>
        <v>15</v>
      </c>
      <c r="AL247" s="14">
        <f t="shared" si="19"/>
        <v>68.181818181818173</v>
      </c>
      <c r="AM247" s="7" t="s">
        <v>273</v>
      </c>
      <c r="AN247" s="7">
        <v>21</v>
      </c>
    </row>
    <row r="248" spans="1:40" x14ac:dyDescent="0.25">
      <c r="A248" s="7">
        <v>247</v>
      </c>
      <c r="B248" s="7" t="s">
        <v>274</v>
      </c>
      <c r="C248" s="8">
        <f>VLOOKUP(B248,[1]Combined!$B$1:$AA$640,26,0)</f>
        <v>0</v>
      </c>
      <c r="D248" s="8">
        <f>VLOOKUP(B248,[1]Combined!$B$1:$AB$640,27,0)</f>
        <v>0</v>
      </c>
      <c r="E248" s="8">
        <f>VLOOKUP(B248,[1]Combined!$B$1:$AD$640,29,0)</f>
        <v>0</v>
      </c>
      <c r="F248" s="8">
        <f>VLOOKUP(B248,[1]Combined!$B$1:$AE$640,30,0)</f>
        <v>0</v>
      </c>
      <c r="G248" s="8">
        <f>VLOOKUP(B248,[1]Combined!$B$1:$AF$640,31,0)</f>
        <v>0</v>
      </c>
      <c r="H248" s="8">
        <v>0</v>
      </c>
      <c r="I248" s="9">
        <f>VLOOKUP(B248,[2]Combined!C$1:AB$640,26,0)</f>
        <v>0</v>
      </c>
      <c r="J248" s="9">
        <f>VLOOKUP(B248,[2]Combined!C$1:AC$640,27,0)</f>
        <v>0</v>
      </c>
      <c r="K248" s="9">
        <f>VLOOKUP(B248,[2]Combined!C$1:AE$640,29,0)</f>
        <v>0</v>
      </c>
      <c r="L248" s="9">
        <f>VLOOKUP(B248,[2]Combined!C$1:AF$640,30,0)</f>
        <v>0</v>
      </c>
      <c r="M248" s="9">
        <f>VLOOKUP(B248,[2]Combined!C$1:AG$640,31,0)</f>
        <v>0</v>
      </c>
      <c r="N248" s="9">
        <v>0</v>
      </c>
      <c r="O248" s="10">
        <f>VLOOKUP(B248,[3]Combined!C$1:AB$640,26,0)</f>
        <v>0</v>
      </c>
      <c r="P248" s="10">
        <f>VLOOKUP(B248,[3]Combined!C$1:AC$640,27,0)</f>
        <v>0</v>
      </c>
      <c r="Q248" s="10">
        <f>VLOOKUP(B248,[3]Combined!C$1:AE$640,29,0)</f>
        <v>0</v>
      </c>
      <c r="R248" s="10">
        <f>VLOOKUP(B248,[3]Combined!C$1:AF$640,30,0)</f>
        <v>0</v>
      </c>
      <c r="S248" s="10">
        <f>VLOOKUP(B248,[3]Combined!C$1:AG$640,31,0)</f>
        <v>0</v>
      </c>
      <c r="T248" s="10">
        <v>0</v>
      </c>
      <c r="U248" s="11">
        <f>VLOOKUP(B248,[4]Combined!C$1:AB$640,26,0)</f>
        <v>0</v>
      </c>
      <c r="V248" s="11">
        <f>VLOOKUP(B248,[4]Combined!C$1:AC$640,27,0)</f>
        <v>0</v>
      </c>
      <c r="W248" s="11">
        <f>VLOOKUP(B248,[4]Combined!C$1:AE$640,29,0)</f>
        <v>0</v>
      </c>
      <c r="X248" s="11">
        <v>0</v>
      </c>
      <c r="Y248" s="11">
        <v>0</v>
      </c>
      <c r="Z248" s="11">
        <v>0</v>
      </c>
      <c r="AA248" s="12">
        <v>17</v>
      </c>
      <c r="AB248" s="12">
        <v>22</v>
      </c>
      <c r="AC248" s="12">
        <f>VLOOKUP(B248,[5]Combined!C$1:AE$640,29,0)</f>
        <v>0</v>
      </c>
      <c r="AD248" s="12">
        <v>0</v>
      </c>
      <c r="AE248" s="12">
        <v>0</v>
      </c>
      <c r="AF248" s="12">
        <v>0</v>
      </c>
      <c r="AG248" s="14">
        <f t="shared" si="15"/>
        <v>22</v>
      </c>
      <c r="AH248" s="14">
        <f t="shared" si="15"/>
        <v>0</v>
      </c>
      <c r="AI248" s="14">
        <f t="shared" si="16"/>
        <v>0</v>
      </c>
      <c r="AJ248" s="14">
        <f t="shared" si="17"/>
        <v>17</v>
      </c>
      <c r="AK248" s="14">
        <f t="shared" si="18"/>
        <v>17</v>
      </c>
      <c r="AL248" s="14">
        <f t="shared" si="19"/>
        <v>77.272727272727266</v>
      </c>
      <c r="AM248" s="7" t="s">
        <v>275</v>
      </c>
      <c r="AN248" s="7">
        <v>17</v>
      </c>
    </row>
    <row r="249" spans="1:40" x14ac:dyDescent="0.25">
      <c r="A249" s="7">
        <v>248</v>
      </c>
      <c r="B249" s="7" t="s">
        <v>276</v>
      </c>
      <c r="C249" s="8">
        <f>VLOOKUP(B249,[1]Combined!$B$1:$AA$640,26,0)</f>
        <v>0</v>
      </c>
      <c r="D249" s="8">
        <f>VLOOKUP(B249,[1]Combined!$B$1:$AB$640,27,0)</f>
        <v>0</v>
      </c>
      <c r="E249" s="8">
        <f>VLOOKUP(B249,[1]Combined!$B$1:$AD$640,29,0)</f>
        <v>0</v>
      </c>
      <c r="F249" s="8">
        <f>VLOOKUP(B249,[1]Combined!$B$1:$AE$640,30,0)</f>
        <v>0</v>
      </c>
      <c r="G249" s="8">
        <f>VLOOKUP(B249,[1]Combined!$B$1:$AF$640,31,0)</f>
        <v>0</v>
      </c>
      <c r="H249" s="8">
        <v>0</v>
      </c>
      <c r="I249" s="9">
        <f>VLOOKUP(B249,[2]Combined!C$1:AB$640,26,0)</f>
        <v>0</v>
      </c>
      <c r="J249" s="9">
        <f>VLOOKUP(B249,[2]Combined!C$1:AC$640,27,0)</f>
        <v>0</v>
      </c>
      <c r="K249" s="9">
        <f>VLOOKUP(B249,[2]Combined!C$1:AE$640,29,0)</f>
        <v>0</v>
      </c>
      <c r="L249" s="9">
        <f>VLOOKUP(B249,[2]Combined!C$1:AF$640,30,0)</f>
        <v>0</v>
      </c>
      <c r="M249" s="9">
        <f>VLOOKUP(B249,[2]Combined!C$1:AG$640,31,0)</f>
        <v>0</v>
      </c>
      <c r="N249" s="9">
        <v>0</v>
      </c>
      <c r="O249" s="10">
        <f>VLOOKUP(B249,[3]Combined!C$1:AB$640,26,0)</f>
        <v>0</v>
      </c>
      <c r="P249" s="10">
        <f>VLOOKUP(B249,[3]Combined!C$1:AC$640,27,0)</f>
        <v>0</v>
      </c>
      <c r="Q249" s="10">
        <f>VLOOKUP(B249,[3]Combined!C$1:AE$640,29,0)</f>
        <v>0</v>
      </c>
      <c r="R249" s="10">
        <f>VLOOKUP(B249,[3]Combined!C$1:AF$640,30,0)</f>
        <v>0</v>
      </c>
      <c r="S249" s="10">
        <f>VLOOKUP(B249,[3]Combined!C$1:AG$640,31,0)</f>
        <v>0</v>
      </c>
      <c r="T249" s="10">
        <v>0</v>
      </c>
      <c r="U249" s="11">
        <f>VLOOKUP(B249,[4]Combined!C$1:AB$640,26,0)</f>
        <v>0</v>
      </c>
      <c r="V249" s="11">
        <f>VLOOKUP(B249,[4]Combined!C$1:AC$640,27,0)</f>
        <v>0</v>
      </c>
      <c r="W249" s="11">
        <f>VLOOKUP(B249,[4]Combined!C$1:AE$640,29,0)</f>
        <v>0</v>
      </c>
      <c r="X249" s="11">
        <v>0</v>
      </c>
      <c r="Y249" s="11">
        <v>0</v>
      </c>
      <c r="Z249" s="11">
        <v>0</v>
      </c>
      <c r="AA249" s="12">
        <v>18</v>
      </c>
      <c r="AB249" s="12">
        <v>22</v>
      </c>
      <c r="AC249" s="12">
        <f>VLOOKUP(B249,[5]Combined!C$1:AE$640,29,0)</f>
        <v>0</v>
      </c>
      <c r="AD249" s="12">
        <v>0</v>
      </c>
      <c r="AE249" s="12">
        <v>0</v>
      </c>
      <c r="AF249" s="12">
        <v>0</v>
      </c>
      <c r="AG249" s="14">
        <f t="shared" si="15"/>
        <v>22</v>
      </c>
      <c r="AH249" s="14">
        <f t="shared" si="15"/>
        <v>0</v>
      </c>
      <c r="AI249" s="14">
        <f t="shared" si="16"/>
        <v>0</v>
      </c>
      <c r="AJ249" s="14">
        <f t="shared" si="17"/>
        <v>18</v>
      </c>
      <c r="AK249" s="14">
        <f t="shared" si="18"/>
        <v>18</v>
      </c>
      <c r="AL249" s="14">
        <f t="shared" si="19"/>
        <v>81.818181818181827</v>
      </c>
      <c r="AM249" s="7" t="s">
        <v>277</v>
      </c>
      <c r="AN249" s="7">
        <v>16</v>
      </c>
    </row>
    <row r="250" spans="1:40" x14ac:dyDescent="0.25">
      <c r="A250" s="7">
        <v>249</v>
      </c>
      <c r="B250" s="7" t="s">
        <v>278</v>
      </c>
      <c r="C250" s="8">
        <f>VLOOKUP(B250,[1]Combined!$B$1:$AA$640,26,0)</f>
        <v>0</v>
      </c>
      <c r="D250" s="8">
        <f>VLOOKUP(B250,[1]Combined!$B$1:$AB$640,27,0)</f>
        <v>0</v>
      </c>
      <c r="E250" s="8">
        <f>VLOOKUP(B250,[1]Combined!$B$1:$AD$640,29,0)</f>
        <v>0</v>
      </c>
      <c r="F250" s="8">
        <f>VLOOKUP(B250,[1]Combined!$B$1:$AE$640,30,0)</f>
        <v>0</v>
      </c>
      <c r="G250" s="8">
        <f>VLOOKUP(B250,[1]Combined!$B$1:$AF$640,31,0)</f>
        <v>0</v>
      </c>
      <c r="H250" s="8">
        <v>0</v>
      </c>
      <c r="I250" s="9">
        <f>VLOOKUP(B250,[2]Combined!C$1:AB$640,26,0)</f>
        <v>0</v>
      </c>
      <c r="J250" s="9">
        <f>VLOOKUP(B250,[2]Combined!C$1:AC$640,27,0)</f>
        <v>0</v>
      </c>
      <c r="K250" s="9">
        <f>VLOOKUP(B250,[2]Combined!C$1:AE$640,29,0)</f>
        <v>0</v>
      </c>
      <c r="L250" s="9">
        <f>VLOOKUP(B250,[2]Combined!C$1:AF$640,30,0)</f>
        <v>0</v>
      </c>
      <c r="M250" s="9">
        <f>VLOOKUP(B250,[2]Combined!C$1:AG$640,31,0)</f>
        <v>0</v>
      </c>
      <c r="N250" s="9">
        <v>0</v>
      </c>
      <c r="O250" s="10">
        <f>VLOOKUP(B250,[3]Combined!C$1:AB$640,26,0)</f>
        <v>0</v>
      </c>
      <c r="P250" s="10">
        <f>VLOOKUP(B250,[3]Combined!C$1:AC$640,27,0)</f>
        <v>0</v>
      </c>
      <c r="Q250" s="10">
        <f>VLOOKUP(B250,[3]Combined!C$1:AE$640,29,0)</f>
        <v>0</v>
      </c>
      <c r="R250" s="10">
        <f>VLOOKUP(B250,[3]Combined!C$1:AF$640,30,0)</f>
        <v>0</v>
      </c>
      <c r="S250" s="10">
        <f>VLOOKUP(B250,[3]Combined!C$1:AG$640,31,0)</f>
        <v>0</v>
      </c>
      <c r="T250" s="10">
        <v>0</v>
      </c>
      <c r="U250" s="11">
        <f>VLOOKUP(B250,[4]Combined!C$1:AB$640,26,0)</f>
        <v>0</v>
      </c>
      <c r="V250" s="11">
        <f>VLOOKUP(B250,[4]Combined!C$1:AC$640,27,0)</f>
        <v>0</v>
      </c>
      <c r="W250" s="11">
        <f>VLOOKUP(B250,[4]Combined!C$1:AE$640,29,0)</f>
        <v>0</v>
      </c>
      <c r="X250" s="11">
        <v>0</v>
      </c>
      <c r="Y250" s="11">
        <v>0</v>
      </c>
      <c r="Z250" s="11">
        <v>0</v>
      </c>
      <c r="AA250" s="12">
        <v>19</v>
      </c>
      <c r="AB250" s="12">
        <v>22</v>
      </c>
      <c r="AC250" s="12">
        <f>VLOOKUP(B250,[5]Combined!C$1:AE$640,29,0)</f>
        <v>0</v>
      </c>
      <c r="AD250" s="12">
        <v>0</v>
      </c>
      <c r="AE250" s="12">
        <v>0</v>
      </c>
      <c r="AF250" s="12">
        <v>0</v>
      </c>
      <c r="AG250" s="14">
        <f t="shared" si="15"/>
        <v>22</v>
      </c>
      <c r="AH250" s="14">
        <f t="shared" si="15"/>
        <v>0</v>
      </c>
      <c r="AI250" s="14">
        <f t="shared" si="16"/>
        <v>0</v>
      </c>
      <c r="AJ250" s="14">
        <f t="shared" si="17"/>
        <v>19</v>
      </c>
      <c r="AK250" s="14">
        <f t="shared" si="18"/>
        <v>19</v>
      </c>
      <c r="AL250" s="14">
        <f t="shared" si="19"/>
        <v>86.36363636363636</v>
      </c>
      <c r="AM250" s="7" t="s">
        <v>279</v>
      </c>
      <c r="AN250" s="7">
        <v>19</v>
      </c>
    </row>
    <row r="251" spans="1:40" x14ac:dyDescent="0.25">
      <c r="A251" s="7">
        <v>250</v>
      </c>
      <c r="B251" s="7" t="s">
        <v>280</v>
      </c>
      <c r="C251" s="8">
        <f>VLOOKUP(B251,[1]Combined!$B$1:$AA$640,26,0)</f>
        <v>0</v>
      </c>
      <c r="D251" s="8">
        <f>VLOOKUP(B251,[1]Combined!$B$1:$AB$640,27,0)</f>
        <v>0</v>
      </c>
      <c r="E251" s="8">
        <f>VLOOKUP(B251,[1]Combined!$B$1:$AD$640,29,0)</f>
        <v>0</v>
      </c>
      <c r="F251" s="8">
        <f>VLOOKUP(B251,[1]Combined!$B$1:$AE$640,30,0)</f>
        <v>0</v>
      </c>
      <c r="G251" s="8">
        <f>VLOOKUP(B251,[1]Combined!$B$1:$AF$640,31,0)</f>
        <v>0</v>
      </c>
      <c r="H251" s="8">
        <v>0</v>
      </c>
      <c r="I251" s="9">
        <f>VLOOKUP(B251,[2]Combined!C$1:AB$640,26,0)</f>
        <v>0</v>
      </c>
      <c r="J251" s="9">
        <f>VLOOKUP(B251,[2]Combined!C$1:AC$640,27,0)</f>
        <v>0</v>
      </c>
      <c r="K251" s="9">
        <f>VLOOKUP(B251,[2]Combined!C$1:AE$640,29,0)</f>
        <v>0</v>
      </c>
      <c r="L251" s="9">
        <f>VLOOKUP(B251,[2]Combined!C$1:AF$640,30,0)</f>
        <v>0</v>
      </c>
      <c r="M251" s="9">
        <f>VLOOKUP(B251,[2]Combined!C$1:AG$640,31,0)</f>
        <v>0</v>
      </c>
      <c r="N251" s="9">
        <v>0</v>
      </c>
      <c r="O251" s="10">
        <f>VLOOKUP(B251,[3]Combined!C$1:AB$640,26,0)</f>
        <v>0</v>
      </c>
      <c r="P251" s="10">
        <f>VLOOKUP(B251,[3]Combined!C$1:AC$640,27,0)</f>
        <v>0</v>
      </c>
      <c r="Q251" s="10">
        <f>VLOOKUP(B251,[3]Combined!C$1:AE$640,29,0)</f>
        <v>0</v>
      </c>
      <c r="R251" s="10">
        <f>VLOOKUP(B251,[3]Combined!C$1:AF$640,30,0)</f>
        <v>0</v>
      </c>
      <c r="S251" s="10">
        <f>VLOOKUP(B251,[3]Combined!C$1:AG$640,31,0)</f>
        <v>0</v>
      </c>
      <c r="T251" s="10">
        <v>0</v>
      </c>
      <c r="U251" s="11">
        <f>VLOOKUP(B251,[4]Combined!C$1:AB$640,26,0)</f>
        <v>0</v>
      </c>
      <c r="V251" s="11">
        <f>VLOOKUP(B251,[4]Combined!C$1:AC$640,27,0)</f>
        <v>0</v>
      </c>
      <c r="W251" s="11">
        <f>VLOOKUP(B251,[4]Combined!C$1:AE$640,29,0)</f>
        <v>0</v>
      </c>
      <c r="X251" s="11">
        <v>0</v>
      </c>
      <c r="Y251" s="11">
        <v>0</v>
      </c>
      <c r="Z251" s="11">
        <v>0</v>
      </c>
      <c r="AA251" s="12">
        <v>15</v>
      </c>
      <c r="AB251" s="12">
        <v>22</v>
      </c>
      <c r="AC251" s="12">
        <f>VLOOKUP(B251,[5]Combined!C$1:AE$640,29,0)</f>
        <v>0</v>
      </c>
      <c r="AD251" s="12">
        <v>0</v>
      </c>
      <c r="AE251" s="12">
        <v>0</v>
      </c>
      <c r="AF251" s="12">
        <v>0</v>
      </c>
      <c r="AG251" s="14">
        <f t="shared" si="15"/>
        <v>22</v>
      </c>
      <c r="AH251" s="14">
        <f t="shared" si="15"/>
        <v>0</v>
      </c>
      <c r="AI251" s="14">
        <f t="shared" si="16"/>
        <v>0</v>
      </c>
      <c r="AJ251" s="14">
        <f t="shared" si="17"/>
        <v>15</v>
      </c>
      <c r="AK251" s="14">
        <f t="shared" si="18"/>
        <v>15</v>
      </c>
      <c r="AL251" s="14">
        <f t="shared" si="19"/>
        <v>68.181818181818173</v>
      </c>
      <c r="AM251" s="7" t="s">
        <v>281</v>
      </c>
      <c r="AN251" s="7">
        <v>20</v>
      </c>
    </row>
    <row r="252" spans="1:40" x14ac:dyDescent="0.25">
      <c r="A252" s="7">
        <v>251</v>
      </c>
      <c r="B252" s="7" t="s">
        <v>282</v>
      </c>
      <c r="C252" s="8">
        <f>VLOOKUP(B252,[1]Combined!$B$1:$AA$640,26,0)</f>
        <v>0</v>
      </c>
      <c r="D252" s="8">
        <f>VLOOKUP(B252,[1]Combined!$B$1:$AB$640,27,0)</f>
        <v>0</v>
      </c>
      <c r="E252" s="8">
        <f>VLOOKUP(B252,[1]Combined!$B$1:$AD$640,29,0)</f>
        <v>0</v>
      </c>
      <c r="F252" s="8">
        <f>VLOOKUP(B252,[1]Combined!$B$1:$AE$640,30,0)</f>
        <v>0</v>
      </c>
      <c r="G252" s="8">
        <f>VLOOKUP(B252,[1]Combined!$B$1:$AF$640,31,0)</f>
        <v>0</v>
      </c>
      <c r="H252" s="8">
        <v>0</v>
      </c>
      <c r="I252" s="9">
        <f>VLOOKUP(B252,[2]Combined!C$1:AB$640,26,0)</f>
        <v>0</v>
      </c>
      <c r="J252" s="9">
        <f>VLOOKUP(B252,[2]Combined!C$1:AC$640,27,0)</f>
        <v>0</v>
      </c>
      <c r="K252" s="9">
        <f>VLOOKUP(B252,[2]Combined!C$1:AE$640,29,0)</f>
        <v>0</v>
      </c>
      <c r="L252" s="9">
        <f>VLOOKUP(B252,[2]Combined!C$1:AF$640,30,0)</f>
        <v>0</v>
      </c>
      <c r="M252" s="9">
        <f>VLOOKUP(B252,[2]Combined!C$1:AG$640,31,0)</f>
        <v>0</v>
      </c>
      <c r="N252" s="9">
        <v>0</v>
      </c>
      <c r="O252" s="10">
        <f>VLOOKUP(B252,[3]Combined!C$1:AB$640,26,0)</f>
        <v>0</v>
      </c>
      <c r="P252" s="10">
        <f>VLOOKUP(B252,[3]Combined!C$1:AC$640,27,0)</f>
        <v>0</v>
      </c>
      <c r="Q252" s="10">
        <f>VLOOKUP(B252,[3]Combined!C$1:AE$640,29,0)</f>
        <v>0</v>
      </c>
      <c r="R252" s="10">
        <f>VLOOKUP(B252,[3]Combined!C$1:AF$640,30,0)</f>
        <v>0</v>
      </c>
      <c r="S252" s="10">
        <f>VLOOKUP(B252,[3]Combined!C$1:AG$640,31,0)</f>
        <v>0</v>
      </c>
      <c r="T252" s="10">
        <v>0</v>
      </c>
      <c r="U252" s="11">
        <f>VLOOKUP(B252,[4]Combined!C$1:AB$640,26,0)</f>
        <v>0</v>
      </c>
      <c r="V252" s="11">
        <f>VLOOKUP(B252,[4]Combined!C$1:AC$640,27,0)</f>
        <v>0</v>
      </c>
      <c r="W252" s="11">
        <f>VLOOKUP(B252,[4]Combined!C$1:AE$640,29,0)</f>
        <v>0</v>
      </c>
      <c r="X252" s="11">
        <v>0</v>
      </c>
      <c r="Y252" s="11">
        <v>0</v>
      </c>
      <c r="Z252" s="11">
        <v>0</v>
      </c>
      <c r="AA252" s="12">
        <v>17</v>
      </c>
      <c r="AB252" s="12">
        <v>22</v>
      </c>
      <c r="AC252" s="12">
        <f>VLOOKUP(B252,[5]Combined!C$1:AE$640,29,0)</f>
        <v>0</v>
      </c>
      <c r="AD252" s="12">
        <v>0</v>
      </c>
      <c r="AE252" s="12">
        <v>0</v>
      </c>
      <c r="AF252" s="12">
        <v>0</v>
      </c>
      <c r="AG252" s="14">
        <f t="shared" si="15"/>
        <v>22</v>
      </c>
      <c r="AH252" s="14">
        <f t="shared" si="15"/>
        <v>0</v>
      </c>
      <c r="AI252" s="14">
        <f t="shared" si="16"/>
        <v>0</v>
      </c>
      <c r="AJ252" s="14">
        <f t="shared" si="17"/>
        <v>17</v>
      </c>
      <c r="AK252" s="14">
        <f t="shared" si="18"/>
        <v>17</v>
      </c>
      <c r="AL252" s="14">
        <f t="shared" si="19"/>
        <v>77.272727272727266</v>
      </c>
      <c r="AM252" s="7" t="s">
        <v>273</v>
      </c>
      <c r="AN252" s="7">
        <v>19</v>
      </c>
    </row>
    <row r="253" spans="1:40" x14ac:dyDescent="0.25">
      <c r="A253" s="7">
        <v>252</v>
      </c>
      <c r="B253" s="7" t="s">
        <v>283</v>
      </c>
      <c r="C253" s="8">
        <f>VLOOKUP(B253,[1]Combined!$B$1:$AA$640,26,0)</f>
        <v>0</v>
      </c>
      <c r="D253" s="8">
        <f>VLOOKUP(B253,[1]Combined!$B$1:$AB$640,27,0)</f>
        <v>0</v>
      </c>
      <c r="E253" s="8">
        <f>VLOOKUP(B253,[1]Combined!$B$1:$AD$640,29,0)</f>
        <v>0</v>
      </c>
      <c r="F253" s="8">
        <f>VLOOKUP(B253,[1]Combined!$B$1:$AE$640,30,0)</f>
        <v>0</v>
      </c>
      <c r="G253" s="8">
        <f>VLOOKUP(B253,[1]Combined!$B$1:$AF$640,31,0)</f>
        <v>0</v>
      </c>
      <c r="H253" s="8">
        <v>0</v>
      </c>
      <c r="I253" s="9">
        <f>VLOOKUP(B253,[2]Combined!C$1:AB$640,26,0)</f>
        <v>0</v>
      </c>
      <c r="J253" s="9">
        <f>VLOOKUP(B253,[2]Combined!C$1:AC$640,27,0)</f>
        <v>0</v>
      </c>
      <c r="K253" s="9">
        <f>VLOOKUP(B253,[2]Combined!C$1:AE$640,29,0)</f>
        <v>0</v>
      </c>
      <c r="L253" s="9">
        <f>VLOOKUP(B253,[2]Combined!C$1:AF$640,30,0)</f>
        <v>0</v>
      </c>
      <c r="M253" s="9">
        <f>VLOOKUP(B253,[2]Combined!C$1:AG$640,31,0)</f>
        <v>0</v>
      </c>
      <c r="N253" s="9">
        <v>0</v>
      </c>
      <c r="O253" s="10">
        <f>VLOOKUP(B253,[3]Combined!C$1:AB$640,26,0)</f>
        <v>0</v>
      </c>
      <c r="P253" s="10">
        <f>VLOOKUP(B253,[3]Combined!C$1:AC$640,27,0)</f>
        <v>0</v>
      </c>
      <c r="Q253" s="10">
        <f>VLOOKUP(B253,[3]Combined!C$1:AE$640,29,0)</f>
        <v>0</v>
      </c>
      <c r="R253" s="10">
        <f>VLOOKUP(B253,[3]Combined!C$1:AF$640,30,0)</f>
        <v>0</v>
      </c>
      <c r="S253" s="10">
        <f>VLOOKUP(B253,[3]Combined!C$1:AG$640,31,0)</f>
        <v>0</v>
      </c>
      <c r="T253" s="10">
        <v>0</v>
      </c>
      <c r="U253" s="11">
        <f>VLOOKUP(B253,[4]Combined!C$1:AB$640,26,0)</f>
        <v>0</v>
      </c>
      <c r="V253" s="11">
        <f>VLOOKUP(B253,[4]Combined!C$1:AC$640,27,0)</f>
        <v>0</v>
      </c>
      <c r="W253" s="11">
        <f>VLOOKUP(B253,[4]Combined!C$1:AE$640,29,0)</f>
        <v>0</v>
      </c>
      <c r="X253" s="11">
        <v>0</v>
      </c>
      <c r="Y253" s="11">
        <v>0</v>
      </c>
      <c r="Z253" s="11">
        <v>0</v>
      </c>
      <c r="AA253" s="12">
        <v>10</v>
      </c>
      <c r="AB253" s="12">
        <v>22</v>
      </c>
      <c r="AC253" s="12">
        <f>VLOOKUP(B253,[5]Combined!C$1:AE$640,29,0)</f>
        <v>0</v>
      </c>
      <c r="AD253" s="12">
        <v>0</v>
      </c>
      <c r="AE253" s="12">
        <v>0</v>
      </c>
      <c r="AF253" s="12">
        <v>0</v>
      </c>
      <c r="AG253" s="14">
        <f t="shared" si="15"/>
        <v>22</v>
      </c>
      <c r="AH253" s="14">
        <f t="shared" si="15"/>
        <v>0</v>
      </c>
      <c r="AI253" s="14">
        <f t="shared" si="16"/>
        <v>0</v>
      </c>
      <c r="AJ253" s="14">
        <f t="shared" si="17"/>
        <v>10</v>
      </c>
      <c r="AK253" s="14">
        <f t="shared" si="18"/>
        <v>10</v>
      </c>
      <c r="AL253" s="14">
        <f t="shared" si="19"/>
        <v>45.454545454545453</v>
      </c>
      <c r="AM253" s="7" t="s">
        <v>275</v>
      </c>
      <c r="AN253" s="7">
        <v>20</v>
      </c>
    </row>
    <row r="254" spans="1:40" x14ac:dyDescent="0.25">
      <c r="A254" s="7">
        <v>253</v>
      </c>
      <c r="B254" s="7" t="s">
        <v>284</v>
      </c>
      <c r="C254" s="8">
        <f>VLOOKUP(B254,[1]Combined!$B$1:$AA$640,26,0)</f>
        <v>0</v>
      </c>
      <c r="D254" s="8">
        <f>VLOOKUP(B254,[1]Combined!$B$1:$AB$640,27,0)</f>
        <v>0</v>
      </c>
      <c r="E254" s="8">
        <f>VLOOKUP(B254,[1]Combined!$B$1:$AD$640,29,0)</f>
        <v>0</v>
      </c>
      <c r="F254" s="8">
        <f>VLOOKUP(B254,[1]Combined!$B$1:$AE$640,30,0)</f>
        <v>0</v>
      </c>
      <c r="G254" s="8">
        <f>VLOOKUP(B254,[1]Combined!$B$1:$AF$640,31,0)</f>
        <v>0</v>
      </c>
      <c r="H254" s="8">
        <v>0</v>
      </c>
      <c r="I254" s="9">
        <f>VLOOKUP(B254,[2]Combined!C$1:AB$640,26,0)</f>
        <v>0</v>
      </c>
      <c r="J254" s="9">
        <f>VLOOKUP(B254,[2]Combined!C$1:AC$640,27,0)</f>
        <v>0</v>
      </c>
      <c r="K254" s="9">
        <f>VLOOKUP(B254,[2]Combined!C$1:AE$640,29,0)</f>
        <v>0</v>
      </c>
      <c r="L254" s="9">
        <f>VLOOKUP(B254,[2]Combined!C$1:AF$640,30,0)</f>
        <v>0</v>
      </c>
      <c r="M254" s="9">
        <f>VLOOKUP(B254,[2]Combined!C$1:AG$640,31,0)</f>
        <v>0</v>
      </c>
      <c r="N254" s="9">
        <v>0</v>
      </c>
      <c r="O254" s="10">
        <f>VLOOKUP(B254,[3]Combined!C$1:AB$640,26,0)</f>
        <v>0</v>
      </c>
      <c r="P254" s="10">
        <f>VLOOKUP(B254,[3]Combined!C$1:AC$640,27,0)</f>
        <v>0</v>
      </c>
      <c r="Q254" s="10">
        <f>VLOOKUP(B254,[3]Combined!C$1:AE$640,29,0)</f>
        <v>0</v>
      </c>
      <c r="R254" s="10">
        <f>VLOOKUP(B254,[3]Combined!C$1:AF$640,30,0)</f>
        <v>0</v>
      </c>
      <c r="S254" s="10">
        <f>VLOOKUP(B254,[3]Combined!C$1:AG$640,31,0)</f>
        <v>0</v>
      </c>
      <c r="T254" s="10">
        <v>0</v>
      </c>
      <c r="U254" s="11">
        <f>VLOOKUP(B254,[4]Combined!C$1:AB$640,26,0)</f>
        <v>0</v>
      </c>
      <c r="V254" s="11">
        <f>VLOOKUP(B254,[4]Combined!C$1:AC$640,27,0)</f>
        <v>0</v>
      </c>
      <c r="W254" s="11">
        <f>VLOOKUP(B254,[4]Combined!C$1:AE$640,29,0)</f>
        <v>0</v>
      </c>
      <c r="X254" s="11">
        <v>0</v>
      </c>
      <c r="Y254" s="11">
        <v>0</v>
      </c>
      <c r="Z254" s="11">
        <v>0</v>
      </c>
      <c r="AA254" s="12">
        <v>18</v>
      </c>
      <c r="AB254" s="12">
        <v>22</v>
      </c>
      <c r="AC254" s="12">
        <f>VLOOKUP(B254,[5]Combined!C$1:AE$640,29,0)</f>
        <v>0</v>
      </c>
      <c r="AD254" s="12">
        <v>0</v>
      </c>
      <c r="AE254" s="12">
        <v>0</v>
      </c>
      <c r="AF254" s="12">
        <v>0</v>
      </c>
      <c r="AG254" s="14">
        <f t="shared" ref="AG254:AH315" si="20">SUM(D254,G254,J254,M254,P254,S254,V254,Y254,AB254,AE254)</f>
        <v>22</v>
      </c>
      <c r="AH254" s="14">
        <f t="shared" si="20"/>
        <v>0</v>
      </c>
      <c r="AI254" s="14">
        <f t="shared" ref="AI254:AI315" si="21">FLOOR(IF(AH254&lt;(1/3*(AG254)),AH254,(1/3*(AG254))),1)</f>
        <v>0</v>
      </c>
      <c r="AJ254" s="14">
        <f t="shared" ref="AJ254:AJ315" si="22">SUM(C254,F254,I254,L254,O254,R254,U254,X254,AA254,AD254)</f>
        <v>18</v>
      </c>
      <c r="AK254" s="14">
        <f t="shared" ref="AK254:AK315" si="23">IF(SUM(AJ254,AI254)&gt;AG254,AG254,SUM(AJ254,AI254))</f>
        <v>18</v>
      </c>
      <c r="AL254" s="14">
        <f t="shared" ref="AL254:AL315" si="24">(AK254/AG254)*100</f>
        <v>81.818181818181827</v>
      </c>
      <c r="AM254" s="7" t="s">
        <v>279</v>
      </c>
      <c r="AN254" s="7">
        <v>15</v>
      </c>
    </row>
    <row r="255" spans="1:40" x14ac:dyDescent="0.25">
      <c r="A255" s="7">
        <v>254</v>
      </c>
      <c r="B255" s="7" t="s">
        <v>285</v>
      </c>
      <c r="C255" s="8">
        <f>VLOOKUP(B255,[1]Combined!$B$1:$AA$640,26,0)</f>
        <v>0</v>
      </c>
      <c r="D255" s="8">
        <f>VLOOKUP(B255,[1]Combined!$B$1:$AB$640,27,0)</f>
        <v>0</v>
      </c>
      <c r="E255" s="8">
        <f>VLOOKUP(B255,[1]Combined!$B$1:$AD$640,29,0)</f>
        <v>0</v>
      </c>
      <c r="F255" s="8">
        <f>VLOOKUP(B255,[1]Combined!$B$1:$AE$640,30,0)</f>
        <v>0</v>
      </c>
      <c r="G255" s="8">
        <f>VLOOKUP(B255,[1]Combined!$B$1:$AF$640,31,0)</f>
        <v>0</v>
      </c>
      <c r="H255" s="8">
        <v>0</v>
      </c>
      <c r="I255" s="9">
        <f>VLOOKUP(B255,[2]Combined!C$1:AB$640,26,0)</f>
        <v>0</v>
      </c>
      <c r="J255" s="9">
        <f>VLOOKUP(B255,[2]Combined!C$1:AC$640,27,0)</f>
        <v>0</v>
      </c>
      <c r="K255" s="9">
        <f>VLOOKUP(B255,[2]Combined!C$1:AE$640,29,0)</f>
        <v>0</v>
      </c>
      <c r="L255" s="9">
        <f>VLOOKUP(B255,[2]Combined!C$1:AF$640,30,0)</f>
        <v>0</v>
      </c>
      <c r="M255" s="9">
        <f>VLOOKUP(B255,[2]Combined!C$1:AG$640,31,0)</f>
        <v>0</v>
      </c>
      <c r="N255" s="9">
        <v>0</v>
      </c>
      <c r="O255" s="10">
        <f>VLOOKUP(B255,[3]Combined!C$1:AB$640,26,0)</f>
        <v>0</v>
      </c>
      <c r="P255" s="10">
        <f>VLOOKUP(B255,[3]Combined!C$1:AC$640,27,0)</f>
        <v>0</v>
      </c>
      <c r="Q255" s="10">
        <f>VLOOKUP(B255,[3]Combined!C$1:AE$640,29,0)</f>
        <v>0</v>
      </c>
      <c r="R255" s="10">
        <f>VLOOKUP(B255,[3]Combined!C$1:AF$640,30,0)</f>
        <v>0</v>
      </c>
      <c r="S255" s="10">
        <f>VLOOKUP(B255,[3]Combined!C$1:AG$640,31,0)</f>
        <v>0</v>
      </c>
      <c r="T255" s="10">
        <v>0</v>
      </c>
      <c r="U255" s="11">
        <f>VLOOKUP(B255,[4]Combined!C$1:AB$640,26,0)</f>
        <v>0</v>
      </c>
      <c r="V255" s="11">
        <f>VLOOKUP(B255,[4]Combined!C$1:AC$640,27,0)</f>
        <v>0</v>
      </c>
      <c r="W255" s="11">
        <f>VLOOKUP(B255,[4]Combined!C$1:AE$640,29,0)</f>
        <v>0</v>
      </c>
      <c r="X255" s="11">
        <v>0</v>
      </c>
      <c r="Y255" s="11">
        <v>0</v>
      </c>
      <c r="Z255" s="11">
        <v>0</v>
      </c>
      <c r="AA255" s="12">
        <v>19</v>
      </c>
      <c r="AB255" s="12">
        <v>22</v>
      </c>
      <c r="AC255" s="12">
        <f>VLOOKUP(B255,[5]Combined!C$1:AE$640,29,0)</f>
        <v>0</v>
      </c>
      <c r="AD255" s="12">
        <v>0</v>
      </c>
      <c r="AE255" s="12">
        <v>0</v>
      </c>
      <c r="AF255" s="12">
        <v>0</v>
      </c>
      <c r="AG255" s="14">
        <f t="shared" si="20"/>
        <v>22</v>
      </c>
      <c r="AH255" s="14">
        <f t="shared" si="20"/>
        <v>0</v>
      </c>
      <c r="AI255" s="14">
        <f t="shared" si="21"/>
        <v>0</v>
      </c>
      <c r="AJ255" s="14">
        <f t="shared" si="22"/>
        <v>19</v>
      </c>
      <c r="AK255" s="14">
        <f t="shared" si="23"/>
        <v>19</v>
      </c>
      <c r="AL255" s="14">
        <f t="shared" si="24"/>
        <v>86.36363636363636</v>
      </c>
      <c r="AM255" s="7" t="s">
        <v>281</v>
      </c>
      <c r="AN255" s="7">
        <v>20</v>
      </c>
    </row>
    <row r="256" spans="1:40" x14ac:dyDescent="0.25">
      <c r="A256" s="7">
        <v>255</v>
      </c>
      <c r="B256" s="7" t="s">
        <v>286</v>
      </c>
      <c r="C256" s="8">
        <f>VLOOKUP(B256,[1]Combined!$B$1:$AA$640,26,0)</f>
        <v>0</v>
      </c>
      <c r="D256" s="8">
        <f>VLOOKUP(B256,[1]Combined!$B$1:$AB$640,27,0)</f>
        <v>0</v>
      </c>
      <c r="E256" s="8">
        <f>VLOOKUP(B256,[1]Combined!$B$1:$AD$640,29,0)</f>
        <v>0</v>
      </c>
      <c r="F256" s="8">
        <f>VLOOKUP(B256,[1]Combined!$B$1:$AE$640,30,0)</f>
        <v>0</v>
      </c>
      <c r="G256" s="8">
        <f>VLOOKUP(B256,[1]Combined!$B$1:$AF$640,31,0)</f>
        <v>0</v>
      </c>
      <c r="H256" s="8">
        <v>0</v>
      </c>
      <c r="I256" s="9">
        <f>VLOOKUP(B256,[2]Combined!C$1:AB$640,26,0)</f>
        <v>0</v>
      </c>
      <c r="J256" s="9">
        <f>VLOOKUP(B256,[2]Combined!C$1:AC$640,27,0)</f>
        <v>0</v>
      </c>
      <c r="K256" s="9">
        <f>VLOOKUP(B256,[2]Combined!C$1:AE$640,29,0)</f>
        <v>0</v>
      </c>
      <c r="L256" s="9">
        <f>VLOOKUP(B256,[2]Combined!C$1:AF$640,30,0)</f>
        <v>0</v>
      </c>
      <c r="M256" s="9">
        <f>VLOOKUP(B256,[2]Combined!C$1:AG$640,31,0)</f>
        <v>0</v>
      </c>
      <c r="N256" s="9">
        <v>0</v>
      </c>
      <c r="O256" s="10">
        <f>VLOOKUP(B256,[3]Combined!C$1:AB$640,26,0)</f>
        <v>0</v>
      </c>
      <c r="P256" s="10">
        <f>VLOOKUP(B256,[3]Combined!C$1:AC$640,27,0)</f>
        <v>0</v>
      </c>
      <c r="Q256" s="10">
        <f>VLOOKUP(B256,[3]Combined!C$1:AE$640,29,0)</f>
        <v>0</v>
      </c>
      <c r="R256" s="10">
        <f>VLOOKUP(B256,[3]Combined!C$1:AF$640,30,0)</f>
        <v>0</v>
      </c>
      <c r="S256" s="10">
        <f>VLOOKUP(B256,[3]Combined!C$1:AG$640,31,0)</f>
        <v>0</v>
      </c>
      <c r="T256" s="10">
        <v>0</v>
      </c>
      <c r="U256" s="11">
        <f>VLOOKUP(B256,[4]Combined!C$1:AB$640,26,0)</f>
        <v>0</v>
      </c>
      <c r="V256" s="11">
        <f>VLOOKUP(B256,[4]Combined!C$1:AC$640,27,0)</f>
        <v>0</v>
      </c>
      <c r="W256" s="11">
        <f>VLOOKUP(B256,[4]Combined!C$1:AE$640,29,0)</f>
        <v>0</v>
      </c>
      <c r="X256" s="11">
        <v>0</v>
      </c>
      <c r="Y256" s="11">
        <v>0</v>
      </c>
      <c r="Z256" s="11">
        <v>0</v>
      </c>
      <c r="AA256" s="12">
        <v>18</v>
      </c>
      <c r="AB256" s="12">
        <v>22</v>
      </c>
      <c r="AC256" s="12">
        <f>VLOOKUP(B256,[5]Combined!C$1:AE$640,29,0)</f>
        <v>0</v>
      </c>
      <c r="AD256" s="12">
        <v>0</v>
      </c>
      <c r="AE256" s="12">
        <v>0</v>
      </c>
      <c r="AF256" s="12">
        <v>0</v>
      </c>
      <c r="AG256" s="14">
        <f t="shared" si="20"/>
        <v>22</v>
      </c>
      <c r="AH256" s="14">
        <f t="shared" si="20"/>
        <v>0</v>
      </c>
      <c r="AI256" s="14">
        <f t="shared" si="21"/>
        <v>0</v>
      </c>
      <c r="AJ256" s="14">
        <f t="shared" si="22"/>
        <v>18</v>
      </c>
      <c r="AK256" s="14">
        <f t="shared" si="23"/>
        <v>18</v>
      </c>
      <c r="AL256" s="14">
        <f t="shared" si="24"/>
        <v>81.818181818181827</v>
      </c>
      <c r="AM256" s="7" t="s">
        <v>273</v>
      </c>
      <c r="AN256" s="7">
        <v>16</v>
      </c>
    </row>
    <row r="257" spans="1:40" x14ac:dyDescent="0.25">
      <c r="A257" s="7">
        <v>256</v>
      </c>
      <c r="B257" s="7" t="s">
        <v>287</v>
      </c>
      <c r="C257" s="8">
        <f>VLOOKUP(B257,[1]Combined!$B$1:$AA$640,26,0)</f>
        <v>0</v>
      </c>
      <c r="D257" s="8">
        <f>VLOOKUP(B257,[1]Combined!$B$1:$AB$640,27,0)</f>
        <v>0</v>
      </c>
      <c r="E257" s="8">
        <f>VLOOKUP(B257,[1]Combined!$B$1:$AD$640,29,0)</f>
        <v>0</v>
      </c>
      <c r="F257" s="8">
        <f>VLOOKUP(B257,[1]Combined!$B$1:$AE$640,30,0)</f>
        <v>0</v>
      </c>
      <c r="G257" s="8">
        <f>VLOOKUP(B257,[1]Combined!$B$1:$AF$640,31,0)</f>
        <v>0</v>
      </c>
      <c r="H257" s="8">
        <v>0</v>
      </c>
      <c r="I257" s="9">
        <f>VLOOKUP(B257,[2]Combined!C$1:AB$640,26,0)</f>
        <v>0</v>
      </c>
      <c r="J257" s="9">
        <f>VLOOKUP(B257,[2]Combined!C$1:AC$640,27,0)</f>
        <v>0</v>
      </c>
      <c r="K257" s="9">
        <f>VLOOKUP(B257,[2]Combined!C$1:AE$640,29,0)</f>
        <v>0</v>
      </c>
      <c r="L257" s="9">
        <f>VLOOKUP(B257,[2]Combined!C$1:AF$640,30,0)</f>
        <v>0</v>
      </c>
      <c r="M257" s="9">
        <f>VLOOKUP(B257,[2]Combined!C$1:AG$640,31,0)</f>
        <v>0</v>
      </c>
      <c r="N257" s="9">
        <v>0</v>
      </c>
      <c r="O257" s="10">
        <f>VLOOKUP(B257,[3]Combined!C$1:AB$640,26,0)</f>
        <v>0</v>
      </c>
      <c r="P257" s="10">
        <f>VLOOKUP(B257,[3]Combined!C$1:AC$640,27,0)</f>
        <v>0</v>
      </c>
      <c r="Q257" s="10">
        <f>VLOOKUP(B257,[3]Combined!C$1:AE$640,29,0)</f>
        <v>0</v>
      </c>
      <c r="R257" s="10">
        <f>VLOOKUP(B257,[3]Combined!C$1:AF$640,30,0)</f>
        <v>0</v>
      </c>
      <c r="S257" s="10">
        <f>VLOOKUP(B257,[3]Combined!C$1:AG$640,31,0)</f>
        <v>0</v>
      </c>
      <c r="T257" s="10">
        <v>0</v>
      </c>
      <c r="U257" s="11">
        <f>VLOOKUP(B257,[4]Combined!C$1:AB$640,26,0)</f>
        <v>0</v>
      </c>
      <c r="V257" s="11">
        <f>VLOOKUP(B257,[4]Combined!C$1:AC$640,27,0)</f>
        <v>0</v>
      </c>
      <c r="W257" s="11">
        <f>VLOOKUP(B257,[4]Combined!C$1:AE$640,29,0)</f>
        <v>0</v>
      </c>
      <c r="X257" s="11">
        <v>0</v>
      </c>
      <c r="Y257" s="11">
        <v>0</v>
      </c>
      <c r="Z257" s="11">
        <v>0</v>
      </c>
      <c r="AA257" s="12">
        <v>15</v>
      </c>
      <c r="AB257" s="12">
        <v>22</v>
      </c>
      <c r="AC257" s="12">
        <f>VLOOKUP(B257,[5]Combined!C$1:AE$640,29,0)</f>
        <v>0</v>
      </c>
      <c r="AD257" s="12">
        <v>0</v>
      </c>
      <c r="AE257" s="12">
        <v>0</v>
      </c>
      <c r="AF257" s="12">
        <v>0</v>
      </c>
      <c r="AG257" s="14">
        <f t="shared" si="20"/>
        <v>22</v>
      </c>
      <c r="AH257" s="14">
        <f t="shared" si="20"/>
        <v>0</v>
      </c>
      <c r="AI257" s="14">
        <f t="shared" si="21"/>
        <v>0</v>
      </c>
      <c r="AJ257" s="14">
        <f t="shared" si="22"/>
        <v>15</v>
      </c>
      <c r="AK257" s="14">
        <f t="shared" si="23"/>
        <v>15</v>
      </c>
      <c r="AL257" s="14">
        <f t="shared" si="24"/>
        <v>68.181818181818173</v>
      </c>
      <c r="AM257" s="7" t="s">
        <v>275</v>
      </c>
      <c r="AN257" s="7">
        <v>16</v>
      </c>
    </row>
    <row r="258" spans="1:40" x14ac:dyDescent="0.25">
      <c r="A258" s="7">
        <v>257</v>
      </c>
      <c r="B258" s="7" t="s">
        <v>288</v>
      </c>
      <c r="C258" s="8">
        <f>VLOOKUP(B258,[1]Combined!$B$1:$AA$640,26,0)</f>
        <v>0</v>
      </c>
      <c r="D258" s="8">
        <f>VLOOKUP(B258,[1]Combined!$B$1:$AB$640,27,0)</f>
        <v>0</v>
      </c>
      <c r="E258" s="8">
        <f>VLOOKUP(B258,[1]Combined!$B$1:$AD$640,29,0)</f>
        <v>0</v>
      </c>
      <c r="F258" s="8">
        <f>VLOOKUP(B258,[1]Combined!$B$1:$AE$640,30,0)</f>
        <v>0</v>
      </c>
      <c r="G258" s="8">
        <f>VLOOKUP(B258,[1]Combined!$B$1:$AF$640,31,0)</f>
        <v>0</v>
      </c>
      <c r="H258" s="8">
        <v>0</v>
      </c>
      <c r="I258" s="9">
        <f>VLOOKUP(B258,[2]Combined!C$1:AB$640,26,0)</f>
        <v>0</v>
      </c>
      <c r="J258" s="9">
        <f>VLOOKUP(B258,[2]Combined!C$1:AC$640,27,0)</f>
        <v>0</v>
      </c>
      <c r="K258" s="9">
        <f>VLOOKUP(B258,[2]Combined!C$1:AE$640,29,0)</f>
        <v>0</v>
      </c>
      <c r="L258" s="9">
        <f>VLOOKUP(B258,[2]Combined!C$1:AF$640,30,0)</f>
        <v>0</v>
      </c>
      <c r="M258" s="9">
        <f>VLOOKUP(B258,[2]Combined!C$1:AG$640,31,0)</f>
        <v>0</v>
      </c>
      <c r="N258" s="9">
        <v>0</v>
      </c>
      <c r="O258" s="10">
        <f>VLOOKUP(B258,[3]Combined!C$1:AB$640,26,0)</f>
        <v>0</v>
      </c>
      <c r="P258" s="10">
        <f>VLOOKUP(B258,[3]Combined!C$1:AC$640,27,0)</f>
        <v>0</v>
      </c>
      <c r="Q258" s="10">
        <f>VLOOKUP(B258,[3]Combined!C$1:AE$640,29,0)</f>
        <v>0</v>
      </c>
      <c r="R258" s="10">
        <f>VLOOKUP(B258,[3]Combined!C$1:AF$640,30,0)</f>
        <v>0</v>
      </c>
      <c r="S258" s="10">
        <f>VLOOKUP(B258,[3]Combined!C$1:AG$640,31,0)</f>
        <v>0</v>
      </c>
      <c r="T258" s="10">
        <v>0</v>
      </c>
      <c r="U258" s="11">
        <f>VLOOKUP(B258,[4]Combined!C$1:AB$640,26,0)</f>
        <v>0</v>
      </c>
      <c r="V258" s="11">
        <f>VLOOKUP(B258,[4]Combined!C$1:AC$640,27,0)</f>
        <v>0</v>
      </c>
      <c r="W258" s="11">
        <f>VLOOKUP(B258,[4]Combined!C$1:AE$640,29,0)</f>
        <v>0</v>
      </c>
      <c r="X258" s="11">
        <v>0</v>
      </c>
      <c r="Y258" s="11">
        <v>0</v>
      </c>
      <c r="Z258" s="11">
        <v>0</v>
      </c>
      <c r="AA258" s="12">
        <v>11</v>
      </c>
      <c r="AB258" s="12">
        <v>22</v>
      </c>
      <c r="AC258" s="12">
        <f>VLOOKUP(B258,[5]Combined!C$1:AE$640,29,0)</f>
        <v>0</v>
      </c>
      <c r="AD258" s="12">
        <v>0</v>
      </c>
      <c r="AE258" s="12">
        <v>0</v>
      </c>
      <c r="AF258" s="12">
        <v>0</v>
      </c>
      <c r="AG258" s="14">
        <f t="shared" si="20"/>
        <v>22</v>
      </c>
      <c r="AH258" s="14">
        <f t="shared" si="20"/>
        <v>0</v>
      </c>
      <c r="AI258" s="14">
        <f t="shared" si="21"/>
        <v>0</v>
      </c>
      <c r="AJ258" s="14">
        <f t="shared" si="22"/>
        <v>11</v>
      </c>
      <c r="AK258" s="14">
        <f t="shared" si="23"/>
        <v>11</v>
      </c>
      <c r="AL258" s="14">
        <f t="shared" si="24"/>
        <v>50</v>
      </c>
      <c r="AM258" s="7" t="s">
        <v>277</v>
      </c>
      <c r="AN258" s="7">
        <v>17</v>
      </c>
    </row>
    <row r="259" spans="1:40" x14ac:dyDescent="0.25">
      <c r="A259" s="7">
        <v>258</v>
      </c>
      <c r="B259" s="7" t="s">
        <v>289</v>
      </c>
      <c r="C259" s="8">
        <f>VLOOKUP(B259,[1]Combined!$B$1:$AA$640,26,0)</f>
        <v>0</v>
      </c>
      <c r="D259" s="8">
        <f>VLOOKUP(B259,[1]Combined!$B$1:$AB$640,27,0)</f>
        <v>0</v>
      </c>
      <c r="E259" s="8">
        <f>VLOOKUP(B259,[1]Combined!$B$1:$AD$640,29,0)</f>
        <v>0</v>
      </c>
      <c r="F259" s="8">
        <f>VLOOKUP(B259,[1]Combined!$B$1:$AE$640,30,0)</f>
        <v>0</v>
      </c>
      <c r="G259" s="8">
        <f>VLOOKUP(B259,[1]Combined!$B$1:$AF$640,31,0)</f>
        <v>0</v>
      </c>
      <c r="H259" s="8">
        <v>0</v>
      </c>
      <c r="I259" s="9">
        <f>VLOOKUP(B259,[2]Combined!C$1:AB$640,26,0)</f>
        <v>0</v>
      </c>
      <c r="J259" s="9">
        <f>VLOOKUP(B259,[2]Combined!C$1:AC$640,27,0)</f>
        <v>0</v>
      </c>
      <c r="K259" s="9">
        <f>VLOOKUP(B259,[2]Combined!C$1:AE$640,29,0)</f>
        <v>0</v>
      </c>
      <c r="L259" s="9">
        <f>VLOOKUP(B259,[2]Combined!C$1:AF$640,30,0)</f>
        <v>0</v>
      </c>
      <c r="M259" s="9">
        <f>VLOOKUP(B259,[2]Combined!C$1:AG$640,31,0)</f>
        <v>0</v>
      </c>
      <c r="N259" s="9">
        <v>0</v>
      </c>
      <c r="O259" s="10">
        <f>VLOOKUP(B259,[3]Combined!C$1:AB$640,26,0)</f>
        <v>0</v>
      </c>
      <c r="P259" s="10">
        <f>VLOOKUP(B259,[3]Combined!C$1:AC$640,27,0)</f>
        <v>0</v>
      </c>
      <c r="Q259" s="10">
        <f>VLOOKUP(B259,[3]Combined!C$1:AE$640,29,0)</f>
        <v>0</v>
      </c>
      <c r="R259" s="10">
        <f>VLOOKUP(B259,[3]Combined!C$1:AF$640,30,0)</f>
        <v>0</v>
      </c>
      <c r="S259" s="10">
        <f>VLOOKUP(B259,[3]Combined!C$1:AG$640,31,0)</f>
        <v>0</v>
      </c>
      <c r="T259" s="10">
        <v>0</v>
      </c>
      <c r="U259" s="11">
        <f>VLOOKUP(B259,[4]Combined!C$1:AB$640,26,0)</f>
        <v>0</v>
      </c>
      <c r="V259" s="11">
        <f>VLOOKUP(B259,[4]Combined!C$1:AC$640,27,0)</f>
        <v>0</v>
      </c>
      <c r="W259" s="11">
        <f>VLOOKUP(B259,[4]Combined!C$1:AE$640,29,0)</f>
        <v>0</v>
      </c>
      <c r="X259" s="11">
        <v>0</v>
      </c>
      <c r="Y259" s="11">
        <v>0</v>
      </c>
      <c r="Z259" s="11">
        <v>0</v>
      </c>
      <c r="AA259" s="12">
        <v>13</v>
      </c>
      <c r="AB259" s="12">
        <v>22</v>
      </c>
      <c r="AC259" s="12">
        <f>VLOOKUP(B259,[5]Combined!C$1:AE$640,29,0)</f>
        <v>0</v>
      </c>
      <c r="AD259" s="12">
        <v>0</v>
      </c>
      <c r="AE259" s="12">
        <v>0</v>
      </c>
      <c r="AF259" s="12">
        <v>0</v>
      </c>
      <c r="AG259" s="14">
        <f t="shared" si="20"/>
        <v>22</v>
      </c>
      <c r="AH259" s="14">
        <f t="shared" si="20"/>
        <v>0</v>
      </c>
      <c r="AI259" s="14">
        <f t="shared" si="21"/>
        <v>0</v>
      </c>
      <c r="AJ259" s="14">
        <f t="shared" si="22"/>
        <v>13</v>
      </c>
      <c r="AK259" s="14">
        <f t="shared" si="23"/>
        <v>13</v>
      </c>
      <c r="AL259" s="14">
        <f t="shared" si="24"/>
        <v>59.090909090909093</v>
      </c>
      <c r="AM259" s="7" t="s">
        <v>279</v>
      </c>
      <c r="AN259" s="7">
        <v>17</v>
      </c>
    </row>
    <row r="260" spans="1:40" x14ac:dyDescent="0.25">
      <c r="A260" s="7">
        <v>259</v>
      </c>
      <c r="B260" s="7" t="s">
        <v>290</v>
      </c>
      <c r="C260" s="8">
        <f>VLOOKUP(B260,[1]Combined!$B$1:$AA$640,26,0)</f>
        <v>0</v>
      </c>
      <c r="D260" s="8">
        <f>VLOOKUP(B260,[1]Combined!$B$1:$AB$640,27,0)</f>
        <v>0</v>
      </c>
      <c r="E260" s="8">
        <f>VLOOKUP(B260,[1]Combined!$B$1:$AD$640,29,0)</f>
        <v>0</v>
      </c>
      <c r="F260" s="8">
        <f>VLOOKUP(B260,[1]Combined!$B$1:$AE$640,30,0)</f>
        <v>0</v>
      </c>
      <c r="G260" s="8">
        <f>VLOOKUP(B260,[1]Combined!$B$1:$AF$640,31,0)</f>
        <v>0</v>
      </c>
      <c r="H260" s="8">
        <v>0</v>
      </c>
      <c r="I260" s="9">
        <f>VLOOKUP(B260,[2]Combined!C$1:AB$640,26,0)</f>
        <v>0</v>
      </c>
      <c r="J260" s="9">
        <f>VLOOKUP(B260,[2]Combined!C$1:AC$640,27,0)</f>
        <v>0</v>
      </c>
      <c r="K260" s="9">
        <f>VLOOKUP(B260,[2]Combined!C$1:AE$640,29,0)</f>
        <v>0</v>
      </c>
      <c r="L260" s="9">
        <f>VLOOKUP(B260,[2]Combined!C$1:AF$640,30,0)</f>
        <v>0</v>
      </c>
      <c r="M260" s="9">
        <f>VLOOKUP(B260,[2]Combined!C$1:AG$640,31,0)</f>
        <v>0</v>
      </c>
      <c r="N260" s="9">
        <v>0</v>
      </c>
      <c r="O260" s="10">
        <f>VLOOKUP(B260,[3]Combined!C$1:AB$640,26,0)</f>
        <v>0</v>
      </c>
      <c r="P260" s="10">
        <f>VLOOKUP(B260,[3]Combined!C$1:AC$640,27,0)</f>
        <v>0</v>
      </c>
      <c r="Q260" s="10">
        <f>VLOOKUP(B260,[3]Combined!C$1:AE$640,29,0)</f>
        <v>0</v>
      </c>
      <c r="R260" s="10">
        <f>VLOOKUP(B260,[3]Combined!C$1:AF$640,30,0)</f>
        <v>0</v>
      </c>
      <c r="S260" s="10">
        <f>VLOOKUP(B260,[3]Combined!C$1:AG$640,31,0)</f>
        <v>0</v>
      </c>
      <c r="T260" s="10">
        <v>0</v>
      </c>
      <c r="U260" s="11">
        <f>VLOOKUP(B260,[4]Combined!C$1:AB$640,26,0)</f>
        <v>0</v>
      </c>
      <c r="V260" s="11">
        <f>VLOOKUP(B260,[4]Combined!C$1:AC$640,27,0)</f>
        <v>0</v>
      </c>
      <c r="W260" s="11">
        <f>VLOOKUP(B260,[4]Combined!C$1:AE$640,29,0)</f>
        <v>0</v>
      </c>
      <c r="X260" s="11">
        <v>0</v>
      </c>
      <c r="Y260" s="11">
        <v>0</v>
      </c>
      <c r="Z260" s="11">
        <v>0</v>
      </c>
      <c r="AA260" s="12">
        <v>19</v>
      </c>
      <c r="AB260" s="12">
        <v>22</v>
      </c>
      <c r="AC260" s="12">
        <f>VLOOKUP(B260,[5]Combined!C$1:AE$640,29,0)</f>
        <v>0</v>
      </c>
      <c r="AD260" s="12">
        <v>0</v>
      </c>
      <c r="AE260" s="12">
        <v>0</v>
      </c>
      <c r="AF260" s="12">
        <v>0</v>
      </c>
      <c r="AG260" s="14">
        <f t="shared" si="20"/>
        <v>22</v>
      </c>
      <c r="AH260" s="14">
        <f t="shared" si="20"/>
        <v>0</v>
      </c>
      <c r="AI260" s="14">
        <f t="shared" si="21"/>
        <v>0</v>
      </c>
      <c r="AJ260" s="14">
        <f t="shared" si="22"/>
        <v>19</v>
      </c>
      <c r="AK260" s="14">
        <f t="shared" si="23"/>
        <v>19</v>
      </c>
      <c r="AL260" s="14">
        <f t="shared" si="24"/>
        <v>86.36363636363636</v>
      </c>
      <c r="AM260" s="7" t="s">
        <v>281</v>
      </c>
      <c r="AN260" s="7">
        <v>24</v>
      </c>
    </row>
    <row r="261" spans="1:40" x14ac:dyDescent="0.25">
      <c r="A261" s="7">
        <v>260</v>
      </c>
      <c r="B261" s="7" t="s">
        <v>291</v>
      </c>
      <c r="C261" s="8">
        <f>VLOOKUP(B261,[1]Combined!$B$1:$AA$640,26,0)</f>
        <v>0</v>
      </c>
      <c r="D261" s="8">
        <f>VLOOKUP(B261,[1]Combined!$B$1:$AB$640,27,0)</f>
        <v>0</v>
      </c>
      <c r="E261" s="8">
        <f>VLOOKUP(B261,[1]Combined!$B$1:$AD$640,29,0)</f>
        <v>0</v>
      </c>
      <c r="F261" s="8">
        <f>VLOOKUP(B261,[1]Combined!$B$1:$AE$640,30,0)</f>
        <v>0</v>
      </c>
      <c r="G261" s="8">
        <f>VLOOKUP(B261,[1]Combined!$B$1:$AF$640,31,0)</f>
        <v>0</v>
      </c>
      <c r="H261" s="8">
        <v>0</v>
      </c>
      <c r="I261" s="9">
        <f>VLOOKUP(B261,[2]Combined!C$1:AB$640,26,0)</f>
        <v>0</v>
      </c>
      <c r="J261" s="9">
        <f>VLOOKUP(B261,[2]Combined!C$1:AC$640,27,0)</f>
        <v>0</v>
      </c>
      <c r="K261" s="9">
        <f>VLOOKUP(B261,[2]Combined!C$1:AE$640,29,0)</f>
        <v>0</v>
      </c>
      <c r="L261" s="9">
        <f>VLOOKUP(B261,[2]Combined!C$1:AF$640,30,0)</f>
        <v>0</v>
      </c>
      <c r="M261" s="9">
        <f>VLOOKUP(B261,[2]Combined!C$1:AG$640,31,0)</f>
        <v>0</v>
      </c>
      <c r="N261" s="9">
        <v>0</v>
      </c>
      <c r="O261" s="10">
        <f>VLOOKUP(B261,[3]Combined!C$1:AB$640,26,0)</f>
        <v>0</v>
      </c>
      <c r="P261" s="10">
        <f>VLOOKUP(B261,[3]Combined!C$1:AC$640,27,0)</f>
        <v>0</v>
      </c>
      <c r="Q261" s="10">
        <f>VLOOKUP(B261,[3]Combined!C$1:AE$640,29,0)</f>
        <v>0</v>
      </c>
      <c r="R261" s="10">
        <f>VLOOKUP(B261,[3]Combined!C$1:AF$640,30,0)</f>
        <v>0</v>
      </c>
      <c r="S261" s="10">
        <f>VLOOKUP(B261,[3]Combined!C$1:AG$640,31,0)</f>
        <v>0</v>
      </c>
      <c r="T261" s="10">
        <v>0</v>
      </c>
      <c r="U261" s="11">
        <f>VLOOKUP(B261,[4]Combined!C$1:AB$640,26,0)</f>
        <v>0</v>
      </c>
      <c r="V261" s="11">
        <f>VLOOKUP(B261,[4]Combined!C$1:AC$640,27,0)</f>
        <v>0</v>
      </c>
      <c r="W261" s="11">
        <f>VLOOKUP(B261,[4]Combined!C$1:AE$640,29,0)</f>
        <v>0</v>
      </c>
      <c r="X261" s="11">
        <v>0</v>
      </c>
      <c r="Y261" s="11">
        <v>0</v>
      </c>
      <c r="Z261" s="11">
        <v>0</v>
      </c>
      <c r="AA261" s="12">
        <v>21</v>
      </c>
      <c r="AB261" s="12">
        <v>22</v>
      </c>
      <c r="AC261" s="12">
        <f>VLOOKUP(B261,[5]Combined!C$1:AE$640,29,0)</f>
        <v>0</v>
      </c>
      <c r="AD261" s="12">
        <v>0</v>
      </c>
      <c r="AE261" s="12">
        <v>0</v>
      </c>
      <c r="AF261" s="12">
        <v>0</v>
      </c>
      <c r="AG261" s="14">
        <f t="shared" si="20"/>
        <v>22</v>
      </c>
      <c r="AH261" s="14">
        <f t="shared" si="20"/>
        <v>0</v>
      </c>
      <c r="AI261" s="14">
        <f t="shared" si="21"/>
        <v>0</v>
      </c>
      <c r="AJ261" s="14">
        <f t="shared" si="22"/>
        <v>21</v>
      </c>
      <c r="AK261" s="14">
        <f t="shared" si="23"/>
        <v>21</v>
      </c>
      <c r="AL261" s="14">
        <f t="shared" si="24"/>
        <v>95.454545454545453</v>
      </c>
      <c r="AM261" s="7" t="s">
        <v>273</v>
      </c>
      <c r="AN261" s="7">
        <v>20</v>
      </c>
    </row>
    <row r="262" spans="1:40" x14ac:dyDescent="0.25">
      <c r="A262" s="7">
        <v>261</v>
      </c>
      <c r="B262" s="7" t="s">
        <v>292</v>
      </c>
      <c r="C262" s="8">
        <f>VLOOKUP(B262,[1]Combined!$B$1:$AA$640,26,0)</f>
        <v>0</v>
      </c>
      <c r="D262" s="8">
        <f>VLOOKUP(B262,[1]Combined!$B$1:$AB$640,27,0)</f>
        <v>0</v>
      </c>
      <c r="E262" s="8">
        <f>VLOOKUP(B262,[1]Combined!$B$1:$AD$640,29,0)</f>
        <v>0</v>
      </c>
      <c r="F262" s="8">
        <f>VLOOKUP(B262,[1]Combined!$B$1:$AE$640,30,0)</f>
        <v>0</v>
      </c>
      <c r="G262" s="8">
        <f>VLOOKUP(B262,[1]Combined!$B$1:$AF$640,31,0)</f>
        <v>0</v>
      </c>
      <c r="H262" s="8">
        <v>0</v>
      </c>
      <c r="I262" s="9">
        <f>VLOOKUP(B262,[2]Combined!C$1:AB$640,26,0)</f>
        <v>0</v>
      </c>
      <c r="J262" s="9">
        <f>VLOOKUP(B262,[2]Combined!C$1:AC$640,27,0)</f>
        <v>0</v>
      </c>
      <c r="K262" s="9">
        <f>VLOOKUP(B262,[2]Combined!C$1:AE$640,29,0)</f>
        <v>0</v>
      </c>
      <c r="L262" s="9">
        <f>VLOOKUP(B262,[2]Combined!C$1:AF$640,30,0)</f>
        <v>0</v>
      </c>
      <c r="M262" s="9">
        <f>VLOOKUP(B262,[2]Combined!C$1:AG$640,31,0)</f>
        <v>0</v>
      </c>
      <c r="N262" s="9">
        <v>0</v>
      </c>
      <c r="O262" s="10">
        <f>VLOOKUP(B262,[3]Combined!C$1:AB$640,26,0)</f>
        <v>0</v>
      </c>
      <c r="P262" s="10">
        <f>VLOOKUP(B262,[3]Combined!C$1:AC$640,27,0)</f>
        <v>0</v>
      </c>
      <c r="Q262" s="10">
        <f>VLOOKUP(B262,[3]Combined!C$1:AE$640,29,0)</f>
        <v>0</v>
      </c>
      <c r="R262" s="10">
        <f>VLOOKUP(B262,[3]Combined!C$1:AF$640,30,0)</f>
        <v>0</v>
      </c>
      <c r="S262" s="10">
        <f>VLOOKUP(B262,[3]Combined!C$1:AG$640,31,0)</f>
        <v>0</v>
      </c>
      <c r="T262" s="10">
        <v>0</v>
      </c>
      <c r="U262" s="11">
        <f>VLOOKUP(B262,[4]Combined!C$1:AB$640,26,0)</f>
        <v>0</v>
      </c>
      <c r="V262" s="11">
        <f>VLOOKUP(B262,[4]Combined!C$1:AC$640,27,0)</f>
        <v>0</v>
      </c>
      <c r="W262" s="11">
        <f>VLOOKUP(B262,[4]Combined!C$1:AE$640,29,0)</f>
        <v>0</v>
      </c>
      <c r="X262" s="11">
        <v>0</v>
      </c>
      <c r="Y262" s="11">
        <v>0</v>
      </c>
      <c r="Z262" s="11">
        <v>0</v>
      </c>
      <c r="AA262" s="12">
        <v>22</v>
      </c>
      <c r="AB262" s="12">
        <v>22</v>
      </c>
      <c r="AC262" s="12">
        <f>VLOOKUP(B262,[5]Combined!C$1:AE$640,29,0)</f>
        <v>0</v>
      </c>
      <c r="AD262" s="12">
        <v>0</v>
      </c>
      <c r="AE262" s="12">
        <v>0</v>
      </c>
      <c r="AF262" s="12">
        <v>0</v>
      </c>
      <c r="AG262" s="14">
        <f t="shared" si="20"/>
        <v>22</v>
      </c>
      <c r="AH262" s="14">
        <f t="shared" si="20"/>
        <v>0</v>
      </c>
      <c r="AI262" s="14">
        <f t="shared" si="21"/>
        <v>0</v>
      </c>
      <c r="AJ262" s="14">
        <f t="shared" si="22"/>
        <v>22</v>
      </c>
      <c r="AK262" s="14">
        <f t="shared" si="23"/>
        <v>22</v>
      </c>
      <c r="AL262" s="14">
        <f t="shared" si="24"/>
        <v>100</v>
      </c>
      <c r="AM262" s="7" t="s">
        <v>275</v>
      </c>
      <c r="AN262" s="7">
        <v>18</v>
      </c>
    </row>
    <row r="263" spans="1:40" x14ac:dyDescent="0.25">
      <c r="A263" s="7">
        <v>262</v>
      </c>
      <c r="B263" s="7" t="s">
        <v>293</v>
      </c>
      <c r="C263" s="8">
        <f>VLOOKUP(B263,[1]Combined!$B$1:$AA$640,26,0)</f>
        <v>0</v>
      </c>
      <c r="D263" s="8">
        <f>VLOOKUP(B263,[1]Combined!$B$1:$AB$640,27,0)</f>
        <v>0</v>
      </c>
      <c r="E263" s="8">
        <f>VLOOKUP(B263,[1]Combined!$B$1:$AD$640,29,0)</f>
        <v>0</v>
      </c>
      <c r="F263" s="8">
        <f>VLOOKUP(B263,[1]Combined!$B$1:$AE$640,30,0)</f>
        <v>0</v>
      </c>
      <c r="G263" s="8">
        <f>VLOOKUP(B263,[1]Combined!$B$1:$AF$640,31,0)</f>
        <v>0</v>
      </c>
      <c r="H263" s="8">
        <v>0</v>
      </c>
      <c r="I263" s="9">
        <f>VLOOKUP(B263,[2]Combined!C$1:AB$640,26,0)</f>
        <v>0</v>
      </c>
      <c r="J263" s="9">
        <f>VLOOKUP(B263,[2]Combined!C$1:AC$640,27,0)</f>
        <v>0</v>
      </c>
      <c r="K263" s="9">
        <f>VLOOKUP(B263,[2]Combined!C$1:AE$640,29,0)</f>
        <v>0</v>
      </c>
      <c r="L263" s="9">
        <f>VLOOKUP(B263,[2]Combined!C$1:AF$640,30,0)</f>
        <v>0</v>
      </c>
      <c r="M263" s="9">
        <f>VLOOKUP(B263,[2]Combined!C$1:AG$640,31,0)</f>
        <v>0</v>
      </c>
      <c r="N263" s="9">
        <v>0</v>
      </c>
      <c r="O263" s="10">
        <f>VLOOKUP(B263,[3]Combined!C$1:AB$640,26,0)</f>
        <v>0</v>
      </c>
      <c r="P263" s="10">
        <f>VLOOKUP(B263,[3]Combined!C$1:AC$640,27,0)</f>
        <v>0</v>
      </c>
      <c r="Q263" s="10">
        <f>VLOOKUP(B263,[3]Combined!C$1:AE$640,29,0)</f>
        <v>0</v>
      </c>
      <c r="R263" s="10">
        <f>VLOOKUP(B263,[3]Combined!C$1:AF$640,30,0)</f>
        <v>0</v>
      </c>
      <c r="S263" s="10">
        <f>VLOOKUP(B263,[3]Combined!C$1:AG$640,31,0)</f>
        <v>0</v>
      </c>
      <c r="T263" s="10">
        <v>0</v>
      </c>
      <c r="U263" s="11">
        <f>VLOOKUP(B263,[4]Combined!C$1:AB$640,26,0)</f>
        <v>0</v>
      </c>
      <c r="V263" s="11">
        <f>VLOOKUP(B263,[4]Combined!C$1:AC$640,27,0)</f>
        <v>0</v>
      </c>
      <c r="W263" s="11">
        <f>VLOOKUP(B263,[4]Combined!C$1:AE$640,29,0)</f>
        <v>0</v>
      </c>
      <c r="X263" s="11">
        <v>0</v>
      </c>
      <c r="Y263" s="11">
        <v>0</v>
      </c>
      <c r="Z263" s="11">
        <v>0</v>
      </c>
      <c r="AA263" s="12">
        <v>18</v>
      </c>
      <c r="AB263" s="12">
        <v>22</v>
      </c>
      <c r="AC263" s="12">
        <f>VLOOKUP(B263,[5]Combined!C$1:AE$640,29,0)</f>
        <v>0</v>
      </c>
      <c r="AD263" s="12">
        <v>0</v>
      </c>
      <c r="AE263" s="12">
        <v>0</v>
      </c>
      <c r="AF263" s="12">
        <v>0</v>
      </c>
      <c r="AG263" s="14">
        <f t="shared" si="20"/>
        <v>22</v>
      </c>
      <c r="AH263" s="14">
        <f t="shared" si="20"/>
        <v>0</v>
      </c>
      <c r="AI263" s="14">
        <f t="shared" si="21"/>
        <v>0</v>
      </c>
      <c r="AJ263" s="14">
        <f t="shared" si="22"/>
        <v>18</v>
      </c>
      <c r="AK263" s="14">
        <f t="shared" si="23"/>
        <v>18</v>
      </c>
      <c r="AL263" s="14">
        <f t="shared" si="24"/>
        <v>81.818181818181827</v>
      </c>
      <c r="AM263" s="7" t="s">
        <v>277</v>
      </c>
      <c r="AN263" s="7">
        <v>15</v>
      </c>
    </row>
    <row r="264" spans="1:40" x14ac:dyDescent="0.25">
      <c r="A264" s="7">
        <v>263</v>
      </c>
      <c r="B264" s="7" t="s">
        <v>294</v>
      </c>
      <c r="C264" s="8">
        <f>VLOOKUP(B264,[1]Combined!$B$1:$AA$640,26,0)</f>
        <v>0</v>
      </c>
      <c r="D264" s="8">
        <f>VLOOKUP(B264,[1]Combined!$B$1:$AB$640,27,0)</f>
        <v>0</v>
      </c>
      <c r="E264" s="8">
        <f>VLOOKUP(B264,[1]Combined!$B$1:$AD$640,29,0)</f>
        <v>0</v>
      </c>
      <c r="F264" s="8">
        <f>VLOOKUP(B264,[1]Combined!$B$1:$AE$640,30,0)</f>
        <v>0</v>
      </c>
      <c r="G264" s="8">
        <f>VLOOKUP(B264,[1]Combined!$B$1:$AF$640,31,0)</f>
        <v>0</v>
      </c>
      <c r="H264" s="8">
        <v>0</v>
      </c>
      <c r="I264" s="9">
        <f>VLOOKUP(B264,[2]Combined!C$1:AB$640,26,0)</f>
        <v>0</v>
      </c>
      <c r="J264" s="9">
        <f>VLOOKUP(B264,[2]Combined!C$1:AC$640,27,0)</f>
        <v>0</v>
      </c>
      <c r="K264" s="9">
        <f>VLOOKUP(B264,[2]Combined!C$1:AE$640,29,0)</f>
        <v>0</v>
      </c>
      <c r="L264" s="9">
        <f>VLOOKUP(B264,[2]Combined!C$1:AF$640,30,0)</f>
        <v>0</v>
      </c>
      <c r="M264" s="9">
        <f>VLOOKUP(B264,[2]Combined!C$1:AG$640,31,0)</f>
        <v>0</v>
      </c>
      <c r="N264" s="9">
        <v>0</v>
      </c>
      <c r="O264" s="10">
        <f>VLOOKUP(B264,[3]Combined!C$1:AB$640,26,0)</f>
        <v>0</v>
      </c>
      <c r="P264" s="10">
        <f>VLOOKUP(B264,[3]Combined!C$1:AC$640,27,0)</f>
        <v>0</v>
      </c>
      <c r="Q264" s="10">
        <f>VLOOKUP(B264,[3]Combined!C$1:AE$640,29,0)</f>
        <v>0</v>
      </c>
      <c r="R264" s="10">
        <f>VLOOKUP(B264,[3]Combined!C$1:AF$640,30,0)</f>
        <v>0</v>
      </c>
      <c r="S264" s="10">
        <f>VLOOKUP(B264,[3]Combined!C$1:AG$640,31,0)</f>
        <v>0</v>
      </c>
      <c r="T264" s="10">
        <v>0</v>
      </c>
      <c r="U264" s="11">
        <f>VLOOKUP(B264,[4]Combined!C$1:AB$640,26,0)</f>
        <v>0</v>
      </c>
      <c r="V264" s="11">
        <f>VLOOKUP(B264,[4]Combined!C$1:AC$640,27,0)</f>
        <v>0</v>
      </c>
      <c r="W264" s="11">
        <f>VLOOKUP(B264,[4]Combined!C$1:AE$640,29,0)</f>
        <v>0</v>
      </c>
      <c r="X264" s="11">
        <v>0</v>
      </c>
      <c r="Y264" s="11">
        <v>0</v>
      </c>
      <c r="Z264" s="11">
        <v>0</v>
      </c>
      <c r="AA264" s="12">
        <v>17</v>
      </c>
      <c r="AB264" s="12">
        <v>22</v>
      </c>
      <c r="AC264" s="12">
        <f>VLOOKUP(B264,[5]Combined!C$1:AE$640,29,0)</f>
        <v>0</v>
      </c>
      <c r="AD264" s="12">
        <v>0</v>
      </c>
      <c r="AE264" s="12">
        <v>0</v>
      </c>
      <c r="AF264" s="12">
        <v>0</v>
      </c>
      <c r="AG264" s="14">
        <f t="shared" si="20"/>
        <v>22</v>
      </c>
      <c r="AH264" s="14">
        <f t="shared" si="20"/>
        <v>0</v>
      </c>
      <c r="AI264" s="14">
        <f t="shared" si="21"/>
        <v>0</v>
      </c>
      <c r="AJ264" s="14">
        <f t="shared" si="22"/>
        <v>17</v>
      </c>
      <c r="AK264" s="14">
        <f t="shared" si="23"/>
        <v>17</v>
      </c>
      <c r="AL264" s="14">
        <f t="shared" si="24"/>
        <v>77.272727272727266</v>
      </c>
      <c r="AM264" s="7" t="s">
        <v>279</v>
      </c>
      <c r="AN264" s="7">
        <v>21</v>
      </c>
    </row>
    <row r="265" spans="1:40" x14ac:dyDescent="0.25">
      <c r="A265" s="7">
        <v>264</v>
      </c>
      <c r="B265" s="7" t="s">
        <v>295</v>
      </c>
      <c r="C265" s="8">
        <f>VLOOKUP(B265,[1]Combined!$B$1:$AA$640,26,0)</f>
        <v>0</v>
      </c>
      <c r="D265" s="8">
        <f>VLOOKUP(B265,[1]Combined!$B$1:$AB$640,27,0)</f>
        <v>0</v>
      </c>
      <c r="E265" s="8">
        <f>VLOOKUP(B265,[1]Combined!$B$1:$AD$640,29,0)</f>
        <v>0</v>
      </c>
      <c r="F265" s="8">
        <f>VLOOKUP(B265,[1]Combined!$B$1:$AE$640,30,0)</f>
        <v>0</v>
      </c>
      <c r="G265" s="8">
        <f>VLOOKUP(B265,[1]Combined!$B$1:$AF$640,31,0)</f>
        <v>0</v>
      </c>
      <c r="H265" s="8">
        <v>0</v>
      </c>
      <c r="I265" s="9">
        <f>VLOOKUP(B265,[2]Combined!C$1:AB$640,26,0)</f>
        <v>0</v>
      </c>
      <c r="J265" s="9">
        <f>VLOOKUP(B265,[2]Combined!C$1:AC$640,27,0)</f>
        <v>0</v>
      </c>
      <c r="K265" s="9">
        <f>VLOOKUP(B265,[2]Combined!C$1:AE$640,29,0)</f>
        <v>0</v>
      </c>
      <c r="L265" s="9">
        <f>VLOOKUP(B265,[2]Combined!C$1:AF$640,30,0)</f>
        <v>0</v>
      </c>
      <c r="M265" s="9">
        <f>VLOOKUP(B265,[2]Combined!C$1:AG$640,31,0)</f>
        <v>0</v>
      </c>
      <c r="N265" s="9">
        <v>0</v>
      </c>
      <c r="O265" s="10">
        <f>VLOOKUP(B265,[3]Combined!C$1:AB$640,26,0)</f>
        <v>0</v>
      </c>
      <c r="P265" s="10">
        <f>VLOOKUP(B265,[3]Combined!C$1:AC$640,27,0)</f>
        <v>0</v>
      </c>
      <c r="Q265" s="10">
        <f>VLOOKUP(B265,[3]Combined!C$1:AE$640,29,0)</f>
        <v>0</v>
      </c>
      <c r="R265" s="10">
        <f>VLOOKUP(B265,[3]Combined!C$1:AF$640,30,0)</f>
        <v>0</v>
      </c>
      <c r="S265" s="10">
        <f>VLOOKUP(B265,[3]Combined!C$1:AG$640,31,0)</f>
        <v>0</v>
      </c>
      <c r="T265" s="10">
        <v>0</v>
      </c>
      <c r="U265" s="11">
        <f>VLOOKUP(B265,[4]Combined!C$1:AB$640,26,0)</f>
        <v>0</v>
      </c>
      <c r="V265" s="11">
        <f>VLOOKUP(B265,[4]Combined!C$1:AC$640,27,0)</f>
        <v>0</v>
      </c>
      <c r="W265" s="11">
        <f>VLOOKUP(B265,[4]Combined!C$1:AE$640,29,0)</f>
        <v>0</v>
      </c>
      <c r="X265" s="11">
        <v>0</v>
      </c>
      <c r="Y265" s="11">
        <v>0</v>
      </c>
      <c r="Z265" s="11">
        <v>0</v>
      </c>
      <c r="AA265" s="12">
        <v>10</v>
      </c>
      <c r="AB265" s="12">
        <v>22</v>
      </c>
      <c r="AC265" s="12">
        <f>VLOOKUP(B265,[5]Combined!C$1:AE$640,29,0)</f>
        <v>0</v>
      </c>
      <c r="AD265" s="12">
        <v>0</v>
      </c>
      <c r="AE265" s="12">
        <v>0</v>
      </c>
      <c r="AF265" s="12">
        <v>0</v>
      </c>
      <c r="AG265" s="14">
        <f t="shared" si="20"/>
        <v>22</v>
      </c>
      <c r="AH265" s="14">
        <f t="shared" si="20"/>
        <v>0</v>
      </c>
      <c r="AI265" s="14">
        <f t="shared" si="21"/>
        <v>0</v>
      </c>
      <c r="AJ265" s="14">
        <f t="shared" si="22"/>
        <v>10</v>
      </c>
      <c r="AK265" s="14">
        <f t="shared" si="23"/>
        <v>10</v>
      </c>
      <c r="AL265" s="14">
        <f t="shared" si="24"/>
        <v>45.454545454545453</v>
      </c>
      <c r="AM265" s="7" t="s">
        <v>281</v>
      </c>
      <c r="AN265" s="7">
        <v>20</v>
      </c>
    </row>
    <row r="266" spans="1:40" x14ac:dyDescent="0.25">
      <c r="A266" s="7">
        <v>265</v>
      </c>
      <c r="B266" s="7" t="s">
        <v>296</v>
      </c>
      <c r="C266" s="8">
        <f>VLOOKUP(B266,[1]Combined!$B$1:$AA$640,26,0)</f>
        <v>0</v>
      </c>
      <c r="D266" s="8">
        <f>VLOOKUP(B266,[1]Combined!$B$1:$AB$640,27,0)</f>
        <v>0</v>
      </c>
      <c r="E266" s="8">
        <f>VLOOKUP(B266,[1]Combined!$B$1:$AD$640,29,0)</f>
        <v>0</v>
      </c>
      <c r="F266" s="8">
        <f>VLOOKUP(B266,[1]Combined!$B$1:$AE$640,30,0)</f>
        <v>0</v>
      </c>
      <c r="G266" s="8">
        <f>VLOOKUP(B266,[1]Combined!$B$1:$AF$640,31,0)</f>
        <v>0</v>
      </c>
      <c r="H266" s="8">
        <v>0</v>
      </c>
      <c r="I266" s="9">
        <f>VLOOKUP(B266,[2]Combined!C$1:AB$640,26,0)</f>
        <v>0</v>
      </c>
      <c r="J266" s="9">
        <f>VLOOKUP(B266,[2]Combined!C$1:AC$640,27,0)</f>
        <v>0</v>
      </c>
      <c r="K266" s="9">
        <f>VLOOKUP(B266,[2]Combined!C$1:AE$640,29,0)</f>
        <v>0</v>
      </c>
      <c r="L266" s="9">
        <f>VLOOKUP(B266,[2]Combined!C$1:AF$640,30,0)</f>
        <v>0</v>
      </c>
      <c r="M266" s="9">
        <f>VLOOKUP(B266,[2]Combined!C$1:AG$640,31,0)</f>
        <v>0</v>
      </c>
      <c r="N266" s="9">
        <v>0</v>
      </c>
      <c r="O266" s="10">
        <f>VLOOKUP(B266,[3]Combined!C$1:AB$640,26,0)</f>
        <v>0</v>
      </c>
      <c r="P266" s="10">
        <f>VLOOKUP(B266,[3]Combined!C$1:AC$640,27,0)</f>
        <v>0</v>
      </c>
      <c r="Q266" s="10">
        <f>VLOOKUP(B266,[3]Combined!C$1:AE$640,29,0)</f>
        <v>0</v>
      </c>
      <c r="R266" s="10">
        <f>VLOOKUP(B266,[3]Combined!C$1:AF$640,30,0)</f>
        <v>0</v>
      </c>
      <c r="S266" s="10">
        <f>VLOOKUP(B266,[3]Combined!C$1:AG$640,31,0)</f>
        <v>0</v>
      </c>
      <c r="T266" s="10">
        <v>0</v>
      </c>
      <c r="U266" s="11">
        <f>VLOOKUP(B266,[4]Combined!C$1:AB$640,26,0)</f>
        <v>0</v>
      </c>
      <c r="V266" s="11">
        <f>VLOOKUP(B266,[4]Combined!C$1:AC$640,27,0)</f>
        <v>0</v>
      </c>
      <c r="W266" s="11">
        <f>VLOOKUP(B266,[4]Combined!C$1:AE$640,29,0)</f>
        <v>0</v>
      </c>
      <c r="X266" s="11">
        <v>0</v>
      </c>
      <c r="Y266" s="11">
        <v>0</v>
      </c>
      <c r="Z266" s="11">
        <v>0</v>
      </c>
      <c r="AA266" s="12">
        <v>16</v>
      </c>
      <c r="AB266" s="12">
        <v>22</v>
      </c>
      <c r="AC266" s="12">
        <f>VLOOKUP(B266,[5]Combined!C$1:AE$640,29,0)</f>
        <v>0</v>
      </c>
      <c r="AD266" s="12">
        <v>0</v>
      </c>
      <c r="AE266" s="12">
        <v>0</v>
      </c>
      <c r="AF266" s="12">
        <v>0</v>
      </c>
      <c r="AG266" s="14">
        <f t="shared" si="20"/>
        <v>22</v>
      </c>
      <c r="AH266" s="14">
        <f t="shared" si="20"/>
        <v>0</v>
      </c>
      <c r="AI266" s="14">
        <f t="shared" si="21"/>
        <v>0</v>
      </c>
      <c r="AJ266" s="14">
        <f t="shared" si="22"/>
        <v>16</v>
      </c>
      <c r="AK266" s="14">
        <f t="shared" si="23"/>
        <v>16</v>
      </c>
      <c r="AL266" s="14">
        <f t="shared" si="24"/>
        <v>72.727272727272734</v>
      </c>
      <c r="AM266" s="7" t="s">
        <v>273</v>
      </c>
      <c r="AN266" s="7">
        <v>17</v>
      </c>
    </row>
    <row r="267" spans="1:40" x14ac:dyDescent="0.25">
      <c r="A267" s="7">
        <v>266</v>
      </c>
      <c r="B267" s="7" t="s">
        <v>297</v>
      </c>
      <c r="C267" s="8">
        <f>VLOOKUP(B267,[1]Combined!$B$1:$AA$640,26,0)</f>
        <v>0</v>
      </c>
      <c r="D267" s="8">
        <f>VLOOKUP(B267,[1]Combined!$B$1:$AB$640,27,0)</f>
        <v>0</v>
      </c>
      <c r="E267" s="8">
        <f>VLOOKUP(B267,[1]Combined!$B$1:$AD$640,29,0)</f>
        <v>0</v>
      </c>
      <c r="F267" s="8">
        <f>VLOOKUP(B267,[1]Combined!$B$1:$AE$640,30,0)</f>
        <v>0</v>
      </c>
      <c r="G267" s="8">
        <f>VLOOKUP(B267,[1]Combined!$B$1:$AF$640,31,0)</f>
        <v>0</v>
      </c>
      <c r="H267" s="8">
        <v>0</v>
      </c>
      <c r="I267" s="9">
        <f>VLOOKUP(B267,[2]Combined!C$1:AB$640,26,0)</f>
        <v>0</v>
      </c>
      <c r="J267" s="9">
        <f>VLOOKUP(B267,[2]Combined!C$1:AC$640,27,0)</f>
        <v>0</v>
      </c>
      <c r="K267" s="9">
        <f>VLOOKUP(B267,[2]Combined!C$1:AE$640,29,0)</f>
        <v>0</v>
      </c>
      <c r="L267" s="9">
        <f>VLOOKUP(B267,[2]Combined!C$1:AF$640,30,0)</f>
        <v>0</v>
      </c>
      <c r="M267" s="9">
        <f>VLOOKUP(B267,[2]Combined!C$1:AG$640,31,0)</f>
        <v>0</v>
      </c>
      <c r="N267" s="9">
        <v>0</v>
      </c>
      <c r="O267" s="10">
        <f>VLOOKUP(B267,[3]Combined!C$1:AB$640,26,0)</f>
        <v>0</v>
      </c>
      <c r="P267" s="10">
        <f>VLOOKUP(B267,[3]Combined!C$1:AC$640,27,0)</f>
        <v>0</v>
      </c>
      <c r="Q267" s="10">
        <f>VLOOKUP(B267,[3]Combined!C$1:AE$640,29,0)</f>
        <v>0</v>
      </c>
      <c r="R267" s="10">
        <f>VLOOKUP(B267,[3]Combined!C$1:AF$640,30,0)</f>
        <v>0</v>
      </c>
      <c r="S267" s="10">
        <f>VLOOKUP(B267,[3]Combined!C$1:AG$640,31,0)</f>
        <v>0</v>
      </c>
      <c r="T267" s="10">
        <v>0</v>
      </c>
      <c r="U267" s="11">
        <f>VLOOKUP(B267,[4]Combined!C$1:AB$640,26,0)</f>
        <v>0</v>
      </c>
      <c r="V267" s="11">
        <f>VLOOKUP(B267,[4]Combined!C$1:AC$640,27,0)</f>
        <v>0</v>
      </c>
      <c r="W267" s="11">
        <f>VLOOKUP(B267,[4]Combined!C$1:AE$640,29,0)</f>
        <v>0</v>
      </c>
      <c r="X267" s="11">
        <v>0</v>
      </c>
      <c r="Y267" s="11">
        <v>0</v>
      </c>
      <c r="Z267" s="11">
        <v>0</v>
      </c>
      <c r="AA267" s="12">
        <v>11</v>
      </c>
      <c r="AB267" s="12">
        <v>22</v>
      </c>
      <c r="AC267" s="12">
        <f>VLOOKUP(B267,[5]Combined!C$1:AE$640,29,0)</f>
        <v>0</v>
      </c>
      <c r="AD267" s="12">
        <v>0</v>
      </c>
      <c r="AE267" s="12">
        <v>0</v>
      </c>
      <c r="AF267" s="12">
        <v>0</v>
      </c>
      <c r="AG267" s="14">
        <f t="shared" si="20"/>
        <v>22</v>
      </c>
      <c r="AH267" s="14">
        <f t="shared" si="20"/>
        <v>0</v>
      </c>
      <c r="AI267" s="14">
        <f t="shared" si="21"/>
        <v>0</v>
      </c>
      <c r="AJ267" s="14">
        <f t="shared" si="22"/>
        <v>11</v>
      </c>
      <c r="AK267" s="14">
        <f t="shared" si="23"/>
        <v>11</v>
      </c>
      <c r="AL267" s="14">
        <f t="shared" si="24"/>
        <v>50</v>
      </c>
      <c r="AM267" s="7" t="s">
        <v>275</v>
      </c>
      <c r="AN267" s="7">
        <v>18</v>
      </c>
    </row>
    <row r="268" spans="1:40" x14ac:dyDescent="0.25">
      <c r="A268" s="7">
        <v>267</v>
      </c>
      <c r="B268" s="7" t="s">
        <v>298</v>
      </c>
      <c r="C268" s="8">
        <f>VLOOKUP(B268,[1]Combined!$B$1:$AA$640,26,0)</f>
        <v>0</v>
      </c>
      <c r="D268" s="8">
        <f>VLOOKUP(B268,[1]Combined!$B$1:$AB$640,27,0)</f>
        <v>0</v>
      </c>
      <c r="E268" s="8">
        <f>VLOOKUP(B268,[1]Combined!$B$1:$AD$640,29,0)</f>
        <v>0</v>
      </c>
      <c r="F268" s="8">
        <f>VLOOKUP(B268,[1]Combined!$B$1:$AE$640,30,0)</f>
        <v>0</v>
      </c>
      <c r="G268" s="8">
        <f>VLOOKUP(B268,[1]Combined!$B$1:$AF$640,31,0)</f>
        <v>0</v>
      </c>
      <c r="H268" s="8">
        <v>0</v>
      </c>
      <c r="I268" s="9">
        <f>VLOOKUP(B268,[2]Combined!C$1:AB$640,26,0)</f>
        <v>0</v>
      </c>
      <c r="J268" s="9">
        <f>VLOOKUP(B268,[2]Combined!C$1:AC$640,27,0)</f>
        <v>0</v>
      </c>
      <c r="K268" s="9">
        <f>VLOOKUP(B268,[2]Combined!C$1:AE$640,29,0)</f>
        <v>0</v>
      </c>
      <c r="L268" s="9">
        <f>VLOOKUP(B268,[2]Combined!C$1:AF$640,30,0)</f>
        <v>0</v>
      </c>
      <c r="M268" s="9">
        <f>VLOOKUP(B268,[2]Combined!C$1:AG$640,31,0)</f>
        <v>0</v>
      </c>
      <c r="N268" s="9">
        <v>0</v>
      </c>
      <c r="O268" s="10">
        <f>VLOOKUP(B268,[3]Combined!C$1:AB$640,26,0)</f>
        <v>0</v>
      </c>
      <c r="P268" s="10">
        <f>VLOOKUP(B268,[3]Combined!C$1:AC$640,27,0)</f>
        <v>0</v>
      </c>
      <c r="Q268" s="10">
        <f>VLOOKUP(B268,[3]Combined!C$1:AE$640,29,0)</f>
        <v>0</v>
      </c>
      <c r="R268" s="10">
        <f>VLOOKUP(B268,[3]Combined!C$1:AF$640,30,0)</f>
        <v>0</v>
      </c>
      <c r="S268" s="10">
        <f>VLOOKUP(B268,[3]Combined!C$1:AG$640,31,0)</f>
        <v>0</v>
      </c>
      <c r="T268" s="10">
        <v>0</v>
      </c>
      <c r="U268" s="11">
        <f>VLOOKUP(B268,[4]Combined!C$1:AB$640,26,0)</f>
        <v>0</v>
      </c>
      <c r="V268" s="11">
        <f>VLOOKUP(B268,[4]Combined!C$1:AC$640,27,0)</f>
        <v>0</v>
      </c>
      <c r="W268" s="11">
        <f>VLOOKUP(B268,[4]Combined!C$1:AE$640,29,0)</f>
        <v>0</v>
      </c>
      <c r="X268" s="11">
        <v>0</v>
      </c>
      <c r="Y268" s="11">
        <v>0</v>
      </c>
      <c r="Z268" s="11">
        <v>0</v>
      </c>
      <c r="AA268" s="12">
        <v>20</v>
      </c>
      <c r="AB268" s="12">
        <v>22</v>
      </c>
      <c r="AC268" s="12">
        <f>VLOOKUP(B268,[5]Combined!C$1:AE$640,29,0)</f>
        <v>0</v>
      </c>
      <c r="AD268" s="12">
        <v>0</v>
      </c>
      <c r="AE268" s="12">
        <v>0</v>
      </c>
      <c r="AF268" s="12">
        <v>0</v>
      </c>
      <c r="AG268" s="14">
        <f t="shared" si="20"/>
        <v>22</v>
      </c>
      <c r="AH268" s="14">
        <f t="shared" si="20"/>
        <v>0</v>
      </c>
      <c r="AI268" s="14">
        <f t="shared" si="21"/>
        <v>0</v>
      </c>
      <c r="AJ268" s="14">
        <f t="shared" si="22"/>
        <v>20</v>
      </c>
      <c r="AK268" s="14">
        <f t="shared" si="23"/>
        <v>20</v>
      </c>
      <c r="AL268" s="14">
        <f t="shared" si="24"/>
        <v>90.909090909090907</v>
      </c>
      <c r="AM268" s="7" t="s">
        <v>277</v>
      </c>
      <c r="AN268" s="7">
        <v>23</v>
      </c>
    </row>
    <row r="269" spans="1:40" x14ac:dyDescent="0.25">
      <c r="A269" s="7">
        <v>268</v>
      </c>
      <c r="B269" s="7" t="s">
        <v>299</v>
      </c>
      <c r="C269" s="8">
        <f>VLOOKUP(B269,[1]Combined!$B$1:$AA$640,26,0)</f>
        <v>0</v>
      </c>
      <c r="D269" s="8">
        <f>VLOOKUP(B269,[1]Combined!$B$1:$AB$640,27,0)</f>
        <v>0</v>
      </c>
      <c r="E269" s="8">
        <f>VLOOKUP(B269,[1]Combined!$B$1:$AD$640,29,0)</f>
        <v>0</v>
      </c>
      <c r="F269" s="8">
        <f>VLOOKUP(B269,[1]Combined!$B$1:$AE$640,30,0)</f>
        <v>0</v>
      </c>
      <c r="G269" s="8">
        <f>VLOOKUP(B269,[1]Combined!$B$1:$AF$640,31,0)</f>
        <v>0</v>
      </c>
      <c r="H269" s="8">
        <v>0</v>
      </c>
      <c r="I269" s="9">
        <f>VLOOKUP(B269,[2]Combined!C$1:AB$640,26,0)</f>
        <v>0</v>
      </c>
      <c r="J269" s="9">
        <f>VLOOKUP(B269,[2]Combined!C$1:AC$640,27,0)</f>
        <v>0</v>
      </c>
      <c r="K269" s="9">
        <f>VLOOKUP(B269,[2]Combined!C$1:AE$640,29,0)</f>
        <v>0</v>
      </c>
      <c r="L269" s="9">
        <f>VLOOKUP(B269,[2]Combined!C$1:AF$640,30,0)</f>
        <v>0</v>
      </c>
      <c r="M269" s="9">
        <f>VLOOKUP(B269,[2]Combined!C$1:AG$640,31,0)</f>
        <v>0</v>
      </c>
      <c r="N269" s="9">
        <v>0</v>
      </c>
      <c r="O269" s="10">
        <f>VLOOKUP(B269,[3]Combined!C$1:AB$640,26,0)</f>
        <v>0</v>
      </c>
      <c r="P269" s="10">
        <f>VLOOKUP(B269,[3]Combined!C$1:AC$640,27,0)</f>
        <v>0</v>
      </c>
      <c r="Q269" s="10">
        <f>VLOOKUP(B269,[3]Combined!C$1:AE$640,29,0)</f>
        <v>0</v>
      </c>
      <c r="R269" s="10">
        <f>VLOOKUP(B269,[3]Combined!C$1:AF$640,30,0)</f>
        <v>0</v>
      </c>
      <c r="S269" s="10">
        <f>VLOOKUP(B269,[3]Combined!C$1:AG$640,31,0)</f>
        <v>0</v>
      </c>
      <c r="T269" s="10">
        <v>0</v>
      </c>
      <c r="U269" s="11">
        <f>VLOOKUP(B269,[4]Combined!C$1:AB$640,26,0)</f>
        <v>0</v>
      </c>
      <c r="V269" s="11">
        <f>VLOOKUP(B269,[4]Combined!C$1:AC$640,27,0)</f>
        <v>0</v>
      </c>
      <c r="W269" s="11">
        <f>VLOOKUP(B269,[4]Combined!C$1:AE$640,29,0)</f>
        <v>0</v>
      </c>
      <c r="X269" s="11">
        <v>0</v>
      </c>
      <c r="Y269" s="11">
        <v>0</v>
      </c>
      <c r="Z269" s="11">
        <v>0</v>
      </c>
      <c r="AA269" s="12">
        <v>14</v>
      </c>
      <c r="AB269" s="12">
        <v>22</v>
      </c>
      <c r="AC269" s="12">
        <f>VLOOKUP(B269,[5]Combined!C$1:AE$640,29,0)</f>
        <v>0</v>
      </c>
      <c r="AD269" s="12">
        <v>0</v>
      </c>
      <c r="AE269" s="12">
        <v>0</v>
      </c>
      <c r="AF269" s="12">
        <v>0</v>
      </c>
      <c r="AG269" s="14">
        <f t="shared" si="20"/>
        <v>22</v>
      </c>
      <c r="AH269" s="14">
        <f t="shared" si="20"/>
        <v>0</v>
      </c>
      <c r="AI269" s="14">
        <f t="shared" si="21"/>
        <v>0</v>
      </c>
      <c r="AJ269" s="14">
        <f t="shared" si="22"/>
        <v>14</v>
      </c>
      <c r="AK269" s="14">
        <f t="shared" si="23"/>
        <v>14</v>
      </c>
      <c r="AL269" s="14">
        <f t="shared" si="24"/>
        <v>63.636363636363633</v>
      </c>
      <c r="AM269" s="7" t="s">
        <v>279</v>
      </c>
      <c r="AN269" s="7">
        <v>16</v>
      </c>
    </row>
    <row r="270" spans="1:40" x14ac:dyDescent="0.25">
      <c r="A270" s="7">
        <v>269</v>
      </c>
      <c r="B270" s="7" t="s">
        <v>300</v>
      </c>
      <c r="C270" s="8">
        <f>VLOOKUP(B270,[1]Combined!$B$1:$AA$640,26,0)</f>
        <v>0</v>
      </c>
      <c r="D270" s="8">
        <f>VLOOKUP(B270,[1]Combined!$B$1:$AB$640,27,0)</f>
        <v>0</v>
      </c>
      <c r="E270" s="8">
        <f>VLOOKUP(B270,[1]Combined!$B$1:$AD$640,29,0)</f>
        <v>0</v>
      </c>
      <c r="F270" s="8">
        <f>VLOOKUP(B270,[1]Combined!$B$1:$AE$640,30,0)</f>
        <v>0</v>
      </c>
      <c r="G270" s="8">
        <f>VLOOKUP(B270,[1]Combined!$B$1:$AF$640,31,0)</f>
        <v>0</v>
      </c>
      <c r="H270" s="8">
        <v>0</v>
      </c>
      <c r="I270" s="9">
        <f>VLOOKUP(B270,[2]Combined!C$1:AB$640,26,0)</f>
        <v>0</v>
      </c>
      <c r="J270" s="9">
        <f>VLOOKUP(B270,[2]Combined!C$1:AC$640,27,0)</f>
        <v>0</v>
      </c>
      <c r="K270" s="9">
        <f>VLOOKUP(B270,[2]Combined!C$1:AE$640,29,0)</f>
        <v>0</v>
      </c>
      <c r="L270" s="9">
        <f>VLOOKUP(B270,[2]Combined!C$1:AF$640,30,0)</f>
        <v>0</v>
      </c>
      <c r="M270" s="9">
        <f>VLOOKUP(B270,[2]Combined!C$1:AG$640,31,0)</f>
        <v>0</v>
      </c>
      <c r="N270" s="9">
        <v>0</v>
      </c>
      <c r="O270" s="10">
        <f>VLOOKUP(B270,[3]Combined!C$1:AB$640,26,0)</f>
        <v>0</v>
      </c>
      <c r="P270" s="10">
        <f>VLOOKUP(B270,[3]Combined!C$1:AC$640,27,0)</f>
        <v>0</v>
      </c>
      <c r="Q270" s="10">
        <f>VLOOKUP(B270,[3]Combined!C$1:AE$640,29,0)</f>
        <v>0</v>
      </c>
      <c r="R270" s="10">
        <f>VLOOKUP(B270,[3]Combined!C$1:AF$640,30,0)</f>
        <v>0</v>
      </c>
      <c r="S270" s="10">
        <f>VLOOKUP(B270,[3]Combined!C$1:AG$640,31,0)</f>
        <v>0</v>
      </c>
      <c r="T270" s="10">
        <v>0</v>
      </c>
      <c r="U270" s="11">
        <f>VLOOKUP(B270,[4]Combined!C$1:AB$640,26,0)</f>
        <v>0</v>
      </c>
      <c r="V270" s="11">
        <f>VLOOKUP(B270,[4]Combined!C$1:AC$640,27,0)</f>
        <v>0</v>
      </c>
      <c r="W270" s="11">
        <f>VLOOKUP(B270,[4]Combined!C$1:AE$640,29,0)</f>
        <v>0</v>
      </c>
      <c r="X270" s="11">
        <v>0</v>
      </c>
      <c r="Y270" s="11">
        <v>0</v>
      </c>
      <c r="Z270" s="11">
        <v>0</v>
      </c>
      <c r="AA270" s="12">
        <v>18</v>
      </c>
      <c r="AB270" s="12">
        <v>22</v>
      </c>
      <c r="AC270" s="12">
        <f>VLOOKUP(B270,[5]Combined!C$1:AE$640,29,0)</f>
        <v>0</v>
      </c>
      <c r="AD270" s="12">
        <v>0</v>
      </c>
      <c r="AE270" s="12">
        <v>0</v>
      </c>
      <c r="AF270" s="12">
        <v>0</v>
      </c>
      <c r="AG270" s="14">
        <f t="shared" si="20"/>
        <v>22</v>
      </c>
      <c r="AH270" s="14">
        <f t="shared" si="20"/>
        <v>0</v>
      </c>
      <c r="AI270" s="14">
        <f t="shared" si="21"/>
        <v>0</v>
      </c>
      <c r="AJ270" s="14">
        <f t="shared" si="22"/>
        <v>18</v>
      </c>
      <c r="AK270" s="14">
        <f t="shared" si="23"/>
        <v>18</v>
      </c>
      <c r="AL270" s="14">
        <f t="shared" si="24"/>
        <v>81.818181818181827</v>
      </c>
      <c r="AM270" s="7" t="s">
        <v>281</v>
      </c>
      <c r="AN270" s="7">
        <v>20</v>
      </c>
    </row>
    <row r="271" spans="1:40" x14ac:dyDescent="0.25">
      <c r="A271" s="7">
        <v>270</v>
      </c>
      <c r="B271" s="7" t="s">
        <v>301</v>
      </c>
      <c r="C271" s="8">
        <f>VLOOKUP(B271,[1]Combined!$B$1:$AA$640,26,0)</f>
        <v>0</v>
      </c>
      <c r="D271" s="8">
        <f>VLOOKUP(B271,[1]Combined!$B$1:$AB$640,27,0)</f>
        <v>0</v>
      </c>
      <c r="E271" s="8">
        <f>VLOOKUP(B271,[1]Combined!$B$1:$AD$640,29,0)</f>
        <v>0</v>
      </c>
      <c r="F271" s="8">
        <f>VLOOKUP(B271,[1]Combined!$B$1:$AE$640,30,0)</f>
        <v>0</v>
      </c>
      <c r="G271" s="8">
        <f>VLOOKUP(B271,[1]Combined!$B$1:$AF$640,31,0)</f>
        <v>0</v>
      </c>
      <c r="H271" s="8">
        <v>0</v>
      </c>
      <c r="I271" s="9">
        <f>VLOOKUP(B271,[2]Combined!C$1:AB$640,26,0)</f>
        <v>0</v>
      </c>
      <c r="J271" s="9">
        <f>VLOOKUP(B271,[2]Combined!C$1:AC$640,27,0)</f>
        <v>0</v>
      </c>
      <c r="K271" s="9">
        <f>VLOOKUP(B271,[2]Combined!C$1:AE$640,29,0)</f>
        <v>0</v>
      </c>
      <c r="L271" s="9">
        <f>VLOOKUP(B271,[2]Combined!C$1:AF$640,30,0)</f>
        <v>0</v>
      </c>
      <c r="M271" s="9">
        <f>VLOOKUP(B271,[2]Combined!C$1:AG$640,31,0)</f>
        <v>0</v>
      </c>
      <c r="N271" s="9">
        <v>0</v>
      </c>
      <c r="O271" s="10">
        <f>VLOOKUP(B271,[3]Combined!C$1:AB$640,26,0)</f>
        <v>0</v>
      </c>
      <c r="P271" s="10">
        <f>VLOOKUP(B271,[3]Combined!C$1:AC$640,27,0)</f>
        <v>0</v>
      </c>
      <c r="Q271" s="10">
        <f>VLOOKUP(B271,[3]Combined!C$1:AE$640,29,0)</f>
        <v>0</v>
      </c>
      <c r="R271" s="10">
        <f>VLOOKUP(B271,[3]Combined!C$1:AF$640,30,0)</f>
        <v>0</v>
      </c>
      <c r="S271" s="10">
        <f>VLOOKUP(B271,[3]Combined!C$1:AG$640,31,0)</f>
        <v>0</v>
      </c>
      <c r="T271" s="10">
        <v>0</v>
      </c>
      <c r="U271" s="11">
        <f>VLOOKUP(B271,[4]Combined!C$1:AB$640,26,0)</f>
        <v>0</v>
      </c>
      <c r="V271" s="11">
        <f>VLOOKUP(B271,[4]Combined!C$1:AC$640,27,0)</f>
        <v>0</v>
      </c>
      <c r="W271" s="11">
        <f>VLOOKUP(B271,[4]Combined!C$1:AE$640,29,0)</f>
        <v>0</v>
      </c>
      <c r="X271" s="11">
        <v>0</v>
      </c>
      <c r="Y271" s="11">
        <v>0</v>
      </c>
      <c r="Z271" s="11">
        <v>0</v>
      </c>
      <c r="AA271" s="12">
        <f>VLOOKUP(B271,[5]Combined!C$1:AB$640,26,0)</f>
        <v>0</v>
      </c>
      <c r="AB271" s="12">
        <v>22</v>
      </c>
      <c r="AC271" s="12">
        <f>VLOOKUP(B271,[5]Combined!C$1:AE$640,29,0)</f>
        <v>0</v>
      </c>
      <c r="AD271" s="12">
        <v>0</v>
      </c>
      <c r="AE271" s="12">
        <v>0</v>
      </c>
      <c r="AF271" s="12">
        <v>0</v>
      </c>
      <c r="AG271" s="14">
        <f t="shared" si="20"/>
        <v>22</v>
      </c>
      <c r="AH271" s="14">
        <f t="shared" si="20"/>
        <v>0</v>
      </c>
      <c r="AI271" s="14">
        <f t="shared" si="21"/>
        <v>0</v>
      </c>
      <c r="AJ271" s="14">
        <f t="shared" si="22"/>
        <v>0</v>
      </c>
      <c r="AK271" s="14">
        <f t="shared" si="23"/>
        <v>0</v>
      </c>
      <c r="AL271" s="14">
        <f t="shared" si="24"/>
        <v>0</v>
      </c>
      <c r="AM271" s="7" t="s">
        <v>273</v>
      </c>
      <c r="AN271" s="7">
        <v>0</v>
      </c>
    </row>
    <row r="272" spans="1:40" x14ac:dyDescent="0.25">
      <c r="A272" s="7">
        <v>271</v>
      </c>
      <c r="B272" s="7" t="s">
        <v>302</v>
      </c>
      <c r="C272" s="8">
        <f>VLOOKUP(B272,[1]Combined!$B$1:$AA$640,26,0)</f>
        <v>0</v>
      </c>
      <c r="D272" s="8">
        <f>VLOOKUP(B272,[1]Combined!$B$1:$AB$640,27,0)</f>
        <v>0</v>
      </c>
      <c r="E272" s="8">
        <f>VLOOKUP(B272,[1]Combined!$B$1:$AD$640,29,0)</f>
        <v>0</v>
      </c>
      <c r="F272" s="8">
        <f>VLOOKUP(B272,[1]Combined!$B$1:$AE$640,30,0)</f>
        <v>0</v>
      </c>
      <c r="G272" s="8">
        <f>VLOOKUP(B272,[1]Combined!$B$1:$AF$640,31,0)</f>
        <v>0</v>
      </c>
      <c r="H272" s="8">
        <v>0</v>
      </c>
      <c r="I272" s="9">
        <f>VLOOKUP(B272,[2]Combined!C$1:AB$640,26,0)</f>
        <v>0</v>
      </c>
      <c r="J272" s="9">
        <f>VLOOKUP(B272,[2]Combined!C$1:AC$640,27,0)</f>
        <v>0</v>
      </c>
      <c r="K272" s="9">
        <f>VLOOKUP(B272,[2]Combined!C$1:AE$640,29,0)</f>
        <v>0</v>
      </c>
      <c r="L272" s="9">
        <f>VLOOKUP(B272,[2]Combined!C$1:AF$640,30,0)</f>
        <v>0</v>
      </c>
      <c r="M272" s="9">
        <f>VLOOKUP(B272,[2]Combined!C$1:AG$640,31,0)</f>
        <v>0</v>
      </c>
      <c r="N272" s="9">
        <v>0</v>
      </c>
      <c r="O272" s="10">
        <f>VLOOKUP(B272,[3]Combined!C$1:AB$640,26,0)</f>
        <v>0</v>
      </c>
      <c r="P272" s="10">
        <f>VLOOKUP(B272,[3]Combined!C$1:AC$640,27,0)</f>
        <v>0</v>
      </c>
      <c r="Q272" s="10">
        <f>VLOOKUP(B272,[3]Combined!C$1:AE$640,29,0)</f>
        <v>0</v>
      </c>
      <c r="R272" s="10">
        <f>VLOOKUP(B272,[3]Combined!C$1:AF$640,30,0)</f>
        <v>0</v>
      </c>
      <c r="S272" s="10">
        <f>VLOOKUP(B272,[3]Combined!C$1:AG$640,31,0)</f>
        <v>0</v>
      </c>
      <c r="T272" s="10">
        <v>0</v>
      </c>
      <c r="U272" s="11">
        <f>VLOOKUP(B272,[4]Combined!C$1:AB$640,26,0)</f>
        <v>0</v>
      </c>
      <c r="V272" s="11">
        <f>VLOOKUP(B272,[4]Combined!C$1:AC$640,27,0)</f>
        <v>0</v>
      </c>
      <c r="W272" s="11">
        <f>VLOOKUP(B272,[4]Combined!C$1:AE$640,29,0)</f>
        <v>0</v>
      </c>
      <c r="X272" s="11">
        <v>0</v>
      </c>
      <c r="Y272" s="11">
        <v>0</v>
      </c>
      <c r="Z272" s="11">
        <v>0</v>
      </c>
      <c r="AA272" s="12">
        <v>17</v>
      </c>
      <c r="AB272" s="12">
        <v>22</v>
      </c>
      <c r="AC272" s="12">
        <f>VLOOKUP(B272,[5]Combined!C$1:AE$640,29,0)</f>
        <v>0</v>
      </c>
      <c r="AD272" s="12">
        <v>0</v>
      </c>
      <c r="AE272" s="12">
        <v>0</v>
      </c>
      <c r="AF272" s="12">
        <v>0</v>
      </c>
      <c r="AG272" s="14">
        <f t="shared" si="20"/>
        <v>22</v>
      </c>
      <c r="AH272" s="14">
        <f t="shared" si="20"/>
        <v>0</v>
      </c>
      <c r="AI272" s="14">
        <f t="shared" si="21"/>
        <v>0</v>
      </c>
      <c r="AJ272" s="14">
        <f t="shared" si="22"/>
        <v>17</v>
      </c>
      <c r="AK272" s="14">
        <f t="shared" si="23"/>
        <v>17</v>
      </c>
      <c r="AL272" s="14">
        <f t="shared" si="24"/>
        <v>77.272727272727266</v>
      </c>
      <c r="AM272" s="7" t="s">
        <v>275</v>
      </c>
      <c r="AN272" s="7">
        <v>16</v>
      </c>
    </row>
    <row r="273" spans="1:40" x14ac:dyDescent="0.25">
      <c r="A273" s="7">
        <v>272</v>
      </c>
      <c r="B273" s="7" t="s">
        <v>303</v>
      </c>
      <c r="C273" s="8">
        <f>VLOOKUP(B273,[1]Combined!$B$1:$AA$640,26,0)</f>
        <v>0</v>
      </c>
      <c r="D273" s="8">
        <f>VLOOKUP(B273,[1]Combined!$B$1:$AB$640,27,0)</f>
        <v>0</v>
      </c>
      <c r="E273" s="8">
        <f>VLOOKUP(B273,[1]Combined!$B$1:$AD$640,29,0)</f>
        <v>0</v>
      </c>
      <c r="F273" s="8">
        <f>VLOOKUP(B273,[1]Combined!$B$1:$AE$640,30,0)</f>
        <v>0</v>
      </c>
      <c r="G273" s="8">
        <f>VLOOKUP(B273,[1]Combined!$B$1:$AF$640,31,0)</f>
        <v>0</v>
      </c>
      <c r="H273" s="8">
        <v>0</v>
      </c>
      <c r="I273" s="9">
        <f>VLOOKUP(B273,[2]Combined!C$1:AB$640,26,0)</f>
        <v>0</v>
      </c>
      <c r="J273" s="9">
        <f>VLOOKUP(B273,[2]Combined!C$1:AC$640,27,0)</f>
        <v>0</v>
      </c>
      <c r="K273" s="9">
        <f>VLOOKUP(B273,[2]Combined!C$1:AE$640,29,0)</f>
        <v>0</v>
      </c>
      <c r="L273" s="9">
        <f>VLOOKUP(B273,[2]Combined!C$1:AF$640,30,0)</f>
        <v>0</v>
      </c>
      <c r="M273" s="9">
        <f>VLOOKUP(B273,[2]Combined!C$1:AG$640,31,0)</f>
        <v>0</v>
      </c>
      <c r="N273" s="9">
        <v>0</v>
      </c>
      <c r="O273" s="10">
        <f>VLOOKUP(B273,[3]Combined!C$1:AB$640,26,0)</f>
        <v>0</v>
      </c>
      <c r="P273" s="10">
        <f>VLOOKUP(B273,[3]Combined!C$1:AC$640,27,0)</f>
        <v>0</v>
      </c>
      <c r="Q273" s="10">
        <f>VLOOKUP(B273,[3]Combined!C$1:AE$640,29,0)</f>
        <v>0</v>
      </c>
      <c r="R273" s="10">
        <f>VLOOKUP(B273,[3]Combined!C$1:AF$640,30,0)</f>
        <v>0</v>
      </c>
      <c r="S273" s="10">
        <f>VLOOKUP(B273,[3]Combined!C$1:AG$640,31,0)</f>
        <v>0</v>
      </c>
      <c r="T273" s="10">
        <v>0</v>
      </c>
      <c r="U273" s="11">
        <f>VLOOKUP(B273,[4]Combined!C$1:AB$640,26,0)</f>
        <v>0</v>
      </c>
      <c r="V273" s="11">
        <f>VLOOKUP(B273,[4]Combined!C$1:AC$640,27,0)</f>
        <v>0</v>
      </c>
      <c r="W273" s="11">
        <f>VLOOKUP(B273,[4]Combined!C$1:AE$640,29,0)</f>
        <v>0</v>
      </c>
      <c r="X273" s="11">
        <v>0</v>
      </c>
      <c r="Y273" s="11">
        <v>0</v>
      </c>
      <c r="Z273" s="11">
        <v>0</v>
      </c>
      <c r="AA273" s="12">
        <v>18</v>
      </c>
      <c r="AB273" s="12">
        <v>22</v>
      </c>
      <c r="AC273" s="12">
        <f>VLOOKUP(B273,[5]Combined!C$1:AE$640,29,0)</f>
        <v>0</v>
      </c>
      <c r="AD273" s="12">
        <v>0</v>
      </c>
      <c r="AE273" s="12">
        <v>0</v>
      </c>
      <c r="AF273" s="12">
        <v>0</v>
      </c>
      <c r="AG273" s="14">
        <f t="shared" si="20"/>
        <v>22</v>
      </c>
      <c r="AH273" s="14">
        <f t="shared" si="20"/>
        <v>0</v>
      </c>
      <c r="AI273" s="14">
        <f t="shared" si="21"/>
        <v>0</v>
      </c>
      <c r="AJ273" s="14">
        <f t="shared" si="22"/>
        <v>18</v>
      </c>
      <c r="AK273" s="14">
        <f t="shared" si="23"/>
        <v>18</v>
      </c>
      <c r="AL273" s="14">
        <f t="shared" si="24"/>
        <v>81.818181818181827</v>
      </c>
      <c r="AM273" s="7" t="s">
        <v>277</v>
      </c>
      <c r="AN273" s="7">
        <v>19</v>
      </c>
    </row>
    <row r="274" spans="1:40" x14ac:dyDescent="0.25">
      <c r="A274" s="7">
        <v>273</v>
      </c>
      <c r="B274" s="7" t="s">
        <v>304</v>
      </c>
      <c r="C274" s="8">
        <f>VLOOKUP(B274,[1]Combined!$B$1:$AA$640,26,0)</f>
        <v>0</v>
      </c>
      <c r="D274" s="8">
        <f>VLOOKUP(B274,[1]Combined!$B$1:$AB$640,27,0)</f>
        <v>0</v>
      </c>
      <c r="E274" s="8">
        <f>VLOOKUP(B274,[1]Combined!$B$1:$AD$640,29,0)</f>
        <v>0</v>
      </c>
      <c r="F274" s="8">
        <f>VLOOKUP(B274,[1]Combined!$B$1:$AE$640,30,0)</f>
        <v>0</v>
      </c>
      <c r="G274" s="8">
        <f>VLOOKUP(B274,[1]Combined!$B$1:$AF$640,31,0)</f>
        <v>0</v>
      </c>
      <c r="H274" s="8">
        <v>0</v>
      </c>
      <c r="I274" s="9">
        <f>VLOOKUP(B274,[2]Combined!C$1:AB$640,26,0)</f>
        <v>0</v>
      </c>
      <c r="J274" s="9">
        <f>VLOOKUP(B274,[2]Combined!C$1:AC$640,27,0)</f>
        <v>0</v>
      </c>
      <c r="K274" s="9">
        <f>VLOOKUP(B274,[2]Combined!C$1:AE$640,29,0)</f>
        <v>0</v>
      </c>
      <c r="L274" s="9">
        <f>VLOOKUP(B274,[2]Combined!C$1:AF$640,30,0)</f>
        <v>0</v>
      </c>
      <c r="M274" s="9">
        <f>VLOOKUP(B274,[2]Combined!C$1:AG$640,31,0)</f>
        <v>0</v>
      </c>
      <c r="N274" s="9">
        <v>0</v>
      </c>
      <c r="O274" s="10">
        <f>VLOOKUP(B274,[3]Combined!C$1:AB$640,26,0)</f>
        <v>0</v>
      </c>
      <c r="P274" s="10">
        <f>VLOOKUP(B274,[3]Combined!C$1:AC$640,27,0)</f>
        <v>0</v>
      </c>
      <c r="Q274" s="10">
        <f>VLOOKUP(B274,[3]Combined!C$1:AE$640,29,0)</f>
        <v>0</v>
      </c>
      <c r="R274" s="10">
        <f>VLOOKUP(B274,[3]Combined!C$1:AF$640,30,0)</f>
        <v>0</v>
      </c>
      <c r="S274" s="10">
        <f>VLOOKUP(B274,[3]Combined!C$1:AG$640,31,0)</f>
        <v>0</v>
      </c>
      <c r="T274" s="10">
        <v>0</v>
      </c>
      <c r="U274" s="11">
        <f>VLOOKUP(B274,[4]Combined!C$1:AB$640,26,0)</f>
        <v>0</v>
      </c>
      <c r="V274" s="11">
        <f>VLOOKUP(B274,[4]Combined!C$1:AC$640,27,0)</f>
        <v>0</v>
      </c>
      <c r="W274" s="11">
        <f>VLOOKUP(B274,[4]Combined!C$1:AE$640,29,0)</f>
        <v>0</v>
      </c>
      <c r="X274" s="11">
        <v>0</v>
      </c>
      <c r="Y274" s="11">
        <v>0</v>
      </c>
      <c r="Z274" s="11">
        <v>0</v>
      </c>
      <c r="AA274" s="12">
        <v>20</v>
      </c>
      <c r="AB274" s="12">
        <v>22</v>
      </c>
      <c r="AC274" s="12">
        <f>VLOOKUP(B274,[5]Combined!C$1:AE$640,29,0)</f>
        <v>0</v>
      </c>
      <c r="AD274" s="12">
        <v>0</v>
      </c>
      <c r="AE274" s="12">
        <v>0</v>
      </c>
      <c r="AF274" s="12">
        <v>0</v>
      </c>
      <c r="AG274" s="14">
        <f t="shared" si="20"/>
        <v>22</v>
      </c>
      <c r="AH274" s="14">
        <f t="shared" si="20"/>
        <v>0</v>
      </c>
      <c r="AI274" s="14">
        <f t="shared" si="21"/>
        <v>0</v>
      </c>
      <c r="AJ274" s="14">
        <f t="shared" si="22"/>
        <v>20</v>
      </c>
      <c r="AK274" s="14">
        <f t="shared" si="23"/>
        <v>20</v>
      </c>
      <c r="AL274" s="14">
        <f t="shared" si="24"/>
        <v>90.909090909090907</v>
      </c>
      <c r="AM274" s="7" t="s">
        <v>279</v>
      </c>
      <c r="AN274" s="7">
        <v>18</v>
      </c>
    </row>
    <row r="275" spans="1:40" x14ac:dyDescent="0.25">
      <c r="A275" s="7">
        <v>274</v>
      </c>
      <c r="B275" s="7" t="s">
        <v>305</v>
      </c>
      <c r="C275" s="8">
        <f>VLOOKUP(B275,[1]Combined!$B$1:$AA$640,26,0)</f>
        <v>0</v>
      </c>
      <c r="D275" s="8">
        <f>VLOOKUP(B275,[1]Combined!$B$1:$AB$640,27,0)</f>
        <v>0</v>
      </c>
      <c r="E275" s="8">
        <f>VLOOKUP(B275,[1]Combined!$B$1:$AD$640,29,0)</f>
        <v>0</v>
      </c>
      <c r="F275" s="8">
        <f>VLOOKUP(B275,[1]Combined!$B$1:$AE$640,30,0)</f>
        <v>0</v>
      </c>
      <c r="G275" s="8">
        <f>VLOOKUP(B275,[1]Combined!$B$1:$AF$640,31,0)</f>
        <v>0</v>
      </c>
      <c r="H275" s="8">
        <v>0</v>
      </c>
      <c r="I275" s="9">
        <f>VLOOKUP(B275,[2]Combined!C$1:AB$640,26,0)</f>
        <v>0</v>
      </c>
      <c r="J275" s="9">
        <f>VLOOKUP(B275,[2]Combined!C$1:AC$640,27,0)</f>
        <v>0</v>
      </c>
      <c r="K275" s="9">
        <f>VLOOKUP(B275,[2]Combined!C$1:AE$640,29,0)</f>
        <v>0</v>
      </c>
      <c r="L275" s="9">
        <f>VLOOKUP(B275,[2]Combined!C$1:AF$640,30,0)</f>
        <v>0</v>
      </c>
      <c r="M275" s="9">
        <f>VLOOKUP(B275,[2]Combined!C$1:AG$640,31,0)</f>
        <v>0</v>
      </c>
      <c r="N275" s="9">
        <v>0</v>
      </c>
      <c r="O275" s="10">
        <f>VLOOKUP(B275,[3]Combined!C$1:AB$640,26,0)</f>
        <v>0</v>
      </c>
      <c r="P275" s="10">
        <f>VLOOKUP(B275,[3]Combined!C$1:AC$640,27,0)</f>
        <v>0</v>
      </c>
      <c r="Q275" s="10">
        <f>VLOOKUP(B275,[3]Combined!C$1:AE$640,29,0)</f>
        <v>0</v>
      </c>
      <c r="R275" s="10">
        <f>VLOOKUP(B275,[3]Combined!C$1:AF$640,30,0)</f>
        <v>0</v>
      </c>
      <c r="S275" s="10">
        <f>VLOOKUP(B275,[3]Combined!C$1:AG$640,31,0)</f>
        <v>0</v>
      </c>
      <c r="T275" s="10">
        <v>0</v>
      </c>
      <c r="U275" s="11">
        <f>VLOOKUP(B275,[4]Combined!C$1:AB$640,26,0)</f>
        <v>0</v>
      </c>
      <c r="V275" s="11">
        <f>VLOOKUP(B275,[4]Combined!C$1:AC$640,27,0)</f>
        <v>0</v>
      </c>
      <c r="W275" s="11">
        <f>VLOOKUP(B275,[4]Combined!C$1:AE$640,29,0)</f>
        <v>0</v>
      </c>
      <c r="X275" s="11">
        <v>0</v>
      </c>
      <c r="Y275" s="11">
        <v>0</v>
      </c>
      <c r="Z275" s="11">
        <v>0</v>
      </c>
      <c r="AA275" s="12">
        <v>17</v>
      </c>
      <c r="AB275" s="12">
        <v>22</v>
      </c>
      <c r="AC275" s="12">
        <f>VLOOKUP(B275,[5]Combined!C$1:AE$640,29,0)</f>
        <v>0</v>
      </c>
      <c r="AD275" s="12">
        <v>0</v>
      </c>
      <c r="AE275" s="12">
        <v>0</v>
      </c>
      <c r="AF275" s="12">
        <v>0</v>
      </c>
      <c r="AG275" s="14">
        <f t="shared" si="20"/>
        <v>22</v>
      </c>
      <c r="AH275" s="14">
        <f t="shared" si="20"/>
        <v>0</v>
      </c>
      <c r="AI275" s="14">
        <f t="shared" si="21"/>
        <v>0</v>
      </c>
      <c r="AJ275" s="14">
        <f t="shared" si="22"/>
        <v>17</v>
      </c>
      <c r="AK275" s="14">
        <f t="shared" si="23"/>
        <v>17</v>
      </c>
      <c r="AL275" s="14">
        <f t="shared" si="24"/>
        <v>77.272727272727266</v>
      </c>
      <c r="AM275" s="7" t="s">
        <v>281</v>
      </c>
      <c r="AN275" s="7">
        <v>19</v>
      </c>
    </row>
    <row r="276" spans="1:40" x14ac:dyDescent="0.25">
      <c r="A276" s="7">
        <v>275</v>
      </c>
      <c r="B276" s="7" t="s">
        <v>306</v>
      </c>
      <c r="C276" s="8">
        <f>VLOOKUP(B276,[1]Combined!$B$1:$AA$640,26,0)</f>
        <v>0</v>
      </c>
      <c r="D276" s="8">
        <f>VLOOKUP(B276,[1]Combined!$B$1:$AB$640,27,0)</f>
        <v>0</v>
      </c>
      <c r="E276" s="8">
        <f>VLOOKUP(B276,[1]Combined!$B$1:$AD$640,29,0)</f>
        <v>0</v>
      </c>
      <c r="F276" s="8">
        <f>VLOOKUP(B276,[1]Combined!$B$1:$AE$640,30,0)</f>
        <v>0</v>
      </c>
      <c r="G276" s="8">
        <f>VLOOKUP(B276,[1]Combined!$B$1:$AF$640,31,0)</f>
        <v>0</v>
      </c>
      <c r="H276" s="8">
        <v>0</v>
      </c>
      <c r="I276" s="9">
        <f>VLOOKUP(B276,[2]Combined!C$1:AB$640,26,0)</f>
        <v>0</v>
      </c>
      <c r="J276" s="9">
        <f>VLOOKUP(B276,[2]Combined!C$1:AC$640,27,0)</f>
        <v>0</v>
      </c>
      <c r="K276" s="9">
        <f>VLOOKUP(B276,[2]Combined!C$1:AE$640,29,0)</f>
        <v>0</v>
      </c>
      <c r="L276" s="9">
        <f>VLOOKUP(B276,[2]Combined!C$1:AF$640,30,0)</f>
        <v>0</v>
      </c>
      <c r="M276" s="9">
        <f>VLOOKUP(B276,[2]Combined!C$1:AG$640,31,0)</f>
        <v>0</v>
      </c>
      <c r="N276" s="9">
        <v>0</v>
      </c>
      <c r="O276" s="10">
        <f>VLOOKUP(B276,[3]Combined!C$1:AB$640,26,0)</f>
        <v>0</v>
      </c>
      <c r="P276" s="10">
        <f>VLOOKUP(B276,[3]Combined!C$1:AC$640,27,0)</f>
        <v>0</v>
      </c>
      <c r="Q276" s="10">
        <f>VLOOKUP(B276,[3]Combined!C$1:AE$640,29,0)</f>
        <v>0</v>
      </c>
      <c r="R276" s="10">
        <f>VLOOKUP(B276,[3]Combined!C$1:AF$640,30,0)</f>
        <v>0</v>
      </c>
      <c r="S276" s="10">
        <f>VLOOKUP(B276,[3]Combined!C$1:AG$640,31,0)</f>
        <v>0</v>
      </c>
      <c r="T276" s="10">
        <v>0</v>
      </c>
      <c r="U276" s="11">
        <f>VLOOKUP(B276,[4]Combined!C$1:AB$640,26,0)</f>
        <v>0</v>
      </c>
      <c r="V276" s="11">
        <f>VLOOKUP(B276,[4]Combined!C$1:AC$640,27,0)</f>
        <v>0</v>
      </c>
      <c r="W276" s="11">
        <f>VLOOKUP(B276,[4]Combined!C$1:AE$640,29,0)</f>
        <v>0</v>
      </c>
      <c r="X276" s="11">
        <v>0</v>
      </c>
      <c r="Y276" s="11">
        <v>0</v>
      </c>
      <c r="Z276" s="11">
        <v>0</v>
      </c>
      <c r="AA276" s="12">
        <v>17</v>
      </c>
      <c r="AB276" s="12">
        <v>22</v>
      </c>
      <c r="AC276" s="12">
        <f>VLOOKUP(B276,[5]Combined!C$1:AE$640,29,0)</f>
        <v>0</v>
      </c>
      <c r="AD276" s="12">
        <v>0</v>
      </c>
      <c r="AE276" s="12">
        <v>0</v>
      </c>
      <c r="AF276" s="12">
        <v>0</v>
      </c>
      <c r="AG276" s="14">
        <f t="shared" si="20"/>
        <v>22</v>
      </c>
      <c r="AH276" s="14">
        <f t="shared" si="20"/>
        <v>0</v>
      </c>
      <c r="AI276" s="14">
        <f t="shared" si="21"/>
        <v>0</v>
      </c>
      <c r="AJ276" s="14">
        <f t="shared" si="22"/>
        <v>17</v>
      </c>
      <c r="AK276" s="14">
        <f t="shared" si="23"/>
        <v>17</v>
      </c>
      <c r="AL276" s="14">
        <f t="shared" si="24"/>
        <v>77.272727272727266</v>
      </c>
      <c r="AM276" s="7" t="s">
        <v>273</v>
      </c>
      <c r="AN276" s="7">
        <v>18</v>
      </c>
    </row>
    <row r="277" spans="1:40" x14ac:dyDescent="0.25">
      <c r="A277" s="7">
        <v>276</v>
      </c>
      <c r="B277" s="7" t="s">
        <v>307</v>
      </c>
      <c r="C277" s="8">
        <f>VLOOKUP(B277,[1]Combined!$B$1:$AA$640,26,0)</f>
        <v>0</v>
      </c>
      <c r="D277" s="8">
        <f>VLOOKUP(B277,[1]Combined!$B$1:$AB$640,27,0)</f>
        <v>0</v>
      </c>
      <c r="E277" s="8">
        <f>VLOOKUP(B277,[1]Combined!$B$1:$AD$640,29,0)</f>
        <v>0</v>
      </c>
      <c r="F277" s="8">
        <f>VLOOKUP(B277,[1]Combined!$B$1:$AE$640,30,0)</f>
        <v>0</v>
      </c>
      <c r="G277" s="8">
        <f>VLOOKUP(B277,[1]Combined!$B$1:$AF$640,31,0)</f>
        <v>0</v>
      </c>
      <c r="H277" s="8">
        <v>0</v>
      </c>
      <c r="I277" s="9">
        <f>VLOOKUP(B277,[2]Combined!C$1:AB$640,26,0)</f>
        <v>0</v>
      </c>
      <c r="J277" s="9">
        <f>VLOOKUP(B277,[2]Combined!C$1:AC$640,27,0)</f>
        <v>0</v>
      </c>
      <c r="K277" s="9">
        <f>VLOOKUP(B277,[2]Combined!C$1:AE$640,29,0)</f>
        <v>0</v>
      </c>
      <c r="L277" s="9">
        <f>VLOOKUP(B277,[2]Combined!C$1:AF$640,30,0)</f>
        <v>0</v>
      </c>
      <c r="M277" s="9">
        <f>VLOOKUP(B277,[2]Combined!C$1:AG$640,31,0)</f>
        <v>0</v>
      </c>
      <c r="N277" s="9">
        <v>0</v>
      </c>
      <c r="O277" s="10">
        <f>VLOOKUP(B277,[3]Combined!C$1:AB$640,26,0)</f>
        <v>0</v>
      </c>
      <c r="P277" s="10">
        <f>VLOOKUP(B277,[3]Combined!C$1:AC$640,27,0)</f>
        <v>0</v>
      </c>
      <c r="Q277" s="10">
        <f>VLOOKUP(B277,[3]Combined!C$1:AE$640,29,0)</f>
        <v>0</v>
      </c>
      <c r="R277" s="10">
        <f>VLOOKUP(B277,[3]Combined!C$1:AF$640,30,0)</f>
        <v>0</v>
      </c>
      <c r="S277" s="10">
        <f>VLOOKUP(B277,[3]Combined!C$1:AG$640,31,0)</f>
        <v>0</v>
      </c>
      <c r="T277" s="10">
        <v>0</v>
      </c>
      <c r="U277" s="11">
        <f>VLOOKUP(B277,[4]Combined!C$1:AB$640,26,0)</f>
        <v>0</v>
      </c>
      <c r="V277" s="11">
        <f>VLOOKUP(B277,[4]Combined!C$1:AC$640,27,0)</f>
        <v>0</v>
      </c>
      <c r="W277" s="11">
        <f>VLOOKUP(B277,[4]Combined!C$1:AE$640,29,0)</f>
        <v>0</v>
      </c>
      <c r="X277" s="11">
        <v>0</v>
      </c>
      <c r="Y277" s="11">
        <v>0</v>
      </c>
      <c r="Z277" s="11">
        <v>0</v>
      </c>
      <c r="AA277" s="12">
        <v>16</v>
      </c>
      <c r="AB277" s="12">
        <v>22</v>
      </c>
      <c r="AC277" s="12">
        <f>VLOOKUP(B277,[5]Combined!C$1:AE$640,29,0)</f>
        <v>0</v>
      </c>
      <c r="AD277" s="12">
        <v>0</v>
      </c>
      <c r="AE277" s="12">
        <v>0</v>
      </c>
      <c r="AF277" s="12">
        <v>0</v>
      </c>
      <c r="AG277" s="14">
        <f t="shared" si="20"/>
        <v>22</v>
      </c>
      <c r="AH277" s="14">
        <f t="shared" si="20"/>
        <v>0</v>
      </c>
      <c r="AI277" s="14">
        <f t="shared" si="21"/>
        <v>0</v>
      </c>
      <c r="AJ277" s="14">
        <f t="shared" si="22"/>
        <v>16</v>
      </c>
      <c r="AK277" s="14">
        <f t="shared" si="23"/>
        <v>16</v>
      </c>
      <c r="AL277" s="14">
        <f t="shared" si="24"/>
        <v>72.727272727272734</v>
      </c>
      <c r="AM277" s="7" t="s">
        <v>275</v>
      </c>
      <c r="AN277" s="7">
        <v>15</v>
      </c>
    </row>
    <row r="278" spans="1:40" x14ac:dyDescent="0.25">
      <c r="A278" s="7">
        <v>277</v>
      </c>
      <c r="B278" s="7" t="s">
        <v>308</v>
      </c>
      <c r="C278" s="8">
        <f>VLOOKUP(B278,[1]Combined!$B$1:$AA$640,26,0)</f>
        <v>0</v>
      </c>
      <c r="D278" s="8">
        <f>VLOOKUP(B278,[1]Combined!$B$1:$AB$640,27,0)</f>
        <v>0</v>
      </c>
      <c r="E278" s="8">
        <f>VLOOKUP(B278,[1]Combined!$B$1:$AD$640,29,0)</f>
        <v>0</v>
      </c>
      <c r="F278" s="8">
        <f>VLOOKUP(B278,[1]Combined!$B$1:$AE$640,30,0)</f>
        <v>0</v>
      </c>
      <c r="G278" s="8">
        <f>VLOOKUP(B278,[1]Combined!$B$1:$AF$640,31,0)</f>
        <v>0</v>
      </c>
      <c r="H278" s="8">
        <v>0</v>
      </c>
      <c r="I278" s="9">
        <f>VLOOKUP(B278,[2]Combined!C$1:AB$640,26,0)</f>
        <v>0</v>
      </c>
      <c r="J278" s="9">
        <f>VLOOKUP(B278,[2]Combined!C$1:AC$640,27,0)</f>
        <v>0</v>
      </c>
      <c r="K278" s="9">
        <f>VLOOKUP(B278,[2]Combined!C$1:AE$640,29,0)</f>
        <v>0</v>
      </c>
      <c r="L278" s="9">
        <f>VLOOKUP(B278,[2]Combined!C$1:AF$640,30,0)</f>
        <v>0</v>
      </c>
      <c r="M278" s="9">
        <f>VLOOKUP(B278,[2]Combined!C$1:AG$640,31,0)</f>
        <v>0</v>
      </c>
      <c r="N278" s="9">
        <v>0</v>
      </c>
      <c r="O278" s="10">
        <f>VLOOKUP(B278,[3]Combined!C$1:AB$640,26,0)</f>
        <v>0</v>
      </c>
      <c r="P278" s="10">
        <f>VLOOKUP(B278,[3]Combined!C$1:AC$640,27,0)</f>
        <v>0</v>
      </c>
      <c r="Q278" s="10">
        <f>VLOOKUP(B278,[3]Combined!C$1:AE$640,29,0)</f>
        <v>0</v>
      </c>
      <c r="R278" s="10">
        <f>VLOOKUP(B278,[3]Combined!C$1:AF$640,30,0)</f>
        <v>0</v>
      </c>
      <c r="S278" s="10">
        <f>VLOOKUP(B278,[3]Combined!C$1:AG$640,31,0)</f>
        <v>0</v>
      </c>
      <c r="T278" s="10">
        <v>0</v>
      </c>
      <c r="U278" s="11">
        <f>VLOOKUP(B278,[4]Combined!C$1:AB$640,26,0)</f>
        <v>0</v>
      </c>
      <c r="V278" s="11">
        <f>VLOOKUP(B278,[4]Combined!C$1:AC$640,27,0)</f>
        <v>0</v>
      </c>
      <c r="W278" s="11">
        <f>VLOOKUP(B278,[4]Combined!C$1:AE$640,29,0)</f>
        <v>0</v>
      </c>
      <c r="X278" s="11">
        <v>0</v>
      </c>
      <c r="Y278" s="11">
        <v>0</v>
      </c>
      <c r="Z278" s="11">
        <v>0</v>
      </c>
      <c r="AA278" s="12">
        <v>20</v>
      </c>
      <c r="AB278" s="12">
        <v>22</v>
      </c>
      <c r="AC278" s="12">
        <f>VLOOKUP(B278,[5]Combined!C$1:AE$640,29,0)</f>
        <v>0</v>
      </c>
      <c r="AD278" s="12">
        <v>0</v>
      </c>
      <c r="AE278" s="12">
        <v>0</v>
      </c>
      <c r="AF278" s="12">
        <v>0</v>
      </c>
      <c r="AG278" s="14">
        <f t="shared" si="20"/>
        <v>22</v>
      </c>
      <c r="AH278" s="14">
        <f t="shared" si="20"/>
        <v>0</v>
      </c>
      <c r="AI278" s="14">
        <f t="shared" si="21"/>
        <v>0</v>
      </c>
      <c r="AJ278" s="14">
        <f t="shared" si="22"/>
        <v>20</v>
      </c>
      <c r="AK278" s="14">
        <f t="shared" si="23"/>
        <v>20</v>
      </c>
      <c r="AL278" s="14">
        <f t="shared" si="24"/>
        <v>90.909090909090907</v>
      </c>
      <c r="AM278" s="7" t="s">
        <v>277</v>
      </c>
      <c r="AN278" s="7">
        <v>21</v>
      </c>
    </row>
    <row r="279" spans="1:40" x14ac:dyDescent="0.25">
      <c r="A279" s="7">
        <v>278</v>
      </c>
      <c r="B279" s="7" t="s">
        <v>309</v>
      </c>
      <c r="C279" s="8">
        <f>VLOOKUP(B279,[1]Combined!$B$1:$AA$640,26,0)</f>
        <v>0</v>
      </c>
      <c r="D279" s="8">
        <f>VLOOKUP(B279,[1]Combined!$B$1:$AB$640,27,0)</f>
        <v>0</v>
      </c>
      <c r="E279" s="8">
        <f>VLOOKUP(B279,[1]Combined!$B$1:$AD$640,29,0)</f>
        <v>0</v>
      </c>
      <c r="F279" s="8">
        <f>VLOOKUP(B279,[1]Combined!$B$1:$AE$640,30,0)</f>
        <v>0</v>
      </c>
      <c r="G279" s="8">
        <f>VLOOKUP(B279,[1]Combined!$B$1:$AF$640,31,0)</f>
        <v>0</v>
      </c>
      <c r="H279" s="8">
        <v>0</v>
      </c>
      <c r="I279" s="9">
        <f>VLOOKUP(B279,[2]Combined!C$1:AB$640,26,0)</f>
        <v>0</v>
      </c>
      <c r="J279" s="9">
        <f>VLOOKUP(B279,[2]Combined!C$1:AC$640,27,0)</f>
        <v>0</v>
      </c>
      <c r="K279" s="9">
        <f>VLOOKUP(B279,[2]Combined!C$1:AE$640,29,0)</f>
        <v>0</v>
      </c>
      <c r="L279" s="9">
        <f>VLOOKUP(B279,[2]Combined!C$1:AF$640,30,0)</f>
        <v>0</v>
      </c>
      <c r="M279" s="9">
        <f>VLOOKUP(B279,[2]Combined!C$1:AG$640,31,0)</f>
        <v>0</v>
      </c>
      <c r="N279" s="9">
        <v>0</v>
      </c>
      <c r="O279" s="10">
        <f>VLOOKUP(B279,[3]Combined!C$1:AB$640,26,0)</f>
        <v>0</v>
      </c>
      <c r="P279" s="10">
        <f>VLOOKUP(B279,[3]Combined!C$1:AC$640,27,0)</f>
        <v>0</v>
      </c>
      <c r="Q279" s="10">
        <f>VLOOKUP(B279,[3]Combined!C$1:AE$640,29,0)</f>
        <v>0</v>
      </c>
      <c r="R279" s="10">
        <f>VLOOKUP(B279,[3]Combined!C$1:AF$640,30,0)</f>
        <v>0</v>
      </c>
      <c r="S279" s="10">
        <f>VLOOKUP(B279,[3]Combined!C$1:AG$640,31,0)</f>
        <v>0</v>
      </c>
      <c r="T279" s="10">
        <v>0</v>
      </c>
      <c r="U279" s="11">
        <f>VLOOKUP(B279,[4]Combined!C$1:AB$640,26,0)</f>
        <v>0</v>
      </c>
      <c r="V279" s="11">
        <f>VLOOKUP(B279,[4]Combined!C$1:AC$640,27,0)</f>
        <v>0</v>
      </c>
      <c r="W279" s="11">
        <f>VLOOKUP(B279,[4]Combined!C$1:AE$640,29,0)</f>
        <v>0</v>
      </c>
      <c r="X279" s="11">
        <v>0</v>
      </c>
      <c r="Y279" s="11">
        <v>0</v>
      </c>
      <c r="Z279" s="11">
        <v>0</v>
      </c>
      <c r="AA279" s="12">
        <v>15</v>
      </c>
      <c r="AB279" s="12">
        <v>22</v>
      </c>
      <c r="AC279" s="12">
        <f>VLOOKUP(B279,[5]Combined!C$1:AE$640,29,0)</f>
        <v>0</v>
      </c>
      <c r="AD279" s="12">
        <v>0</v>
      </c>
      <c r="AE279" s="12">
        <v>0</v>
      </c>
      <c r="AF279" s="12">
        <v>0</v>
      </c>
      <c r="AG279" s="14">
        <f t="shared" si="20"/>
        <v>22</v>
      </c>
      <c r="AH279" s="14">
        <f t="shared" si="20"/>
        <v>0</v>
      </c>
      <c r="AI279" s="14">
        <f t="shared" si="21"/>
        <v>0</v>
      </c>
      <c r="AJ279" s="14">
        <f t="shared" si="22"/>
        <v>15</v>
      </c>
      <c r="AK279" s="14">
        <f t="shared" si="23"/>
        <v>15</v>
      </c>
      <c r="AL279" s="14">
        <f t="shared" si="24"/>
        <v>68.181818181818173</v>
      </c>
      <c r="AM279" s="7" t="s">
        <v>279</v>
      </c>
      <c r="AN279" s="7">
        <v>15</v>
      </c>
    </row>
    <row r="280" spans="1:40" x14ac:dyDescent="0.25">
      <c r="A280" s="7">
        <v>279</v>
      </c>
      <c r="B280" s="7" t="s">
        <v>310</v>
      </c>
      <c r="C280" s="8">
        <f>VLOOKUP(B280,[1]Combined!$B$1:$AA$640,26,0)</f>
        <v>0</v>
      </c>
      <c r="D280" s="8">
        <f>VLOOKUP(B280,[1]Combined!$B$1:$AB$640,27,0)</f>
        <v>0</v>
      </c>
      <c r="E280" s="8">
        <f>VLOOKUP(B280,[1]Combined!$B$1:$AD$640,29,0)</f>
        <v>0</v>
      </c>
      <c r="F280" s="8">
        <f>VLOOKUP(B280,[1]Combined!$B$1:$AE$640,30,0)</f>
        <v>0</v>
      </c>
      <c r="G280" s="8">
        <f>VLOOKUP(B280,[1]Combined!$B$1:$AF$640,31,0)</f>
        <v>0</v>
      </c>
      <c r="H280" s="8">
        <v>0</v>
      </c>
      <c r="I280" s="9">
        <f>VLOOKUP(B280,[2]Combined!C$1:AB$640,26,0)</f>
        <v>0</v>
      </c>
      <c r="J280" s="9">
        <f>VLOOKUP(B280,[2]Combined!C$1:AC$640,27,0)</f>
        <v>0</v>
      </c>
      <c r="K280" s="9">
        <f>VLOOKUP(B280,[2]Combined!C$1:AE$640,29,0)</f>
        <v>0</v>
      </c>
      <c r="L280" s="9">
        <f>VLOOKUP(B280,[2]Combined!C$1:AF$640,30,0)</f>
        <v>0</v>
      </c>
      <c r="M280" s="9">
        <f>VLOOKUP(B280,[2]Combined!C$1:AG$640,31,0)</f>
        <v>0</v>
      </c>
      <c r="N280" s="9">
        <v>0</v>
      </c>
      <c r="O280" s="10">
        <f>VLOOKUP(B280,[3]Combined!C$1:AB$640,26,0)</f>
        <v>0</v>
      </c>
      <c r="P280" s="10">
        <f>VLOOKUP(B280,[3]Combined!C$1:AC$640,27,0)</f>
        <v>0</v>
      </c>
      <c r="Q280" s="10">
        <f>VLOOKUP(B280,[3]Combined!C$1:AE$640,29,0)</f>
        <v>0</v>
      </c>
      <c r="R280" s="10">
        <f>VLOOKUP(B280,[3]Combined!C$1:AF$640,30,0)</f>
        <v>0</v>
      </c>
      <c r="S280" s="10">
        <f>VLOOKUP(B280,[3]Combined!C$1:AG$640,31,0)</f>
        <v>0</v>
      </c>
      <c r="T280" s="10">
        <v>0</v>
      </c>
      <c r="U280" s="11">
        <f>VLOOKUP(B280,[4]Combined!C$1:AB$640,26,0)</f>
        <v>0</v>
      </c>
      <c r="V280" s="11">
        <f>VLOOKUP(B280,[4]Combined!C$1:AC$640,27,0)</f>
        <v>0</v>
      </c>
      <c r="W280" s="11">
        <f>VLOOKUP(B280,[4]Combined!C$1:AE$640,29,0)</f>
        <v>0</v>
      </c>
      <c r="X280" s="11">
        <v>0</v>
      </c>
      <c r="Y280" s="11">
        <v>0</v>
      </c>
      <c r="Z280" s="11">
        <v>0</v>
      </c>
      <c r="AA280" s="12">
        <v>19</v>
      </c>
      <c r="AB280" s="12">
        <v>22</v>
      </c>
      <c r="AC280" s="12">
        <f>VLOOKUP(B280,[5]Combined!C$1:AE$640,29,0)</f>
        <v>0</v>
      </c>
      <c r="AD280" s="12">
        <v>0</v>
      </c>
      <c r="AE280" s="12">
        <v>0</v>
      </c>
      <c r="AF280" s="12">
        <v>0</v>
      </c>
      <c r="AG280" s="14">
        <f t="shared" si="20"/>
        <v>22</v>
      </c>
      <c r="AH280" s="14">
        <f t="shared" si="20"/>
        <v>0</v>
      </c>
      <c r="AI280" s="14">
        <f t="shared" si="21"/>
        <v>0</v>
      </c>
      <c r="AJ280" s="14">
        <f t="shared" si="22"/>
        <v>19</v>
      </c>
      <c r="AK280" s="14">
        <f t="shared" si="23"/>
        <v>19</v>
      </c>
      <c r="AL280" s="14">
        <f t="shared" si="24"/>
        <v>86.36363636363636</v>
      </c>
      <c r="AM280" s="7" t="s">
        <v>281</v>
      </c>
      <c r="AN280" s="7">
        <v>17</v>
      </c>
    </row>
    <row r="281" spans="1:40" x14ac:dyDescent="0.25">
      <c r="A281" s="7">
        <v>280</v>
      </c>
      <c r="B281" s="7" t="s">
        <v>311</v>
      </c>
      <c r="C281" s="8">
        <f>VLOOKUP(B281,[1]Combined!$B$1:$AA$640,26,0)</f>
        <v>0</v>
      </c>
      <c r="D281" s="8">
        <f>VLOOKUP(B281,[1]Combined!$B$1:$AB$640,27,0)</f>
        <v>0</v>
      </c>
      <c r="E281" s="8">
        <f>VLOOKUP(B281,[1]Combined!$B$1:$AD$640,29,0)</f>
        <v>0</v>
      </c>
      <c r="F281" s="8">
        <f>VLOOKUP(B281,[1]Combined!$B$1:$AE$640,30,0)</f>
        <v>0</v>
      </c>
      <c r="G281" s="8">
        <f>VLOOKUP(B281,[1]Combined!$B$1:$AF$640,31,0)</f>
        <v>0</v>
      </c>
      <c r="H281" s="8">
        <v>0</v>
      </c>
      <c r="I281" s="9">
        <f>VLOOKUP(B281,[2]Combined!C$1:AB$640,26,0)</f>
        <v>0</v>
      </c>
      <c r="J281" s="9">
        <f>VLOOKUP(B281,[2]Combined!C$1:AC$640,27,0)</f>
        <v>0</v>
      </c>
      <c r="K281" s="9">
        <f>VLOOKUP(B281,[2]Combined!C$1:AE$640,29,0)</f>
        <v>0</v>
      </c>
      <c r="L281" s="9">
        <f>VLOOKUP(B281,[2]Combined!C$1:AF$640,30,0)</f>
        <v>0</v>
      </c>
      <c r="M281" s="9">
        <f>VLOOKUP(B281,[2]Combined!C$1:AG$640,31,0)</f>
        <v>0</v>
      </c>
      <c r="N281" s="9">
        <v>0</v>
      </c>
      <c r="O281" s="10">
        <f>VLOOKUP(B281,[3]Combined!C$1:AB$640,26,0)</f>
        <v>0</v>
      </c>
      <c r="P281" s="10">
        <f>VLOOKUP(B281,[3]Combined!C$1:AC$640,27,0)</f>
        <v>0</v>
      </c>
      <c r="Q281" s="10">
        <f>VLOOKUP(B281,[3]Combined!C$1:AE$640,29,0)</f>
        <v>0</v>
      </c>
      <c r="R281" s="10">
        <f>VLOOKUP(B281,[3]Combined!C$1:AF$640,30,0)</f>
        <v>0</v>
      </c>
      <c r="S281" s="10">
        <f>VLOOKUP(B281,[3]Combined!C$1:AG$640,31,0)</f>
        <v>0</v>
      </c>
      <c r="T281" s="10">
        <v>0</v>
      </c>
      <c r="U281" s="11">
        <f>VLOOKUP(B281,[4]Combined!C$1:AB$640,26,0)</f>
        <v>0</v>
      </c>
      <c r="V281" s="11">
        <f>VLOOKUP(B281,[4]Combined!C$1:AC$640,27,0)</f>
        <v>0</v>
      </c>
      <c r="W281" s="11">
        <f>VLOOKUP(B281,[4]Combined!C$1:AE$640,29,0)</f>
        <v>0</v>
      </c>
      <c r="X281" s="11">
        <v>0</v>
      </c>
      <c r="Y281" s="11">
        <v>0</v>
      </c>
      <c r="Z281" s="11">
        <v>0</v>
      </c>
      <c r="AA281" s="12">
        <v>18</v>
      </c>
      <c r="AB281" s="12">
        <v>22</v>
      </c>
      <c r="AC281" s="12">
        <f>VLOOKUP(B281,[5]Combined!C$1:AE$640,29,0)</f>
        <v>0</v>
      </c>
      <c r="AD281" s="12">
        <v>0</v>
      </c>
      <c r="AE281" s="12">
        <v>0</v>
      </c>
      <c r="AF281" s="12">
        <v>0</v>
      </c>
      <c r="AG281" s="14">
        <f t="shared" si="20"/>
        <v>22</v>
      </c>
      <c r="AH281" s="14">
        <f t="shared" si="20"/>
        <v>0</v>
      </c>
      <c r="AI281" s="14">
        <f t="shared" si="21"/>
        <v>0</v>
      </c>
      <c r="AJ281" s="14">
        <f t="shared" si="22"/>
        <v>18</v>
      </c>
      <c r="AK281" s="14">
        <f t="shared" si="23"/>
        <v>18</v>
      </c>
      <c r="AL281" s="14">
        <f t="shared" si="24"/>
        <v>81.818181818181827</v>
      </c>
      <c r="AM281" s="7" t="s">
        <v>273</v>
      </c>
      <c r="AN281" s="7">
        <v>15</v>
      </c>
    </row>
    <row r="282" spans="1:40" x14ac:dyDescent="0.25">
      <c r="A282" s="7">
        <v>281</v>
      </c>
      <c r="B282" s="7" t="s">
        <v>312</v>
      </c>
      <c r="C282" s="8">
        <f>VLOOKUP(B282,[1]Combined!$B$1:$AA$640,26,0)</f>
        <v>0</v>
      </c>
      <c r="D282" s="8">
        <f>VLOOKUP(B282,[1]Combined!$B$1:$AB$640,27,0)</f>
        <v>0</v>
      </c>
      <c r="E282" s="8">
        <f>VLOOKUP(B282,[1]Combined!$B$1:$AD$640,29,0)</f>
        <v>0</v>
      </c>
      <c r="F282" s="8">
        <f>VLOOKUP(B282,[1]Combined!$B$1:$AE$640,30,0)</f>
        <v>0</v>
      </c>
      <c r="G282" s="8">
        <f>VLOOKUP(B282,[1]Combined!$B$1:$AF$640,31,0)</f>
        <v>0</v>
      </c>
      <c r="H282" s="8">
        <v>0</v>
      </c>
      <c r="I282" s="9">
        <f>VLOOKUP(B282,[2]Combined!C$1:AB$640,26,0)</f>
        <v>0</v>
      </c>
      <c r="J282" s="9">
        <f>VLOOKUP(B282,[2]Combined!C$1:AC$640,27,0)</f>
        <v>0</v>
      </c>
      <c r="K282" s="9">
        <f>VLOOKUP(B282,[2]Combined!C$1:AE$640,29,0)</f>
        <v>0</v>
      </c>
      <c r="L282" s="9">
        <f>VLOOKUP(B282,[2]Combined!C$1:AF$640,30,0)</f>
        <v>0</v>
      </c>
      <c r="M282" s="9">
        <f>VLOOKUP(B282,[2]Combined!C$1:AG$640,31,0)</f>
        <v>0</v>
      </c>
      <c r="N282" s="9">
        <v>0</v>
      </c>
      <c r="O282" s="10">
        <f>VLOOKUP(B282,[3]Combined!C$1:AB$640,26,0)</f>
        <v>0</v>
      </c>
      <c r="P282" s="10">
        <f>VLOOKUP(B282,[3]Combined!C$1:AC$640,27,0)</f>
        <v>0</v>
      </c>
      <c r="Q282" s="10">
        <f>VLOOKUP(B282,[3]Combined!C$1:AE$640,29,0)</f>
        <v>0</v>
      </c>
      <c r="R282" s="10">
        <f>VLOOKUP(B282,[3]Combined!C$1:AF$640,30,0)</f>
        <v>0</v>
      </c>
      <c r="S282" s="10">
        <f>VLOOKUP(B282,[3]Combined!C$1:AG$640,31,0)</f>
        <v>0</v>
      </c>
      <c r="T282" s="10">
        <v>0</v>
      </c>
      <c r="U282" s="11">
        <f>VLOOKUP(B282,[4]Combined!C$1:AB$640,26,0)</f>
        <v>0</v>
      </c>
      <c r="V282" s="11">
        <f>VLOOKUP(B282,[4]Combined!C$1:AC$640,27,0)</f>
        <v>0</v>
      </c>
      <c r="W282" s="11">
        <f>VLOOKUP(B282,[4]Combined!C$1:AE$640,29,0)</f>
        <v>0</v>
      </c>
      <c r="X282" s="11">
        <v>0</v>
      </c>
      <c r="Y282" s="11">
        <v>0</v>
      </c>
      <c r="Z282" s="11">
        <v>0</v>
      </c>
      <c r="AA282" s="12">
        <v>18</v>
      </c>
      <c r="AB282" s="12">
        <v>22</v>
      </c>
      <c r="AC282" s="12">
        <f>VLOOKUP(B282,[5]Combined!C$1:AE$640,29,0)</f>
        <v>0</v>
      </c>
      <c r="AD282" s="12">
        <v>0</v>
      </c>
      <c r="AE282" s="12">
        <v>0</v>
      </c>
      <c r="AF282" s="12">
        <v>0</v>
      </c>
      <c r="AG282" s="14">
        <f t="shared" si="20"/>
        <v>22</v>
      </c>
      <c r="AH282" s="14">
        <f t="shared" si="20"/>
        <v>0</v>
      </c>
      <c r="AI282" s="14">
        <f t="shared" si="21"/>
        <v>0</v>
      </c>
      <c r="AJ282" s="14">
        <f t="shared" si="22"/>
        <v>18</v>
      </c>
      <c r="AK282" s="14">
        <f t="shared" si="23"/>
        <v>18</v>
      </c>
      <c r="AL282" s="14">
        <f t="shared" si="24"/>
        <v>81.818181818181827</v>
      </c>
      <c r="AM282" s="7" t="s">
        <v>275</v>
      </c>
      <c r="AN282" s="7">
        <v>21</v>
      </c>
    </row>
    <row r="283" spans="1:40" x14ac:dyDescent="0.25">
      <c r="A283" s="7">
        <v>282</v>
      </c>
      <c r="B283" s="7" t="s">
        <v>313</v>
      </c>
      <c r="C283" s="8">
        <f>VLOOKUP(B283,[1]Combined!$B$1:$AA$640,26,0)</f>
        <v>0</v>
      </c>
      <c r="D283" s="8">
        <f>VLOOKUP(B283,[1]Combined!$B$1:$AB$640,27,0)</f>
        <v>0</v>
      </c>
      <c r="E283" s="8">
        <f>VLOOKUP(B283,[1]Combined!$B$1:$AD$640,29,0)</f>
        <v>0</v>
      </c>
      <c r="F283" s="8">
        <f>VLOOKUP(B283,[1]Combined!$B$1:$AE$640,30,0)</f>
        <v>0</v>
      </c>
      <c r="G283" s="8">
        <f>VLOOKUP(B283,[1]Combined!$B$1:$AF$640,31,0)</f>
        <v>0</v>
      </c>
      <c r="H283" s="8">
        <v>0</v>
      </c>
      <c r="I283" s="9">
        <f>VLOOKUP(B283,[2]Combined!C$1:AB$640,26,0)</f>
        <v>0</v>
      </c>
      <c r="J283" s="9">
        <f>VLOOKUP(B283,[2]Combined!C$1:AC$640,27,0)</f>
        <v>0</v>
      </c>
      <c r="K283" s="9">
        <f>VLOOKUP(B283,[2]Combined!C$1:AE$640,29,0)</f>
        <v>0</v>
      </c>
      <c r="L283" s="9">
        <f>VLOOKUP(B283,[2]Combined!C$1:AF$640,30,0)</f>
        <v>0</v>
      </c>
      <c r="M283" s="9">
        <f>VLOOKUP(B283,[2]Combined!C$1:AG$640,31,0)</f>
        <v>0</v>
      </c>
      <c r="N283" s="9">
        <v>0</v>
      </c>
      <c r="O283" s="10">
        <f>VLOOKUP(B283,[3]Combined!C$1:AB$640,26,0)</f>
        <v>0</v>
      </c>
      <c r="P283" s="10">
        <f>VLOOKUP(B283,[3]Combined!C$1:AC$640,27,0)</f>
        <v>0</v>
      </c>
      <c r="Q283" s="10">
        <f>VLOOKUP(B283,[3]Combined!C$1:AE$640,29,0)</f>
        <v>0</v>
      </c>
      <c r="R283" s="10">
        <f>VLOOKUP(B283,[3]Combined!C$1:AF$640,30,0)</f>
        <v>0</v>
      </c>
      <c r="S283" s="10">
        <f>VLOOKUP(B283,[3]Combined!C$1:AG$640,31,0)</f>
        <v>0</v>
      </c>
      <c r="T283" s="10">
        <v>0</v>
      </c>
      <c r="U283" s="11">
        <f>VLOOKUP(B283,[4]Combined!C$1:AB$640,26,0)</f>
        <v>0</v>
      </c>
      <c r="V283" s="11">
        <f>VLOOKUP(B283,[4]Combined!C$1:AC$640,27,0)</f>
        <v>0</v>
      </c>
      <c r="W283" s="11">
        <f>VLOOKUP(B283,[4]Combined!C$1:AE$640,29,0)</f>
        <v>0</v>
      </c>
      <c r="X283" s="11">
        <v>0</v>
      </c>
      <c r="Y283" s="11">
        <v>0</v>
      </c>
      <c r="Z283" s="11">
        <v>0</v>
      </c>
      <c r="AA283" s="12">
        <v>19</v>
      </c>
      <c r="AB283" s="12">
        <v>22</v>
      </c>
      <c r="AC283" s="12">
        <f>VLOOKUP(B283,[5]Combined!C$1:AE$640,29,0)</f>
        <v>0</v>
      </c>
      <c r="AD283" s="12">
        <v>0</v>
      </c>
      <c r="AE283" s="12">
        <v>0</v>
      </c>
      <c r="AF283" s="12">
        <v>0</v>
      </c>
      <c r="AG283" s="14">
        <f t="shared" si="20"/>
        <v>22</v>
      </c>
      <c r="AH283" s="14">
        <f t="shared" si="20"/>
        <v>0</v>
      </c>
      <c r="AI283" s="14">
        <f t="shared" si="21"/>
        <v>0</v>
      </c>
      <c r="AJ283" s="14">
        <f t="shared" si="22"/>
        <v>19</v>
      </c>
      <c r="AK283" s="14">
        <f t="shared" si="23"/>
        <v>19</v>
      </c>
      <c r="AL283" s="14">
        <f t="shared" si="24"/>
        <v>86.36363636363636</v>
      </c>
      <c r="AM283" s="7" t="s">
        <v>277</v>
      </c>
      <c r="AN283" s="7">
        <v>17</v>
      </c>
    </row>
    <row r="284" spans="1:40" x14ac:dyDescent="0.25">
      <c r="A284" s="7">
        <v>283</v>
      </c>
      <c r="B284" s="7" t="s">
        <v>314</v>
      </c>
      <c r="C284" s="8">
        <f>VLOOKUP(B284,[1]Combined!$B$1:$AA$640,26,0)</f>
        <v>0</v>
      </c>
      <c r="D284" s="8">
        <f>VLOOKUP(B284,[1]Combined!$B$1:$AB$640,27,0)</f>
        <v>0</v>
      </c>
      <c r="E284" s="8">
        <f>VLOOKUP(B284,[1]Combined!$B$1:$AD$640,29,0)</f>
        <v>0</v>
      </c>
      <c r="F284" s="8">
        <f>VLOOKUP(B284,[1]Combined!$B$1:$AE$640,30,0)</f>
        <v>0</v>
      </c>
      <c r="G284" s="8">
        <f>VLOOKUP(B284,[1]Combined!$B$1:$AF$640,31,0)</f>
        <v>0</v>
      </c>
      <c r="H284" s="8">
        <v>0</v>
      </c>
      <c r="I284" s="9">
        <f>VLOOKUP(B284,[2]Combined!C$1:AB$640,26,0)</f>
        <v>0</v>
      </c>
      <c r="J284" s="9">
        <f>VLOOKUP(B284,[2]Combined!C$1:AC$640,27,0)</f>
        <v>0</v>
      </c>
      <c r="K284" s="9">
        <f>VLOOKUP(B284,[2]Combined!C$1:AE$640,29,0)</f>
        <v>0</v>
      </c>
      <c r="L284" s="9">
        <f>VLOOKUP(B284,[2]Combined!C$1:AF$640,30,0)</f>
        <v>0</v>
      </c>
      <c r="M284" s="9">
        <f>VLOOKUP(B284,[2]Combined!C$1:AG$640,31,0)</f>
        <v>0</v>
      </c>
      <c r="N284" s="9">
        <v>0</v>
      </c>
      <c r="O284" s="10">
        <f>VLOOKUP(B284,[3]Combined!C$1:AB$640,26,0)</f>
        <v>0</v>
      </c>
      <c r="P284" s="10">
        <f>VLOOKUP(B284,[3]Combined!C$1:AC$640,27,0)</f>
        <v>0</v>
      </c>
      <c r="Q284" s="10">
        <f>VLOOKUP(B284,[3]Combined!C$1:AE$640,29,0)</f>
        <v>0</v>
      </c>
      <c r="R284" s="10">
        <f>VLOOKUP(B284,[3]Combined!C$1:AF$640,30,0)</f>
        <v>0</v>
      </c>
      <c r="S284" s="10">
        <f>VLOOKUP(B284,[3]Combined!C$1:AG$640,31,0)</f>
        <v>0</v>
      </c>
      <c r="T284" s="10">
        <v>0</v>
      </c>
      <c r="U284" s="11">
        <f>VLOOKUP(B284,[4]Combined!C$1:AB$640,26,0)</f>
        <v>0</v>
      </c>
      <c r="V284" s="11">
        <f>VLOOKUP(B284,[4]Combined!C$1:AC$640,27,0)</f>
        <v>0</v>
      </c>
      <c r="W284" s="11">
        <f>VLOOKUP(B284,[4]Combined!C$1:AE$640,29,0)</f>
        <v>0</v>
      </c>
      <c r="X284" s="11">
        <v>0</v>
      </c>
      <c r="Y284" s="11">
        <v>0</v>
      </c>
      <c r="Z284" s="11">
        <v>0</v>
      </c>
      <c r="AA284" s="12">
        <v>20</v>
      </c>
      <c r="AB284" s="12">
        <v>22</v>
      </c>
      <c r="AC284" s="12">
        <f>VLOOKUP(B284,[5]Combined!C$1:AE$640,29,0)</f>
        <v>0</v>
      </c>
      <c r="AD284" s="12">
        <v>0</v>
      </c>
      <c r="AE284" s="12">
        <v>0</v>
      </c>
      <c r="AF284" s="12">
        <v>0</v>
      </c>
      <c r="AG284" s="14">
        <f t="shared" si="20"/>
        <v>22</v>
      </c>
      <c r="AH284" s="14">
        <f t="shared" si="20"/>
        <v>0</v>
      </c>
      <c r="AI284" s="14">
        <f t="shared" si="21"/>
        <v>0</v>
      </c>
      <c r="AJ284" s="14">
        <f t="shared" si="22"/>
        <v>20</v>
      </c>
      <c r="AK284" s="14">
        <f t="shared" si="23"/>
        <v>20</v>
      </c>
      <c r="AL284" s="14">
        <f t="shared" si="24"/>
        <v>90.909090909090907</v>
      </c>
      <c r="AM284" s="7" t="s">
        <v>279</v>
      </c>
      <c r="AN284" s="7">
        <v>22</v>
      </c>
    </row>
    <row r="285" spans="1:40" x14ac:dyDescent="0.25">
      <c r="A285" s="7">
        <v>284</v>
      </c>
      <c r="B285" s="7" t="s">
        <v>315</v>
      </c>
      <c r="C285" s="8">
        <f>VLOOKUP(B285,[1]Combined!$B$1:$AA$640,26,0)</f>
        <v>0</v>
      </c>
      <c r="D285" s="8">
        <f>VLOOKUP(B285,[1]Combined!$B$1:$AB$640,27,0)</f>
        <v>0</v>
      </c>
      <c r="E285" s="8">
        <f>VLOOKUP(B285,[1]Combined!$B$1:$AD$640,29,0)</f>
        <v>0</v>
      </c>
      <c r="F285" s="8">
        <f>VLOOKUP(B285,[1]Combined!$B$1:$AE$640,30,0)</f>
        <v>0</v>
      </c>
      <c r="G285" s="8">
        <f>VLOOKUP(B285,[1]Combined!$B$1:$AF$640,31,0)</f>
        <v>0</v>
      </c>
      <c r="H285" s="8">
        <v>0</v>
      </c>
      <c r="I285" s="9">
        <f>VLOOKUP(B285,[2]Combined!C$1:AB$640,26,0)</f>
        <v>0</v>
      </c>
      <c r="J285" s="9">
        <f>VLOOKUP(B285,[2]Combined!C$1:AC$640,27,0)</f>
        <v>0</v>
      </c>
      <c r="K285" s="9">
        <f>VLOOKUP(B285,[2]Combined!C$1:AE$640,29,0)</f>
        <v>0</v>
      </c>
      <c r="L285" s="9">
        <f>VLOOKUP(B285,[2]Combined!C$1:AF$640,30,0)</f>
        <v>0</v>
      </c>
      <c r="M285" s="9">
        <f>VLOOKUP(B285,[2]Combined!C$1:AG$640,31,0)</f>
        <v>0</v>
      </c>
      <c r="N285" s="9">
        <v>0</v>
      </c>
      <c r="O285" s="10">
        <f>VLOOKUP(B285,[3]Combined!C$1:AB$640,26,0)</f>
        <v>0</v>
      </c>
      <c r="P285" s="10">
        <f>VLOOKUP(B285,[3]Combined!C$1:AC$640,27,0)</f>
        <v>0</v>
      </c>
      <c r="Q285" s="10">
        <f>VLOOKUP(B285,[3]Combined!C$1:AE$640,29,0)</f>
        <v>0</v>
      </c>
      <c r="R285" s="10">
        <f>VLOOKUP(B285,[3]Combined!C$1:AF$640,30,0)</f>
        <v>0</v>
      </c>
      <c r="S285" s="10">
        <f>VLOOKUP(B285,[3]Combined!C$1:AG$640,31,0)</f>
        <v>0</v>
      </c>
      <c r="T285" s="10">
        <v>0</v>
      </c>
      <c r="U285" s="11">
        <f>VLOOKUP(B285,[4]Combined!C$1:AB$640,26,0)</f>
        <v>0</v>
      </c>
      <c r="V285" s="11">
        <f>VLOOKUP(B285,[4]Combined!C$1:AC$640,27,0)</f>
        <v>0</v>
      </c>
      <c r="W285" s="11">
        <f>VLOOKUP(B285,[4]Combined!C$1:AE$640,29,0)</f>
        <v>0</v>
      </c>
      <c r="X285" s="11">
        <v>0</v>
      </c>
      <c r="Y285" s="11">
        <v>0</v>
      </c>
      <c r="Z285" s="11">
        <v>0</v>
      </c>
      <c r="AA285" s="12">
        <v>20</v>
      </c>
      <c r="AB285" s="12">
        <v>22</v>
      </c>
      <c r="AC285" s="12">
        <f>VLOOKUP(B285,[5]Combined!C$1:AE$640,29,0)</f>
        <v>0</v>
      </c>
      <c r="AD285" s="12">
        <v>0</v>
      </c>
      <c r="AE285" s="12">
        <v>0</v>
      </c>
      <c r="AF285" s="12">
        <v>0</v>
      </c>
      <c r="AG285" s="14">
        <f t="shared" si="20"/>
        <v>22</v>
      </c>
      <c r="AH285" s="14">
        <f t="shared" si="20"/>
        <v>0</v>
      </c>
      <c r="AI285" s="14">
        <f t="shared" si="21"/>
        <v>0</v>
      </c>
      <c r="AJ285" s="14">
        <f t="shared" si="22"/>
        <v>20</v>
      </c>
      <c r="AK285" s="14">
        <f t="shared" si="23"/>
        <v>20</v>
      </c>
      <c r="AL285" s="14">
        <f t="shared" si="24"/>
        <v>90.909090909090907</v>
      </c>
      <c r="AM285" s="7" t="s">
        <v>281</v>
      </c>
      <c r="AN285" s="7">
        <v>20</v>
      </c>
    </row>
    <row r="286" spans="1:40" x14ac:dyDescent="0.25">
      <c r="A286" s="7">
        <v>285</v>
      </c>
      <c r="B286" s="7" t="s">
        <v>316</v>
      </c>
      <c r="C286" s="8">
        <f>VLOOKUP(B286,[1]Combined!$B$1:$AA$640,26,0)</f>
        <v>0</v>
      </c>
      <c r="D286" s="8">
        <f>VLOOKUP(B286,[1]Combined!$B$1:$AB$640,27,0)</f>
        <v>0</v>
      </c>
      <c r="E286" s="8">
        <f>VLOOKUP(B286,[1]Combined!$B$1:$AD$640,29,0)</f>
        <v>0</v>
      </c>
      <c r="F286" s="8">
        <f>VLOOKUP(B286,[1]Combined!$B$1:$AE$640,30,0)</f>
        <v>0</v>
      </c>
      <c r="G286" s="8">
        <f>VLOOKUP(B286,[1]Combined!$B$1:$AF$640,31,0)</f>
        <v>0</v>
      </c>
      <c r="H286" s="8">
        <v>0</v>
      </c>
      <c r="I286" s="9">
        <f>VLOOKUP(B286,[2]Combined!C$1:AB$640,26,0)</f>
        <v>0</v>
      </c>
      <c r="J286" s="9">
        <f>VLOOKUP(B286,[2]Combined!C$1:AC$640,27,0)</f>
        <v>0</v>
      </c>
      <c r="K286" s="9">
        <f>VLOOKUP(B286,[2]Combined!C$1:AE$640,29,0)</f>
        <v>0</v>
      </c>
      <c r="L286" s="9">
        <f>VLOOKUP(B286,[2]Combined!C$1:AF$640,30,0)</f>
        <v>0</v>
      </c>
      <c r="M286" s="9">
        <f>VLOOKUP(B286,[2]Combined!C$1:AG$640,31,0)</f>
        <v>0</v>
      </c>
      <c r="N286" s="9">
        <v>0</v>
      </c>
      <c r="O286" s="10">
        <f>VLOOKUP(B286,[3]Combined!C$1:AB$640,26,0)</f>
        <v>0</v>
      </c>
      <c r="P286" s="10">
        <f>VLOOKUP(B286,[3]Combined!C$1:AC$640,27,0)</f>
        <v>0</v>
      </c>
      <c r="Q286" s="10">
        <f>VLOOKUP(B286,[3]Combined!C$1:AE$640,29,0)</f>
        <v>0</v>
      </c>
      <c r="R286" s="10">
        <f>VLOOKUP(B286,[3]Combined!C$1:AF$640,30,0)</f>
        <v>0</v>
      </c>
      <c r="S286" s="10">
        <f>VLOOKUP(B286,[3]Combined!C$1:AG$640,31,0)</f>
        <v>0</v>
      </c>
      <c r="T286" s="10">
        <v>0</v>
      </c>
      <c r="U286" s="11">
        <f>VLOOKUP(B286,[4]Combined!C$1:AB$640,26,0)</f>
        <v>0</v>
      </c>
      <c r="V286" s="11">
        <f>VLOOKUP(B286,[4]Combined!C$1:AC$640,27,0)</f>
        <v>0</v>
      </c>
      <c r="W286" s="11">
        <f>VLOOKUP(B286,[4]Combined!C$1:AE$640,29,0)</f>
        <v>0</v>
      </c>
      <c r="X286" s="11">
        <v>0</v>
      </c>
      <c r="Y286" s="11">
        <v>0</v>
      </c>
      <c r="Z286" s="11">
        <v>0</v>
      </c>
      <c r="AA286" s="12">
        <v>19</v>
      </c>
      <c r="AB286" s="12">
        <v>22</v>
      </c>
      <c r="AC286" s="12">
        <f>VLOOKUP(B286,[5]Combined!C$1:AE$640,29,0)</f>
        <v>0</v>
      </c>
      <c r="AD286" s="12">
        <v>0</v>
      </c>
      <c r="AE286" s="12">
        <v>0</v>
      </c>
      <c r="AF286" s="12">
        <v>0</v>
      </c>
      <c r="AG286" s="14">
        <f t="shared" si="20"/>
        <v>22</v>
      </c>
      <c r="AH286" s="14">
        <f t="shared" si="20"/>
        <v>0</v>
      </c>
      <c r="AI286" s="14">
        <f t="shared" si="21"/>
        <v>0</v>
      </c>
      <c r="AJ286" s="14">
        <f t="shared" si="22"/>
        <v>19</v>
      </c>
      <c r="AK286" s="14">
        <f t="shared" si="23"/>
        <v>19</v>
      </c>
      <c r="AL286" s="14">
        <f t="shared" si="24"/>
        <v>86.36363636363636</v>
      </c>
      <c r="AM286" s="7" t="s">
        <v>273</v>
      </c>
      <c r="AN286" s="7">
        <v>21</v>
      </c>
    </row>
    <row r="287" spans="1:40" x14ac:dyDescent="0.25">
      <c r="A287" s="7">
        <v>286</v>
      </c>
      <c r="B287" s="7" t="s">
        <v>317</v>
      </c>
      <c r="C287" s="8">
        <f>VLOOKUP(B287,[1]Combined!$B$1:$AA$640,26,0)</f>
        <v>0</v>
      </c>
      <c r="D287" s="8">
        <f>VLOOKUP(B287,[1]Combined!$B$1:$AB$640,27,0)</f>
        <v>0</v>
      </c>
      <c r="E287" s="8">
        <f>VLOOKUP(B287,[1]Combined!$B$1:$AD$640,29,0)</f>
        <v>0</v>
      </c>
      <c r="F287" s="8">
        <f>VLOOKUP(B287,[1]Combined!$B$1:$AE$640,30,0)</f>
        <v>0</v>
      </c>
      <c r="G287" s="8">
        <f>VLOOKUP(B287,[1]Combined!$B$1:$AF$640,31,0)</f>
        <v>0</v>
      </c>
      <c r="H287" s="8">
        <v>0</v>
      </c>
      <c r="I287" s="9">
        <f>VLOOKUP(B287,[2]Combined!C$1:AB$640,26,0)</f>
        <v>0</v>
      </c>
      <c r="J287" s="9">
        <f>VLOOKUP(B287,[2]Combined!C$1:AC$640,27,0)</f>
        <v>0</v>
      </c>
      <c r="K287" s="9">
        <f>VLOOKUP(B287,[2]Combined!C$1:AE$640,29,0)</f>
        <v>0</v>
      </c>
      <c r="L287" s="9">
        <f>VLOOKUP(B287,[2]Combined!C$1:AF$640,30,0)</f>
        <v>0</v>
      </c>
      <c r="M287" s="9">
        <f>VLOOKUP(B287,[2]Combined!C$1:AG$640,31,0)</f>
        <v>0</v>
      </c>
      <c r="N287" s="9">
        <v>0</v>
      </c>
      <c r="O287" s="10">
        <f>VLOOKUP(B287,[3]Combined!C$1:AB$640,26,0)</f>
        <v>0</v>
      </c>
      <c r="P287" s="10">
        <f>VLOOKUP(B287,[3]Combined!C$1:AC$640,27,0)</f>
        <v>0</v>
      </c>
      <c r="Q287" s="10">
        <f>VLOOKUP(B287,[3]Combined!C$1:AE$640,29,0)</f>
        <v>0</v>
      </c>
      <c r="R287" s="10">
        <f>VLOOKUP(B287,[3]Combined!C$1:AF$640,30,0)</f>
        <v>0</v>
      </c>
      <c r="S287" s="10">
        <f>VLOOKUP(B287,[3]Combined!C$1:AG$640,31,0)</f>
        <v>0</v>
      </c>
      <c r="T287" s="10">
        <v>0</v>
      </c>
      <c r="U287" s="11">
        <f>VLOOKUP(B287,[4]Combined!C$1:AB$640,26,0)</f>
        <v>0</v>
      </c>
      <c r="V287" s="11">
        <f>VLOOKUP(B287,[4]Combined!C$1:AC$640,27,0)</f>
        <v>0</v>
      </c>
      <c r="W287" s="11">
        <f>VLOOKUP(B287,[4]Combined!C$1:AE$640,29,0)</f>
        <v>0</v>
      </c>
      <c r="X287" s="11">
        <v>0</v>
      </c>
      <c r="Y287" s="11">
        <v>0</v>
      </c>
      <c r="Z287" s="11">
        <v>0</v>
      </c>
      <c r="AA287" s="12">
        <v>17</v>
      </c>
      <c r="AB287" s="12">
        <v>22</v>
      </c>
      <c r="AC287" s="12">
        <f>VLOOKUP(B287,[5]Combined!C$1:AE$640,29,0)</f>
        <v>0</v>
      </c>
      <c r="AD287" s="12">
        <v>0</v>
      </c>
      <c r="AE287" s="12">
        <v>0</v>
      </c>
      <c r="AF287" s="12">
        <v>0</v>
      </c>
      <c r="AG287" s="14">
        <f t="shared" si="20"/>
        <v>22</v>
      </c>
      <c r="AH287" s="14">
        <f t="shared" si="20"/>
        <v>0</v>
      </c>
      <c r="AI287" s="14">
        <f t="shared" si="21"/>
        <v>0</v>
      </c>
      <c r="AJ287" s="14">
        <f t="shared" si="22"/>
        <v>17</v>
      </c>
      <c r="AK287" s="14">
        <f t="shared" si="23"/>
        <v>17</v>
      </c>
      <c r="AL287" s="14">
        <f t="shared" si="24"/>
        <v>77.272727272727266</v>
      </c>
      <c r="AM287" s="7" t="s">
        <v>275</v>
      </c>
      <c r="AN287" s="7">
        <v>15</v>
      </c>
    </row>
    <row r="288" spans="1:40" x14ac:dyDescent="0.25">
      <c r="A288" s="7">
        <v>287</v>
      </c>
      <c r="B288" s="7" t="s">
        <v>318</v>
      </c>
      <c r="C288" s="8">
        <f>VLOOKUP(B288,[1]Combined!$B$1:$AA$640,26,0)</f>
        <v>0</v>
      </c>
      <c r="D288" s="8">
        <f>VLOOKUP(B288,[1]Combined!$B$1:$AB$640,27,0)</f>
        <v>0</v>
      </c>
      <c r="E288" s="8">
        <f>VLOOKUP(B288,[1]Combined!$B$1:$AD$640,29,0)</f>
        <v>0</v>
      </c>
      <c r="F288" s="8">
        <f>VLOOKUP(B288,[1]Combined!$B$1:$AE$640,30,0)</f>
        <v>0</v>
      </c>
      <c r="G288" s="8">
        <f>VLOOKUP(B288,[1]Combined!$B$1:$AF$640,31,0)</f>
        <v>0</v>
      </c>
      <c r="H288" s="8">
        <v>0</v>
      </c>
      <c r="I288" s="9">
        <f>VLOOKUP(B288,[2]Combined!C$1:AB$640,26,0)</f>
        <v>0</v>
      </c>
      <c r="J288" s="9">
        <f>VLOOKUP(B288,[2]Combined!C$1:AC$640,27,0)</f>
        <v>0</v>
      </c>
      <c r="K288" s="9">
        <f>VLOOKUP(B288,[2]Combined!C$1:AE$640,29,0)</f>
        <v>0</v>
      </c>
      <c r="L288" s="9">
        <f>VLOOKUP(B288,[2]Combined!C$1:AF$640,30,0)</f>
        <v>0</v>
      </c>
      <c r="M288" s="9">
        <f>VLOOKUP(B288,[2]Combined!C$1:AG$640,31,0)</f>
        <v>0</v>
      </c>
      <c r="N288" s="9">
        <v>0</v>
      </c>
      <c r="O288" s="10">
        <f>VLOOKUP(B288,[3]Combined!C$1:AB$640,26,0)</f>
        <v>0</v>
      </c>
      <c r="P288" s="10">
        <f>VLOOKUP(B288,[3]Combined!C$1:AC$640,27,0)</f>
        <v>0</v>
      </c>
      <c r="Q288" s="10">
        <f>VLOOKUP(B288,[3]Combined!C$1:AE$640,29,0)</f>
        <v>0</v>
      </c>
      <c r="R288" s="10">
        <f>VLOOKUP(B288,[3]Combined!C$1:AF$640,30,0)</f>
        <v>0</v>
      </c>
      <c r="S288" s="10">
        <f>VLOOKUP(B288,[3]Combined!C$1:AG$640,31,0)</f>
        <v>0</v>
      </c>
      <c r="T288" s="10">
        <v>0</v>
      </c>
      <c r="U288" s="11">
        <f>VLOOKUP(B288,[4]Combined!C$1:AB$640,26,0)</f>
        <v>0</v>
      </c>
      <c r="V288" s="11">
        <f>VLOOKUP(B288,[4]Combined!C$1:AC$640,27,0)</f>
        <v>0</v>
      </c>
      <c r="W288" s="11">
        <f>VLOOKUP(B288,[4]Combined!C$1:AE$640,29,0)</f>
        <v>0</v>
      </c>
      <c r="X288" s="11">
        <v>0</v>
      </c>
      <c r="Y288" s="11">
        <v>0</v>
      </c>
      <c r="Z288" s="11">
        <v>0</v>
      </c>
      <c r="AA288" s="12">
        <v>19</v>
      </c>
      <c r="AB288" s="12">
        <v>22</v>
      </c>
      <c r="AC288" s="12">
        <f>VLOOKUP(B288,[5]Combined!C$1:AE$640,29,0)</f>
        <v>0</v>
      </c>
      <c r="AD288" s="12">
        <v>0</v>
      </c>
      <c r="AE288" s="12">
        <v>0</v>
      </c>
      <c r="AF288" s="12">
        <v>0</v>
      </c>
      <c r="AG288" s="14">
        <f t="shared" si="20"/>
        <v>22</v>
      </c>
      <c r="AH288" s="14">
        <f t="shared" si="20"/>
        <v>0</v>
      </c>
      <c r="AI288" s="14">
        <f t="shared" si="21"/>
        <v>0</v>
      </c>
      <c r="AJ288" s="14">
        <f t="shared" si="22"/>
        <v>19</v>
      </c>
      <c r="AK288" s="14">
        <f t="shared" si="23"/>
        <v>19</v>
      </c>
      <c r="AL288" s="14">
        <f t="shared" si="24"/>
        <v>86.36363636363636</v>
      </c>
      <c r="AM288" s="7" t="s">
        <v>277</v>
      </c>
      <c r="AN288" s="7">
        <v>16</v>
      </c>
    </row>
    <row r="289" spans="1:40" x14ac:dyDescent="0.25">
      <c r="A289" s="7">
        <v>288</v>
      </c>
      <c r="B289" s="7" t="s">
        <v>319</v>
      </c>
      <c r="C289" s="8">
        <f>VLOOKUP(B289,[1]Combined!$B$1:$AA$640,26,0)</f>
        <v>0</v>
      </c>
      <c r="D289" s="8">
        <f>VLOOKUP(B289,[1]Combined!$B$1:$AB$640,27,0)</f>
        <v>0</v>
      </c>
      <c r="E289" s="8">
        <f>VLOOKUP(B289,[1]Combined!$B$1:$AD$640,29,0)</f>
        <v>0</v>
      </c>
      <c r="F289" s="8">
        <f>VLOOKUP(B289,[1]Combined!$B$1:$AE$640,30,0)</f>
        <v>0</v>
      </c>
      <c r="G289" s="8">
        <f>VLOOKUP(B289,[1]Combined!$B$1:$AF$640,31,0)</f>
        <v>0</v>
      </c>
      <c r="H289" s="8">
        <v>0</v>
      </c>
      <c r="I289" s="9">
        <f>VLOOKUP(B289,[2]Combined!C$1:AB$640,26,0)</f>
        <v>0</v>
      </c>
      <c r="J289" s="9">
        <f>VLOOKUP(B289,[2]Combined!C$1:AC$640,27,0)</f>
        <v>0</v>
      </c>
      <c r="K289" s="9">
        <f>VLOOKUP(B289,[2]Combined!C$1:AE$640,29,0)</f>
        <v>0</v>
      </c>
      <c r="L289" s="9">
        <f>VLOOKUP(B289,[2]Combined!C$1:AF$640,30,0)</f>
        <v>0</v>
      </c>
      <c r="M289" s="9">
        <f>VLOOKUP(B289,[2]Combined!C$1:AG$640,31,0)</f>
        <v>0</v>
      </c>
      <c r="N289" s="9">
        <v>0</v>
      </c>
      <c r="O289" s="10">
        <f>VLOOKUP(B289,[3]Combined!C$1:AB$640,26,0)</f>
        <v>0</v>
      </c>
      <c r="P289" s="10">
        <f>VLOOKUP(B289,[3]Combined!C$1:AC$640,27,0)</f>
        <v>0</v>
      </c>
      <c r="Q289" s="10">
        <f>VLOOKUP(B289,[3]Combined!C$1:AE$640,29,0)</f>
        <v>0</v>
      </c>
      <c r="R289" s="10">
        <f>VLOOKUP(B289,[3]Combined!C$1:AF$640,30,0)</f>
        <v>0</v>
      </c>
      <c r="S289" s="10">
        <f>VLOOKUP(B289,[3]Combined!C$1:AG$640,31,0)</f>
        <v>0</v>
      </c>
      <c r="T289" s="10">
        <v>0</v>
      </c>
      <c r="U289" s="11">
        <f>VLOOKUP(B289,[4]Combined!C$1:AB$640,26,0)</f>
        <v>0</v>
      </c>
      <c r="V289" s="11">
        <f>VLOOKUP(B289,[4]Combined!C$1:AC$640,27,0)</f>
        <v>0</v>
      </c>
      <c r="W289" s="11">
        <f>VLOOKUP(B289,[4]Combined!C$1:AE$640,29,0)</f>
        <v>0</v>
      </c>
      <c r="X289" s="11">
        <v>0</v>
      </c>
      <c r="Y289" s="11">
        <v>0</v>
      </c>
      <c r="Z289" s="11">
        <v>0</v>
      </c>
      <c r="AA289" s="12">
        <v>10</v>
      </c>
      <c r="AB289" s="12">
        <v>22</v>
      </c>
      <c r="AC289" s="12">
        <f>VLOOKUP(B289,[5]Combined!C$1:AE$640,29,0)</f>
        <v>0</v>
      </c>
      <c r="AD289" s="12">
        <v>0</v>
      </c>
      <c r="AE289" s="12">
        <v>0</v>
      </c>
      <c r="AF289" s="12">
        <v>0</v>
      </c>
      <c r="AG289" s="14">
        <f t="shared" si="20"/>
        <v>22</v>
      </c>
      <c r="AH289" s="14">
        <f t="shared" si="20"/>
        <v>0</v>
      </c>
      <c r="AI289" s="14">
        <f t="shared" si="21"/>
        <v>0</v>
      </c>
      <c r="AJ289" s="14">
        <f t="shared" si="22"/>
        <v>10</v>
      </c>
      <c r="AK289" s="14">
        <f t="shared" si="23"/>
        <v>10</v>
      </c>
      <c r="AL289" s="14">
        <f t="shared" si="24"/>
        <v>45.454545454545453</v>
      </c>
      <c r="AM289" s="7" t="s">
        <v>279</v>
      </c>
      <c r="AN289" s="7">
        <v>14</v>
      </c>
    </row>
    <row r="290" spans="1:40" x14ac:dyDescent="0.25">
      <c r="A290" s="7">
        <v>289</v>
      </c>
      <c r="B290" s="7" t="s">
        <v>320</v>
      </c>
      <c r="C290" s="8">
        <f>VLOOKUP(B290,[1]Combined!$B$1:$AA$640,26,0)</f>
        <v>0</v>
      </c>
      <c r="D290" s="8">
        <f>VLOOKUP(B290,[1]Combined!$B$1:$AB$640,27,0)</f>
        <v>0</v>
      </c>
      <c r="E290" s="8">
        <f>VLOOKUP(B290,[1]Combined!$B$1:$AD$640,29,0)</f>
        <v>0</v>
      </c>
      <c r="F290" s="8">
        <f>VLOOKUP(B290,[1]Combined!$B$1:$AE$640,30,0)</f>
        <v>0</v>
      </c>
      <c r="G290" s="8">
        <f>VLOOKUP(B290,[1]Combined!$B$1:$AF$640,31,0)</f>
        <v>0</v>
      </c>
      <c r="H290" s="8">
        <v>0</v>
      </c>
      <c r="I290" s="9">
        <f>VLOOKUP(B290,[2]Combined!C$1:AB$640,26,0)</f>
        <v>0</v>
      </c>
      <c r="J290" s="9">
        <f>VLOOKUP(B290,[2]Combined!C$1:AC$640,27,0)</f>
        <v>0</v>
      </c>
      <c r="K290" s="9">
        <f>VLOOKUP(B290,[2]Combined!C$1:AE$640,29,0)</f>
        <v>0</v>
      </c>
      <c r="L290" s="9">
        <f>VLOOKUP(B290,[2]Combined!C$1:AF$640,30,0)</f>
        <v>0</v>
      </c>
      <c r="M290" s="9">
        <f>VLOOKUP(B290,[2]Combined!C$1:AG$640,31,0)</f>
        <v>0</v>
      </c>
      <c r="N290" s="9">
        <v>0</v>
      </c>
      <c r="O290" s="10">
        <f>VLOOKUP(B290,[3]Combined!C$1:AB$640,26,0)</f>
        <v>0</v>
      </c>
      <c r="P290" s="10">
        <f>VLOOKUP(B290,[3]Combined!C$1:AC$640,27,0)</f>
        <v>0</v>
      </c>
      <c r="Q290" s="10">
        <f>VLOOKUP(B290,[3]Combined!C$1:AE$640,29,0)</f>
        <v>0</v>
      </c>
      <c r="R290" s="10">
        <f>VLOOKUP(B290,[3]Combined!C$1:AF$640,30,0)</f>
        <v>0</v>
      </c>
      <c r="S290" s="10">
        <f>VLOOKUP(B290,[3]Combined!C$1:AG$640,31,0)</f>
        <v>0</v>
      </c>
      <c r="T290" s="10">
        <v>0</v>
      </c>
      <c r="U290" s="11">
        <f>VLOOKUP(B290,[4]Combined!C$1:AB$640,26,0)</f>
        <v>0</v>
      </c>
      <c r="V290" s="11">
        <f>VLOOKUP(B290,[4]Combined!C$1:AC$640,27,0)</f>
        <v>0</v>
      </c>
      <c r="W290" s="11">
        <f>VLOOKUP(B290,[4]Combined!C$1:AE$640,29,0)</f>
        <v>0</v>
      </c>
      <c r="X290" s="11">
        <v>0</v>
      </c>
      <c r="Y290" s="11">
        <v>0</v>
      </c>
      <c r="Z290" s="11">
        <v>0</v>
      </c>
      <c r="AA290" s="12">
        <v>17</v>
      </c>
      <c r="AB290" s="12">
        <v>22</v>
      </c>
      <c r="AC290" s="12">
        <f>VLOOKUP(B290,[5]Combined!C$1:AE$640,29,0)</f>
        <v>0</v>
      </c>
      <c r="AD290" s="12">
        <v>0</v>
      </c>
      <c r="AE290" s="12">
        <v>0</v>
      </c>
      <c r="AF290" s="12">
        <v>0</v>
      </c>
      <c r="AG290" s="14">
        <f t="shared" si="20"/>
        <v>22</v>
      </c>
      <c r="AH290" s="14">
        <f t="shared" si="20"/>
        <v>0</v>
      </c>
      <c r="AI290" s="14">
        <f t="shared" si="21"/>
        <v>0</v>
      </c>
      <c r="AJ290" s="14">
        <f t="shared" si="22"/>
        <v>17</v>
      </c>
      <c r="AK290" s="14">
        <f t="shared" si="23"/>
        <v>17</v>
      </c>
      <c r="AL290" s="14">
        <f t="shared" si="24"/>
        <v>77.272727272727266</v>
      </c>
      <c r="AM290" s="7" t="s">
        <v>281</v>
      </c>
      <c r="AN290" s="7">
        <v>23</v>
      </c>
    </row>
    <row r="291" spans="1:40" x14ac:dyDescent="0.25">
      <c r="A291" s="7">
        <v>290</v>
      </c>
      <c r="B291" s="7" t="s">
        <v>321</v>
      </c>
      <c r="C291" s="8">
        <f>VLOOKUP(B291,[1]Combined!$B$1:$AA$640,26,0)</f>
        <v>0</v>
      </c>
      <c r="D291" s="8">
        <f>VLOOKUP(B291,[1]Combined!$B$1:$AB$640,27,0)</f>
        <v>0</v>
      </c>
      <c r="E291" s="8">
        <f>VLOOKUP(B291,[1]Combined!$B$1:$AD$640,29,0)</f>
        <v>0</v>
      </c>
      <c r="F291" s="8">
        <f>VLOOKUP(B291,[1]Combined!$B$1:$AE$640,30,0)</f>
        <v>0</v>
      </c>
      <c r="G291" s="8">
        <f>VLOOKUP(B291,[1]Combined!$B$1:$AF$640,31,0)</f>
        <v>0</v>
      </c>
      <c r="H291" s="8">
        <v>0</v>
      </c>
      <c r="I291" s="9">
        <f>VLOOKUP(B291,[2]Combined!C$1:AB$640,26,0)</f>
        <v>0</v>
      </c>
      <c r="J291" s="9">
        <f>VLOOKUP(B291,[2]Combined!C$1:AC$640,27,0)</f>
        <v>0</v>
      </c>
      <c r="K291" s="9">
        <f>VLOOKUP(B291,[2]Combined!C$1:AE$640,29,0)</f>
        <v>0</v>
      </c>
      <c r="L291" s="9">
        <f>VLOOKUP(B291,[2]Combined!C$1:AF$640,30,0)</f>
        <v>0</v>
      </c>
      <c r="M291" s="9">
        <f>VLOOKUP(B291,[2]Combined!C$1:AG$640,31,0)</f>
        <v>0</v>
      </c>
      <c r="N291" s="9">
        <v>0</v>
      </c>
      <c r="O291" s="10">
        <f>VLOOKUP(B291,[3]Combined!C$1:AB$640,26,0)</f>
        <v>0</v>
      </c>
      <c r="P291" s="10">
        <f>VLOOKUP(B291,[3]Combined!C$1:AC$640,27,0)</f>
        <v>0</v>
      </c>
      <c r="Q291" s="10">
        <f>VLOOKUP(B291,[3]Combined!C$1:AE$640,29,0)</f>
        <v>0</v>
      </c>
      <c r="R291" s="10">
        <f>VLOOKUP(B291,[3]Combined!C$1:AF$640,30,0)</f>
        <v>0</v>
      </c>
      <c r="S291" s="10">
        <f>VLOOKUP(B291,[3]Combined!C$1:AG$640,31,0)</f>
        <v>0</v>
      </c>
      <c r="T291" s="10">
        <v>0</v>
      </c>
      <c r="U291" s="11">
        <f>VLOOKUP(B291,[4]Combined!C$1:AB$640,26,0)</f>
        <v>0</v>
      </c>
      <c r="V291" s="11">
        <f>VLOOKUP(B291,[4]Combined!C$1:AC$640,27,0)</f>
        <v>0</v>
      </c>
      <c r="W291" s="11">
        <f>VLOOKUP(B291,[4]Combined!C$1:AE$640,29,0)</f>
        <v>0</v>
      </c>
      <c r="X291" s="11">
        <v>0</v>
      </c>
      <c r="Y291" s="11">
        <v>0</v>
      </c>
      <c r="Z291" s="11">
        <v>0</v>
      </c>
      <c r="AA291" s="12">
        <v>19</v>
      </c>
      <c r="AB291" s="12">
        <v>22</v>
      </c>
      <c r="AC291" s="12">
        <f>VLOOKUP(B291,[5]Combined!C$1:AE$640,29,0)</f>
        <v>0</v>
      </c>
      <c r="AD291" s="12">
        <v>0</v>
      </c>
      <c r="AE291" s="12">
        <v>0</v>
      </c>
      <c r="AF291" s="12">
        <v>0</v>
      </c>
      <c r="AG291" s="14">
        <f t="shared" si="20"/>
        <v>22</v>
      </c>
      <c r="AH291" s="14">
        <f t="shared" si="20"/>
        <v>0</v>
      </c>
      <c r="AI291" s="14">
        <f t="shared" si="21"/>
        <v>0</v>
      </c>
      <c r="AJ291" s="14">
        <f t="shared" si="22"/>
        <v>19</v>
      </c>
      <c r="AK291" s="14">
        <f t="shared" si="23"/>
        <v>19</v>
      </c>
      <c r="AL291" s="14">
        <f t="shared" si="24"/>
        <v>86.36363636363636</v>
      </c>
      <c r="AM291" s="7" t="s">
        <v>273</v>
      </c>
      <c r="AN291" s="7">
        <v>18</v>
      </c>
    </row>
    <row r="292" spans="1:40" x14ac:dyDescent="0.25">
      <c r="A292" s="7">
        <v>291</v>
      </c>
      <c r="B292" s="7" t="s">
        <v>322</v>
      </c>
      <c r="C292" s="8">
        <f>VLOOKUP(B292,[1]Combined!$B$1:$AA$640,26,0)</f>
        <v>0</v>
      </c>
      <c r="D292" s="8">
        <f>VLOOKUP(B292,[1]Combined!$B$1:$AB$640,27,0)</f>
        <v>0</v>
      </c>
      <c r="E292" s="8">
        <f>VLOOKUP(B292,[1]Combined!$B$1:$AD$640,29,0)</f>
        <v>0</v>
      </c>
      <c r="F292" s="8">
        <f>VLOOKUP(B292,[1]Combined!$B$1:$AE$640,30,0)</f>
        <v>0</v>
      </c>
      <c r="G292" s="8">
        <f>VLOOKUP(B292,[1]Combined!$B$1:$AF$640,31,0)</f>
        <v>0</v>
      </c>
      <c r="H292" s="8">
        <v>0</v>
      </c>
      <c r="I292" s="9">
        <f>VLOOKUP(B292,[2]Combined!C$1:AB$640,26,0)</f>
        <v>0</v>
      </c>
      <c r="J292" s="9">
        <f>VLOOKUP(B292,[2]Combined!C$1:AC$640,27,0)</f>
        <v>0</v>
      </c>
      <c r="K292" s="9">
        <f>VLOOKUP(B292,[2]Combined!C$1:AE$640,29,0)</f>
        <v>0</v>
      </c>
      <c r="L292" s="9">
        <f>VLOOKUP(B292,[2]Combined!C$1:AF$640,30,0)</f>
        <v>0</v>
      </c>
      <c r="M292" s="9">
        <f>VLOOKUP(B292,[2]Combined!C$1:AG$640,31,0)</f>
        <v>0</v>
      </c>
      <c r="N292" s="9">
        <v>0</v>
      </c>
      <c r="O292" s="10">
        <f>VLOOKUP(B292,[3]Combined!C$1:AB$640,26,0)</f>
        <v>0</v>
      </c>
      <c r="P292" s="10">
        <f>VLOOKUP(B292,[3]Combined!C$1:AC$640,27,0)</f>
        <v>0</v>
      </c>
      <c r="Q292" s="10">
        <f>VLOOKUP(B292,[3]Combined!C$1:AE$640,29,0)</f>
        <v>0</v>
      </c>
      <c r="R292" s="10">
        <f>VLOOKUP(B292,[3]Combined!C$1:AF$640,30,0)</f>
        <v>0</v>
      </c>
      <c r="S292" s="10">
        <f>VLOOKUP(B292,[3]Combined!C$1:AG$640,31,0)</f>
        <v>0</v>
      </c>
      <c r="T292" s="10">
        <v>0</v>
      </c>
      <c r="U292" s="11">
        <f>VLOOKUP(B292,[4]Combined!C$1:AB$640,26,0)</f>
        <v>0</v>
      </c>
      <c r="V292" s="11">
        <f>VLOOKUP(B292,[4]Combined!C$1:AC$640,27,0)</f>
        <v>0</v>
      </c>
      <c r="W292" s="11">
        <f>VLOOKUP(B292,[4]Combined!C$1:AE$640,29,0)</f>
        <v>0</v>
      </c>
      <c r="X292" s="11">
        <v>0</v>
      </c>
      <c r="Y292" s="11">
        <v>0</v>
      </c>
      <c r="Z292" s="11">
        <v>0</v>
      </c>
      <c r="AA292" s="12">
        <v>16</v>
      </c>
      <c r="AB292" s="12">
        <v>22</v>
      </c>
      <c r="AC292" s="12">
        <f>VLOOKUP(B292,[5]Combined!C$1:AE$640,29,0)</f>
        <v>0</v>
      </c>
      <c r="AD292" s="12">
        <v>0</v>
      </c>
      <c r="AE292" s="12">
        <v>0</v>
      </c>
      <c r="AF292" s="12">
        <v>0</v>
      </c>
      <c r="AG292" s="14">
        <f t="shared" si="20"/>
        <v>22</v>
      </c>
      <c r="AH292" s="14">
        <f t="shared" si="20"/>
        <v>0</v>
      </c>
      <c r="AI292" s="14">
        <f t="shared" si="21"/>
        <v>0</v>
      </c>
      <c r="AJ292" s="14">
        <f t="shared" si="22"/>
        <v>16</v>
      </c>
      <c r="AK292" s="14">
        <f t="shared" si="23"/>
        <v>16</v>
      </c>
      <c r="AL292" s="14">
        <f t="shared" si="24"/>
        <v>72.727272727272734</v>
      </c>
      <c r="AM292" s="7" t="s">
        <v>275</v>
      </c>
      <c r="AN292" s="7">
        <v>19</v>
      </c>
    </row>
    <row r="293" spans="1:40" x14ac:dyDescent="0.25">
      <c r="A293" s="7">
        <v>292</v>
      </c>
      <c r="B293" s="7" t="s">
        <v>323</v>
      </c>
      <c r="C293" s="8">
        <f>VLOOKUP(B293,[1]Combined!$B$1:$AA$640,26,0)</f>
        <v>0</v>
      </c>
      <c r="D293" s="8">
        <f>VLOOKUP(B293,[1]Combined!$B$1:$AB$640,27,0)</f>
        <v>0</v>
      </c>
      <c r="E293" s="8">
        <f>VLOOKUP(B293,[1]Combined!$B$1:$AD$640,29,0)</f>
        <v>0</v>
      </c>
      <c r="F293" s="8">
        <f>VLOOKUP(B293,[1]Combined!$B$1:$AE$640,30,0)</f>
        <v>0</v>
      </c>
      <c r="G293" s="8">
        <f>VLOOKUP(B293,[1]Combined!$B$1:$AF$640,31,0)</f>
        <v>0</v>
      </c>
      <c r="H293" s="8">
        <v>0</v>
      </c>
      <c r="I293" s="9">
        <f>VLOOKUP(B293,[2]Combined!C$1:AB$640,26,0)</f>
        <v>0</v>
      </c>
      <c r="J293" s="9">
        <f>VLOOKUP(B293,[2]Combined!C$1:AC$640,27,0)</f>
        <v>0</v>
      </c>
      <c r="K293" s="9">
        <f>VLOOKUP(B293,[2]Combined!C$1:AE$640,29,0)</f>
        <v>0</v>
      </c>
      <c r="L293" s="9">
        <f>VLOOKUP(B293,[2]Combined!C$1:AF$640,30,0)</f>
        <v>0</v>
      </c>
      <c r="M293" s="9">
        <f>VLOOKUP(B293,[2]Combined!C$1:AG$640,31,0)</f>
        <v>0</v>
      </c>
      <c r="N293" s="9">
        <v>0</v>
      </c>
      <c r="O293" s="10">
        <f>VLOOKUP(B293,[3]Combined!C$1:AB$640,26,0)</f>
        <v>0</v>
      </c>
      <c r="P293" s="10">
        <f>VLOOKUP(B293,[3]Combined!C$1:AC$640,27,0)</f>
        <v>0</v>
      </c>
      <c r="Q293" s="10">
        <f>VLOOKUP(B293,[3]Combined!C$1:AE$640,29,0)</f>
        <v>0</v>
      </c>
      <c r="R293" s="10">
        <f>VLOOKUP(B293,[3]Combined!C$1:AF$640,30,0)</f>
        <v>0</v>
      </c>
      <c r="S293" s="10">
        <f>VLOOKUP(B293,[3]Combined!C$1:AG$640,31,0)</f>
        <v>0</v>
      </c>
      <c r="T293" s="10">
        <v>0</v>
      </c>
      <c r="U293" s="11">
        <f>VLOOKUP(B293,[4]Combined!C$1:AB$640,26,0)</f>
        <v>0</v>
      </c>
      <c r="V293" s="11">
        <f>VLOOKUP(B293,[4]Combined!C$1:AC$640,27,0)</f>
        <v>0</v>
      </c>
      <c r="W293" s="11">
        <f>VLOOKUP(B293,[4]Combined!C$1:AE$640,29,0)</f>
        <v>0</v>
      </c>
      <c r="X293" s="11">
        <v>0</v>
      </c>
      <c r="Y293" s="11">
        <v>0</v>
      </c>
      <c r="Z293" s="11">
        <v>0</v>
      </c>
      <c r="AA293" s="12">
        <v>11</v>
      </c>
      <c r="AB293" s="12">
        <v>22</v>
      </c>
      <c r="AC293" s="12">
        <f>VLOOKUP(B293,[5]Combined!C$1:AE$640,29,0)</f>
        <v>0</v>
      </c>
      <c r="AD293" s="12">
        <v>0</v>
      </c>
      <c r="AE293" s="12">
        <v>0</v>
      </c>
      <c r="AF293" s="12">
        <v>0</v>
      </c>
      <c r="AG293" s="14">
        <f t="shared" si="20"/>
        <v>22</v>
      </c>
      <c r="AH293" s="14">
        <f t="shared" si="20"/>
        <v>0</v>
      </c>
      <c r="AI293" s="14">
        <f t="shared" si="21"/>
        <v>0</v>
      </c>
      <c r="AJ293" s="14">
        <f t="shared" si="22"/>
        <v>11</v>
      </c>
      <c r="AK293" s="14">
        <f t="shared" si="23"/>
        <v>11</v>
      </c>
      <c r="AL293" s="14">
        <f t="shared" si="24"/>
        <v>50</v>
      </c>
      <c r="AM293" s="7" t="s">
        <v>277</v>
      </c>
      <c r="AN293" s="7">
        <v>14</v>
      </c>
    </row>
    <row r="294" spans="1:40" x14ac:dyDescent="0.25">
      <c r="A294" s="7">
        <v>293</v>
      </c>
      <c r="B294" s="7" t="s">
        <v>324</v>
      </c>
      <c r="C294" s="8">
        <f>VLOOKUP(B294,[1]Combined!$B$1:$AA$640,26,0)</f>
        <v>0</v>
      </c>
      <c r="D294" s="8">
        <f>VLOOKUP(B294,[1]Combined!$B$1:$AB$640,27,0)</f>
        <v>0</v>
      </c>
      <c r="E294" s="8">
        <f>VLOOKUP(B294,[1]Combined!$B$1:$AD$640,29,0)</f>
        <v>0</v>
      </c>
      <c r="F294" s="8">
        <f>VLOOKUP(B294,[1]Combined!$B$1:$AE$640,30,0)</f>
        <v>0</v>
      </c>
      <c r="G294" s="8">
        <f>VLOOKUP(B294,[1]Combined!$B$1:$AF$640,31,0)</f>
        <v>0</v>
      </c>
      <c r="H294" s="8">
        <v>0</v>
      </c>
      <c r="I294" s="9">
        <f>VLOOKUP(B294,[2]Combined!C$1:AB$640,26,0)</f>
        <v>0</v>
      </c>
      <c r="J294" s="9">
        <f>VLOOKUP(B294,[2]Combined!C$1:AC$640,27,0)</f>
        <v>0</v>
      </c>
      <c r="K294" s="9">
        <f>VLOOKUP(B294,[2]Combined!C$1:AE$640,29,0)</f>
        <v>0</v>
      </c>
      <c r="L294" s="9">
        <f>VLOOKUP(B294,[2]Combined!C$1:AF$640,30,0)</f>
        <v>0</v>
      </c>
      <c r="M294" s="9">
        <f>VLOOKUP(B294,[2]Combined!C$1:AG$640,31,0)</f>
        <v>0</v>
      </c>
      <c r="N294" s="9">
        <v>0</v>
      </c>
      <c r="O294" s="10">
        <f>VLOOKUP(B294,[3]Combined!C$1:AB$640,26,0)</f>
        <v>0</v>
      </c>
      <c r="P294" s="10">
        <f>VLOOKUP(B294,[3]Combined!C$1:AC$640,27,0)</f>
        <v>0</v>
      </c>
      <c r="Q294" s="10">
        <f>VLOOKUP(B294,[3]Combined!C$1:AE$640,29,0)</f>
        <v>0</v>
      </c>
      <c r="R294" s="10">
        <f>VLOOKUP(B294,[3]Combined!C$1:AF$640,30,0)</f>
        <v>0</v>
      </c>
      <c r="S294" s="10">
        <f>VLOOKUP(B294,[3]Combined!C$1:AG$640,31,0)</f>
        <v>0</v>
      </c>
      <c r="T294" s="10">
        <v>0</v>
      </c>
      <c r="U294" s="11">
        <f>VLOOKUP(B294,[4]Combined!C$1:AB$640,26,0)</f>
        <v>0</v>
      </c>
      <c r="V294" s="11">
        <f>VLOOKUP(B294,[4]Combined!C$1:AC$640,27,0)</f>
        <v>0</v>
      </c>
      <c r="W294" s="11">
        <f>VLOOKUP(B294,[4]Combined!C$1:AE$640,29,0)</f>
        <v>0</v>
      </c>
      <c r="X294" s="11">
        <v>0</v>
      </c>
      <c r="Y294" s="11">
        <v>0</v>
      </c>
      <c r="Z294" s="11">
        <v>0</v>
      </c>
      <c r="AA294" s="12">
        <v>10</v>
      </c>
      <c r="AB294" s="12">
        <v>22</v>
      </c>
      <c r="AC294" s="12">
        <f>VLOOKUP(B294,[5]Combined!C$1:AE$640,29,0)</f>
        <v>0</v>
      </c>
      <c r="AD294" s="12">
        <v>0</v>
      </c>
      <c r="AE294" s="12">
        <v>0</v>
      </c>
      <c r="AF294" s="12">
        <v>0</v>
      </c>
      <c r="AG294" s="14">
        <f t="shared" si="20"/>
        <v>22</v>
      </c>
      <c r="AH294" s="14">
        <f t="shared" si="20"/>
        <v>0</v>
      </c>
      <c r="AI294" s="14">
        <f t="shared" si="21"/>
        <v>0</v>
      </c>
      <c r="AJ294" s="14">
        <f t="shared" si="22"/>
        <v>10</v>
      </c>
      <c r="AK294" s="14">
        <f t="shared" si="23"/>
        <v>10</v>
      </c>
      <c r="AL294" s="14">
        <f t="shared" si="24"/>
        <v>45.454545454545453</v>
      </c>
      <c r="AM294" s="7" t="s">
        <v>279</v>
      </c>
      <c r="AN294" s="7">
        <v>15</v>
      </c>
    </row>
    <row r="295" spans="1:40" x14ac:dyDescent="0.25">
      <c r="A295" s="7">
        <v>294</v>
      </c>
      <c r="B295" s="7" t="s">
        <v>325</v>
      </c>
      <c r="C295" s="8">
        <f>VLOOKUP(B295,[1]Combined!$B$1:$AA$640,26,0)</f>
        <v>0</v>
      </c>
      <c r="D295" s="8">
        <f>VLOOKUP(B295,[1]Combined!$B$1:$AB$640,27,0)</f>
        <v>0</v>
      </c>
      <c r="E295" s="8">
        <f>VLOOKUP(B295,[1]Combined!$B$1:$AD$640,29,0)</f>
        <v>0</v>
      </c>
      <c r="F295" s="8">
        <f>VLOOKUP(B295,[1]Combined!$B$1:$AE$640,30,0)</f>
        <v>0</v>
      </c>
      <c r="G295" s="8">
        <f>VLOOKUP(B295,[1]Combined!$B$1:$AF$640,31,0)</f>
        <v>0</v>
      </c>
      <c r="H295" s="8">
        <v>0</v>
      </c>
      <c r="I295" s="9">
        <f>VLOOKUP(B295,[2]Combined!C$1:AB$640,26,0)</f>
        <v>0</v>
      </c>
      <c r="J295" s="9">
        <f>VLOOKUP(B295,[2]Combined!C$1:AC$640,27,0)</f>
        <v>0</v>
      </c>
      <c r="K295" s="9">
        <f>VLOOKUP(B295,[2]Combined!C$1:AE$640,29,0)</f>
        <v>0</v>
      </c>
      <c r="L295" s="9">
        <f>VLOOKUP(B295,[2]Combined!C$1:AF$640,30,0)</f>
        <v>0</v>
      </c>
      <c r="M295" s="9">
        <f>VLOOKUP(B295,[2]Combined!C$1:AG$640,31,0)</f>
        <v>0</v>
      </c>
      <c r="N295" s="9">
        <v>0</v>
      </c>
      <c r="O295" s="10">
        <f>VLOOKUP(B295,[3]Combined!C$1:AB$640,26,0)</f>
        <v>0</v>
      </c>
      <c r="P295" s="10">
        <f>VLOOKUP(B295,[3]Combined!C$1:AC$640,27,0)</f>
        <v>0</v>
      </c>
      <c r="Q295" s="10">
        <f>VLOOKUP(B295,[3]Combined!C$1:AE$640,29,0)</f>
        <v>0</v>
      </c>
      <c r="R295" s="10">
        <f>VLOOKUP(B295,[3]Combined!C$1:AF$640,30,0)</f>
        <v>0</v>
      </c>
      <c r="S295" s="10">
        <f>VLOOKUP(B295,[3]Combined!C$1:AG$640,31,0)</f>
        <v>0</v>
      </c>
      <c r="T295" s="10">
        <v>0</v>
      </c>
      <c r="U295" s="11">
        <v>10</v>
      </c>
      <c r="V295" s="11">
        <v>13</v>
      </c>
      <c r="W295" s="11">
        <f>VLOOKUP(B295,[4]Combined!C$1:AE$640,29,0)</f>
        <v>0</v>
      </c>
      <c r="X295" s="11">
        <v>0</v>
      </c>
      <c r="Y295" s="11">
        <v>0</v>
      </c>
      <c r="Z295" s="11">
        <v>0</v>
      </c>
      <c r="AA295" s="12">
        <v>4</v>
      </c>
      <c r="AB295" s="12">
        <v>5</v>
      </c>
      <c r="AC295" s="12">
        <f>VLOOKUP(B295,[5]Combined!C$1:AE$640,29,0)</f>
        <v>0</v>
      </c>
      <c r="AD295" s="12">
        <v>0</v>
      </c>
      <c r="AE295" s="12">
        <v>0</v>
      </c>
      <c r="AF295" s="12">
        <v>0</v>
      </c>
      <c r="AG295" s="14">
        <f t="shared" si="20"/>
        <v>18</v>
      </c>
      <c r="AH295" s="14">
        <f t="shared" si="20"/>
        <v>0</v>
      </c>
      <c r="AI295" s="14">
        <f t="shared" si="21"/>
        <v>0</v>
      </c>
      <c r="AJ295" s="14">
        <f t="shared" si="22"/>
        <v>14</v>
      </c>
      <c r="AK295" s="14">
        <f t="shared" si="23"/>
        <v>14</v>
      </c>
      <c r="AL295" s="14">
        <f t="shared" si="24"/>
        <v>77.777777777777786</v>
      </c>
      <c r="AN295" s="7">
        <v>23</v>
      </c>
    </row>
    <row r="296" spans="1:40" x14ac:dyDescent="0.25">
      <c r="A296" s="7">
        <v>295</v>
      </c>
      <c r="B296" s="7" t="s">
        <v>326</v>
      </c>
      <c r="C296" s="8">
        <f>VLOOKUP(B296,[1]Combined!$B$1:$AA$640,26,0)</f>
        <v>0</v>
      </c>
      <c r="D296" s="8">
        <f>VLOOKUP(B296,[1]Combined!$B$1:$AB$640,27,0)</f>
        <v>0</v>
      </c>
      <c r="E296" s="8">
        <f>VLOOKUP(B296,[1]Combined!$B$1:$AD$640,29,0)</f>
        <v>0</v>
      </c>
      <c r="F296" s="8">
        <f>VLOOKUP(B296,[1]Combined!$B$1:$AE$640,30,0)</f>
        <v>0</v>
      </c>
      <c r="G296" s="8">
        <f>VLOOKUP(B296,[1]Combined!$B$1:$AF$640,31,0)</f>
        <v>0</v>
      </c>
      <c r="H296" s="8">
        <v>0</v>
      </c>
      <c r="I296" s="9">
        <f>VLOOKUP(B296,[2]Combined!C$1:AB$640,26,0)</f>
        <v>0</v>
      </c>
      <c r="J296" s="9">
        <f>VLOOKUP(B296,[2]Combined!C$1:AC$640,27,0)</f>
        <v>0</v>
      </c>
      <c r="K296" s="9">
        <f>VLOOKUP(B296,[2]Combined!C$1:AE$640,29,0)</f>
        <v>0</v>
      </c>
      <c r="L296" s="9">
        <f>VLOOKUP(B296,[2]Combined!C$1:AF$640,30,0)</f>
        <v>0</v>
      </c>
      <c r="M296" s="9">
        <f>VLOOKUP(B296,[2]Combined!C$1:AG$640,31,0)</f>
        <v>0</v>
      </c>
      <c r="N296" s="9">
        <v>0</v>
      </c>
      <c r="O296" s="10">
        <f>VLOOKUP(B296,[3]Combined!C$1:AB$640,26,0)</f>
        <v>0</v>
      </c>
      <c r="P296" s="10">
        <f>VLOOKUP(B296,[3]Combined!C$1:AC$640,27,0)</f>
        <v>0</v>
      </c>
      <c r="Q296" s="10">
        <f>VLOOKUP(B296,[3]Combined!C$1:AE$640,29,0)</f>
        <v>0</v>
      </c>
      <c r="R296" s="10">
        <f>VLOOKUP(B296,[3]Combined!C$1:AF$640,30,0)</f>
        <v>0</v>
      </c>
      <c r="S296" s="10">
        <f>VLOOKUP(B296,[3]Combined!C$1:AG$640,31,0)</f>
        <v>0</v>
      </c>
      <c r="T296" s="10">
        <v>0</v>
      </c>
      <c r="U296" s="11">
        <v>9</v>
      </c>
      <c r="V296" s="11">
        <v>13</v>
      </c>
      <c r="W296" s="11">
        <f>VLOOKUP(B296,[4]Combined!C$1:AE$640,29,0)</f>
        <v>0</v>
      </c>
      <c r="X296" s="11">
        <v>0</v>
      </c>
      <c r="Y296" s="11">
        <v>0</v>
      </c>
      <c r="Z296" s="11">
        <v>0</v>
      </c>
      <c r="AA296" s="12">
        <v>0</v>
      </c>
      <c r="AB296" s="12">
        <v>5</v>
      </c>
      <c r="AC296" s="12">
        <f>VLOOKUP(B296,[5]Combined!C$1:AE$640,29,0)</f>
        <v>0</v>
      </c>
      <c r="AD296" s="12">
        <v>0</v>
      </c>
      <c r="AE296" s="12">
        <v>0</v>
      </c>
      <c r="AF296" s="12">
        <v>0</v>
      </c>
      <c r="AG296" s="14">
        <f t="shared" si="20"/>
        <v>18</v>
      </c>
      <c r="AH296" s="14">
        <f t="shared" si="20"/>
        <v>0</v>
      </c>
      <c r="AI296" s="14">
        <f t="shared" si="21"/>
        <v>0</v>
      </c>
      <c r="AJ296" s="14">
        <f t="shared" si="22"/>
        <v>9</v>
      </c>
      <c r="AK296" s="14">
        <f t="shared" si="23"/>
        <v>9</v>
      </c>
      <c r="AL296" s="14">
        <f t="shared" si="24"/>
        <v>50</v>
      </c>
      <c r="AN296" s="7">
        <v>22</v>
      </c>
    </row>
    <row r="297" spans="1:40" x14ac:dyDescent="0.25">
      <c r="A297" s="7">
        <v>296</v>
      </c>
      <c r="B297" s="7" t="s">
        <v>327</v>
      </c>
      <c r="C297" s="8">
        <f>VLOOKUP(B297,[1]Combined!$B$1:$AA$640,26,0)</f>
        <v>0</v>
      </c>
      <c r="D297" s="8">
        <f>VLOOKUP(B297,[1]Combined!$B$1:$AB$640,27,0)</f>
        <v>0</v>
      </c>
      <c r="E297" s="8">
        <f>VLOOKUP(B297,[1]Combined!$B$1:$AD$640,29,0)</f>
        <v>0</v>
      </c>
      <c r="F297" s="8">
        <f>VLOOKUP(B297,[1]Combined!$B$1:$AE$640,30,0)</f>
        <v>0</v>
      </c>
      <c r="G297" s="8">
        <f>VLOOKUP(B297,[1]Combined!$B$1:$AF$640,31,0)</f>
        <v>0</v>
      </c>
      <c r="H297" s="8">
        <v>0</v>
      </c>
      <c r="I297" s="9">
        <f>VLOOKUP(B297,[2]Combined!C$1:AB$640,26,0)</f>
        <v>0</v>
      </c>
      <c r="J297" s="9">
        <f>VLOOKUP(B297,[2]Combined!C$1:AC$640,27,0)</f>
        <v>0</v>
      </c>
      <c r="K297" s="9">
        <f>VLOOKUP(B297,[2]Combined!C$1:AE$640,29,0)</f>
        <v>0</v>
      </c>
      <c r="L297" s="9">
        <f>VLOOKUP(B297,[2]Combined!C$1:AF$640,30,0)</f>
        <v>0</v>
      </c>
      <c r="M297" s="9">
        <f>VLOOKUP(B297,[2]Combined!C$1:AG$640,31,0)</f>
        <v>0</v>
      </c>
      <c r="N297" s="9">
        <v>0</v>
      </c>
      <c r="O297" s="10">
        <f>VLOOKUP(B297,[3]Combined!C$1:AB$640,26,0)</f>
        <v>0</v>
      </c>
      <c r="P297" s="10">
        <f>VLOOKUP(B297,[3]Combined!C$1:AC$640,27,0)</f>
        <v>0</v>
      </c>
      <c r="Q297" s="10">
        <f>VLOOKUP(B297,[3]Combined!C$1:AE$640,29,0)</f>
        <v>0</v>
      </c>
      <c r="R297" s="10">
        <f>VLOOKUP(B297,[3]Combined!C$1:AF$640,30,0)</f>
        <v>0</v>
      </c>
      <c r="S297" s="10">
        <f>VLOOKUP(B297,[3]Combined!C$1:AG$640,31,0)</f>
        <v>0</v>
      </c>
      <c r="T297" s="10">
        <v>0</v>
      </c>
      <c r="U297" s="11">
        <v>8</v>
      </c>
      <c r="V297" s="11">
        <v>13</v>
      </c>
      <c r="W297" s="11">
        <f>VLOOKUP(B297,[4]Combined!C$1:AE$640,29,0)</f>
        <v>0</v>
      </c>
      <c r="X297" s="11">
        <v>0</v>
      </c>
      <c r="Y297" s="11">
        <v>0</v>
      </c>
      <c r="Z297" s="11">
        <v>0</v>
      </c>
      <c r="AA297" s="12">
        <v>5</v>
      </c>
      <c r="AB297" s="12">
        <v>5</v>
      </c>
      <c r="AC297" s="12">
        <f>VLOOKUP(B297,[5]Combined!C$1:AE$640,29,0)</f>
        <v>0</v>
      </c>
      <c r="AD297" s="12">
        <v>0</v>
      </c>
      <c r="AE297" s="12">
        <v>0</v>
      </c>
      <c r="AF297" s="12">
        <v>0</v>
      </c>
      <c r="AG297" s="14">
        <f t="shared" si="20"/>
        <v>18</v>
      </c>
      <c r="AH297" s="14">
        <f t="shared" si="20"/>
        <v>0</v>
      </c>
      <c r="AI297" s="14">
        <f t="shared" si="21"/>
        <v>0</v>
      </c>
      <c r="AJ297" s="14">
        <f t="shared" si="22"/>
        <v>13</v>
      </c>
      <c r="AK297" s="14">
        <f t="shared" si="23"/>
        <v>13</v>
      </c>
      <c r="AL297" s="14">
        <f t="shared" si="24"/>
        <v>72.222222222222214</v>
      </c>
      <c r="AN297" s="7">
        <v>22</v>
      </c>
    </row>
    <row r="298" spans="1:40" x14ac:dyDescent="0.25">
      <c r="A298" s="7">
        <v>297</v>
      </c>
      <c r="B298" s="7" t="s">
        <v>328</v>
      </c>
      <c r="C298" s="8">
        <f>VLOOKUP(B298,[1]Combined!$B$1:$AA$640,26,0)</f>
        <v>0</v>
      </c>
      <c r="D298" s="8">
        <f>VLOOKUP(B298,[1]Combined!$B$1:$AB$640,27,0)</f>
        <v>0</v>
      </c>
      <c r="E298" s="8">
        <f>VLOOKUP(B298,[1]Combined!$B$1:$AD$640,29,0)</f>
        <v>0</v>
      </c>
      <c r="F298" s="8">
        <f>VLOOKUP(B298,[1]Combined!$B$1:$AE$640,30,0)</f>
        <v>0</v>
      </c>
      <c r="G298" s="8">
        <f>VLOOKUP(B298,[1]Combined!$B$1:$AF$640,31,0)</f>
        <v>0</v>
      </c>
      <c r="H298" s="8">
        <v>0</v>
      </c>
      <c r="I298" s="9">
        <f>VLOOKUP(B298,[2]Combined!C$1:AB$640,26,0)</f>
        <v>0</v>
      </c>
      <c r="J298" s="9">
        <f>VLOOKUP(B298,[2]Combined!C$1:AC$640,27,0)</f>
        <v>0</v>
      </c>
      <c r="K298" s="9">
        <f>VLOOKUP(B298,[2]Combined!C$1:AE$640,29,0)</f>
        <v>0</v>
      </c>
      <c r="L298" s="9">
        <f>VLOOKUP(B298,[2]Combined!C$1:AF$640,30,0)</f>
        <v>0</v>
      </c>
      <c r="M298" s="9">
        <f>VLOOKUP(B298,[2]Combined!C$1:AG$640,31,0)</f>
        <v>0</v>
      </c>
      <c r="N298" s="9">
        <v>0</v>
      </c>
      <c r="O298" s="10">
        <f>VLOOKUP(B298,[3]Combined!C$1:AB$640,26,0)</f>
        <v>0</v>
      </c>
      <c r="P298" s="10">
        <f>VLOOKUP(B298,[3]Combined!C$1:AC$640,27,0)</f>
        <v>0</v>
      </c>
      <c r="Q298" s="10">
        <f>VLOOKUP(B298,[3]Combined!C$1:AE$640,29,0)</f>
        <v>0</v>
      </c>
      <c r="R298" s="10">
        <f>VLOOKUP(B298,[3]Combined!C$1:AF$640,30,0)</f>
        <v>0</v>
      </c>
      <c r="S298" s="10">
        <f>VLOOKUP(B298,[3]Combined!C$1:AG$640,31,0)</f>
        <v>0</v>
      </c>
      <c r="T298" s="10">
        <v>0</v>
      </c>
      <c r="U298" s="11">
        <v>10</v>
      </c>
      <c r="V298" s="11">
        <v>13</v>
      </c>
      <c r="W298" s="11">
        <f>VLOOKUP(B298,[4]Combined!C$1:AE$640,29,0)</f>
        <v>0</v>
      </c>
      <c r="X298" s="11">
        <v>0</v>
      </c>
      <c r="Y298" s="11">
        <v>0</v>
      </c>
      <c r="Z298" s="11">
        <v>0</v>
      </c>
      <c r="AA298" s="12">
        <v>5</v>
      </c>
      <c r="AB298" s="12">
        <v>5</v>
      </c>
      <c r="AC298" s="12">
        <f>VLOOKUP(B298,[5]Combined!C$1:AE$640,29,0)</f>
        <v>0</v>
      </c>
      <c r="AD298" s="12">
        <v>0</v>
      </c>
      <c r="AE298" s="12">
        <v>0</v>
      </c>
      <c r="AF298" s="12">
        <v>0</v>
      </c>
      <c r="AG298" s="14">
        <f t="shared" si="20"/>
        <v>18</v>
      </c>
      <c r="AH298" s="14">
        <f t="shared" si="20"/>
        <v>0</v>
      </c>
      <c r="AI298" s="14">
        <f t="shared" si="21"/>
        <v>0</v>
      </c>
      <c r="AJ298" s="14">
        <f t="shared" si="22"/>
        <v>15</v>
      </c>
      <c r="AK298" s="14">
        <f t="shared" si="23"/>
        <v>15</v>
      </c>
      <c r="AL298" s="14">
        <f t="shared" si="24"/>
        <v>83.333333333333343</v>
      </c>
      <c r="AN298" s="7">
        <v>24</v>
      </c>
    </row>
    <row r="299" spans="1:40" x14ac:dyDescent="0.25">
      <c r="A299" s="7">
        <v>298</v>
      </c>
      <c r="B299" s="7" t="s">
        <v>329</v>
      </c>
      <c r="C299" s="8">
        <f>VLOOKUP(B299,[1]Combined!$B$1:$AA$640,26,0)</f>
        <v>0</v>
      </c>
      <c r="D299" s="8">
        <f>VLOOKUP(B299,[1]Combined!$B$1:$AB$640,27,0)</f>
        <v>0</v>
      </c>
      <c r="E299" s="8">
        <f>VLOOKUP(B299,[1]Combined!$B$1:$AD$640,29,0)</f>
        <v>0</v>
      </c>
      <c r="F299" s="8">
        <f>VLOOKUP(B299,[1]Combined!$B$1:$AE$640,30,0)</f>
        <v>0</v>
      </c>
      <c r="G299" s="8">
        <f>VLOOKUP(B299,[1]Combined!$B$1:$AF$640,31,0)</f>
        <v>0</v>
      </c>
      <c r="H299" s="8">
        <v>0</v>
      </c>
      <c r="I299" s="9">
        <f>VLOOKUP(B299,[2]Combined!C$1:AB$640,26,0)</f>
        <v>0</v>
      </c>
      <c r="J299" s="9">
        <f>VLOOKUP(B299,[2]Combined!C$1:AC$640,27,0)</f>
        <v>0</v>
      </c>
      <c r="K299" s="9">
        <f>VLOOKUP(B299,[2]Combined!C$1:AE$640,29,0)</f>
        <v>0</v>
      </c>
      <c r="L299" s="9">
        <f>VLOOKUP(B299,[2]Combined!C$1:AF$640,30,0)</f>
        <v>0</v>
      </c>
      <c r="M299" s="9">
        <f>VLOOKUP(B299,[2]Combined!C$1:AG$640,31,0)</f>
        <v>0</v>
      </c>
      <c r="N299" s="9">
        <v>0</v>
      </c>
      <c r="O299" s="10">
        <f>VLOOKUP(B299,[3]Combined!C$1:AB$640,26,0)</f>
        <v>0</v>
      </c>
      <c r="P299" s="10">
        <f>VLOOKUP(B299,[3]Combined!C$1:AC$640,27,0)</f>
        <v>0</v>
      </c>
      <c r="Q299" s="10">
        <f>VLOOKUP(B299,[3]Combined!C$1:AE$640,29,0)</f>
        <v>0</v>
      </c>
      <c r="R299" s="10">
        <f>VLOOKUP(B299,[3]Combined!C$1:AF$640,30,0)</f>
        <v>0</v>
      </c>
      <c r="S299" s="10">
        <f>VLOOKUP(B299,[3]Combined!C$1:AG$640,31,0)</f>
        <v>0</v>
      </c>
      <c r="T299" s="10">
        <v>0</v>
      </c>
      <c r="U299" s="11">
        <v>10</v>
      </c>
      <c r="V299" s="11">
        <v>13</v>
      </c>
      <c r="W299" s="11">
        <f>VLOOKUP(B299,[4]Combined!C$1:AE$640,29,0)</f>
        <v>0</v>
      </c>
      <c r="X299" s="11">
        <v>0</v>
      </c>
      <c r="Y299" s="11">
        <v>0</v>
      </c>
      <c r="Z299" s="11">
        <v>0</v>
      </c>
      <c r="AA299" s="12">
        <v>5</v>
      </c>
      <c r="AB299" s="12">
        <v>5</v>
      </c>
      <c r="AC299" s="12">
        <f>VLOOKUP(B299,[5]Combined!C$1:AE$640,29,0)</f>
        <v>0</v>
      </c>
      <c r="AD299" s="12">
        <v>0</v>
      </c>
      <c r="AE299" s="12">
        <v>0</v>
      </c>
      <c r="AF299" s="12">
        <v>0</v>
      </c>
      <c r="AG299" s="14">
        <f t="shared" si="20"/>
        <v>18</v>
      </c>
      <c r="AH299" s="14">
        <f t="shared" si="20"/>
        <v>0</v>
      </c>
      <c r="AI299" s="14">
        <f t="shared" si="21"/>
        <v>0</v>
      </c>
      <c r="AJ299" s="14">
        <f t="shared" si="22"/>
        <v>15</v>
      </c>
      <c r="AK299" s="14">
        <f t="shared" si="23"/>
        <v>15</v>
      </c>
      <c r="AL299" s="14">
        <f t="shared" si="24"/>
        <v>83.333333333333343</v>
      </c>
      <c r="AN299" s="7">
        <v>23</v>
      </c>
    </row>
    <row r="300" spans="1:40" x14ac:dyDescent="0.25">
      <c r="A300" s="7">
        <v>299</v>
      </c>
      <c r="B300" s="7" t="s">
        <v>330</v>
      </c>
      <c r="C300" s="8">
        <f>VLOOKUP(B300,[1]Combined!$B$1:$AA$640,26,0)</f>
        <v>0</v>
      </c>
      <c r="D300" s="8">
        <f>VLOOKUP(B300,[1]Combined!$B$1:$AB$640,27,0)</f>
        <v>0</v>
      </c>
      <c r="E300" s="8">
        <f>VLOOKUP(B300,[1]Combined!$B$1:$AD$640,29,0)</f>
        <v>0</v>
      </c>
      <c r="F300" s="8">
        <f>VLOOKUP(B300,[1]Combined!$B$1:$AE$640,30,0)</f>
        <v>0</v>
      </c>
      <c r="G300" s="8">
        <f>VLOOKUP(B300,[1]Combined!$B$1:$AF$640,31,0)</f>
        <v>0</v>
      </c>
      <c r="H300" s="8">
        <v>0</v>
      </c>
      <c r="I300" s="9">
        <f>VLOOKUP(B300,[2]Combined!C$1:AB$640,26,0)</f>
        <v>0</v>
      </c>
      <c r="J300" s="9">
        <f>VLOOKUP(B300,[2]Combined!C$1:AC$640,27,0)</f>
        <v>0</v>
      </c>
      <c r="K300" s="9">
        <f>VLOOKUP(B300,[2]Combined!C$1:AE$640,29,0)</f>
        <v>0</v>
      </c>
      <c r="L300" s="9">
        <f>VLOOKUP(B300,[2]Combined!C$1:AF$640,30,0)</f>
        <v>0</v>
      </c>
      <c r="M300" s="9">
        <f>VLOOKUP(B300,[2]Combined!C$1:AG$640,31,0)</f>
        <v>0</v>
      </c>
      <c r="N300" s="9">
        <v>0</v>
      </c>
      <c r="O300" s="10">
        <f>VLOOKUP(B300,[3]Combined!C$1:AB$640,26,0)</f>
        <v>0</v>
      </c>
      <c r="P300" s="10">
        <f>VLOOKUP(B300,[3]Combined!C$1:AC$640,27,0)</f>
        <v>0</v>
      </c>
      <c r="Q300" s="10">
        <f>VLOOKUP(B300,[3]Combined!C$1:AE$640,29,0)</f>
        <v>0</v>
      </c>
      <c r="R300" s="10">
        <f>VLOOKUP(B300,[3]Combined!C$1:AF$640,30,0)</f>
        <v>0</v>
      </c>
      <c r="S300" s="10">
        <f>VLOOKUP(B300,[3]Combined!C$1:AG$640,31,0)</f>
        <v>0</v>
      </c>
      <c r="T300" s="10">
        <v>0</v>
      </c>
      <c r="U300" s="11">
        <v>10</v>
      </c>
      <c r="V300" s="11">
        <v>13</v>
      </c>
      <c r="W300" s="11">
        <f>VLOOKUP(B300,[4]Combined!C$1:AE$640,29,0)</f>
        <v>0</v>
      </c>
      <c r="X300" s="11">
        <v>0</v>
      </c>
      <c r="Y300" s="11">
        <v>0</v>
      </c>
      <c r="Z300" s="11">
        <v>0</v>
      </c>
      <c r="AA300" s="12">
        <v>4</v>
      </c>
      <c r="AB300" s="12">
        <v>5</v>
      </c>
      <c r="AC300" s="12">
        <f>VLOOKUP(B300,[5]Combined!C$1:AE$640,29,0)</f>
        <v>0</v>
      </c>
      <c r="AD300" s="12">
        <v>0</v>
      </c>
      <c r="AE300" s="12">
        <v>0</v>
      </c>
      <c r="AF300" s="12">
        <v>0</v>
      </c>
      <c r="AG300" s="14">
        <f t="shared" si="20"/>
        <v>18</v>
      </c>
      <c r="AH300" s="14">
        <f t="shared" si="20"/>
        <v>0</v>
      </c>
      <c r="AI300" s="14">
        <f t="shared" si="21"/>
        <v>0</v>
      </c>
      <c r="AJ300" s="14">
        <f t="shared" si="22"/>
        <v>14</v>
      </c>
      <c r="AK300" s="14">
        <f t="shared" si="23"/>
        <v>14</v>
      </c>
      <c r="AL300" s="14">
        <f t="shared" si="24"/>
        <v>77.777777777777786</v>
      </c>
      <c r="AN300" s="7">
        <v>24</v>
      </c>
    </row>
    <row r="301" spans="1:40" x14ac:dyDescent="0.25">
      <c r="A301" s="7">
        <v>300</v>
      </c>
      <c r="B301" s="7" t="s">
        <v>331</v>
      </c>
      <c r="C301" s="8">
        <f>VLOOKUP(B301,[1]Combined!$B$1:$AA$640,26,0)</f>
        <v>0</v>
      </c>
      <c r="D301" s="8">
        <f>VLOOKUP(B301,[1]Combined!$B$1:$AB$640,27,0)</f>
        <v>0</v>
      </c>
      <c r="E301" s="8">
        <f>VLOOKUP(B301,[1]Combined!$B$1:$AD$640,29,0)</f>
        <v>0</v>
      </c>
      <c r="F301" s="8">
        <f>VLOOKUP(B301,[1]Combined!$B$1:$AE$640,30,0)</f>
        <v>0</v>
      </c>
      <c r="G301" s="8">
        <f>VLOOKUP(B301,[1]Combined!$B$1:$AF$640,31,0)</f>
        <v>0</v>
      </c>
      <c r="H301" s="8">
        <v>0</v>
      </c>
      <c r="I301" s="9">
        <f>VLOOKUP(B301,[2]Combined!C$1:AB$640,26,0)</f>
        <v>0</v>
      </c>
      <c r="J301" s="9">
        <f>VLOOKUP(B301,[2]Combined!C$1:AC$640,27,0)</f>
        <v>0</v>
      </c>
      <c r="K301" s="9">
        <f>VLOOKUP(B301,[2]Combined!C$1:AE$640,29,0)</f>
        <v>0</v>
      </c>
      <c r="L301" s="9">
        <f>VLOOKUP(B301,[2]Combined!C$1:AF$640,30,0)</f>
        <v>0</v>
      </c>
      <c r="M301" s="9">
        <f>VLOOKUP(B301,[2]Combined!C$1:AG$640,31,0)</f>
        <v>0</v>
      </c>
      <c r="N301" s="9">
        <v>0</v>
      </c>
      <c r="O301" s="10">
        <f>VLOOKUP(B301,[3]Combined!C$1:AB$640,26,0)</f>
        <v>0</v>
      </c>
      <c r="P301" s="10">
        <f>VLOOKUP(B301,[3]Combined!C$1:AC$640,27,0)</f>
        <v>0</v>
      </c>
      <c r="Q301" s="10">
        <f>VLOOKUP(B301,[3]Combined!C$1:AE$640,29,0)</f>
        <v>0</v>
      </c>
      <c r="R301" s="10">
        <f>VLOOKUP(B301,[3]Combined!C$1:AF$640,30,0)</f>
        <v>0</v>
      </c>
      <c r="S301" s="10">
        <f>VLOOKUP(B301,[3]Combined!C$1:AG$640,31,0)</f>
        <v>0</v>
      </c>
      <c r="T301" s="10">
        <v>0</v>
      </c>
      <c r="U301" s="11">
        <v>11</v>
      </c>
      <c r="V301" s="11">
        <v>13</v>
      </c>
      <c r="W301" s="11">
        <f>VLOOKUP(B301,[4]Combined!C$1:AE$640,29,0)</f>
        <v>0</v>
      </c>
      <c r="X301" s="11">
        <v>0</v>
      </c>
      <c r="Y301" s="11">
        <v>0</v>
      </c>
      <c r="Z301" s="11">
        <v>0</v>
      </c>
      <c r="AA301" s="12">
        <v>5</v>
      </c>
      <c r="AB301" s="12">
        <v>5</v>
      </c>
      <c r="AC301" s="12">
        <f>VLOOKUP(B301,[5]Combined!C$1:AE$640,29,0)</f>
        <v>0</v>
      </c>
      <c r="AD301" s="12">
        <v>0</v>
      </c>
      <c r="AE301" s="12">
        <v>0</v>
      </c>
      <c r="AF301" s="12">
        <v>0</v>
      </c>
      <c r="AG301" s="14">
        <f t="shared" si="20"/>
        <v>18</v>
      </c>
      <c r="AH301" s="14">
        <f t="shared" si="20"/>
        <v>0</v>
      </c>
      <c r="AI301" s="14">
        <f t="shared" si="21"/>
        <v>0</v>
      </c>
      <c r="AJ301" s="14">
        <f t="shared" si="22"/>
        <v>16</v>
      </c>
      <c r="AK301" s="14">
        <f t="shared" si="23"/>
        <v>16</v>
      </c>
      <c r="AL301" s="14">
        <f t="shared" si="24"/>
        <v>88.888888888888886</v>
      </c>
      <c r="AN301" s="7">
        <v>23</v>
      </c>
    </row>
    <row r="302" spans="1:40" x14ac:dyDescent="0.25">
      <c r="A302" s="7">
        <v>301</v>
      </c>
      <c r="B302" s="7" t="s">
        <v>332</v>
      </c>
      <c r="C302" s="8">
        <f>VLOOKUP(B302,[1]Combined!$B$1:$AA$640,26,0)</f>
        <v>0</v>
      </c>
      <c r="D302" s="8">
        <f>VLOOKUP(B302,[1]Combined!$B$1:$AB$640,27,0)</f>
        <v>0</v>
      </c>
      <c r="E302" s="8">
        <f>VLOOKUP(B302,[1]Combined!$B$1:$AD$640,29,0)</f>
        <v>0</v>
      </c>
      <c r="F302" s="8">
        <f>VLOOKUP(B302,[1]Combined!$B$1:$AE$640,30,0)</f>
        <v>0</v>
      </c>
      <c r="G302" s="8">
        <f>VLOOKUP(B302,[1]Combined!$B$1:$AF$640,31,0)</f>
        <v>0</v>
      </c>
      <c r="H302" s="8">
        <v>0</v>
      </c>
      <c r="I302" s="9">
        <f>VLOOKUP(B302,[2]Combined!C$1:AB$640,26,0)</f>
        <v>0</v>
      </c>
      <c r="J302" s="9">
        <f>VLOOKUP(B302,[2]Combined!C$1:AC$640,27,0)</f>
        <v>0</v>
      </c>
      <c r="K302" s="9">
        <f>VLOOKUP(B302,[2]Combined!C$1:AE$640,29,0)</f>
        <v>0</v>
      </c>
      <c r="L302" s="9">
        <f>VLOOKUP(B302,[2]Combined!C$1:AF$640,30,0)</f>
        <v>0</v>
      </c>
      <c r="M302" s="9">
        <f>VLOOKUP(B302,[2]Combined!C$1:AG$640,31,0)</f>
        <v>0</v>
      </c>
      <c r="N302" s="9">
        <v>0</v>
      </c>
      <c r="O302" s="10">
        <f>VLOOKUP(B302,[3]Combined!C$1:AB$640,26,0)</f>
        <v>0</v>
      </c>
      <c r="P302" s="10">
        <f>VLOOKUP(B302,[3]Combined!C$1:AC$640,27,0)</f>
        <v>0</v>
      </c>
      <c r="Q302" s="10">
        <f>VLOOKUP(B302,[3]Combined!C$1:AE$640,29,0)</f>
        <v>0</v>
      </c>
      <c r="R302" s="10">
        <f>VLOOKUP(B302,[3]Combined!C$1:AF$640,30,0)</f>
        <v>0</v>
      </c>
      <c r="S302" s="10">
        <f>VLOOKUP(B302,[3]Combined!C$1:AG$640,31,0)</f>
        <v>0</v>
      </c>
      <c r="T302" s="10">
        <v>0</v>
      </c>
      <c r="U302" s="11">
        <v>7</v>
      </c>
      <c r="V302" s="11">
        <v>13</v>
      </c>
      <c r="W302" s="11">
        <f>VLOOKUP(B302,[4]Combined!C$1:AE$640,29,0)</f>
        <v>0</v>
      </c>
      <c r="X302" s="11">
        <v>0</v>
      </c>
      <c r="Y302" s="11">
        <v>0</v>
      </c>
      <c r="Z302" s="11">
        <v>0</v>
      </c>
      <c r="AA302" s="12">
        <v>5</v>
      </c>
      <c r="AB302" s="12">
        <v>5</v>
      </c>
      <c r="AC302" s="12">
        <f>VLOOKUP(B302,[5]Combined!C$1:AE$640,29,0)</f>
        <v>0</v>
      </c>
      <c r="AD302" s="12">
        <v>0</v>
      </c>
      <c r="AE302" s="12">
        <v>0</v>
      </c>
      <c r="AF302" s="12">
        <v>0</v>
      </c>
      <c r="AG302" s="14">
        <f t="shared" si="20"/>
        <v>18</v>
      </c>
      <c r="AH302" s="14">
        <f t="shared" si="20"/>
        <v>0</v>
      </c>
      <c r="AI302" s="14">
        <f t="shared" si="21"/>
        <v>0</v>
      </c>
      <c r="AJ302" s="14">
        <f t="shared" si="22"/>
        <v>12</v>
      </c>
      <c r="AK302" s="14">
        <f t="shared" si="23"/>
        <v>12</v>
      </c>
      <c r="AL302" s="14">
        <f t="shared" si="24"/>
        <v>66.666666666666657</v>
      </c>
      <c r="AN302" s="7">
        <v>23</v>
      </c>
    </row>
    <row r="303" spans="1:40" x14ac:dyDescent="0.25">
      <c r="A303" s="7">
        <v>302</v>
      </c>
      <c r="B303" s="7" t="s">
        <v>333</v>
      </c>
      <c r="C303" s="8">
        <f>VLOOKUP(B303,[1]Combined!$B$1:$AA$640,26,0)</f>
        <v>0</v>
      </c>
      <c r="D303" s="8">
        <f>VLOOKUP(B303,[1]Combined!$B$1:$AB$640,27,0)</f>
        <v>0</v>
      </c>
      <c r="E303" s="8">
        <f>VLOOKUP(B303,[1]Combined!$B$1:$AD$640,29,0)</f>
        <v>0</v>
      </c>
      <c r="F303" s="8">
        <f>VLOOKUP(B303,[1]Combined!$B$1:$AE$640,30,0)</f>
        <v>0</v>
      </c>
      <c r="G303" s="8">
        <f>VLOOKUP(B303,[1]Combined!$B$1:$AF$640,31,0)</f>
        <v>0</v>
      </c>
      <c r="H303" s="8">
        <v>0</v>
      </c>
      <c r="I303" s="9">
        <f>VLOOKUP(B303,[2]Combined!C$1:AB$640,26,0)</f>
        <v>0</v>
      </c>
      <c r="J303" s="9">
        <f>VLOOKUP(B303,[2]Combined!C$1:AC$640,27,0)</f>
        <v>0</v>
      </c>
      <c r="K303" s="9">
        <f>VLOOKUP(B303,[2]Combined!C$1:AE$640,29,0)</f>
        <v>0</v>
      </c>
      <c r="L303" s="9">
        <f>VLOOKUP(B303,[2]Combined!C$1:AF$640,30,0)</f>
        <v>0</v>
      </c>
      <c r="M303" s="9">
        <f>VLOOKUP(B303,[2]Combined!C$1:AG$640,31,0)</f>
        <v>0</v>
      </c>
      <c r="N303" s="9">
        <v>0</v>
      </c>
      <c r="O303" s="10">
        <f>VLOOKUP(B303,[3]Combined!C$1:AB$640,26,0)</f>
        <v>0</v>
      </c>
      <c r="P303" s="10">
        <f>VLOOKUP(B303,[3]Combined!C$1:AC$640,27,0)</f>
        <v>0</v>
      </c>
      <c r="Q303" s="10">
        <f>VLOOKUP(B303,[3]Combined!C$1:AE$640,29,0)</f>
        <v>0</v>
      </c>
      <c r="R303" s="10">
        <f>VLOOKUP(B303,[3]Combined!C$1:AF$640,30,0)</f>
        <v>0</v>
      </c>
      <c r="S303" s="10">
        <f>VLOOKUP(B303,[3]Combined!C$1:AG$640,31,0)</f>
        <v>0</v>
      </c>
      <c r="T303" s="10">
        <v>0</v>
      </c>
      <c r="U303" s="11">
        <v>7</v>
      </c>
      <c r="V303" s="11">
        <v>13</v>
      </c>
      <c r="W303" s="11">
        <f>VLOOKUP(B303,[4]Combined!C$1:AE$640,29,0)</f>
        <v>0</v>
      </c>
      <c r="X303" s="11">
        <v>0</v>
      </c>
      <c r="Y303" s="11">
        <v>0</v>
      </c>
      <c r="Z303" s="11">
        <v>0</v>
      </c>
      <c r="AA303" s="12">
        <v>5</v>
      </c>
      <c r="AB303" s="12">
        <v>5</v>
      </c>
      <c r="AC303" s="12">
        <f>VLOOKUP(B303,[5]Combined!C$1:AE$640,29,0)</f>
        <v>0</v>
      </c>
      <c r="AD303" s="12">
        <v>0</v>
      </c>
      <c r="AE303" s="12">
        <v>0</v>
      </c>
      <c r="AF303" s="12">
        <v>0</v>
      </c>
      <c r="AG303" s="14">
        <f t="shared" si="20"/>
        <v>18</v>
      </c>
      <c r="AH303" s="14">
        <f t="shared" si="20"/>
        <v>0</v>
      </c>
      <c r="AI303" s="14">
        <f t="shared" si="21"/>
        <v>0</v>
      </c>
      <c r="AJ303" s="14">
        <f t="shared" si="22"/>
        <v>12</v>
      </c>
      <c r="AK303" s="14">
        <f t="shared" si="23"/>
        <v>12</v>
      </c>
      <c r="AL303" s="14">
        <f t="shared" si="24"/>
        <v>66.666666666666657</v>
      </c>
      <c r="AN303" s="7">
        <v>23</v>
      </c>
    </row>
    <row r="304" spans="1:40" x14ac:dyDescent="0.25">
      <c r="A304" s="7">
        <v>303</v>
      </c>
      <c r="B304" s="7" t="s">
        <v>334</v>
      </c>
      <c r="C304" s="8">
        <f>VLOOKUP(B304,[1]Combined!$B$1:$AA$640,26,0)</f>
        <v>0</v>
      </c>
      <c r="D304" s="8">
        <f>VLOOKUP(B304,[1]Combined!$B$1:$AB$640,27,0)</f>
        <v>0</v>
      </c>
      <c r="E304" s="8">
        <f>VLOOKUP(B304,[1]Combined!$B$1:$AD$640,29,0)</f>
        <v>0</v>
      </c>
      <c r="F304" s="8">
        <f>VLOOKUP(B304,[1]Combined!$B$1:$AE$640,30,0)</f>
        <v>0</v>
      </c>
      <c r="G304" s="8">
        <f>VLOOKUP(B304,[1]Combined!$B$1:$AF$640,31,0)</f>
        <v>0</v>
      </c>
      <c r="H304" s="8">
        <v>0</v>
      </c>
      <c r="I304" s="9">
        <f>VLOOKUP(B304,[2]Combined!C$1:AB$640,26,0)</f>
        <v>0</v>
      </c>
      <c r="J304" s="9">
        <f>VLOOKUP(B304,[2]Combined!C$1:AC$640,27,0)</f>
        <v>0</v>
      </c>
      <c r="K304" s="9">
        <f>VLOOKUP(B304,[2]Combined!C$1:AE$640,29,0)</f>
        <v>0</v>
      </c>
      <c r="L304" s="9">
        <f>VLOOKUP(B304,[2]Combined!C$1:AF$640,30,0)</f>
        <v>0</v>
      </c>
      <c r="M304" s="9">
        <f>VLOOKUP(B304,[2]Combined!C$1:AG$640,31,0)</f>
        <v>0</v>
      </c>
      <c r="N304" s="9">
        <v>0</v>
      </c>
      <c r="O304" s="10">
        <f>VLOOKUP(B304,[3]Combined!C$1:AB$640,26,0)</f>
        <v>0</v>
      </c>
      <c r="P304" s="10">
        <f>VLOOKUP(B304,[3]Combined!C$1:AC$640,27,0)</f>
        <v>0</v>
      </c>
      <c r="Q304" s="10">
        <f>VLOOKUP(B304,[3]Combined!C$1:AE$640,29,0)</f>
        <v>0</v>
      </c>
      <c r="R304" s="10">
        <f>VLOOKUP(B304,[3]Combined!C$1:AF$640,30,0)</f>
        <v>0</v>
      </c>
      <c r="S304" s="10">
        <f>VLOOKUP(B304,[3]Combined!C$1:AG$640,31,0)</f>
        <v>0</v>
      </c>
      <c r="T304" s="10">
        <v>0</v>
      </c>
      <c r="U304" s="11">
        <v>10</v>
      </c>
      <c r="V304" s="11">
        <v>13</v>
      </c>
      <c r="W304" s="11">
        <f>VLOOKUP(B304,[4]Combined!C$1:AE$640,29,0)</f>
        <v>0</v>
      </c>
      <c r="X304" s="11">
        <v>0</v>
      </c>
      <c r="Y304" s="11">
        <v>0</v>
      </c>
      <c r="Z304" s="11">
        <v>0</v>
      </c>
      <c r="AA304" s="12">
        <v>4</v>
      </c>
      <c r="AB304" s="12">
        <v>5</v>
      </c>
      <c r="AC304" s="12">
        <f>VLOOKUP(B304,[5]Combined!C$1:AE$640,29,0)</f>
        <v>0</v>
      </c>
      <c r="AD304" s="12">
        <v>0</v>
      </c>
      <c r="AE304" s="12">
        <v>0</v>
      </c>
      <c r="AF304" s="12">
        <v>0</v>
      </c>
      <c r="AG304" s="14">
        <f t="shared" si="20"/>
        <v>18</v>
      </c>
      <c r="AH304" s="14">
        <f t="shared" si="20"/>
        <v>0</v>
      </c>
      <c r="AI304" s="14">
        <f t="shared" si="21"/>
        <v>0</v>
      </c>
      <c r="AJ304" s="14">
        <f t="shared" si="22"/>
        <v>14</v>
      </c>
      <c r="AK304" s="14">
        <f t="shared" si="23"/>
        <v>14</v>
      </c>
      <c r="AL304" s="14">
        <f t="shared" si="24"/>
        <v>77.777777777777786</v>
      </c>
      <c r="AN304" s="7">
        <v>23</v>
      </c>
    </row>
    <row r="305" spans="1:40" x14ac:dyDescent="0.25">
      <c r="A305" s="7">
        <v>304</v>
      </c>
      <c r="B305" s="7" t="s">
        <v>335</v>
      </c>
      <c r="C305" s="8">
        <f>VLOOKUP(B305,[1]Combined!$B$1:$AA$640,26,0)</f>
        <v>0</v>
      </c>
      <c r="D305" s="8">
        <f>VLOOKUP(B305,[1]Combined!$B$1:$AB$640,27,0)</f>
        <v>0</v>
      </c>
      <c r="E305" s="8">
        <f>VLOOKUP(B305,[1]Combined!$B$1:$AD$640,29,0)</f>
        <v>0</v>
      </c>
      <c r="F305" s="8">
        <f>VLOOKUP(B305,[1]Combined!$B$1:$AE$640,30,0)</f>
        <v>0</v>
      </c>
      <c r="G305" s="8">
        <f>VLOOKUP(B305,[1]Combined!$B$1:$AF$640,31,0)</f>
        <v>0</v>
      </c>
      <c r="H305" s="8">
        <v>0</v>
      </c>
      <c r="I305" s="9">
        <f>VLOOKUP(B305,[2]Combined!C$1:AB$640,26,0)</f>
        <v>0</v>
      </c>
      <c r="J305" s="9">
        <f>VLOOKUP(B305,[2]Combined!C$1:AC$640,27,0)</f>
        <v>0</v>
      </c>
      <c r="K305" s="9">
        <f>VLOOKUP(B305,[2]Combined!C$1:AE$640,29,0)</f>
        <v>0</v>
      </c>
      <c r="L305" s="9">
        <f>VLOOKUP(B305,[2]Combined!C$1:AF$640,30,0)</f>
        <v>0</v>
      </c>
      <c r="M305" s="9">
        <f>VLOOKUP(B305,[2]Combined!C$1:AG$640,31,0)</f>
        <v>0</v>
      </c>
      <c r="N305" s="9">
        <v>0</v>
      </c>
      <c r="O305" s="10">
        <f>VLOOKUP(B305,[3]Combined!C$1:AB$640,26,0)</f>
        <v>0</v>
      </c>
      <c r="P305" s="10">
        <f>VLOOKUP(B305,[3]Combined!C$1:AC$640,27,0)</f>
        <v>0</v>
      </c>
      <c r="Q305" s="10">
        <f>VLOOKUP(B305,[3]Combined!C$1:AE$640,29,0)</f>
        <v>0</v>
      </c>
      <c r="R305" s="10">
        <f>VLOOKUP(B305,[3]Combined!C$1:AF$640,30,0)</f>
        <v>0</v>
      </c>
      <c r="S305" s="10">
        <f>VLOOKUP(B305,[3]Combined!C$1:AG$640,31,0)</f>
        <v>0</v>
      </c>
      <c r="T305" s="10">
        <v>0</v>
      </c>
      <c r="U305" s="11">
        <f>VLOOKUP(B305,[4]Combined!C$1:AB$640,26,0)</f>
        <v>0</v>
      </c>
      <c r="V305" s="11">
        <v>13</v>
      </c>
      <c r="W305" s="11">
        <f>VLOOKUP(B305,[4]Combined!C$1:AE$640,29,0)</f>
        <v>0</v>
      </c>
      <c r="X305" s="11">
        <v>0</v>
      </c>
      <c r="Y305" s="11">
        <v>0</v>
      </c>
      <c r="Z305" s="11">
        <v>0</v>
      </c>
      <c r="AA305" s="12">
        <v>0</v>
      </c>
      <c r="AB305" s="12">
        <v>5</v>
      </c>
      <c r="AC305" s="12">
        <f>VLOOKUP(B305,[5]Combined!C$1:AE$640,29,0)</f>
        <v>0</v>
      </c>
      <c r="AD305" s="12">
        <v>0</v>
      </c>
      <c r="AE305" s="12">
        <v>0</v>
      </c>
      <c r="AF305" s="12">
        <v>0</v>
      </c>
      <c r="AG305" s="14">
        <f t="shared" si="20"/>
        <v>18</v>
      </c>
      <c r="AH305" s="14">
        <f t="shared" si="20"/>
        <v>0</v>
      </c>
      <c r="AI305" s="14">
        <f t="shared" si="21"/>
        <v>0</v>
      </c>
      <c r="AJ305" s="14">
        <f t="shared" si="22"/>
        <v>0</v>
      </c>
      <c r="AK305" s="14">
        <f t="shared" si="23"/>
        <v>0</v>
      </c>
      <c r="AL305" s="14">
        <f t="shared" si="24"/>
        <v>0</v>
      </c>
      <c r="AN305" s="7">
        <v>0</v>
      </c>
    </row>
    <row r="306" spans="1:40" x14ac:dyDescent="0.25">
      <c r="A306" s="7">
        <v>305</v>
      </c>
      <c r="B306" s="7" t="s">
        <v>336</v>
      </c>
      <c r="C306" s="8">
        <f>VLOOKUP(B306,[1]Combined!$B$1:$AA$640,26,0)</f>
        <v>0</v>
      </c>
      <c r="D306" s="8">
        <f>VLOOKUP(B306,[1]Combined!$B$1:$AB$640,27,0)</f>
        <v>0</v>
      </c>
      <c r="E306" s="8">
        <f>VLOOKUP(B306,[1]Combined!$B$1:$AD$640,29,0)</f>
        <v>0</v>
      </c>
      <c r="F306" s="8">
        <f>VLOOKUP(B306,[1]Combined!$B$1:$AE$640,30,0)</f>
        <v>0</v>
      </c>
      <c r="G306" s="8">
        <f>VLOOKUP(B306,[1]Combined!$B$1:$AF$640,31,0)</f>
        <v>0</v>
      </c>
      <c r="H306" s="8">
        <v>0</v>
      </c>
      <c r="I306" s="9">
        <f>VLOOKUP(B306,[2]Combined!C$1:AB$640,26,0)</f>
        <v>0</v>
      </c>
      <c r="J306" s="9">
        <f>VLOOKUP(B306,[2]Combined!C$1:AC$640,27,0)</f>
        <v>0</v>
      </c>
      <c r="K306" s="9">
        <f>VLOOKUP(B306,[2]Combined!C$1:AE$640,29,0)</f>
        <v>0</v>
      </c>
      <c r="L306" s="9">
        <f>VLOOKUP(B306,[2]Combined!C$1:AF$640,30,0)</f>
        <v>0</v>
      </c>
      <c r="M306" s="9">
        <f>VLOOKUP(B306,[2]Combined!C$1:AG$640,31,0)</f>
        <v>0</v>
      </c>
      <c r="N306" s="9">
        <v>0</v>
      </c>
      <c r="O306" s="10">
        <f>VLOOKUP(B306,[3]Combined!C$1:AB$640,26,0)</f>
        <v>0</v>
      </c>
      <c r="P306" s="10">
        <f>VLOOKUP(B306,[3]Combined!C$1:AC$640,27,0)</f>
        <v>0</v>
      </c>
      <c r="Q306" s="10">
        <f>VLOOKUP(B306,[3]Combined!C$1:AE$640,29,0)</f>
        <v>0</v>
      </c>
      <c r="R306" s="10">
        <f>VLOOKUP(B306,[3]Combined!C$1:AF$640,30,0)</f>
        <v>0</v>
      </c>
      <c r="S306" s="10">
        <f>VLOOKUP(B306,[3]Combined!C$1:AG$640,31,0)</f>
        <v>0</v>
      </c>
      <c r="T306" s="10">
        <v>0</v>
      </c>
      <c r="U306" s="11">
        <v>11</v>
      </c>
      <c r="V306" s="11">
        <v>13</v>
      </c>
      <c r="W306" s="11">
        <f>VLOOKUP(B306,[4]Combined!C$1:AE$640,29,0)</f>
        <v>0</v>
      </c>
      <c r="X306" s="11">
        <v>0</v>
      </c>
      <c r="Y306" s="11">
        <v>0</v>
      </c>
      <c r="Z306" s="11">
        <v>0</v>
      </c>
      <c r="AA306" s="12">
        <v>5</v>
      </c>
      <c r="AB306" s="12">
        <v>5</v>
      </c>
      <c r="AC306" s="12">
        <f>VLOOKUP(B306,[5]Combined!C$1:AE$640,29,0)</f>
        <v>0</v>
      </c>
      <c r="AD306" s="12">
        <v>0</v>
      </c>
      <c r="AE306" s="12">
        <v>0</v>
      </c>
      <c r="AF306" s="12">
        <v>0</v>
      </c>
      <c r="AG306" s="14">
        <f t="shared" si="20"/>
        <v>18</v>
      </c>
      <c r="AH306" s="14">
        <f t="shared" si="20"/>
        <v>0</v>
      </c>
      <c r="AI306" s="14">
        <f t="shared" si="21"/>
        <v>0</v>
      </c>
      <c r="AJ306" s="14">
        <f t="shared" si="22"/>
        <v>16</v>
      </c>
      <c r="AK306" s="14">
        <f t="shared" si="23"/>
        <v>16</v>
      </c>
      <c r="AL306" s="14">
        <f t="shared" si="24"/>
        <v>88.888888888888886</v>
      </c>
      <c r="AN306" s="7">
        <v>23</v>
      </c>
    </row>
    <row r="307" spans="1:40" x14ac:dyDescent="0.25">
      <c r="A307" s="7">
        <v>306</v>
      </c>
      <c r="B307" s="7" t="s">
        <v>337</v>
      </c>
      <c r="C307" s="8">
        <f>VLOOKUP(B307,[1]Combined!$B$1:$AA$640,26,0)</f>
        <v>0</v>
      </c>
      <c r="D307" s="8">
        <f>VLOOKUP(B307,[1]Combined!$B$1:$AB$640,27,0)</f>
        <v>0</v>
      </c>
      <c r="E307" s="8">
        <f>VLOOKUP(B307,[1]Combined!$B$1:$AD$640,29,0)</f>
        <v>0</v>
      </c>
      <c r="F307" s="8">
        <f>VLOOKUP(B307,[1]Combined!$B$1:$AE$640,30,0)</f>
        <v>0</v>
      </c>
      <c r="G307" s="8">
        <f>VLOOKUP(B307,[1]Combined!$B$1:$AF$640,31,0)</f>
        <v>0</v>
      </c>
      <c r="H307" s="8">
        <v>0</v>
      </c>
      <c r="I307" s="9">
        <f>VLOOKUP(B307,[2]Combined!C$1:AB$640,26,0)</f>
        <v>0</v>
      </c>
      <c r="J307" s="9">
        <f>VLOOKUP(B307,[2]Combined!C$1:AC$640,27,0)</f>
        <v>0</v>
      </c>
      <c r="K307" s="9">
        <f>VLOOKUP(B307,[2]Combined!C$1:AE$640,29,0)</f>
        <v>0</v>
      </c>
      <c r="L307" s="9">
        <f>VLOOKUP(B307,[2]Combined!C$1:AF$640,30,0)</f>
        <v>0</v>
      </c>
      <c r="M307" s="9">
        <f>VLOOKUP(B307,[2]Combined!C$1:AG$640,31,0)</f>
        <v>0</v>
      </c>
      <c r="N307" s="9">
        <v>0</v>
      </c>
      <c r="O307" s="10">
        <f>VLOOKUP(B307,[3]Combined!C$1:AB$640,26,0)</f>
        <v>0</v>
      </c>
      <c r="P307" s="10">
        <f>VLOOKUP(B307,[3]Combined!C$1:AC$640,27,0)</f>
        <v>0</v>
      </c>
      <c r="Q307" s="10">
        <f>VLOOKUP(B307,[3]Combined!C$1:AE$640,29,0)</f>
        <v>0</v>
      </c>
      <c r="R307" s="10">
        <f>VLOOKUP(B307,[3]Combined!C$1:AF$640,30,0)</f>
        <v>0</v>
      </c>
      <c r="S307" s="10">
        <f>VLOOKUP(B307,[3]Combined!C$1:AG$640,31,0)</f>
        <v>0</v>
      </c>
      <c r="T307" s="10">
        <v>0</v>
      </c>
      <c r="U307" s="11">
        <v>9</v>
      </c>
      <c r="V307" s="11">
        <v>13</v>
      </c>
      <c r="W307" s="11">
        <f>VLOOKUP(B307,[4]Combined!C$1:AE$640,29,0)</f>
        <v>0</v>
      </c>
      <c r="X307" s="11">
        <v>0</v>
      </c>
      <c r="Y307" s="11">
        <v>0</v>
      </c>
      <c r="Z307" s="11">
        <v>0</v>
      </c>
      <c r="AA307" s="12">
        <v>4</v>
      </c>
      <c r="AB307" s="12">
        <v>5</v>
      </c>
      <c r="AC307" s="12">
        <f>VLOOKUP(B307,[5]Combined!C$1:AE$640,29,0)</f>
        <v>0</v>
      </c>
      <c r="AD307" s="12">
        <v>0</v>
      </c>
      <c r="AE307" s="12">
        <v>0</v>
      </c>
      <c r="AF307" s="12">
        <v>0</v>
      </c>
      <c r="AG307" s="14">
        <f t="shared" si="20"/>
        <v>18</v>
      </c>
      <c r="AH307" s="14">
        <f t="shared" si="20"/>
        <v>0</v>
      </c>
      <c r="AI307" s="14">
        <f t="shared" si="21"/>
        <v>0</v>
      </c>
      <c r="AJ307" s="14">
        <f t="shared" si="22"/>
        <v>13</v>
      </c>
      <c r="AK307" s="14">
        <f t="shared" si="23"/>
        <v>13</v>
      </c>
      <c r="AL307" s="14">
        <f t="shared" si="24"/>
        <v>72.222222222222214</v>
      </c>
      <c r="AN307" s="7">
        <v>22</v>
      </c>
    </row>
    <row r="308" spans="1:40" x14ac:dyDescent="0.25">
      <c r="A308" s="7">
        <v>307</v>
      </c>
      <c r="B308" s="7" t="s">
        <v>338</v>
      </c>
      <c r="C308" s="8">
        <f>VLOOKUP(B308,[1]Combined!$B$1:$AA$640,26,0)</f>
        <v>0</v>
      </c>
      <c r="D308" s="8">
        <f>VLOOKUP(B308,[1]Combined!$B$1:$AB$640,27,0)</f>
        <v>0</v>
      </c>
      <c r="E308" s="8">
        <f>VLOOKUP(B308,[1]Combined!$B$1:$AD$640,29,0)</f>
        <v>0</v>
      </c>
      <c r="F308" s="8">
        <f>VLOOKUP(B308,[1]Combined!$B$1:$AE$640,30,0)</f>
        <v>0</v>
      </c>
      <c r="G308" s="8">
        <f>VLOOKUP(B308,[1]Combined!$B$1:$AF$640,31,0)</f>
        <v>0</v>
      </c>
      <c r="H308" s="8">
        <v>0</v>
      </c>
      <c r="I308" s="9">
        <f>VLOOKUP(B308,[2]Combined!C$1:AB$640,26,0)</f>
        <v>0</v>
      </c>
      <c r="J308" s="9">
        <f>VLOOKUP(B308,[2]Combined!C$1:AC$640,27,0)</f>
        <v>0</v>
      </c>
      <c r="K308" s="9">
        <f>VLOOKUP(B308,[2]Combined!C$1:AE$640,29,0)</f>
        <v>0</v>
      </c>
      <c r="L308" s="9">
        <f>VLOOKUP(B308,[2]Combined!C$1:AF$640,30,0)</f>
        <v>0</v>
      </c>
      <c r="M308" s="9">
        <f>VLOOKUP(B308,[2]Combined!C$1:AG$640,31,0)</f>
        <v>0</v>
      </c>
      <c r="N308" s="9">
        <v>0</v>
      </c>
      <c r="O308" s="10">
        <f>VLOOKUP(B308,[3]Combined!C$1:AB$640,26,0)</f>
        <v>0</v>
      </c>
      <c r="P308" s="10">
        <f>VLOOKUP(B308,[3]Combined!C$1:AC$640,27,0)</f>
        <v>0</v>
      </c>
      <c r="Q308" s="10">
        <f>VLOOKUP(B308,[3]Combined!C$1:AE$640,29,0)</f>
        <v>0</v>
      </c>
      <c r="R308" s="10">
        <f>VLOOKUP(B308,[3]Combined!C$1:AF$640,30,0)</f>
        <v>0</v>
      </c>
      <c r="S308" s="10">
        <f>VLOOKUP(B308,[3]Combined!C$1:AG$640,31,0)</f>
        <v>0</v>
      </c>
      <c r="T308" s="10">
        <v>0</v>
      </c>
      <c r="U308" s="11">
        <v>8</v>
      </c>
      <c r="V308" s="11">
        <v>13</v>
      </c>
      <c r="W308" s="11">
        <f>VLOOKUP(B308,[4]Combined!C$1:AE$640,29,0)</f>
        <v>0</v>
      </c>
      <c r="X308" s="11">
        <v>0</v>
      </c>
      <c r="Y308" s="11">
        <v>0</v>
      </c>
      <c r="Z308" s="11">
        <v>0</v>
      </c>
      <c r="AA308" s="12">
        <v>4</v>
      </c>
      <c r="AB308" s="12">
        <v>5</v>
      </c>
      <c r="AC308" s="12">
        <f>VLOOKUP(B308,[5]Combined!C$1:AE$640,29,0)</f>
        <v>0</v>
      </c>
      <c r="AD308" s="12">
        <v>0</v>
      </c>
      <c r="AE308" s="12">
        <v>0</v>
      </c>
      <c r="AF308" s="12">
        <v>0</v>
      </c>
      <c r="AG308" s="14">
        <f t="shared" si="20"/>
        <v>18</v>
      </c>
      <c r="AH308" s="14">
        <f t="shared" si="20"/>
        <v>0</v>
      </c>
      <c r="AI308" s="14">
        <f t="shared" si="21"/>
        <v>0</v>
      </c>
      <c r="AJ308" s="14">
        <f t="shared" si="22"/>
        <v>12</v>
      </c>
      <c r="AK308" s="14">
        <f t="shared" si="23"/>
        <v>12</v>
      </c>
      <c r="AL308" s="14">
        <f t="shared" si="24"/>
        <v>66.666666666666657</v>
      </c>
      <c r="AN308" s="7">
        <v>22</v>
      </c>
    </row>
    <row r="309" spans="1:40" x14ac:dyDescent="0.25">
      <c r="A309" s="7">
        <v>308</v>
      </c>
      <c r="B309" s="7" t="s">
        <v>339</v>
      </c>
      <c r="C309" s="8">
        <f>VLOOKUP(B309,[1]Combined!$B$1:$AA$640,26,0)</f>
        <v>0</v>
      </c>
      <c r="D309" s="8">
        <f>VLOOKUP(B309,[1]Combined!$B$1:$AB$640,27,0)</f>
        <v>0</v>
      </c>
      <c r="E309" s="8">
        <f>VLOOKUP(B309,[1]Combined!$B$1:$AD$640,29,0)</f>
        <v>0</v>
      </c>
      <c r="F309" s="8">
        <f>VLOOKUP(B309,[1]Combined!$B$1:$AE$640,30,0)</f>
        <v>0</v>
      </c>
      <c r="G309" s="8">
        <f>VLOOKUP(B309,[1]Combined!$B$1:$AF$640,31,0)</f>
        <v>0</v>
      </c>
      <c r="H309" s="8">
        <v>0</v>
      </c>
      <c r="I309" s="9">
        <f>VLOOKUP(B309,[2]Combined!C$1:AB$640,26,0)</f>
        <v>0</v>
      </c>
      <c r="J309" s="9">
        <f>VLOOKUP(B309,[2]Combined!C$1:AC$640,27,0)</f>
        <v>0</v>
      </c>
      <c r="K309" s="9">
        <f>VLOOKUP(B309,[2]Combined!C$1:AE$640,29,0)</f>
        <v>0</v>
      </c>
      <c r="L309" s="9">
        <f>VLOOKUP(B309,[2]Combined!C$1:AF$640,30,0)</f>
        <v>0</v>
      </c>
      <c r="M309" s="9">
        <f>VLOOKUP(B309,[2]Combined!C$1:AG$640,31,0)</f>
        <v>0</v>
      </c>
      <c r="N309" s="9">
        <v>0</v>
      </c>
      <c r="O309" s="10">
        <f>VLOOKUP(B309,[3]Combined!C$1:AB$640,26,0)</f>
        <v>0</v>
      </c>
      <c r="P309" s="10">
        <f>VLOOKUP(B309,[3]Combined!C$1:AC$640,27,0)</f>
        <v>0</v>
      </c>
      <c r="Q309" s="10">
        <f>VLOOKUP(B309,[3]Combined!C$1:AE$640,29,0)</f>
        <v>0</v>
      </c>
      <c r="R309" s="10">
        <f>VLOOKUP(B309,[3]Combined!C$1:AF$640,30,0)</f>
        <v>0</v>
      </c>
      <c r="S309" s="10">
        <f>VLOOKUP(B309,[3]Combined!C$1:AG$640,31,0)</f>
        <v>0</v>
      </c>
      <c r="T309" s="10">
        <v>0</v>
      </c>
      <c r="U309" s="11">
        <v>8</v>
      </c>
      <c r="V309" s="11">
        <v>13</v>
      </c>
      <c r="W309" s="11">
        <f>VLOOKUP(B309,[4]Combined!C$1:AE$640,29,0)</f>
        <v>0</v>
      </c>
      <c r="X309" s="11">
        <v>0</v>
      </c>
      <c r="Y309" s="11">
        <v>0</v>
      </c>
      <c r="Z309" s="11">
        <v>0</v>
      </c>
      <c r="AA309" s="12">
        <v>4</v>
      </c>
      <c r="AB309" s="12">
        <v>5</v>
      </c>
      <c r="AC309" s="12">
        <f>VLOOKUP(B309,[5]Combined!C$1:AE$640,29,0)</f>
        <v>0</v>
      </c>
      <c r="AD309" s="12">
        <v>0</v>
      </c>
      <c r="AE309" s="12">
        <v>0</v>
      </c>
      <c r="AF309" s="12">
        <v>0</v>
      </c>
      <c r="AG309" s="14">
        <f t="shared" si="20"/>
        <v>18</v>
      </c>
      <c r="AH309" s="14">
        <f t="shared" si="20"/>
        <v>0</v>
      </c>
      <c r="AI309" s="14">
        <f t="shared" si="21"/>
        <v>0</v>
      </c>
      <c r="AJ309" s="14">
        <f t="shared" si="22"/>
        <v>12</v>
      </c>
      <c r="AK309" s="14">
        <f t="shared" si="23"/>
        <v>12</v>
      </c>
      <c r="AL309" s="14">
        <f t="shared" si="24"/>
        <v>66.666666666666657</v>
      </c>
      <c r="AN309" s="7">
        <v>22</v>
      </c>
    </row>
    <row r="310" spans="1:40" x14ac:dyDescent="0.25">
      <c r="A310" s="7">
        <v>309</v>
      </c>
      <c r="B310" s="7" t="s">
        <v>340</v>
      </c>
      <c r="C310" s="8">
        <f>VLOOKUP(B310,[1]Combined!$B$1:$AA$640,26,0)</f>
        <v>0</v>
      </c>
      <c r="D310" s="8">
        <f>VLOOKUP(B310,[1]Combined!$B$1:$AB$640,27,0)</f>
        <v>0</v>
      </c>
      <c r="E310" s="8">
        <f>VLOOKUP(B310,[1]Combined!$B$1:$AD$640,29,0)</f>
        <v>0</v>
      </c>
      <c r="F310" s="8">
        <f>VLOOKUP(B310,[1]Combined!$B$1:$AE$640,30,0)</f>
        <v>0</v>
      </c>
      <c r="G310" s="8">
        <f>VLOOKUP(B310,[1]Combined!$B$1:$AF$640,31,0)</f>
        <v>0</v>
      </c>
      <c r="H310" s="8">
        <v>0</v>
      </c>
      <c r="I310" s="9">
        <f>VLOOKUP(B310,[2]Combined!C$1:AB$640,26,0)</f>
        <v>0</v>
      </c>
      <c r="J310" s="9">
        <f>VLOOKUP(B310,[2]Combined!C$1:AC$640,27,0)</f>
        <v>0</v>
      </c>
      <c r="K310" s="9">
        <f>VLOOKUP(B310,[2]Combined!C$1:AE$640,29,0)</f>
        <v>0</v>
      </c>
      <c r="L310" s="9">
        <f>VLOOKUP(B310,[2]Combined!C$1:AF$640,30,0)</f>
        <v>0</v>
      </c>
      <c r="M310" s="9">
        <f>VLOOKUP(B310,[2]Combined!C$1:AG$640,31,0)</f>
        <v>0</v>
      </c>
      <c r="N310" s="9">
        <v>0</v>
      </c>
      <c r="O310" s="10">
        <f>VLOOKUP(B310,[3]Combined!C$1:AB$640,26,0)</f>
        <v>0</v>
      </c>
      <c r="P310" s="10">
        <f>VLOOKUP(B310,[3]Combined!C$1:AC$640,27,0)</f>
        <v>0</v>
      </c>
      <c r="Q310" s="10">
        <f>VLOOKUP(B310,[3]Combined!C$1:AE$640,29,0)</f>
        <v>0</v>
      </c>
      <c r="R310" s="10">
        <f>VLOOKUP(B310,[3]Combined!C$1:AF$640,30,0)</f>
        <v>0</v>
      </c>
      <c r="S310" s="10">
        <f>VLOOKUP(B310,[3]Combined!C$1:AG$640,31,0)</f>
        <v>0</v>
      </c>
      <c r="T310" s="10">
        <v>0</v>
      </c>
      <c r="U310" s="11">
        <v>9</v>
      </c>
      <c r="V310" s="11">
        <v>13</v>
      </c>
      <c r="W310" s="11">
        <f>VLOOKUP(B310,[4]Combined!C$1:AE$640,29,0)</f>
        <v>0</v>
      </c>
      <c r="X310" s="11">
        <v>0</v>
      </c>
      <c r="Y310" s="11">
        <v>0</v>
      </c>
      <c r="Z310" s="11">
        <v>0</v>
      </c>
      <c r="AA310" s="12">
        <v>4</v>
      </c>
      <c r="AB310" s="12">
        <v>5</v>
      </c>
      <c r="AC310" s="12">
        <f>VLOOKUP(B310,[5]Combined!C$1:AE$640,29,0)</f>
        <v>0</v>
      </c>
      <c r="AD310" s="12">
        <v>0</v>
      </c>
      <c r="AE310" s="12">
        <v>0</v>
      </c>
      <c r="AF310" s="12">
        <v>0</v>
      </c>
      <c r="AG310" s="14">
        <f t="shared" si="20"/>
        <v>18</v>
      </c>
      <c r="AH310" s="14">
        <f t="shared" si="20"/>
        <v>0</v>
      </c>
      <c r="AI310" s="14">
        <f t="shared" si="21"/>
        <v>0</v>
      </c>
      <c r="AJ310" s="14">
        <f t="shared" si="22"/>
        <v>13</v>
      </c>
      <c r="AK310" s="14">
        <f t="shared" si="23"/>
        <v>13</v>
      </c>
      <c r="AL310" s="14">
        <f t="shared" si="24"/>
        <v>72.222222222222214</v>
      </c>
      <c r="AN310" s="7">
        <v>22</v>
      </c>
    </row>
    <row r="311" spans="1:40" x14ac:dyDescent="0.25">
      <c r="A311" s="7">
        <v>310</v>
      </c>
      <c r="B311" s="7" t="s">
        <v>341</v>
      </c>
      <c r="C311" s="8">
        <f>VLOOKUP(B311,[1]Combined!$B$1:$AA$640,26,0)</f>
        <v>0</v>
      </c>
      <c r="D311" s="8">
        <f>VLOOKUP(B311,[1]Combined!$B$1:$AB$640,27,0)</f>
        <v>0</v>
      </c>
      <c r="E311" s="8">
        <f>VLOOKUP(B311,[1]Combined!$B$1:$AD$640,29,0)</f>
        <v>0</v>
      </c>
      <c r="F311" s="8">
        <f>VLOOKUP(B311,[1]Combined!$B$1:$AE$640,30,0)</f>
        <v>0</v>
      </c>
      <c r="G311" s="8">
        <f>VLOOKUP(B311,[1]Combined!$B$1:$AF$640,31,0)</f>
        <v>0</v>
      </c>
      <c r="H311" s="8">
        <v>0</v>
      </c>
      <c r="I311" s="9">
        <f>VLOOKUP(B311,[2]Combined!C$1:AB$640,26,0)</f>
        <v>0</v>
      </c>
      <c r="J311" s="9">
        <f>VLOOKUP(B311,[2]Combined!C$1:AC$640,27,0)</f>
        <v>0</v>
      </c>
      <c r="K311" s="9">
        <f>VLOOKUP(B311,[2]Combined!C$1:AE$640,29,0)</f>
        <v>0</v>
      </c>
      <c r="L311" s="9">
        <f>VLOOKUP(B311,[2]Combined!C$1:AF$640,30,0)</f>
        <v>0</v>
      </c>
      <c r="M311" s="9">
        <f>VLOOKUP(B311,[2]Combined!C$1:AG$640,31,0)</f>
        <v>0</v>
      </c>
      <c r="N311" s="9">
        <v>0</v>
      </c>
      <c r="O311" s="10">
        <f>VLOOKUP(B311,[3]Combined!C$1:AB$640,26,0)</f>
        <v>0</v>
      </c>
      <c r="P311" s="10">
        <f>VLOOKUP(B311,[3]Combined!C$1:AC$640,27,0)</f>
        <v>0</v>
      </c>
      <c r="Q311" s="10">
        <f>VLOOKUP(B311,[3]Combined!C$1:AE$640,29,0)</f>
        <v>0</v>
      </c>
      <c r="R311" s="10">
        <f>VLOOKUP(B311,[3]Combined!C$1:AF$640,30,0)</f>
        <v>0</v>
      </c>
      <c r="S311" s="10">
        <f>VLOOKUP(B311,[3]Combined!C$1:AG$640,31,0)</f>
        <v>0</v>
      </c>
      <c r="T311" s="10">
        <v>0</v>
      </c>
      <c r="U311" s="11">
        <v>10</v>
      </c>
      <c r="V311" s="11">
        <v>13</v>
      </c>
      <c r="W311" s="11">
        <f>VLOOKUP(B311,[4]Combined!C$1:AE$640,29,0)</f>
        <v>0</v>
      </c>
      <c r="X311" s="11">
        <v>0</v>
      </c>
      <c r="Y311" s="11">
        <v>0</v>
      </c>
      <c r="Z311" s="11">
        <v>0</v>
      </c>
      <c r="AA311" s="12">
        <v>4</v>
      </c>
      <c r="AB311" s="12">
        <v>5</v>
      </c>
      <c r="AC311" s="12">
        <f>VLOOKUP(B311,[5]Combined!C$1:AE$640,29,0)</f>
        <v>0</v>
      </c>
      <c r="AD311" s="12">
        <v>0</v>
      </c>
      <c r="AE311" s="12">
        <v>0</v>
      </c>
      <c r="AF311" s="12">
        <v>0</v>
      </c>
      <c r="AG311" s="14">
        <f t="shared" si="20"/>
        <v>18</v>
      </c>
      <c r="AH311" s="14">
        <f t="shared" si="20"/>
        <v>0</v>
      </c>
      <c r="AI311" s="14">
        <f t="shared" si="21"/>
        <v>0</v>
      </c>
      <c r="AJ311" s="14">
        <f t="shared" si="22"/>
        <v>14</v>
      </c>
      <c r="AK311" s="14">
        <f t="shared" si="23"/>
        <v>14</v>
      </c>
      <c r="AL311" s="14">
        <f t="shared" si="24"/>
        <v>77.777777777777786</v>
      </c>
      <c r="AN311" s="7">
        <v>22</v>
      </c>
    </row>
    <row r="312" spans="1:40" x14ac:dyDescent="0.25">
      <c r="A312" s="7">
        <v>311</v>
      </c>
      <c r="B312" s="7" t="s">
        <v>342</v>
      </c>
      <c r="C312" s="8">
        <f>VLOOKUP(B312,[1]Combined!$B$1:$AA$640,26,0)</f>
        <v>0</v>
      </c>
      <c r="D312" s="8">
        <f>VLOOKUP(B312,[1]Combined!$B$1:$AB$640,27,0)</f>
        <v>0</v>
      </c>
      <c r="E312" s="8">
        <f>VLOOKUP(B312,[1]Combined!$B$1:$AD$640,29,0)</f>
        <v>0</v>
      </c>
      <c r="F312" s="8">
        <f>VLOOKUP(B312,[1]Combined!$B$1:$AE$640,30,0)</f>
        <v>0</v>
      </c>
      <c r="G312" s="8">
        <f>VLOOKUP(B312,[1]Combined!$B$1:$AF$640,31,0)</f>
        <v>0</v>
      </c>
      <c r="H312" s="8">
        <v>0</v>
      </c>
      <c r="I312" s="9">
        <f>VLOOKUP(B312,[2]Combined!C$1:AB$640,26,0)</f>
        <v>0</v>
      </c>
      <c r="J312" s="9">
        <f>VLOOKUP(B312,[2]Combined!C$1:AC$640,27,0)</f>
        <v>0</v>
      </c>
      <c r="K312" s="9">
        <f>VLOOKUP(B312,[2]Combined!C$1:AE$640,29,0)</f>
        <v>0</v>
      </c>
      <c r="L312" s="9">
        <f>VLOOKUP(B312,[2]Combined!C$1:AF$640,30,0)</f>
        <v>0</v>
      </c>
      <c r="M312" s="9">
        <f>VLOOKUP(B312,[2]Combined!C$1:AG$640,31,0)</f>
        <v>0</v>
      </c>
      <c r="N312" s="9">
        <v>0</v>
      </c>
      <c r="O312" s="10">
        <f>VLOOKUP(B312,[3]Combined!C$1:AB$640,26,0)</f>
        <v>0</v>
      </c>
      <c r="P312" s="10">
        <f>VLOOKUP(B312,[3]Combined!C$1:AC$640,27,0)</f>
        <v>0</v>
      </c>
      <c r="Q312" s="10">
        <f>VLOOKUP(B312,[3]Combined!C$1:AE$640,29,0)</f>
        <v>0</v>
      </c>
      <c r="R312" s="10">
        <f>VLOOKUP(B312,[3]Combined!C$1:AF$640,30,0)</f>
        <v>0</v>
      </c>
      <c r="S312" s="10">
        <f>VLOOKUP(B312,[3]Combined!C$1:AG$640,31,0)</f>
        <v>0</v>
      </c>
      <c r="T312" s="10">
        <v>0</v>
      </c>
      <c r="U312" s="11">
        <v>8</v>
      </c>
      <c r="V312" s="11">
        <v>13</v>
      </c>
      <c r="W312" s="11">
        <f>VLOOKUP(B312,[4]Combined!C$1:AE$640,29,0)</f>
        <v>0</v>
      </c>
      <c r="X312" s="11">
        <v>0</v>
      </c>
      <c r="Y312" s="11">
        <v>0</v>
      </c>
      <c r="Z312" s="11">
        <v>0</v>
      </c>
      <c r="AA312" s="12">
        <v>4</v>
      </c>
      <c r="AB312" s="12">
        <v>5</v>
      </c>
      <c r="AC312" s="12">
        <f>VLOOKUP(B312,[5]Combined!C$1:AE$640,29,0)</f>
        <v>0</v>
      </c>
      <c r="AD312" s="12">
        <v>0</v>
      </c>
      <c r="AE312" s="12">
        <v>0</v>
      </c>
      <c r="AF312" s="12">
        <v>0</v>
      </c>
      <c r="AG312" s="14">
        <f t="shared" si="20"/>
        <v>18</v>
      </c>
      <c r="AH312" s="14">
        <f t="shared" si="20"/>
        <v>0</v>
      </c>
      <c r="AI312" s="14">
        <f t="shared" si="21"/>
        <v>0</v>
      </c>
      <c r="AJ312" s="14">
        <f t="shared" si="22"/>
        <v>12</v>
      </c>
      <c r="AK312" s="14">
        <f t="shared" si="23"/>
        <v>12</v>
      </c>
      <c r="AL312" s="14">
        <f t="shared" si="24"/>
        <v>66.666666666666657</v>
      </c>
      <c r="AN312" s="7">
        <v>22</v>
      </c>
    </row>
    <row r="313" spans="1:40" x14ac:dyDescent="0.25">
      <c r="A313" s="7">
        <v>312</v>
      </c>
      <c r="B313" s="7" t="s">
        <v>343</v>
      </c>
      <c r="C313" s="8">
        <f>VLOOKUP(B313,[1]Combined!$B$1:$AA$640,26,0)</f>
        <v>0</v>
      </c>
      <c r="D313" s="8">
        <f>VLOOKUP(B313,[1]Combined!$B$1:$AB$640,27,0)</f>
        <v>0</v>
      </c>
      <c r="E313" s="8">
        <f>VLOOKUP(B313,[1]Combined!$B$1:$AD$640,29,0)</f>
        <v>0</v>
      </c>
      <c r="F313" s="8">
        <f>VLOOKUP(B313,[1]Combined!$B$1:$AE$640,30,0)</f>
        <v>0</v>
      </c>
      <c r="G313" s="8">
        <f>VLOOKUP(B313,[1]Combined!$B$1:$AF$640,31,0)</f>
        <v>0</v>
      </c>
      <c r="H313" s="8">
        <v>0</v>
      </c>
      <c r="I313" s="9">
        <f>VLOOKUP(B313,[2]Combined!C$1:AB$640,26,0)</f>
        <v>0</v>
      </c>
      <c r="J313" s="9">
        <f>VLOOKUP(B313,[2]Combined!C$1:AC$640,27,0)</f>
        <v>0</v>
      </c>
      <c r="K313" s="9">
        <f>VLOOKUP(B313,[2]Combined!C$1:AE$640,29,0)</f>
        <v>0</v>
      </c>
      <c r="L313" s="9">
        <f>VLOOKUP(B313,[2]Combined!C$1:AF$640,30,0)</f>
        <v>0</v>
      </c>
      <c r="M313" s="9">
        <f>VLOOKUP(B313,[2]Combined!C$1:AG$640,31,0)</f>
        <v>0</v>
      </c>
      <c r="N313" s="9">
        <v>0</v>
      </c>
      <c r="O313" s="10">
        <f>VLOOKUP(B313,[3]Combined!C$1:AB$640,26,0)</f>
        <v>0</v>
      </c>
      <c r="P313" s="10">
        <f>VLOOKUP(B313,[3]Combined!C$1:AC$640,27,0)</f>
        <v>0</v>
      </c>
      <c r="Q313" s="10">
        <f>VLOOKUP(B313,[3]Combined!C$1:AE$640,29,0)</f>
        <v>0</v>
      </c>
      <c r="R313" s="10">
        <f>VLOOKUP(B313,[3]Combined!C$1:AF$640,30,0)</f>
        <v>0</v>
      </c>
      <c r="S313" s="10">
        <f>VLOOKUP(B313,[3]Combined!C$1:AG$640,31,0)</f>
        <v>0</v>
      </c>
      <c r="T313" s="10">
        <v>0</v>
      </c>
      <c r="U313" s="11">
        <v>8</v>
      </c>
      <c r="V313" s="11">
        <v>13</v>
      </c>
      <c r="W313" s="11">
        <f>VLOOKUP(B313,[4]Combined!C$1:AE$640,29,0)</f>
        <v>0</v>
      </c>
      <c r="X313" s="11">
        <v>0</v>
      </c>
      <c r="Y313" s="11">
        <v>0</v>
      </c>
      <c r="Z313" s="11">
        <v>0</v>
      </c>
      <c r="AA313" s="12">
        <v>4</v>
      </c>
      <c r="AB313" s="12">
        <v>5</v>
      </c>
      <c r="AC313" s="12">
        <f>VLOOKUP(B313,[5]Combined!C$1:AE$640,29,0)</f>
        <v>0</v>
      </c>
      <c r="AD313" s="12">
        <v>0</v>
      </c>
      <c r="AE313" s="12">
        <v>0</v>
      </c>
      <c r="AF313" s="12">
        <v>0</v>
      </c>
      <c r="AG313" s="14">
        <f t="shared" si="20"/>
        <v>18</v>
      </c>
      <c r="AH313" s="14">
        <f t="shared" si="20"/>
        <v>0</v>
      </c>
      <c r="AI313" s="14">
        <f t="shared" si="21"/>
        <v>0</v>
      </c>
      <c r="AJ313" s="14">
        <f t="shared" si="22"/>
        <v>12</v>
      </c>
      <c r="AK313" s="14">
        <f t="shared" si="23"/>
        <v>12</v>
      </c>
      <c r="AL313" s="14">
        <f t="shared" si="24"/>
        <v>66.666666666666657</v>
      </c>
      <c r="AN313" s="7">
        <v>22</v>
      </c>
    </row>
    <row r="314" spans="1:40" x14ac:dyDescent="0.25">
      <c r="A314" s="7">
        <v>313</v>
      </c>
      <c r="B314" s="7" t="s">
        <v>344</v>
      </c>
      <c r="C314" s="8">
        <f>VLOOKUP(B314,[1]Combined!$B$1:$AA$640,26,0)</f>
        <v>0</v>
      </c>
      <c r="D314" s="8">
        <f>VLOOKUP(B314,[1]Combined!$B$1:$AB$640,27,0)</f>
        <v>0</v>
      </c>
      <c r="E314" s="8">
        <f>VLOOKUP(B314,[1]Combined!$B$1:$AD$640,29,0)</f>
        <v>0</v>
      </c>
      <c r="F314" s="8">
        <f>VLOOKUP(B314,[1]Combined!$B$1:$AE$640,30,0)</f>
        <v>0</v>
      </c>
      <c r="G314" s="8">
        <f>VLOOKUP(B314,[1]Combined!$B$1:$AF$640,31,0)</f>
        <v>0</v>
      </c>
      <c r="H314" s="8">
        <v>0</v>
      </c>
      <c r="I314" s="9">
        <f>VLOOKUP(B314,[2]Combined!C$1:AB$640,26,0)</f>
        <v>0</v>
      </c>
      <c r="J314" s="9">
        <f>VLOOKUP(B314,[2]Combined!C$1:AC$640,27,0)</f>
        <v>0</v>
      </c>
      <c r="K314" s="9">
        <f>VLOOKUP(B314,[2]Combined!C$1:AE$640,29,0)</f>
        <v>0</v>
      </c>
      <c r="L314" s="9">
        <f>VLOOKUP(B314,[2]Combined!C$1:AF$640,30,0)</f>
        <v>0</v>
      </c>
      <c r="M314" s="9">
        <f>VLOOKUP(B314,[2]Combined!C$1:AG$640,31,0)</f>
        <v>0</v>
      </c>
      <c r="N314" s="9">
        <v>0</v>
      </c>
      <c r="O314" s="10">
        <f>VLOOKUP(B314,[3]Combined!C$1:AB$640,26,0)</f>
        <v>0</v>
      </c>
      <c r="P314" s="10">
        <f>VLOOKUP(B314,[3]Combined!C$1:AC$640,27,0)</f>
        <v>0</v>
      </c>
      <c r="Q314" s="10">
        <f>VLOOKUP(B314,[3]Combined!C$1:AE$640,29,0)</f>
        <v>0</v>
      </c>
      <c r="R314" s="10">
        <f>VLOOKUP(B314,[3]Combined!C$1:AF$640,30,0)</f>
        <v>0</v>
      </c>
      <c r="S314" s="10">
        <f>VLOOKUP(B314,[3]Combined!C$1:AG$640,31,0)</f>
        <v>0</v>
      </c>
      <c r="T314" s="10">
        <v>0</v>
      </c>
      <c r="U314" s="11">
        <v>9</v>
      </c>
      <c r="V314" s="11">
        <v>13</v>
      </c>
      <c r="W314" s="11">
        <f>VLOOKUP(B314,[4]Combined!C$1:AE$640,29,0)</f>
        <v>0</v>
      </c>
      <c r="X314" s="11">
        <v>0</v>
      </c>
      <c r="Y314" s="11">
        <v>0</v>
      </c>
      <c r="Z314" s="11">
        <v>0</v>
      </c>
      <c r="AA314" s="12">
        <v>2</v>
      </c>
      <c r="AB314" s="12">
        <v>5</v>
      </c>
      <c r="AC314" s="12">
        <f>VLOOKUP(B314,[5]Combined!C$1:AE$640,29,0)</f>
        <v>0</v>
      </c>
      <c r="AD314" s="12">
        <v>0</v>
      </c>
      <c r="AE314" s="12">
        <v>0</v>
      </c>
      <c r="AF314" s="12">
        <v>0</v>
      </c>
      <c r="AG314" s="14">
        <f t="shared" si="20"/>
        <v>18</v>
      </c>
      <c r="AH314" s="14">
        <f t="shared" si="20"/>
        <v>0</v>
      </c>
      <c r="AI314" s="14">
        <f t="shared" si="21"/>
        <v>0</v>
      </c>
      <c r="AJ314" s="14">
        <f t="shared" si="22"/>
        <v>11</v>
      </c>
      <c r="AK314" s="14">
        <f t="shared" si="23"/>
        <v>11</v>
      </c>
      <c r="AL314" s="14">
        <f t="shared" si="24"/>
        <v>61.111111111111114</v>
      </c>
      <c r="AN314" s="7">
        <v>0</v>
      </c>
    </row>
    <row r="315" spans="1:40" x14ac:dyDescent="0.25">
      <c r="A315" s="7">
        <v>314</v>
      </c>
      <c r="B315" s="7" t="s">
        <v>345</v>
      </c>
      <c r="C315" s="8">
        <f>VLOOKUP(B315,[1]Combined!$B$1:$AA$640,26,0)</f>
        <v>0</v>
      </c>
      <c r="D315" s="8">
        <f>VLOOKUP(B315,[1]Combined!$B$1:$AB$640,27,0)</f>
        <v>0</v>
      </c>
      <c r="E315" s="8">
        <f>VLOOKUP(B315,[1]Combined!$B$1:$AD$640,29,0)</f>
        <v>0</v>
      </c>
      <c r="F315" s="8">
        <f>VLOOKUP(B315,[1]Combined!$B$1:$AE$640,30,0)</f>
        <v>0</v>
      </c>
      <c r="G315" s="8">
        <f>VLOOKUP(B315,[1]Combined!$B$1:$AF$640,31,0)</f>
        <v>0</v>
      </c>
      <c r="H315" s="8">
        <v>0</v>
      </c>
      <c r="I315" s="9">
        <f>VLOOKUP(B315,[2]Combined!C$1:AB$640,26,0)</f>
        <v>0</v>
      </c>
      <c r="J315" s="9">
        <f>VLOOKUP(B315,[2]Combined!C$1:AC$640,27,0)</f>
        <v>0</v>
      </c>
      <c r="K315" s="9">
        <f>VLOOKUP(B315,[2]Combined!C$1:AE$640,29,0)</f>
        <v>0</v>
      </c>
      <c r="L315" s="9">
        <f>VLOOKUP(B315,[2]Combined!C$1:AF$640,30,0)</f>
        <v>0</v>
      </c>
      <c r="M315" s="9">
        <f>VLOOKUP(B315,[2]Combined!C$1:AG$640,31,0)</f>
        <v>0</v>
      </c>
      <c r="N315" s="9">
        <v>0</v>
      </c>
      <c r="O315" s="10">
        <f>VLOOKUP(B315,[3]Combined!C$1:AB$640,26,0)</f>
        <v>0</v>
      </c>
      <c r="P315" s="10">
        <f>VLOOKUP(B315,[3]Combined!C$1:AC$640,27,0)</f>
        <v>0</v>
      </c>
      <c r="Q315" s="10">
        <f>VLOOKUP(B315,[3]Combined!C$1:AE$640,29,0)</f>
        <v>0</v>
      </c>
      <c r="R315" s="10">
        <f>VLOOKUP(B315,[3]Combined!C$1:AF$640,30,0)</f>
        <v>0</v>
      </c>
      <c r="S315" s="10">
        <f>VLOOKUP(B315,[3]Combined!C$1:AG$640,31,0)</f>
        <v>0</v>
      </c>
      <c r="T315" s="10">
        <v>0</v>
      </c>
      <c r="U315" s="11">
        <v>8</v>
      </c>
      <c r="V315" s="11">
        <v>13</v>
      </c>
      <c r="W315" s="11">
        <f>VLOOKUP(B315,[4]Combined!C$1:AE$640,29,0)</f>
        <v>0</v>
      </c>
      <c r="X315" s="11">
        <v>0</v>
      </c>
      <c r="Y315" s="11">
        <v>0</v>
      </c>
      <c r="Z315" s="11">
        <v>0</v>
      </c>
      <c r="AA315" s="12">
        <v>3</v>
      </c>
      <c r="AB315" s="12">
        <v>5</v>
      </c>
      <c r="AC315" s="12">
        <f>VLOOKUP(B315,[5]Combined!C$1:AE$640,29,0)</f>
        <v>0</v>
      </c>
      <c r="AD315" s="12">
        <v>0</v>
      </c>
      <c r="AE315" s="12">
        <v>0</v>
      </c>
      <c r="AF315" s="12">
        <v>0</v>
      </c>
      <c r="AG315" s="14">
        <f t="shared" si="20"/>
        <v>18</v>
      </c>
      <c r="AH315" s="14">
        <f t="shared" si="20"/>
        <v>0</v>
      </c>
      <c r="AI315" s="14">
        <f t="shared" si="21"/>
        <v>0</v>
      </c>
      <c r="AJ315" s="14">
        <f t="shared" si="22"/>
        <v>11</v>
      </c>
      <c r="AK315" s="14">
        <f t="shared" si="23"/>
        <v>11</v>
      </c>
      <c r="AL315" s="14">
        <f t="shared" si="24"/>
        <v>61.111111111111114</v>
      </c>
      <c r="AN315" s="7">
        <v>22</v>
      </c>
    </row>
    <row r="316" spans="1:40" x14ac:dyDescent="0.25">
      <c r="A316" s="7">
        <v>315</v>
      </c>
      <c r="B316" s="7" t="s">
        <v>346</v>
      </c>
      <c r="C316" s="8">
        <f>VLOOKUP(B316,[1]Combined!$B$1:$AA$640,26,0)</f>
        <v>0</v>
      </c>
      <c r="D316" s="8">
        <f>VLOOKUP(B316,[1]Combined!$B$1:$AB$640,27,0)</f>
        <v>0</v>
      </c>
      <c r="E316" s="8">
        <f>VLOOKUP(B316,[1]Combined!$B$1:$AD$640,29,0)</f>
        <v>0</v>
      </c>
      <c r="F316" s="8">
        <f>VLOOKUP(B316,[1]Combined!$B$1:$AE$640,30,0)</f>
        <v>0</v>
      </c>
      <c r="G316" s="8">
        <f>VLOOKUP(B316,[1]Combined!$B$1:$AF$640,31,0)</f>
        <v>0</v>
      </c>
      <c r="H316" s="8">
        <v>0</v>
      </c>
      <c r="I316" s="9">
        <f>VLOOKUP(B316,[2]Combined!C$1:AB$640,26,0)</f>
        <v>0</v>
      </c>
      <c r="J316" s="9">
        <f>VLOOKUP(B316,[2]Combined!C$1:AC$640,27,0)</f>
        <v>0</v>
      </c>
      <c r="K316" s="9">
        <f>VLOOKUP(B316,[2]Combined!C$1:AE$640,29,0)</f>
        <v>0</v>
      </c>
      <c r="L316" s="9">
        <f>VLOOKUP(B316,[2]Combined!C$1:AF$640,30,0)</f>
        <v>0</v>
      </c>
      <c r="M316" s="9">
        <f>VLOOKUP(B316,[2]Combined!C$1:AG$640,31,0)</f>
        <v>0</v>
      </c>
      <c r="N316" s="9">
        <v>0</v>
      </c>
      <c r="O316" s="10">
        <f>VLOOKUP(B316,[3]Combined!C$1:AB$640,26,0)</f>
        <v>0</v>
      </c>
      <c r="P316" s="10">
        <f>VLOOKUP(B316,[3]Combined!C$1:AC$640,27,0)</f>
        <v>0</v>
      </c>
      <c r="Q316" s="10">
        <f>VLOOKUP(B316,[3]Combined!C$1:AE$640,29,0)</f>
        <v>0</v>
      </c>
      <c r="R316" s="10">
        <f>VLOOKUP(B316,[3]Combined!C$1:AF$640,30,0)</f>
        <v>0</v>
      </c>
      <c r="S316" s="10">
        <f>VLOOKUP(B316,[3]Combined!C$1:AG$640,31,0)</f>
        <v>0</v>
      </c>
      <c r="T316" s="10">
        <v>0</v>
      </c>
      <c r="U316" s="11">
        <v>9</v>
      </c>
      <c r="V316" s="11">
        <v>13</v>
      </c>
      <c r="W316" s="11">
        <f>VLOOKUP(B316,[4]Combined!C$1:AE$640,29,0)</f>
        <v>0</v>
      </c>
      <c r="X316" s="11">
        <v>0</v>
      </c>
      <c r="Y316" s="11">
        <v>0</v>
      </c>
      <c r="Z316" s="11">
        <v>0</v>
      </c>
      <c r="AA316" s="12">
        <v>4</v>
      </c>
      <c r="AB316" s="12">
        <v>5</v>
      </c>
      <c r="AC316" s="12">
        <f>VLOOKUP(B316,[5]Combined!C$1:AE$640,29,0)</f>
        <v>0</v>
      </c>
      <c r="AD316" s="12">
        <v>0</v>
      </c>
      <c r="AE316" s="12">
        <v>0</v>
      </c>
      <c r="AF316" s="12">
        <v>0</v>
      </c>
      <c r="AG316" s="14">
        <f t="shared" ref="AG316:AH379" si="25">SUM(D316,G316,J316,M316,P316,S316,V316,Y316,AB316,AE316)</f>
        <v>18</v>
      </c>
      <c r="AH316" s="14">
        <f t="shared" si="25"/>
        <v>0</v>
      </c>
      <c r="AI316" s="14">
        <f t="shared" ref="AI316:AI379" si="26">FLOOR(IF(AH316&lt;(1/3*(AG316)),AH316,(1/3*(AG316))),1)</f>
        <v>0</v>
      </c>
      <c r="AJ316" s="14">
        <f t="shared" ref="AJ316:AJ379" si="27">SUM(C316,F316,I316,L316,O316,R316,U316,X316,AA316,AD316)</f>
        <v>13</v>
      </c>
      <c r="AK316" s="14">
        <f t="shared" ref="AK316:AK379" si="28">IF(SUM(AJ316,AI316)&gt;AG316,AG316,SUM(AJ316,AI316))</f>
        <v>13</v>
      </c>
      <c r="AL316" s="14">
        <f t="shared" ref="AL316:AL379" si="29">(AK316/AG316)*100</f>
        <v>72.222222222222214</v>
      </c>
      <c r="AN316" s="7">
        <v>22</v>
      </c>
    </row>
    <row r="317" spans="1:40" x14ac:dyDescent="0.25">
      <c r="A317" s="7">
        <v>316</v>
      </c>
      <c r="B317" s="7" t="s">
        <v>347</v>
      </c>
      <c r="C317" s="8">
        <f>VLOOKUP(B317,[1]Combined!$B$1:$AA$640,26,0)</f>
        <v>0</v>
      </c>
      <c r="D317" s="8">
        <f>VLOOKUP(B317,[1]Combined!$B$1:$AB$640,27,0)</f>
        <v>0</v>
      </c>
      <c r="E317" s="8">
        <f>VLOOKUP(B317,[1]Combined!$B$1:$AD$640,29,0)</f>
        <v>0</v>
      </c>
      <c r="F317" s="8">
        <f>VLOOKUP(B317,[1]Combined!$B$1:$AE$640,30,0)</f>
        <v>0</v>
      </c>
      <c r="G317" s="8">
        <f>VLOOKUP(B317,[1]Combined!$B$1:$AF$640,31,0)</f>
        <v>0</v>
      </c>
      <c r="H317" s="8">
        <v>0</v>
      </c>
      <c r="I317" s="9">
        <f>VLOOKUP(B317,[2]Combined!C$1:AB$640,26,0)</f>
        <v>0</v>
      </c>
      <c r="J317" s="9">
        <f>VLOOKUP(B317,[2]Combined!C$1:AC$640,27,0)</f>
        <v>0</v>
      </c>
      <c r="K317" s="9">
        <f>VLOOKUP(B317,[2]Combined!C$1:AE$640,29,0)</f>
        <v>0</v>
      </c>
      <c r="L317" s="9">
        <f>VLOOKUP(B317,[2]Combined!C$1:AF$640,30,0)</f>
        <v>0</v>
      </c>
      <c r="M317" s="9">
        <f>VLOOKUP(B317,[2]Combined!C$1:AG$640,31,0)</f>
        <v>0</v>
      </c>
      <c r="N317" s="9">
        <v>0</v>
      </c>
      <c r="O317" s="10">
        <f>VLOOKUP(B317,[3]Combined!C$1:AB$640,26,0)</f>
        <v>0</v>
      </c>
      <c r="P317" s="10">
        <f>VLOOKUP(B317,[3]Combined!C$1:AC$640,27,0)</f>
        <v>0</v>
      </c>
      <c r="Q317" s="10">
        <f>VLOOKUP(B317,[3]Combined!C$1:AE$640,29,0)</f>
        <v>0</v>
      </c>
      <c r="R317" s="10">
        <f>VLOOKUP(B317,[3]Combined!C$1:AF$640,30,0)</f>
        <v>0</v>
      </c>
      <c r="S317" s="10">
        <f>VLOOKUP(B317,[3]Combined!C$1:AG$640,31,0)</f>
        <v>0</v>
      </c>
      <c r="T317" s="10">
        <v>0</v>
      </c>
      <c r="U317" s="11">
        <v>8</v>
      </c>
      <c r="V317" s="11">
        <v>13</v>
      </c>
      <c r="W317" s="11">
        <f>VLOOKUP(B317,[4]Combined!C$1:AE$640,29,0)</f>
        <v>0</v>
      </c>
      <c r="X317" s="11">
        <v>0</v>
      </c>
      <c r="Y317" s="11">
        <v>0</v>
      </c>
      <c r="Z317" s="11">
        <v>0</v>
      </c>
      <c r="AA317" s="12">
        <v>4</v>
      </c>
      <c r="AB317" s="12">
        <v>5</v>
      </c>
      <c r="AC317" s="12">
        <f>VLOOKUP(B317,[5]Combined!C$1:AE$640,29,0)</f>
        <v>0</v>
      </c>
      <c r="AD317" s="12">
        <v>0</v>
      </c>
      <c r="AE317" s="12">
        <v>0</v>
      </c>
      <c r="AF317" s="12">
        <v>0</v>
      </c>
      <c r="AG317" s="14">
        <f t="shared" si="25"/>
        <v>18</v>
      </c>
      <c r="AH317" s="14">
        <f t="shared" si="25"/>
        <v>0</v>
      </c>
      <c r="AI317" s="14">
        <f t="shared" si="26"/>
        <v>0</v>
      </c>
      <c r="AJ317" s="14">
        <f t="shared" si="27"/>
        <v>12</v>
      </c>
      <c r="AK317" s="14">
        <f t="shared" si="28"/>
        <v>12</v>
      </c>
      <c r="AL317" s="14">
        <f t="shared" si="29"/>
        <v>66.666666666666657</v>
      </c>
      <c r="AN317" s="7">
        <v>22</v>
      </c>
    </row>
    <row r="318" spans="1:40" x14ac:dyDescent="0.25">
      <c r="A318" s="7">
        <v>317</v>
      </c>
      <c r="B318" s="7" t="s">
        <v>348</v>
      </c>
      <c r="C318" s="8">
        <f>VLOOKUP(B318,[1]Combined!$B$1:$AA$640,26,0)</f>
        <v>0</v>
      </c>
      <c r="D318" s="8">
        <f>VLOOKUP(B318,[1]Combined!$B$1:$AB$640,27,0)</f>
        <v>0</v>
      </c>
      <c r="E318" s="8">
        <f>VLOOKUP(B318,[1]Combined!$B$1:$AD$640,29,0)</f>
        <v>0</v>
      </c>
      <c r="F318" s="8">
        <f>VLOOKUP(B318,[1]Combined!$B$1:$AE$640,30,0)</f>
        <v>0</v>
      </c>
      <c r="G318" s="8">
        <f>VLOOKUP(B318,[1]Combined!$B$1:$AF$640,31,0)</f>
        <v>0</v>
      </c>
      <c r="H318" s="8">
        <v>0</v>
      </c>
      <c r="I318" s="9">
        <f>VLOOKUP(B318,[2]Combined!C$1:AB$640,26,0)</f>
        <v>0</v>
      </c>
      <c r="J318" s="9">
        <f>VLOOKUP(B318,[2]Combined!C$1:AC$640,27,0)</f>
        <v>0</v>
      </c>
      <c r="K318" s="9">
        <f>VLOOKUP(B318,[2]Combined!C$1:AE$640,29,0)</f>
        <v>0</v>
      </c>
      <c r="L318" s="9">
        <f>VLOOKUP(B318,[2]Combined!C$1:AF$640,30,0)</f>
        <v>0</v>
      </c>
      <c r="M318" s="9">
        <f>VLOOKUP(B318,[2]Combined!C$1:AG$640,31,0)</f>
        <v>0</v>
      </c>
      <c r="N318" s="9">
        <v>0</v>
      </c>
      <c r="O318" s="10">
        <f>VLOOKUP(B318,[3]Combined!C$1:AB$640,26,0)</f>
        <v>0</v>
      </c>
      <c r="P318" s="10">
        <f>VLOOKUP(B318,[3]Combined!C$1:AC$640,27,0)</f>
        <v>0</v>
      </c>
      <c r="Q318" s="10">
        <f>VLOOKUP(B318,[3]Combined!C$1:AE$640,29,0)</f>
        <v>0</v>
      </c>
      <c r="R318" s="10">
        <f>VLOOKUP(B318,[3]Combined!C$1:AF$640,30,0)</f>
        <v>0</v>
      </c>
      <c r="S318" s="10">
        <f>VLOOKUP(B318,[3]Combined!C$1:AG$640,31,0)</f>
        <v>0</v>
      </c>
      <c r="T318" s="10">
        <v>0</v>
      </c>
      <c r="U318" s="11">
        <v>7</v>
      </c>
      <c r="V318" s="11">
        <v>13</v>
      </c>
      <c r="W318" s="11">
        <f>VLOOKUP(B318,[4]Combined!C$1:AE$640,29,0)</f>
        <v>0</v>
      </c>
      <c r="X318" s="11">
        <v>0</v>
      </c>
      <c r="Y318" s="11">
        <v>0</v>
      </c>
      <c r="Z318" s="11">
        <v>0</v>
      </c>
      <c r="AA318" s="12">
        <v>3</v>
      </c>
      <c r="AB318" s="12">
        <v>5</v>
      </c>
      <c r="AC318" s="12">
        <f>VLOOKUP(B318,[5]Combined!C$1:AE$640,29,0)</f>
        <v>0</v>
      </c>
      <c r="AD318" s="12">
        <v>0</v>
      </c>
      <c r="AE318" s="12">
        <v>0</v>
      </c>
      <c r="AF318" s="12">
        <v>0</v>
      </c>
      <c r="AG318" s="14">
        <f t="shared" si="25"/>
        <v>18</v>
      </c>
      <c r="AH318" s="14">
        <f t="shared" si="25"/>
        <v>0</v>
      </c>
      <c r="AI318" s="14">
        <f t="shared" si="26"/>
        <v>0</v>
      </c>
      <c r="AJ318" s="14">
        <f t="shared" si="27"/>
        <v>10</v>
      </c>
      <c r="AK318" s="14">
        <f t="shared" si="28"/>
        <v>10</v>
      </c>
      <c r="AL318" s="14">
        <f t="shared" si="29"/>
        <v>55.555555555555557</v>
      </c>
      <c r="AN318" s="7">
        <v>22</v>
      </c>
    </row>
    <row r="319" spans="1:40" x14ac:dyDescent="0.25">
      <c r="A319" s="7">
        <v>318</v>
      </c>
      <c r="B319" s="7" t="s">
        <v>349</v>
      </c>
      <c r="C319" s="8">
        <f>VLOOKUP(B319,[1]Combined!$B$1:$AA$640,26,0)</f>
        <v>0</v>
      </c>
      <c r="D319" s="8">
        <f>VLOOKUP(B319,[1]Combined!$B$1:$AB$640,27,0)</f>
        <v>0</v>
      </c>
      <c r="E319" s="8">
        <f>VLOOKUP(B319,[1]Combined!$B$1:$AD$640,29,0)</f>
        <v>0</v>
      </c>
      <c r="F319" s="8">
        <f>VLOOKUP(B319,[1]Combined!$B$1:$AE$640,30,0)</f>
        <v>0</v>
      </c>
      <c r="G319" s="8">
        <f>VLOOKUP(B319,[1]Combined!$B$1:$AF$640,31,0)</f>
        <v>0</v>
      </c>
      <c r="H319" s="8">
        <v>0</v>
      </c>
      <c r="I319" s="9">
        <f>VLOOKUP(B319,[2]Combined!C$1:AB$640,26,0)</f>
        <v>0</v>
      </c>
      <c r="J319" s="9">
        <f>VLOOKUP(B319,[2]Combined!C$1:AC$640,27,0)</f>
        <v>0</v>
      </c>
      <c r="K319" s="9">
        <f>VLOOKUP(B319,[2]Combined!C$1:AE$640,29,0)</f>
        <v>0</v>
      </c>
      <c r="L319" s="9">
        <f>VLOOKUP(B319,[2]Combined!C$1:AF$640,30,0)</f>
        <v>0</v>
      </c>
      <c r="M319" s="9">
        <f>VLOOKUP(B319,[2]Combined!C$1:AG$640,31,0)</f>
        <v>0</v>
      </c>
      <c r="N319" s="9">
        <v>0</v>
      </c>
      <c r="O319" s="10">
        <f>VLOOKUP(B319,[3]Combined!C$1:AB$640,26,0)</f>
        <v>0</v>
      </c>
      <c r="P319" s="10">
        <f>VLOOKUP(B319,[3]Combined!C$1:AC$640,27,0)</f>
        <v>0</v>
      </c>
      <c r="Q319" s="10">
        <f>VLOOKUP(B319,[3]Combined!C$1:AE$640,29,0)</f>
        <v>0</v>
      </c>
      <c r="R319" s="10">
        <f>VLOOKUP(B319,[3]Combined!C$1:AF$640,30,0)</f>
        <v>0</v>
      </c>
      <c r="S319" s="10">
        <f>VLOOKUP(B319,[3]Combined!C$1:AG$640,31,0)</f>
        <v>0</v>
      </c>
      <c r="T319" s="10">
        <v>0</v>
      </c>
      <c r="U319" s="11">
        <v>5</v>
      </c>
      <c r="V319" s="11">
        <v>13</v>
      </c>
      <c r="W319" s="11">
        <f>VLOOKUP(B319,[4]Combined!C$1:AE$640,29,0)</f>
        <v>0</v>
      </c>
      <c r="X319" s="11">
        <v>0</v>
      </c>
      <c r="Y319" s="11">
        <v>0</v>
      </c>
      <c r="Z319" s="11">
        <v>0</v>
      </c>
      <c r="AA319" s="12">
        <v>2</v>
      </c>
      <c r="AB319" s="12">
        <v>5</v>
      </c>
      <c r="AC319" s="12">
        <f>VLOOKUP(B319,[5]Combined!C$1:AE$640,29,0)</f>
        <v>0</v>
      </c>
      <c r="AD319" s="12">
        <v>0</v>
      </c>
      <c r="AE319" s="12">
        <v>0</v>
      </c>
      <c r="AF319" s="12">
        <v>0</v>
      </c>
      <c r="AG319" s="14">
        <f t="shared" si="25"/>
        <v>18</v>
      </c>
      <c r="AH319" s="14">
        <f t="shared" si="25"/>
        <v>0</v>
      </c>
      <c r="AI319" s="14">
        <f t="shared" si="26"/>
        <v>0</v>
      </c>
      <c r="AJ319" s="14">
        <f t="shared" si="27"/>
        <v>7</v>
      </c>
      <c r="AK319" s="14">
        <f t="shared" si="28"/>
        <v>7</v>
      </c>
      <c r="AL319" s="14">
        <f t="shared" si="29"/>
        <v>38.888888888888893</v>
      </c>
      <c r="AN319" s="7">
        <v>0</v>
      </c>
    </row>
    <row r="320" spans="1:40" x14ac:dyDescent="0.25">
      <c r="A320" s="7">
        <v>319</v>
      </c>
      <c r="B320" s="7" t="s">
        <v>350</v>
      </c>
      <c r="C320" s="8">
        <f>VLOOKUP(B320,[1]Combined!$B$1:$AA$640,26,0)</f>
        <v>0</v>
      </c>
      <c r="D320" s="8">
        <f>VLOOKUP(B320,[1]Combined!$B$1:$AB$640,27,0)</f>
        <v>0</v>
      </c>
      <c r="E320" s="8">
        <f>VLOOKUP(B320,[1]Combined!$B$1:$AD$640,29,0)</f>
        <v>0</v>
      </c>
      <c r="F320" s="8">
        <f>VLOOKUP(B320,[1]Combined!$B$1:$AE$640,30,0)</f>
        <v>0</v>
      </c>
      <c r="G320" s="8">
        <f>VLOOKUP(B320,[1]Combined!$B$1:$AF$640,31,0)</f>
        <v>0</v>
      </c>
      <c r="H320" s="8">
        <v>0</v>
      </c>
      <c r="I320" s="9">
        <f>VLOOKUP(B320,[2]Combined!C$1:AB$640,26,0)</f>
        <v>0</v>
      </c>
      <c r="J320" s="9">
        <f>VLOOKUP(B320,[2]Combined!C$1:AC$640,27,0)</f>
        <v>0</v>
      </c>
      <c r="K320" s="9">
        <f>VLOOKUP(B320,[2]Combined!C$1:AE$640,29,0)</f>
        <v>0</v>
      </c>
      <c r="L320" s="9">
        <f>VLOOKUP(B320,[2]Combined!C$1:AF$640,30,0)</f>
        <v>0</v>
      </c>
      <c r="M320" s="9">
        <f>VLOOKUP(B320,[2]Combined!C$1:AG$640,31,0)</f>
        <v>0</v>
      </c>
      <c r="N320" s="9">
        <v>0</v>
      </c>
      <c r="O320" s="10">
        <f>VLOOKUP(B320,[3]Combined!C$1:AB$640,26,0)</f>
        <v>0</v>
      </c>
      <c r="P320" s="10">
        <f>VLOOKUP(B320,[3]Combined!C$1:AC$640,27,0)</f>
        <v>0</v>
      </c>
      <c r="Q320" s="10">
        <f>VLOOKUP(B320,[3]Combined!C$1:AE$640,29,0)</f>
        <v>0</v>
      </c>
      <c r="R320" s="10">
        <f>VLOOKUP(B320,[3]Combined!C$1:AF$640,30,0)</f>
        <v>0</v>
      </c>
      <c r="S320" s="10">
        <f>VLOOKUP(B320,[3]Combined!C$1:AG$640,31,0)</f>
        <v>0</v>
      </c>
      <c r="T320" s="10">
        <v>0</v>
      </c>
      <c r="U320" s="11">
        <v>7</v>
      </c>
      <c r="V320" s="11">
        <v>13</v>
      </c>
      <c r="W320" s="11">
        <f>VLOOKUP(B320,[4]Combined!C$1:AE$640,29,0)</f>
        <v>0</v>
      </c>
      <c r="X320" s="11">
        <v>0</v>
      </c>
      <c r="Y320" s="11">
        <v>0</v>
      </c>
      <c r="Z320" s="11">
        <v>0</v>
      </c>
      <c r="AA320" s="12">
        <v>5</v>
      </c>
      <c r="AB320" s="12">
        <v>5</v>
      </c>
      <c r="AC320" s="12">
        <f>VLOOKUP(B320,[5]Combined!C$1:AE$640,29,0)</f>
        <v>0</v>
      </c>
      <c r="AD320" s="12">
        <v>0</v>
      </c>
      <c r="AE320" s="12">
        <v>0</v>
      </c>
      <c r="AF320" s="12">
        <v>0</v>
      </c>
      <c r="AG320" s="14">
        <f t="shared" si="25"/>
        <v>18</v>
      </c>
      <c r="AH320" s="14">
        <f t="shared" si="25"/>
        <v>0</v>
      </c>
      <c r="AI320" s="14">
        <f t="shared" si="26"/>
        <v>0</v>
      </c>
      <c r="AJ320" s="14">
        <f t="shared" si="27"/>
        <v>12</v>
      </c>
      <c r="AK320" s="14">
        <f t="shared" si="28"/>
        <v>12</v>
      </c>
      <c r="AL320" s="14">
        <f t="shared" si="29"/>
        <v>66.666666666666657</v>
      </c>
      <c r="AN320" s="7">
        <v>23</v>
      </c>
    </row>
    <row r="321" spans="1:40" x14ac:dyDescent="0.25">
      <c r="A321" s="7">
        <v>320</v>
      </c>
      <c r="B321" s="7" t="s">
        <v>351</v>
      </c>
      <c r="C321" s="8">
        <f>VLOOKUP(B321,[1]Combined!$B$1:$AA$640,26,0)</f>
        <v>0</v>
      </c>
      <c r="D321" s="8">
        <f>VLOOKUP(B321,[1]Combined!$B$1:$AB$640,27,0)</f>
        <v>0</v>
      </c>
      <c r="E321" s="8">
        <f>VLOOKUP(B321,[1]Combined!$B$1:$AD$640,29,0)</f>
        <v>0</v>
      </c>
      <c r="F321" s="8">
        <f>VLOOKUP(B321,[1]Combined!$B$1:$AE$640,30,0)</f>
        <v>0</v>
      </c>
      <c r="G321" s="8">
        <f>VLOOKUP(B321,[1]Combined!$B$1:$AF$640,31,0)</f>
        <v>0</v>
      </c>
      <c r="H321" s="8">
        <v>0</v>
      </c>
      <c r="I321" s="9">
        <f>VLOOKUP(B321,[2]Combined!C$1:AB$640,26,0)</f>
        <v>0</v>
      </c>
      <c r="J321" s="9">
        <f>VLOOKUP(B321,[2]Combined!C$1:AC$640,27,0)</f>
        <v>0</v>
      </c>
      <c r="K321" s="9">
        <f>VLOOKUP(B321,[2]Combined!C$1:AE$640,29,0)</f>
        <v>0</v>
      </c>
      <c r="L321" s="9">
        <f>VLOOKUP(B321,[2]Combined!C$1:AF$640,30,0)</f>
        <v>0</v>
      </c>
      <c r="M321" s="9">
        <f>VLOOKUP(B321,[2]Combined!C$1:AG$640,31,0)</f>
        <v>0</v>
      </c>
      <c r="N321" s="9">
        <v>0</v>
      </c>
      <c r="O321" s="10">
        <f>VLOOKUP(B321,[3]Combined!C$1:AB$640,26,0)</f>
        <v>0</v>
      </c>
      <c r="P321" s="10">
        <f>VLOOKUP(B321,[3]Combined!C$1:AC$640,27,0)</f>
        <v>0</v>
      </c>
      <c r="Q321" s="10">
        <f>VLOOKUP(B321,[3]Combined!C$1:AE$640,29,0)</f>
        <v>0</v>
      </c>
      <c r="R321" s="10">
        <f>VLOOKUP(B321,[3]Combined!C$1:AF$640,30,0)</f>
        <v>0</v>
      </c>
      <c r="S321" s="10">
        <f>VLOOKUP(B321,[3]Combined!C$1:AG$640,31,0)</f>
        <v>0</v>
      </c>
      <c r="T321" s="10">
        <v>0</v>
      </c>
      <c r="U321" s="11">
        <v>8</v>
      </c>
      <c r="V321" s="11">
        <v>13</v>
      </c>
      <c r="W321" s="11">
        <f>VLOOKUP(B321,[4]Combined!C$1:AE$640,29,0)</f>
        <v>0</v>
      </c>
      <c r="X321" s="11">
        <v>0</v>
      </c>
      <c r="Y321" s="11">
        <v>0</v>
      </c>
      <c r="Z321" s="11">
        <v>0</v>
      </c>
      <c r="AA321" s="12">
        <v>4</v>
      </c>
      <c r="AB321" s="12">
        <v>5</v>
      </c>
      <c r="AC321" s="12">
        <f>VLOOKUP(B321,[5]Combined!C$1:AE$640,29,0)</f>
        <v>0</v>
      </c>
      <c r="AD321" s="12">
        <v>0</v>
      </c>
      <c r="AE321" s="12">
        <v>0</v>
      </c>
      <c r="AF321" s="12">
        <v>0</v>
      </c>
      <c r="AG321" s="14">
        <f t="shared" si="25"/>
        <v>18</v>
      </c>
      <c r="AH321" s="14">
        <f t="shared" si="25"/>
        <v>0</v>
      </c>
      <c r="AI321" s="14">
        <f t="shared" si="26"/>
        <v>0</v>
      </c>
      <c r="AJ321" s="14">
        <f t="shared" si="27"/>
        <v>12</v>
      </c>
      <c r="AK321" s="14">
        <f t="shared" si="28"/>
        <v>12</v>
      </c>
      <c r="AL321" s="14">
        <f t="shared" si="29"/>
        <v>66.666666666666657</v>
      </c>
      <c r="AN321" s="7">
        <v>22</v>
      </c>
    </row>
    <row r="322" spans="1:40" x14ac:dyDescent="0.25">
      <c r="A322" s="7">
        <v>321</v>
      </c>
      <c r="B322" s="7" t="s">
        <v>352</v>
      </c>
      <c r="C322" s="8">
        <f>VLOOKUP(B322,[1]Combined!$B$1:$AA$640,26,0)</f>
        <v>0</v>
      </c>
      <c r="D322" s="8">
        <f>VLOOKUP(B322,[1]Combined!$B$1:$AB$640,27,0)</f>
        <v>0</v>
      </c>
      <c r="E322" s="8">
        <f>VLOOKUP(B322,[1]Combined!$B$1:$AD$640,29,0)</f>
        <v>0</v>
      </c>
      <c r="F322" s="8">
        <f>VLOOKUP(B322,[1]Combined!$B$1:$AE$640,30,0)</f>
        <v>0</v>
      </c>
      <c r="G322" s="8">
        <f>VLOOKUP(B322,[1]Combined!$B$1:$AF$640,31,0)</f>
        <v>0</v>
      </c>
      <c r="H322" s="8">
        <v>0</v>
      </c>
      <c r="I322" s="9">
        <f>VLOOKUP(B322,[2]Combined!C$1:AB$640,26,0)</f>
        <v>0</v>
      </c>
      <c r="J322" s="9">
        <f>VLOOKUP(B322,[2]Combined!C$1:AC$640,27,0)</f>
        <v>0</v>
      </c>
      <c r="K322" s="9">
        <f>VLOOKUP(B322,[2]Combined!C$1:AE$640,29,0)</f>
        <v>0</v>
      </c>
      <c r="L322" s="9">
        <f>VLOOKUP(B322,[2]Combined!C$1:AF$640,30,0)</f>
        <v>0</v>
      </c>
      <c r="M322" s="9">
        <f>VLOOKUP(B322,[2]Combined!C$1:AG$640,31,0)</f>
        <v>0</v>
      </c>
      <c r="N322" s="9">
        <v>0</v>
      </c>
      <c r="O322" s="10">
        <f>VLOOKUP(B322,[3]Combined!C$1:AB$640,26,0)</f>
        <v>0</v>
      </c>
      <c r="P322" s="10">
        <f>VLOOKUP(B322,[3]Combined!C$1:AC$640,27,0)</f>
        <v>0</v>
      </c>
      <c r="Q322" s="10">
        <f>VLOOKUP(B322,[3]Combined!C$1:AE$640,29,0)</f>
        <v>0</v>
      </c>
      <c r="R322" s="10">
        <f>VLOOKUP(B322,[3]Combined!C$1:AF$640,30,0)</f>
        <v>0</v>
      </c>
      <c r="S322" s="10">
        <f>VLOOKUP(B322,[3]Combined!C$1:AG$640,31,0)</f>
        <v>0</v>
      </c>
      <c r="T322" s="10">
        <v>0</v>
      </c>
      <c r="U322" s="11">
        <v>8</v>
      </c>
      <c r="V322" s="11">
        <v>13</v>
      </c>
      <c r="W322" s="11">
        <f>VLOOKUP(B322,[4]Combined!C$1:AE$640,29,0)</f>
        <v>0</v>
      </c>
      <c r="X322" s="11">
        <v>0</v>
      </c>
      <c r="Y322" s="11">
        <v>0</v>
      </c>
      <c r="Z322" s="11">
        <v>0</v>
      </c>
      <c r="AA322" s="12">
        <v>4</v>
      </c>
      <c r="AB322" s="12">
        <v>5</v>
      </c>
      <c r="AC322" s="12">
        <f>VLOOKUP(B322,[5]Combined!C$1:AE$640,29,0)</f>
        <v>0</v>
      </c>
      <c r="AD322" s="12">
        <v>0</v>
      </c>
      <c r="AE322" s="12">
        <v>0</v>
      </c>
      <c r="AF322" s="12">
        <v>0</v>
      </c>
      <c r="AG322" s="14">
        <f t="shared" si="25"/>
        <v>18</v>
      </c>
      <c r="AH322" s="14">
        <f t="shared" si="25"/>
        <v>0</v>
      </c>
      <c r="AI322" s="14">
        <f t="shared" si="26"/>
        <v>0</v>
      </c>
      <c r="AJ322" s="14">
        <f t="shared" si="27"/>
        <v>12</v>
      </c>
      <c r="AK322" s="14">
        <f t="shared" si="28"/>
        <v>12</v>
      </c>
      <c r="AL322" s="14">
        <f t="shared" si="29"/>
        <v>66.666666666666657</v>
      </c>
      <c r="AN322" s="7">
        <v>22</v>
      </c>
    </row>
    <row r="323" spans="1:40" x14ac:dyDescent="0.25">
      <c r="A323" s="7">
        <v>322</v>
      </c>
      <c r="B323" s="7" t="s">
        <v>353</v>
      </c>
      <c r="C323" s="8">
        <f>VLOOKUP(B323,[1]Combined!$B$1:$AA$640,26,0)</f>
        <v>0</v>
      </c>
      <c r="D323" s="8">
        <f>VLOOKUP(B323,[1]Combined!$B$1:$AB$640,27,0)</f>
        <v>0</v>
      </c>
      <c r="E323" s="8">
        <f>VLOOKUP(B323,[1]Combined!$B$1:$AD$640,29,0)</f>
        <v>0</v>
      </c>
      <c r="F323" s="8">
        <f>VLOOKUP(B323,[1]Combined!$B$1:$AE$640,30,0)</f>
        <v>0</v>
      </c>
      <c r="G323" s="8">
        <f>VLOOKUP(B323,[1]Combined!$B$1:$AF$640,31,0)</f>
        <v>0</v>
      </c>
      <c r="H323" s="8">
        <v>0</v>
      </c>
      <c r="I323" s="9">
        <f>VLOOKUP(B323,[2]Combined!C$1:AB$640,26,0)</f>
        <v>0</v>
      </c>
      <c r="J323" s="9">
        <f>VLOOKUP(B323,[2]Combined!C$1:AC$640,27,0)</f>
        <v>0</v>
      </c>
      <c r="K323" s="9">
        <f>VLOOKUP(B323,[2]Combined!C$1:AE$640,29,0)</f>
        <v>0</v>
      </c>
      <c r="L323" s="9">
        <f>VLOOKUP(B323,[2]Combined!C$1:AF$640,30,0)</f>
        <v>0</v>
      </c>
      <c r="M323" s="9">
        <f>VLOOKUP(B323,[2]Combined!C$1:AG$640,31,0)</f>
        <v>0</v>
      </c>
      <c r="N323" s="9">
        <v>0</v>
      </c>
      <c r="O323" s="10">
        <f>VLOOKUP(B323,[3]Combined!C$1:AB$640,26,0)</f>
        <v>0</v>
      </c>
      <c r="P323" s="10">
        <f>VLOOKUP(B323,[3]Combined!C$1:AC$640,27,0)</f>
        <v>0</v>
      </c>
      <c r="Q323" s="10">
        <f>VLOOKUP(B323,[3]Combined!C$1:AE$640,29,0)</f>
        <v>0</v>
      </c>
      <c r="R323" s="10">
        <f>VLOOKUP(B323,[3]Combined!C$1:AF$640,30,0)</f>
        <v>0</v>
      </c>
      <c r="S323" s="10">
        <f>VLOOKUP(B323,[3]Combined!C$1:AG$640,31,0)</f>
        <v>0</v>
      </c>
      <c r="T323" s="10">
        <v>0</v>
      </c>
      <c r="U323" s="11">
        <v>8</v>
      </c>
      <c r="V323" s="11">
        <v>13</v>
      </c>
      <c r="W323" s="11">
        <f>VLOOKUP(B323,[4]Combined!C$1:AE$640,29,0)</f>
        <v>0</v>
      </c>
      <c r="X323" s="11">
        <v>0</v>
      </c>
      <c r="Y323" s="11">
        <v>0</v>
      </c>
      <c r="Z323" s="11">
        <v>0</v>
      </c>
      <c r="AA323" s="12">
        <v>2</v>
      </c>
      <c r="AB323" s="12">
        <v>5</v>
      </c>
      <c r="AC323" s="12">
        <f>VLOOKUP(B323,[5]Combined!C$1:AE$640,29,0)</f>
        <v>0</v>
      </c>
      <c r="AD323" s="12">
        <v>0</v>
      </c>
      <c r="AE323" s="12">
        <v>0</v>
      </c>
      <c r="AF323" s="12">
        <v>0</v>
      </c>
      <c r="AG323" s="14">
        <f t="shared" si="25"/>
        <v>18</v>
      </c>
      <c r="AH323" s="14">
        <f t="shared" si="25"/>
        <v>0</v>
      </c>
      <c r="AI323" s="14">
        <f t="shared" si="26"/>
        <v>0</v>
      </c>
      <c r="AJ323" s="14">
        <f t="shared" si="27"/>
        <v>10</v>
      </c>
      <c r="AK323" s="14">
        <f t="shared" si="28"/>
        <v>10</v>
      </c>
      <c r="AL323" s="14">
        <f t="shared" si="29"/>
        <v>55.555555555555557</v>
      </c>
      <c r="AN323" s="7">
        <v>22</v>
      </c>
    </row>
    <row r="324" spans="1:40" x14ac:dyDescent="0.25">
      <c r="A324" s="7">
        <v>323</v>
      </c>
      <c r="B324" s="7" t="s">
        <v>354</v>
      </c>
      <c r="C324" s="8">
        <f>VLOOKUP(B324,[1]Combined!$B$1:$AA$640,26,0)</f>
        <v>0</v>
      </c>
      <c r="D324" s="8">
        <f>VLOOKUP(B324,[1]Combined!$B$1:$AB$640,27,0)</f>
        <v>0</v>
      </c>
      <c r="E324" s="8">
        <f>VLOOKUP(B324,[1]Combined!$B$1:$AD$640,29,0)</f>
        <v>0</v>
      </c>
      <c r="F324" s="8">
        <f>VLOOKUP(B324,[1]Combined!$B$1:$AE$640,30,0)</f>
        <v>0</v>
      </c>
      <c r="G324" s="8">
        <f>VLOOKUP(B324,[1]Combined!$B$1:$AF$640,31,0)</f>
        <v>0</v>
      </c>
      <c r="H324" s="8">
        <v>0</v>
      </c>
      <c r="I324" s="9">
        <f>VLOOKUP(B324,[2]Combined!C$1:AB$640,26,0)</f>
        <v>0</v>
      </c>
      <c r="J324" s="9">
        <f>VLOOKUP(B324,[2]Combined!C$1:AC$640,27,0)</f>
        <v>0</v>
      </c>
      <c r="K324" s="9">
        <f>VLOOKUP(B324,[2]Combined!C$1:AE$640,29,0)</f>
        <v>0</v>
      </c>
      <c r="L324" s="9">
        <f>VLOOKUP(B324,[2]Combined!C$1:AF$640,30,0)</f>
        <v>0</v>
      </c>
      <c r="M324" s="9">
        <f>VLOOKUP(B324,[2]Combined!C$1:AG$640,31,0)</f>
        <v>0</v>
      </c>
      <c r="N324" s="9">
        <v>0</v>
      </c>
      <c r="O324" s="10">
        <f>VLOOKUP(B324,[3]Combined!C$1:AB$640,26,0)</f>
        <v>0</v>
      </c>
      <c r="P324" s="10">
        <f>VLOOKUP(B324,[3]Combined!C$1:AC$640,27,0)</f>
        <v>0</v>
      </c>
      <c r="Q324" s="10">
        <f>VLOOKUP(B324,[3]Combined!C$1:AE$640,29,0)</f>
        <v>0</v>
      </c>
      <c r="R324" s="10">
        <f>VLOOKUP(B324,[3]Combined!C$1:AF$640,30,0)</f>
        <v>0</v>
      </c>
      <c r="S324" s="10">
        <f>VLOOKUP(B324,[3]Combined!C$1:AG$640,31,0)</f>
        <v>0</v>
      </c>
      <c r="T324" s="10">
        <v>0</v>
      </c>
      <c r="U324" s="11">
        <v>0</v>
      </c>
      <c r="V324" s="11">
        <v>13</v>
      </c>
      <c r="W324" s="11">
        <f>VLOOKUP(B324,[4]Combined!C$1:AE$640,29,0)</f>
        <v>0</v>
      </c>
      <c r="X324" s="11">
        <v>0</v>
      </c>
      <c r="Y324" s="11">
        <v>0</v>
      </c>
      <c r="Z324" s="11">
        <v>0</v>
      </c>
      <c r="AA324" s="12">
        <v>0</v>
      </c>
      <c r="AB324" s="12">
        <v>5</v>
      </c>
      <c r="AC324" s="12">
        <f>VLOOKUP(B324,[5]Combined!C$1:AE$640,29,0)</f>
        <v>0</v>
      </c>
      <c r="AD324" s="12">
        <v>0</v>
      </c>
      <c r="AE324" s="12">
        <v>0</v>
      </c>
      <c r="AF324" s="12">
        <v>0</v>
      </c>
      <c r="AG324" s="14">
        <f t="shared" si="25"/>
        <v>18</v>
      </c>
      <c r="AH324" s="14">
        <f t="shared" si="25"/>
        <v>0</v>
      </c>
      <c r="AI324" s="14">
        <f t="shared" si="26"/>
        <v>0</v>
      </c>
      <c r="AJ324" s="14">
        <f t="shared" si="27"/>
        <v>0</v>
      </c>
      <c r="AK324" s="14">
        <f t="shared" si="28"/>
        <v>0</v>
      </c>
      <c r="AL324" s="14">
        <f t="shared" si="29"/>
        <v>0</v>
      </c>
      <c r="AN324" s="7">
        <v>0</v>
      </c>
    </row>
    <row r="325" spans="1:40" x14ac:dyDescent="0.25">
      <c r="A325" s="7">
        <v>324</v>
      </c>
      <c r="B325" s="7" t="s">
        <v>355</v>
      </c>
      <c r="C325" s="8">
        <f>VLOOKUP(B325,[1]Combined!$B$1:$AA$640,26,0)</f>
        <v>0</v>
      </c>
      <c r="D325" s="8">
        <f>VLOOKUP(B325,[1]Combined!$B$1:$AB$640,27,0)</f>
        <v>0</v>
      </c>
      <c r="E325" s="8">
        <f>VLOOKUP(B325,[1]Combined!$B$1:$AD$640,29,0)</f>
        <v>0</v>
      </c>
      <c r="F325" s="8">
        <f>VLOOKUP(B325,[1]Combined!$B$1:$AE$640,30,0)</f>
        <v>0</v>
      </c>
      <c r="G325" s="8">
        <f>VLOOKUP(B325,[1]Combined!$B$1:$AF$640,31,0)</f>
        <v>0</v>
      </c>
      <c r="H325" s="8">
        <v>0</v>
      </c>
      <c r="I325" s="9">
        <f>VLOOKUP(B325,[2]Combined!C$1:AB$640,26,0)</f>
        <v>0</v>
      </c>
      <c r="J325" s="9">
        <f>VLOOKUP(B325,[2]Combined!C$1:AC$640,27,0)</f>
        <v>0</v>
      </c>
      <c r="K325" s="9">
        <f>VLOOKUP(B325,[2]Combined!C$1:AE$640,29,0)</f>
        <v>0</v>
      </c>
      <c r="L325" s="9">
        <f>VLOOKUP(B325,[2]Combined!C$1:AF$640,30,0)</f>
        <v>0</v>
      </c>
      <c r="M325" s="9">
        <f>VLOOKUP(B325,[2]Combined!C$1:AG$640,31,0)</f>
        <v>0</v>
      </c>
      <c r="N325" s="9">
        <v>0</v>
      </c>
      <c r="O325" s="10">
        <f>VLOOKUP(B325,[3]Combined!C$1:AB$640,26,0)</f>
        <v>0</v>
      </c>
      <c r="P325" s="10">
        <f>VLOOKUP(B325,[3]Combined!C$1:AC$640,27,0)</f>
        <v>0</v>
      </c>
      <c r="Q325" s="10">
        <f>VLOOKUP(B325,[3]Combined!C$1:AE$640,29,0)</f>
        <v>0</v>
      </c>
      <c r="R325" s="10">
        <f>VLOOKUP(B325,[3]Combined!C$1:AF$640,30,0)</f>
        <v>0</v>
      </c>
      <c r="S325" s="10">
        <f>VLOOKUP(B325,[3]Combined!C$1:AG$640,31,0)</f>
        <v>0</v>
      </c>
      <c r="T325" s="10">
        <v>0</v>
      </c>
      <c r="U325" s="11">
        <v>5</v>
      </c>
      <c r="V325" s="11">
        <v>13</v>
      </c>
      <c r="W325" s="11">
        <f>VLOOKUP(B325,[4]Combined!C$1:AE$640,29,0)</f>
        <v>0</v>
      </c>
      <c r="X325" s="11">
        <v>0</v>
      </c>
      <c r="Y325" s="11">
        <v>0</v>
      </c>
      <c r="Z325" s="11">
        <v>0</v>
      </c>
      <c r="AA325" s="12">
        <v>0</v>
      </c>
      <c r="AB325" s="12">
        <v>5</v>
      </c>
      <c r="AC325" s="12">
        <f>VLOOKUP(B325,[5]Combined!C$1:AE$640,29,0)</f>
        <v>0</v>
      </c>
      <c r="AD325" s="12">
        <v>0</v>
      </c>
      <c r="AE325" s="12">
        <v>0</v>
      </c>
      <c r="AF325" s="12">
        <v>0</v>
      </c>
      <c r="AG325" s="14">
        <f t="shared" si="25"/>
        <v>18</v>
      </c>
      <c r="AH325" s="14">
        <f t="shared" si="25"/>
        <v>0</v>
      </c>
      <c r="AI325" s="14">
        <f t="shared" si="26"/>
        <v>0</v>
      </c>
      <c r="AJ325" s="14">
        <f t="shared" si="27"/>
        <v>5</v>
      </c>
      <c r="AK325" s="14">
        <f t="shared" si="28"/>
        <v>5</v>
      </c>
      <c r="AL325" s="14">
        <f t="shared" si="29"/>
        <v>27.777777777777779</v>
      </c>
      <c r="AN325" s="7">
        <v>22</v>
      </c>
    </row>
    <row r="326" spans="1:40" x14ac:dyDescent="0.25">
      <c r="A326" s="7">
        <v>325</v>
      </c>
      <c r="B326" s="7" t="s">
        <v>356</v>
      </c>
      <c r="C326" s="8">
        <f>VLOOKUP(B326,[1]Combined!$B$1:$AA$640,26,0)</f>
        <v>0</v>
      </c>
      <c r="D326" s="8">
        <f>VLOOKUP(B326,[1]Combined!$B$1:$AB$640,27,0)</f>
        <v>0</v>
      </c>
      <c r="E326" s="8">
        <f>VLOOKUP(B326,[1]Combined!$B$1:$AD$640,29,0)</f>
        <v>0</v>
      </c>
      <c r="F326" s="8">
        <f>VLOOKUP(B326,[1]Combined!$B$1:$AE$640,30,0)</f>
        <v>0</v>
      </c>
      <c r="G326" s="8">
        <f>VLOOKUP(B326,[1]Combined!$B$1:$AF$640,31,0)</f>
        <v>0</v>
      </c>
      <c r="H326" s="8">
        <v>0</v>
      </c>
      <c r="I326" s="9">
        <f>VLOOKUP(B326,[2]Combined!C$1:AB$640,26,0)</f>
        <v>0</v>
      </c>
      <c r="J326" s="9">
        <f>VLOOKUP(B326,[2]Combined!C$1:AC$640,27,0)</f>
        <v>0</v>
      </c>
      <c r="K326" s="9">
        <f>VLOOKUP(B326,[2]Combined!C$1:AE$640,29,0)</f>
        <v>0</v>
      </c>
      <c r="L326" s="9">
        <f>VLOOKUP(B326,[2]Combined!C$1:AF$640,30,0)</f>
        <v>0</v>
      </c>
      <c r="M326" s="9">
        <f>VLOOKUP(B326,[2]Combined!C$1:AG$640,31,0)</f>
        <v>0</v>
      </c>
      <c r="N326" s="9">
        <v>0</v>
      </c>
      <c r="O326" s="10">
        <f>VLOOKUP(B326,[3]Combined!C$1:AB$640,26,0)</f>
        <v>0</v>
      </c>
      <c r="P326" s="10">
        <f>VLOOKUP(B326,[3]Combined!C$1:AC$640,27,0)</f>
        <v>0</v>
      </c>
      <c r="Q326" s="10">
        <f>VLOOKUP(B326,[3]Combined!C$1:AE$640,29,0)</f>
        <v>0</v>
      </c>
      <c r="R326" s="10">
        <f>VLOOKUP(B326,[3]Combined!C$1:AF$640,30,0)</f>
        <v>0</v>
      </c>
      <c r="S326" s="10">
        <f>VLOOKUP(B326,[3]Combined!C$1:AG$640,31,0)</f>
        <v>0</v>
      </c>
      <c r="T326" s="10">
        <v>0</v>
      </c>
      <c r="U326" s="11">
        <v>10</v>
      </c>
      <c r="V326" s="11">
        <v>13</v>
      </c>
      <c r="W326" s="11">
        <f>VLOOKUP(B326,[4]Combined!C$1:AE$640,29,0)</f>
        <v>0</v>
      </c>
      <c r="X326" s="11">
        <v>0</v>
      </c>
      <c r="Y326" s="11">
        <v>0</v>
      </c>
      <c r="Z326" s="11">
        <v>0</v>
      </c>
      <c r="AA326" s="12">
        <v>4</v>
      </c>
      <c r="AB326" s="12">
        <v>5</v>
      </c>
      <c r="AC326" s="12">
        <f>VLOOKUP(B326,[5]Combined!C$1:AE$640,29,0)</f>
        <v>0</v>
      </c>
      <c r="AD326" s="12">
        <v>0</v>
      </c>
      <c r="AE326" s="12">
        <v>0</v>
      </c>
      <c r="AF326" s="12">
        <v>0</v>
      </c>
      <c r="AG326" s="14">
        <f t="shared" si="25"/>
        <v>18</v>
      </c>
      <c r="AH326" s="14">
        <f t="shared" si="25"/>
        <v>0</v>
      </c>
      <c r="AI326" s="14">
        <f t="shared" si="26"/>
        <v>0</v>
      </c>
      <c r="AJ326" s="14">
        <f t="shared" si="27"/>
        <v>14</v>
      </c>
      <c r="AK326" s="14">
        <f t="shared" si="28"/>
        <v>14</v>
      </c>
      <c r="AL326" s="14">
        <f t="shared" si="29"/>
        <v>77.777777777777786</v>
      </c>
      <c r="AN326" s="7">
        <v>23</v>
      </c>
    </row>
    <row r="327" spans="1:40" x14ac:dyDescent="0.25">
      <c r="A327" s="7">
        <v>326</v>
      </c>
      <c r="B327" s="7" t="s">
        <v>357</v>
      </c>
      <c r="C327" s="8">
        <f>VLOOKUP(B327,[1]Combined!$B$1:$AA$640,26,0)</f>
        <v>0</v>
      </c>
      <c r="D327" s="8">
        <f>VLOOKUP(B327,[1]Combined!$B$1:$AB$640,27,0)</f>
        <v>0</v>
      </c>
      <c r="E327" s="8">
        <f>VLOOKUP(B327,[1]Combined!$B$1:$AD$640,29,0)</f>
        <v>0</v>
      </c>
      <c r="F327" s="8">
        <f>VLOOKUP(B327,[1]Combined!$B$1:$AE$640,30,0)</f>
        <v>0</v>
      </c>
      <c r="G327" s="8">
        <f>VLOOKUP(B327,[1]Combined!$B$1:$AF$640,31,0)</f>
        <v>0</v>
      </c>
      <c r="H327" s="8">
        <v>0</v>
      </c>
      <c r="I327" s="9">
        <f>VLOOKUP(B327,[2]Combined!C$1:AB$640,26,0)</f>
        <v>0</v>
      </c>
      <c r="J327" s="9">
        <f>VLOOKUP(B327,[2]Combined!C$1:AC$640,27,0)</f>
        <v>0</v>
      </c>
      <c r="K327" s="9">
        <f>VLOOKUP(B327,[2]Combined!C$1:AE$640,29,0)</f>
        <v>0</v>
      </c>
      <c r="L327" s="9">
        <f>VLOOKUP(B327,[2]Combined!C$1:AF$640,30,0)</f>
        <v>0</v>
      </c>
      <c r="M327" s="9">
        <f>VLOOKUP(B327,[2]Combined!C$1:AG$640,31,0)</f>
        <v>0</v>
      </c>
      <c r="N327" s="9">
        <v>0</v>
      </c>
      <c r="O327" s="10">
        <f>VLOOKUP(B327,[3]Combined!C$1:AB$640,26,0)</f>
        <v>0</v>
      </c>
      <c r="P327" s="10">
        <f>VLOOKUP(B327,[3]Combined!C$1:AC$640,27,0)</f>
        <v>0</v>
      </c>
      <c r="Q327" s="10">
        <f>VLOOKUP(B327,[3]Combined!C$1:AE$640,29,0)</f>
        <v>0</v>
      </c>
      <c r="R327" s="10">
        <f>VLOOKUP(B327,[3]Combined!C$1:AF$640,30,0)</f>
        <v>0</v>
      </c>
      <c r="S327" s="10">
        <f>VLOOKUP(B327,[3]Combined!C$1:AG$640,31,0)</f>
        <v>0</v>
      </c>
      <c r="T327" s="10">
        <v>0</v>
      </c>
      <c r="U327" s="11">
        <v>0</v>
      </c>
      <c r="V327" s="11">
        <v>13</v>
      </c>
      <c r="W327" s="11">
        <f>VLOOKUP(B327,[4]Combined!C$1:AE$640,29,0)</f>
        <v>0</v>
      </c>
      <c r="X327" s="11">
        <v>0</v>
      </c>
      <c r="Y327" s="11">
        <v>0</v>
      </c>
      <c r="Z327" s="11">
        <v>0</v>
      </c>
      <c r="AA327" s="12">
        <v>1</v>
      </c>
      <c r="AB327" s="12">
        <v>5</v>
      </c>
      <c r="AC327" s="12">
        <f>VLOOKUP(B327,[5]Combined!C$1:AE$640,29,0)</f>
        <v>0</v>
      </c>
      <c r="AD327" s="12">
        <v>0</v>
      </c>
      <c r="AE327" s="12">
        <v>0</v>
      </c>
      <c r="AF327" s="12">
        <v>0</v>
      </c>
      <c r="AG327" s="14">
        <f t="shared" si="25"/>
        <v>18</v>
      </c>
      <c r="AH327" s="14">
        <f t="shared" si="25"/>
        <v>0</v>
      </c>
      <c r="AI327" s="14">
        <f t="shared" si="26"/>
        <v>0</v>
      </c>
      <c r="AJ327" s="14">
        <f t="shared" si="27"/>
        <v>1</v>
      </c>
      <c r="AK327" s="14">
        <f t="shared" si="28"/>
        <v>1</v>
      </c>
      <c r="AL327" s="14">
        <f t="shared" si="29"/>
        <v>5.5555555555555554</v>
      </c>
      <c r="AN327" s="7">
        <v>0</v>
      </c>
    </row>
    <row r="328" spans="1:40" x14ac:dyDescent="0.25">
      <c r="A328" s="7">
        <v>327</v>
      </c>
      <c r="B328" s="7" t="s">
        <v>358</v>
      </c>
      <c r="C328" s="8">
        <f>VLOOKUP(B328,[1]Combined!$B$1:$AA$640,26,0)</f>
        <v>0</v>
      </c>
      <c r="D328" s="8">
        <f>VLOOKUP(B328,[1]Combined!$B$1:$AB$640,27,0)</f>
        <v>0</v>
      </c>
      <c r="E328" s="8">
        <f>VLOOKUP(B328,[1]Combined!$B$1:$AD$640,29,0)</f>
        <v>0</v>
      </c>
      <c r="F328" s="8">
        <f>VLOOKUP(B328,[1]Combined!$B$1:$AE$640,30,0)</f>
        <v>0</v>
      </c>
      <c r="G328" s="8">
        <f>VLOOKUP(B328,[1]Combined!$B$1:$AF$640,31,0)</f>
        <v>0</v>
      </c>
      <c r="H328" s="8">
        <v>0</v>
      </c>
      <c r="I328" s="9">
        <f>VLOOKUP(B328,[2]Combined!C$1:AB$640,26,0)</f>
        <v>0</v>
      </c>
      <c r="J328" s="9">
        <f>VLOOKUP(B328,[2]Combined!C$1:AC$640,27,0)</f>
        <v>0</v>
      </c>
      <c r="K328" s="9">
        <f>VLOOKUP(B328,[2]Combined!C$1:AE$640,29,0)</f>
        <v>0</v>
      </c>
      <c r="L328" s="9">
        <f>VLOOKUP(B328,[2]Combined!C$1:AF$640,30,0)</f>
        <v>0</v>
      </c>
      <c r="M328" s="9">
        <f>VLOOKUP(B328,[2]Combined!C$1:AG$640,31,0)</f>
        <v>0</v>
      </c>
      <c r="N328" s="9">
        <v>0</v>
      </c>
      <c r="O328" s="10">
        <f>VLOOKUP(B328,[3]Combined!C$1:AB$640,26,0)</f>
        <v>0</v>
      </c>
      <c r="P328" s="10">
        <f>VLOOKUP(B328,[3]Combined!C$1:AC$640,27,0)</f>
        <v>0</v>
      </c>
      <c r="Q328" s="10">
        <f>VLOOKUP(B328,[3]Combined!C$1:AE$640,29,0)</f>
        <v>0</v>
      </c>
      <c r="R328" s="10">
        <f>VLOOKUP(B328,[3]Combined!C$1:AF$640,30,0)</f>
        <v>0</v>
      </c>
      <c r="S328" s="10">
        <f>VLOOKUP(B328,[3]Combined!C$1:AG$640,31,0)</f>
        <v>0</v>
      </c>
      <c r="T328" s="10">
        <v>0</v>
      </c>
      <c r="U328" s="11">
        <v>9</v>
      </c>
      <c r="V328" s="11">
        <v>13</v>
      </c>
      <c r="W328" s="11">
        <f>VLOOKUP(B328,[4]Combined!C$1:AE$640,29,0)</f>
        <v>0</v>
      </c>
      <c r="X328" s="11">
        <v>0</v>
      </c>
      <c r="Y328" s="11">
        <v>0</v>
      </c>
      <c r="Z328" s="11">
        <v>0</v>
      </c>
      <c r="AA328" s="12">
        <v>4</v>
      </c>
      <c r="AB328" s="12">
        <v>5</v>
      </c>
      <c r="AC328" s="12">
        <f>VLOOKUP(B328,[5]Combined!C$1:AE$640,29,0)</f>
        <v>0</v>
      </c>
      <c r="AD328" s="12">
        <v>0</v>
      </c>
      <c r="AE328" s="12">
        <v>0</v>
      </c>
      <c r="AF328" s="12">
        <v>0</v>
      </c>
      <c r="AG328" s="14">
        <f t="shared" si="25"/>
        <v>18</v>
      </c>
      <c r="AH328" s="14">
        <f t="shared" si="25"/>
        <v>0</v>
      </c>
      <c r="AI328" s="14">
        <f t="shared" si="26"/>
        <v>0</v>
      </c>
      <c r="AJ328" s="14">
        <f t="shared" si="27"/>
        <v>13</v>
      </c>
      <c r="AK328" s="14">
        <f t="shared" si="28"/>
        <v>13</v>
      </c>
      <c r="AL328" s="14">
        <f t="shared" si="29"/>
        <v>72.222222222222214</v>
      </c>
      <c r="AN328" s="7">
        <v>21</v>
      </c>
    </row>
    <row r="329" spans="1:40" x14ac:dyDescent="0.25">
      <c r="A329" s="7">
        <v>328</v>
      </c>
      <c r="B329" s="7" t="s">
        <v>359</v>
      </c>
      <c r="C329" s="8">
        <f>VLOOKUP(B329,[1]Combined!$B$1:$AA$640,26,0)</f>
        <v>0</v>
      </c>
      <c r="D329" s="8">
        <f>VLOOKUP(B329,[1]Combined!$B$1:$AB$640,27,0)</f>
        <v>0</v>
      </c>
      <c r="E329" s="8">
        <f>VLOOKUP(B329,[1]Combined!$B$1:$AD$640,29,0)</f>
        <v>0</v>
      </c>
      <c r="F329" s="8">
        <f>VLOOKUP(B329,[1]Combined!$B$1:$AE$640,30,0)</f>
        <v>0</v>
      </c>
      <c r="G329" s="8">
        <f>VLOOKUP(B329,[1]Combined!$B$1:$AF$640,31,0)</f>
        <v>0</v>
      </c>
      <c r="H329" s="8">
        <v>0</v>
      </c>
      <c r="I329" s="9">
        <f>VLOOKUP(B329,[2]Combined!C$1:AB$640,26,0)</f>
        <v>0</v>
      </c>
      <c r="J329" s="9">
        <f>VLOOKUP(B329,[2]Combined!C$1:AC$640,27,0)</f>
        <v>0</v>
      </c>
      <c r="K329" s="9">
        <f>VLOOKUP(B329,[2]Combined!C$1:AE$640,29,0)</f>
        <v>0</v>
      </c>
      <c r="L329" s="9">
        <f>VLOOKUP(B329,[2]Combined!C$1:AF$640,30,0)</f>
        <v>0</v>
      </c>
      <c r="M329" s="9">
        <f>VLOOKUP(B329,[2]Combined!C$1:AG$640,31,0)</f>
        <v>0</v>
      </c>
      <c r="N329" s="9">
        <v>0</v>
      </c>
      <c r="O329" s="10">
        <f>VLOOKUP(B329,[3]Combined!C$1:AB$640,26,0)</f>
        <v>0</v>
      </c>
      <c r="P329" s="10">
        <f>VLOOKUP(B329,[3]Combined!C$1:AC$640,27,0)</f>
        <v>0</v>
      </c>
      <c r="Q329" s="10">
        <f>VLOOKUP(B329,[3]Combined!C$1:AE$640,29,0)</f>
        <v>0</v>
      </c>
      <c r="R329" s="10">
        <f>VLOOKUP(B329,[3]Combined!C$1:AF$640,30,0)</f>
        <v>0</v>
      </c>
      <c r="S329" s="10">
        <f>VLOOKUP(B329,[3]Combined!C$1:AG$640,31,0)</f>
        <v>0</v>
      </c>
      <c r="T329" s="10">
        <v>0</v>
      </c>
      <c r="U329" s="11">
        <v>9</v>
      </c>
      <c r="V329" s="11">
        <v>13</v>
      </c>
      <c r="W329" s="11">
        <f>VLOOKUP(B329,[4]Combined!C$1:AE$640,29,0)</f>
        <v>0</v>
      </c>
      <c r="X329" s="11">
        <v>0</v>
      </c>
      <c r="Y329" s="11">
        <v>0</v>
      </c>
      <c r="Z329" s="11">
        <v>0</v>
      </c>
      <c r="AA329" s="12">
        <v>4</v>
      </c>
      <c r="AB329" s="12">
        <v>5</v>
      </c>
      <c r="AC329" s="12">
        <f>VLOOKUP(B329,[5]Combined!C$1:AE$640,29,0)</f>
        <v>0</v>
      </c>
      <c r="AD329" s="12">
        <v>0</v>
      </c>
      <c r="AE329" s="12">
        <v>0</v>
      </c>
      <c r="AF329" s="12">
        <v>0</v>
      </c>
      <c r="AG329" s="14">
        <f t="shared" si="25"/>
        <v>18</v>
      </c>
      <c r="AH329" s="14">
        <f t="shared" si="25"/>
        <v>0</v>
      </c>
      <c r="AI329" s="14">
        <f t="shared" si="26"/>
        <v>0</v>
      </c>
      <c r="AJ329" s="14">
        <f t="shared" si="27"/>
        <v>13</v>
      </c>
      <c r="AK329" s="14">
        <f t="shared" si="28"/>
        <v>13</v>
      </c>
      <c r="AL329" s="14">
        <f t="shared" si="29"/>
        <v>72.222222222222214</v>
      </c>
      <c r="AN329" s="7">
        <v>22</v>
      </c>
    </row>
    <row r="330" spans="1:40" x14ac:dyDescent="0.25">
      <c r="A330" s="7">
        <v>329</v>
      </c>
      <c r="B330" s="7" t="s">
        <v>360</v>
      </c>
      <c r="C330" s="8">
        <f>VLOOKUP(B330,[1]Combined!$B$1:$AA$640,26,0)</f>
        <v>0</v>
      </c>
      <c r="D330" s="8">
        <f>VLOOKUP(B330,[1]Combined!$B$1:$AB$640,27,0)</f>
        <v>0</v>
      </c>
      <c r="E330" s="8">
        <f>VLOOKUP(B330,[1]Combined!$B$1:$AD$640,29,0)</f>
        <v>0</v>
      </c>
      <c r="F330" s="8">
        <f>VLOOKUP(B330,[1]Combined!$B$1:$AE$640,30,0)</f>
        <v>0</v>
      </c>
      <c r="G330" s="8">
        <f>VLOOKUP(B330,[1]Combined!$B$1:$AF$640,31,0)</f>
        <v>0</v>
      </c>
      <c r="H330" s="8">
        <v>0</v>
      </c>
      <c r="I330" s="9">
        <f>VLOOKUP(B330,[2]Combined!C$1:AB$640,26,0)</f>
        <v>0</v>
      </c>
      <c r="J330" s="9">
        <f>VLOOKUP(B330,[2]Combined!C$1:AC$640,27,0)</f>
        <v>0</v>
      </c>
      <c r="K330" s="9">
        <f>VLOOKUP(B330,[2]Combined!C$1:AE$640,29,0)</f>
        <v>0</v>
      </c>
      <c r="L330" s="9">
        <f>VLOOKUP(B330,[2]Combined!C$1:AF$640,30,0)</f>
        <v>0</v>
      </c>
      <c r="M330" s="9">
        <f>VLOOKUP(B330,[2]Combined!C$1:AG$640,31,0)</f>
        <v>0</v>
      </c>
      <c r="N330" s="9">
        <v>0</v>
      </c>
      <c r="O330" s="10">
        <f>VLOOKUP(B330,[3]Combined!C$1:AB$640,26,0)</f>
        <v>0</v>
      </c>
      <c r="P330" s="10">
        <f>VLOOKUP(B330,[3]Combined!C$1:AC$640,27,0)</f>
        <v>0</v>
      </c>
      <c r="Q330" s="10">
        <f>VLOOKUP(B330,[3]Combined!C$1:AE$640,29,0)</f>
        <v>0</v>
      </c>
      <c r="R330" s="10">
        <f>VLOOKUP(B330,[3]Combined!C$1:AF$640,30,0)</f>
        <v>0</v>
      </c>
      <c r="S330" s="10">
        <f>VLOOKUP(B330,[3]Combined!C$1:AG$640,31,0)</f>
        <v>0</v>
      </c>
      <c r="T330" s="10">
        <v>0</v>
      </c>
      <c r="U330" s="11">
        <v>9</v>
      </c>
      <c r="V330" s="11">
        <v>13</v>
      </c>
      <c r="W330" s="11">
        <f>VLOOKUP(B330,[4]Combined!C$1:AE$640,29,0)</f>
        <v>0</v>
      </c>
      <c r="X330" s="11">
        <v>0</v>
      </c>
      <c r="Y330" s="11">
        <v>0</v>
      </c>
      <c r="Z330" s="11">
        <v>0</v>
      </c>
      <c r="AA330" s="12">
        <v>3</v>
      </c>
      <c r="AB330" s="12">
        <v>5</v>
      </c>
      <c r="AC330" s="12">
        <f>VLOOKUP(B330,[5]Combined!C$1:AE$640,29,0)</f>
        <v>0</v>
      </c>
      <c r="AD330" s="12">
        <v>0</v>
      </c>
      <c r="AE330" s="12">
        <v>0</v>
      </c>
      <c r="AF330" s="12">
        <v>0</v>
      </c>
      <c r="AG330" s="14">
        <f t="shared" si="25"/>
        <v>18</v>
      </c>
      <c r="AH330" s="14">
        <f t="shared" si="25"/>
        <v>0</v>
      </c>
      <c r="AI330" s="14">
        <f t="shared" si="26"/>
        <v>0</v>
      </c>
      <c r="AJ330" s="14">
        <f t="shared" si="27"/>
        <v>12</v>
      </c>
      <c r="AK330" s="14">
        <f t="shared" si="28"/>
        <v>12</v>
      </c>
      <c r="AL330" s="14">
        <f t="shared" si="29"/>
        <v>66.666666666666657</v>
      </c>
      <c r="AN330" s="7">
        <v>0</v>
      </c>
    </row>
    <row r="331" spans="1:40" x14ac:dyDescent="0.25">
      <c r="A331" s="7">
        <v>330</v>
      </c>
      <c r="B331" s="7" t="s">
        <v>361</v>
      </c>
      <c r="C331" s="8">
        <f>VLOOKUP(B331,[1]Combined!$B$1:$AA$640,26,0)</f>
        <v>0</v>
      </c>
      <c r="D331" s="8">
        <f>VLOOKUP(B331,[1]Combined!$B$1:$AB$640,27,0)</f>
        <v>0</v>
      </c>
      <c r="E331" s="8">
        <f>VLOOKUP(B331,[1]Combined!$B$1:$AD$640,29,0)</f>
        <v>0</v>
      </c>
      <c r="F331" s="8">
        <f>VLOOKUP(B331,[1]Combined!$B$1:$AE$640,30,0)</f>
        <v>0</v>
      </c>
      <c r="G331" s="8">
        <f>VLOOKUP(B331,[1]Combined!$B$1:$AF$640,31,0)</f>
        <v>0</v>
      </c>
      <c r="H331" s="8">
        <v>0</v>
      </c>
      <c r="I331" s="9">
        <f>VLOOKUP(B331,[2]Combined!C$1:AB$640,26,0)</f>
        <v>0</v>
      </c>
      <c r="J331" s="9">
        <f>VLOOKUP(B331,[2]Combined!C$1:AC$640,27,0)</f>
        <v>0</v>
      </c>
      <c r="K331" s="9">
        <f>VLOOKUP(B331,[2]Combined!C$1:AE$640,29,0)</f>
        <v>0</v>
      </c>
      <c r="L331" s="9">
        <f>VLOOKUP(B331,[2]Combined!C$1:AF$640,30,0)</f>
        <v>0</v>
      </c>
      <c r="M331" s="9">
        <f>VLOOKUP(B331,[2]Combined!C$1:AG$640,31,0)</f>
        <v>0</v>
      </c>
      <c r="N331" s="9">
        <v>0</v>
      </c>
      <c r="O331" s="10">
        <f>VLOOKUP(B331,[3]Combined!C$1:AB$640,26,0)</f>
        <v>0</v>
      </c>
      <c r="P331" s="10">
        <f>VLOOKUP(B331,[3]Combined!C$1:AC$640,27,0)</f>
        <v>0</v>
      </c>
      <c r="Q331" s="10">
        <f>VLOOKUP(B331,[3]Combined!C$1:AE$640,29,0)</f>
        <v>0</v>
      </c>
      <c r="R331" s="10">
        <f>VLOOKUP(B331,[3]Combined!C$1:AF$640,30,0)</f>
        <v>0</v>
      </c>
      <c r="S331" s="10">
        <f>VLOOKUP(B331,[3]Combined!C$1:AG$640,31,0)</f>
        <v>0</v>
      </c>
      <c r="T331" s="10">
        <v>0</v>
      </c>
      <c r="U331" s="11">
        <v>0</v>
      </c>
      <c r="V331" s="11">
        <v>13</v>
      </c>
      <c r="W331" s="11">
        <f>VLOOKUP(B331,[4]Combined!C$1:AE$640,29,0)</f>
        <v>0</v>
      </c>
      <c r="X331" s="11">
        <v>0</v>
      </c>
      <c r="Y331" s="11">
        <v>0</v>
      </c>
      <c r="Z331" s="11">
        <v>0</v>
      </c>
      <c r="AA331" s="12">
        <v>2</v>
      </c>
      <c r="AB331" s="12">
        <v>5</v>
      </c>
      <c r="AC331" s="12">
        <f>VLOOKUP(B331,[5]Combined!C$1:AE$640,29,0)</f>
        <v>0</v>
      </c>
      <c r="AD331" s="12">
        <v>0</v>
      </c>
      <c r="AE331" s="12">
        <v>0</v>
      </c>
      <c r="AF331" s="12">
        <v>0</v>
      </c>
      <c r="AG331" s="14">
        <f t="shared" si="25"/>
        <v>18</v>
      </c>
      <c r="AH331" s="14">
        <f t="shared" si="25"/>
        <v>0</v>
      </c>
      <c r="AI331" s="14">
        <f t="shared" si="26"/>
        <v>0</v>
      </c>
      <c r="AJ331" s="14">
        <f t="shared" si="27"/>
        <v>2</v>
      </c>
      <c r="AK331" s="14">
        <f t="shared" si="28"/>
        <v>2</v>
      </c>
      <c r="AL331" s="14">
        <f t="shared" si="29"/>
        <v>11.111111111111111</v>
      </c>
      <c r="AN331" s="7">
        <v>21</v>
      </c>
    </row>
    <row r="332" spans="1:40" x14ac:dyDescent="0.25">
      <c r="A332" s="7">
        <v>331</v>
      </c>
      <c r="B332" s="7" t="s">
        <v>362</v>
      </c>
      <c r="C332" s="8">
        <f>VLOOKUP(B332,[1]Combined!$B$1:$AA$640,26,0)</f>
        <v>0</v>
      </c>
      <c r="D332" s="8">
        <f>VLOOKUP(B332,[1]Combined!$B$1:$AB$640,27,0)</f>
        <v>0</v>
      </c>
      <c r="E332" s="8">
        <f>VLOOKUP(B332,[1]Combined!$B$1:$AD$640,29,0)</f>
        <v>0</v>
      </c>
      <c r="F332" s="8">
        <f>VLOOKUP(B332,[1]Combined!$B$1:$AE$640,30,0)</f>
        <v>0</v>
      </c>
      <c r="G332" s="8">
        <f>VLOOKUP(B332,[1]Combined!$B$1:$AF$640,31,0)</f>
        <v>0</v>
      </c>
      <c r="H332" s="8">
        <v>0</v>
      </c>
      <c r="I332" s="9">
        <f>VLOOKUP(B332,[2]Combined!C$1:AB$640,26,0)</f>
        <v>0</v>
      </c>
      <c r="J332" s="9">
        <f>VLOOKUP(B332,[2]Combined!C$1:AC$640,27,0)</f>
        <v>0</v>
      </c>
      <c r="K332" s="9">
        <f>VLOOKUP(B332,[2]Combined!C$1:AE$640,29,0)</f>
        <v>0</v>
      </c>
      <c r="L332" s="9">
        <f>VLOOKUP(B332,[2]Combined!C$1:AF$640,30,0)</f>
        <v>0</v>
      </c>
      <c r="M332" s="9">
        <f>VLOOKUP(B332,[2]Combined!C$1:AG$640,31,0)</f>
        <v>0</v>
      </c>
      <c r="N332" s="9">
        <v>0</v>
      </c>
      <c r="O332" s="10">
        <f>VLOOKUP(B332,[3]Combined!C$1:AB$640,26,0)</f>
        <v>0</v>
      </c>
      <c r="P332" s="10">
        <f>VLOOKUP(B332,[3]Combined!C$1:AC$640,27,0)</f>
        <v>0</v>
      </c>
      <c r="Q332" s="10">
        <f>VLOOKUP(B332,[3]Combined!C$1:AE$640,29,0)</f>
        <v>0</v>
      </c>
      <c r="R332" s="10">
        <f>VLOOKUP(B332,[3]Combined!C$1:AF$640,30,0)</f>
        <v>0</v>
      </c>
      <c r="S332" s="10">
        <f>VLOOKUP(B332,[3]Combined!C$1:AG$640,31,0)</f>
        <v>0</v>
      </c>
      <c r="T332" s="10">
        <v>0</v>
      </c>
      <c r="U332" s="11">
        <v>9</v>
      </c>
      <c r="V332" s="11">
        <v>13</v>
      </c>
      <c r="W332" s="11">
        <f>VLOOKUP(B332,[4]Combined!C$1:AE$640,29,0)</f>
        <v>0</v>
      </c>
      <c r="X332" s="11">
        <v>0</v>
      </c>
      <c r="Y332" s="11">
        <v>0</v>
      </c>
      <c r="Z332" s="11">
        <v>0</v>
      </c>
      <c r="AA332" s="12">
        <v>3</v>
      </c>
      <c r="AB332" s="12">
        <v>5</v>
      </c>
      <c r="AC332" s="12">
        <f>VLOOKUP(B332,[5]Combined!C$1:AE$640,29,0)</f>
        <v>0</v>
      </c>
      <c r="AD332" s="12">
        <v>0</v>
      </c>
      <c r="AE332" s="12">
        <v>0</v>
      </c>
      <c r="AF332" s="12">
        <v>0</v>
      </c>
      <c r="AG332" s="14">
        <f t="shared" si="25"/>
        <v>18</v>
      </c>
      <c r="AH332" s="14">
        <f t="shared" si="25"/>
        <v>0</v>
      </c>
      <c r="AI332" s="14">
        <f t="shared" si="26"/>
        <v>0</v>
      </c>
      <c r="AJ332" s="14">
        <f t="shared" si="27"/>
        <v>12</v>
      </c>
      <c r="AK332" s="14">
        <f t="shared" si="28"/>
        <v>12</v>
      </c>
      <c r="AL332" s="14">
        <f t="shared" si="29"/>
        <v>66.666666666666657</v>
      </c>
      <c r="AN332" s="7">
        <v>21</v>
      </c>
    </row>
    <row r="333" spans="1:40" x14ac:dyDescent="0.25">
      <c r="A333" s="7">
        <v>332</v>
      </c>
      <c r="B333" s="7" t="s">
        <v>363</v>
      </c>
      <c r="C333" s="8">
        <f>VLOOKUP(B333,[1]Combined!$B$1:$AA$640,26,0)</f>
        <v>0</v>
      </c>
      <c r="D333" s="8">
        <f>VLOOKUP(B333,[1]Combined!$B$1:$AB$640,27,0)</f>
        <v>0</v>
      </c>
      <c r="E333" s="8">
        <f>VLOOKUP(B333,[1]Combined!$B$1:$AD$640,29,0)</f>
        <v>0</v>
      </c>
      <c r="F333" s="8">
        <f>VLOOKUP(B333,[1]Combined!$B$1:$AE$640,30,0)</f>
        <v>0</v>
      </c>
      <c r="G333" s="8">
        <f>VLOOKUP(B333,[1]Combined!$B$1:$AF$640,31,0)</f>
        <v>0</v>
      </c>
      <c r="H333" s="8">
        <v>0</v>
      </c>
      <c r="I333" s="9">
        <f>VLOOKUP(B333,[2]Combined!C$1:AB$640,26,0)</f>
        <v>0</v>
      </c>
      <c r="J333" s="9">
        <f>VLOOKUP(B333,[2]Combined!C$1:AC$640,27,0)</f>
        <v>0</v>
      </c>
      <c r="K333" s="9">
        <f>VLOOKUP(B333,[2]Combined!C$1:AE$640,29,0)</f>
        <v>0</v>
      </c>
      <c r="L333" s="9">
        <f>VLOOKUP(B333,[2]Combined!C$1:AF$640,30,0)</f>
        <v>0</v>
      </c>
      <c r="M333" s="9">
        <f>VLOOKUP(B333,[2]Combined!C$1:AG$640,31,0)</f>
        <v>0</v>
      </c>
      <c r="N333" s="9">
        <v>0</v>
      </c>
      <c r="O333" s="10">
        <f>VLOOKUP(B333,[3]Combined!C$1:AB$640,26,0)</f>
        <v>0</v>
      </c>
      <c r="P333" s="10">
        <f>VLOOKUP(B333,[3]Combined!C$1:AC$640,27,0)</f>
        <v>0</v>
      </c>
      <c r="Q333" s="10">
        <f>VLOOKUP(B333,[3]Combined!C$1:AE$640,29,0)</f>
        <v>0</v>
      </c>
      <c r="R333" s="10">
        <f>VLOOKUP(B333,[3]Combined!C$1:AF$640,30,0)</f>
        <v>0</v>
      </c>
      <c r="S333" s="10">
        <f>VLOOKUP(B333,[3]Combined!C$1:AG$640,31,0)</f>
        <v>0</v>
      </c>
      <c r="T333" s="10">
        <v>0</v>
      </c>
      <c r="U333" s="11">
        <v>8</v>
      </c>
      <c r="V333" s="11">
        <v>13</v>
      </c>
      <c r="W333" s="11">
        <f>VLOOKUP(B333,[4]Combined!C$1:AE$640,29,0)</f>
        <v>0</v>
      </c>
      <c r="X333" s="11">
        <v>0</v>
      </c>
      <c r="Y333" s="11">
        <v>0</v>
      </c>
      <c r="Z333" s="11">
        <v>0</v>
      </c>
      <c r="AA333" s="12">
        <v>4</v>
      </c>
      <c r="AB333" s="12">
        <v>5</v>
      </c>
      <c r="AC333" s="12">
        <f>VLOOKUP(B333,[5]Combined!C$1:AE$640,29,0)</f>
        <v>0</v>
      </c>
      <c r="AD333" s="12">
        <v>0</v>
      </c>
      <c r="AE333" s="12">
        <v>0</v>
      </c>
      <c r="AF333" s="12">
        <v>0</v>
      </c>
      <c r="AG333" s="14">
        <f t="shared" si="25"/>
        <v>18</v>
      </c>
      <c r="AH333" s="14">
        <f t="shared" si="25"/>
        <v>0</v>
      </c>
      <c r="AI333" s="14">
        <f t="shared" si="26"/>
        <v>0</v>
      </c>
      <c r="AJ333" s="14">
        <f t="shared" si="27"/>
        <v>12</v>
      </c>
      <c r="AK333" s="14">
        <f t="shared" si="28"/>
        <v>12</v>
      </c>
      <c r="AL333" s="14">
        <f t="shared" si="29"/>
        <v>66.666666666666657</v>
      </c>
      <c r="AN333" s="7">
        <v>21</v>
      </c>
    </row>
    <row r="334" spans="1:40" x14ac:dyDescent="0.25">
      <c r="A334" s="7">
        <v>333</v>
      </c>
      <c r="B334" s="7" t="s">
        <v>364</v>
      </c>
      <c r="C334" s="8">
        <f>VLOOKUP(B334,[1]Combined!$B$1:$AA$640,26,0)</f>
        <v>0</v>
      </c>
      <c r="D334" s="8">
        <f>VLOOKUP(B334,[1]Combined!$B$1:$AB$640,27,0)</f>
        <v>0</v>
      </c>
      <c r="E334" s="8">
        <f>VLOOKUP(B334,[1]Combined!$B$1:$AD$640,29,0)</f>
        <v>0</v>
      </c>
      <c r="F334" s="8">
        <f>VLOOKUP(B334,[1]Combined!$B$1:$AE$640,30,0)</f>
        <v>0</v>
      </c>
      <c r="G334" s="8">
        <f>VLOOKUP(B334,[1]Combined!$B$1:$AF$640,31,0)</f>
        <v>0</v>
      </c>
      <c r="H334" s="8">
        <v>0</v>
      </c>
      <c r="I334" s="9">
        <f>VLOOKUP(B334,[2]Combined!C$1:AB$640,26,0)</f>
        <v>0</v>
      </c>
      <c r="J334" s="9">
        <f>VLOOKUP(B334,[2]Combined!C$1:AC$640,27,0)</f>
        <v>0</v>
      </c>
      <c r="K334" s="9">
        <f>VLOOKUP(B334,[2]Combined!C$1:AE$640,29,0)</f>
        <v>0</v>
      </c>
      <c r="L334" s="9">
        <f>VLOOKUP(B334,[2]Combined!C$1:AF$640,30,0)</f>
        <v>0</v>
      </c>
      <c r="M334" s="9">
        <f>VLOOKUP(B334,[2]Combined!C$1:AG$640,31,0)</f>
        <v>0</v>
      </c>
      <c r="N334" s="9">
        <v>0</v>
      </c>
      <c r="O334" s="10">
        <f>VLOOKUP(B334,[3]Combined!C$1:AB$640,26,0)</f>
        <v>0</v>
      </c>
      <c r="P334" s="10">
        <f>VLOOKUP(B334,[3]Combined!C$1:AC$640,27,0)</f>
        <v>0</v>
      </c>
      <c r="Q334" s="10">
        <f>VLOOKUP(B334,[3]Combined!C$1:AE$640,29,0)</f>
        <v>0</v>
      </c>
      <c r="R334" s="10">
        <f>VLOOKUP(B334,[3]Combined!C$1:AF$640,30,0)</f>
        <v>0</v>
      </c>
      <c r="S334" s="10">
        <f>VLOOKUP(B334,[3]Combined!C$1:AG$640,31,0)</f>
        <v>0</v>
      </c>
      <c r="T334" s="10">
        <v>0</v>
      </c>
      <c r="U334" s="11">
        <v>5</v>
      </c>
      <c r="V334" s="11">
        <v>13</v>
      </c>
      <c r="W334" s="11">
        <f>VLOOKUP(B334,[4]Combined!C$1:AE$640,29,0)</f>
        <v>0</v>
      </c>
      <c r="X334" s="11">
        <v>0</v>
      </c>
      <c r="Y334" s="11">
        <v>0</v>
      </c>
      <c r="Z334" s="11">
        <v>0</v>
      </c>
      <c r="AA334" s="12">
        <v>3</v>
      </c>
      <c r="AB334" s="12">
        <v>5</v>
      </c>
      <c r="AC334" s="12">
        <f>VLOOKUP(B334,[5]Combined!C$1:AE$640,29,0)</f>
        <v>0</v>
      </c>
      <c r="AD334" s="12">
        <v>0</v>
      </c>
      <c r="AE334" s="12">
        <v>0</v>
      </c>
      <c r="AF334" s="12">
        <v>0</v>
      </c>
      <c r="AG334" s="14">
        <f t="shared" si="25"/>
        <v>18</v>
      </c>
      <c r="AH334" s="14">
        <f t="shared" si="25"/>
        <v>0</v>
      </c>
      <c r="AI334" s="14">
        <f t="shared" si="26"/>
        <v>0</v>
      </c>
      <c r="AJ334" s="14">
        <f t="shared" si="27"/>
        <v>8</v>
      </c>
      <c r="AK334" s="14">
        <f t="shared" si="28"/>
        <v>8</v>
      </c>
      <c r="AL334" s="14">
        <f t="shared" si="29"/>
        <v>44.444444444444443</v>
      </c>
      <c r="AN334" s="7">
        <v>21</v>
      </c>
    </row>
    <row r="335" spans="1:40" x14ac:dyDescent="0.25">
      <c r="A335" s="7">
        <v>334</v>
      </c>
      <c r="B335" s="7" t="s">
        <v>365</v>
      </c>
      <c r="C335" s="8">
        <f>VLOOKUP(B335,[1]Combined!$B$1:$AA$640,26,0)</f>
        <v>0</v>
      </c>
      <c r="D335" s="8">
        <f>VLOOKUP(B335,[1]Combined!$B$1:$AB$640,27,0)</f>
        <v>0</v>
      </c>
      <c r="E335" s="8">
        <f>VLOOKUP(B335,[1]Combined!$B$1:$AD$640,29,0)</f>
        <v>0</v>
      </c>
      <c r="F335" s="8">
        <f>VLOOKUP(B335,[1]Combined!$B$1:$AE$640,30,0)</f>
        <v>0</v>
      </c>
      <c r="G335" s="8">
        <f>VLOOKUP(B335,[1]Combined!$B$1:$AF$640,31,0)</f>
        <v>0</v>
      </c>
      <c r="H335" s="8">
        <v>0</v>
      </c>
      <c r="I335" s="9">
        <f>VLOOKUP(B335,[2]Combined!C$1:AB$640,26,0)</f>
        <v>0</v>
      </c>
      <c r="J335" s="9">
        <f>VLOOKUP(B335,[2]Combined!C$1:AC$640,27,0)</f>
        <v>0</v>
      </c>
      <c r="K335" s="9">
        <f>VLOOKUP(B335,[2]Combined!C$1:AE$640,29,0)</f>
        <v>0</v>
      </c>
      <c r="L335" s="9">
        <f>VLOOKUP(B335,[2]Combined!C$1:AF$640,30,0)</f>
        <v>0</v>
      </c>
      <c r="M335" s="9">
        <f>VLOOKUP(B335,[2]Combined!C$1:AG$640,31,0)</f>
        <v>0</v>
      </c>
      <c r="N335" s="9">
        <v>0</v>
      </c>
      <c r="O335" s="10">
        <f>VLOOKUP(B335,[3]Combined!C$1:AB$640,26,0)</f>
        <v>0</v>
      </c>
      <c r="P335" s="10">
        <f>VLOOKUP(B335,[3]Combined!C$1:AC$640,27,0)</f>
        <v>0</v>
      </c>
      <c r="Q335" s="10">
        <f>VLOOKUP(B335,[3]Combined!C$1:AE$640,29,0)</f>
        <v>0</v>
      </c>
      <c r="R335" s="10">
        <f>VLOOKUP(B335,[3]Combined!C$1:AF$640,30,0)</f>
        <v>0</v>
      </c>
      <c r="S335" s="10">
        <f>VLOOKUP(B335,[3]Combined!C$1:AG$640,31,0)</f>
        <v>0</v>
      </c>
      <c r="T335" s="10">
        <v>0</v>
      </c>
      <c r="U335" s="11">
        <v>3</v>
      </c>
      <c r="V335" s="11">
        <v>13</v>
      </c>
      <c r="W335" s="11">
        <f>VLOOKUP(B335,[4]Combined!C$1:AE$640,29,0)</f>
        <v>0</v>
      </c>
      <c r="X335" s="11">
        <v>0</v>
      </c>
      <c r="Y335" s="11">
        <v>0</v>
      </c>
      <c r="Z335" s="11">
        <v>0</v>
      </c>
      <c r="AA335" s="12">
        <v>2</v>
      </c>
      <c r="AB335" s="12">
        <v>5</v>
      </c>
      <c r="AC335" s="12">
        <f>VLOOKUP(B335,[5]Combined!C$1:AE$640,29,0)</f>
        <v>0</v>
      </c>
      <c r="AD335" s="12">
        <v>0</v>
      </c>
      <c r="AE335" s="12">
        <v>0</v>
      </c>
      <c r="AF335" s="12">
        <v>0</v>
      </c>
      <c r="AG335" s="14">
        <f t="shared" si="25"/>
        <v>18</v>
      </c>
      <c r="AH335" s="14">
        <f t="shared" si="25"/>
        <v>0</v>
      </c>
      <c r="AI335" s="14">
        <f t="shared" si="26"/>
        <v>0</v>
      </c>
      <c r="AJ335" s="14">
        <f t="shared" si="27"/>
        <v>5</v>
      </c>
      <c r="AK335" s="14">
        <f t="shared" si="28"/>
        <v>5</v>
      </c>
      <c r="AL335" s="14">
        <f t="shared" si="29"/>
        <v>27.777777777777779</v>
      </c>
      <c r="AN335" s="7">
        <v>0</v>
      </c>
    </row>
    <row r="336" spans="1:40" x14ac:dyDescent="0.25">
      <c r="A336" s="7">
        <v>335</v>
      </c>
      <c r="B336" s="7" t="s">
        <v>366</v>
      </c>
      <c r="C336" s="8">
        <f>VLOOKUP(B336,[1]Combined!$B$1:$AA$640,26,0)</f>
        <v>0</v>
      </c>
      <c r="D336" s="8">
        <f>VLOOKUP(B336,[1]Combined!$B$1:$AB$640,27,0)</f>
        <v>0</v>
      </c>
      <c r="E336" s="8">
        <f>VLOOKUP(B336,[1]Combined!$B$1:$AD$640,29,0)</f>
        <v>0</v>
      </c>
      <c r="F336" s="8">
        <f>VLOOKUP(B336,[1]Combined!$B$1:$AE$640,30,0)</f>
        <v>0</v>
      </c>
      <c r="G336" s="8">
        <f>VLOOKUP(B336,[1]Combined!$B$1:$AF$640,31,0)</f>
        <v>0</v>
      </c>
      <c r="H336" s="8">
        <v>0</v>
      </c>
      <c r="I336" s="9">
        <f>VLOOKUP(B336,[2]Combined!C$1:AB$640,26,0)</f>
        <v>0</v>
      </c>
      <c r="J336" s="9">
        <f>VLOOKUP(B336,[2]Combined!C$1:AC$640,27,0)</f>
        <v>0</v>
      </c>
      <c r="K336" s="9">
        <f>VLOOKUP(B336,[2]Combined!C$1:AE$640,29,0)</f>
        <v>0</v>
      </c>
      <c r="L336" s="9">
        <f>VLOOKUP(B336,[2]Combined!C$1:AF$640,30,0)</f>
        <v>0</v>
      </c>
      <c r="M336" s="9">
        <f>VLOOKUP(B336,[2]Combined!C$1:AG$640,31,0)</f>
        <v>0</v>
      </c>
      <c r="N336" s="9">
        <v>0</v>
      </c>
      <c r="O336" s="10">
        <f>VLOOKUP(B336,[3]Combined!C$1:AB$640,26,0)</f>
        <v>0</v>
      </c>
      <c r="P336" s="10">
        <f>VLOOKUP(B336,[3]Combined!C$1:AC$640,27,0)</f>
        <v>0</v>
      </c>
      <c r="Q336" s="10">
        <f>VLOOKUP(B336,[3]Combined!C$1:AE$640,29,0)</f>
        <v>0</v>
      </c>
      <c r="R336" s="10">
        <f>VLOOKUP(B336,[3]Combined!C$1:AF$640,30,0)</f>
        <v>0</v>
      </c>
      <c r="S336" s="10">
        <f>VLOOKUP(B336,[3]Combined!C$1:AG$640,31,0)</f>
        <v>0</v>
      </c>
      <c r="T336" s="10">
        <v>0</v>
      </c>
      <c r="U336" s="11">
        <v>0</v>
      </c>
      <c r="V336" s="11">
        <v>13</v>
      </c>
      <c r="W336" s="11">
        <f>VLOOKUP(B336,[4]Combined!C$1:AE$640,29,0)</f>
        <v>0</v>
      </c>
      <c r="X336" s="11">
        <v>0</v>
      </c>
      <c r="Y336" s="11">
        <v>0</v>
      </c>
      <c r="Z336" s="11">
        <v>0</v>
      </c>
      <c r="AA336" s="12">
        <v>0</v>
      </c>
      <c r="AB336" s="12">
        <v>5</v>
      </c>
      <c r="AC336" s="12">
        <f>VLOOKUP(B336,[5]Combined!C$1:AE$640,29,0)</f>
        <v>0</v>
      </c>
      <c r="AD336" s="12">
        <v>0</v>
      </c>
      <c r="AE336" s="12">
        <v>0</v>
      </c>
      <c r="AF336" s="12">
        <v>0</v>
      </c>
      <c r="AG336" s="14">
        <f t="shared" si="25"/>
        <v>18</v>
      </c>
      <c r="AH336" s="14">
        <f t="shared" si="25"/>
        <v>0</v>
      </c>
      <c r="AI336" s="14">
        <f t="shared" si="26"/>
        <v>0</v>
      </c>
      <c r="AJ336" s="14">
        <f t="shared" si="27"/>
        <v>0</v>
      </c>
      <c r="AK336" s="14">
        <f t="shared" si="28"/>
        <v>0</v>
      </c>
      <c r="AL336" s="14">
        <f t="shared" si="29"/>
        <v>0</v>
      </c>
      <c r="AN336" s="7">
        <v>0</v>
      </c>
    </row>
    <row r="337" spans="1:40" x14ac:dyDescent="0.25">
      <c r="A337" s="7">
        <v>336</v>
      </c>
      <c r="B337" s="7" t="s">
        <v>367</v>
      </c>
      <c r="C337" s="8">
        <f>VLOOKUP(B337,[1]Combined!$B$1:$AA$640,26,0)</f>
        <v>0</v>
      </c>
      <c r="D337" s="8">
        <f>VLOOKUP(B337,[1]Combined!$B$1:$AB$640,27,0)</f>
        <v>0</v>
      </c>
      <c r="E337" s="8">
        <f>VLOOKUP(B337,[1]Combined!$B$1:$AD$640,29,0)</f>
        <v>0</v>
      </c>
      <c r="F337" s="8">
        <f>VLOOKUP(B337,[1]Combined!$B$1:$AE$640,30,0)</f>
        <v>0</v>
      </c>
      <c r="G337" s="8">
        <f>VLOOKUP(B337,[1]Combined!$B$1:$AF$640,31,0)</f>
        <v>0</v>
      </c>
      <c r="H337" s="8">
        <v>0</v>
      </c>
      <c r="I337" s="9">
        <f>VLOOKUP(B337,[2]Combined!C$1:AB$640,26,0)</f>
        <v>0</v>
      </c>
      <c r="J337" s="9">
        <f>VLOOKUP(B337,[2]Combined!C$1:AC$640,27,0)</f>
        <v>0</v>
      </c>
      <c r="K337" s="9">
        <f>VLOOKUP(B337,[2]Combined!C$1:AE$640,29,0)</f>
        <v>0</v>
      </c>
      <c r="L337" s="9">
        <f>VLOOKUP(B337,[2]Combined!C$1:AF$640,30,0)</f>
        <v>0</v>
      </c>
      <c r="M337" s="9">
        <f>VLOOKUP(B337,[2]Combined!C$1:AG$640,31,0)</f>
        <v>0</v>
      </c>
      <c r="N337" s="9">
        <v>0</v>
      </c>
      <c r="O337" s="10">
        <f>VLOOKUP(B337,[3]Combined!C$1:AB$640,26,0)</f>
        <v>0</v>
      </c>
      <c r="P337" s="10">
        <f>VLOOKUP(B337,[3]Combined!C$1:AC$640,27,0)</f>
        <v>0</v>
      </c>
      <c r="Q337" s="10">
        <f>VLOOKUP(B337,[3]Combined!C$1:AE$640,29,0)</f>
        <v>0</v>
      </c>
      <c r="R337" s="10">
        <f>VLOOKUP(B337,[3]Combined!C$1:AF$640,30,0)</f>
        <v>0</v>
      </c>
      <c r="S337" s="10">
        <f>VLOOKUP(B337,[3]Combined!C$1:AG$640,31,0)</f>
        <v>0</v>
      </c>
      <c r="T337" s="10">
        <v>0</v>
      </c>
      <c r="U337" s="11">
        <v>0</v>
      </c>
      <c r="V337" s="11">
        <v>13</v>
      </c>
      <c r="W337" s="11">
        <f>VLOOKUP(B337,[4]Combined!C$1:AE$640,29,0)</f>
        <v>0</v>
      </c>
      <c r="X337" s="11">
        <v>0</v>
      </c>
      <c r="Y337" s="11">
        <v>0</v>
      </c>
      <c r="Z337" s="11">
        <v>0</v>
      </c>
      <c r="AA337" s="12">
        <v>0</v>
      </c>
      <c r="AB337" s="12">
        <v>5</v>
      </c>
      <c r="AC337" s="12">
        <f>VLOOKUP(B337,[5]Combined!C$1:AE$640,29,0)</f>
        <v>0</v>
      </c>
      <c r="AD337" s="12">
        <v>0</v>
      </c>
      <c r="AE337" s="12">
        <v>0</v>
      </c>
      <c r="AF337" s="12">
        <v>0</v>
      </c>
      <c r="AG337" s="14">
        <f t="shared" si="25"/>
        <v>18</v>
      </c>
      <c r="AH337" s="14">
        <f t="shared" si="25"/>
        <v>0</v>
      </c>
      <c r="AI337" s="14">
        <f t="shared" si="26"/>
        <v>0</v>
      </c>
      <c r="AJ337" s="14">
        <f t="shared" si="27"/>
        <v>0</v>
      </c>
      <c r="AK337" s="14">
        <f t="shared" si="28"/>
        <v>0</v>
      </c>
      <c r="AL337" s="14">
        <f t="shared" si="29"/>
        <v>0</v>
      </c>
      <c r="AN337" s="7">
        <v>0</v>
      </c>
    </row>
    <row r="338" spans="1:40" x14ac:dyDescent="0.25">
      <c r="A338" s="7">
        <v>337</v>
      </c>
      <c r="B338" s="7" t="s">
        <v>368</v>
      </c>
      <c r="C338" s="8">
        <f>VLOOKUP(B338,[1]Combined!$B$1:$AA$640,26,0)</f>
        <v>0</v>
      </c>
      <c r="D338" s="8">
        <f>VLOOKUP(B338,[1]Combined!$B$1:$AB$640,27,0)</f>
        <v>0</v>
      </c>
      <c r="E338" s="8">
        <f>VLOOKUP(B338,[1]Combined!$B$1:$AD$640,29,0)</f>
        <v>0</v>
      </c>
      <c r="F338" s="8">
        <f>VLOOKUP(B338,[1]Combined!$B$1:$AE$640,30,0)</f>
        <v>0</v>
      </c>
      <c r="G338" s="8">
        <f>VLOOKUP(B338,[1]Combined!$B$1:$AF$640,31,0)</f>
        <v>0</v>
      </c>
      <c r="H338" s="8">
        <v>0</v>
      </c>
      <c r="I338" s="9">
        <f>VLOOKUP(B338,[2]Combined!C$1:AB$640,26,0)</f>
        <v>0</v>
      </c>
      <c r="J338" s="9">
        <f>VLOOKUP(B338,[2]Combined!C$1:AC$640,27,0)</f>
        <v>0</v>
      </c>
      <c r="K338" s="9">
        <f>VLOOKUP(B338,[2]Combined!C$1:AE$640,29,0)</f>
        <v>0</v>
      </c>
      <c r="L338" s="9">
        <f>VLOOKUP(B338,[2]Combined!C$1:AF$640,30,0)</f>
        <v>0</v>
      </c>
      <c r="M338" s="9">
        <f>VLOOKUP(B338,[2]Combined!C$1:AG$640,31,0)</f>
        <v>0</v>
      </c>
      <c r="N338" s="9">
        <v>0</v>
      </c>
      <c r="O338" s="10">
        <f>VLOOKUP(B338,[3]Combined!C$1:AB$640,26,0)</f>
        <v>0</v>
      </c>
      <c r="P338" s="10">
        <f>VLOOKUP(B338,[3]Combined!C$1:AC$640,27,0)</f>
        <v>0</v>
      </c>
      <c r="Q338" s="10">
        <f>VLOOKUP(B338,[3]Combined!C$1:AE$640,29,0)</f>
        <v>0</v>
      </c>
      <c r="R338" s="10">
        <f>VLOOKUP(B338,[3]Combined!C$1:AF$640,30,0)</f>
        <v>0</v>
      </c>
      <c r="S338" s="10">
        <f>VLOOKUP(B338,[3]Combined!C$1:AG$640,31,0)</f>
        <v>0</v>
      </c>
      <c r="T338" s="10">
        <v>0</v>
      </c>
      <c r="U338" s="11">
        <v>8</v>
      </c>
      <c r="V338" s="11">
        <v>13</v>
      </c>
      <c r="W338" s="11">
        <f>VLOOKUP(B338,[4]Combined!C$1:AE$640,29,0)</f>
        <v>0</v>
      </c>
      <c r="X338" s="11">
        <v>0</v>
      </c>
      <c r="Y338" s="11">
        <v>0</v>
      </c>
      <c r="Z338" s="11">
        <v>0</v>
      </c>
      <c r="AA338" s="12">
        <v>3</v>
      </c>
      <c r="AB338" s="12">
        <v>5</v>
      </c>
      <c r="AC338" s="12">
        <f>VLOOKUP(B338,[5]Combined!C$1:AE$640,29,0)</f>
        <v>0</v>
      </c>
      <c r="AD338" s="12">
        <v>0</v>
      </c>
      <c r="AE338" s="12">
        <v>0</v>
      </c>
      <c r="AF338" s="12">
        <v>0</v>
      </c>
      <c r="AG338" s="14">
        <f t="shared" si="25"/>
        <v>18</v>
      </c>
      <c r="AH338" s="14">
        <f t="shared" si="25"/>
        <v>0</v>
      </c>
      <c r="AI338" s="14">
        <f t="shared" si="26"/>
        <v>0</v>
      </c>
      <c r="AJ338" s="14">
        <f t="shared" si="27"/>
        <v>11</v>
      </c>
      <c r="AK338" s="14">
        <f t="shared" si="28"/>
        <v>11</v>
      </c>
      <c r="AL338" s="14">
        <f t="shared" si="29"/>
        <v>61.111111111111114</v>
      </c>
      <c r="AN338" s="7">
        <v>21</v>
      </c>
    </row>
    <row r="339" spans="1:40" x14ac:dyDescent="0.25">
      <c r="A339" s="7">
        <v>338</v>
      </c>
      <c r="B339" s="7" t="s">
        <v>369</v>
      </c>
      <c r="C339" s="8">
        <f>VLOOKUP(B339,[1]Combined!$B$1:$AA$640,26,0)</f>
        <v>0</v>
      </c>
      <c r="D339" s="8">
        <f>VLOOKUP(B339,[1]Combined!$B$1:$AB$640,27,0)</f>
        <v>0</v>
      </c>
      <c r="E339" s="8">
        <f>VLOOKUP(B339,[1]Combined!$B$1:$AD$640,29,0)</f>
        <v>0</v>
      </c>
      <c r="F339" s="8">
        <f>VLOOKUP(B339,[1]Combined!$B$1:$AE$640,30,0)</f>
        <v>0</v>
      </c>
      <c r="G339" s="8">
        <f>VLOOKUP(B339,[1]Combined!$B$1:$AF$640,31,0)</f>
        <v>0</v>
      </c>
      <c r="H339" s="8">
        <v>0</v>
      </c>
      <c r="I339" s="9">
        <f>VLOOKUP(B339,[2]Combined!C$1:AB$640,26,0)</f>
        <v>0</v>
      </c>
      <c r="J339" s="9">
        <f>VLOOKUP(B339,[2]Combined!C$1:AC$640,27,0)</f>
        <v>0</v>
      </c>
      <c r="K339" s="9">
        <f>VLOOKUP(B339,[2]Combined!C$1:AE$640,29,0)</f>
        <v>0</v>
      </c>
      <c r="L339" s="9">
        <f>VLOOKUP(B339,[2]Combined!C$1:AF$640,30,0)</f>
        <v>0</v>
      </c>
      <c r="M339" s="9">
        <f>VLOOKUP(B339,[2]Combined!C$1:AG$640,31,0)</f>
        <v>0</v>
      </c>
      <c r="N339" s="9">
        <v>0</v>
      </c>
      <c r="O339" s="10">
        <f>VLOOKUP(B339,[3]Combined!C$1:AB$640,26,0)</f>
        <v>0</v>
      </c>
      <c r="P339" s="10">
        <f>VLOOKUP(B339,[3]Combined!C$1:AC$640,27,0)</f>
        <v>0</v>
      </c>
      <c r="Q339" s="10">
        <f>VLOOKUP(B339,[3]Combined!C$1:AE$640,29,0)</f>
        <v>0</v>
      </c>
      <c r="R339" s="10">
        <f>VLOOKUP(B339,[3]Combined!C$1:AF$640,30,0)</f>
        <v>0</v>
      </c>
      <c r="S339" s="10">
        <f>VLOOKUP(B339,[3]Combined!C$1:AG$640,31,0)</f>
        <v>0</v>
      </c>
      <c r="T339" s="10">
        <v>0</v>
      </c>
      <c r="U339" s="11">
        <v>9</v>
      </c>
      <c r="V339" s="11">
        <v>13</v>
      </c>
      <c r="W339" s="11">
        <f>VLOOKUP(B339,[4]Combined!C$1:AE$640,29,0)</f>
        <v>0</v>
      </c>
      <c r="X339" s="11">
        <v>0</v>
      </c>
      <c r="Y339" s="11">
        <v>0</v>
      </c>
      <c r="Z339" s="11">
        <v>0</v>
      </c>
      <c r="AA339" s="12">
        <v>3</v>
      </c>
      <c r="AB339" s="12">
        <v>5</v>
      </c>
      <c r="AC339" s="12">
        <f>VLOOKUP(B339,[5]Combined!C$1:AE$640,29,0)</f>
        <v>0</v>
      </c>
      <c r="AD339" s="12">
        <v>0</v>
      </c>
      <c r="AE339" s="12">
        <v>0</v>
      </c>
      <c r="AF339" s="12">
        <v>0</v>
      </c>
      <c r="AG339" s="14">
        <f t="shared" si="25"/>
        <v>18</v>
      </c>
      <c r="AH339" s="14">
        <f t="shared" si="25"/>
        <v>0</v>
      </c>
      <c r="AI339" s="14">
        <f t="shared" si="26"/>
        <v>0</v>
      </c>
      <c r="AJ339" s="14">
        <f t="shared" si="27"/>
        <v>12</v>
      </c>
      <c r="AK339" s="14">
        <f t="shared" si="28"/>
        <v>12</v>
      </c>
      <c r="AL339" s="14">
        <f t="shared" si="29"/>
        <v>66.666666666666657</v>
      </c>
      <c r="AN339" s="7">
        <v>21</v>
      </c>
    </row>
    <row r="340" spans="1:40" x14ac:dyDescent="0.25">
      <c r="A340" s="7">
        <v>339</v>
      </c>
      <c r="B340" s="7" t="s">
        <v>370</v>
      </c>
      <c r="C340" s="8">
        <f>VLOOKUP(B340,[1]Combined!$B$1:$AA$640,26,0)</f>
        <v>0</v>
      </c>
      <c r="D340" s="8">
        <f>VLOOKUP(B340,[1]Combined!$B$1:$AB$640,27,0)</f>
        <v>0</v>
      </c>
      <c r="E340" s="8">
        <f>VLOOKUP(B340,[1]Combined!$B$1:$AD$640,29,0)</f>
        <v>0</v>
      </c>
      <c r="F340" s="8">
        <f>VLOOKUP(B340,[1]Combined!$B$1:$AE$640,30,0)</f>
        <v>0</v>
      </c>
      <c r="G340" s="8">
        <f>VLOOKUP(B340,[1]Combined!$B$1:$AF$640,31,0)</f>
        <v>0</v>
      </c>
      <c r="H340" s="8">
        <v>0</v>
      </c>
      <c r="I340" s="9">
        <f>VLOOKUP(B340,[2]Combined!C$1:AB$640,26,0)</f>
        <v>0</v>
      </c>
      <c r="J340" s="9">
        <f>VLOOKUP(B340,[2]Combined!C$1:AC$640,27,0)</f>
        <v>0</v>
      </c>
      <c r="K340" s="9">
        <f>VLOOKUP(B340,[2]Combined!C$1:AE$640,29,0)</f>
        <v>0</v>
      </c>
      <c r="L340" s="9">
        <f>VLOOKUP(B340,[2]Combined!C$1:AF$640,30,0)</f>
        <v>0</v>
      </c>
      <c r="M340" s="9">
        <f>VLOOKUP(B340,[2]Combined!C$1:AG$640,31,0)</f>
        <v>0</v>
      </c>
      <c r="N340" s="9">
        <v>0</v>
      </c>
      <c r="O340" s="10">
        <f>VLOOKUP(B340,[3]Combined!C$1:AB$640,26,0)</f>
        <v>0</v>
      </c>
      <c r="P340" s="10">
        <f>VLOOKUP(B340,[3]Combined!C$1:AC$640,27,0)</f>
        <v>0</v>
      </c>
      <c r="Q340" s="10">
        <f>VLOOKUP(B340,[3]Combined!C$1:AE$640,29,0)</f>
        <v>0</v>
      </c>
      <c r="R340" s="10">
        <f>VLOOKUP(B340,[3]Combined!C$1:AF$640,30,0)</f>
        <v>0</v>
      </c>
      <c r="S340" s="10">
        <f>VLOOKUP(B340,[3]Combined!C$1:AG$640,31,0)</f>
        <v>0</v>
      </c>
      <c r="T340" s="10">
        <v>0</v>
      </c>
      <c r="U340" s="11">
        <v>6</v>
      </c>
      <c r="V340" s="11">
        <v>13</v>
      </c>
      <c r="W340" s="11">
        <f>VLOOKUP(B340,[4]Combined!C$1:AE$640,29,0)</f>
        <v>0</v>
      </c>
      <c r="X340" s="11">
        <v>0</v>
      </c>
      <c r="Y340" s="11">
        <v>0</v>
      </c>
      <c r="Z340" s="11">
        <v>0</v>
      </c>
      <c r="AA340" s="12">
        <v>3</v>
      </c>
      <c r="AB340" s="12">
        <v>5</v>
      </c>
      <c r="AC340" s="12">
        <f>VLOOKUP(B340,[5]Combined!C$1:AE$640,29,0)</f>
        <v>0</v>
      </c>
      <c r="AD340" s="12">
        <v>0</v>
      </c>
      <c r="AE340" s="12">
        <v>0</v>
      </c>
      <c r="AF340" s="12">
        <v>0</v>
      </c>
      <c r="AG340" s="14">
        <f t="shared" si="25"/>
        <v>18</v>
      </c>
      <c r="AH340" s="14">
        <f t="shared" si="25"/>
        <v>0</v>
      </c>
      <c r="AI340" s="14">
        <f t="shared" si="26"/>
        <v>0</v>
      </c>
      <c r="AJ340" s="14">
        <f t="shared" si="27"/>
        <v>9</v>
      </c>
      <c r="AK340" s="14">
        <f t="shared" si="28"/>
        <v>9</v>
      </c>
      <c r="AL340" s="14">
        <f t="shared" si="29"/>
        <v>50</v>
      </c>
      <c r="AN340" s="7">
        <v>21</v>
      </c>
    </row>
    <row r="341" spans="1:40" x14ac:dyDescent="0.25">
      <c r="A341" s="7">
        <v>340</v>
      </c>
      <c r="B341" s="7" t="s">
        <v>371</v>
      </c>
      <c r="C341" s="8">
        <f>VLOOKUP(B341,[1]Combined!$B$1:$AA$640,26,0)</f>
        <v>0</v>
      </c>
      <c r="D341" s="8">
        <f>VLOOKUP(B341,[1]Combined!$B$1:$AB$640,27,0)</f>
        <v>0</v>
      </c>
      <c r="E341" s="8">
        <f>VLOOKUP(B341,[1]Combined!$B$1:$AD$640,29,0)</f>
        <v>0</v>
      </c>
      <c r="F341" s="8">
        <f>VLOOKUP(B341,[1]Combined!$B$1:$AE$640,30,0)</f>
        <v>0</v>
      </c>
      <c r="G341" s="8">
        <f>VLOOKUP(B341,[1]Combined!$B$1:$AF$640,31,0)</f>
        <v>0</v>
      </c>
      <c r="H341" s="8">
        <v>0</v>
      </c>
      <c r="I341" s="9">
        <f>VLOOKUP(B341,[2]Combined!C$1:AB$640,26,0)</f>
        <v>0</v>
      </c>
      <c r="J341" s="9">
        <f>VLOOKUP(B341,[2]Combined!C$1:AC$640,27,0)</f>
        <v>0</v>
      </c>
      <c r="K341" s="9">
        <f>VLOOKUP(B341,[2]Combined!C$1:AE$640,29,0)</f>
        <v>0</v>
      </c>
      <c r="L341" s="9">
        <f>VLOOKUP(B341,[2]Combined!C$1:AF$640,30,0)</f>
        <v>0</v>
      </c>
      <c r="M341" s="9">
        <f>VLOOKUP(B341,[2]Combined!C$1:AG$640,31,0)</f>
        <v>0</v>
      </c>
      <c r="N341" s="9">
        <v>0</v>
      </c>
      <c r="O341" s="10">
        <f>VLOOKUP(B341,[3]Combined!C$1:AB$640,26,0)</f>
        <v>0</v>
      </c>
      <c r="P341" s="10">
        <f>VLOOKUP(B341,[3]Combined!C$1:AC$640,27,0)</f>
        <v>0</v>
      </c>
      <c r="Q341" s="10">
        <f>VLOOKUP(B341,[3]Combined!C$1:AE$640,29,0)</f>
        <v>0</v>
      </c>
      <c r="R341" s="10">
        <f>VLOOKUP(B341,[3]Combined!C$1:AF$640,30,0)</f>
        <v>0</v>
      </c>
      <c r="S341" s="10">
        <f>VLOOKUP(B341,[3]Combined!C$1:AG$640,31,0)</f>
        <v>0</v>
      </c>
      <c r="T341" s="10">
        <v>0</v>
      </c>
      <c r="U341" s="11">
        <v>0</v>
      </c>
      <c r="V341" s="11">
        <v>13</v>
      </c>
      <c r="W341" s="11">
        <f>VLOOKUP(B341,[4]Combined!C$1:AE$640,29,0)</f>
        <v>0</v>
      </c>
      <c r="X341" s="11">
        <v>0</v>
      </c>
      <c r="Y341" s="11">
        <v>0</v>
      </c>
      <c r="Z341" s="11">
        <v>0</v>
      </c>
      <c r="AA341" s="12">
        <f>VLOOKUP(B341,[5]Combined!C$1:AB$640,26,0)</f>
        <v>0</v>
      </c>
      <c r="AB341" s="12">
        <v>5</v>
      </c>
      <c r="AC341" s="12">
        <f>VLOOKUP(B341,[5]Combined!C$1:AE$640,29,0)</f>
        <v>0</v>
      </c>
      <c r="AD341" s="12">
        <v>0</v>
      </c>
      <c r="AE341" s="12">
        <v>0</v>
      </c>
      <c r="AF341" s="12">
        <v>0</v>
      </c>
      <c r="AG341" s="14">
        <f t="shared" si="25"/>
        <v>18</v>
      </c>
      <c r="AH341" s="14">
        <f t="shared" si="25"/>
        <v>0</v>
      </c>
      <c r="AI341" s="14">
        <f t="shared" si="26"/>
        <v>0</v>
      </c>
      <c r="AJ341" s="14">
        <f t="shared" si="27"/>
        <v>0</v>
      </c>
      <c r="AK341" s="14">
        <f t="shared" si="28"/>
        <v>0</v>
      </c>
      <c r="AL341" s="14">
        <f t="shared" si="29"/>
        <v>0</v>
      </c>
      <c r="AN341" s="7">
        <v>0</v>
      </c>
    </row>
    <row r="342" spans="1:40" x14ac:dyDescent="0.25">
      <c r="A342" s="7">
        <v>341</v>
      </c>
      <c r="B342" s="7" t="s">
        <v>372</v>
      </c>
      <c r="C342" s="8">
        <f>VLOOKUP(B342,[1]Combined!$B$1:$AA$640,26,0)</f>
        <v>1</v>
      </c>
      <c r="D342" s="8">
        <f>VLOOKUP(B342,[1]Combined!$B$1:$AB$640,27,0)</f>
        <v>3</v>
      </c>
      <c r="E342" s="8">
        <f>VLOOKUP(B342,[1]Combined!$B$1:$AD$640,29,0)</f>
        <v>0</v>
      </c>
      <c r="F342" s="8">
        <f>VLOOKUP(B342,[1]Combined!$B$1:$AE$640,30,0)</f>
        <v>0</v>
      </c>
      <c r="G342" s="8">
        <f>VLOOKUP(B342,[1]Combined!$B$1:$AF$640,31,0)</f>
        <v>0</v>
      </c>
      <c r="H342" s="8">
        <v>0</v>
      </c>
      <c r="I342" s="9">
        <f>VLOOKUP(B342,[2]Combined!C$1:AB$640,26,0)</f>
        <v>5</v>
      </c>
      <c r="J342" s="9">
        <f>VLOOKUP(B342,[2]Combined!C$1:AC$640,27,0)</f>
        <v>7</v>
      </c>
      <c r="K342" s="9">
        <f>VLOOKUP(B342,[2]Combined!C$1:AE$640,29,0)</f>
        <v>0</v>
      </c>
      <c r="L342" s="9">
        <f>VLOOKUP(B342,[2]Combined!C$1:AF$640,30,0)</f>
        <v>0</v>
      </c>
      <c r="M342" s="9">
        <f>VLOOKUP(B342,[2]Combined!C$1:AG$640,31,0)</f>
        <v>0</v>
      </c>
      <c r="N342" s="9">
        <v>0</v>
      </c>
      <c r="O342" s="10">
        <f>VLOOKUP(B342,[3]Combined!C$1:AB$640,26,0)</f>
        <v>8</v>
      </c>
      <c r="P342" s="10">
        <f>VLOOKUP(B342,[3]Combined!C$1:AC$640,27,0)</f>
        <v>8</v>
      </c>
      <c r="Q342" s="10">
        <f>VLOOKUP(B342,[3]Combined!C$1:AE$640,29,0)</f>
        <v>0</v>
      </c>
      <c r="R342" s="10">
        <f>VLOOKUP(B342,[3]Combined!C$1:AF$640,30,0)</f>
        <v>0</v>
      </c>
      <c r="S342" s="10">
        <f>VLOOKUP(B342,[3]Combined!C$1:AG$640,31,0)</f>
        <v>0</v>
      </c>
      <c r="T342" s="10">
        <v>0</v>
      </c>
      <c r="U342" s="11">
        <f>VLOOKUP(B342,[4]Combined!C$1:AB$640,26,0)</f>
        <v>5</v>
      </c>
      <c r="V342" s="11">
        <f>VLOOKUP(B342,[4]Combined!C$1:AC$640,27,0)</f>
        <v>10</v>
      </c>
      <c r="W342" s="11">
        <f>VLOOKUP(B342,[4]Combined!C$1:AE$640,29,0)</f>
        <v>0</v>
      </c>
      <c r="X342" s="11">
        <v>0</v>
      </c>
      <c r="Y342" s="11">
        <v>0</v>
      </c>
      <c r="Z342" s="11">
        <v>0</v>
      </c>
      <c r="AA342" s="12">
        <f>VLOOKUP(B342,[5]Combined!C$1:AB$640,26,0)</f>
        <v>0</v>
      </c>
      <c r="AB342" s="12">
        <f>VLOOKUP(B342,[5]Combined!C$1:AC$640,27,0)</f>
        <v>3</v>
      </c>
      <c r="AC342" s="12">
        <f>VLOOKUP(B342,[5]Combined!C$1:AE$640,29,0)</f>
        <v>0</v>
      </c>
      <c r="AD342" s="12">
        <v>0</v>
      </c>
      <c r="AE342" s="12">
        <v>0</v>
      </c>
      <c r="AF342" s="12">
        <v>0</v>
      </c>
      <c r="AG342" s="14">
        <f t="shared" si="25"/>
        <v>31</v>
      </c>
      <c r="AH342" s="14">
        <f t="shared" si="25"/>
        <v>0</v>
      </c>
      <c r="AI342" s="14">
        <f t="shared" si="26"/>
        <v>0</v>
      </c>
      <c r="AJ342" s="14">
        <f t="shared" si="27"/>
        <v>19</v>
      </c>
      <c r="AK342" s="14">
        <f t="shared" si="28"/>
        <v>19</v>
      </c>
      <c r="AL342" s="14">
        <f t="shared" si="29"/>
        <v>61.29032258064516</v>
      </c>
      <c r="AM342" s="7" t="s">
        <v>373</v>
      </c>
      <c r="AN342" s="7">
        <f>VLOOKUP(B342,[6]H!B$1:AI$50,34,0)</f>
        <v>23</v>
      </c>
    </row>
    <row r="343" spans="1:40" x14ac:dyDescent="0.25">
      <c r="A343" s="7">
        <v>342</v>
      </c>
      <c r="B343" s="7" t="s">
        <v>374</v>
      </c>
      <c r="C343" s="8">
        <f>VLOOKUP(B343,[1]Combined!$B$1:$AA$640,26,0)</f>
        <v>3</v>
      </c>
      <c r="D343" s="8">
        <f>VLOOKUP(B343,[1]Combined!$B$1:$AB$640,27,0)</f>
        <v>3</v>
      </c>
      <c r="E343" s="8">
        <f>VLOOKUP(B343,[1]Combined!$B$1:$AD$640,29,0)</f>
        <v>0</v>
      </c>
      <c r="F343" s="8">
        <f>VLOOKUP(B343,[1]Combined!$B$1:$AE$640,30,0)</f>
        <v>0</v>
      </c>
      <c r="G343" s="8">
        <f>VLOOKUP(B343,[1]Combined!$B$1:$AF$640,31,0)</f>
        <v>0</v>
      </c>
      <c r="H343" s="8">
        <v>0</v>
      </c>
      <c r="I343" s="9">
        <f>VLOOKUP(B343,[2]Combined!C$1:AB$640,26,0)</f>
        <v>6</v>
      </c>
      <c r="J343" s="9">
        <f>VLOOKUP(B343,[2]Combined!C$1:AC$640,27,0)</f>
        <v>7</v>
      </c>
      <c r="K343" s="9">
        <f>VLOOKUP(B343,[2]Combined!C$1:AE$640,29,0)</f>
        <v>0</v>
      </c>
      <c r="L343" s="9">
        <f>VLOOKUP(B343,[2]Combined!C$1:AF$640,30,0)</f>
        <v>0</v>
      </c>
      <c r="M343" s="9">
        <f>VLOOKUP(B343,[2]Combined!C$1:AG$640,31,0)</f>
        <v>0</v>
      </c>
      <c r="N343" s="9">
        <v>0</v>
      </c>
      <c r="O343" s="10">
        <f>VLOOKUP(B343,[3]Combined!C$1:AB$640,26,0)</f>
        <v>8</v>
      </c>
      <c r="P343" s="10">
        <f>VLOOKUP(B343,[3]Combined!C$1:AC$640,27,0)</f>
        <v>8</v>
      </c>
      <c r="Q343" s="10">
        <f>VLOOKUP(B343,[3]Combined!C$1:AE$640,29,0)</f>
        <v>0</v>
      </c>
      <c r="R343" s="10">
        <f>VLOOKUP(B343,[3]Combined!C$1:AF$640,30,0)</f>
        <v>0</v>
      </c>
      <c r="S343" s="10">
        <f>VLOOKUP(B343,[3]Combined!C$1:AG$640,31,0)</f>
        <v>0</v>
      </c>
      <c r="T343" s="10">
        <v>0</v>
      </c>
      <c r="U343" s="11">
        <f>VLOOKUP(B343,[4]Combined!C$1:AB$640,26,0)</f>
        <v>7</v>
      </c>
      <c r="V343" s="11">
        <f>VLOOKUP(B343,[4]Combined!C$1:AC$640,27,0)</f>
        <v>10</v>
      </c>
      <c r="W343" s="11">
        <f>VLOOKUP(B343,[4]Combined!C$1:AE$640,29,0)</f>
        <v>0</v>
      </c>
      <c r="X343" s="11">
        <v>0</v>
      </c>
      <c r="Y343" s="11">
        <v>0</v>
      </c>
      <c r="Z343" s="11">
        <v>0</v>
      </c>
      <c r="AA343" s="12">
        <f>VLOOKUP(B343,[5]Combined!C$1:AB$640,26,0)</f>
        <v>2</v>
      </c>
      <c r="AB343" s="12">
        <f>VLOOKUP(B343,[5]Combined!C$1:AC$640,27,0)</f>
        <v>3</v>
      </c>
      <c r="AC343" s="12">
        <f>VLOOKUP(B343,[5]Combined!C$1:AE$640,29,0)</f>
        <v>0</v>
      </c>
      <c r="AD343" s="12">
        <v>0</v>
      </c>
      <c r="AE343" s="12">
        <v>0</v>
      </c>
      <c r="AF343" s="12">
        <v>0</v>
      </c>
      <c r="AG343" s="14">
        <f t="shared" si="25"/>
        <v>31</v>
      </c>
      <c r="AH343" s="14">
        <f t="shared" si="25"/>
        <v>0</v>
      </c>
      <c r="AI343" s="14">
        <f t="shared" si="26"/>
        <v>0</v>
      </c>
      <c r="AJ343" s="14">
        <f t="shared" si="27"/>
        <v>26</v>
      </c>
      <c r="AK343" s="14">
        <f t="shared" si="28"/>
        <v>26</v>
      </c>
      <c r="AL343" s="14">
        <f t="shared" si="29"/>
        <v>83.870967741935488</v>
      </c>
      <c r="AM343" s="7" t="s">
        <v>375</v>
      </c>
      <c r="AN343" s="7">
        <f>VLOOKUP(B343,[6]H!B$1:AI$50,34,0)</f>
        <v>20</v>
      </c>
    </row>
    <row r="344" spans="1:40" x14ac:dyDescent="0.25">
      <c r="A344" s="7">
        <v>343</v>
      </c>
      <c r="B344" s="7" t="s">
        <v>376</v>
      </c>
      <c r="C344" s="8">
        <f>VLOOKUP(B344,[1]Combined!$B$1:$AA$640,26,0)</f>
        <v>1</v>
      </c>
      <c r="D344" s="8">
        <f>VLOOKUP(B344,[1]Combined!$B$1:$AB$640,27,0)</f>
        <v>3</v>
      </c>
      <c r="E344" s="8">
        <f>VLOOKUP(B344,[1]Combined!$B$1:$AD$640,29,0)</f>
        <v>0</v>
      </c>
      <c r="F344" s="8">
        <f>VLOOKUP(B344,[1]Combined!$B$1:$AE$640,30,0)</f>
        <v>0</v>
      </c>
      <c r="G344" s="8">
        <f>VLOOKUP(B344,[1]Combined!$B$1:$AF$640,31,0)</f>
        <v>0</v>
      </c>
      <c r="H344" s="8">
        <v>0</v>
      </c>
      <c r="I344" s="9">
        <f>VLOOKUP(B344,[2]Combined!C$1:AB$640,26,0)</f>
        <v>5</v>
      </c>
      <c r="J344" s="9">
        <f>VLOOKUP(B344,[2]Combined!C$1:AC$640,27,0)</f>
        <v>7</v>
      </c>
      <c r="K344" s="9">
        <f>VLOOKUP(B344,[2]Combined!C$1:AE$640,29,0)</f>
        <v>0</v>
      </c>
      <c r="L344" s="9">
        <f>VLOOKUP(B344,[2]Combined!C$1:AF$640,30,0)</f>
        <v>0</v>
      </c>
      <c r="M344" s="9">
        <f>VLOOKUP(B344,[2]Combined!C$1:AG$640,31,0)</f>
        <v>0</v>
      </c>
      <c r="N344" s="9">
        <v>0</v>
      </c>
      <c r="O344" s="10">
        <f>VLOOKUP(B344,[3]Combined!C$1:AB$640,26,0)</f>
        <v>6</v>
      </c>
      <c r="P344" s="10">
        <f>VLOOKUP(B344,[3]Combined!C$1:AC$640,27,0)</f>
        <v>8</v>
      </c>
      <c r="Q344" s="10">
        <f>VLOOKUP(B344,[3]Combined!C$1:AE$640,29,0)</f>
        <v>0</v>
      </c>
      <c r="R344" s="10">
        <f>VLOOKUP(B344,[3]Combined!C$1:AF$640,30,0)</f>
        <v>0</v>
      </c>
      <c r="S344" s="10">
        <f>VLOOKUP(B344,[3]Combined!C$1:AG$640,31,0)</f>
        <v>0</v>
      </c>
      <c r="T344" s="10">
        <v>0</v>
      </c>
      <c r="U344" s="11">
        <f>VLOOKUP(B344,[4]Combined!C$1:AB$640,26,0)</f>
        <v>6</v>
      </c>
      <c r="V344" s="11">
        <f>VLOOKUP(B344,[4]Combined!C$1:AC$640,27,0)</f>
        <v>10</v>
      </c>
      <c r="W344" s="11">
        <f>VLOOKUP(B344,[4]Combined!C$1:AE$640,29,0)</f>
        <v>0</v>
      </c>
      <c r="X344" s="11">
        <v>0</v>
      </c>
      <c r="Y344" s="11">
        <v>0</v>
      </c>
      <c r="Z344" s="11">
        <v>0</v>
      </c>
      <c r="AA344" s="12">
        <f>VLOOKUP(B344,[5]Combined!C$1:AB$640,26,0)</f>
        <v>0</v>
      </c>
      <c r="AB344" s="12">
        <f>VLOOKUP(B344,[5]Combined!C$1:AC$640,27,0)</f>
        <v>3</v>
      </c>
      <c r="AC344" s="12">
        <f>VLOOKUP(B344,[5]Combined!C$1:AE$640,29,0)</f>
        <v>0</v>
      </c>
      <c r="AD344" s="12">
        <v>0</v>
      </c>
      <c r="AE344" s="12">
        <v>0</v>
      </c>
      <c r="AF344" s="12">
        <v>0</v>
      </c>
      <c r="AG344" s="14">
        <f t="shared" si="25"/>
        <v>31</v>
      </c>
      <c r="AH344" s="14">
        <f t="shared" si="25"/>
        <v>0</v>
      </c>
      <c r="AI344" s="14">
        <f t="shared" si="26"/>
        <v>0</v>
      </c>
      <c r="AJ344" s="14">
        <f t="shared" si="27"/>
        <v>18</v>
      </c>
      <c r="AK344" s="14">
        <f t="shared" si="28"/>
        <v>18</v>
      </c>
      <c r="AL344" s="14">
        <f t="shared" si="29"/>
        <v>58.064516129032263</v>
      </c>
      <c r="AM344" s="7" t="s">
        <v>377</v>
      </c>
      <c r="AN344" s="7">
        <f>VLOOKUP(B344,[6]H!B$1:AI$50,34,0)</f>
        <v>23</v>
      </c>
    </row>
    <row r="345" spans="1:40" x14ac:dyDescent="0.25">
      <c r="A345" s="7">
        <v>344</v>
      </c>
      <c r="B345" s="7" t="s">
        <v>378</v>
      </c>
      <c r="C345" s="8">
        <f>VLOOKUP(B345,[1]Combined!$B$1:$AA$640,26,0)</f>
        <v>3</v>
      </c>
      <c r="D345" s="8">
        <f>VLOOKUP(B345,[1]Combined!$B$1:$AB$640,27,0)</f>
        <v>3</v>
      </c>
      <c r="E345" s="8">
        <f>VLOOKUP(B345,[1]Combined!$B$1:$AD$640,29,0)</f>
        <v>0</v>
      </c>
      <c r="F345" s="8">
        <f>VLOOKUP(B345,[1]Combined!$B$1:$AE$640,30,0)</f>
        <v>0</v>
      </c>
      <c r="G345" s="8">
        <f>VLOOKUP(B345,[1]Combined!$B$1:$AF$640,31,0)</f>
        <v>0</v>
      </c>
      <c r="H345" s="8">
        <v>0</v>
      </c>
      <c r="I345" s="9">
        <f>VLOOKUP(B345,[2]Combined!C$1:AB$640,26,0)</f>
        <v>5</v>
      </c>
      <c r="J345" s="9">
        <f>VLOOKUP(B345,[2]Combined!C$1:AC$640,27,0)</f>
        <v>7</v>
      </c>
      <c r="K345" s="9">
        <f>VLOOKUP(B345,[2]Combined!C$1:AE$640,29,0)</f>
        <v>0</v>
      </c>
      <c r="L345" s="9">
        <f>VLOOKUP(B345,[2]Combined!C$1:AF$640,30,0)</f>
        <v>0</v>
      </c>
      <c r="M345" s="9">
        <f>VLOOKUP(B345,[2]Combined!C$1:AG$640,31,0)</f>
        <v>0</v>
      </c>
      <c r="N345" s="9">
        <v>0</v>
      </c>
      <c r="O345" s="10">
        <f>VLOOKUP(B345,[3]Combined!C$1:AB$640,26,0)</f>
        <v>7</v>
      </c>
      <c r="P345" s="10">
        <f>VLOOKUP(B345,[3]Combined!C$1:AC$640,27,0)</f>
        <v>8</v>
      </c>
      <c r="Q345" s="10">
        <f>VLOOKUP(B345,[3]Combined!C$1:AE$640,29,0)</f>
        <v>0</v>
      </c>
      <c r="R345" s="10">
        <f>VLOOKUP(B345,[3]Combined!C$1:AF$640,30,0)</f>
        <v>0</v>
      </c>
      <c r="S345" s="10">
        <f>VLOOKUP(B345,[3]Combined!C$1:AG$640,31,0)</f>
        <v>0</v>
      </c>
      <c r="T345" s="10">
        <v>0</v>
      </c>
      <c r="U345" s="11">
        <f>VLOOKUP(B345,[4]Combined!C$1:AB$640,26,0)</f>
        <v>7</v>
      </c>
      <c r="V345" s="11">
        <f>VLOOKUP(B345,[4]Combined!C$1:AC$640,27,0)</f>
        <v>10</v>
      </c>
      <c r="W345" s="11">
        <f>VLOOKUP(B345,[4]Combined!C$1:AE$640,29,0)</f>
        <v>0</v>
      </c>
      <c r="X345" s="11">
        <v>0</v>
      </c>
      <c r="Y345" s="11">
        <v>0</v>
      </c>
      <c r="Z345" s="11">
        <v>0</v>
      </c>
      <c r="AA345" s="12">
        <f>VLOOKUP(B345,[5]Combined!C$1:AB$640,26,0)</f>
        <v>3</v>
      </c>
      <c r="AB345" s="12">
        <f>VLOOKUP(B345,[5]Combined!C$1:AC$640,27,0)</f>
        <v>3</v>
      </c>
      <c r="AC345" s="12">
        <f>VLOOKUP(B345,[5]Combined!C$1:AE$640,29,0)</f>
        <v>0</v>
      </c>
      <c r="AD345" s="12">
        <v>0</v>
      </c>
      <c r="AE345" s="12">
        <v>0</v>
      </c>
      <c r="AF345" s="12">
        <v>0</v>
      </c>
      <c r="AG345" s="14">
        <f t="shared" si="25"/>
        <v>31</v>
      </c>
      <c r="AH345" s="14">
        <f t="shared" si="25"/>
        <v>0</v>
      </c>
      <c r="AI345" s="14">
        <f t="shared" si="26"/>
        <v>0</v>
      </c>
      <c r="AJ345" s="14">
        <f t="shared" si="27"/>
        <v>25</v>
      </c>
      <c r="AK345" s="14">
        <f t="shared" si="28"/>
        <v>25</v>
      </c>
      <c r="AL345" s="14">
        <f t="shared" si="29"/>
        <v>80.645161290322577</v>
      </c>
      <c r="AM345" s="7" t="s">
        <v>379</v>
      </c>
      <c r="AN345" s="7">
        <f>VLOOKUP(B345,[6]H!B$1:AI$50,34,0)</f>
        <v>21</v>
      </c>
    </row>
    <row r="346" spans="1:40" x14ac:dyDescent="0.25">
      <c r="A346" s="7">
        <v>345</v>
      </c>
      <c r="B346" s="7" t="s">
        <v>380</v>
      </c>
      <c r="C346" s="8">
        <f>VLOOKUP(B346,[1]Combined!$B$1:$AA$640,26,0)</f>
        <v>2</v>
      </c>
      <c r="D346" s="8">
        <f>VLOOKUP(B346,[1]Combined!$B$1:$AB$640,27,0)</f>
        <v>3</v>
      </c>
      <c r="E346" s="8">
        <f>VLOOKUP(B346,[1]Combined!$B$1:$AD$640,29,0)</f>
        <v>0</v>
      </c>
      <c r="F346" s="8">
        <f>VLOOKUP(B346,[1]Combined!$B$1:$AE$640,30,0)</f>
        <v>0</v>
      </c>
      <c r="G346" s="8">
        <f>VLOOKUP(B346,[1]Combined!$B$1:$AF$640,31,0)</f>
        <v>0</v>
      </c>
      <c r="H346" s="8">
        <v>0</v>
      </c>
      <c r="I346" s="9">
        <f>VLOOKUP(B346,[2]Combined!C$1:AB$640,26,0)</f>
        <v>4</v>
      </c>
      <c r="J346" s="9">
        <f>VLOOKUP(B346,[2]Combined!C$1:AC$640,27,0)</f>
        <v>7</v>
      </c>
      <c r="K346" s="9">
        <f>VLOOKUP(B346,[2]Combined!C$1:AE$640,29,0)</f>
        <v>0</v>
      </c>
      <c r="L346" s="9">
        <f>VLOOKUP(B346,[2]Combined!C$1:AF$640,30,0)</f>
        <v>0</v>
      </c>
      <c r="M346" s="9">
        <f>VLOOKUP(B346,[2]Combined!C$1:AG$640,31,0)</f>
        <v>0</v>
      </c>
      <c r="N346" s="9">
        <v>0</v>
      </c>
      <c r="O346" s="10">
        <f>VLOOKUP(B346,[3]Combined!C$1:AB$640,26,0)</f>
        <v>5</v>
      </c>
      <c r="P346" s="10">
        <f>VLOOKUP(B346,[3]Combined!C$1:AC$640,27,0)</f>
        <v>8</v>
      </c>
      <c r="Q346" s="10">
        <f>VLOOKUP(B346,[3]Combined!C$1:AE$640,29,0)</f>
        <v>0</v>
      </c>
      <c r="R346" s="10">
        <f>VLOOKUP(B346,[3]Combined!C$1:AF$640,30,0)</f>
        <v>0</v>
      </c>
      <c r="S346" s="10">
        <f>VLOOKUP(B346,[3]Combined!C$1:AG$640,31,0)</f>
        <v>0</v>
      </c>
      <c r="T346" s="10">
        <v>0</v>
      </c>
      <c r="U346" s="11">
        <f>VLOOKUP(B346,[4]Combined!C$1:AB$640,26,0)</f>
        <v>1</v>
      </c>
      <c r="V346" s="11">
        <f>VLOOKUP(B346,[4]Combined!C$1:AC$640,27,0)</f>
        <v>10</v>
      </c>
      <c r="W346" s="11">
        <f>VLOOKUP(B346,[4]Combined!C$1:AE$640,29,0)</f>
        <v>0</v>
      </c>
      <c r="X346" s="11">
        <v>0</v>
      </c>
      <c r="Y346" s="11">
        <v>0</v>
      </c>
      <c r="Z346" s="11">
        <v>0</v>
      </c>
      <c r="AA346" s="12">
        <f>VLOOKUP(B346,[5]Combined!C$1:AB$640,26,0)</f>
        <v>0</v>
      </c>
      <c r="AB346" s="12">
        <f>VLOOKUP(B346,[5]Combined!C$1:AC$640,27,0)</f>
        <v>3</v>
      </c>
      <c r="AC346" s="12">
        <f>VLOOKUP(B346,[5]Combined!C$1:AE$640,29,0)</f>
        <v>0</v>
      </c>
      <c r="AD346" s="12">
        <v>0</v>
      </c>
      <c r="AE346" s="12">
        <v>0</v>
      </c>
      <c r="AF346" s="12">
        <v>0</v>
      </c>
      <c r="AG346" s="14">
        <f t="shared" si="25"/>
        <v>31</v>
      </c>
      <c r="AH346" s="14">
        <f t="shared" si="25"/>
        <v>0</v>
      </c>
      <c r="AI346" s="14">
        <f t="shared" si="26"/>
        <v>0</v>
      </c>
      <c r="AJ346" s="14">
        <f t="shared" si="27"/>
        <v>12</v>
      </c>
      <c r="AK346" s="14">
        <f t="shared" si="28"/>
        <v>12</v>
      </c>
      <c r="AL346" s="14">
        <f t="shared" si="29"/>
        <v>38.70967741935484</v>
      </c>
      <c r="AM346" s="7" t="s">
        <v>381</v>
      </c>
      <c r="AN346" s="7">
        <f>VLOOKUP(B346,[6]H!B$1:AI$50,34,0)</f>
        <v>15</v>
      </c>
    </row>
    <row r="347" spans="1:40" x14ac:dyDescent="0.25">
      <c r="A347" s="7">
        <v>346</v>
      </c>
      <c r="B347" s="7" t="s">
        <v>382</v>
      </c>
      <c r="C347" s="8">
        <f>VLOOKUP(B347,[1]Combined!$B$1:$AA$640,26,0)</f>
        <v>3</v>
      </c>
      <c r="D347" s="8">
        <f>VLOOKUP(B347,[1]Combined!$B$1:$AB$640,27,0)</f>
        <v>3</v>
      </c>
      <c r="E347" s="8">
        <f>VLOOKUP(B347,[1]Combined!$B$1:$AD$640,29,0)</f>
        <v>0</v>
      </c>
      <c r="F347" s="8">
        <f>VLOOKUP(B347,[1]Combined!$B$1:$AE$640,30,0)</f>
        <v>0</v>
      </c>
      <c r="G347" s="8">
        <f>VLOOKUP(B347,[1]Combined!$B$1:$AF$640,31,0)</f>
        <v>0</v>
      </c>
      <c r="H347" s="8">
        <v>0</v>
      </c>
      <c r="I347" s="9">
        <f>VLOOKUP(B347,[2]Combined!C$1:AB$640,26,0)</f>
        <v>5</v>
      </c>
      <c r="J347" s="9">
        <f>VLOOKUP(B347,[2]Combined!C$1:AC$640,27,0)</f>
        <v>7</v>
      </c>
      <c r="K347" s="9">
        <f>VLOOKUP(B347,[2]Combined!C$1:AE$640,29,0)</f>
        <v>0</v>
      </c>
      <c r="L347" s="9">
        <f>VLOOKUP(B347,[2]Combined!C$1:AF$640,30,0)</f>
        <v>0</v>
      </c>
      <c r="M347" s="9">
        <f>VLOOKUP(B347,[2]Combined!C$1:AG$640,31,0)</f>
        <v>0</v>
      </c>
      <c r="N347" s="9">
        <v>0</v>
      </c>
      <c r="O347" s="10">
        <f>VLOOKUP(B347,[3]Combined!C$1:AB$640,26,0)</f>
        <v>5</v>
      </c>
      <c r="P347" s="10">
        <f>VLOOKUP(B347,[3]Combined!C$1:AC$640,27,0)</f>
        <v>8</v>
      </c>
      <c r="Q347" s="10">
        <f>VLOOKUP(B347,[3]Combined!C$1:AE$640,29,0)</f>
        <v>0</v>
      </c>
      <c r="R347" s="10">
        <f>VLOOKUP(B347,[3]Combined!C$1:AF$640,30,0)</f>
        <v>0</v>
      </c>
      <c r="S347" s="10">
        <f>VLOOKUP(B347,[3]Combined!C$1:AG$640,31,0)</f>
        <v>0</v>
      </c>
      <c r="T347" s="10">
        <v>0</v>
      </c>
      <c r="U347" s="11">
        <f>VLOOKUP(B347,[4]Combined!C$1:AB$640,26,0)</f>
        <v>5</v>
      </c>
      <c r="V347" s="11">
        <f>VLOOKUP(B347,[4]Combined!C$1:AC$640,27,0)</f>
        <v>10</v>
      </c>
      <c r="W347" s="11">
        <f>VLOOKUP(B347,[4]Combined!C$1:AE$640,29,0)</f>
        <v>0</v>
      </c>
      <c r="X347" s="11">
        <v>0</v>
      </c>
      <c r="Y347" s="11">
        <v>0</v>
      </c>
      <c r="Z347" s="11">
        <v>0</v>
      </c>
      <c r="AA347" s="12">
        <f>VLOOKUP(B347,[5]Combined!C$1:AB$640,26,0)</f>
        <v>1</v>
      </c>
      <c r="AB347" s="12">
        <f>VLOOKUP(B347,[5]Combined!C$1:AC$640,27,0)</f>
        <v>3</v>
      </c>
      <c r="AC347" s="12">
        <f>VLOOKUP(B347,[5]Combined!C$1:AE$640,29,0)</f>
        <v>0</v>
      </c>
      <c r="AD347" s="12">
        <v>0</v>
      </c>
      <c r="AE347" s="12">
        <v>0</v>
      </c>
      <c r="AF347" s="12">
        <v>0</v>
      </c>
      <c r="AG347" s="14">
        <f t="shared" si="25"/>
        <v>31</v>
      </c>
      <c r="AH347" s="14">
        <f t="shared" si="25"/>
        <v>0</v>
      </c>
      <c r="AI347" s="14">
        <f t="shared" si="26"/>
        <v>0</v>
      </c>
      <c r="AJ347" s="14">
        <f t="shared" si="27"/>
        <v>19</v>
      </c>
      <c r="AK347" s="14">
        <f t="shared" si="28"/>
        <v>19</v>
      </c>
      <c r="AL347" s="14">
        <f t="shared" si="29"/>
        <v>61.29032258064516</v>
      </c>
      <c r="AM347" s="7" t="s">
        <v>373</v>
      </c>
      <c r="AN347" s="7">
        <f>VLOOKUP(B347,[6]H!B$1:AI$50,34,0)</f>
        <v>19</v>
      </c>
    </row>
    <row r="348" spans="1:40" x14ac:dyDescent="0.25">
      <c r="A348" s="7">
        <v>347</v>
      </c>
      <c r="B348" s="7" t="s">
        <v>383</v>
      </c>
      <c r="C348" s="8">
        <f>VLOOKUP(B348,[1]Combined!$B$1:$AA$640,26,0)</f>
        <v>3</v>
      </c>
      <c r="D348" s="8">
        <f>VLOOKUP(B348,[1]Combined!$B$1:$AB$640,27,0)</f>
        <v>3</v>
      </c>
      <c r="E348" s="8">
        <f>VLOOKUP(B348,[1]Combined!$B$1:$AD$640,29,0)</f>
        <v>0</v>
      </c>
      <c r="F348" s="8">
        <f>VLOOKUP(B348,[1]Combined!$B$1:$AE$640,30,0)</f>
        <v>0</v>
      </c>
      <c r="G348" s="8">
        <f>VLOOKUP(B348,[1]Combined!$B$1:$AF$640,31,0)</f>
        <v>0</v>
      </c>
      <c r="H348" s="8">
        <v>0</v>
      </c>
      <c r="I348" s="9">
        <f>VLOOKUP(B348,[2]Combined!C$1:AB$640,26,0)</f>
        <v>1</v>
      </c>
      <c r="J348" s="9">
        <f>VLOOKUP(B348,[2]Combined!C$1:AC$640,27,0)</f>
        <v>7</v>
      </c>
      <c r="K348" s="9">
        <f>VLOOKUP(B348,[2]Combined!C$1:AE$640,29,0)</f>
        <v>0</v>
      </c>
      <c r="L348" s="9">
        <f>VLOOKUP(B348,[2]Combined!C$1:AF$640,30,0)</f>
        <v>0</v>
      </c>
      <c r="M348" s="9">
        <f>VLOOKUP(B348,[2]Combined!C$1:AG$640,31,0)</f>
        <v>0</v>
      </c>
      <c r="N348" s="9">
        <v>0</v>
      </c>
      <c r="O348" s="10">
        <f>VLOOKUP(B348,[3]Combined!C$1:AB$640,26,0)</f>
        <v>3</v>
      </c>
      <c r="P348" s="10">
        <f>VLOOKUP(B348,[3]Combined!C$1:AC$640,27,0)</f>
        <v>8</v>
      </c>
      <c r="Q348" s="10">
        <f>VLOOKUP(B348,[3]Combined!C$1:AE$640,29,0)</f>
        <v>0</v>
      </c>
      <c r="R348" s="10">
        <f>VLOOKUP(B348,[3]Combined!C$1:AF$640,30,0)</f>
        <v>0</v>
      </c>
      <c r="S348" s="10">
        <f>VLOOKUP(B348,[3]Combined!C$1:AG$640,31,0)</f>
        <v>0</v>
      </c>
      <c r="T348" s="10">
        <v>0</v>
      </c>
      <c r="U348" s="11">
        <f>VLOOKUP(B348,[4]Combined!C$1:AB$640,26,0)</f>
        <v>1</v>
      </c>
      <c r="V348" s="11">
        <f>VLOOKUP(B348,[4]Combined!C$1:AC$640,27,0)</f>
        <v>10</v>
      </c>
      <c r="W348" s="11">
        <f>VLOOKUP(B348,[4]Combined!C$1:AE$640,29,0)</f>
        <v>0</v>
      </c>
      <c r="X348" s="11">
        <v>0</v>
      </c>
      <c r="Y348" s="11">
        <v>0</v>
      </c>
      <c r="Z348" s="11">
        <v>0</v>
      </c>
      <c r="AA348" s="12">
        <f>VLOOKUP(B348,[5]Combined!C$1:AB$640,26,0)</f>
        <v>0</v>
      </c>
      <c r="AB348" s="12">
        <f>VLOOKUP(B348,[5]Combined!C$1:AC$640,27,0)</f>
        <v>3</v>
      </c>
      <c r="AC348" s="12">
        <f>VLOOKUP(B348,[5]Combined!C$1:AE$640,29,0)</f>
        <v>0</v>
      </c>
      <c r="AD348" s="12">
        <v>0</v>
      </c>
      <c r="AE348" s="12">
        <v>0</v>
      </c>
      <c r="AF348" s="12">
        <v>0</v>
      </c>
      <c r="AG348" s="14">
        <f t="shared" si="25"/>
        <v>31</v>
      </c>
      <c r="AH348" s="14">
        <f t="shared" si="25"/>
        <v>0</v>
      </c>
      <c r="AI348" s="14">
        <f t="shared" si="26"/>
        <v>0</v>
      </c>
      <c r="AJ348" s="14">
        <f t="shared" si="27"/>
        <v>8</v>
      </c>
      <c r="AK348" s="14">
        <f t="shared" si="28"/>
        <v>8</v>
      </c>
      <c r="AL348" s="14">
        <f t="shared" si="29"/>
        <v>25.806451612903224</v>
      </c>
      <c r="AM348" s="7" t="s">
        <v>375</v>
      </c>
      <c r="AN348" s="7">
        <f>VLOOKUP(B348,[6]H!B$1:AI$50,34,0)</f>
        <v>0</v>
      </c>
    </row>
    <row r="349" spans="1:40" x14ac:dyDescent="0.25">
      <c r="A349" s="7">
        <v>348</v>
      </c>
      <c r="B349" s="7" t="s">
        <v>384</v>
      </c>
      <c r="C349" s="8">
        <f>VLOOKUP(B349,[1]Combined!$B$1:$AA$640,26,0)</f>
        <v>3</v>
      </c>
      <c r="D349" s="8">
        <f>VLOOKUP(B349,[1]Combined!$B$1:$AB$640,27,0)</f>
        <v>3</v>
      </c>
      <c r="E349" s="8">
        <f>VLOOKUP(B349,[1]Combined!$B$1:$AD$640,29,0)</f>
        <v>0</v>
      </c>
      <c r="F349" s="8">
        <f>VLOOKUP(B349,[1]Combined!$B$1:$AE$640,30,0)</f>
        <v>0</v>
      </c>
      <c r="G349" s="8">
        <f>VLOOKUP(B349,[1]Combined!$B$1:$AF$640,31,0)</f>
        <v>0</v>
      </c>
      <c r="H349" s="8">
        <v>0</v>
      </c>
      <c r="I349" s="9">
        <f>VLOOKUP(B349,[2]Combined!C$1:AB$640,26,0)</f>
        <v>5</v>
      </c>
      <c r="J349" s="9">
        <f>VLOOKUP(B349,[2]Combined!C$1:AC$640,27,0)</f>
        <v>7</v>
      </c>
      <c r="K349" s="9">
        <f>VLOOKUP(B349,[2]Combined!C$1:AE$640,29,0)</f>
        <v>0</v>
      </c>
      <c r="L349" s="9">
        <f>VLOOKUP(B349,[2]Combined!C$1:AF$640,30,0)</f>
        <v>0</v>
      </c>
      <c r="M349" s="9">
        <f>VLOOKUP(B349,[2]Combined!C$1:AG$640,31,0)</f>
        <v>0</v>
      </c>
      <c r="N349" s="9">
        <v>0</v>
      </c>
      <c r="O349" s="10">
        <f>VLOOKUP(B349,[3]Combined!C$1:AB$640,26,0)</f>
        <v>6</v>
      </c>
      <c r="P349" s="10">
        <f>VLOOKUP(B349,[3]Combined!C$1:AC$640,27,0)</f>
        <v>8</v>
      </c>
      <c r="Q349" s="10">
        <f>VLOOKUP(B349,[3]Combined!C$1:AE$640,29,0)</f>
        <v>0</v>
      </c>
      <c r="R349" s="10">
        <f>VLOOKUP(B349,[3]Combined!C$1:AF$640,30,0)</f>
        <v>0</v>
      </c>
      <c r="S349" s="10">
        <f>VLOOKUP(B349,[3]Combined!C$1:AG$640,31,0)</f>
        <v>0</v>
      </c>
      <c r="T349" s="10">
        <v>0</v>
      </c>
      <c r="U349" s="11">
        <f>VLOOKUP(B349,[4]Combined!C$1:AB$640,26,0)</f>
        <v>3</v>
      </c>
      <c r="V349" s="11">
        <f>VLOOKUP(B349,[4]Combined!C$1:AC$640,27,0)</f>
        <v>10</v>
      </c>
      <c r="W349" s="11">
        <f>VLOOKUP(B349,[4]Combined!C$1:AE$640,29,0)</f>
        <v>0</v>
      </c>
      <c r="X349" s="11">
        <v>0</v>
      </c>
      <c r="Y349" s="11">
        <v>0</v>
      </c>
      <c r="Z349" s="11">
        <v>0</v>
      </c>
      <c r="AA349" s="12">
        <f>VLOOKUP(B349,[5]Combined!C$1:AB$640,26,0)</f>
        <v>1</v>
      </c>
      <c r="AB349" s="12">
        <f>VLOOKUP(B349,[5]Combined!C$1:AC$640,27,0)</f>
        <v>3</v>
      </c>
      <c r="AC349" s="12">
        <f>VLOOKUP(B349,[5]Combined!C$1:AE$640,29,0)</f>
        <v>0</v>
      </c>
      <c r="AD349" s="12">
        <v>0</v>
      </c>
      <c r="AE349" s="12">
        <v>0</v>
      </c>
      <c r="AF349" s="12">
        <v>0</v>
      </c>
      <c r="AG349" s="14">
        <f t="shared" si="25"/>
        <v>31</v>
      </c>
      <c r="AH349" s="14">
        <f t="shared" si="25"/>
        <v>0</v>
      </c>
      <c r="AI349" s="14">
        <f t="shared" si="26"/>
        <v>0</v>
      </c>
      <c r="AJ349" s="14">
        <f t="shared" si="27"/>
        <v>18</v>
      </c>
      <c r="AK349" s="14">
        <f t="shared" si="28"/>
        <v>18</v>
      </c>
      <c r="AL349" s="14">
        <f t="shared" si="29"/>
        <v>58.064516129032263</v>
      </c>
      <c r="AM349" s="7" t="s">
        <v>377</v>
      </c>
      <c r="AN349" s="7">
        <f>VLOOKUP(B349,[6]H!B$1:AI$50,34,0)</f>
        <v>17</v>
      </c>
    </row>
    <row r="350" spans="1:40" x14ac:dyDescent="0.25">
      <c r="A350" s="7">
        <v>349</v>
      </c>
      <c r="B350" s="7" t="s">
        <v>385</v>
      </c>
      <c r="C350" s="8">
        <f>VLOOKUP(B350,[1]Combined!$B$1:$AA$640,26,0)</f>
        <v>3</v>
      </c>
      <c r="D350" s="8">
        <f>VLOOKUP(B350,[1]Combined!$B$1:$AB$640,27,0)</f>
        <v>3</v>
      </c>
      <c r="E350" s="8">
        <f>VLOOKUP(B350,[1]Combined!$B$1:$AD$640,29,0)</f>
        <v>0</v>
      </c>
      <c r="F350" s="8">
        <f>VLOOKUP(B350,[1]Combined!$B$1:$AE$640,30,0)</f>
        <v>0</v>
      </c>
      <c r="G350" s="8">
        <f>VLOOKUP(B350,[1]Combined!$B$1:$AF$640,31,0)</f>
        <v>0</v>
      </c>
      <c r="H350" s="8">
        <v>0</v>
      </c>
      <c r="I350" s="9">
        <f>VLOOKUP(B350,[2]Combined!C$1:AB$640,26,0)</f>
        <v>6</v>
      </c>
      <c r="J350" s="9">
        <f>VLOOKUP(B350,[2]Combined!C$1:AC$640,27,0)</f>
        <v>7</v>
      </c>
      <c r="K350" s="9">
        <f>VLOOKUP(B350,[2]Combined!C$1:AE$640,29,0)</f>
        <v>0</v>
      </c>
      <c r="L350" s="9">
        <f>VLOOKUP(B350,[2]Combined!C$1:AF$640,30,0)</f>
        <v>0</v>
      </c>
      <c r="M350" s="9">
        <f>VLOOKUP(B350,[2]Combined!C$1:AG$640,31,0)</f>
        <v>0</v>
      </c>
      <c r="N350" s="9">
        <v>0</v>
      </c>
      <c r="O350" s="10">
        <f>VLOOKUP(B350,[3]Combined!C$1:AB$640,26,0)</f>
        <v>4</v>
      </c>
      <c r="P350" s="10">
        <f>VLOOKUP(B350,[3]Combined!C$1:AC$640,27,0)</f>
        <v>8</v>
      </c>
      <c r="Q350" s="10">
        <f>VLOOKUP(B350,[3]Combined!C$1:AE$640,29,0)</f>
        <v>0</v>
      </c>
      <c r="R350" s="10">
        <f>VLOOKUP(B350,[3]Combined!C$1:AF$640,30,0)</f>
        <v>0</v>
      </c>
      <c r="S350" s="10">
        <f>VLOOKUP(B350,[3]Combined!C$1:AG$640,31,0)</f>
        <v>0</v>
      </c>
      <c r="T350" s="10">
        <v>0</v>
      </c>
      <c r="U350" s="11">
        <f>VLOOKUP(B350,[4]Combined!C$1:AB$640,26,0)</f>
        <v>6</v>
      </c>
      <c r="V350" s="11">
        <f>VLOOKUP(B350,[4]Combined!C$1:AC$640,27,0)</f>
        <v>10</v>
      </c>
      <c r="W350" s="11">
        <f>VLOOKUP(B350,[4]Combined!C$1:AE$640,29,0)</f>
        <v>0</v>
      </c>
      <c r="X350" s="11">
        <v>0</v>
      </c>
      <c r="Y350" s="11">
        <v>0</v>
      </c>
      <c r="Z350" s="11">
        <v>0</v>
      </c>
      <c r="AA350" s="12">
        <f>VLOOKUP(B350,[5]Combined!C$1:AB$640,26,0)</f>
        <v>2</v>
      </c>
      <c r="AB350" s="12">
        <f>VLOOKUP(B350,[5]Combined!C$1:AC$640,27,0)</f>
        <v>3</v>
      </c>
      <c r="AC350" s="12">
        <f>VLOOKUP(B350,[5]Combined!C$1:AE$640,29,0)</f>
        <v>0</v>
      </c>
      <c r="AD350" s="12">
        <v>0</v>
      </c>
      <c r="AE350" s="12">
        <v>0</v>
      </c>
      <c r="AF350" s="12">
        <v>0</v>
      </c>
      <c r="AG350" s="14">
        <f t="shared" si="25"/>
        <v>31</v>
      </c>
      <c r="AH350" s="14">
        <f t="shared" si="25"/>
        <v>0</v>
      </c>
      <c r="AI350" s="14">
        <f t="shared" si="26"/>
        <v>0</v>
      </c>
      <c r="AJ350" s="14">
        <f t="shared" si="27"/>
        <v>21</v>
      </c>
      <c r="AK350" s="14">
        <f t="shared" si="28"/>
        <v>21</v>
      </c>
      <c r="AL350" s="14">
        <f t="shared" si="29"/>
        <v>67.741935483870961</v>
      </c>
      <c r="AM350" s="7" t="s">
        <v>379</v>
      </c>
      <c r="AN350" s="7">
        <f>VLOOKUP(B350,[6]H!B$1:AI$50,34,0)</f>
        <v>18</v>
      </c>
    </row>
    <row r="351" spans="1:40" x14ac:dyDescent="0.25">
      <c r="A351" s="7">
        <v>350</v>
      </c>
      <c r="B351" s="7" t="s">
        <v>386</v>
      </c>
      <c r="C351" s="8">
        <f>VLOOKUP(B351,[1]Combined!$B$1:$AA$640,26,0)</f>
        <v>2</v>
      </c>
      <c r="D351" s="8">
        <f>VLOOKUP(B351,[1]Combined!$B$1:$AB$640,27,0)</f>
        <v>3</v>
      </c>
      <c r="E351" s="8">
        <f>VLOOKUP(B351,[1]Combined!$B$1:$AD$640,29,0)</f>
        <v>0</v>
      </c>
      <c r="F351" s="8">
        <f>VLOOKUP(B351,[1]Combined!$B$1:$AE$640,30,0)</f>
        <v>0</v>
      </c>
      <c r="G351" s="8">
        <f>VLOOKUP(B351,[1]Combined!$B$1:$AF$640,31,0)</f>
        <v>0</v>
      </c>
      <c r="H351" s="8">
        <v>0</v>
      </c>
      <c r="I351" s="9">
        <f>VLOOKUP(B351,[2]Combined!C$1:AB$640,26,0)</f>
        <v>6</v>
      </c>
      <c r="J351" s="9">
        <f>VLOOKUP(B351,[2]Combined!C$1:AC$640,27,0)</f>
        <v>7</v>
      </c>
      <c r="K351" s="9">
        <f>VLOOKUP(B351,[2]Combined!C$1:AE$640,29,0)</f>
        <v>0</v>
      </c>
      <c r="L351" s="9">
        <f>VLOOKUP(B351,[2]Combined!C$1:AF$640,30,0)</f>
        <v>0</v>
      </c>
      <c r="M351" s="9">
        <f>VLOOKUP(B351,[2]Combined!C$1:AG$640,31,0)</f>
        <v>0</v>
      </c>
      <c r="N351" s="9">
        <v>0</v>
      </c>
      <c r="O351" s="10">
        <f>VLOOKUP(B351,[3]Combined!C$1:AB$640,26,0)</f>
        <v>7</v>
      </c>
      <c r="P351" s="10">
        <f>VLOOKUP(B351,[3]Combined!C$1:AC$640,27,0)</f>
        <v>8</v>
      </c>
      <c r="Q351" s="10">
        <f>VLOOKUP(B351,[3]Combined!C$1:AE$640,29,0)</f>
        <v>0</v>
      </c>
      <c r="R351" s="10">
        <f>VLOOKUP(B351,[3]Combined!C$1:AF$640,30,0)</f>
        <v>0</v>
      </c>
      <c r="S351" s="10">
        <f>VLOOKUP(B351,[3]Combined!C$1:AG$640,31,0)</f>
        <v>0</v>
      </c>
      <c r="T351" s="10">
        <v>0</v>
      </c>
      <c r="U351" s="11">
        <f>VLOOKUP(B351,[4]Combined!C$1:AB$640,26,0)</f>
        <v>8</v>
      </c>
      <c r="V351" s="11">
        <f>VLOOKUP(B351,[4]Combined!C$1:AC$640,27,0)</f>
        <v>10</v>
      </c>
      <c r="W351" s="11">
        <f>VLOOKUP(B351,[4]Combined!C$1:AE$640,29,0)</f>
        <v>0</v>
      </c>
      <c r="X351" s="11">
        <v>0</v>
      </c>
      <c r="Y351" s="11">
        <v>0</v>
      </c>
      <c r="Z351" s="11">
        <v>0</v>
      </c>
      <c r="AA351" s="12">
        <f>VLOOKUP(B351,[5]Combined!C$1:AB$640,26,0)</f>
        <v>1</v>
      </c>
      <c r="AB351" s="12">
        <f>VLOOKUP(B351,[5]Combined!C$1:AC$640,27,0)</f>
        <v>3</v>
      </c>
      <c r="AC351" s="12">
        <f>VLOOKUP(B351,[5]Combined!C$1:AE$640,29,0)</f>
        <v>0</v>
      </c>
      <c r="AD351" s="12">
        <v>0</v>
      </c>
      <c r="AE351" s="12">
        <v>0</v>
      </c>
      <c r="AF351" s="12">
        <v>0</v>
      </c>
      <c r="AG351" s="14">
        <f t="shared" si="25"/>
        <v>31</v>
      </c>
      <c r="AH351" s="14">
        <f t="shared" si="25"/>
        <v>0</v>
      </c>
      <c r="AI351" s="14">
        <f t="shared" si="26"/>
        <v>0</v>
      </c>
      <c r="AJ351" s="14">
        <f t="shared" si="27"/>
        <v>24</v>
      </c>
      <c r="AK351" s="14">
        <f t="shared" si="28"/>
        <v>24</v>
      </c>
      <c r="AL351" s="14">
        <f t="shared" si="29"/>
        <v>77.41935483870968</v>
      </c>
      <c r="AM351" s="7" t="s">
        <v>381</v>
      </c>
      <c r="AN351" s="7">
        <f>VLOOKUP(B351,[6]H!B$1:AI$50,34,0)</f>
        <v>22</v>
      </c>
    </row>
    <row r="352" spans="1:40" x14ac:dyDescent="0.25">
      <c r="A352" s="7">
        <v>351</v>
      </c>
      <c r="B352" s="7" t="s">
        <v>387</v>
      </c>
      <c r="C352" s="8">
        <f>VLOOKUP(B352,[1]Combined!$B$1:$AA$640,26,0)</f>
        <v>3</v>
      </c>
      <c r="D352" s="8">
        <f>VLOOKUP(B352,[1]Combined!$B$1:$AB$640,27,0)</f>
        <v>3</v>
      </c>
      <c r="E352" s="8">
        <f>VLOOKUP(B352,[1]Combined!$B$1:$AD$640,29,0)</f>
        <v>0</v>
      </c>
      <c r="F352" s="8">
        <f>VLOOKUP(B352,[1]Combined!$B$1:$AE$640,30,0)</f>
        <v>0</v>
      </c>
      <c r="G352" s="8">
        <f>VLOOKUP(B352,[1]Combined!$B$1:$AF$640,31,0)</f>
        <v>0</v>
      </c>
      <c r="H352" s="8">
        <v>0</v>
      </c>
      <c r="I352" s="9">
        <f>VLOOKUP(B352,[2]Combined!C$1:AB$640,26,0)</f>
        <v>5</v>
      </c>
      <c r="J352" s="9">
        <f>VLOOKUP(B352,[2]Combined!C$1:AC$640,27,0)</f>
        <v>7</v>
      </c>
      <c r="K352" s="9">
        <f>VLOOKUP(B352,[2]Combined!C$1:AE$640,29,0)</f>
        <v>0</v>
      </c>
      <c r="L352" s="9">
        <f>VLOOKUP(B352,[2]Combined!C$1:AF$640,30,0)</f>
        <v>0</v>
      </c>
      <c r="M352" s="9">
        <f>VLOOKUP(B352,[2]Combined!C$1:AG$640,31,0)</f>
        <v>0</v>
      </c>
      <c r="N352" s="9">
        <v>0</v>
      </c>
      <c r="O352" s="10">
        <f>VLOOKUP(B352,[3]Combined!C$1:AB$640,26,0)</f>
        <v>4</v>
      </c>
      <c r="P352" s="10">
        <f>VLOOKUP(B352,[3]Combined!C$1:AC$640,27,0)</f>
        <v>8</v>
      </c>
      <c r="Q352" s="10">
        <f>VLOOKUP(B352,[3]Combined!C$1:AE$640,29,0)</f>
        <v>0</v>
      </c>
      <c r="R352" s="10">
        <f>VLOOKUP(B352,[3]Combined!C$1:AF$640,30,0)</f>
        <v>0</v>
      </c>
      <c r="S352" s="10">
        <f>VLOOKUP(B352,[3]Combined!C$1:AG$640,31,0)</f>
        <v>0</v>
      </c>
      <c r="T352" s="10">
        <v>0</v>
      </c>
      <c r="U352" s="11">
        <f>VLOOKUP(B352,[4]Combined!C$1:AB$640,26,0)</f>
        <v>6</v>
      </c>
      <c r="V352" s="11">
        <f>VLOOKUP(B352,[4]Combined!C$1:AC$640,27,0)</f>
        <v>10</v>
      </c>
      <c r="W352" s="11">
        <f>VLOOKUP(B352,[4]Combined!C$1:AE$640,29,0)</f>
        <v>0</v>
      </c>
      <c r="X352" s="11">
        <v>0</v>
      </c>
      <c r="Y352" s="11">
        <v>0</v>
      </c>
      <c r="Z352" s="11">
        <v>0</v>
      </c>
      <c r="AA352" s="12">
        <f>VLOOKUP(B352,[5]Combined!C$1:AB$640,26,0)</f>
        <v>1</v>
      </c>
      <c r="AB352" s="12">
        <f>VLOOKUP(B352,[5]Combined!C$1:AC$640,27,0)</f>
        <v>3</v>
      </c>
      <c r="AC352" s="12">
        <f>VLOOKUP(B352,[5]Combined!C$1:AE$640,29,0)</f>
        <v>0</v>
      </c>
      <c r="AD352" s="12">
        <v>0</v>
      </c>
      <c r="AE352" s="12">
        <v>0</v>
      </c>
      <c r="AF352" s="12">
        <v>0</v>
      </c>
      <c r="AG352" s="14">
        <f t="shared" si="25"/>
        <v>31</v>
      </c>
      <c r="AH352" s="14">
        <f t="shared" si="25"/>
        <v>0</v>
      </c>
      <c r="AI352" s="14">
        <f t="shared" si="26"/>
        <v>0</v>
      </c>
      <c r="AJ352" s="14">
        <f t="shared" si="27"/>
        <v>19</v>
      </c>
      <c r="AK352" s="14">
        <f t="shared" si="28"/>
        <v>19</v>
      </c>
      <c r="AL352" s="14">
        <f t="shared" si="29"/>
        <v>61.29032258064516</v>
      </c>
      <c r="AM352" s="7" t="s">
        <v>373</v>
      </c>
      <c r="AN352" s="7">
        <f>VLOOKUP(B352,[6]H!B$1:AI$50,34,0)</f>
        <v>19</v>
      </c>
    </row>
    <row r="353" spans="1:40" x14ac:dyDescent="0.25">
      <c r="A353" s="7">
        <v>352</v>
      </c>
      <c r="B353" s="7" t="s">
        <v>388</v>
      </c>
      <c r="C353" s="8">
        <f>VLOOKUP(B353,[1]Combined!$B$1:$AA$640,26,0)</f>
        <v>3</v>
      </c>
      <c r="D353" s="8">
        <f>VLOOKUP(B353,[1]Combined!$B$1:$AB$640,27,0)</f>
        <v>3</v>
      </c>
      <c r="E353" s="8">
        <f>VLOOKUP(B353,[1]Combined!$B$1:$AD$640,29,0)</f>
        <v>0</v>
      </c>
      <c r="F353" s="8">
        <f>VLOOKUP(B353,[1]Combined!$B$1:$AE$640,30,0)</f>
        <v>0</v>
      </c>
      <c r="G353" s="8">
        <f>VLOOKUP(B353,[1]Combined!$B$1:$AF$640,31,0)</f>
        <v>0</v>
      </c>
      <c r="H353" s="8">
        <v>0</v>
      </c>
      <c r="I353" s="9">
        <f>VLOOKUP(B353,[2]Combined!C$1:AB$640,26,0)</f>
        <v>3</v>
      </c>
      <c r="J353" s="9">
        <f>VLOOKUP(B353,[2]Combined!C$1:AC$640,27,0)</f>
        <v>7</v>
      </c>
      <c r="K353" s="9">
        <f>VLOOKUP(B353,[2]Combined!C$1:AE$640,29,0)</f>
        <v>0</v>
      </c>
      <c r="L353" s="9">
        <f>VLOOKUP(B353,[2]Combined!C$1:AF$640,30,0)</f>
        <v>0</v>
      </c>
      <c r="M353" s="9">
        <f>VLOOKUP(B353,[2]Combined!C$1:AG$640,31,0)</f>
        <v>0</v>
      </c>
      <c r="N353" s="9">
        <v>0</v>
      </c>
      <c r="O353" s="10">
        <f>VLOOKUP(B353,[3]Combined!C$1:AB$640,26,0)</f>
        <v>2</v>
      </c>
      <c r="P353" s="10">
        <f>VLOOKUP(B353,[3]Combined!C$1:AC$640,27,0)</f>
        <v>8</v>
      </c>
      <c r="Q353" s="10">
        <f>VLOOKUP(B353,[3]Combined!C$1:AE$640,29,0)</f>
        <v>0</v>
      </c>
      <c r="R353" s="10">
        <f>VLOOKUP(B353,[3]Combined!C$1:AF$640,30,0)</f>
        <v>0</v>
      </c>
      <c r="S353" s="10">
        <f>VLOOKUP(B353,[3]Combined!C$1:AG$640,31,0)</f>
        <v>0</v>
      </c>
      <c r="T353" s="10">
        <v>0</v>
      </c>
      <c r="U353" s="11">
        <f>VLOOKUP(B353,[4]Combined!C$1:AB$640,26,0)</f>
        <v>1</v>
      </c>
      <c r="V353" s="11">
        <f>VLOOKUP(B353,[4]Combined!C$1:AC$640,27,0)</f>
        <v>10</v>
      </c>
      <c r="W353" s="11">
        <f>VLOOKUP(B353,[4]Combined!C$1:AE$640,29,0)</f>
        <v>0</v>
      </c>
      <c r="X353" s="11">
        <v>0</v>
      </c>
      <c r="Y353" s="11">
        <v>0</v>
      </c>
      <c r="Z353" s="11">
        <v>0</v>
      </c>
      <c r="AA353" s="12">
        <f>VLOOKUP(B353,[5]Combined!C$1:AB$640,26,0)</f>
        <v>0</v>
      </c>
      <c r="AB353" s="12">
        <f>VLOOKUP(B353,[5]Combined!C$1:AC$640,27,0)</f>
        <v>3</v>
      </c>
      <c r="AC353" s="12">
        <f>VLOOKUP(B353,[5]Combined!C$1:AE$640,29,0)</f>
        <v>0</v>
      </c>
      <c r="AD353" s="12">
        <v>0</v>
      </c>
      <c r="AE353" s="12">
        <v>0</v>
      </c>
      <c r="AF353" s="12">
        <v>0</v>
      </c>
      <c r="AG353" s="14">
        <f t="shared" si="25"/>
        <v>31</v>
      </c>
      <c r="AH353" s="14">
        <f t="shared" si="25"/>
        <v>0</v>
      </c>
      <c r="AI353" s="14">
        <f t="shared" si="26"/>
        <v>0</v>
      </c>
      <c r="AJ353" s="14">
        <f t="shared" si="27"/>
        <v>9</v>
      </c>
      <c r="AK353" s="14">
        <f t="shared" si="28"/>
        <v>9</v>
      </c>
      <c r="AL353" s="14">
        <f t="shared" si="29"/>
        <v>29.032258064516132</v>
      </c>
      <c r="AM353" s="7" t="s">
        <v>375</v>
      </c>
      <c r="AN353" s="7">
        <f>VLOOKUP(B353,[6]H!B$1:AI$50,34,0)</f>
        <v>22</v>
      </c>
    </row>
    <row r="354" spans="1:40" x14ac:dyDescent="0.25">
      <c r="A354" s="7">
        <v>353</v>
      </c>
      <c r="B354" s="7" t="s">
        <v>389</v>
      </c>
      <c r="C354" s="8">
        <f>VLOOKUP(B354,[1]Combined!$B$1:$AA$640,26,0)</f>
        <v>3</v>
      </c>
      <c r="D354" s="8">
        <f>VLOOKUP(B354,[1]Combined!$B$1:$AB$640,27,0)</f>
        <v>3</v>
      </c>
      <c r="E354" s="8">
        <f>VLOOKUP(B354,[1]Combined!$B$1:$AD$640,29,0)</f>
        <v>0</v>
      </c>
      <c r="F354" s="8">
        <f>VLOOKUP(B354,[1]Combined!$B$1:$AE$640,30,0)</f>
        <v>0</v>
      </c>
      <c r="G354" s="8">
        <f>VLOOKUP(B354,[1]Combined!$B$1:$AF$640,31,0)</f>
        <v>0</v>
      </c>
      <c r="H354" s="8">
        <v>0</v>
      </c>
      <c r="I354" s="9">
        <f>VLOOKUP(B354,[2]Combined!C$1:AB$640,26,0)</f>
        <v>6</v>
      </c>
      <c r="J354" s="9">
        <f>VLOOKUP(B354,[2]Combined!C$1:AC$640,27,0)</f>
        <v>7</v>
      </c>
      <c r="K354" s="9">
        <f>VLOOKUP(B354,[2]Combined!C$1:AE$640,29,0)</f>
        <v>0</v>
      </c>
      <c r="L354" s="9">
        <f>VLOOKUP(B354,[2]Combined!C$1:AF$640,30,0)</f>
        <v>0</v>
      </c>
      <c r="M354" s="9">
        <f>VLOOKUP(B354,[2]Combined!C$1:AG$640,31,0)</f>
        <v>0</v>
      </c>
      <c r="N354" s="9">
        <v>0</v>
      </c>
      <c r="O354" s="10">
        <f>VLOOKUP(B354,[3]Combined!C$1:AB$640,26,0)</f>
        <v>7</v>
      </c>
      <c r="P354" s="10">
        <f>VLOOKUP(B354,[3]Combined!C$1:AC$640,27,0)</f>
        <v>8</v>
      </c>
      <c r="Q354" s="10">
        <f>VLOOKUP(B354,[3]Combined!C$1:AE$640,29,0)</f>
        <v>0</v>
      </c>
      <c r="R354" s="10">
        <f>VLOOKUP(B354,[3]Combined!C$1:AF$640,30,0)</f>
        <v>0</v>
      </c>
      <c r="S354" s="10">
        <f>VLOOKUP(B354,[3]Combined!C$1:AG$640,31,0)</f>
        <v>0</v>
      </c>
      <c r="T354" s="10">
        <v>0</v>
      </c>
      <c r="U354" s="11">
        <f>VLOOKUP(B354,[4]Combined!C$1:AB$640,26,0)</f>
        <v>7</v>
      </c>
      <c r="V354" s="11">
        <f>VLOOKUP(B354,[4]Combined!C$1:AC$640,27,0)</f>
        <v>10</v>
      </c>
      <c r="W354" s="11">
        <f>VLOOKUP(B354,[4]Combined!C$1:AE$640,29,0)</f>
        <v>0</v>
      </c>
      <c r="X354" s="11">
        <v>0</v>
      </c>
      <c r="Y354" s="11">
        <v>0</v>
      </c>
      <c r="Z354" s="11">
        <v>0</v>
      </c>
      <c r="AA354" s="12">
        <f>VLOOKUP(B354,[5]Combined!C$1:AB$640,26,0)</f>
        <v>3</v>
      </c>
      <c r="AB354" s="12">
        <f>VLOOKUP(B354,[5]Combined!C$1:AC$640,27,0)</f>
        <v>3</v>
      </c>
      <c r="AC354" s="12">
        <f>VLOOKUP(B354,[5]Combined!C$1:AE$640,29,0)</f>
        <v>0</v>
      </c>
      <c r="AD354" s="12">
        <v>0</v>
      </c>
      <c r="AE354" s="12">
        <v>0</v>
      </c>
      <c r="AF354" s="12">
        <v>0</v>
      </c>
      <c r="AG354" s="14">
        <f t="shared" si="25"/>
        <v>31</v>
      </c>
      <c r="AH354" s="14">
        <f t="shared" si="25"/>
        <v>0</v>
      </c>
      <c r="AI354" s="14">
        <f t="shared" si="26"/>
        <v>0</v>
      </c>
      <c r="AJ354" s="14">
        <f t="shared" si="27"/>
        <v>26</v>
      </c>
      <c r="AK354" s="14">
        <f t="shared" si="28"/>
        <v>26</v>
      </c>
      <c r="AL354" s="14">
        <f t="shared" si="29"/>
        <v>83.870967741935488</v>
      </c>
      <c r="AM354" s="7" t="s">
        <v>377</v>
      </c>
      <c r="AN354" s="7">
        <f>VLOOKUP(B354,[6]H!B$1:AI$50,34,0)</f>
        <v>24</v>
      </c>
    </row>
    <row r="355" spans="1:40" x14ac:dyDescent="0.25">
      <c r="A355" s="7">
        <v>354</v>
      </c>
      <c r="B355" s="7" t="s">
        <v>390</v>
      </c>
      <c r="C355" s="8">
        <f>VLOOKUP(B355,[1]Combined!$B$1:$AA$640,26,0)</f>
        <v>3</v>
      </c>
      <c r="D355" s="8">
        <f>VLOOKUP(B355,[1]Combined!$B$1:$AB$640,27,0)</f>
        <v>3</v>
      </c>
      <c r="E355" s="8">
        <f>VLOOKUP(B355,[1]Combined!$B$1:$AD$640,29,0)</f>
        <v>0</v>
      </c>
      <c r="F355" s="8">
        <f>VLOOKUP(B355,[1]Combined!$B$1:$AE$640,30,0)</f>
        <v>0</v>
      </c>
      <c r="G355" s="8">
        <f>VLOOKUP(B355,[1]Combined!$B$1:$AF$640,31,0)</f>
        <v>0</v>
      </c>
      <c r="H355" s="8">
        <v>0</v>
      </c>
      <c r="I355" s="9">
        <f>VLOOKUP(B355,[2]Combined!C$1:AB$640,26,0)</f>
        <v>4</v>
      </c>
      <c r="J355" s="9">
        <f>VLOOKUP(B355,[2]Combined!C$1:AC$640,27,0)</f>
        <v>7</v>
      </c>
      <c r="K355" s="9">
        <f>VLOOKUP(B355,[2]Combined!C$1:AE$640,29,0)</f>
        <v>0</v>
      </c>
      <c r="L355" s="9">
        <f>VLOOKUP(B355,[2]Combined!C$1:AF$640,30,0)</f>
        <v>0</v>
      </c>
      <c r="M355" s="9">
        <f>VLOOKUP(B355,[2]Combined!C$1:AG$640,31,0)</f>
        <v>0</v>
      </c>
      <c r="N355" s="9">
        <v>0</v>
      </c>
      <c r="O355" s="10">
        <f>VLOOKUP(B355,[3]Combined!C$1:AB$640,26,0)</f>
        <v>2</v>
      </c>
      <c r="P355" s="10">
        <f>VLOOKUP(B355,[3]Combined!C$1:AC$640,27,0)</f>
        <v>8</v>
      </c>
      <c r="Q355" s="10">
        <f>VLOOKUP(B355,[3]Combined!C$1:AE$640,29,0)</f>
        <v>0</v>
      </c>
      <c r="R355" s="10">
        <f>VLOOKUP(B355,[3]Combined!C$1:AF$640,30,0)</f>
        <v>0</v>
      </c>
      <c r="S355" s="10">
        <f>VLOOKUP(B355,[3]Combined!C$1:AG$640,31,0)</f>
        <v>0</v>
      </c>
      <c r="T355" s="10">
        <v>0</v>
      </c>
      <c r="U355" s="11">
        <f>VLOOKUP(B355,[4]Combined!C$1:AB$640,26,0)</f>
        <v>0</v>
      </c>
      <c r="V355" s="11">
        <f>VLOOKUP(B355,[4]Combined!C$1:AC$640,27,0)</f>
        <v>10</v>
      </c>
      <c r="W355" s="11">
        <f>VLOOKUP(B355,[4]Combined!C$1:AE$640,29,0)</f>
        <v>0</v>
      </c>
      <c r="X355" s="11">
        <v>0</v>
      </c>
      <c r="Y355" s="11">
        <v>0</v>
      </c>
      <c r="Z355" s="11">
        <v>0</v>
      </c>
      <c r="AA355" s="12">
        <f>VLOOKUP(B355,[5]Combined!C$1:AB$640,26,0)</f>
        <v>2</v>
      </c>
      <c r="AB355" s="12">
        <f>VLOOKUP(B355,[5]Combined!C$1:AC$640,27,0)</f>
        <v>3</v>
      </c>
      <c r="AC355" s="12">
        <f>VLOOKUP(B355,[5]Combined!C$1:AE$640,29,0)</f>
        <v>0</v>
      </c>
      <c r="AD355" s="12">
        <v>0</v>
      </c>
      <c r="AE355" s="12">
        <v>0</v>
      </c>
      <c r="AF355" s="12">
        <v>0</v>
      </c>
      <c r="AG355" s="14">
        <f t="shared" si="25"/>
        <v>31</v>
      </c>
      <c r="AH355" s="14">
        <f t="shared" si="25"/>
        <v>0</v>
      </c>
      <c r="AI355" s="14">
        <f t="shared" si="26"/>
        <v>0</v>
      </c>
      <c r="AJ355" s="14">
        <f t="shared" si="27"/>
        <v>11</v>
      </c>
      <c r="AK355" s="14">
        <f t="shared" si="28"/>
        <v>11</v>
      </c>
      <c r="AL355" s="14">
        <f t="shared" si="29"/>
        <v>35.483870967741936</v>
      </c>
      <c r="AM355" s="7" t="s">
        <v>379</v>
      </c>
      <c r="AN355" s="7">
        <v>15</v>
      </c>
    </row>
    <row r="356" spans="1:40" x14ac:dyDescent="0.25">
      <c r="A356" s="7">
        <v>355</v>
      </c>
      <c r="B356" s="7" t="s">
        <v>391</v>
      </c>
      <c r="C356" s="8">
        <f>VLOOKUP(B356,[1]Combined!$B$1:$AA$640,26,0)</f>
        <v>3</v>
      </c>
      <c r="D356" s="8">
        <f>VLOOKUP(B356,[1]Combined!$B$1:$AB$640,27,0)</f>
        <v>3</v>
      </c>
      <c r="E356" s="8">
        <f>VLOOKUP(B356,[1]Combined!$B$1:$AD$640,29,0)</f>
        <v>0</v>
      </c>
      <c r="F356" s="8">
        <f>VLOOKUP(B356,[1]Combined!$B$1:$AE$640,30,0)</f>
        <v>0</v>
      </c>
      <c r="G356" s="8">
        <f>VLOOKUP(B356,[1]Combined!$B$1:$AF$640,31,0)</f>
        <v>0</v>
      </c>
      <c r="H356" s="8">
        <v>0</v>
      </c>
      <c r="I356" s="9">
        <f>VLOOKUP(B356,[2]Combined!C$1:AB$640,26,0)</f>
        <v>5</v>
      </c>
      <c r="J356" s="9">
        <f>VLOOKUP(B356,[2]Combined!C$1:AC$640,27,0)</f>
        <v>7</v>
      </c>
      <c r="K356" s="9">
        <f>VLOOKUP(B356,[2]Combined!C$1:AE$640,29,0)</f>
        <v>0</v>
      </c>
      <c r="L356" s="9">
        <f>VLOOKUP(B356,[2]Combined!C$1:AF$640,30,0)</f>
        <v>0</v>
      </c>
      <c r="M356" s="9">
        <f>VLOOKUP(B356,[2]Combined!C$1:AG$640,31,0)</f>
        <v>0</v>
      </c>
      <c r="N356" s="9">
        <v>0</v>
      </c>
      <c r="O356" s="10">
        <f>VLOOKUP(B356,[3]Combined!C$1:AB$640,26,0)</f>
        <v>5</v>
      </c>
      <c r="P356" s="10">
        <f>VLOOKUP(B356,[3]Combined!C$1:AC$640,27,0)</f>
        <v>8</v>
      </c>
      <c r="Q356" s="10">
        <f>VLOOKUP(B356,[3]Combined!C$1:AE$640,29,0)</f>
        <v>0</v>
      </c>
      <c r="R356" s="10">
        <f>VLOOKUP(B356,[3]Combined!C$1:AF$640,30,0)</f>
        <v>0</v>
      </c>
      <c r="S356" s="10">
        <f>VLOOKUP(B356,[3]Combined!C$1:AG$640,31,0)</f>
        <v>0</v>
      </c>
      <c r="T356" s="10">
        <v>0</v>
      </c>
      <c r="U356" s="11">
        <f>VLOOKUP(B356,[4]Combined!C$1:AB$640,26,0)</f>
        <v>5</v>
      </c>
      <c r="V356" s="11">
        <f>VLOOKUP(B356,[4]Combined!C$1:AC$640,27,0)</f>
        <v>10</v>
      </c>
      <c r="W356" s="11">
        <f>VLOOKUP(B356,[4]Combined!C$1:AE$640,29,0)</f>
        <v>0</v>
      </c>
      <c r="X356" s="11">
        <v>0</v>
      </c>
      <c r="Y356" s="11">
        <v>0</v>
      </c>
      <c r="Z356" s="11">
        <v>0</v>
      </c>
      <c r="AA356" s="12">
        <f>VLOOKUP(B356,[5]Combined!C$1:AB$640,26,0)</f>
        <v>2</v>
      </c>
      <c r="AB356" s="12">
        <f>VLOOKUP(B356,[5]Combined!C$1:AC$640,27,0)</f>
        <v>3</v>
      </c>
      <c r="AC356" s="12">
        <f>VLOOKUP(B356,[5]Combined!C$1:AE$640,29,0)</f>
        <v>0</v>
      </c>
      <c r="AD356" s="12">
        <v>0</v>
      </c>
      <c r="AE356" s="12">
        <v>0</v>
      </c>
      <c r="AF356" s="12">
        <v>0</v>
      </c>
      <c r="AG356" s="14">
        <f t="shared" si="25"/>
        <v>31</v>
      </c>
      <c r="AH356" s="14">
        <f t="shared" si="25"/>
        <v>0</v>
      </c>
      <c r="AI356" s="14">
        <f t="shared" si="26"/>
        <v>0</v>
      </c>
      <c r="AJ356" s="14">
        <f t="shared" si="27"/>
        <v>20</v>
      </c>
      <c r="AK356" s="14">
        <f t="shared" si="28"/>
        <v>20</v>
      </c>
      <c r="AL356" s="14">
        <f t="shared" si="29"/>
        <v>64.516129032258064</v>
      </c>
      <c r="AM356" s="7" t="s">
        <v>381</v>
      </c>
      <c r="AN356" s="7">
        <f>VLOOKUP(B356,[6]H!B$1:AI$50,34,0)</f>
        <v>17</v>
      </c>
    </row>
    <row r="357" spans="1:40" x14ac:dyDescent="0.25">
      <c r="A357" s="7">
        <v>356</v>
      </c>
      <c r="B357" s="7" t="s">
        <v>392</v>
      </c>
      <c r="C357" s="8">
        <f>VLOOKUP(B357,[1]Combined!$B$1:$AA$640,26,0)</f>
        <v>3</v>
      </c>
      <c r="D357" s="8">
        <f>VLOOKUP(B357,[1]Combined!$B$1:$AB$640,27,0)</f>
        <v>3</v>
      </c>
      <c r="E357" s="8">
        <f>VLOOKUP(B357,[1]Combined!$B$1:$AD$640,29,0)</f>
        <v>0</v>
      </c>
      <c r="F357" s="8">
        <f>VLOOKUP(B357,[1]Combined!$B$1:$AE$640,30,0)</f>
        <v>0</v>
      </c>
      <c r="G357" s="8">
        <f>VLOOKUP(B357,[1]Combined!$B$1:$AF$640,31,0)</f>
        <v>0</v>
      </c>
      <c r="H357" s="8">
        <v>0</v>
      </c>
      <c r="I357" s="9">
        <f>VLOOKUP(B357,[2]Combined!C$1:AB$640,26,0)</f>
        <v>6</v>
      </c>
      <c r="J357" s="9">
        <f>VLOOKUP(B357,[2]Combined!C$1:AC$640,27,0)</f>
        <v>7</v>
      </c>
      <c r="K357" s="9">
        <f>VLOOKUP(B357,[2]Combined!C$1:AE$640,29,0)</f>
        <v>0</v>
      </c>
      <c r="L357" s="9">
        <f>VLOOKUP(B357,[2]Combined!C$1:AF$640,30,0)</f>
        <v>0</v>
      </c>
      <c r="M357" s="9">
        <f>VLOOKUP(B357,[2]Combined!C$1:AG$640,31,0)</f>
        <v>0</v>
      </c>
      <c r="N357" s="9">
        <v>0</v>
      </c>
      <c r="O357" s="10">
        <f>VLOOKUP(B357,[3]Combined!C$1:AB$640,26,0)</f>
        <v>8</v>
      </c>
      <c r="P357" s="10">
        <f>VLOOKUP(B357,[3]Combined!C$1:AC$640,27,0)</f>
        <v>8</v>
      </c>
      <c r="Q357" s="10">
        <f>VLOOKUP(B357,[3]Combined!C$1:AE$640,29,0)</f>
        <v>0</v>
      </c>
      <c r="R357" s="10">
        <f>VLOOKUP(B357,[3]Combined!C$1:AF$640,30,0)</f>
        <v>0</v>
      </c>
      <c r="S357" s="10">
        <f>VLOOKUP(B357,[3]Combined!C$1:AG$640,31,0)</f>
        <v>0</v>
      </c>
      <c r="T357" s="10">
        <v>0</v>
      </c>
      <c r="U357" s="11">
        <f>VLOOKUP(B357,[4]Combined!C$1:AB$640,26,0)</f>
        <v>7</v>
      </c>
      <c r="V357" s="11">
        <f>VLOOKUP(B357,[4]Combined!C$1:AC$640,27,0)</f>
        <v>10</v>
      </c>
      <c r="W357" s="11">
        <f>VLOOKUP(B357,[4]Combined!C$1:AE$640,29,0)</f>
        <v>2</v>
      </c>
      <c r="X357" s="11">
        <v>0</v>
      </c>
      <c r="Y357" s="11">
        <v>0</v>
      </c>
      <c r="Z357" s="11">
        <v>0</v>
      </c>
      <c r="AA357" s="12">
        <f>VLOOKUP(B357,[5]Combined!C$1:AB$640,26,0)</f>
        <v>3</v>
      </c>
      <c r="AB357" s="12">
        <f>VLOOKUP(B357,[5]Combined!C$1:AC$640,27,0)</f>
        <v>3</v>
      </c>
      <c r="AC357" s="12">
        <f>VLOOKUP(B357,[5]Combined!C$1:AE$640,29,0)</f>
        <v>0</v>
      </c>
      <c r="AD357" s="12">
        <v>0</v>
      </c>
      <c r="AE357" s="12">
        <v>0</v>
      </c>
      <c r="AF357" s="12">
        <v>0</v>
      </c>
      <c r="AG357" s="14">
        <f t="shared" si="25"/>
        <v>31</v>
      </c>
      <c r="AH357" s="14">
        <f t="shared" si="25"/>
        <v>2</v>
      </c>
      <c r="AI357" s="14">
        <f t="shared" si="26"/>
        <v>2</v>
      </c>
      <c r="AJ357" s="14">
        <f t="shared" si="27"/>
        <v>27</v>
      </c>
      <c r="AK357" s="14">
        <f t="shared" si="28"/>
        <v>29</v>
      </c>
      <c r="AL357" s="14">
        <f t="shared" si="29"/>
        <v>93.548387096774192</v>
      </c>
      <c r="AM357" s="7" t="s">
        <v>373</v>
      </c>
      <c r="AN357" s="7">
        <f>VLOOKUP(B357,[6]H!B$1:AI$50,34,0)</f>
        <v>24</v>
      </c>
    </row>
    <row r="358" spans="1:40" x14ac:dyDescent="0.25">
      <c r="A358" s="7">
        <v>357</v>
      </c>
      <c r="B358" s="7" t="s">
        <v>393</v>
      </c>
      <c r="C358" s="8">
        <f>VLOOKUP(B358,[1]Combined!$B$1:$AA$640,26,0)</f>
        <v>3</v>
      </c>
      <c r="D358" s="8">
        <f>VLOOKUP(B358,[1]Combined!$B$1:$AB$640,27,0)</f>
        <v>3</v>
      </c>
      <c r="E358" s="8">
        <f>VLOOKUP(B358,[1]Combined!$B$1:$AD$640,29,0)</f>
        <v>0</v>
      </c>
      <c r="F358" s="8">
        <f>VLOOKUP(B358,[1]Combined!$B$1:$AE$640,30,0)</f>
        <v>0</v>
      </c>
      <c r="G358" s="8">
        <f>VLOOKUP(B358,[1]Combined!$B$1:$AF$640,31,0)</f>
        <v>0</v>
      </c>
      <c r="H358" s="8">
        <v>0</v>
      </c>
      <c r="I358" s="9">
        <f>VLOOKUP(B358,[2]Combined!C$1:AB$640,26,0)</f>
        <v>4</v>
      </c>
      <c r="J358" s="9">
        <f>VLOOKUP(B358,[2]Combined!C$1:AC$640,27,0)</f>
        <v>7</v>
      </c>
      <c r="K358" s="9">
        <f>VLOOKUP(B358,[2]Combined!C$1:AE$640,29,0)</f>
        <v>0</v>
      </c>
      <c r="L358" s="9">
        <f>VLOOKUP(B358,[2]Combined!C$1:AF$640,30,0)</f>
        <v>0</v>
      </c>
      <c r="M358" s="9">
        <f>VLOOKUP(B358,[2]Combined!C$1:AG$640,31,0)</f>
        <v>0</v>
      </c>
      <c r="N358" s="9">
        <v>0</v>
      </c>
      <c r="O358" s="10">
        <f>VLOOKUP(B358,[3]Combined!C$1:AB$640,26,0)</f>
        <v>0</v>
      </c>
      <c r="P358" s="10">
        <f>VLOOKUP(B358,[3]Combined!C$1:AC$640,27,0)</f>
        <v>8</v>
      </c>
      <c r="Q358" s="10">
        <f>VLOOKUP(B358,[3]Combined!C$1:AE$640,29,0)</f>
        <v>0</v>
      </c>
      <c r="R358" s="10">
        <f>VLOOKUP(B358,[3]Combined!C$1:AF$640,30,0)</f>
        <v>0</v>
      </c>
      <c r="S358" s="10">
        <f>VLOOKUP(B358,[3]Combined!C$1:AG$640,31,0)</f>
        <v>0</v>
      </c>
      <c r="T358" s="10">
        <v>0</v>
      </c>
      <c r="U358" s="11">
        <f>VLOOKUP(B358,[4]Combined!C$1:AB$640,26,0)</f>
        <v>1</v>
      </c>
      <c r="V358" s="11">
        <f>VLOOKUP(B358,[4]Combined!C$1:AC$640,27,0)</f>
        <v>10</v>
      </c>
      <c r="W358" s="11">
        <f>VLOOKUP(B358,[4]Combined!C$1:AE$640,29,0)</f>
        <v>0</v>
      </c>
      <c r="X358" s="11">
        <v>0</v>
      </c>
      <c r="Y358" s="11">
        <v>0</v>
      </c>
      <c r="Z358" s="11">
        <v>0</v>
      </c>
      <c r="AA358" s="12">
        <f>VLOOKUP(B358,[5]Combined!C$1:AB$640,26,0)</f>
        <v>0</v>
      </c>
      <c r="AB358" s="12">
        <f>VLOOKUP(B358,[5]Combined!C$1:AC$640,27,0)</f>
        <v>3</v>
      </c>
      <c r="AC358" s="12">
        <f>VLOOKUP(B358,[5]Combined!C$1:AE$640,29,0)</f>
        <v>0</v>
      </c>
      <c r="AD358" s="12">
        <v>0</v>
      </c>
      <c r="AE358" s="12">
        <v>0</v>
      </c>
      <c r="AF358" s="12">
        <v>0</v>
      </c>
      <c r="AG358" s="14">
        <f t="shared" si="25"/>
        <v>31</v>
      </c>
      <c r="AH358" s="14">
        <f t="shared" si="25"/>
        <v>0</v>
      </c>
      <c r="AI358" s="14">
        <f t="shared" si="26"/>
        <v>0</v>
      </c>
      <c r="AJ358" s="14">
        <f t="shared" si="27"/>
        <v>8</v>
      </c>
      <c r="AK358" s="14">
        <f t="shared" si="28"/>
        <v>8</v>
      </c>
      <c r="AL358" s="14">
        <f t="shared" si="29"/>
        <v>25.806451612903224</v>
      </c>
      <c r="AM358" s="7" t="s">
        <v>375</v>
      </c>
      <c r="AN358" s="7">
        <f>VLOOKUP(B358,[6]H!B$1:AI$50,34,0)</f>
        <v>14</v>
      </c>
    </row>
    <row r="359" spans="1:40" x14ac:dyDescent="0.25">
      <c r="A359" s="7">
        <v>358</v>
      </c>
      <c r="B359" s="7" t="s">
        <v>394</v>
      </c>
      <c r="C359" s="8">
        <f>VLOOKUP(B359,[1]Combined!$B$1:$AA$640,26,0)</f>
        <v>3</v>
      </c>
      <c r="D359" s="8">
        <f>VLOOKUP(B359,[1]Combined!$B$1:$AB$640,27,0)</f>
        <v>3</v>
      </c>
      <c r="E359" s="8">
        <f>VLOOKUP(B359,[1]Combined!$B$1:$AD$640,29,0)</f>
        <v>0</v>
      </c>
      <c r="F359" s="8">
        <f>VLOOKUP(B359,[1]Combined!$B$1:$AE$640,30,0)</f>
        <v>0</v>
      </c>
      <c r="G359" s="8">
        <f>VLOOKUP(B359,[1]Combined!$B$1:$AF$640,31,0)</f>
        <v>0</v>
      </c>
      <c r="H359" s="8">
        <v>0</v>
      </c>
      <c r="I359" s="9">
        <f>VLOOKUP(B359,[2]Combined!C$1:AB$640,26,0)</f>
        <v>6</v>
      </c>
      <c r="J359" s="9">
        <f>VLOOKUP(B359,[2]Combined!C$1:AC$640,27,0)</f>
        <v>7</v>
      </c>
      <c r="K359" s="9">
        <f>VLOOKUP(B359,[2]Combined!C$1:AE$640,29,0)</f>
        <v>0</v>
      </c>
      <c r="L359" s="9">
        <f>VLOOKUP(B359,[2]Combined!C$1:AF$640,30,0)</f>
        <v>0</v>
      </c>
      <c r="M359" s="9">
        <f>VLOOKUP(B359,[2]Combined!C$1:AG$640,31,0)</f>
        <v>0</v>
      </c>
      <c r="N359" s="9">
        <v>0</v>
      </c>
      <c r="O359" s="10">
        <f>VLOOKUP(B359,[3]Combined!C$1:AB$640,26,0)</f>
        <v>6</v>
      </c>
      <c r="P359" s="10">
        <f>VLOOKUP(B359,[3]Combined!C$1:AC$640,27,0)</f>
        <v>8</v>
      </c>
      <c r="Q359" s="10">
        <f>VLOOKUP(B359,[3]Combined!C$1:AE$640,29,0)</f>
        <v>0</v>
      </c>
      <c r="R359" s="10">
        <f>VLOOKUP(B359,[3]Combined!C$1:AF$640,30,0)</f>
        <v>0</v>
      </c>
      <c r="S359" s="10">
        <f>VLOOKUP(B359,[3]Combined!C$1:AG$640,31,0)</f>
        <v>0</v>
      </c>
      <c r="T359" s="10">
        <v>0</v>
      </c>
      <c r="U359" s="11">
        <f>VLOOKUP(B359,[4]Combined!C$1:AB$640,26,0)</f>
        <v>5</v>
      </c>
      <c r="V359" s="11">
        <f>VLOOKUP(B359,[4]Combined!C$1:AC$640,27,0)</f>
        <v>10</v>
      </c>
      <c r="W359" s="11">
        <f>VLOOKUP(B359,[4]Combined!C$1:AE$640,29,0)</f>
        <v>0</v>
      </c>
      <c r="X359" s="11">
        <v>0</v>
      </c>
      <c r="Y359" s="11">
        <v>0</v>
      </c>
      <c r="Z359" s="11">
        <v>0</v>
      </c>
      <c r="AA359" s="12">
        <f>VLOOKUP(B359,[5]Combined!C$1:AB$640,26,0)</f>
        <v>2</v>
      </c>
      <c r="AB359" s="12">
        <f>VLOOKUP(B359,[5]Combined!C$1:AC$640,27,0)</f>
        <v>3</v>
      </c>
      <c r="AC359" s="12">
        <f>VLOOKUP(B359,[5]Combined!C$1:AE$640,29,0)</f>
        <v>0</v>
      </c>
      <c r="AD359" s="12">
        <v>0</v>
      </c>
      <c r="AE359" s="12">
        <v>0</v>
      </c>
      <c r="AF359" s="12">
        <v>0</v>
      </c>
      <c r="AG359" s="14">
        <f t="shared" si="25"/>
        <v>31</v>
      </c>
      <c r="AH359" s="14">
        <f t="shared" si="25"/>
        <v>0</v>
      </c>
      <c r="AI359" s="14">
        <f t="shared" si="26"/>
        <v>0</v>
      </c>
      <c r="AJ359" s="14">
        <f t="shared" si="27"/>
        <v>22</v>
      </c>
      <c r="AK359" s="14">
        <f t="shared" si="28"/>
        <v>22</v>
      </c>
      <c r="AL359" s="14">
        <f t="shared" si="29"/>
        <v>70.967741935483872</v>
      </c>
      <c r="AM359" s="7" t="s">
        <v>377</v>
      </c>
      <c r="AN359" s="7">
        <f>VLOOKUP(B359,[6]H!B$1:AI$50,34,0)</f>
        <v>23</v>
      </c>
    </row>
    <row r="360" spans="1:40" x14ac:dyDescent="0.25">
      <c r="A360" s="7">
        <v>359</v>
      </c>
      <c r="B360" s="7" t="s">
        <v>395</v>
      </c>
      <c r="C360" s="8">
        <f>VLOOKUP(B360,[1]Combined!$B$1:$AA$640,26,0)</f>
        <v>3</v>
      </c>
      <c r="D360" s="8">
        <f>VLOOKUP(B360,[1]Combined!$B$1:$AB$640,27,0)</f>
        <v>3</v>
      </c>
      <c r="E360" s="8">
        <f>VLOOKUP(B360,[1]Combined!$B$1:$AD$640,29,0)</f>
        <v>0</v>
      </c>
      <c r="F360" s="8">
        <f>VLOOKUP(B360,[1]Combined!$B$1:$AE$640,30,0)</f>
        <v>0</v>
      </c>
      <c r="G360" s="8">
        <f>VLOOKUP(B360,[1]Combined!$B$1:$AF$640,31,0)</f>
        <v>0</v>
      </c>
      <c r="H360" s="8">
        <v>0</v>
      </c>
      <c r="I360" s="9">
        <f>VLOOKUP(B360,[2]Combined!C$1:AB$640,26,0)</f>
        <v>6</v>
      </c>
      <c r="J360" s="9">
        <f>VLOOKUP(B360,[2]Combined!C$1:AC$640,27,0)</f>
        <v>7</v>
      </c>
      <c r="K360" s="9">
        <f>VLOOKUP(B360,[2]Combined!C$1:AE$640,29,0)</f>
        <v>0</v>
      </c>
      <c r="L360" s="9">
        <f>VLOOKUP(B360,[2]Combined!C$1:AF$640,30,0)</f>
        <v>0</v>
      </c>
      <c r="M360" s="9">
        <f>VLOOKUP(B360,[2]Combined!C$1:AG$640,31,0)</f>
        <v>0</v>
      </c>
      <c r="N360" s="9">
        <v>0</v>
      </c>
      <c r="O360" s="10">
        <f>VLOOKUP(B360,[3]Combined!C$1:AB$640,26,0)</f>
        <v>6</v>
      </c>
      <c r="P360" s="10">
        <f>VLOOKUP(B360,[3]Combined!C$1:AC$640,27,0)</f>
        <v>8</v>
      </c>
      <c r="Q360" s="10">
        <f>VLOOKUP(B360,[3]Combined!C$1:AE$640,29,0)</f>
        <v>0</v>
      </c>
      <c r="R360" s="10">
        <f>VLOOKUP(B360,[3]Combined!C$1:AF$640,30,0)</f>
        <v>0</v>
      </c>
      <c r="S360" s="10">
        <f>VLOOKUP(B360,[3]Combined!C$1:AG$640,31,0)</f>
        <v>0</v>
      </c>
      <c r="T360" s="10">
        <v>0</v>
      </c>
      <c r="U360" s="11">
        <f>VLOOKUP(B360,[4]Combined!C$1:AB$640,26,0)</f>
        <v>7</v>
      </c>
      <c r="V360" s="11">
        <f>VLOOKUP(B360,[4]Combined!C$1:AC$640,27,0)</f>
        <v>10</v>
      </c>
      <c r="W360" s="11">
        <f>VLOOKUP(B360,[4]Combined!C$1:AE$640,29,0)</f>
        <v>0</v>
      </c>
      <c r="X360" s="11">
        <v>0</v>
      </c>
      <c r="Y360" s="11">
        <v>0</v>
      </c>
      <c r="Z360" s="11">
        <v>0</v>
      </c>
      <c r="AA360" s="12">
        <f>VLOOKUP(B360,[5]Combined!C$1:AB$640,26,0)</f>
        <v>3</v>
      </c>
      <c r="AB360" s="12">
        <f>VLOOKUP(B360,[5]Combined!C$1:AC$640,27,0)</f>
        <v>3</v>
      </c>
      <c r="AC360" s="12">
        <f>VLOOKUP(B360,[5]Combined!C$1:AE$640,29,0)</f>
        <v>0</v>
      </c>
      <c r="AD360" s="12">
        <v>0</v>
      </c>
      <c r="AE360" s="12">
        <v>0</v>
      </c>
      <c r="AF360" s="12">
        <v>0</v>
      </c>
      <c r="AG360" s="14">
        <f t="shared" si="25"/>
        <v>31</v>
      </c>
      <c r="AH360" s="14">
        <f t="shared" si="25"/>
        <v>0</v>
      </c>
      <c r="AI360" s="14">
        <f t="shared" si="26"/>
        <v>0</v>
      </c>
      <c r="AJ360" s="14">
        <f t="shared" si="27"/>
        <v>25</v>
      </c>
      <c r="AK360" s="14">
        <f t="shared" si="28"/>
        <v>25</v>
      </c>
      <c r="AL360" s="14">
        <f t="shared" si="29"/>
        <v>80.645161290322577</v>
      </c>
      <c r="AM360" s="7" t="s">
        <v>379</v>
      </c>
      <c r="AN360" s="7">
        <f>VLOOKUP(B360,[6]H!B$1:AI$50,34,0)</f>
        <v>21</v>
      </c>
    </row>
    <row r="361" spans="1:40" x14ac:dyDescent="0.25">
      <c r="A361" s="7">
        <v>360</v>
      </c>
      <c r="B361" s="7" t="s">
        <v>396</v>
      </c>
      <c r="C361" s="8">
        <f>VLOOKUP(B361,[1]Combined!$B$1:$AA$640,26,0)</f>
        <v>3</v>
      </c>
      <c r="D361" s="8">
        <f>VLOOKUP(B361,[1]Combined!$B$1:$AB$640,27,0)</f>
        <v>3</v>
      </c>
      <c r="E361" s="8">
        <f>VLOOKUP(B361,[1]Combined!$B$1:$AD$640,29,0)</f>
        <v>0</v>
      </c>
      <c r="F361" s="8">
        <f>VLOOKUP(B361,[1]Combined!$B$1:$AE$640,30,0)</f>
        <v>0</v>
      </c>
      <c r="G361" s="8">
        <f>VLOOKUP(B361,[1]Combined!$B$1:$AF$640,31,0)</f>
        <v>0</v>
      </c>
      <c r="H361" s="8">
        <v>0</v>
      </c>
      <c r="I361" s="9">
        <f>VLOOKUP(B361,[2]Combined!C$1:AB$640,26,0)</f>
        <v>3</v>
      </c>
      <c r="J361" s="9">
        <f>VLOOKUP(B361,[2]Combined!C$1:AC$640,27,0)</f>
        <v>7</v>
      </c>
      <c r="K361" s="9">
        <f>VLOOKUP(B361,[2]Combined!C$1:AE$640,29,0)</f>
        <v>0</v>
      </c>
      <c r="L361" s="9">
        <f>VLOOKUP(B361,[2]Combined!C$1:AF$640,30,0)</f>
        <v>0</v>
      </c>
      <c r="M361" s="9">
        <f>VLOOKUP(B361,[2]Combined!C$1:AG$640,31,0)</f>
        <v>0</v>
      </c>
      <c r="N361" s="9">
        <v>0</v>
      </c>
      <c r="O361" s="10">
        <f>VLOOKUP(B361,[3]Combined!C$1:AB$640,26,0)</f>
        <v>8</v>
      </c>
      <c r="P361" s="10">
        <f>VLOOKUP(B361,[3]Combined!C$1:AC$640,27,0)</f>
        <v>8</v>
      </c>
      <c r="Q361" s="10">
        <f>VLOOKUP(B361,[3]Combined!C$1:AE$640,29,0)</f>
        <v>0</v>
      </c>
      <c r="R361" s="10">
        <f>VLOOKUP(B361,[3]Combined!C$1:AF$640,30,0)</f>
        <v>0</v>
      </c>
      <c r="S361" s="10">
        <f>VLOOKUP(B361,[3]Combined!C$1:AG$640,31,0)</f>
        <v>0</v>
      </c>
      <c r="T361" s="10">
        <v>0</v>
      </c>
      <c r="U361" s="11">
        <f>VLOOKUP(B361,[4]Combined!C$1:AB$640,26,0)</f>
        <v>4</v>
      </c>
      <c r="V361" s="11">
        <f>VLOOKUP(B361,[4]Combined!C$1:AC$640,27,0)</f>
        <v>10</v>
      </c>
      <c r="W361" s="11">
        <f>VLOOKUP(B361,[4]Combined!C$1:AE$640,29,0)</f>
        <v>0</v>
      </c>
      <c r="X361" s="11">
        <v>0</v>
      </c>
      <c r="Y361" s="11">
        <v>0</v>
      </c>
      <c r="Z361" s="11">
        <v>0</v>
      </c>
      <c r="AA361" s="12">
        <f>VLOOKUP(B361,[5]Combined!C$1:AB$640,26,0)</f>
        <v>2</v>
      </c>
      <c r="AB361" s="12">
        <f>VLOOKUP(B361,[5]Combined!C$1:AC$640,27,0)</f>
        <v>3</v>
      </c>
      <c r="AC361" s="12">
        <f>VLOOKUP(B361,[5]Combined!C$1:AE$640,29,0)</f>
        <v>0</v>
      </c>
      <c r="AD361" s="12">
        <v>0</v>
      </c>
      <c r="AE361" s="12">
        <v>0</v>
      </c>
      <c r="AF361" s="12">
        <v>0</v>
      </c>
      <c r="AG361" s="14">
        <f t="shared" si="25"/>
        <v>31</v>
      </c>
      <c r="AH361" s="14">
        <f t="shared" si="25"/>
        <v>0</v>
      </c>
      <c r="AI361" s="14">
        <f t="shared" si="26"/>
        <v>0</v>
      </c>
      <c r="AJ361" s="14">
        <f t="shared" si="27"/>
        <v>20</v>
      </c>
      <c r="AK361" s="14">
        <f t="shared" si="28"/>
        <v>20</v>
      </c>
      <c r="AL361" s="14">
        <f t="shared" si="29"/>
        <v>64.516129032258064</v>
      </c>
      <c r="AM361" s="7" t="s">
        <v>381</v>
      </c>
      <c r="AN361" s="7">
        <v>18</v>
      </c>
    </row>
    <row r="362" spans="1:40" x14ac:dyDescent="0.25">
      <c r="A362" s="7">
        <v>361</v>
      </c>
      <c r="B362" s="7" t="s">
        <v>397</v>
      </c>
      <c r="C362" s="8">
        <f>VLOOKUP(B362,[1]Combined!$B$1:$AA$640,26,0)</f>
        <v>0</v>
      </c>
      <c r="D362" s="8">
        <f>VLOOKUP(B362,[1]Combined!$B$1:$AB$640,27,0)</f>
        <v>3</v>
      </c>
      <c r="E362" s="8">
        <f>VLOOKUP(B362,[1]Combined!$B$1:$AD$640,29,0)</f>
        <v>0</v>
      </c>
      <c r="F362" s="8">
        <f>VLOOKUP(B362,[1]Combined!$B$1:$AE$640,30,0)</f>
        <v>0</v>
      </c>
      <c r="G362" s="8">
        <f>VLOOKUP(B362,[1]Combined!$B$1:$AF$640,31,0)</f>
        <v>0</v>
      </c>
      <c r="H362" s="8">
        <v>0</v>
      </c>
      <c r="I362" s="9">
        <f>VLOOKUP(B362,[2]Combined!C$1:AB$640,26,0)</f>
        <v>3</v>
      </c>
      <c r="J362" s="9">
        <f>VLOOKUP(B362,[2]Combined!C$1:AC$640,27,0)</f>
        <v>7</v>
      </c>
      <c r="K362" s="9">
        <f>VLOOKUP(B362,[2]Combined!C$1:AE$640,29,0)</f>
        <v>0</v>
      </c>
      <c r="L362" s="9">
        <f>VLOOKUP(B362,[2]Combined!C$1:AF$640,30,0)</f>
        <v>0</v>
      </c>
      <c r="M362" s="9">
        <f>VLOOKUP(B362,[2]Combined!C$1:AG$640,31,0)</f>
        <v>0</v>
      </c>
      <c r="N362" s="9">
        <v>0</v>
      </c>
      <c r="O362" s="10">
        <f>VLOOKUP(B362,[3]Combined!C$1:AB$640,26,0)</f>
        <v>0</v>
      </c>
      <c r="P362" s="10">
        <f>VLOOKUP(B362,[3]Combined!C$1:AC$640,27,0)</f>
        <v>8</v>
      </c>
      <c r="Q362" s="10">
        <f>VLOOKUP(B362,[3]Combined!C$1:AE$640,29,0)</f>
        <v>0</v>
      </c>
      <c r="R362" s="10">
        <f>VLOOKUP(B362,[3]Combined!C$1:AF$640,30,0)</f>
        <v>0</v>
      </c>
      <c r="S362" s="10">
        <f>VLOOKUP(B362,[3]Combined!C$1:AG$640,31,0)</f>
        <v>0</v>
      </c>
      <c r="T362" s="10">
        <v>0</v>
      </c>
      <c r="U362" s="11">
        <f>VLOOKUP(B362,[4]Combined!C$1:AB$640,26,0)</f>
        <v>0</v>
      </c>
      <c r="V362" s="11">
        <f>VLOOKUP(B362,[4]Combined!C$1:AC$640,27,0)</f>
        <v>10</v>
      </c>
      <c r="W362" s="11">
        <f>VLOOKUP(B362,[4]Combined!C$1:AE$640,29,0)</f>
        <v>0</v>
      </c>
      <c r="X362" s="11">
        <v>0</v>
      </c>
      <c r="Y362" s="11">
        <v>0</v>
      </c>
      <c r="Z362" s="11">
        <v>0</v>
      </c>
      <c r="AA362" s="12">
        <f>VLOOKUP(B362,[5]Combined!C$1:AB$640,26,0)</f>
        <v>0</v>
      </c>
      <c r="AB362" s="12">
        <f>VLOOKUP(B362,[5]Combined!C$1:AC$640,27,0)</f>
        <v>3</v>
      </c>
      <c r="AC362" s="12">
        <f>VLOOKUP(B362,[5]Combined!C$1:AE$640,29,0)</f>
        <v>0</v>
      </c>
      <c r="AD362" s="12">
        <v>0</v>
      </c>
      <c r="AE362" s="12">
        <v>0</v>
      </c>
      <c r="AF362" s="12">
        <v>0</v>
      </c>
      <c r="AG362" s="14">
        <f t="shared" si="25"/>
        <v>31</v>
      </c>
      <c r="AH362" s="14">
        <f t="shared" si="25"/>
        <v>0</v>
      </c>
      <c r="AI362" s="14">
        <f t="shared" si="26"/>
        <v>0</v>
      </c>
      <c r="AJ362" s="14">
        <f t="shared" si="27"/>
        <v>3</v>
      </c>
      <c r="AK362" s="14">
        <f t="shared" si="28"/>
        <v>3</v>
      </c>
      <c r="AL362" s="14">
        <f t="shared" si="29"/>
        <v>9.67741935483871</v>
      </c>
      <c r="AM362" s="7" t="s">
        <v>373</v>
      </c>
      <c r="AN362" s="7">
        <f>VLOOKUP(B362,[6]H!B$1:AI$50,34,0)</f>
        <v>0</v>
      </c>
    </row>
    <row r="363" spans="1:40" x14ac:dyDescent="0.25">
      <c r="A363" s="7">
        <v>362</v>
      </c>
      <c r="B363" s="7" t="s">
        <v>398</v>
      </c>
      <c r="C363" s="8">
        <f>VLOOKUP(B363,[1]Combined!$B$1:$AA$640,26,0)</f>
        <v>3</v>
      </c>
      <c r="D363" s="8">
        <f>VLOOKUP(B363,[1]Combined!$B$1:$AB$640,27,0)</f>
        <v>3</v>
      </c>
      <c r="E363" s="8">
        <f>VLOOKUP(B363,[1]Combined!$B$1:$AD$640,29,0)</f>
        <v>0</v>
      </c>
      <c r="F363" s="8">
        <f>VLOOKUP(B363,[1]Combined!$B$1:$AE$640,30,0)</f>
        <v>0</v>
      </c>
      <c r="G363" s="8">
        <f>VLOOKUP(B363,[1]Combined!$B$1:$AF$640,31,0)</f>
        <v>0</v>
      </c>
      <c r="H363" s="8">
        <v>0</v>
      </c>
      <c r="I363" s="9">
        <f>VLOOKUP(B363,[2]Combined!C$1:AB$640,26,0)</f>
        <v>3</v>
      </c>
      <c r="J363" s="9">
        <f>VLOOKUP(B363,[2]Combined!C$1:AC$640,27,0)</f>
        <v>7</v>
      </c>
      <c r="K363" s="9">
        <f>VLOOKUP(B363,[2]Combined!C$1:AE$640,29,0)</f>
        <v>0</v>
      </c>
      <c r="L363" s="9">
        <f>VLOOKUP(B363,[2]Combined!C$1:AF$640,30,0)</f>
        <v>0</v>
      </c>
      <c r="M363" s="9">
        <f>VLOOKUP(B363,[2]Combined!C$1:AG$640,31,0)</f>
        <v>0</v>
      </c>
      <c r="N363" s="9">
        <v>0</v>
      </c>
      <c r="O363" s="10">
        <f>VLOOKUP(B363,[3]Combined!C$1:AB$640,26,0)</f>
        <v>2</v>
      </c>
      <c r="P363" s="10">
        <f>VLOOKUP(B363,[3]Combined!C$1:AC$640,27,0)</f>
        <v>8</v>
      </c>
      <c r="Q363" s="10">
        <f>VLOOKUP(B363,[3]Combined!C$1:AE$640,29,0)</f>
        <v>0</v>
      </c>
      <c r="R363" s="10">
        <f>VLOOKUP(B363,[3]Combined!C$1:AF$640,30,0)</f>
        <v>0</v>
      </c>
      <c r="S363" s="10">
        <f>VLOOKUP(B363,[3]Combined!C$1:AG$640,31,0)</f>
        <v>0</v>
      </c>
      <c r="T363" s="10">
        <v>0</v>
      </c>
      <c r="U363" s="11">
        <f>VLOOKUP(B363,[4]Combined!C$1:AB$640,26,0)</f>
        <v>4</v>
      </c>
      <c r="V363" s="11">
        <f>VLOOKUP(B363,[4]Combined!C$1:AC$640,27,0)</f>
        <v>10</v>
      </c>
      <c r="W363" s="11">
        <f>VLOOKUP(B363,[4]Combined!C$1:AE$640,29,0)</f>
        <v>0</v>
      </c>
      <c r="X363" s="11">
        <v>0</v>
      </c>
      <c r="Y363" s="11">
        <v>0</v>
      </c>
      <c r="Z363" s="11">
        <v>0</v>
      </c>
      <c r="AA363" s="12">
        <f>VLOOKUP(B363,[5]Combined!C$1:AB$640,26,0)</f>
        <v>2</v>
      </c>
      <c r="AB363" s="12">
        <f>VLOOKUP(B363,[5]Combined!C$1:AC$640,27,0)</f>
        <v>3</v>
      </c>
      <c r="AC363" s="12">
        <f>VLOOKUP(B363,[5]Combined!C$1:AE$640,29,0)</f>
        <v>0</v>
      </c>
      <c r="AD363" s="12">
        <v>0</v>
      </c>
      <c r="AE363" s="12">
        <v>0</v>
      </c>
      <c r="AF363" s="12">
        <v>0</v>
      </c>
      <c r="AG363" s="14">
        <f t="shared" si="25"/>
        <v>31</v>
      </c>
      <c r="AH363" s="14">
        <f t="shared" si="25"/>
        <v>0</v>
      </c>
      <c r="AI363" s="14">
        <f t="shared" si="26"/>
        <v>0</v>
      </c>
      <c r="AJ363" s="14">
        <f t="shared" si="27"/>
        <v>14</v>
      </c>
      <c r="AK363" s="14">
        <f t="shared" si="28"/>
        <v>14</v>
      </c>
      <c r="AL363" s="14">
        <f t="shared" si="29"/>
        <v>45.161290322580641</v>
      </c>
      <c r="AM363" s="7" t="s">
        <v>375</v>
      </c>
      <c r="AN363" s="7">
        <f>VLOOKUP(B363,[6]H!B$1:AI$50,34,0)</f>
        <v>19</v>
      </c>
    </row>
    <row r="364" spans="1:40" x14ac:dyDescent="0.25">
      <c r="A364" s="7">
        <v>363</v>
      </c>
      <c r="B364" s="7" t="s">
        <v>399</v>
      </c>
      <c r="C364" s="8">
        <f>VLOOKUP(B364,[1]Combined!$B$1:$AA$640,26,0)</f>
        <v>3</v>
      </c>
      <c r="D364" s="8">
        <f>VLOOKUP(B364,[1]Combined!$B$1:$AB$640,27,0)</f>
        <v>3</v>
      </c>
      <c r="E364" s="8">
        <f>VLOOKUP(B364,[1]Combined!$B$1:$AD$640,29,0)</f>
        <v>0</v>
      </c>
      <c r="F364" s="8">
        <f>VLOOKUP(B364,[1]Combined!$B$1:$AE$640,30,0)</f>
        <v>0</v>
      </c>
      <c r="G364" s="8">
        <f>VLOOKUP(B364,[1]Combined!$B$1:$AF$640,31,0)</f>
        <v>0</v>
      </c>
      <c r="H364" s="8">
        <v>0</v>
      </c>
      <c r="I364" s="9">
        <f>VLOOKUP(B364,[2]Combined!C$1:AB$640,26,0)</f>
        <v>1</v>
      </c>
      <c r="J364" s="9">
        <f>VLOOKUP(B364,[2]Combined!C$1:AC$640,27,0)</f>
        <v>7</v>
      </c>
      <c r="K364" s="9">
        <f>VLOOKUP(B364,[2]Combined!C$1:AE$640,29,0)</f>
        <v>0</v>
      </c>
      <c r="L364" s="9">
        <f>VLOOKUP(B364,[2]Combined!C$1:AF$640,30,0)</f>
        <v>0</v>
      </c>
      <c r="M364" s="9">
        <f>VLOOKUP(B364,[2]Combined!C$1:AG$640,31,0)</f>
        <v>0</v>
      </c>
      <c r="N364" s="9">
        <v>0</v>
      </c>
      <c r="O364" s="10">
        <f>VLOOKUP(B364,[3]Combined!C$1:AB$640,26,0)</f>
        <v>2</v>
      </c>
      <c r="P364" s="10">
        <f>VLOOKUP(B364,[3]Combined!C$1:AC$640,27,0)</f>
        <v>8</v>
      </c>
      <c r="Q364" s="10">
        <f>VLOOKUP(B364,[3]Combined!C$1:AE$640,29,0)</f>
        <v>0</v>
      </c>
      <c r="R364" s="10">
        <f>VLOOKUP(B364,[3]Combined!C$1:AF$640,30,0)</f>
        <v>0</v>
      </c>
      <c r="S364" s="10">
        <f>VLOOKUP(B364,[3]Combined!C$1:AG$640,31,0)</f>
        <v>0</v>
      </c>
      <c r="T364" s="10">
        <v>0</v>
      </c>
      <c r="U364" s="11">
        <f>VLOOKUP(B364,[4]Combined!C$1:AB$640,26,0)</f>
        <v>0</v>
      </c>
      <c r="V364" s="11">
        <f>VLOOKUP(B364,[4]Combined!C$1:AC$640,27,0)</f>
        <v>10</v>
      </c>
      <c r="W364" s="11">
        <f>VLOOKUP(B364,[4]Combined!C$1:AE$640,29,0)</f>
        <v>0</v>
      </c>
      <c r="X364" s="11">
        <v>0</v>
      </c>
      <c r="Y364" s="11">
        <v>0</v>
      </c>
      <c r="Z364" s="11">
        <v>0</v>
      </c>
      <c r="AA364" s="12">
        <f>VLOOKUP(B364,[5]Combined!C$1:AB$640,26,0)</f>
        <v>2</v>
      </c>
      <c r="AB364" s="12">
        <f>VLOOKUP(B364,[5]Combined!C$1:AC$640,27,0)</f>
        <v>3</v>
      </c>
      <c r="AC364" s="12">
        <f>VLOOKUP(B364,[5]Combined!C$1:AE$640,29,0)</f>
        <v>0</v>
      </c>
      <c r="AD364" s="12">
        <v>0</v>
      </c>
      <c r="AE364" s="12">
        <v>0</v>
      </c>
      <c r="AF364" s="12">
        <v>0</v>
      </c>
      <c r="AG364" s="14">
        <f t="shared" si="25"/>
        <v>31</v>
      </c>
      <c r="AH364" s="14">
        <f t="shared" si="25"/>
        <v>0</v>
      </c>
      <c r="AI364" s="14">
        <f t="shared" si="26"/>
        <v>0</v>
      </c>
      <c r="AJ364" s="14">
        <f t="shared" si="27"/>
        <v>8</v>
      </c>
      <c r="AK364" s="14">
        <f t="shared" si="28"/>
        <v>8</v>
      </c>
      <c r="AL364" s="14">
        <f t="shared" si="29"/>
        <v>25.806451612903224</v>
      </c>
      <c r="AM364" s="7" t="s">
        <v>377</v>
      </c>
      <c r="AN364" s="7">
        <f>VLOOKUP(B364,[6]H!B$1:AI$50,34,0)</f>
        <v>17</v>
      </c>
    </row>
    <row r="365" spans="1:40" x14ac:dyDescent="0.25">
      <c r="A365" s="7">
        <v>364</v>
      </c>
      <c r="B365" s="7" t="s">
        <v>400</v>
      </c>
      <c r="C365" s="8">
        <f>VLOOKUP(B365,[1]Combined!$B$1:$AA$640,26,0)</f>
        <v>3</v>
      </c>
      <c r="D365" s="8">
        <f>VLOOKUP(B365,[1]Combined!$B$1:$AB$640,27,0)</f>
        <v>3</v>
      </c>
      <c r="E365" s="8">
        <f>VLOOKUP(B365,[1]Combined!$B$1:$AD$640,29,0)</f>
        <v>0</v>
      </c>
      <c r="F365" s="8">
        <f>VLOOKUP(B365,[1]Combined!$B$1:$AE$640,30,0)</f>
        <v>0</v>
      </c>
      <c r="G365" s="8">
        <f>VLOOKUP(B365,[1]Combined!$B$1:$AF$640,31,0)</f>
        <v>0</v>
      </c>
      <c r="H365" s="8">
        <v>0</v>
      </c>
      <c r="I365" s="9">
        <f>VLOOKUP(B365,[2]Combined!C$1:AB$640,26,0)</f>
        <v>6</v>
      </c>
      <c r="J365" s="9">
        <f>VLOOKUP(B365,[2]Combined!C$1:AC$640,27,0)</f>
        <v>7</v>
      </c>
      <c r="K365" s="9">
        <f>VLOOKUP(B365,[2]Combined!C$1:AE$640,29,0)</f>
        <v>0</v>
      </c>
      <c r="L365" s="9">
        <f>VLOOKUP(B365,[2]Combined!C$1:AF$640,30,0)</f>
        <v>0</v>
      </c>
      <c r="M365" s="9">
        <f>VLOOKUP(B365,[2]Combined!C$1:AG$640,31,0)</f>
        <v>0</v>
      </c>
      <c r="N365" s="9">
        <v>0</v>
      </c>
      <c r="O365" s="10">
        <f>VLOOKUP(B365,[3]Combined!C$1:AB$640,26,0)</f>
        <v>4</v>
      </c>
      <c r="P365" s="10">
        <f>VLOOKUP(B365,[3]Combined!C$1:AC$640,27,0)</f>
        <v>8</v>
      </c>
      <c r="Q365" s="10">
        <f>VLOOKUP(B365,[3]Combined!C$1:AE$640,29,0)</f>
        <v>0</v>
      </c>
      <c r="R365" s="10">
        <f>VLOOKUP(B365,[3]Combined!C$1:AF$640,30,0)</f>
        <v>0</v>
      </c>
      <c r="S365" s="10">
        <f>VLOOKUP(B365,[3]Combined!C$1:AG$640,31,0)</f>
        <v>0</v>
      </c>
      <c r="T365" s="10">
        <v>0</v>
      </c>
      <c r="U365" s="11">
        <f>VLOOKUP(B365,[4]Combined!C$1:AB$640,26,0)</f>
        <v>5</v>
      </c>
      <c r="V365" s="11">
        <f>VLOOKUP(B365,[4]Combined!C$1:AC$640,27,0)</f>
        <v>10</v>
      </c>
      <c r="W365" s="11">
        <f>VLOOKUP(B365,[4]Combined!C$1:AE$640,29,0)</f>
        <v>0</v>
      </c>
      <c r="X365" s="11">
        <v>0</v>
      </c>
      <c r="Y365" s="11">
        <v>0</v>
      </c>
      <c r="Z365" s="11">
        <v>0</v>
      </c>
      <c r="AA365" s="12">
        <f>VLOOKUP(B365,[5]Combined!C$1:AB$640,26,0)</f>
        <v>2</v>
      </c>
      <c r="AB365" s="12">
        <f>VLOOKUP(B365,[5]Combined!C$1:AC$640,27,0)</f>
        <v>3</v>
      </c>
      <c r="AC365" s="12">
        <f>VLOOKUP(B365,[5]Combined!C$1:AE$640,29,0)</f>
        <v>0</v>
      </c>
      <c r="AD365" s="12">
        <v>0</v>
      </c>
      <c r="AE365" s="12">
        <v>0</v>
      </c>
      <c r="AF365" s="12">
        <v>0</v>
      </c>
      <c r="AG365" s="14">
        <f t="shared" si="25"/>
        <v>31</v>
      </c>
      <c r="AH365" s="14">
        <f t="shared" si="25"/>
        <v>0</v>
      </c>
      <c r="AI365" s="14">
        <f t="shared" si="26"/>
        <v>0</v>
      </c>
      <c r="AJ365" s="14">
        <f t="shared" si="27"/>
        <v>20</v>
      </c>
      <c r="AK365" s="14">
        <f t="shared" si="28"/>
        <v>20</v>
      </c>
      <c r="AL365" s="14">
        <f t="shared" si="29"/>
        <v>64.516129032258064</v>
      </c>
      <c r="AM365" s="7" t="s">
        <v>379</v>
      </c>
      <c r="AN365" s="7">
        <v>18</v>
      </c>
    </row>
    <row r="366" spans="1:40" x14ac:dyDescent="0.25">
      <c r="A366" s="7">
        <v>365</v>
      </c>
      <c r="B366" s="7" t="s">
        <v>401</v>
      </c>
      <c r="C366" s="8">
        <f>VLOOKUP(B366,[1]Combined!$B$1:$AA$640,26,0)</f>
        <v>2</v>
      </c>
      <c r="D366" s="8">
        <f>VLOOKUP(B366,[1]Combined!$B$1:$AB$640,27,0)</f>
        <v>3</v>
      </c>
      <c r="E366" s="8">
        <f>VLOOKUP(B366,[1]Combined!$B$1:$AD$640,29,0)</f>
        <v>0</v>
      </c>
      <c r="F366" s="8">
        <f>VLOOKUP(B366,[1]Combined!$B$1:$AE$640,30,0)</f>
        <v>0</v>
      </c>
      <c r="G366" s="8">
        <f>VLOOKUP(B366,[1]Combined!$B$1:$AF$640,31,0)</f>
        <v>0</v>
      </c>
      <c r="H366" s="8">
        <v>0</v>
      </c>
      <c r="I366" s="9">
        <f>VLOOKUP(B366,[2]Combined!C$1:AB$640,26,0)</f>
        <v>0</v>
      </c>
      <c r="J366" s="9">
        <f>VLOOKUP(B366,[2]Combined!C$1:AC$640,27,0)</f>
        <v>7</v>
      </c>
      <c r="K366" s="9">
        <f>VLOOKUP(B366,[2]Combined!C$1:AE$640,29,0)</f>
        <v>0</v>
      </c>
      <c r="L366" s="9">
        <f>VLOOKUP(B366,[2]Combined!C$1:AF$640,30,0)</f>
        <v>0</v>
      </c>
      <c r="M366" s="9">
        <f>VLOOKUP(B366,[2]Combined!C$1:AG$640,31,0)</f>
        <v>0</v>
      </c>
      <c r="N366" s="9">
        <v>0</v>
      </c>
      <c r="O366" s="10">
        <f>VLOOKUP(B366,[3]Combined!C$1:AB$640,26,0)</f>
        <v>1</v>
      </c>
      <c r="P366" s="10">
        <f>VLOOKUP(B366,[3]Combined!C$1:AC$640,27,0)</f>
        <v>8</v>
      </c>
      <c r="Q366" s="10">
        <f>VLOOKUP(B366,[3]Combined!C$1:AE$640,29,0)</f>
        <v>0</v>
      </c>
      <c r="R366" s="10">
        <f>VLOOKUP(B366,[3]Combined!C$1:AF$640,30,0)</f>
        <v>0</v>
      </c>
      <c r="S366" s="10">
        <f>VLOOKUP(B366,[3]Combined!C$1:AG$640,31,0)</f>
        <v>0</v>
      </c>
      <c r="T366" s="10">
        <v>0</v>
      </c>
      <c r="U366" s="11">
        <f>VLOOKUP(B366,[4]Combined!C$1:AB$640,26,0)</f>
        <v>2</v>
      </c>
      <c r="V366" s="11">
        <f>VLOOKUP(B366,[4]Combined!C$1:AC$640,27,0)</f>
        <v>10</v>
      </c>
      <c r="W366" s="11">
        <f>VLOOKUP(B366,[4]Combined!C$1:AE$640,29,0)</f>
        <v>0</v>
      </c>
      <c r="X366" s="11">
        <v>0</v>
      </c>
      <c r="Y366" s="11">
        <v>0</v>
      </c>
      <c r="Z366" s="11">
        <v>0</v>
      </c>
      <c r="AA366" s="12">
        <f>VLOOKUP(B366,[5]Combined!C$1:AB$640,26,0)</f>
        <v>2</v>
      </c>
      <c r="AB366" s="12">
        <f>VLOOKUP(B366,[5]Combined!C$1:AC$640,27,0)</f>
        <v>3</v>
      </c>
      <c r="AC366" s="12">
        <f>VLOOKUP(B366,[5]Combined!C$1:AE$640,29,0)</f>
        <v>0</v>
      </c>
      <c r="AD366" s="12">
        <v>0</v>
      </c>
      <c r="AE366" s="12">
        <v>0</v>
      </c>
      <c r="AF366" s="12">
        <v>0</v>
      </c>
      <c r="AG366" s="14">
        <f t="shared" si="25"/>
        <v>31</v>
      </c>
      <c r="AH366" s="14">
        <f t="shared" si="25"/>
        <v>0</v>
      </c>
      <c r="AI366" s="14">
        <f t="shared" si="26"/>
        <v>0</v>
      </c>
      <c r="AJ366" s="14">
        <f t="shared" si="27"/>
        <v>7</v>
      </c>
      <c r="AK366" s="14">
        <f t="shared" si="28"/>
        <v>7</v>
      </c>
      <c r="AL366" s="14">
        <f t="shared" si="29"/>
        <v>22.58064516129032</v>
      </c>
      <c r="AM366" s="7" t="s">
        <v>381</v>
      </c>
      <c r="AN366" s="7">
        <v>16</v>
      </c>
    </row>
    <row r="367" spans="1:40" x14ac:dyDescent="0.25">
      <c r="A367" s="7">
        <v>366</v>
      </c>
      <c r="B367" s="7" t="s">
        <v>402</v>
      </c>
      <c r="C367" s="8">
        <f>VLOOKUP(B367,[1]Combined!$B$1:$AA$640,26,0)</f>
        <v>3</v>
      </c>
      <c r="D367" s="8">
        <f>VLOOKUP(B367,[1]Combined!$B$1:$AB$640,27,0)</f>
        <v>3</v>
      </c>
      <c r="E367" s="8">
        <f>VLOOKUP(B367,[1]Combined!$B$1:$AD$640,29,0)</f>
        <v>0</v>
      </c>
      <c r="F367" s="8">
        <f>VLOOKUP(B367,[1]Combined!$B$1:$AE$640,30,0)</f>
        <v>0</v>
      </c>
      <c r="G367" s="8">
        <f>VLOOKUP(B367,[1]Combined!$B$1:$AF$640,31,0)</f>
        <v>0</v>
      </c>
      <c r="H367" s="8">
        <v>0</v>
      </c>
      <c r="I367" s="9">
        <f>VLOOKUP(B367,[2]Combined!C$1:AB$640,26,0)</f>
        <v>4</v>
      </c>
      <c r="J367" s="9">
        <f>VLOOKUP(B367,[2]Combined!C$1:AC$640,27,0)</f>
        <v>7</v>
      </c>
      <c r="K367" s="9">
        <f>VLOOKUP(B367,[2]Combined!C$1:AE$640,29,0)</f>
        <v>0</v>
      </c>
      <c r="L367" s="9">
        <f>VLOOKUP(B367,[2]Combined!C$1:AF$640,30,0)</f>
        <v>0</v>
      </c>
      <c r="M367" s="9">
        <f>VLOOKUP(B367,[2]Combined!C$1:AG$640,31,0)</f>
        <v>0</v>
      </c>
      <c r="N367" s="9">
        <v>0</v>
      </c>
      <c r="O367" s="10">
        <f>VLOOKUP(B367,[3]Combined!C$1:AB$640,26,0)</f>
        <v>2</v>
      </c>
      <c r="P367" s="10">
        <f>VLOOKUP(B367,[3]Combined!C$1:AC$640,27,0)</f>
        <v>8</v>
      </c>
      <c r="Q367" s="10">
        <f>VLOOKUP(B367,[3]Combined!C$1:AE$640,29,0)</f>
        <v>0</v>
      </c>
      <c r="R367" s="10">
        <f>VLOOKUP(B367,[3]Combined!C$1:AF$640,30,0)</f>
        <v>0</v>
      </c>
      <c r="S367" s="10">
        <f>VLOOKUP(B367,[3]Combined!C$1:AG$640,31,0)</f>
        <v>0</v>
      </c>
      <c r="T367" s="10">
        <v>0</v>
      </c>
      <c r="U367" s="11">
        <f>VLOOKUP(B367,[4]Combined!C$1:AB$640,26,0)</f>
        <v>2</v>
      </c>
      <c r="V367" s="11">
        <f>VLOOKUP(B367,[4]Combined!C$1:AC$640,27,0)</f>
        <v>10</v>
      </c>
      <c r="W367" s="11">
        <f>VLOOKUP(B367,[4]Combined!C$1:AE$640,29,0)</f>
        <v>0</v>
      </c>
      <c r="X367" s="11">
        <v>0</v>
      </c>
      <c r="Y367" s="11">
        <v>0</v>
      </c>
      <c r="Z367" s="11">
        <v>0</v>
      </c>
      <c r="AA367" s="12">
        <f>VLOOKUP(B367,[5]Combined!C$1:AB$640,26,0)</f>
        <v>2</v>
      </c>
      <c r="AB367" s="12">
        <f>VLOOKUP(B367,[5]Combined!C$1:AC$640,27,0)</f>
        <v>3</v>
      </c>
      <c r="AC367" s="12">
        <f>VLOOKUP(B367,[5]Combined!C$1:AE$640,29,0)</f>
        <v>0</v>
      </c>
      <c r="AD367" s="12">
        <v>0</v>
      </c>
      <c r="AE367" s="12">
        <v>0</v>
      </c>
      <c r="AF367" s="12">
        <v>0</v>
      </c>
      <c r="AG367" s="14">
        <f t="shared" si="25"/>
        <v>31</v>
      </c>
      <c r="AH367" s="14">
        <f t="shared" si="25"/>
        <v>0</v>
      </c>
      <c r="AI367" s="14">
        <f t="shared" si="26"/>
        <v>0</v>
      </c>
      <c r="AJ367" s="14">
        <f t="shared" si="27"/>
        <v>13</v>
      </c>
      <c r="AK367" s="14">
        <f t="shared" si="28"/>
        <v>13</v>
      </c>
      <c r="AL367" s="14">
        <f t="shared" si="29"/>
        <v>41.935483870967744</v>
      </c>
      <c r="AM367" s="7" t="s">
        <v>373</v>
      </c>
      <c r="AN367" s="7">
        <f>VLOOKUP(B367,[6]H!B$1:AI$50,34,0)</f>
        <v>22</v>
      </c>
    </row>
    <row r="368" spans="1:40" x14ac:dyDescent="0.25">
      <c r="A368" s="7">
        <v>367</v>
      </c>
      <c r="B368" s="7" t="s">
        <v>403</v>
      </c>
      <c r="C368" s="8">
        <f>VLOOKUP(B368,[1]Combined!$B$1:$AA$640,26,0)</f>
        <v>3</v>
      </c>
      <c r="D368" s="8">
        <f>VLOOKUP(B368,[1]Combined!$B$1:$AB$640,27,0)</f>
        <v>3</v>
      </c>
      <c r="E368" s="8">
        <f>VLOOKUP(B368,[1]Combined!$B$1:$AD$640,29,0)</f>
        <v>0</v>
      </c>
      <c r="F368" s="8">
        <f>VLOOKUP(B368,[1]Combined!$B$1:$AE$640,30,0)</f>
        <v>0</v>
      </c>
      <c r="G368" s="8">
        <f>VLOOKUP(B368,[1]Combined!$B$1:$AF$640,31,0)</f>
        <v>0</v>
      </c>
      <c r="H368" s="8">
        <v>0</v>
      </c>
      <c r="I368" s="9">
        <f>VLOOKUP(B368,[2]Combined!C$1:AB$640,26,0)</f>
        <v>2</v>
      </c>
      <c r="J368" s="9">
        <f>VLOOKUP(B368,[2]Combined!C$1:AC$640,27,0)</f>
        <v>7</v>
      </c>
      <c r="K368" s="9">
        <f>VLOOKUP(B368,[2]Combined!C$1:AE$640,29,0)</f>
        <v>0</v>
      </c>
      <c r="L368" s="9">
        <f>VLOOKUP(B368,[2]Combined!C$1:AF$640,30,0)</f>
        <v>0</v>
      </c>
      <c r="M368" s="9">
        <f>VLOOKUP(B368,[2]Combined!C$1:AG$640,31,0)</f>
        <v>0</v>
      </c>
      <c r="N368" s="9">
        <v>0</v>
      </c>
      <c r="O368" s="10">
        <f>VLOOKUP(B368,[3]Combined!C$1:AB$640,26,0)</f>
        <v>6</v>
      </c>
      <c r="P368" s="10">
        <f>VLOOKUP(B368,[3]Combined!C$1:AC$640,27,0)</f>
        <v>8</v>
      </c>
      <c r="Q368" s="10">
        <f>VLOOKUP(B368,[3]Combined!C$1:AE$640,29,0)</f>
        <v>0</v>
      </c>
      <c r="R368" s="10">
        <f>VLOOKUP(B368,[3]Combined!C$1:AF$640,30,0)</f>
        <v>0</v>
      </c>
      <c r="S368" s="10">
        <f>VLOOKUP(B368,[3]Combined!C$1:AG$640,31,0)</f>
        <v>0</v>
      </c>
      <c r="T368" s="10">
        <v>0</v>
      </c>
      <c r="U368" s="11">
        <f>VLOOKUP(B368,[4]Combined!C$1:AB$640,26,0)</f>
        <v>2</v>
      </c>
      <c r="V368" s="11">
        <f>VLOOKUP(B368,[4]Combined!C$1:AC$640,27,0)</f>
        <v>10</v>
      </c>
      <c r="W368" s="11">
        <f>VLOOKUP(B368,[4]Combined!C$1:AE$640,29,0)</f>
        <v>0</v>
      </c>
      <c r="X368" s="11">
        <v>0</v>
      </c>
      <c r="Y368" s="11">
        <v>0</v>
      </c>
      <c r="Z368" s="11">
        <v>0</v>
      </c>
      <c r="AA368" s="12">
        <f>VLOOKUP(B368,[5]Combined!C$1:AB$640,26,0)</f>
        <v>0</v>
      </c>
      <c r="AB368" s="12">
        <f>VLOOKUP(B368,[5]Combined!C$1:AC$640,27,0)</f>
        <v>3</v>
      </c>
      <c r="AC368" s="12">
        <f>VLOOKUP(B368,[5]Combined!C$1:AE$640,29,0)</f>
        <v>0</v>
      </c>
      <c r="AD368" s="12">
        <v>0</v>
      </c>
      <c r="AE368" s="12">
        <v>0</v>
      </c>
      <c r="AF368" s="12">
        <v>0</v>
      </c>
      <c r="AG368" s="14">
        <f t="shared" si="25"/>
        <v>31</v>
      </c>
      <c r="AH368" s="14">
        <f t="shared" si="25"/>
        <v>0</v>
      </c>
      <c r="AI368" s="14">
        <f t="shared" si="26"/>
        <v>0</v>
      </c>
      <c r="AJ368" s="14">
        <f t="shared" si="27"/>
        <v>13</v>
      </c>
      <c r="AK368" s="14">
        <f t="shared" si="28"/>
        <v>13</v>
      </c>
      <c r="AL368" s="14">
        <f t="shared" si="29"/>
        <v>41.935483870967744</v>
      </c>
      <c r="AM368" s="7" t="s">
        <v>375</v>
      </c>
      <c r="AN368" s="7">
        <f>VLOOKUP(B368,[6]H!B$1:AI$50,34,0)</f>
        <v>12</v>
      </c>
    </row>
    <row r="369" spans="1:40" x14ac:dyDescent="0.25">
      <c r="A369" s="7">
        <v>368</v>
      </c>
      <c r="B369" s="7" t="s">
        <v>404</v>
      </c>
      <c r="C369" s="8">
        <f>VLOOKUP(B369,[1]Combined!$B$1:$AA$640,26,0)</f>
        <v>3</v>
      </c>
      <c r="D369" s="8">
        <f>VLOOKUP(B369,[1]Combined!$B$1:$AB$640,27,0)</f>
        <v>3</v>
      </c>
      <c r="E369" s="8">
        <f>VLOOKUP(B369,[1]Combined!$B$1:$AD$640,29,0)</f>
        <v>0</v>
      </c>
      <c r="F369" s="8">
        <f>VLOOKUP(B369,[1]Combined!$B$1:$AE$640,30,0)</f>
        <v>0</v>
      </c>
      <c r="G369" s="8">
        <f>VLOOKUP(B369,[1]Combined!$B$1:$AF$640,31,0)</f>
        <v>0</v>
      </c>
      <c r="H369" s="8">
        <v>0</v>
      </c>
      <c r="I369" s="9">
        <f>VLOOKUP(B369,[2]Combined!C$1:AB$640,26,0)</f>
        <v>5</v>
      </c>
      <c r="J369" s="9">
        <f>VLOOKUP(B369,[2]Combined!C$1:AC$640,27,0)</f>
        <v>7</v>
      </c>
      <c r="K369" s="9">
        <f>VLOOKUP(B369,[2]Combined!C$1:AE$640,29,0)</f>
        <v>0</v>
      </c>
      <c r="L369" s="9">
        <f>VLOOKUP(B369,[2]Combined!C$1:AF$640,30,0)</f>
        <v>0</v>
      </c>
      <c r="M369" s="9">
        <f>VLOOKUP(B369,[2]Combined!C$1:AG$640,31,0)</f>
        <v>0</v>
      </c>
      <c r="N369" s="9">
        <v>0</v>
      </c>
      <c r="O369" s="10">
        <f>VLOOKUP(B369,[3]Combined!C$1:AB$640,26,0)</f>
        <v>6</v>
      </c>
      <c r="P369" s="10">
        <f>VLOOKUP(B369,[3]Combined!C$1:AC$640,27,0)</f>
        <v>8</v>
      </c>
      <c r="Q369" s="10">
        <f>VLOOKUP(B369,[3]Combined!C$1:AE$640,29,0)</f>
        <v>0</v>
      </c>
      <c r="R369" s="10">
        <f>VLOOKUP(B369,[3]Combined!C$1:AF$640,30,0)</f>
        <v>0</v>
      </c>
      <c r="S369" s="10">
        <f>VLOOKUP(B369,[3]Combined!C$1:AG$640,31,0)</f>
        <v>0</v>
      </c>
      <c r="T369" s="10">
        <v>0</v>
      </c>
      <c r="U369" s="11">
        <f>VLOOKUP(B369,[4]Combined!C$1:AB$640,26,0)</f>
        <v>6</v>
      </c>
      <c r="V369" s="11">
        <f>VLOOKUP(B369,[4]Combined!C$1:AC$640,27,0)</f>
        <v>10</v>
      </c>
      <c r="W369" s="11">
        <f>VLOOKUP(B369,[4]Combined!C$1:AE$640,29,0)</f>
        <v>0</v>
      </c>
      <c r="X369" s="11">
        <v>0</v>
      </c>
      <c r="Y369" s="11">
        <v>0</v>
      </c>
      <c r="Z369" s="11">
        <v>0</v>
      </c>
      <c r="AA369" s="12">
        <f>VLOOKUP(B369,[5]Combined!C$1:AB$640,26,0)</f>
        <v>2</v>
      </c>
      <c r="AB369" s="12">
        <f>VLOOKUP(B369,[5]Combined!C$1:AC$640,27,0)</f>
        <v>3</v>
      </c>
      <c r="AC369" s="12">
        <f>VLOOKUP(B369,[5]Combined!C$1:AE$640,29,0)</f>
        <v>0</v>
      </c>
      <c r="AD369" s="12">
        <v>0</v>
      </c>
      <c r="AE369" s="12">
        <v>0</v>
      </c>
      <c r="AF369" s="12">
        <v>0</v>
      </c>
      <c r="AG369" s="14">
        <f t="shared" si="25"/>
        <v>31</v>
      </c>
      <c r="AH369" s="14">
        <f t="shared" si="25"/>
        <v>0</v>
      </c>
      <c r="AI369" s="14">
        <f t="shared" si="26"/>
        <v>0</v>
      </c>
      <c r="AJ369" s="14">
        <f t="shared" si="27"/>
        <v>22</v>
      </c>
      <c r="AK369" s="14">
        <f t="shared" si="28"/>
        <v>22</v>
      </c>
      <c r="AL369" s="14">
        <f t="shared" si="29"/>
        <v>70.967741935483872</v>
      </c>
      <c r="AM369" s="7" t="s">
        <v>377</v>
      </c>
      <c r="AN369" s="7">
        <f>VLOOKUP(B369,[6]H!B$1:AI$50,34,0)</f>
        <v>19</v>
      </c>
    </row>
    <row r="370" spans="1:40" x14ac:dyDescent="0.25">
      <c r="A370" s="7">
        <v>369</v>
      </c>
      <c r="B370" s="7" t="s">
        <v>405</v>
      </c>
      <c r="C370" s="8">
        <f>VLOOKUP(B370,[1]Combined!$B$1:$AA$640,26,0)</f>
        <v>3</v>
      </c>
      <c r="D370" s="8">
        <f>VLOOKUP(B370,[1]Combined!$B$1:$AB$640,27,0)</f>
        <v>3</v>
      </c>
      <c r="E370" s="8">
        <f>VLOOKUP(B370,[1]Combined!$B$1:$AD$640,29,0)</f>
        <v>0</v>
      </c>
      <c r="F370" s="8">
        <f>VLOOKUP(B370,[1]Combined!$B$1:$AE$640,30,0)</f>
        <v>0</v>
      </c>
      <c r="G370" s="8">
        <f>VLOOKUP(B370,[1]Combined!$B$1:$AF$640,31,0)</f>
        <v>0</v>
      </c>
      <c r="H370" s="8">
        <v>0</v>
      </c>
      <c r="I370" s="9">
        <f>VLOOKUP(B370,[2]Combined!C$1:AB$640,26,0)</f>
        <v>3</v>
      </c>
      <c r="J370" s="9">
        <f>VLOOKUP(B370,[2]Combined!C$1:AC$640,27,0)</f>
        <v>7</v>
      </c>
      <c r="K370" s="9">
        <f>VLOOKUP(B370,[2]Combined!C$1:AE$640,29,0)</f>
        <v>0</v>
      </c>
      <c r="L370" s="9">
        <f>VLOOKUP(B370,[2]Combined!C$1:AF$640,30,0)</f>
        <v>0</v>
      </c>
      <c r="M370" s="9">
        <f>VLOOKUP(B370,[2]Combined!C$1:AG$640,31,0)</f>
        <v>0</v>
      </c>
      <c r="N370" s="9">
        <v>0</v>
      </c>
      <c r="O370" s="10">
        <f>VLOOKUP(B370,[3]Combined!C$1:AB$640,26,0)</f>
        <v>4</v>
      </c>
      <c r="P370" s="10">
        <f>VLOOKUP(B370,[3]Combined!C$1:AC$640,27,0)</f>
        <v>8</v>
      </c>
      <c r="Q370" s="10">
        <f>VLOOKUP(B370,[3]Combined!C$1:AE$640,29,0)</f>
        <v>0</v>
      </c>
      <c r="R370" s="10">
        <f>VLOOKUP(B370,[3]Combined!C$1:AF$640,30,0)</f>
        <v>0</v>
      </c>
      <c r="S370" s="10">
        <f>VLOOKUP(B370,[3]Combined!C$1:AG$640,31,0)</f>
        <v>0</v>
      </c>
      <c r="T370" s="10">
        <v>0</v>
      </c>
      <c r="U370" s="11">
        <f>VLOOKUP(B370,[4]Combined!C$1:AB$640,26,0)</f>
        <v>2</v>
      </c>
      <c r="V370" s="11">
        <f>VLOOKUP(B370,[4]Combined!C$1:AC$640,27,0)</f>
        <v>10</v>
      </c>
      <c r="W370" s="11">
        <f>VLOOKUP(B370,[4]Combined!C$1:AE$640,29,0)</f>
        <v>0</v>
      </c>
      <c r="X370" s="11">
        <v>0</v>
      </c>
      <c r="Y370" s="11">
        <v>0</v>
      </c>
      <c r="Z370" s="11">
        <v>0</v>
      </c>
      <c r="AA370" s="12">
        <f>VLOOKUP(B370,[5]Combined!C$1:AB$640,26,0)</f>
        <v>3</v>
      </c>
      <c r="AB370" s="12">
        <f>VLOOKUP(B370,[5]Combined!C$1:AC$640,27,0)</f>
        <v>3</v>
      </c>
      <c r="AC370" s="12">
        <f>VLOOKUP(B370,[5]Combined!C$1:AE$640,29,0)</f>
        <v>0</v>
      </c>
      <c r="AD370" s="12">
        <v>0</v>
      </c>
      <c r="AE370" s="12">
        <v>0</v>
      </c>
      <c r="AF370" s="12">
        <v>0</v>
      </c>
      <c r="AG370" s="14">
        <f t="shared" si="25"/>
        <v>31</v>
      </c>
      <c r="AH370" s="14">
        <f t="shared" si="25"/>
        <v>0</v>
      </c>
      <c r="AI370" s="14">
        <f t="shared" si="26"/>
        <v>0</v>
      </c>
      <c r="AJ370" s="14">
        <f t="shared" si="27"/>
        <v>15</v>
      </c>
      <c r="AK370" s="14">
        <f t="shared" si="28"/>
        <v>15</v>
      </c>
      <c r="AL370" s="14">
        <f t="shared" si="29"/>
        <v>48.387096774193552</v>
      </c>
      <c r="AM370" s="7" t="s">
        <v>379</v>
      </c>
      <c r="AN370" s="7">
        <f>VLOOKUP(B370,[6]H!B$1:AI$50,34,0)</f>
        <v>20</v>
      </c>
    </row>
    <row r="371" spans="1:40" x14ac:dyDescent="0.25">
      <c r="A371" s="7">
        <v>370</v>
      </c>
      <c r="B371" s="7" t="s">
        <v>406</v>
      </c>
      <c r="C371" s="8">
        <f>VLOOKUP(B371,[1]Combined!$B$1:$AA$640,26,0)</f>
        <v>3</v>
      </c>
      <c r="D371" s="8">
        <f>VLOOKUP(B371,[1]Combined!$B$1:$AB$640,27,0)</f>
        <v>3</v>
      </c>
      <c r="E371" s="8">
        <f>VLOOKUP(B371,[1]Combined!$B$1:$AD$640,29,0)</f>
        <v>0</v>
      </c>
      <c r="F371" s="8">
        <f>VLOOKUP(B371,[1]Combined!$B$1:$AE$640,30,0)</f>
        <v>0</v>
      </c>
      <c r="G371" s="8">
        <f>VLOOKUP(B371,[1]Combined!$B$1:$AF$640,31,0)</f>
        <v>0</v>
      </c>
      <c r="H371" s="8">
        <v>0</v>
      </c>
      <c r="I371" s="9">
        <f>VLOOKUP(B371,[2]Combined!C$1:AB$640,26,0)</f>
        <v>3</v>
      </c>
      <c r="J371" s="9">
        <f>VLOOKUP(B371,[2]Combined!C$1:AC$640,27,0)</f>
        <v>7</v>
      </c>
      <c r="K371" s="9">
        <f>VLOOKUP(B371,[2]Combined!C$1:AE$640,29,0)</f>
        <v>0</v>
      </c>
      <c r="L371" s="9">
        <f>VLOOKUP(B371,[2]Combined!C$1:AF$640,30,0)</f>
        <v>0</v>
      </c>
      <c r="M371" s="9">
        <f>VLOOKUP(B371,[2]Combined!C$1:AG$640,31,0)</f>
        <v>0</v>
      </c>
      <c r="N371" s="9">
        <v>0</v>
      </c>
      <c r="O371" s="10">
        <f>VLOOKUP(B371,[3]Combined!C$1:AB$640,26,0)</f>
        <v>1</v>
      </c>
      <c r="P371" s="10">
        <f>VLOOKUP(B371,[3]Combined!C$1:AC$640,27,0)</f>
        <v>8</v>
      </c>
      <c r="Q371" s="10">
        <f>VLOOKUP(B371,[3]Combined!C$1:AE$640,29,0)</f>
        <v>0</v>
      </c>
      <c r="R371" s="10">
        <f>VLOOKUP(B371,[3]Combined!C$1:AF$640,30,0)</f>
        <v>0</v>
      </c>
      <c r="S371" s="10">
        <f>VLOOKUP(B371,[3]Combined!C$1:AG$640,31,0)</f>
        <v>0</v>
      </c>
      <c r="T371" s="10">
        <v>0</v>
      </c>
      <c r="U371" s="11">
        <f>VLOOKUP(B371,[4]Combined!C$1:AB$640,26,0)</f>
        <v>1</v>
      </c>
      <c r="V371" s="11">
        <f>VLOOKUP(B371,[4]Combined!C$1:AC$640,27,0)</f>
        <v>10</v>
      </c>
      <c r="W371" s="11">
        <f>VLOOKUP(B371,[4]Combined!C$1:AE$640,29,0)</f>
        <v>0</v>
      </c>
      <c r="X371" s="11">
        <v>0</v>
      </c>
      <c r="Y371" s="11">
        <v>0</v>
      </c>
      <c r="Z371" s="11">
        <v>0</v>
      </c>
      <c r="AA371" s="12">
        <f>VLOOKUP(B371,[5]Combined!C$1:AB$640,26,0)</f>
        <v>0</v>
      </c>
      <c r="AB371" s="12">
        <f>VLOOKUP(B371,[5]Combined!C$1:AC$640,27,0)</f>
        <v>3</v>
      </c>
      <c r="AC371" s="12">
        <f>VLOOKUP(B371,[5]Combined!C$1:AE$640,29,0)</f>
        <v>0</v>
      </c>
      <c r="AD371" s="12">
        <v>0</v>
      </c>
      <c r="AE371" s="12">
        <v>0</v>
      </c>
      <c r="AF371" s="12">
        <v>0</v>
      </c>
      <c r="AG371" s="14">
        <f t="shared" si="25"/>
        <v>31</v>
      </c>
      <c r="AH371" s="14">
        <f t="shared" si="25"/>
        <v>0</v>
      </c>
      <c r="AI371" s="14">
        <f t="shared" si="26"/>
        <v>0</v>
      </c>
      <c r="AJ371" s="14">
        <f t="shared" si="27"/>
        <v>8</v>
      </c>
      <c r="AK371" s="14">
        <f t="shared" si="28"/>
        <v>8</v>
      </c>
      <c r="AL371" s="14">
        <f t="shared" si="29"/>
        <v>25.806451612903224</v>
      </c>
      <c r="AM371" s="7" t="s">
        <v>381</v>
      </c>
      <c r="AN371" s="7">
        <f>VLOOKUP(B371,[6]H!B$1:AI$50,34,0)</f>
        <v>15</v>
      </c>
    </row>
    <row r="372" spans="1:40" x14ac:dyDescent="0.25">
      <c r="A372" s="7">
        <v>371</v>
      </c>
      <c r="B372" s="7" t="s">
        <v>407</v>
      </c>
      <c r="C372" s="8">
        <f>VLOOKUP(B372,[1]Combined!$B$1:$AA$640,26,0)</f>
        <v>0</v>
      </c>
      <c r="D372" s="8">
        <f>VLOOKUP(B372,[1]Combined!$B$1:$AB$640,27,0)</f>
        <v>3</v>
      </c>
      <c r="E372" s="8">
        <f>VLOOKUP(B372,[1]Combined!$B$1:$AD$640,29,0)</f>
        <v>0</v>
      </c>
      <c r="F372" s="8">
        <f>VLOOKUP(B372,[1]Combined!$B$1:$AE$640,30,0)</f>
        <v>0</v>
      </c>
      <c r="G372" s="8">
        <f>VLOOKUP(B372,[1]Combined!$B$1:$AF$640,31,0)</f>
        <v>0</v>
      </c>
      <c r="H372" s="8">
        <v>0</v>
      </c>
      <c r="I372" s="9">
        <f>VLOOKUP(B372,[2]Combined!C$1:AB$640,26,0)</f>
        <v>6</v>
      </c>
      <c r="J372" s="9">
        <f>VLOOKUP(B372,[2]Combined!C$1:AC$640,27,0)</f>
        <v>7</v>
      </c>
      <c r="K372" s="9">
        <f>VLOOKUP(B372,[2]Combined!C$1:AE$640,29,0)</f>
        <v>0</v>
      </c>
      <c r="L372" s="9">
        <f>VLOOKUP(B372,[2]Combined!C$1:AF$640,30,0)</f>
        <v>0</v>
      </c>
      <c r="M372" s="9">
        <f>VLOOKUP(B372,[2]Combined!C$1:AG$640,31,0)</f>
        <v>0</v>
      </c>
      <c r="N372" s="9">
        <v>0</v>
      </c>
      <c r="O372" s="10">
        <f>VLOOKUP(B372,[3]Combined!C$1:AB$640,26,0)</f>
        <v>3</v>
      </c>
      <c r="P372" s="10">
        <f>VLOOKUP(B372,[3]Combined!C$1:AC$640,27,0)</f>
        <v>8</v>
      </c>
      <c r="Q372" s="10">
        <f>VLOOKUP(B372,[3]Combined!C$1:AE$640,29,0)</f>
        <v>0</v>
      </c>
      <c r="R372" s="10">
        <f>VLOOKUP(B372,[3]Combined!C$1:AF$640,30,0)</f>
        <v>0</v>
      </c>
      <c r="S372" s="10">
        <f>VLOOKUP(B372,[3]Combined!C$1:AG$640,31,0)</f>
        <v>0</v>
      </c>
      <c r="T372" s="10">
        <v>0</v>
      </c>
      <c r="U372" s="11">
        <f>VLOOKUP(B372,[4]Combined!C$1:AB$640,26,0)</f>
        <v>1</v>
      </c>
      <c r="V372" s="11">
        <f>VLOOKUP(B372,[4]Combined!C$1:AC$640,27,0)</f>
        <v>10</v>
      </c>
      <c r="W372" s="11">
        <f>VLOOKUP(B372,[4]Combined!C$1:AE$640,29,0)</f>
        <v>0</v>
      </c>
      <c r="X372" s="11">
        <v>0</v>
      </c>
      <c r="Y372" s="11">
        <v>0</v>
      </c>
      <c r="Z372" s="11">
        <v>0</v>
      </c>
      <c r="AA372" s="12">
        <f>VLOOKUP(B372,[5]Combined!C$1:AB$640,26,0)</f>
        <v>0</v>
      </c>
      <c r="AB372" s="12">
        <f>VLOOKUP(B372,[5]Combined!C$1:AC$640,27,0)</f>
        <v>3</v>
      </c>
      <c r="AC372" s="12">
        <f>VLOOKUP(B372,[5]Combined!C$1:AE$640,29,0)</f>
        <v>0</v>
      </c>
      <c r="AD372" s="12">
        <v>0</v>
      </c>
      <c r="AE372" s="12">
        <v>0</v>
      </c>
      <c r="AF372" s="12">
        <v>0</v>
      </c>
      <c r="AG372" s="14">
        <f t="shared" si="25"/>
        <v>31</v>
      </c>
      <c r="AH372" s="14">
        <f t="shared" si="25"/>
        <v>0</v>
      </c>
      <c r="AI372" s="14">
        <f t="shared" si="26"/>
        <v>0</v>
      </c>
      <c r="AJ372" s="14">
        <f t="shared" si="27"/>
        <v>10</v>
      </c>
      <c r="AK372" s="14">
        <f t="shared" si="28"/>
        <v>10</v>
      </c>
      <c r="AL372" s="14">
        <f t="shared" si="29"/>
        <v>32.258064516129032</v>
      </c>
      <c r="AM372" s="7" t="s">
        <v>373</v>
      </c>
      <c r="AN372" s="7">
        <f>VLOOKUP(B372,[6]H!B$1:AI$50,34,0)</f>
        <v>12</v>
      </c>
    </row>
    <row r="373" spans="1:40" x14ac:dyDescent="0.25">
      <c r="A373" s="7">
        <v>372</v>
      </c>
      <c r="B373" s="7" t="s">
        <v>408</v>
      </c>
      <c r="C373" s="8">
        <f>VLOOKUP(B373,[1]Combined!$B$1:$AA$640,26,0)</f>
        <v>3</v>
      </c>
      <c r="D373" s="8">
        <f>VLOOKUP(B373,[1]Combined!$B$1:$AB$640,27,0)</f>
        <v>3</v>
      </c>
      <c r="E373" s="8">
        <f>VLOOKUP(B373,[1]Combined!$B$1:$AD$640,29,0)</f>
        <v>0</v>
      </c>
      <c r="F373" s="8">
        <f>VLOOKUP(B373,[1]Combined!$B$1:$AE$640,30,0)</f>
        <v>0</v>
      </c>
      <c r="G373" s="8">
        <f>VLOOKUP(B373,[1]Combined!$B$1:$AF$640,31,0)</f>
        <v>0</v>
      </c>
      <c r="H373" s="8">
        <v>0</v>
      </c>
      <c r="I373" s="9">
        <f>VLOOKUP(B373,[2]Combined!C$1:AB$640,26,0)</f>
        <v>4</v>
      </c>
      <c r="J373" s="9">
        <f>VLOOKUP(B373,[2]Combined!C$1:AC$640,27,0)</f>
        <v>7</v>
      </c>
      <c r="K373" s="9">
        <f>VLOOKUP(B373,[2]Combined!C$1:AE$640,29,0)</f>
        <v>0</v>
      </c>
      <c r="L373" s="9">
        <f>VLOOKUP(B373,[2]Combined!C$1:AF$640,30,0)</f>
        <v>0</v>
      </c>
      <c r="M373" s="9">
        <f>VLOOKUP(B373,[2]Combined!C$1:AG$640,31,0)</f>
        <v>0</v>
      </c>
      <c r="N373" s="9">
        <v>0</v>
      </c>
      <c r="O373" s="10">
        <f>VLOOKUP(B373,[3]Combined!C$1:AB$640,26,0)</f>
        <v>4</v>
      </c>
      <c r="P373" s="10">
        <f>VLOOKUP(B373,[3]Combined!C$1:AC$640,27,0)</f>
        <v>8</v>
      </c>
      <c r="Q373" s="10">
        <f>VLOOKUP(B373,[3]Combined!C$1:AE$640,29,0)</f>
        <v>0</v>
      </c>
      <c r="R373" s="10">
        <f>VLOOKUP(B373,[3]Combined!C$1:AF$640,30,0)</f>
        <v>0</v>
      </c>
      <c r="S373" s="10">
        <f>VLOOKUP(B373,[3]Combined!C$1:AG$640,31,0)</f>
        <v>0</v>
      </c>
      <c r="T373" s="10">
        <v>0</v>
      </c>
      <c r="U373" s="11">
        <f>VLOOKUP(B373,[4]Combined!C$1:AB$640,26,0)</f>
        <v>3</v>
      </c>
      <c r="V373" s="11">
        <f>VLOOKUP(B373,[4]Combined!C$1:AC$640,27,0)</f>
        <v>10</v>
      </c>
      <c r="W373" s="11">
        <f>VLOOKUP(B373,[4]Combined!C$1:AE$640,29,0)</f>
        <v>0</v>
      </c>
      <c r="X373" s="11">
        <v>0</v>
      </c>
      <c r="Y373" s="11">
        <v>0</v>
      </c>
      <c r="Z373" s="11">
        <v>0</v>
      </c>
      <c r="AA373" s="12">
        <f>VLOOKUP(B373,[5]Combined!C$1:AB$640,26,0)</f>
        <v>0</v>
      </c>
      <c r="AB373" s="12">
        <f>VLOOKUP(B373,[5]Combined!C$1:AC$640,27,0)</f>
        <v>3</v>
      </c>
      <c r="AC373" s="12">
        <f>VLOOKUP(B373,[5]Combined!C$1:AE$640,29,0)</f>
        <v>0</v>
      </c>
      <c r="AD373" s="12">
        <v>0</v>
      </c>
      <c r="AE373" s="12">
        <v>0</v>
      </c>
      <c r="AF373" s="12">
        <v>0</v>
      </c>
      <c r="AG373" s="14">
        <f t="shared" si="25"/>
        <v>31</v>
      </c>
      <c r="AH373" s="14">
        <f t="shared" si="25"/>
        <v>0</v>
      </c>
      <c r="AI373" s="14">
        <f t="shared" si="26"/>
        <v>0</v>
      </c>
      <c r="AJ373" s="14">
        <f t="shared" si="27"/>
        <v>14</v>
      </c>
      <c r="AK373" s="14">
        <f t="shared" si="28"/>
        <v>14</v>
      </c>
      <c r="AL373" s="14">
        <f t="shared" si="29"/>
        <v>45.161290322580641</v>
      </c>
      <c r="AM373" s="7" t="s">
        <v>375</v>
      </c>
      <c r="AN373" s="7">
        <f>VLOOKUP(B373,[6]H!B$1:AI$50,34,0)</f>
        <v>13</v>
      </c>
    </row>
    <row r="374" spans="1:40" x14ac:dyDescent="0.25">
      <c r="A374" s="7">
        <v>373</v>
      </c>
      <c r="B374" s="7" t="s">
        <v>409</v>
      </c>
      <c r="C374" s="8">
        <f>VLOOKUP(B374,[1]Combined!$B$1:$AA$640,26,0)</f>
        <v>3</v>
      </c>
      <c r="D374" s="8">
        <f>VLOOKUP(B374,[1]Combined!$B$1:$AB$640,27,0)</f>
        <v>3</v>
      </c>
      <c r="E374" s="8">
        <f>VLOOKUP(B374,[1]Combined!$B$1:$AD$640,29,0)</f>
        <v>0</v>
      </c>
      <c r="F374" s="8">
        <f>VLOOKUP(B374,[1]Combined!$B$1:$AE$640,30,0)</f>
        <v>0</v>
      </c>
      <c r="G374" s="8">
        <f>VLOOKUP(B374,[1]Combined!$B$1:$AF$640,31,0)</f>
        <v>0</v>
      </c>
      <c r="H374" s="8">
        <v>0</v>
      </c>
      <c r="I374" s="9">
        <f>VLOOKUP(B374,[2]Combined!C$1:AB$640,26,0)</f>
        <v>3</v>
      </c>
      <c r="J374" s="9">
        <f>VLOOKUP(B374,[2]Combined!C$1:AC$640,27,0)</f>
        <v>7</v>
      </c>
      <c r="K374" s="9">
        <f>VLOOKUP(B374,[2]Combined!C$1:AE$640,29,0)</f>
        <v>0</v>
      </c>
      <c r="L374" s="9">
        <f>VLOOKUP(B374,[2]Combined!C$1:AF$640,30,0)</f>
        <v>0</v>
      </c>
      <c r="M374" s="9">
        <f>VLOOKUP(B374,[2]Combined!C$1:AG$640,31,0)</f>
        <v>0</v>
      </c>
      <c r="N374" s="9">
        <v>0</v>
      </c>
      <c r="O374" s="10">
        <f>VLOOKUP(B374,[3]Combined!C$1:AB$640,26,0)</f>
        <v>5</v>
      </c>
      <c r="P374" s="10">
        <f>VLOOKUP(B374,[3]Combined!C$1:AC$640,27,0)</f>
        <v>8</v>
      </c>
      <c r="Q374" s="10">
        <f>VLOOKUP(B374,[3]Combined!C$1:AE$640,29,0)</f>
        <v>0</v>
      </c>
      <c r="R374" s="10">
        <f>VLOOKUP(B374,[3]Combined!C$1:AF$640,30,0)</f>
        <v>0</v>
      </c>
      <c r="S374" s="10">
        <f>VLOOKUP(B374,[3]Combined!C$1:AG$640,31,0)</f>
        <v>0</v>
      </c>
      <c r="T374" s="10">
        <v>0</v>
      </c>
      <c r="U374" s="11">
        <f>VLOOKUP(B374,[4]Combined!C$1:AB$640,26,0)</f>
        <v>3</v>
      </c>
      <c r="V374" s="11">
        <f>VLOOKUP(B374,[4]Combined!C$1:AC$640,27,0)</f>
        <v>10</v>
      </c>
      <c r="W374" s="11">
        <f>VLOOKUP(B374,[4]Combined!C$1:AE$640,29,0)</f>
        <v>0</v>
      </c>
      <c r="X374" s="11">
        <v>0</v>
      </c>
      <c r="Y374" s="11">
        <v>0</v>
      </c>
      <c r="Z374" s="11">
        <v>0</v>
      </c>
      <c r="AA374" s="12">
        <f>VLOOKUP(B374,[5]Combined!C$1:AB$640,26,0)</f>
        <v>1</v>
      </c>
      <c r="AB374" s="12">
        <f>VLOOKUP(B374,[5]Combined!C$1:AC$640,27,0)</f>
        <v>3</v>
      </c>
      <c r="AC374" s="12">
        <f>VLOOKUP(B374,[5]Combined!C$1:AE$640,29,0)</f>
        <v>0</v>
      </c>
      <c r="AD374" s="12">
        <v>0</v>
      </c>
      <c r="AE374" s="12">
        <v>0</v>
      </c>
      <c r="AF374" s="12">
        <v>0</v>
      </c>
      <c r="AG374" s="14">
        <f t="shared" si="25"/>
        <v>31</v>
      </c>
      <c r="AH374" s="14">
        <f t="shared" si="25"/>
        <v>0</v>
      </c>
      <c r="AI374" s="14">
        <f t="shared" si="26"/>
        <v>0</v>
      </c>
      <c r="AJ374" s="14">
        <f t="shared" si="27"/>
        <v>15</v>
      </c>
      <c r="AK374" s="14">
        <f t="shared" si="28"/>
        <v>15</v>
      </c>
      <c r="AL374" s="14">
        <f t="shared" si="29"/>
        <v>48.387096774193552</v>
      </c>
      <c r="AM374" s="7" t="s">
        <v>377</v>
      </c>
      <c r="AN374" s="7">
        <f>VLOOKUP(B374,[6]H!B$1:AI$50,34,0)</f>
        <v>19</v>
      </c>
    </row>
    <row r="375" spans="1:40" x14ac:dyDescent="0.25">
      <c r="A375" s="7">
        <v>374</v>
      </c>
      <c r="B375" s="7" t="s">
        <v>410</v>
      </c>
      <c r="C375" s="8">
        <f>VLOOKUP(B375,[1]Combined!$B$1:$AA$640,26,0)</f>
        <v>2</v>
      </c>
      <c r="D375" s="8">
        <f>VLOOKUP(B375,[1]Combined!$B$1:$AB$640,27,0)</f>
        <v>3</v>
      </c>
      <c r="E375" s="8">
        <f>VLOOKUP(B375,[1]Combined!$B$1:$AD$640,29,0)</f>
        <v>0</v>
      </c>
      <c r="F375" s="8">
        <f>VLOOKUP(B375,[1]Combined!$B$1:$AE$640,30,0)</f>
        <v>0</v>
      </c>
      <c r="G375" s="8">
        <f>VLOOKUP(B375,[1]Combined!$B$1:$AF$640,31,0)</f>
        <v>0</v>
      </c>
      <c r="H375" s="8">
        <v>0</v>
      </c>
      <c r="I375" s="9">
        <f>VLOOKUP(B375,[2]Combined!C$1:AB$640,26,0)</f>
        <v>2</v>
      </c>
      <c r="J375" s="9">
        <f>VLOOKUP(B375,[2]Combined!C$1:AC$640,27,0)</f>
        <v>7</v>
      </c>
      <c r="K375" s="9">
        <f>VLOOKUP(B375,[2]Combined!C$1:AE$640,29,0)</f>
        <v>0</v>
      </c>
      <c r="L375" s="9">
        <f>VLOOKUP(B375,[2]Combined!C$1:AF$640,30,0)</f>
        <v>0</v>
      </c>
      <c r="M375" s="9">
        <f>VLOOKUP(B375,[2]Combined!C$1:AG$640,31,0)</f>
        <v>0</v>
      </c>
      <c r="N375" s="9">
        <v>0</v>
      </c>
      <c r="O375" s="10">
        <f>VLOOKUP(B375,[3]Combined!C$1:AB$640,26,0)</f>
        <v>0</v>
      </c>
      <c r="P375" s="10">
        <f>VLOOKUP(B375,[3]Combined!C$1:AC$640,27,0)</f>
        <v>8</v>
      </c>
      <c r="Q375" s="10">
        <f>VLOOKUP(B375,[3]Combined!C$1:AE$640,29,0)</f>
        <v>0</v>
      </c>
      <c r="R375" s="10">
        <f>VLOOKUP(B375,[3]Combined!C$1:AF$640,30,0)</f>
        <v>0</v>
      </c>
      <c r="S375" s="10">
        <f>VLOOKUP(B375,[3]Combined!C$1:AG$640,31,0)</f>
        <v>0</v>
      </c>
      <c r="T375" s="10">
        <v>0</v>
      </c>
      <c r="U375" s="11">
        <f>VLOOKUP(B375,[4]Combined!C$1:AB$640,26,0)</f>
        <v>3</v>
      </c>
      <c r="V375" s="11">
        <f>VLOOKUP(B375,[4]Combined!C$1:AC$640,27,0)</f>
        <v>10</v>
      </c>
      <c r="W375" s="11">
        <f>VLOOKUP(B375,[4]Combined!C$1:AE$640,29,0)</f>
        <v>0</v>
      </c>
      <c r="X375" s="11">
        <v>0</v>
      </c>
      <c r="Y375" s="11">
        <v>0</v>
      </c>
      <c r="Z375" s="11">
        <v>0</v>
      </c>
      <c r="AA375" s="12">
        <f>VLOOKUP(B375,[5]Combined!C$1:AB$640,26,0)</f>
        <v>2</v>
      </c>
      <c r="AB375" s="12">
        <f>VLOOKUP(B375,[5]Combined!C$1:AC$640,27,0)</f>
        <v>3</v>
      </c>
      <c r="AC375" s="12">
        <f>VLOOKUP(B375,[5]Combined!C$1:AE$640,29,0)</f>
        <v>0</v>
      </c>
      <c r="AD375" s="12">
        <v>0</v>
      </c>
      <c r="AE375" s="12">
        <v>0</v>
      </c>
      <c r="AF375" s="12">
        <v>0</v>
      </c>
      <c r="AG375" s="14">
        <f t="shared" si="25"/>
        <v>31</v>
      </c>
      <c r="AH375" s="14">
        <f t="shared" si="25"/>
        <v>0</v>
      </c>
      <c r="AI375" s="14">
        <f t="shared" si="26"/>
        <v>0</v>
      </c>
      <c r="AJ375" s="14">
        <f t="shared" si="27"/>
        <v>9</v>
      </c>
      <c r="AK375" s="14">
        <f t="shared" si="28"/>
        <v>9</v>
      </c>
      <c r="AL375" s="14">
        <f t="shared" si="29"/>
        <v>29.032258064516132</v>
      </c>
      <c r="AM375" s="7" t="s">
        <v>379</v>
      </c>
      <c r="AN375" s="7">
        <f>VLOOKUP(B375,[6]H!B$1:AI$50,34,0)</f>
        <v>18</v>
      </c>
    </row>
    <row r="376" spans="1:40" x14ac:dyDescent="0.25">
      <c r="A376" s="7">
        <v>375</v>
      </c>
      <c r="B376" s="7" t="s">
        <v>411</v>
      </c>
      <c r="C376" s="8">
        <f>VLOOKUP(B376,[1]Combined!$B$1:$AA$640,26,0)</f>
        <v>3</v>
      </c>
      <c r="D376" s="8">
        <f>VLOOKUP(B376,[1]Combined!$B$1:$AB$640,27,0)</f>
        <v>3</v>
      </c>
      <c r="E376" s="8">
        <f>VLOOKUP(B376,[1]Combined!$B$1:$AD$640,29,0)</f>
        <v>0</v>
      </c>
      <c r="F376" s="8">
        <f>VLOOKUP(B376,[1]Combined!$B$1:$AE$640,30,0)</f>
        <v>0</v>
      </c>
      <c r="G376" s="8">
        <f>VLOOKUP(B376,[1]Combined!$B$1:$AF$640,31,0)</f>
        <v>0</v>
      </c>
      <c r="H376" s="8">
        <v>0</v>
      </c>
      <c r="I376" s="9">
        <f>VLOOKUP(B376,[2]Combined!C$1:AB$640,26,0)</f>
        <v>5</v>
      </c>
      <c r="J376" s="9">
        <f>VLOOKUP(B376,[2]Combined!C$1:AC$640,27,0)</f>
        <v>7</v>
      </c>
      <c r="K376" s="9">
        <f>VLOOKUP(B376,[2]Combined!C$1:AE$640,29,0)</f>
        <v>0</v>
      </c>
      <c r="L376" s="9">
        <f>VLOOKUP(B376,[2]Combined!C$1:AF$640,30,0)</f>
        <v>0</v>
      </c>
      <c r="M376" s="9">
        <f>VLOOKUP(B376,[2]Combined!C$1:AG$640,31,0)</f>
        <v>0</v>
      </c>
      <c r="N376" s="9">
        <v>0</v>
      </c>
      <c r="O376" s="10">
        <f>VLOOKUP(B376,[3]Combined!C$1:AB$640,26,0)</f>
        <v>4</v>
      </c>
      <c r="P376" s="10">
        <f>VLOOKUP(B376,[3]Combined!C$1:AC$640,27,0)</f>
        <v>8</v>
      </c>
      <c r="Q376" s="10">
        <f>VLOOKUP(B376,[3]Combined!C$1:AE$640,29,0)</f>
        <v>2</v>
      </c>
      <c r="R376" s="10">
        <f>VLOOKUP(B376,[3]Combined!C$1:AF$640,30,0)</f>
        <v>0</v>
      </c>
      <c r="S376" s="10">
        <f>VLOOKUP(B376,[3]Combined!C$1:AG$640,31,0)</f>
        <v>0</v>
      </c>
      <c r="T376" s="10">
        <v>0</v>
      </c>
      <c r="U376" s="11">
        <f>VLOOKUP(B376,[4]Combined!C$1:AB$640,26,0)</f>
        <v>1</v>
      </c>
      <c r="V376" s="11">
        <f>VLOOKUP(B376,[4]Combined!C$1:AC$640,27,0)</f>
        <v>10</v>
      </c>
      <c r="W376" s="11">
        <f>VLOOKUP(B376,[4]Combined!C$1:AE$640,29,0)</f>
        <v>5</v>
      </c>
      <c r="X376" s="11">
        <v>0</v>
      </c>
      <c r="Y376" s="11">
        <v>0</v>
      </c>
      <c r="Z376" s="11">
        <v>0</v>
      </c>
      <c r="AA376" s="12">
        <f>VLOOKUP(B376,[5]Combined!C$1:AB$640,26,0)</f>
        <v>1</v>
      </c>
      <c r="AB376" s="12">
        <f>VLOOKUP(B376,[5]Combined!C$1:AC$640,27,0)</f>
        <v>3</v>
      </c>
      <c r="AC376" s="12">
        <f>VLOOKUP(B376,[5]Combined!C$1:AE$640,29,0)</f>
        <v>0</v>
      </c>
      <c r="AD376" s="12">
        <v>0</v>
      </c>
      <c r="AE376" s="12">
        <v>0</v>
      </c>
      <c r="AF376" s="12">
        <v>0</v>
      </c>
      <c r="AG376" s="14">
        <f t="shared" si="25"/>
        <v>31</v>
      </c>
      <c r="AH376" s="14">
        <f t="shared" si="25"/>
        <v>7</v>
      </c>
      <c r="AI376" s="14">
        <f t="shared" si="26"/>
        <v>7</v>
      </c>
      <c r="AJ376" s="14">
        <f t="shared" si="27"/>
        <v>14</v>
      </c>
      <c r="AK376" s="14">
        <f t="shared" si="28"/>
        <v>21</v>
      </c>
      <c r="AL376" s="14">
        <f t="shared" si="29"/>
        <v>67.741935483870961</v>
      </c>
      <c r="AM376" s="7" t="s">
        <v>381</v>
      </c>
      <c r="AN376" s="7">
        <f>VLOOKUP(B376,[6]H!B$1:AI$50,34,0)</f>
        <v>18</v>
      </c>
    </row>
    <row r="377" spans="1:40" x14ac:dyDescent="0.25">
      <c r="A377" s="7">
        <v>376</v>
      </c>
      <c r="B377" s="7" t="s">
        <v>412</v>
      </c>
      <c r="C377" s="8">
        <f>VLOOKUP(B377,[1]Combined!$B$1:$AA$640,26,0)</f>
        <v>3</v>
      </c>
      <c r="D377" s="8">
        <f>VLOOKUP(B377,[1]Combined!$B$1:$AB$640,27,0)</f>
        <v>3</v>
      </c>
      <c r="E377" s="8">
        <f>VLOOKUP(B377,[1]Combined!$B$1:$AD$640,29,0)</f>
        <v>0</v>
      </c>
      <c r="F377" s="8">
        <f>VLOOKUP(B377,[1]Combined!$B$1:$AE$640,30,0)</f>
        <v>0</v>
      </c>
      <c r="G377" s="8">
        <f>VLOOKUP(B377,[1]Combined!$B$1:$AF$640,31,0)</f>
        <v>0</v>
      </c>
      <c r="H377" s="8">
        <v>0</v>
      </c>
      <c r="I377" s="9">
        <f>VLOOKUP(B377,[2]Combined!C$1:AB$640,26,0)</f>
        <v>3</v>
      </c>
      <c r="J377" s="9">
        <f>VLOOKUP(B377,[2]Combined!C$1:AC$640,27,0)</f>
        <v>7</v>
      </c>
      <c r="K377" s="9">
        <f>VLOOKUP(B377,[2]Combined!C$1:AE$640,29,0)</f>
        <v>0</v>
      </c>
      <c r="L377" s="9">
        <f>VLOOKUP(B377,[2]Combined!C$1:AF$640,30,0)</f>
        <v>0</v>
      </c>
      <c r="M377" s="9">
        <f>VLOOKUP(B377,[2]Combined!C$1:AG$640,31,0)</f>
        <v>0</v>
      </c>
      <c r="N377" s="9">
        <v>0</v>
      </c>
      <c r="O377" s="10">
        <f>VLOOKUP(B377,[3]Combined!C$1:AB$640,26,0)</f>
        <v>4</v>
      </c>
      <c r="P377" s="10">
        <f>VLOOKUP(B377,[3]Combined!C$1:AC$640,27,0)</f>
        <v>8</v>
      </c>
      <c r="Q377" s="10">
        <f>VLOOKUP(B377,[3]Combined!C$1:AE$640,29,0)</f>
        <v>1</v>
      </c>
      <c r="R377" s="10">
        <f>VLOOKUP(B377,[3]Combined!C$1:AF$640,30,0)</f>
        <v>0</v>
      </c>
      <c r="S377" s="10">
        <f>VLOOKUP(B377,[3]Combined!C$1:AG$640,31,0)</f>
        <v>0</v>
      </c>
      <c r="T377" s="10">
        <v>0</v>
      </c>
      <c r="U377" s="11">
        <f>VLOOKUP(B377,[4]Combined!C$1:AB$640,26,0)</f>
        <v>3</v>
      </c>
      <c r="V377" s="11">
        <f>VLOOKUP(B377,[4]Combined!C$1:AC$640,27,0)</f>
        <v>10</v>
      </c>
      <c r="W377" s="11">
        <f>VLOOKUP(B377,[4]Combined!C$1:AE$640,29,0)</f>
        <v>0</v>
      </c>
      <c r="X377" s="11">
        <v>0</v>
      </c>
      <c r="Y377" s="11">
        <v>0</v>
      </c>
      <c r="Z377" s="11">
        <v>0</v>
      </c>
      <c r="AA377" s="12">
        <f>VLOOKUP(B377,[5]Combined!C$1:AB$640,26,0)</f>
        <v>2</v>
      </c>
      <c r="AB377" s="12">
        <f>VLOOKUP(B377,[5]Combined!C$1:AC$640,27,0)</f>
        <v>3</v>
      </c>
      <c r="AC377" s="12">
        <f>VLOOKUP(B377,[5]Combined!C$1:AE$640,29,0)</f>
        <v>0</v>
      </c>
      <c r="AD377" s="12">
        <v>0</v>
      </c>
      <c r="AE377" s="12">
        <v>0</v>
      </c>
      <c r="AF377" s="12">
        <v>0</v>
      </c>
      <c r="AG377" s="14">
        <f t="shared" si="25"/>
        <v>31</v>
      </c>
      <c r="AH377" s="14">
        <f t="shared" si="25"/>
        <v>1</v>
      </c>
      <c r="AI377" s="14">
        <f t="shared" si="26"/>
        <v>1</v>
      </c>
      <c r="AJ377" s="14">
        <f t="shared" si="27"/>
        <v>15</v>
      </c>
      <c r="AK377" s="14">
        <f t="shared" si="28"/>
        <v>16</v>
      </c>
      <c r="AL377" s="14">
        <f t="shared" si="29"/>
        <v>51.612903225806448</v>
      </c>
      <c r="AM377" s="7" t="s">
        <v>373</v>
      </c>
      <c r="AN377" s="7">
        <f>VLOOKUP(B377,[6]H!B$1:AI$50,34,0)</f>
        <v>13</v>
      </c>
    </row>
    <row r="378" spans="1:40" x14ac:dyDescent="0.25">
      <c r="A378" s="7">
        <v>377</v>
      </c>
      <c r="B378" s="7" t="s">
        <v>413</v>
      </c>
      <c r="C378" s="8">
        <f>VLOOKUP(B378,[1]Combined!$B$1:$AA$640,26,0)</f>
        <v>3</v>
      </c>
      <c r="D378" s="8">
        <f>VLOOKUP(B378,[1]Combined!$B$1:$AB$640,27,0)</f>
        <v>3</v>
      </c>
      <c r="E378" s="8">
        <f>VLOOKUP(B378,[1]Combined!$B$1:$AD$640,29,0)</f>
        <v>0</v>
      </c>
      <c r="F378" s="8">
        <f>VLOOKUP(B378,[1]Combined!$B$1:$AE$640,30,0)</f>
        <v>0</v>
      </c>
      <c r="G378" s="8">
        <f>VLOOKUP(B378,[1]Combined!$B$1:$AF$640,31,0)</f>
        <v>0</v>
      </c>
      <c r="H378" s="8">
        <v>0</v>
      </c>
      <c r="I378" s="9">
        <f>VLOOKUP(B378,[2]Combined!C$1:AB$640,26,0)</f>
        <v>6</v>
      </c>
      <c r="J378" s="9">
        <f>VLOOKUP(B378,[2]Combined!C$1:AC$640,27,0)</f>
        <v>7</v>
      </c>
      <c r="K378" s="9">
        <f>VLOOKUP(B378,[2]Combined!C$1:AE$640,29,0)</f>
        <v>0</v>
      </c>
      <c r="L378" s="9">
        <f>VLOOKUP(B378,[2]Combined!C$1:AF$640,30,0)</f>
        <v>0</v>
      </c>
      <c r="M378" s="9">
        <f>VLOOKUP(B378,[2]Combined!C$1:AG$640,31,0)</f>
        <v>0</v>
      </c>
      <c r="N378" s="9">
        <v>0</v>
      </c>
      <c r="O378" s="10">
        <f>VLOOKUP(B378,[3]Combined!C$1:AB$640,26,0)</f>
        <v>8</v>
      </c>
      <c r="P378" s="10">
        <f>VLOOKUP(B378,[3]Combined!C$1:AC$640,27,0)</f>
        <v>8</v>
      </c>
      <c r="Q378" s="10">
        <f>VLOOKUP(B378,[3]Combined!C$1:AE$640,29,0)</f>
        <v>0</v>
      </c>
      <c r="R378" s="10">
        <f>VLOOKUP(B378,[3]Combined!C$1:AF$640,30,0)</f>
        <v>0</v>
      </c>
      <c r="S378" s="10">
        <f>VLOOKUP(B378,[3]Combined!C$1:AG$640,31,0)</f>
        <v>0</v>
      </c>
      <c r="T378" s="10">
        <v>0</v>
      </c>
      <c r="U378" s="11">
        <f>VLOOKUP(B378,[4]Combined!C$1:AB$640,26,0)</f>
        <v>8</v>
      </c>
      <c r="V378" s="11">
        <f>VLOOKUP(B378,[4]Combined!C$1:AC$640,27,0)</f>
        <v>10</v>
      </c>
      <c r="W378" s="11">
        <f>VLOOKUP(B378,[4]Combined!C$1:AE$640,29,0)</f>
        <v>2</v>
      </c>
      <c r="X378" s="11">
        <v>0</v>
      </c>
      <c r="Y378" s="11">
        <v>0</v>
      </c>
      <c r="Z378" s="11">
        <v>0</v>
      </c>
      <c r="AA378" s="12">
        <f>VLOOKUP(B378,[5]Combined!C$1:AB$640,26,0)</f>
        <v>3</v>
      </c>
      <c r="AB378" s="12">
        <f>VLOOKUP(B378,[5]Combined!C$1:AC$640,27,0)</f>
        <v>3</v>
      </c>
      <c r="AC378" s="12">
        <f>VLOOKUP(B378,[5]Combined!C$1:AE$640,29,0)</f>
        <v>0</v>
      </c>
      <c r="AD378" s="12">
        <v>0</v>
      </c>
      <c r="AE378" s="12">
        <v>0</v>
      </c>
      <c r="AF378" s="12">
        <v>0</v>
      </c>
      <c r="AG378" s="14">
        <f t="shared" si="25"/>
        <v>31</v>
      </c>
      <c r="AH378" s="14">
        <f t="shared" si="25"/>
        <v>2</v>
      </c>
      <c r="AI378" s="14">
        <f t="shared" si="26"/>
        <v>2</v>
      </c>
      <c r="AJ378" s="14">
        <f t="shared" si="27"/>
        <v>28</v>
      </c>
      <c r="AK378" s="14">
        <f t="shared" si="28"/>
        <v>30</v>
      </c>
      <c r="AL378" s="14">
        <f t="shared" si="29"/>
        <v>96.774193548387103</v>
      </c>
      <c r="AM378" s="7" t="s">
        <v>375</v>
      </c>
      <c r="AN378" s="7">
        <f>VLOOKUP(B378,[6]H!B$1:AI$50,34,0)</f>
        <v>24</v>
      </c>
    </row>
    <row r="379" spans="1:40" x14ac:dyDescent="0.25">
      <c r="A379" s="7">
        <v>378</v>
      </c>
      <c r="B379" s="7" t="s">
        <v>414</v>
      </c>
      <c r="C379" s="8">
        <f>VLOOKUP(B379,[1]Combined!$B$1:$AA$640,26,0)</f>
        <v>2</v>
      </c>
      <c r="D379" s="8">
        <f>VLOOKUP(B379,[1]Combined!$B$1:$AB$640,27,0)</f>
        <v>3</v>
      </c>
      <c r="E379" s="8">
        <f>VLOOKUP(B379,[1]Combined!$B$1:$AD$640,29,0)</f>
        <v>0</v>
      </c>
      <c r="F379" s="8">
        <f>VLOOKUP(B379,[1]Combined!$B$1:$AE$640,30,0)</f>
        <v>0</v>
      </c>
      <c r="G379" s="8">
        <f>VLOOKUP(B379,[1]Combined!$B$1:$AF$640,31,0)</f>
        <v>0</v>
      </c>
      <c r="H379" s="8">
        <v>0</v>
      </c>
      <c r="I379" s="9">
        <f>VLOOKUP(B379,[2]Combined!C$1:AB$640,26,0)</f>
        <v>6</v>
      </c>
      <c r="J379" s="9">
        <f>VLOOKUP(B379,[2]Combined!C$1:AC$640,27,0)</f>
        <v>7</v>
      </c>
      <c r="K379" s="9">
        <f>VLOOKUP(B379,[2]Combined!C$1:AE$640,29,0)</f>
        <v>0</v>
      </c>
      <c r="L379" s="9">
        <f>VLOOKUP(B379,[2]Combined!C$1:AF$640,30,0)</f>
        <v>0</v>
      </c>
      <c r="M379" s="9">
        <f>VLOOKUP(B379,[2]Combined!C$1:AG$640,31,0)</f>
        <v>0</v>
      </c>
      <c r="N379" s="9">
        <v>0</v>
      </c>
      <c r="O379" s="10">
        <f>VLOOKUP(B379,[3]Combined!C$1:AB$640,26,0)</f>
        <v>1</v>
      </c>
      <c r="P379" s="10">
        <f>VLOOKUP(B379,[3]Combined!C$1:AC$640,27,0)</f>
        <v>8</v>
      </c>
      <c r="Q379" s="10">
        <f>VLOOKUP(B379,[3]Combined!C$1:AE$640,29,0)</f>
        <v>0</v>
      </c>
      <c r="R379" s="10">
        <f>VLOOKUP(B379,[3]Combined!C$1:AF$640,30,0)</f>
        <v>0</v>
      </c>
      <c r="S379" s="10">
        <f>VLOOKUP(B379,[3]Combined!C$1:AG$640,31,0)</f>
        <v>0</v>
      </c>
      <c r="T379" s="10">
        <v>0</v>
      </c>
      <c r="U379" s="11">
        <f>VLOOKUP(B379,[4]Combined!C$1:AB$640,26,0)</f>
        <v>2</v>
      </c>
      <c r="V379" s="11">
        <f>VLOOKUP(B379,[4]Combined!C$1:AC$640,27,0)</f>
        <v>10</v>
      </c>
      <c r="W379" s="11">
        <f>VLOOKUP(B379,[4]Combined!C$1:AE$640,29,0)</f>
        <v>0</v>
      </c>
      <c r="X379" s="11">
        <v>0</v>
      </c>
      <c r="Y379" s="11">
        <v>0</v>
      </c>
      <c r="Z379" s="11">
        <v>0</v>
      </c>
      <c r="AA379" s="12">
        <f>VLOOKUP(B379,[5]Combined!C$1:AB$640,26,0)</f>
        <v>0</v>
      </c>
      <c r="AB379" s="12">
        <f>VLOOKUP(B379,[5]Combined!C$1:AC$640,27,0)</f>
        <v>3</v>
      </c>
      <c r="AC379" s="12">
        <f>VLOOKUP(B379,[5]Combined!C$1:AE$640,29,0)</f>
        <v>0</v>
      </c>
      <c r="AD379" s="12">
        <v>0</v>
      </c>
      <c r="AE379" s="12">
        <v>0</v>
      </c>
      <c r="AF379" s="12">
        <v>0</v>
      </c>
      <c r="AG379" s="14">
        <f t="shared" si="25"/>
        <v>31</v>
      </c>
      <c r="AH379" s="14">
        <f t="shared" si="25"/>
        <v>0</v>
      </c>
      <c r="AI379" s="14">
        <f t="shared" si="26"/>
        <v>0</v>
      </c>
      <c r="AJ379" s="14">
        <f t="shared" si="27"/>
        <v>11</v>
      </c>
      <c r="AK379" s="14">
        <f t="shared" si="28"/>
        <v>11</v>
      </c>
      <c r="AL379" s="14">
        <f t="shared" si="29"/>
        <v>35.483870967741936</v>
      </c>
      <c r="AM379" s="7" t="s">
        <v>377</v>
      </c>
      <c r="AN379" s="7">
        <f>VLOOKUP(B379,[6]H!B$1:AI$50,34,0)</f>
        <v>14</v>
      </c>
    </row>
    <row r="380" spans="1:40" x14ac:dyDescent="0.25">
      <c r="A380" s="7">
        <v>379</v>
      </c>
      <c r="B380" s="7" t="s">
        <v>415</v>
      </c>
      <c r="C380" s="8">
        <f>VLOOKUP(B380,[1]Combined!$B$1:$AA$640,26,0)</f>
        <v>3</v>
      </c>
      <c r="D380" s="8">
        <f>VLOOKUP(B380,[1]Combined!$B$1:$AB$640,27,0)</f>
        <v>3</v>
      </c>
      <c r="E380" s="8">
        <f>VLOOKUP(B380,[1]Combined!$B$1:$AD$640,29,0)</f>
        <v>0</v>
      </c>
      <c r="F380" s="8">
        <f>VLOOKUP(B380,[1]Combined!$B$1:$AE$640,30,0)</f>
        <v>0</v>
      </c>
      <c r="G380" s="8">
        <f>VLOOKUP(B380,[1]Combined!$B$1:$AF$640,31,0)</f>
        <v>0</v>
      </c>
      <c r="H380" s="8">
        <v>0</v>
      </c>
      <c r="I380" s="9">
        <f>VLOOKUP(B380,[2]Combined!C$1:AB$640,26,0)</f>
        <v>1</v>
      </c>
      <c r="J380" s="9">
        <f>VLOOKUP(B380,[2]Combined!C$1:AC$640,27,0)</f>
        <v>7</v>
      </c>
      <c r="K380" s="9">
        <f>VLOOKUP(B380,[2]Combined!C$1:AE$640,29,0)</f>
        <v>0</v>
      </c>
      <c r="L380" s="9">
        <f>VLOOKUP(B380,[2]Combined!C$1:AF$640,30,0)</f>
        <v>0</v>
      </c>
      <c r="M380" s="9">
        <f>VLOOKUP(B380,[2]Combined!C$1:AG$640,31,0)</f>
        <v>0</v>
      </c>
      <c r="N380" s="9">
        <v>0</v>
      </c>
      <c r="O380" s="10">
        <f>VLOOKUP(B380,[3]Combined!C$1:AB$640,26,0)</f>
        <v>0</v>
      </c>
      <c r="P380" s="10">
        <f>VLOOKUP(B380,[3]Combined!C$1:AC$640,27,0)</f>
        <v>8</v>
      </c>
      <c r="Q380" s="10">
        <f>VLOOKUP(B380,[3]Combined!C$1:AE$640,29,0)</f>
        <v>0</v>
      </c>
      <c r="R380" s="10">
        <f>VLOOKUP(B380,[3]Combined!C$1:AF$640,30,0)</f>
        <v>0</v>
      </c>
      <c r="S380" s="10">
        <f>VLOOKUP(B380,[3]Combined!C$1:AG$640,31,0)</f>
        <v>0</v>
      </c>
      <c r="T380" s="10">
        <v>0</v>
      </c>
      <c r="U380" s="11">
        <f>VLOOKUP(B380,[4]Combined!C$1:AB$640,26,0)</f>
        <v>0</v>
      </c>
      <c r="V380" s="11">
        <f>VLOOKUP(B380,[4]Combined!C$1:AC$640,27,0)</f>
        <v>10</v>
      </c>
      <c r="W380" s="11">
        <f>VLOOKUP(B380,[4]Combined!C$1:AE$640,29,0)</f>
        <v>0</v>
      </c>
      <c r="X380" s="11">
        <v>0</v>
      </c>
      <c r="Y380" s="11">
        <v>0</v>
      </c>
      <c r="Z380" s="11">
        <v>0</v>
      </c>
      <c r="AA380" s="12">
        <f>VLOOKUP(B380,[5]Combined!C$1:AB$640,26,0)</f>
        <v>0</v>
      </c>
      <c r="AB380" s="12">
        <f>VLOOKUP(B380,[5]Combined!C$1:AC$640,27,0)</f>
        <v>3</v>
      </c>
      <c r="AC380" s="12">
        <f>VLOOKUP(B380,[5]Combined!C$1:AE$640,29,0)</f>
        <v>0</v>
      </c>
      <c r="AD380" s="12">
        <v>0</v>
      </c>
      <c r="AE380" s="12">
        <v>0</v>
      </c>
      <c r="AF380" s="12">
        <v>0</v>
      </c>
      <c r="AG380" s="14">
        <f t="shared" ref="AG380:AH442" si="30">SUM(D380,G380,J380,M380,P380,S380,V380,Y380,AB380,AE380)</f>
        <v>31</v>
      </c>
      <c r="AH380" s="14">
        <f t="shared" si="30"/>
        <v>0</v>
      </c>
      <c r="AI380" s="14">
        <f t="shared" ref="AI380:AI442" si="31">FLOOR(IF(AH380&lt;(1/3*(AG380)),AH380,(1/3*(AG380))),1)</f>
        <v>0</v>
      </c>
      <c r="AJ380" s="14">
        <f t="shared" ref="AJ380:AJ442" si="32">SUM(C380,F380,I380,L380,O380,R380,U380,X380,AA380,AD380)</f>
        <v>4</v>
      </c>
      <c r="AK380" s="14">
        <f t="shared" ref="AK380:AK442" si="33">IF(SUM(AJ380,AI380)&gt;AG380,AG380,SUM(AJ380,AI380))</f>
        <v>4</v>
      </c>
      <c r="AL380" s="14">
        <f t="shared" ref="AL380:AL442" si="34">(AK380/AG380)*100</f>
        <v>12.903225806451612</v>
      </c>
      <c r="AM380" s="7" t="s">
        <v>379</v>
      </c>
      <c r="AN380" s="7">
        <f>VLOOKUP(B380,[6]H!B$1:AI$50,34,0)</f>
        <v>0</v>
      </c>
    </row>
    <row r="381" spans="1:40" x14ac:dyDescent="0.25">
      <c r="A381" s="7">
        <v>380</v>
      </c>
      <c r="B381" s="7" t="s">
        <v>416</v>
      </c>
      <c r="C381" s="8">
        <f>VLOOKUP(B381,[1]Combined!$B$1:$AA$640,26,0)</f>
        <v>3</v>
      </c>
      <c r="D381" s="8">
        <f>VLOOKUP(B381,[1]Combined!$B$1:$AB$640,27,0)</f>
        <v>3</v>
      </c>
      <c r="E381" s="8">
        <f>VLOOKUP(B381,[1]Combined!$B$1:$AD$640,29,0)</f>
        <v>0</v>
      </c>
      <c r="F381" s="8">
        <f>VLOOKUP(B381,[1]Combined!$B$1:$AE$640,30,0)</f>
        <v>0</v>
      </c>
      <c r="G381" s="8">
        <f>VLOOKUP(B381,[1]Combined!$B$1:$AF$640,31,0)</f>
        <v>0</v>
      </c>
      <c r="H381" s="8">
        <v>0</v>
      </c>
      <c r="I381" s="9">
        <f>VLOOKUP(B381,[2]Combined!C$1:AB$640,26,0)</f>
        <v>2</v>
      </c>
      <c r="J381" s="9">
        <f>VLOOKUP(B381,[2]Combined!C$1:AC$640,27,0)</f>
        <v>7</v>
      </c>
      <c r="K381" s="9">
        <f>VLOOKUP(B381,[2]Combined!C$1:AE$640,29,0)</f>
        <v>0</v>
      </c>
      <c r="L381" s="9">
        <f>VLOOKUP(B381,[2]Combined!C$1:AF$640,30,0)</f>
        <v>0</v>
      </c>
      <c r="M381" s="9">
        <f>VLOOKUP(B381,[2]Combined!C$1:AG$640,31,0)</f>
        <v>0</v>
      </c>
      <c r="N381" s="9">
        <v>0</v>
      </c>
      <c r="O381" s="10">
        <f>VLOOKUP(B381,[3]Combined!C$1:AB$640,26,0)</f>
        <v>2</v>
      </c>
      <c r="P381" s="10">
        <f>VLOOKUP(B381,[3]Combined!C$1:AC$640,27,0)</f>
        <v>8</v>
      </c>
      <c r="Q381" s="10">
        <f>VLOOKUP(B381,[3]Combined!C$1:AE$640,29,0)</f>
        <v>0</v>
      </c>
      <c r="R381" s="10">
        <f>VLOOKUP(B381,[3]Combined!C$1:AF$640,30,0)</f>
        <v>0</v>
      </c>
      <c r="S381" s="10">
        <f>VLOOKUP(B381,[3]Combined!C$1:AG$640,31,0)</f>
        <v>0</v>
      </c>
      <c r="T381" s="10">
        <v>0</v>
      </c>
      <c r="U381" s="11">
        <f>VLOOKUP(B381,[4]Combined!C$1:AB$640,26,0)</f>
        <v>5</v>
      </c>
      <c r="V381" s="11">
        <f>VLOOKUP(B381,[4]Combined!C$1:AC$640,27,0)</f>
        <v>10</v>
      </c>
      <c r="W381" s="11">
        <f>VLOOKUP(B381,[4]Combined!C$1:AE$640,29,0)</f>
        <v>0</v>
      </c>
      <c r="X381" s="11">
        <v>0</v>
      </c>
      <c r="Y381" s="11">
        <v>0</v>
      </c>
      <c r="Z381" s="11">
        <v>0</v>
      </c>
      <c r="AA381" s="12">
        <f>VLOOKUP(B381,[5]Combined!C$1:AB$640,26,0)</f>
        <v>1</v>
      </c>
      <c r="AB381" s="12">
        <f>VLOOKUP(B381,[5]Combined!C$1:AC$640,27,0)</f>
        <v>3</v>
      </c>
      <c r="AC381" s="12">
        <f>VLOOKUP(B381,[5]Combined!C$1:AE$640,29,0)</f>
        <v>0</v>
      </c>
      <c r="AD381" s="12">
        <v>0</v>
      </c>
      <c r="AE381" s="12">
        <v>0</v>
      </c>
      <c r="AF381" s="12">
        <v>0</v>
      </c>
      <c r="AG381" s="14">
        <f t="shared" si="30"/>
        <v>31</v>
      </c>
      <c r="AH381" s="14">
        <f t="shared" si="30"/>
        <v>0</v>
      </c>
      <c r="AI381" s="14">
        <f t="shared" si="31"/>
        <v>0</v>
      </c>
      <c r="AJ381" s="14">
        <f t="shared" si="32"/>
        <v>13</v>
      </c>
      <c r="AK381" s="14">
        <f t="shared" si="33"/>
        <v>13</v>
      </c>
      <c r="AL381" s="14">
        <f t="shared" si="34"/>
        <v>41.935483870967744</v>
      </c>
      <c r="AM381" s="7" t="s">
        <v>381</v>
      </c>
      <c r="AN381" s="7">
        <f>VLOOKUP(B381,[6]H!B$1:AI$50,34,0)</f>
        <v>19</v>
      </c>
    </row>
    <row r="382" spans="1:40" x14ac:dyDescent="0.25">
      <c r="A382" s="7">
        <v>381</v>
      </c>
      <c r="B382" s="7" t="s">
        <v>417</v>
      </c>
      <c r="C382" s="8">
        <f>VLOOKUP(B382,[1]Combined!$B$1:$AA$640,26,0)</f>
        <v>3</v>
      </c>
      <c r="D382" s="8">
        <f>VLOOKUP(B382,[1]Combined!$B$1:$AB$640,27,0)</f>
        <v>3</v>
      </c>
      <c r="E382" s="8">
        <f>VLOOKUP(B382,[1]Combined!$B$1:$AD$640,29,0)</f>
        <v>0</v>
      </c>
      <c r="F382" s="8">
        <f>VLOOKUP(B382,[1]Combined!$B$1:$AE$640,30,0)</f>
        <v>0</v>
      </c>
      <c r="G382" s="8">
        <f>VLOOKUP(B382,[1]Combined!$B$1:$AF$640,31,0)</f>
        <v>0</v>
      </c>
      <c r="H382" s="8">
        <v>0</v>
      </c>
      <c r="I382" s="9">
        <f>VLOOKUP(B382,[2]Combined!C$1:AB$640,26,0)</f>
        <v>5</v>
      </c>
      <c r="J382" s="9">
        <f>VLOOKUP(B382,[2]Combined!C$1:AC$640,27,0)</f>
        <v>7</v>
      </c>
      <c r="K382" s="9">
        <f>VLOOKUP(B382,[2]Combined!C$1:AE$640,29,0)</f>
        <v>0</v>
      </c>
      <c r="L382" s="9">
        <f>VLOOKUP(B382,[2]Combined!C$1:AF$640,30,0)</f>
        <v>0</v>
      </c>
      <c r="M382" s="9">
        <f>VLOOKUP(B382,[2]Combined!C$1:AG$640,31,0)</f>
        <v>0</v>
      </c>
      <c r="N382" s="9">
        <v>0</v>
      </c>
      <c r="O382" s="10">
        <f>VLOOKUP(B382,[3]Combined!C$1:AB$640,26,0)</f>
        <v>5</v>
      </c>
      <c r="P382" s="10">
        <f>VLOOKUP(B382,[3]Combined!C$1:AC$640,27,0)</f>
        <v>8</v>
      </c>
      <c r="Q382" s="10">
        <f>VLOOKUP(B382,[3]Combined!C$1:AE$640,29,0)</f>
        <v>0</v>
      </c>
      <c r="R382" s="10">
        <f>VLOOKUP(B382,[3]Combined!C$1:AF$640,30,0)</f>
        <v>0</v>
      </c>
      <c r="S382" s="10">
        <f>VLOOKUP(B382,[3]Combined!C$1:AG$640,31,0)</f>
        <v>0</v>
      </c>
      <c r="T382" s="10">
        <v>0</v>
      </c>
      <c r="U382" s="11">
        <f>VLOOKUP(B382,[4]Combined!C$1:AB$640,26,0)</f>
        <v>3</v>
      </c>
      <c r="V382" s="11">
        <f>VLOOKUP(B382,[4]Combined!C$1:AC$640,27,0)</f>
        <v>10</v>
      </c>
      <c r="W382" s="11">
        <f>VLOOKUP(B382,[4]Combined!C$1:AE$640,29,0)</f>
        <v>0</v>
      </c>
      <c r="X382" s="11">
        <v>0</v>
      </c>
      <c r="Y382" s="11">
        <v>0</v>
      </c>
      <c r="Z382" s="11">
        <v>0</v>
      </c>
      <c r="AA382" s="12">
        <f>VLOOKUP(B382,[5]Combined!C$1:AB$640,26,0)</f>
        <v>1</v>
      </c>
      <c r="AB382" s="12">
        <f>VLOOKUP(B382,[5]Combined!C$1:AC$640,27,0)</f>
        <v>3</v>
      </c>
      <c r="AC382" s="12">
        <f>VLOOKUP(B382,[5]Combined!C$1:AE$640,29,0)</f>
        <v>0</v>
      </c>
      <c r="AD382" s="12">
        <v>0</v>
      </c>
      <c r="AE382" s="12">
        <v>0</v>
      </c>
      <c r="AF382" s="12">
        <v>0</v>
      </c>
      <c r="AG382" s="14">
        <f t="shared" si="30"/>
        <v>31</v>
      </c>
      <c r="AH382" s="14">
        <f t="shared" si="30"/>
        <v>0</v>
      </c>
      <c r="AI382" s="14">
        <f t="shared" si="31"/>
        <v>0</v>
      </c>
      <c r="AJ382" s="14">
        <f t="shared" si="32"/>
        <v>17</v>
      </c>
      <c r="AK382" s="14">
        <f t="shared" si="33"/>
        <v>17</v>
      </c>
      <c r="AL382" s="14">
        <f t="shared" si="34"/>
        <v>54.838709677419352</v>
      </c>
      <c r="AM382" s="7" t="s">
        <v>373</v>
      </c>
      <c r="AN382" s="7">
        <f>VLOOKUP(B382,[6]H!B$1:AI$50,34,0)</f>
        <v>17</v>
      </c>
    </row>
    <row r="383" spans="1:40" x14ac:dyDescent="0.25">
      <c r="A383" s="7">
        <v>382</v>
      </c>
      <c r="B383" s="7" t="s">
        <v>418</v>
      </c>
      <c r="C383" s="8">
        <f>VLOOKUP(B383,[1]Combined!$B$1:$AA$640,26,0)</f>
        <v>2</v>
      </c>
      <c r="D383" s="8">
        <f>VLOOKUP(B383,[1]Combined!$B$1:$AB$640,27,0)</f>
        <v>3</v>
      </c>
      <c r="E383" s="8">
        <f>VLOOKUP(B383,[1]Combined!$B$1:$AD$640,29,0)</f>
        <v>0</v>
      </c>
      <c r="F383" s="8">
        <f>VLOOKUP(B383,[1]Combined!$B$1:$AE$640,30,0)</f>
        <v>0</v>
      </c>
      <c r="G383" s="8">
        <f>VLOOKUP(B383,[1]Combined!$B$1:$AF$640,31,0)</f>
        <v>0</v>
      </c>
      <c r="H383" s="8">
        <v>0</v>
      </c>
      <c r="I383" s="9">
        <f>VLOOKUP(B383,[2]Combined!C$1:AB$640,26,0)</f>
        <v>5</v>
      </c>
      <c r="J383" s="9">
        <f>VLOOKUP(B383,[2]Combined!C$1:AC$640,27,0)</f>
        <v>7</v>
      </c>
      <c r="K383" s="9">
        <f>VLOOKUP(B383,[2]Combined!C$1:AE$640,29,0)</f>
        <v>0</v>
      </c>
      <c r="L383" s="9">
        <f>VLOOKUP(B383,[2]Combined!C$1:AF$640,30,0)</f>
        <v>0</v>
      </c>
      <c r="M383" s="9">
        <f>VLOOKUP(B383,[2]Combined!C$1:AG$640,31,0)</f>
        <v>0</v>
      </c>
      <c r="N383" s="9">
        <v>0</v>
      </c>
      <c r="O383" s="10">
        <f>VLOOKUP(B383,[3]Combined!C$1:AB$640,26,0)</f>
        <v>0</v>
      </c>
      <c r="P383" s="10">
        <f>VLOOKUP(B383,[3]Combined!C$1:AC$640,27,0)</f>
        <v>8</v>
      </c>
      <c r="Q383" s="10">
        <f>VLOOKUP(B383,[3]Combined!C$1:AE$640,29,0)</f>
        <v>0</v>
      </c>
      <c r="R383" s="10">
        <f>VLOOKUP(B383,[3]Combined!C$1:AF$640,30,0)</f>
        <v>0</v>
      </c>
      <c r="S383" s="10">
        <f>VLOOKUP(B383,[3]Combined!C$1:AG$640,31,0)</f>
        <v>0</v>
      </c>
      <c r="T383" s="10">
        <v>0</v>
      </c>
      <c r="U383" s="11">
        <f>VLOOKUP(B383,[4]Combined!C$1:AB$640,26,0)</f>
        <v>0</v>
      </c>
      <c r="V383" s="11">
        <f>VLOOKUP(B383,[4]Combined!C$1:AC$640,27,0)</f>
        <v>10</v>
      </c>
      <c r="W383" s="11">
        <f>VLOOKUP(B383,[4]Combined!C$1:AE$640,29,0)</f>
        <v>0</v>
      </c>
      <c r="X383" s="11">
        <v>0</v>
      </c>
      <c r="Y383" s="11">
        <v>0</v>
      </c>
      <c r="Z383" s="11">
        <v>0</v>
      </c>
      <c r="AA383" s="12">
        <f>VLOOKUP(B383,[5]Combined!C$1:AB$640,26,0)</f>
        <v>1</v>
      </c>
      <c r="AB383" s="12">
        <f>VLOOKUP(B383,[5]Combined!C$1:AC$640,27,0)</f>
        <v>3</v>
      </c>
      <c r="AC383" s="12">
        <f>VLOOKUP(B383,[5]Combined!C$1:AE$640,29,0)</f>
        <v>0</v>
      </c>
      <c r="AD383" s="12">
        <v>0</v>
      </c>
      <c r="AE383" s="12">
        <v>0</v>
      </c>
      <c r="AF383" s="12">
        <v>0</v>
      </c>
      <c r="AG383" s="14">
        <f t="shared" si="30"/>
        <v>31</v>
      </c>
      <c r="AH383" s="14">
        <f t="shared" si="30"/>
        <v>0</v>
      </c>
      <c r="AI383" s="14">
        <f t="shared" si="31"/>
        <v>0</v>
      </c>
      <c r="AJ383" s="14">
        <f t="shared" si="32"/>
        <v>8</v>
      </c>
      <c r="AK383" s="14">
        <f t="shared" si="33"/>
        <v>8</v>
      </c>
      <c r="AL383" s="14">
        <f t="shared" si="34"/>
        <v>25.806451612903224</v>
      </c>
      <c r="AM383" s="7" t="s">
        <v>375</v>
      </c>
      <c r="AN383" s="7">
        <f>VLOOKUP(B383,[6]H!B$1:AI$50,34,0)</f>
        <v>0</v>
      </c>
    </row>
    <row r="384" spans="1:40" x14ac:dyDescent="0.25">
      <c r="A384" s="7">
        <v>383</v>
      </c>
      <c r="B384" s="7" t="s">
        <v>419</v>
      </c>
      <c r="C384" s="8">
        <f>VLOOKUP(B384,[1]Combined!$B$1:$AA$640,26,0)</f>
        <v>2</v>
      </c>
      <c r="D384" s="8">
        <f>VLOOKUP(B384,[1]Combined!$B$1:$AB$640,27,0)</f>
        <v>3</v>
      </c>
      <c r="E384" s="8">
        <f>VLOOKUP(B384,[1]Combined!$B$1:$AD$640,29,0)</f>
        <v>0</v>
      </c>
      <c r="F384" s="8">
        <f>VLOOKUP(B384,[1]Combined!$B$1:$AE$640,30,0)</f>
        <v>0</v>
      </c>
      <c r="G384" s="8">
        <f>VLOOKUP(B384,[1]Combined!$B$1:$AF$640,31,0)</f>
        <v>0</v>
      </c>
      <c r="H384" s="8">
        <v>0</v>
      </c>
      <c r="I384" s="9">
        <f>VLOOKUP(B384,[2]Combined!C$1:AB$640,26,0)</f>
        <v>2</v>
      </c>
      <c r="J384" s="9">
        <f>VLOOKUP(B384,[2]Combined!C$1:AC$640,27,0)</f>
        <v>7</v>
      </c>
      <c r="K384" s="9">
        <f>VLOOKUP(B384,[2]Combined!C$1:AE$640,29,0)</f>
        <v>0</v>
      </c>
      <c r="L384" s="9">
        <f>VLOOKUP(B384,[2]Combined!C$1:AF$640,30,0)</f>
        <v>0</v>
      </c>
      <c r="M384" s="9">
        <f>VLOOKUP(B384,[2]Combined!C$1:AG$640,31,0)</f>
        <v>0</v>
      </c>
      <c r="N384" s="9">
        <v>0</v>
      </c>
      <c r="O384" s="10">
        <f>VLOOKUP(B384,[3]Combined!C$1:AB$640,26,0)</f>
        <v>0</v>
      </c>
      <c r="P384" s="10">
        <f>VLOOKUP(B384,[3]Combined!C$1:AC$640,27,0)</f>
        <v>8</v>
      </c>
      <c r="Q384" s="10">
        <f>VLOOKUP(B384,[3]Combined!C$1:AE$640,29,0)</f>
        <v>0</v>
      </c>
      <c r="R384" s="10">
        <f>VLOOKUP(B384,[3]Combined!C$1:AF$640,30,0)</f>
        <v>0</v>
      </c>
      <c r="S384" s="10">
        <f>VLOOKUP(B384,[3]Combined!C$1:AG$640,31,0)</f>
        <v>0</v>
      </c>
      <c r="T384" s="10">
        <v>0</v>
      </c>
      <c r="U384" s="11">
        <f>VLOOKUP(B384,[4]Combined!C$1:AB$640,26,0)</f>
        <v>0</v>
      </c>
      <c r="V384" s="11">
        <f>VLOOKUP(B384,[4]Combined!C$1:AC$640,27,0)</f>
        <v>10</v>
      </c>
      <c r="W384" s="11">
        <f>VLOOKUP(B384,[4]Combined!C$1:AE$640,29,0)</f>
        <v>0</v>
      </c>
      <c r="X384" s="11">
        <v>0</v>
      </c>
      <c r="Y384" s="11">
        <v>0</v>
      </c>
      <c r="Z384" s="11">
        <v>0</v>
      </c>
      <c r="AA384" s="12">
        <f>VLOOKUP(B384,[5]Combined!C$1:AB$640,26,0)</f>
        <v>0</v>
      </c>
      <c r="AB384" s="12">
        <f>VLOOKUP(B384,[5]Combined!C$1:AC$640,27,0)</f>
        <v>3</v>
      </c>
      <c r="AC384" s="12">
        <f>VLOOKUP(B384,[5]Combined!C$1:AE$640,29,0)</f>
        <v>0</v>
      </c>
      <c r="AD384" s="12">
        <v>0</v>
      </c>
      <c r="AE384" s="12">
        <v>0</v>
      </c>
      <c r="AF384" s="12">
        <v>0</v>
      </c>
      <c r="AG384" s="14">
        <f t="shared" si="30"/>
        <v>31</v>
      </c>
      <c r="AH384" s="14">
        <f t="shared" si="30"/>
        <v>0</v>
      </c>
      <c r="AI384" s="14">
        <f t="shared" si="31"/>
        <v>0</v>
      </c>
      <c r="AJ384" s="14">
        <f t="shared" si="32"/>
        <v>4</v>
      </c>
      <c r="AK384" s="14">
        <f t="shared" si="33"/>
        <v>4</v>
      </c>
      <c r="AL384" s="14">
        <f t="shared" si="34"/>
        <v>12.903225806451612</v>
      </c>
      <c r="AM384" s="7" t="s">
        <v>377</v>
      </c>
      <c r="AN384" s="7">
        <f>VLOOKUP(B384,[6]H!B$1:AI$50,34,0)</f>
        <v>0</v>
      </c>
    </row>
    <row r="385" spans="1:40" x14ac:dyDescent="0.25">
      <c r="A385" s="7">
        <v>384</v>
      </c>
      <c r="B385" s="7" t="s">
        <v>420</v>
      </c>
      <c r="C385" s="8">
        <f>VLOOKUP(B385,[1]Combined!$B$1:$AA$640,26,0)</f>
        <v>3</v>
      </c>
      <c r="D385" s="8">
        <f>VLOOKUP(B385,[1]Combined!$B$1:$AB$640,27,0)</f>
        <v>3</v>
      </c>
      <c r="E385" s="8">
        <f>VLOOKUP(B385,[1]Combined!$B$1:$AD$640,29,0)</f>
        <v>0</v>
      </c>
      <c r="F385" s="8">
        <f>VLOOKUP(B385,[1]Combined!$B$1:$AE$640,30,0)</f>
        <v>0</v>
      </c>
      <c r="G385" s="8">
        <f>VLOOKUP(B385,[1]Combined!$B$1:$AF$640,31,0)</f>
        <v>0</v>
      </c>
      <c r="H385" s="8">
        <v>0</v>
      </c>
      <c r="I385" s="9">
        <f>VLOOKUP(B385,[2]Combined!C$1:AB$640,26,0)</f>
        <v>3</v>
      </c>
      <c r="J385" s="9">
        <f>VLOOKUP(B385,[2]Combined!C$1:AC$640,27,0)</f>
        <v>7</v>
      </c>
      <c r="K385" s="9">
        <f>VLOOKUP(B385,[2]Combined!C$1:AE$640,29,0)</f>
        <v>0</v>
      </c>
      <c r="L385" s="9">
        <f>VLOOKUP(B385,[2]Combined!C$1:AF$640,30,0)</f>
        <v>0</v>
      </c>
      <c r="M385" s="9">
        <f>VLOOKUP(B385,[2]Combined!C$1:AG$640,31,0)</f>
        <v>0</v>
      </c>
      <c r="N385" s="9">
        <v>0</v>
      </c>
      <c r="O385" s="10">
        <f>VLOOKUP(B385,[3]Combined!C$1:AB$640,26,0)</f>
        <v>0</v>
      </c>
      <c r="P385" s="10">
        <f>VLOOKUP(B385,[3]Combined!C$1:AC$640,27,0)</f>
        <v>8</v>
      </c>
      <c r="Q385" s="10">
        <f>VLOOKUP(B385,[3]Combined!C$1:AE$640,29,0)</f>
        <v>0</v>
      </c>
      <c r="R385" s="10">
        <f>VLOOKUP(B385,[3]Combined!C$1:AF$640,30,0)</f>
        <v>0</v>
      </c>
      <c r="S385" s="10">
        <f>VLOOKUP(B385,[3]Combined!C$1:AG$640,31,0)</f>
        <v>0</v>
      </c>
      <c r="T385" s="10">
        <v>0</v>
      </c>
      <c r="U385" s="11">
        <f>VLOOKUP(B385,[4]Combined!C$1:AB$640,26,0)</f>
        <v>3</v>
      </c>
      <c r="V385" s="11">
        <f>VLOOKUP(B385,[4]Combined!C$1:AC$640,27,0)</f>
        <v>10</v>
      </c>
      <c r="W385" s="11">
        <f>VLOOKUP(B385,[4]Combined!C$1:AE$640,29,0)</f>
        <v>0</v>
      </c>
      <c r="X385" s="11">
        <v>0</v>
      </c>
      <c r="Y385" s="11">
        <v>0</v>
      </c>
      <c r="Z385" s="11">
        <v>0</v>
      </c>
      <c r="AA385" s="12">
        <f>VLOOKUP(B385,[5]Combined!C$1:AB$640,26,0)</f>
        <v>0</v>
      </c>
      <c r="AB385" s="12">
        <f>VLOOKUP(B385,[5]Combined!C$1:AC$640,27,0)</f>
        <v>3</v>
      </c>
      <c r="AC385" s="12">
        <f>VLOOKUP(B385,[5]Combined!C$1:AE$640,29,0)</f>
        <v>0</v>
      </c>
      <c r="AD385" s="12">
        <v>0</v>
      </c>
      <c r="AE385" s="12">
        <v>0</v>
      </c>
      <c r="AF385" s="12">
        <v>0</v>
      </c>
      <c r="AG385" s="14">
        <f t="shared" si="30"/>
        <v>31</v>
      </c>
      <c r="AH385" s="14">
        <f t="shared" si="30"/>
        <v>0</v>
      </c>
      <c r="AI385" s="14">
        <f t="shared" si="31"/>
        <v>0</v>
      </c>
      <c r="AJ385" s="14">
        <f t="shared" si="32"/>
        <v>9</v>
      </c>
      <c r="AK385" s="14">
        <f t="shared" si="33"/>
        <v>9</v>
      </c>
      <c r="AL385" s="14">
        <f t="shared" si="34"/>
        <v>29.032258064516132</v>
      </c>
      <c r="AM385" s="7" t="s">
        <v>379</v>
      </c>
      <c r="AN385" s="7">
        <f>VLOOKUP(B385,[6]H!B$1:AI$50,34,0)</f>
        <v>0</v>
      </c>
    </row>
    <row r="386" spans="1:40" x14ac:dyDescent="0.25">
      <c r="A386" s="7">
        <v>385</v>
      </c>
      <c r="B386" s="7" t="s">
        <v>421</v>
      </c>
      <c r="C386" s="8">
        <f>VLOOKUP(B386,[1]Combined!$B$1:$AA$640,26,0)</f>
        <v>2</v>
      </c>
      <c r="D386" s="8">
        <f>VLOOKUP(B386,[1]Combined!$B$1:$AB$640,27,0)</f>
        <v>3</v>
      </c>
      <c r="E386" s="8">
        <f>VLOOKUP(B386,[1]Combined!$B$1:$AD$640,29,0)</f>
        <v>0</v>
      </c>
      <c r="F386" s="8">
        <f>VLOOKUP(B386,[1]Combined!$B$1:$AE$640,30,0)</f>
        <v>0</v>
      </c>
      <c r="G386" s="8">
        <f>VLOOKUP(B386,[1]Combined!$B$1:$AF$640,31,0)</f>
        <v>0</v>
      </c>
      <c r="H386" s="8">
        <v>0</v>
      </c>
      <c r="I386" s="9">
        <f>VLOOKUP(B386,[2]Combined!C$1:AB$640,26,0)</f>
        <v>2</v>
      </c>
      <c r="J386" s="9">
        <f>VLOOKUP(B386,[2]Combined!C$1:AC$640,27,0)</f>
        <v>7</v>
      </c>
      <c r="K386" s="9">
        <f>VLOOKUP(B386,[2]Combined!C$1:AE$640,29,0)</f>
        <v>0</v>
      </c>
      <c r="L386" s="9">
        <f>VLOOKUP(B386,[2]Combined!C$1:AF$640,30,0)</f>
        <v>0</v>
      </c>
      <c r="M386" s="9">
        <f>VLOOKUP(B386,[2]Combined!C$1:AG$640,31,0)</f>
        <v>0</v>
      </c>
      <c r="N386" s="9">
        <v>0</v>
      </c>
      <c r="O386" s="10">
        <f>VLOOKUP(B386,[3]Combined!C$1:AB$640,26,0)</f>
        <v>0</v>
      </c>
      <c r="P386" s="10">
        <f>VLOOKUP(B386,[3]Combined!C$1:AC$640,27,0)</f>
        <v>8</v>
      </c>
      <c r="Q386" s="10">
        <f>VLOOKUP(B386,[3]Combined!C$1:AE$640,29,0)</f>
        <v>0</v>
      </c>
      <c r="R386" s="10">
        <f>VLOOKUP(B386,[3]Combined!C$1:AF$640,30,0)</f>
        <v>0</v>
      </c>
      <c r="S386" s="10">
        <f>VLOOKUP(B386,[3]Combined!C$1:AG$640,31,0)</f>
        <v>0</v>
      </c>
      <c r="T386" s="10">
        <v>0</v>
      </c>
      <c r="U386" s="11">
        <f>VLOOKUP(B386,[4]Combined!C$1:AB$640,26,0)</f>
        <v>3</v>
      </c>
      <c r="V386" s="11">
        <f>VLOOKUP(B386,[4]Combined!C$1:AC$640,27,0)</f>
        <v>10</v>
      </c>
      <c r="W386" s="11">
        <f>VLOOKUP(B386,[4]Combined!C$1:AE$640,29,0)</f>
        <v>0</v>
      </c>
      <c r="X386" s="11">
        <v>0</v>
      </c>
      <c r="Y386" s="11">
        <v>0</v>
      </c>
      <c r="Z386" s="11">
        <v>0</v>
      </c>
      <c r="AA386" s="12">
        <f>VLOOKUP(B386,[5]Combined!C$1:AB$640,26,0)</f>
        <v>0</v>
      </c>
      <c r="AB386" s="12">
        <f>VLOOKUP(B386,[5]Combined!C$1:AC$640,27,0)</f>
        <v>3</v>
      </c>
      <c r="AC386" s="12">
        <f>VLOOKUP(B386,[5]Combined!C$1:AE$640,29,0)</f>
        <v>0</v>
      </c>
      <c r="AD386" s="12">
        <v>0</v>
      </c>
      <c r="AE386" s="12">
        <v>0</v>
      </c>
      <c r="AF386" s="12">
        <v>0</v>
      </c>
      <c r="AG386" s="14">
        <f t="shared" si="30"/>
        <v>31</v>
      </c>
      <c r="AH386" s="14">
        <f t="shared" si="30"/>
        <v>0</v>
      </c>
      <c r="AI386" s="14">
        <f t="shared" si="31"/>
        <v>0</v>
      </c>
      <c r="AJ386" s="14">
        <f t="shared" si="32"/>
        <v>7</v>
      </c>
      <c r="AK386" s="14">
        <f t="shared" si="33"/>
        <v>7</v>
      </c>
      <c r="AL386" s="14">
        <f t="shared" si="34"/>
        <v>22.58064516129032</v>
      </c>
      <c r="AM386" s="7" t="s">
        <v>381</v>
      </c>
      <c r="AN386" s="7">
        <f>VLOOKUP(B386,[6]H!B$1:AI$50,34,0)</f>
        <v>10</v>
      </c>
    </row>
    <row r="387" spans="1:40" x14ac:dyDescent="0.25">
      <c r="A387" s="7">
        <v>386</v>
      </c>
      <c r="B387" s="7" t="s">
        <v>422</v>
      </c>
      <c r="C387" s="8">
        <f>VLOOKUP(B387,[1]Combined!$B$1:$AA$640,26,0)</f>
        <v>3</v>
      </c>
      <c r="D387" s="8">
        <f>VLOOKUP(B387,[1]Combined!$B$1:$AB$640,27,0)</f>
        <v>3</v>
      </c>
      <c r="E387" s="8">
        <f>VLOOKUP(B387,[1]Combined!$B$1:$AD$640,29,0)</f>
        <v>0</v>
      </c>
      <c r="F387" s="8">
        <f>VLOOKUP(B387,[1]Combined!$B$1:$AE$640,30,0)</f>
        <v>0</v>
      </c>
      <c r="G387" s="8">
        <f>VLOOKUP(B387,[1]Combined!$B$1:$AF$640,31,0)</f>
        <v>0</v>
      </c>
      <c r="H387" s="8">
        <v>0</v>
      </c>
      <c r="I387" s="9">
        <f>VLOOKUP(B387,[2]Combined!C$1:AB$640,26,0)</f>
        <v>4</v>
      </c>
      <c r="J387" s="9">
        <f>VLOOKUP(B387,[2]Combined!C$1:AC$640,27,0)</f>
        <v>7</v>
      </c>
      <c r="K387" s="9">
        <f>VLOOKUP(B387,[2]Combined!C$1:AE$640,29,0)</f>
        <v>0</v>
      </c>
      <c r="L387" s="9">
        <f>VLOOKUP(B387,[2]Combined!C$1:AF$640,30,0)</f>
        <v>0</v>
      </c>
      <c r="M387" s="9">
        <f>VLOOKUP(B387,[2]Combined!C$1:AG$640,31,0)</f>
        <v>0</v>
      </c>
      <c r="N387" s="9">
        <v>0</v>
      </c>
      <c r="O387" s="10">
        <f>VLOOKUP(B387,[3]Combined!C$1:AB$640,26,0)</f>
        <v>4</v>
      </c>
      <c r="P387" s="10">
        <f>VLOOKUP(B387,[3]Combined!C$1:AC$640,27,0)</f>
        <v>8</v>
      </c>
      <c r="Q387" s="10">
        <f>VLOOKUP(B387,[3]Combined!C$1:AE$640,29,0)</f>
        <v>2</v>
      </c>
      <c r="R387" s="10">
        <f>VLOOKUP(B387,[3]Combined!C$1:AF$640,30,0)</f>
        <v>0</v>
      </c>
      <c r="S387" s="10">
        <f>VLOOKUP(B387,[3]Combined!C$1:AG$640,31,0)</f>
        <v>0</v>
      </c>
      <c r="T387" s="10">
        <v>0</v>
      </c>
      <c r="U387" s="11">
        <f>VLOOKUP(B387,[4]Combined!C$1:AB$640,26,0)</f>
        <v>6</v>
      </c>
      <c r="V387" s="11">
        <f>VLOOKUP(B387,[4]Combined!C$1:AC$640,27,0)</f>
        <v>10</v>
      </c>
      <c r="W387" s="11">
        <f>VLOOKUP(B387,[4]Combined!C$1:AE$640,29,0)</f>
        <v>0</v>
      </c>
      <c r="X387" s="11">
        <v>0</v>
      </c>
      <c r="Y387" s="11">
        <v>0</v>
      </c>
      <c r="Z387" s="11">
        <v>0</v>
      </c>
      <c r="AA387" s="12">
        <f>VLOOKUP(B387,[5]Combined!C$1:AB$640,26,0)</f>
        <v>1</v>
      </c>
      <c r="AB387" s="12">
        <f>VLOOKUP(B387,[5]Combined!C$1:AC$640,27,0)</f>
        <v>3</v>
      </c>
      <c r="AC387" s="12">
        <f>VLOOKUP(B387,[5]Combined!C$1:AE$640,29,0)</f>
        <v>0</v>
      </c>
      <c r="AD387" s="12">
        <v>0</v>
      </c>
      <c r="AE387" s="12">
        <v>0</v>
      </c>
      <c r="AF387" s="12">
        <v>0</v>
      </c>
      <c r="AG387" s="14">
        <f t="shared" si="30"/>
        <v>31</v>
      </c>
      <c r="AH387" s="14">
        <f t="shared" si="30"/>
        <v>2</v>
      </c>
      <c r="AI387" s="14">
        <f t="shared" si="31"/>
        <v>2</v>
      </c>
      <c r="AJ387" s="14">
        <f t="shared" si="32"/>
        <v>18</v>
      </c>
      <c r="AK387" s="14">
        <f t="shared" si="33"/>
        <v>20</v>
      </c>
      <c r="AL387" s="14">
        <f t="shared" si="34"/>
        <v>64.516129032258064</v>
      </c>
      <c r="AM387" s="7" t="s">
        <v>373</v>
      </c>
      <c r="AN387" s="7">
        <f>VLOOKUP(B387,[6]H!B$1:AI$50,34,0)</f>
        <v>19</v>
      </c>
    </row>
    <row r="388" spans="1:40" x14ac:dyDescent="0.25">
      <c r="A388" s="7">
        <v>387</v>
      </c>
      <c r="B388" s="7" t="s">
        <v>423</v>
      </c>
      <c r="C388" s="8">
        <f>VLOOKUP(B388,[1]Combined!$B$1:$AA$640,26,0)</f>
        <v>1</v>
      </c>
      <c r="D388" s="8">
        <f>VLOOKUP(B388,[1]Combined!$B$1:$AB$640,27,0)</f>
        <v>3</v>
      </c>
      <c r="E388" s="8">
        <f>VLOOKUP(B388,[1]Combined!$B$1:$AD$640,29,0)</f>
        <v>0</v>
      </c>
      <c r="F388" s="8">
        <f>VLOOKUP(B388,[1]Combined!$B$1:$AE$640,30,0)</f>
        <v>0</v>
      </c>
      <c r="G388" s="8">
        <f>VLOOKUP(B388,[1]Combined!$B$1:$AF$640,31,0)</f>
        <v>0</v>
      </c>
      <c r="H388" s="8">
        <v>0</v>
      </c>
      <c r="I388" s="9">
        <f>VLOOKUP(B388,[2]Combined!C$1:AB$640,26,0)</f>
        <v>2</v>
      </c>
      <c r="J388" s="9">
        <f>VLOOKUP(B388,[2]Combined!C$1:AC$640,27,0)</f>
        <v>7</v>
      </c>
      <c r="K388" s="9">
        <f>VLOOKUP(B388,[2]Combined!C$1:AE$640,29,0)</f>
        <v>0</v>
      </c>
      <c r="L388" s="9">
        <f>VLOOKUP(B388,[2]Combined!C$1:AF$640,30,0)</f>
        <v>0</v>
      </c>
      <c r="M388" s="9">
        <f>VLOOKUP(B388,[2]Combined!C$1:AG$640,31,0)</f>
        <v>0</v>
      </c>
      <c r="N388" s="9">
        <v>0</v>
      </c>
      <c r="O388" s="10">
        <f>VLOOKUP(B388,[3]Combined!C$1:AB$640,26,0)</f>
        <v>2</v>
      </c>
      <c r="P388" s="10">
        <f>VLOOKUP(B388,[3]Combined!C$1:AC$640,27,0)</f>
        <v>8</v>
      </c>
      <c r="Q388" s="10">
        <f>VLOOKUP(B388,[3]Combined!C$1:AE$640,29,0)</f>
        <v>3</v>
      </c>
      <c r="R388" s="10">
        <f>VLOOKUP(B388,[3]Combined!C$1:AF$640,30,0)</f>
        <v>0</v>
      </c>
      <c r="S388" s="10">
        <f>VLOOKUP(B388,[3]Combined!C$1:AG$640,31,0)</f>
        <v>0</v>
      </c>
      <c r="T388" s="10">
        <v>0</v>
      </c>
      <c r="U388" s="11">
        <f>VLOOKUP(B388,[4]Combined!C$1:AB$640,26,0)</f>
        <v>2</v>
      </c>
      <c r="V388" s="11">
        <f>VLOOKUP(B388,[4]Combined!C$1:AC$640,27,0)</f>
        <v>10</v>
      </c>
      <c r="W388" s="11">
        <f>VLOOKUP(B388,[4]Combined!C$1:AE$640,29,0)</f>
        <v>3</v>
      </c>
      <c r="X388" s="11">
        <v>0</v>
      </c>
      <c r="Y388" s="11">
        <v>0</v>
      </c>
      <c r="Z388" s="11">
        <v>0</v>
      </c>
      <c r="AA388" s="12">
        <f>VLOOKUP(B388,[5]Combined!C$1:AB$640,26,0)</f>
        <v>1</v>
      </c>
      <c r="AB388" s="12">
        <f>VLOOKUP(B388,[5]Combined!C$1:AC$640,27,0)</f>
        <v>3</v>
      </c>
      <c r="AC388" s="12">
        <f>VLOOKUP(B388,[5]Combined!C$1:AE$640,29,0)</f>
        <v>1</v>
      </c>
      <c r="AD388" s="12">
        <v>0</v>
      </c>
      <c r="AE388" s="12">
        <v>0</v>
      </c>
      <c r="AF388" s="12">
        <v>0</v>
      </c>
      <c r="AG388" s="14">
        <f t="shared" si="30"/>
        <v>31</v>
      </c>
      <c r="AH388" s="14">
        <f t="shared" si="30"/>
        <v>7</v>
      </c>
      <c r="AI388" s="14">
        <f t="shared" si="31"/>
        <v>7</v>
      </c>
      <c r="AJ388" s="14">
        <f t="shared" si="32"/>
        <v>8</v>
      </c>
      <c r="AK388" s="14">
        <f t="shared" si="33"/>
        <v>15</v>
      </c>
      <c r="AL388" s="14">
        <f t="shared" si="34"/>
        <v>48.387096774193552</v>
      </c>
      <c r="AM388" s="7" t="s">
        <v>375</v>
      </c>
      <c r="AN388" s="7">
        <f>VLOOKUP(B388,[6]H!B$1:AI$50,34,0)</f>
        <v>20</v>
      </c>
    </row>
    <row r="389" spans="1:40" x14ac:dyDescent="0.25">
      <c r="A389" s="7">
        <v>388</v>
      </c>
      <c r="B389" s="7" t="s">
        <v>424</v>
      </c>
      <c r="C389" s="8">
        <f>VLOOKUP(B389,[1]Combined!$B$1:$AA$640,26,0)</f>
        <v>3</v>
      </c>
      <c r="D389" s="8">
        <f>VLOOKUP(B389,[1]Combined!$B$1:$AB$640,27,0)</f>
        <v>3</v>
      </c>
      <c r="E389" s="8">
        <f>VLOOKUP(B389,[1]Combined!$B$1:$AD$640,29,0)</f>
        <v>0</v>
      </c>
      <c r="F389" s="8">
        <f>VLOOKUP(B389,[1]Combined!$B$1:$AE$640,30,0)</f>
        <v>0</v>
      </c>
      <c r="G389" s="8">
        <f>VLOOKUP(B389,[1]Combined!$B$1:$AF$640,31,0)</f>
        <v>0</v>
      </c>
      <c r="H389" s="8">
        <v>0</v>
      </c>
      <c r="I389" s="9">
        <f>VLOOKUP(B389,[2]Combined!C$1:AB$640,26,0)</f>
        <v>5</v>
      </c>
      <c r="J389" s="9">
        <f>VLOOKUP(B389,[2]Combined!C$1:AC$640,27,0)</f>
        <v>7</v>
      </c>
      <c r="K389" s="9">
        <f>VLOOKUP(B389,[2]Combined!C$1:AE$640,29,0)</f>
        <v>0</v>
      </c>
      <c r="L389" s="9">
        <f>VLOOKUP(B389,[2]Combined!C$1:AF$640,30,0)</f>
        <v>0</v>
      </c>
      <c r="M389" s="9">
        <f>VLOOKUP(B389,[2]Combined!C$1:AG$640,31,0)</f>
        <v>0</v>
      </c>
      <c r="N389" s="9">
        <v>0</v>
      </c>
      <c r="O389" s="10">
        <f>VLOOKUP(B389,[3]Combined!C$1:AB$640,26,0)</f>
        <v>2</v>
      </c>
      <c r="P389" s="10">
        <f>VLOOKUP(B389,[3]Combined!C$1:AC$640,27,0)</f>
        <v>8</v>
      </c>
      <c r="Q389" s="10">
        <f>VLOOKUP(B389,[3]Combined!C$1:AE$640,29,0)</f>
        <v>0</v>
      </c>
      <c r="R389" s="10">
        <f>VLOOKUP(B389,[3]Combined!C$1:AF$640,30,0)</f>
        <v>0</v>
      </c>
      <c r="S389" s="10">
        <f>VLOOKUP(B389,[3]Combined!C$1:AG$640,31,0)</f>
        <v>0</v>
      </c>
      <c r="T389" s="10">
        <v>0</v>
      </c>
      <c r="U389" s="11">
        <f>VLOOKUP(B389,[4]Combined!C$1:AB$640,26,0)</f>
        <v>0</v>
      </c>
      <c r="V389" s="11">
        <f>VLOOKUP(B389,[4]Combined!C$1:AC$640,27,0)</f>
        <v>10</v>
      </c>
      <c r="W389" s="11">
        <f>VLOOKUP(B389,[4]Combined!C$1:AE$640,29,0)</f>
        <v>0</v>
      </c>
      <c r="X389" s="11">
        <v>0</v>
      </c>
      <c r="Y389" s="11">
        <v>0</v>
      </c>
      <c r="Z389" s="11">
        <v>0</v>
      </c>
      <c r="AA389" s="12">
        <f>VLOOKUP(B389,[5]Combined!C$1:AB$640,26,0)</f>
        <v>0</v>
      </c>
      <c r="AB389" s="12">
        <f>VLOOKUP(B389,[5]Combined!C$1:AC$640,27,0)</f>
        <v>3</v>
      </c>
      <c r="AC389" s="12">
        <f>VLOOKUP(B389,[5]Combined!C$1:AE$640,29,0)</f>
        <v>0</v>
      </c>
      <c r="AD389" s="12">
        <v>0</v>
      </c>
      <c r="AE389" s="12">
        <v>0</v>
      </c>
      <c r="AF389" s="12">
        <v>0</v>
      </c>
      <c r="AG389" s="14">
        <f t="shared" si="30"/>
        <v>31</v>
      </c>
      <c r="AH389" s="14">
        <f t="shared" si="30"/>
        <v>0</v>
      </c>
      <c r="AI389" s="14">
        <f t="shared" si="31"/>
        <v>0</v>
      </c>
      <c r="AJ389" s="14">
        <f t="shared" si="32"/>
        <v>10</v>
      </c>
      <c r="AK389" s="14">
        <f t="shared" si="33"/>
        <v>10</v>
      </c>
      <c r="AL389" s="14">
        <f t="shared" si="34"/>
        <v>32.258064516129032</v>
      </c>
      <c r="AM389" s="7" t="s">
        <v>377</v>
      </c>
      <c r="AN389" s="7">
        <f>VLOOKUP(B389,[6]H!B$1:AI$50,34,0)</f>
        <v>3</v>
      </c>
    </row>
    <row r="390" spans="1:40" x14ac:dyDescent="0.25">
      <c r="A390" s="7">
        <v>389</v>
      </c>
      <c r="B390" s="7" t="s">
        <v>425</v>
      </c>
      <c r="C390" s="8">
        <f>VLOOKUP(B390,[1]Combined!$B$1:$AA$640,26,0)</f>
        <v>2</v>
      </c>
      <c r="D390" s="8">
        <f>VLOOKUP(B390,[1]Combined!$B$1:$AB$640,27,0)</f>
        <v>3</v>
      </c>
      <c r="E390" s="8">
        <f>VLOOKUP(B390,[1]Combined!$B$1:$AD$640,29,0)</f>
        <v>0</v>
      </c>
      <c r="F390" s="8">
        <f>VLOOKUP(B390,[1]Combined!$B$1:$AE$640,30,0)</f>
        <v>0</v>
      </c>
      <c r="G390" s="8">
        <f>VLOOKUP(B390,[1]Combined!$B$1:$AF$640,31,0)</f>
        <v>0</v>
      </c>
      <c r="H390" s="8">
        <v>0</v>
      </c>
      <c r="I390" s="9">
        <f>VLOOKUP(B390,[2]Combined!C$1:AB$640,26,0)</f>
        <v>5</v>
      </c>
      <c r="J390" s="9">
        <f>VLOOKUP(B390,[2]Combined!C$1:AC$640,27,0)</f>
        <v>7</v>
      </c>
      <c r="K390" s="9">
        <f>VLOOKUP(B390,[2]Combined!C$1:AE$640,29,0)</f>
        <v>0</v>
      </c>
      <c r="L390" s="9">
        <f>VLOOKUP(B390,[2]Combined!C$1:AF$640,30,0)</f>
        <v>0</v>
      </c>
      <c r="M390" s="9">
        <f>VLOOKUP(B390,[2]Combined!C$1:AG$640,31,0)</f>
        <v>0</v>
      </c>
      <c r="N390" s="9">
        <v>0</v>
      </c>
      <c r="O390" s="10">
        <f>VLOOKUP(B390,[3]Combined!C$1:AB$640,26,0)</f>
        <v>3</v>
      </c>
      <c r="P390" s="10">
        <f>VLOOKUP(B390,[3]Combined!C$1:AC$640,27,0)</f>
        <v>8</v>
      </c>
      <c r="Q390" s="10">
        <f>VLOOKUP(B390,[3]Combined!C$1:AE$640,29,0)</f>
        <v>3</v>
      </c>
      <c r="R390" s="10">
        <f>VLOOKUP(B390,[3]Combined!C$1:AF$640,30,0)</f>
        <v>0</v>
      </c>
      <c r="S390" s="10">
        <f>VLOOKUP(B390,[3]Combined!C$1:AG$640,31,0)</f>
        <v>0</v>
      </c>
      <c r="T390" s="10">
        <v>0</v>
      </c>
      <c r="U390" s="11">
        <f>VLOOKUP(B390,[4]Combined!C$1:AB$640,26,0)</f>
        <v>1</v>
      </c>
      <c r="V390" s="11">
        <f>VLOOKUP(B390,[4]Combined!C$1:AC$640,27,0)</f>
        <v>10</v>
      </c>
      <c r="W390" s="11">
        <f>VLOOKUP(B390,[4]Combined!C$1:AE$640,29,0)</f>
        <v>0</v>
      </c>
      <c r="X390" s="11">
        <v>0</v>
      </c>
      <c r="Y390" s="11">
        <v>0</v>
      </c>
      <c r="Z390" s="11">
        <v>0</v>
      </c>
      <c r="AA390" s="12">
        <f>VLOOKUP(B390,[5]Combined!C$1:AB$640,26,0)</f>
        <v>1</v>
      </c>
      <c r="AB390" s="12">
        <f>VLOOKUP(B390,[5]Combined!C$1:AC$640,27,0)</f>
        <v>3</v>
      </c>
      <c r="AC390" s="12">
        <f>VLOOKUP(B390,[5]Combined!C$1:AE$640,29,0)</f>
        <v>0</v>
      </c>
      <c r="AD390" s="12">
        <v>0</v>
      </c>
      <c r="AE390" s="12">
        <v>0</v>
      </c>
      <c r="AF390" s="12">
        <v>0</v>
      </c>
      <c r="AG390" s="14">
        <f t="shared" si="30"/>
        <v>31</v>
      </c>
      <c r="AH390" s="14">
        <f t="shared" si="30"/>
        <v>3</v>
      </c>
      <c r="AI390" s="14">
        <f t="shared" si="31"/>
        <v>3</v>
      </c>
      <c r="AJ390" s="14">
        <f t="shared" si="32"/>
        <v>12</v>
      </c>
      <c r="AK390" s="14">
        <f t="shared" si="33"/>
        <v>15</v>
      </c>
      <c r="AL390" s="14">
        <f t="shared" si="34"/>
        <v>48.387096774193552</v>
      </c>
      <c r="AM390" s="7" t="s">
        <v>379</v>
      </c>
      <c r="AN390" s="7">
        <f>VLOOKUP(B390,[6]H!B$1:AI$50,34,0)</f>
        <v>0</v>
      </c>
    </row>
    <row r="391" spans="1:40" x14ac:dyDescent="0.25">
      <c r="A391" s="7">
        <v>390</v>
      </c>
      <c r="B391" s="7" t="s">
        <v>426</v>
      </c>
      <c r="C391" s="8">
        <f>VLOOKUP(B391,[1]Combined!$B$1:$AA$640,26,0)</f>
        <v>2</v>
      </c>
      <c r="D391" s="8">
        <f>VLOOKUP(B391,[1]Combined!$B$1:$AB$640,27,0)</f>
        <v>3</v>
      </c>
      <c r="E391" s="8">
        <f>VLOOKUP(B391,[1]Combined!$B$1:$AD$640,29,0)</f>
        <v>0</v>
      </c>
      <c r="F391" s="8">
        <f>VLOOKUP(B391,[1]Combined!$B$1:$AE$640,30,0)</f>
        <v>0</v>
      </c>
      <c r="G391" s="8">
        <f>VLOOKUP(B391,[1]Combined!$B$1:$AF$640,31,0)</f>
        <v>0</v>
      </c>
      <c r="H391" s="8">
        <v>0</v>
      </c>
      <c r="I391" s="9">
        <f>VLOOKUP(B391,[2]Combined!C$1:AB$640,26,0)</f>
        <v>4</v>
      </c>
      <c r="J391" s="9">
        <f>VLOOKUP(B391,[2]Combined!C$1:AC$640,27,0)</f>
        <v>7</v>
      </c>
      <c r="K391" s="9">
        <f>VLOOKUP(B391,[2]Combined!C$1:AE$640,29,0)</f>
        <v>0</v>
      </c>
      <c r="L391" s="9">
        <f>VLOOKUP(B391,[2]Combined!C$1:AF$640,30,0)</f>
        <v>0</v>
      </c>
      <c r="M391" s="9">
        <f>VLOOKUP(B391,[2]Combined!C$1:AG$640,31,0)</f>
        <v>0</v>
      </c>
      <c r="N391" s="9">
        <v>0</v>
      </c>
      <c r="O391" s="10">
        <f>VLOOKUP(B391,[3]Combined!C$1:AB$640,26,0)</f>
        <v>1</v>
      </c>
      <c r="P391" s="10">
        <f>VLOOKUP(B391,[3]Combined!C$1:AC$640,27,0)</f>
        <v>1</v>
      </c>
      <c r="Q391" s="10">
        <f>VLOOKUP(B391,[3]Combined!C$1:AE$640,29,0)</f>
        <v>0</v>
      </c>
      <c r="R391" s="10">
        <f>VLOOKUP(B391,[3]Combined!C$1:AF$640,30,0)</f>
        <v>0</v>
      </c>
      <c r="S391" s="10">
        <f>VLOOKUP(B391,[3]Combined!C$1:AG$640,31,0)</f>
        <v>0</v>
      </c>
      <c r="T391" s="10">
        <v>0</v>
      </c>
      <c r="U391" s="11">
        <f>VLOOKUP(B391,[4]Combined!C$1:AB$640,26,0)</f>
        <v>0</v>
      </c>
      <c r="V391" s="11">
        <f>VLOOKUP(B391,[4]Combined!C$1:AC$640,27,0)</f>
        <v>0</v>
      </c>
      <c r="W391" s="11">
        <f>VLOOKUP(B391,[4]Combined!C$1:AE$640,29,0)</f>
        <v>0</v>
      </c>
      <c r="X391" s="11">
        <v>0</v>
      </c>
      <c r="Y391" s="11">
        <v>0</v>
      </c>
      <c r="Z391" s="11">
        <v>0</v>
      </c>
      <c r="AA391" s="12">
        <v>17</v>
      </c>
      <c r="AB391" s="12">
        <v>25</v>
      </c>
      <c r="AC391" s="12">
        <f>VLOOKUP(B391,[5]Combined!C$1:AE$640,29,0)</f>
        <v>0</v>
      </c>
      <c r="AD391" s="12">
        <v>0</v>
      </c>
      <c r="AE391" s="12">
        <v>0</v>
      </c>
      <c r="AF391" s="12">
        <v>0</v>
      </c>
      <c r="AG391" s="14">
        <f t="shared" si="30"/>
        <v>36</v>
      </c>
      <c r="AH391" s="14">
        <f t="shared" si="30"/>
        <v>0</v>
      </c>
      <c r="AI391" s="14">
        <f t="shared" si="31"/>
        <v>0</v>
      </c>
      <c r="AJ391" s="14">
        <f t="shared" si="32"/>
        <v>24</v>
      </c>
      <c r="AK391" s="14">
        <f t="shared" si="33"/>
        <v>24</v>
      </c>
      <c r="AL391" s="14">
        <f t="shared" si="34"/>
        <v>66.666666666666657</v>
      </c>
      <c r="AM391" s="7" t="s">
        <v>427</v>
      </c>
      <c r="AN391" s="7">
        <v>24</v>
      </c>
    </row>
    <row r="392" spans="1:40" x14ac:dyDescent="0.25">
      <c r="A392" s="7">
        <v>391</v>
      </c>
      <c r="B392" s="7" t="s">
        <v>428</v>
      </c>
      <c r="C392" s="8">
        <f>VLOOKUP(B392,[1]Combined!$B$1:$AA$640,26,0)</f>
        <v>2</v>
      </c>
      <c r="D392" s="8">
        <f>VLOOKUP(B392,[1]Combined!$B$1:$AB$640,27,0)</f>
        <v>3</v>
      </c>
      <c r="E392" s="8">
        <f>VLOOKUP(B392,[1]Combined!$B$1:$AD$640,29,0)</f>
        <v>0</v>
      </c>
      <c r="F392" s="8">
        <f>VLOOKUP(B392,[1]Combined!$B$1:$AE$640,30,0)</f>
        <v>0</v>
      </c>
      <c r="G392" s="8">
        <f>VLOOKUP(B392,[1]Combined!$B$1:$AF$640,31,0)</f>
        <v>0</v>
      </c>
      <c r="H392" s="8">
        <v>0</v>
      </c>
      <c r="I392" s="9">
        <f>VLOOKUP(B392,[2]Combined!C$1:AB$640,26,0)</f>
        <v>6</v>
      </c>
      <c r="J392" s="9">
        <f>VLOOKUP(B392,[2]Combined!C$1:AC$640,27,0)</f>
        <v>7</v>
      </c>
      <c r="K392" s="9">
        <f>VLOOKUP(B392,[2]Combined!C$1:AE$640,29,0)</f>
        <v>0</v>
      </c>
      <c r="L392" s="9">
        <f>VLOOKUP(B392,[2]Combined!C$1:AF$640,30,0)</f>
        <v>0</v>
      </c>
      <c r="M392" s="9">
        <f>VLOOKUP(B392,[2]Combined!C$1:AG$640,31,0)</f>
        <v>0</v>
      </c>
      <c r="N392" s="9">
        <v>0</v>
      </c>
      <c r="O392" s="10">
        <f>VLOOKUP(B392,[3]Combined!C$1:AB$640,26,0)</f>
        <v>0</v>
      </c>
      <c r="P392" s="10">
        <f>VLOOKUP(B392,[3]Combined!C$1:AC$640,27,0)</f>
        <v>1</v>
      </c>
      <c r="Q392" s="10">
        <f>VLOOKUP(B392,[3]Combined!C$1:AE$640,29,0)</f>
        <v>0</v>
      </c>
      <c r="R392" s="10">
        <f>VLOOKUP(B392,[3]Combined!C$1:AF$640,30,0)</f>
        <v>0</v>
      </c>
      <c r="S392" s="10">
        <f>VLOOKUP(B392,[3]Combined!C$1:AG$640,31,0)</f>
        <v>0</v>
      </c>
      <c r="T392" s="10">
        <v>0</v>
      </c>
      <c r="U392" s="11">
        <f>VLOOKUP(B392,[4]Combined!C$1:AB$640,26,0)</f>
        <v>0</v>
      </c>
      <c r="V392" s="11">
        <f>VLOOKUP(B392,[4]Combined!C$1:AC$640,27,0)</f>
        <v>0</v>
      </c>
      <c r="W392" s="11">
        <f>VLOOKUP(B392,[4]Combined!C$1:AE$640,29,0)</f>
        <v>0</v>
      </c>
      <c r="X392" s="11">
        <v>0</v>
      </c>
      <c r="Y392" s="11">
        <v>0</v>
      </c>
      <c r="Z392" s="11">
        <v>0</v>
      </c>
      <c r="AA392" s="12">
        <v>24</v>
      </c>
      <c r="AB392" s="12">
        <v>25</v>
      </c>
      <c r="AC392" s="12">
        <f>VLOOKUP(B392,[5]Combined!C$1:AE$640,29,0)</f>
        <v>0</v>
      </c>
      <c r="AD392" s="12">
        <v>0</v>
      </c>
      <c r="AE392" s="12">
        <v>0</v>
      </c>
      <c r="AF392" s="12">
        <v>0</v>
      </c>
      <c r="AG392" s="14">
        <f t="shared" si="30"/>
        <v>36</v>
      </c>
      <c r="AH392" s="14">
        <f t="shared" si="30"/>
        <v>0</v>
      </c>
      <c r="AI392" s="14">
        <f t="shared" si="31"/>
        <v>0</v>
      </c>
      <c r="AJ392" s="14">
        <f t="shared" si="32"/>
        <v>32</v>
      </c>
      <c r="AK392" s="14">
        <f t="shared" si="33"/>
        <v>32</v>
      </c>
      <c r="AL392" s="14">
        <f t="shared" si="34"/>
        <v>88.888888888888886</v>
      </c>
      <c r="AM392" s="7" t="s">
        <v>429</v>
      </c>
      <c r="AN392" s="7">
        <v>23</v>
      </c>
    </row>
    <row r="393" spans="1:40" x14ac:dyDescent="0.25">
      <c r="A393" s="7">
        <v>392</v>
      </c>
      <c r="B393" s="7" t="s">
        <v>430</v>
      </c>
      <c r="C393" s="8">
        <f>VLOOKUP(B393,[1]Combined!$B$1:$AA$640,26,0)</f>
        <v>3</v>
      </c>
      <c r="D393" s="8">
        <f>VLOOKUP(B393,[1]Combined!$B$1:$AB$640,27,0)</f>
        <v>3</v>
      </c>
      <c r="E393" s="8">
        <f>VLOOKUP(B393,[1]Combined!$B$1:$AD$640,29,0)</f>
        <v>0</v>
      </c>
      <c r="F393" s="8">
        <f>VLOOKUP(B393,[1]Combined!$B$1:$AE$640,30,0)</f>
        <v>0</v>
      </c>
      <c r="G393" s="8">
        <f>VLOOKUP(B393,[1]Combined!$B$1:$AF$640,31,0)</f>
        <v>0</v>
      </c>
      <c r="H393" s="8">
        <v>0</v>
      </c>
      <c r="I393" s="9">
        <f>VLOOKUP(B393,[2]Combined!C$1:AB$640,26,0)</f>
        <v>5</v>
      </c>
      <c r="J393" s="9">
        <f>VLOOKUP(B393,[2]Combined!C$1:AC$640,27,0)</f>
        <v>7</v>
      </c>
      <c r="K393" s="9">
        <f>VLOOKUP(B393,[2]Combined!C$1:AE$640,29,0)</f>
        <v>0</v>
      </c>
      <c r="L393" s="9">
        <f>VLOOKUP(B393,[2]Combined!C$1:AF$640,30,0)</f>
        <v>0</v>
      </c>
      <c r="M393" s="9">
        <f>VLOOKUP(B393,[2]Combined!C$1:AG$640,31,0)</f>
        <v>0</v>
      </c>
      <c r="N393" s="9">
        <v>0</v>
      </c>
      <c r="O393" s="10">
        <f>VLOOKUP(B393,[3]Combined!C$1:AB$640,26,0)</f>
        <v>1</v>
      </c>
      <c r="P393" s="10">
        <f>VLOOKUP(B393,[3]Combined!C$1:AC$640,27,0)</f>
        <v>1</v>
      </c>
      <c r="Q393" s="10">
        <f>VLOOKUP(B393,[3]Combined!C$1:AE$640,29,0)</f>
        <v>0</v>
      </c>
      <c r="R393" s="10">
        <f>VLOOKUP(B393,[3]Combined!C$1:AF$640,30,0)</f>
        <v>0</v>
      </c>
      <c r="S393" s="10">
        <f>VLOOKUP(B393,[3]Combined!C$1:AG$640,31,0)</f>
        <v>0</v>
      </c>
      <c r="T393" s="10">
        <v>0</v>
      </c>
      <c r="U393" s="11">
        <f>VLOOKUP(B393,[4]Combined!C$1:AB$640,26,0)</f>
        <v>0</v>
      </c>
      <c r="V393" s="11">
        <f>VLOOKUP(B393,[4]Combined!C$1:AC$640,27,0)</f>
        <v>0</v>
      </c>
      <c r="W393" s="11">
        <f>VLOOKUP(B393,[4]Combined!C$1:AE$640,29,0)</f>
        <v>0</v>
      </c>
      <c r="X393" s="11">
        <v>0</v>
      </c>
      <c r="Y393" s="11">
        <v>0</v>
      </c>
      <c r="Z393" s="11">
        <v>0</v>
      </c>
      <c r="AA393" s="12">
        <v>23</v>
      </c>
      <c r="AB393" s="12">
        <v>25</v>
      </c>
      <c r="AC393" s="12">
        <f>VLOOKUP(B393,[5]Combined!C$1:AE$640,29,0)</f>
        <v>0</v>
      </c>
      <c r="AD393" s="12">
        <v>0</v>
      </c>
      <c r="AE393" s="12">
        <v>0</v>
      </c>
      <c r="AF393" s="12">
        <v>0</v>
      </c>
      <c r="AG393" s="14">
        <f t="shared" si="30"/>
        <v>36</v>
      </c>
      <c r="AH393" s="14">
        <f t="shared" si="30"/>
        <v>0</v>
      </c>
      <c r="AI393" s="14">
        <f t="shared" si="31"/>
        <v>0</v>
      </c>
      <c r="AJ393" s="14">
        <f t="shared" si="32"/>
        <v>32</v>
      </c>
      <c r="AK393" s="14">
        <f t="shared" si="33"/>
        <v>32</v>
      </c>
      <c r="AL393" s="14">
        <f t="shared" si="34"/>
        <v>88.888888888888886</v>
      </c>
      <c r="AM393" s="7" t="s">
        <v>431</v>
      </c>
      <c r="AN393" s="7">
        <v>20</v>
      </c>
    </row>
    <row r="394" spans="1:40" x14ac:dyDescent="0.25">
      <c r="A394" s="7">
        <v>393</v>
      </c>
      <c r="B394" s="7" t="s">
        <v>433</v>
      </c>
      <c r="C394" s="8">
        <f>VLOOKUP(B394,[1]Combined!$B$1:$AA$640,26,0)</f>
        <v>3</v>
      </c>
      <c r="D394" s="8">
        <f>VLOOKUP(B394,[1]Combined!$B$1:$AB$640,27,0)</f>
        <v>3</v>
      </c>
      <c r="E394" s="8">
        <f>VLOOKUP(B394,[1]Combined!$B$1:$AD$640,29,0)</f>
        <v>0</v>
      </c>
      <c r="F394" s="8">
        <f>VLOOKUP(B394,[1]Combined!$B$1:$AE$640,30,0)</f>
        <v>0</v>
      </c>
      <c r="G394" s="8">
        <f>VLOOKUP(B394,[1]Combined!$B$1:$AF$640,31,0)</f>
        <v>0</v>
      </c>
      <c r="H394" s="8">
        <v>0</v>
      </c>
      <c r="I394" s="9">
        <f>VLOOKUP(B394,[2]Combined!C$1:AB$640,26,0)</f>
        <v>5</v>
      </c>
      <c r="J394" s="9">
        <f>VLOOKUP(B394,[2]Combined!C$1:AC$640,27,0)</f>
        <v>7</v>
      </c>
      <c r="K394" s="9">
        <f>VLOOKUP(B394,[2]Combined!C$1:AE$640,29,0)</f>
        <v>0</v>
      </c>
      <c r="L394" s="9">
        <f>VLOOKUP(B394,[2]Combined!C$1:AF$640,30,0)</f>
        <v>0</v>
      </c>
      <c r="M394" s="9">
        <f>VLOOKUP(B394,[2]Combined!C$1:AG$640,31,0)</f>
        <v>0</v>
      </c>
      <c r="N394" s="9">
        <v>0</v>
      </c>
      <c r="O394" s="10">
        <f>VLOOKUP(B394,[3]Combined!C$1:AB$640,26,0)</f>
        <v>0</v>
      </c>
      <c r="P394" s="10">
        <f>VLOOKUP(B394,[3]Combined!C$1:AC$640,27,0)</f>
        <v>1</v>
      </c>
      <c r="Q394" s="10">
        <f>VLOOKUP(B394,[3]Combined!C$1:AE$640,29,0)</f>
        <v>0</v>
      </c>
      <c r="R394" s="10">
        <f>VLOOKUP(B394,[3]Combined!C$1:AF$640,30,0)</f>
        <v>0</v>
      </c>
      <c r="S394" s="10">
        <f>VLOOKUP(B394,[3]Combined!C$1:AG$640,31,0)</f>
        <v>0</v>
      </c>
      <c r="T394" s="10">
        <v>0</v>
      </c>
      <c r="U394" s="11">
        <f>VLOOKUP(B394,[4]Combined!C$1:AB$640,26,0)</f>
        <v>0</v>
      </c>
      <c r="V394" s="11">
        <f>VLOOKUP(B394,[4]Combined!C$1:AC$640,27,0)</f>
        <v>0</v>
      </c>
      <c r="W394" s="11">
        <f>VLOOKUP(B394,[4]Combined!C$1:AE$640,29,0)</f>
        <v>0</v>
      </c>
      <c r="X394" s="11">
        <v>0</v>
      </c>
      <c r="Y394" s="11">
        <v>0</v>
      </c>
      <c r="Z394" s="11">
        <v>0</v>
      </c>
      <c r="AA394" s="12">
        <v>16</v>
      </c>
      <c r="AB394" s="12">
        <v>25</v>
      </c>
      <c r="AC394" s="12">
        <f>VLOOKUP(B394,[5]Combined!C$1:AE$640,29,0)</f>
        <v>0</v>
      </c>
      <c r="AD394" s="12">
        <v>0</v>
      </c>
      <c r="AE394" s="12">
        <v>0</v>
      </c>
      <c r="AF394" s="12">
        <v>0</v>
      </c>
      <c r="AG394" s="14">
        <f t="shared" si="30"/>
        <v>36</v>
      </c>
      <c r="AH394" s="14">
        <f t="shared" si="30"/>
        <v>0</v>
      </c>
      <c r="AI394" s="14">
        <f t="shared" si="31"/>
        <v>0</v>
      </c>
      <c r="AJ394" s="14">
        <f t="shared" si="32"/>
        <v>24</v>
      </c>
      <c r="AK394" s="14">
        <f t="shared" si="33"/>
        <v>24</v>
      </c>
      <c r="AL394" s="14">
        <f t="shared" si="34"/>
        <v>66.666666666666657</v>
      </c>
      <c r="AM394" s="7" t="s">
        <v>434</v>
      </c>
      <c r="AN394" s="7">
        <v>20</v>
      </c>
    </row>
    <row r="395" spans="1:40" x14ac:dyDescent="0.25">
      <c r="A395" s="7">
        <v>394</v>
      </c>
      <c r="B395" s="7" t="s">
        <v>435</v>
      </c>
      <c r="C395" s="8">
        <f>VLOOKUP(B395,[1]Combined!$B$1:$AA$640,26,0)</f>
        <v>3</v>
      </c>
      <c r="D395" s="8">
        <f>VLOOKUP(B395,[1]Combined!$B$1:$AB$640,27,0)</f>
        <v>3</v>
      </c>
      <c r="E395" s="8">
        <f>VLOOKUP(B395,[1]Combined!$B$1:$AD$640,29,0)</f>
        <v>0</v>
      </c>
      <c r="F395" s="8">
        <f>VLOOKUP(B395,[1]Combined!$B$1:$AE$640,30,0)</f>
        <v>0</v>
      </c>
      <c r="G395" s="8">
        <f>VLOOKUP(B395,[1]Combined!$B$1:$AF$640,31,0)</f>
        <v>0</v>
      </c>
      <c r="H395" s="8">
        <v>0</v>
      </c>
      <c r="I395" s="9">
        <f>VLOOKUP(B395,[2]Combined!C$1:AB$640,26,0)</f>
        <v>4</v>
      </c>
      <c r="J395" s="9">
        <f>VLOOKUP(B395,[2]Combined!C$1:AC$640,27,0)</f>
        <v>7</v>
      </c>
      <c r="K395" s="9">
        <f>VLOOKUP(B395,[2]Combined!C$1:AE$640,29,0)</f>
        <v>0</v>
      </c>
      <c r="L395" s="9">
        <f>VLOOKUP(B395,[2]Combined!C$1:AF$640,30,0)</f>
        <v>0</v>
      </c>
      <c r="M395" s="9">
        <f>VLOOKUP(B395,[2]Combined!C$1:AG$640,31,0)</f>
        <v>0</v>
      </c>
      <c r="N395" s="9">
        <v>0</v>
      </c>
      <c r="O395" s="10">
        <f>VLOOKUP(B395,[3]Combined!C$1:AB$640,26,0)</f>
        <v>0</v>
      </c>
      <c r="P395" s="10">
        <f>VLOOKUP(B395,[3]Combined!C$1:AC$640,27,0)</f>
        <v>1</v>
      </c>
      <c r="Q395" s="10">
        <f>VLOOKUP(B395,[3]Combined!C$1:AE$640,29,0)</f>
        <v>0</v>
      </c>
      <c r="R395" s="10">
        <f>VLOOKUP(B395,[3]Combined!C$1:AF$640,30,0)</f>
        <v>0</v>
      </c>
      <c r="S395" s="10">
        <f>VLOOKUP(B395,[3]Combined!C$1:AG$640,31,0)</f>
        <v>0</v>
      </c>
      <c r="T395" s="10">
        <v>0</v>
      </c>
      <c r="U395" s="11">
        <f>VLOOKUP(B395,[4]Combined!C$1:AB$640,26,0)</f>
        <v>0</v>
      </c>
      <c r="V395" s="11">
        <f>VLOOKUP(B395,[4]Combined!C$1:AC$640,27,0)</f>
        <v>0</v>
      </c>
      <c r="W395" s="11">
        <f>VLOOKUP(B395,[4]Combined!C$1:AE$640,29,0)</f>
        <v>0</v>
      </c>
      <c r="X395" s="11">
        <v>0</v>
      </c>
      <c r="Y395" s="11">
        <v>0</v>
      </c>
      <c r="Z395" s="11">
        <v>0</v>
      </c>
      <c r="AA395" s="12">
        <v>10</v>
      </c>
      <c r="AB395" s="12">
        <v>25</v>
      </c>
      <c r="AC395" s="12">
        <f>VLOOKUP(B395,[5]Combined!C$1:AE$640,29,0)</f>
        <v>0</v>
      </c>
      <c r="AD395" s="12">
        <v>0</v>
      </c>
      <c r="AE395" s="12">
        <v>0</v>
      </c>
      <c r="AF395" s="12">
        <v>0</v>
      </c>
      <c r="AG395" s="14">
        <f t="shared" si="30"/>
        <v>36</v>
      </c>
      <c r="AH395" s="14">
        <f t="shared" si="30"/>
        <v>0</v>
      </c>
      <c r="AI395" s="14">
        <f t="shared" si="31"/>
        <v>0</v>
      </c>
      <c r="AJ395" s="14">
        <f t="shared" si="32"/>
        <v>17</v>
      </c>
      <c r="AK395" s="14">
        <f t="shared" si="33"/>
        <v>17</v>
      </c>
      <c r="AL395" s="14">
        <f t="shared" si="34"/>
        <v>47.222222222222221</v>
      </c>
      <c r="AM395" s="7" t="s">
        <v>427</v>
      </c>
      <c r="AN395" s="7">
        <v>21</v>
      </c>
    </row>
    <row r="396" spans="1:40" x14ac:dyDescent="0.25">
      <c r="A396" s="7">
        <v>395</v>
      </c>
      <c r="B396" s="7" t="s">
        <v>436</v>
      </c>
      <c r="C396" s="8">
        <f>VLOOKUP(B396,[1]Combined!$B$1:$AA$640,26,0)</f>
        <v>1</v>
      </c>
      <c r="D396" s="8">
        <f>VLOOKUP(B396,[1]Combined!$B$1:$AB$640,27,0)</f>
        <v>3</v>
      </c>
      <c r="E396" s="8">
        <f>VLOOKUP(B396,[1]Combined!$B$1:$AD$640,29,0)</f>
        <v>0</v>
      </c>
      <c r="F396" s="8">
        <f>VLOOKUP(B396,[1]Combined!$B$1:$AE$640,30,0)</f>
        <v>0</v>
      </c>
      <c r="G396" s="8">
        <f>VLOOKUP(B396,[1]Combined!$B$1:$AF$640,31,0)</f>
        <v>0</v>
      </c>
      <c r="H396" s="8">
        <v>0</v>
      </c>
      <c r="I396" s="9">
        <f>VLOOKUP(B396,[2]Combined!C$1:AB$640,26,0)</f>
        <v>1</v>
      </c>
      <c r="J396" s="9">
        <f>VLOOKUP(B396,[2]Combined!C$1:AC$640,27,0)</f>
        <v>7</v>
      </c>
      <c r="K396" s="9">
        <f>VLOOKUP(B396,[2]Combined!C$1:AE$640,29,0)</f>
        <v>0</v>
      </c>
      <c r="L396" s="9">
        <f>VLOOKUP(B396,[2]Combined!C$1:AF$640,30,0)</f>
        <v>0</v>
      </c>
      <c r="M396" s="9">
        <f>VLOOKUP(B396,[2]Combined!C$1:AG$640,31,0)</f>
        <v>0</v>
      </c>
      <c r="N396" s="9">
        <v>0</v>
      </c>
      <c r="O396" s="10">
        <f>VLOOKUP(B396,[3]Combined!C$1:AB$640,26,0)</f>
        <v>0</v>
      </c>
      <c r="P396" s="10">
        <f>VLOOKUP(B396,[3]Combined!C$1:AC$640,27,0)</f>
        <v>1</v>
      </c>
      <c r="Q396" s="10">
        <f>VLOOKUP(B396,[3]Combined!C$1:AE$640,29,0)</f>
        <v>0</v>
      </c>
      <c r="R396" s="10">
        <f>VLOOKUP(B396,[3]Combined!C$1:AF$640,30,0)</f>
        <v>0</v>
      </c>
      <c r="S396" s="10">
        <f>VLOOKUP(B396,[3]Combined!C$1:AG$640,31,0)</f>
        <v>0</v>
      </c>
      <c r="T396" s="10">
        <v>0</v>
      </c>
      <c r="U396" s="11">
        <f>VLOOKUP(B396,[4]Combined!C$1:AB$640,26,0)</f>
        <v>0</v>
      </c>
      <c r="V396" s="11">
        <f>VLOOKUP(B396,[4]Combined!C$1:AC$640,27,0)</f>
        <v>0</v>
      </c>
      <c r="W396" s="11">
        <f>VLOOKUP(B396,[4]Combined!C$1:AE$640,29,0)</f>
        <v>0</v>
      </c>
      <c r="X396" s="11">
        <v>0</v>
      </c>
      <c r="Y396" s="11">
        <v>0</v>
      </c>
      <c r="Z396" s="11">
        <v>0</v>
      </c>
      <c r="AA396" s="12">
        <v>22</v>
      </c>
      <c r="AB396" s="12">
        <v>25</v>
      </c>
      <c r="AC396" s="12">
        <f>VLOOKUP(B396,[5]Combined!C$1:AE$640,29,0)</f>
        <v>0</v>
      </c>
      <c r="AD396" s="12">
        <v>0</v>
      </c>
      <c r="AE396" s="12">
        <v>0</v>
      </c>
      <c r="AF396" s="12">
        <v>0</v>
      </c>
      <c r="AG396" s="14">
        <f t="shared" si="30"/>
        <v>36</v>
      </c>
      <c r="AH396" s="14">
        <f t="shared" si="30"/>
        <v>0</v>
      </c>
      <c r="AI396" s="14">
        <f t="shared" si="31"/>
        <v>0</v>
      </c>
      <c r="AJ396" s="14">
        <f t="shared" si="32"/>
        <v>24</v>
      </c>
      <c r="AK396" s="14">
        <f t="shared" si="33"/>
        <v>24</v>
      </c>
      <c r="AL396" s="14">
        <f t="shared" si="34"/>
        <v>66.666666666666657</v>
      </c>
      <c r="AM396" s="7" t="s">
        <v>429</v>
      </c>
      <c r="AN396" s="7">
        <v>20</v>
      </c>
    </row>
    <row r="397" spans="1:40" x14ac:dyDescent="0.25">
      <c r="A397" s="7">
        <v>396</v>
      </c>
      <c r="B397" s="7" t="s">
        <v>437</v>
      </c>
      <c r="C397" s="8">
        <f>VLOOKUP(B397,[1]Combined!$B$1:$AA$640,26,0)</f>
        <v>3</v>
      </c>
      <c r="D397" s="8">
        <f>VLOOKUP(B397,[1]Combined!$B$1:$AB$640,27,0)</f>
        <v>3</v>
      </c>
      <c r="E397" s="8">
        <f>VLOOKUP(B397,[1]Combined!$B$1:$AD$640,29,0)</f>
        <v>0</v>
      </c>
      <c r="F397" s="8">
        <f>VLOOKUP(B397,[1]Combined!$B$1:$AE$640,30,0)</f>
        <v>0</v>
      </c>
      <c r="G397" s="8">
        <f>VLOOKUP(B397,[1]Combined!$B$1:$AF$640,31,0)</f>
        <v>0</v>
      </c>
      <c r="H397" s="8">
        <v>0</v>
      </c>
      <c r="I397" s="9">
        <f>VLOOKUP(B397,[2]Combined!C$1:AB$640,26,0)</f>
        <v>3</v>
      </c>
      <c r="J397" s="9">
        <f>VLOOKUP(B397,[2]Combined!C$1:AC$640,27,0)</f>
        <v>7</v>
      </c>
      <c r="K397" s="9">
        <f>VLOOKUP(B397,[2]Combined!C$1:AE$640,29,0)</f>
        <v>0</v>
      </c>
      <c r="L397" s="9">
        <f>VLOOKUP(B397,[2]Combined!C$1:AF$640,30,0)</f>
        <v>0</v>
      </c>
      <c r="M397" s="9">
        <f>VLOOKUP(B397,[2]Combined!C$1:AG$640,31,0)</f>
        <v>0</v>
      </c>
      <c r="N397" s="9">
        <v>0</v>
      </c>
      <c r="O397" s="10">
        <f>VLOOKUP(B397,[3]Combined!C$1:AB$640,26,0)</f>
        <v>0</v>
      </c>
      <c r="P397" s="10">
        <f>VLOOKUP(B397,[3]Combined!C$1:AC$640,27,0)</f>
        <v>1</v>
      </c>
      <c r="Q397" s="10">
        <f>VLOOKUP(B397,[3]Combined!C$1:AE$640,29,0)</f>
        <v>0</v>
      </c>
      <c r="R397" s="10">
        <f>VLOOKUP(B397,[3]Combined!C$1:AF$640,30,0)</f>
        <v>0</v>
      </c>
      <c r="S397" s="10">
        <f>VLOOKUP(B397,[3]Combined!C$1:AG$640,31,0)</f>
        <v>0</v>
      </c>
      <c r="T397" s="10">
        <v>0</v>
      </c>
      <c r="U397" s="11">
        <f>VLOOKUP(B397,[4]Combined!C$1:AB$640,26,0)</f>
        <v>0</v>
      </c>
      <c r="V397" s="11">
        <f>VLOOKUP(B397,[4]Combined!C$1:AC$640,27,0)</f>
        <v>0</v>
      </c>
      <c r="W397" s="11">
        <f>VLOOKUP(B397,[4]Combined!C$1:AE$640,29,0)</f>
        <v>0</v>
      </c>
      <c r="X397" s="11">
        <v>0</v>
      </c>
      <c r="Y397" s="11">
        <v>0</v>
      </c>
      <c r="Z397" s="11">
        <v>0</v>
      </c>
      <c r="AA397" s="12">
        <v>24</v>
      </c>
      <c r="AB397" s="12">
        <v>25</v>
      </c>
      <c r="AC397" s="12">
        <f>VLOOKUP(B397,[5]Combined!C$1:AE$640,29,0)</f>
        <v>0</v>
      </c>
      <c r="AD397" s="12">
        <v>0</v>
      </c>
      <c r="AE397" s="12">
        <v>0</v>
      </c>
      <c r="AF397" s="12">
        <v>0</v>
      </c>
      <c r="AG397" s="14">
        <f t="shared" si="30"/>
        <v>36</v>
      </c>
      <c r="AH397" s="14">
        <f t="shared" si="30"/>
        <v>0</v>
      </c>
      <c r="AI397" s="14">
        <f t="shared" si="31"/>
        <v>0</v>
      </c>
      <c r="AJ397" s="14">
        <f t="shared" si="32"/>
        <v>30</v>
      </c>
      <c r="AK397" s="14">
        <f t="shared" si="33"/>
        <v>30</v>
      </c>
      <c r="AL397" s="14">
        <f t="shared" si="34"/>
        <v>83.333333333333343</v>
      </c>
      <c r="AM397" s="7" t="s">
        <v>431</v>
      </c>
      <c r="AN397" s="7">
        <v>24</v>
      </c>
    </row>
    <row r="398" spans="1:40" x14ac:dyDescent="0.25">
      <c r="A398" s="7">
        <v>397</v>
      </c>
      <c r="B398" s="7" t="s">
        <v>438</v>
      </c>
      <c r="C398" s="8">
        <f>VLOOKUP(B398,[1]Combined!$B$1:$AA$640,26,0)</f>
        <v>3</v>
      </c>
      <c r="D398" s="8">
        <f>VLOOKUP(B398,[1]Combined!$B$1:$AB$640,27,0)</f>
        <v>3</v>
      </c>
      <c r="E398" s="8">
        <f>VLOOKUP(B398,[1]Combined!$B$1:$AD$640,29,0)</f>
        <v>0</v>
      </c>
      <c r="F398" s="8">
        <f>VLOOKUP(B398,[1]Combined!$B$1:$AE$640,30,0)</f>
        <v>0</v>
      </c>
      <c r="G398" s="8">
        <f>VLOOKUP(B398,[1]Combined!$B$1:$AF$640,31,0)</f>
        <v>0</v>
      </c>
      <c r="H398" s="8">
        <v>0</v>
      </c>
      <c r="I398" s="9">
        <f>VLOOKUP(B398,[2]Combined!C$1:AB$640,26,0)</f>
        <v>6</v>
      </c>
      <c r="J398" s="9">
        <f>VLOOKUP(B398,[2]Combined!C$1:AC$640,27,0)</f>
        <v>7</v>
      </c>
      <c r="K398" s="9">
        <f>VLOOKUP(B398,[2]Combined!C$1:AE$640,29,0)</f>
        <v>0</v>
      </c>
      <c r="L398" s="9">
        <f>VLOOKUP(B398,[2]Combined!C$1:AF$640,30,0)</f>
        <v>0</v>
      </c>
      <c r="M398" s="9">
        <f>VLOOKUP(B398,[2]Combined!C$1:AG$640,31,0)</f>
        <v>0</v>
      </c>
      <c r="N398" s="9">
        <v>0</v>
      </c>
      <c r="O398" s="10">
        <f>VLOOKUP(B398,[3]Combined!C$1:AB$640,26,0)</f>
        <v>1</v>
      </c>
      <c r="P398" s="10">
        <f>VLOOKUP(B398,[3]Combined!C$1:AC$640,27,0)</f>
        <v>1</v>
      </c>
      <c r="Q398" s="10">
        <f>VLOOKUP(B398,[3]Combined!C$1:AE$640,29,0)</f>
        <v>0</v>
      </c>
      <c r="R398" s="10">
        <f>VLOOKUP(B398,[3]Combined!C$1:AF$640,30,0)</f>
        <v>0</v>
      </c>
      <c r="S398" s="10">
        <f>VLOOKUP(B398,[3]Combined!C$1:AG$640,31,0)</f>
        <v>0</v>
      </c>
      <c r="T398" s="10">
        <v>0</v>
      </c>
      <c r="U398" s="11">
        <f>VLOOKUP(B398,[4]Combined!C$1:AB$640,26,0)</f>
        <v>0</v>
      </c>
      <c r="V398" s="11">
        <f>VLOOKUP(B398,[4]Combined!C$1:AC$640,27,0)</f>
        <v>0</v>
      </c>
      <c r="W398" s="11">
        <f>VLOOKUP(B398,[4]Combined!C$1:AE$640,29,0)</f>
        <v>0</v>
      </c>
      <c r="X398" s="11">
        <v>0</v>
      </c>
      <c r="Y398" s="11">
        <v>0</v>
      </c>
      <c r="Z398" s="11">
        <v>0</v>
      </c>
      <c r="AA398" s="12">
        <v>24</v>
      </c>
      <c r="AB398" s="12">
        <v>25</v>
      </c>
      <c r="AC398" s="12">
        <f>VLOOKUP(B398,[5]Combined!C$1:AE$640,29,0)</f>
        <v>0</v>
      </c>
      <c r="AD398" s="12">
        <v>0</v>
      </c>
      <c r="AE398" s="12">
        <v>0</v>
      </c>
      <c r="AF398" s="12">
        <v>0</v>
      </c>
      <c r="AG398" s="14">
        <f t="shared" si="30"/>
        <v>36</v>
      </c>
      <c r="AH398" s="14">
        <f t="shared" si="30"/>
        <v>0</v>
      </c>
      <c r="AI398" s="14">
        <f t="shared" si="31"/>
        <v>0</v>
      </c>
      <c r="AJ398" s="14">
        <f t="shared" si="32"/>
        <v>34</v>
      </c>
      <c r="AK398" s="14">
        <f t="shared" si="33"/>
        <v>34</v>
      </c>
      <c r="AL398" s="14">
        <f t="shared" si="34"/>
        <v>94.444444444444443</v>
      </c>
      <c r="AM398" s="7" t="s">
        <v>432</v>
      </c>
      <c r="AN398" s="7">
        <v>22</v>
      </c>
    </row>
    <row r="399" spans="1:40" x14ac:dyDescent="0.25">
      <c r="A399" s="7">
        <v>398</v>
      </c>
      <c r="B399" s="7" t="s">
        <v>439</v>
      </c>
      <c r="C399" s="8">
        <f>VLOOKUP(B399,[1]Combined!$B$1:$AA$640,26,0)</f>
        <v>3</v>
      </c>
      <c r="D399" s="8">
        <f>VLOOKUP(B399,[1]Combined!$B$1:$AB$640,27,0)</f>
        <v>3</v>
      </c>
      <c r="E399" s="8">
        <f>VLOOKUP(B399,[1]Combined!$B$1:$AD$640,29,0)</f>
        <v>0</v>
      </c>
      <c r="F399" s="8">
        <f>VLOOKUP(B399,[1]Combined!$B$1:$AE$640,30,0)</f>
        <v>0</v>
      </c>
      <c r="G399" s="8">
        <f>VLOOKUP(B399,[1]Combined!$B$1:$AF$640,31,0)</f>
        <v>0</v>
      </c>
      <c r="H399" s="8">
        <v>0</v>
      </c>
      <c r="I399" s="9">
        <f>VLOOKUP(B399,[2]Combined!C$1:AB$640,26,0)</f>
        <v>3</v>
      </c>
      <c r="J399" s="9">
        <f>VLOOKUP(B399,[2]Combined!C$1:AC$640,27,0)</f>
        <v>7</v>
      </c>
      <c r="K399" s="9">
        <f>VLOOKUP(B399,[2]Combined!C$1:AE$640,29,0)</f>
        <v>0</v>
      </c>
      <c r="L399" s="9">
        <f>VLOOKUP(B399,[2]Combined!C$1:AF$640,30,0)</f>
        <v>0</v>
      </c>
      <c r="M399" s="9">
        <f>VLOOKUP(B399,[2]Combined!C$1:AG$640,31,0)</f>
        <v>0</v>
      </c>
      <c r="N399" s="9">
        <v>0</v>
      </c>
      <c r="O399" s="10">
        <f>VLOOKUP(B399,[3]Combined!C$1:AB$640,26,0)</f>
        <v>1</v>
      </c>
      <c r="P399" s="10">
        <f>VLOOKUP(B399,[3]Combined!C$1:AC$640,27,0)</f>
        <v>1</v>
      </c>
      <c r="Q399" s="10">
        <f>VLOOKUP(B399,[3]Combined!C$1:AE$640,29,0)</f>
        <v>0</v>
      </c>
      <c r="R399" s="10">
        <f>VLOOKUP(B399,[3]Combined!C$1:AF$640,30,0)</f>
        <v>0</v>
      </c>
      <c r="S399" s="10">
        <f>VLOOKUP(B399,[3]Combined!C$1:AG$640,31,0)</f>
        <v>0</v>
      </c>
      <c r="T399" s="10">
        <v>0</v>
      </c>
      <c r="U399" s="11">
        <f>VLOOKUP(B399,[4]Combined!C$1:AB$640,26,0)</f>
        <v>0</v>
      </c>
      <c r="V399" s="11">
        <f>VLOOKUP(B399,[4]Combined!C$1:AC$640,27,0)</f>
        <v>0</v>
      </c>
      <c r="W399" s="11">
        <f>VLOOKUP(B399,[4]Combined!C$1:AE$640,29,0)</f>
        <v>0</v>
      </c>
      <c r="X399" s="11">
        <v>0</v>
      </c>
      <c r="Y399" s="11">
        <v>0</v>
      </c>
      <c r="Z399" s="11">
        <v>0</v>
      </c>
      <c r="AA399" s="12">
        <v>11</v>
      </c>
      <c r="AB399" s="12">
        <v>25</v>
      </c>
      <c r="AC399" s="12">
        <f>VLOOKUP(B399,[5]Combined!C$1:AE$640,29,0)</f>
        <v>0</v>
      </c>
      <c r="AD399" s="12">
        <v>0</v>
      </c>
      <c r="AE399" s="12">
        <v>0</v>
      </c>
      <c r="AF399" s="12">
        <v>0</v>
      </c>
      <c r="AG399" s="14">
        <f t="shared" si="30"/>
        <v>36</v>
      </c>
      <c r="AH399" s="14">
        <f t="shared" si="30"/>
        <v>0</v>
      </c>
      <c r="AI399" s="14">
        <f t="shared" si="31"/>
        <v>0</v>
      </c>
      <c r="AJ399" s="14">
        <f t="shared" si="32"/>
        <v>18</v>
      </c>
      <c r="AK399" s="14">
        <f t="shared" si="33"/>
        <v>18</v>
      </c>
      <c r="AL399" s="14">
        <f t="shared" si="34"/>
        <v>50</v>
      </c>
      <c r="AM399" s="7" t="s">
        <v>434</v>
      </c>
      <c r="AN399" s="7">
        <v>22</v>
      </c>
    </row>
    <row r="400" spans="1:40" x14ac:dyDescent="0.25">
      <c r="A400" s="7">
        <v>399</v>
      </c>
      <c r="B400" s="7" t="s">
        <v>440</v>
      </c>
      <c r="C400" s="8">
        <f>VLOOKUP(B400,[1]Combined!$B$1:$AA$640,26,0)</f>
        <v>2</v>
      </c>
      <c r="D400" s="8">
        <f>VLOOKUP(B400,[1]Combined!$B$1:$AB$640,27,0)</f>
        <v>3</v>
      </c>
      <c r="E400" s="8">
        <f>VLOOKUP(B400,[1]Combined!$B$1:$AD$640,29,0)</f>
        <v>0</v>
      </c>
      <c r="F400" s="8">
        <f>VLOOKUP(B400,[1]Combined!$B$1:$AE$640,30,0)</f>
        <v>0</v>
      </c>
      <c r="G400" s="8">
        <f>VLOOKUP(B400,[1]Combined!$B$1:$AF$640,31,0)</f>
        <v>0</v>
      </c>
      <c r="H400" s="8">
        <v>0</v>
      </c>
      <c r="I400" s="9">
        <f>VLOOKUP(B400,[2]Combined!C$1:AB$640,26,0)</f>
        <v>5</v>
      </c>
      <c r="J400" s="9">
        <f>VLOOKUP(B400,[2]Combined!C$1:AC$640,27,0)</f>
        <v>7</v>
      </c>
      <c r="K400" s="9">
        <f>VLOOKUP(B400,[2]Combined!C$1:AE$640,29,0)</f>
        <v>0</v>
      </c>
      <c r="L400" s="9">
        <f>VLOOKUP(B400,[2]Combined!C$1:AF$640,30,0)</f>
        <v>0</v>
      </c>
      <c r="M400" s="9">
        <f>VLOOKUP(B400,[2]Combined!C$1:AG$640,31,0)</f>
        <v>0</v>
      </c>
      <c r="N400" s="9">
        <v>0</v>
      </c>
      <c r="O400" s="10">
        <f>VLOOKUP(B400,[3]Combined!C$1:AB$640,26,0)</f>
        <v>1</v>
      </c>
      <c r="P400" s="10">
        <f>VLOOKUP(B400,[3]Combined!C$1:AC$640,27,0)</f>
        <v>1</v>
      </c>
      <c r="Q400" s="10">
        <f>VLOOKUP(B400,[3]Combined!C$1:AE$640,29,0)</f>
        <v>0</v>
      </c>
      <c r="R400" s="10">
        <f>VLOOKUP(B400,[3]Combined!C$1:AF$640,30,0)</f>
        <v>0</v>
      </c>
      <c r="S400" s="10">
        <f>VLOOKUP(B400,[3]Combined!C$1:AG$640,31,0)</f>
        <v>0</v>
      </c>
      <c r="T400" s="10">
        <v>0</v>
      </c>
      <c r="U400" s="11">
        <f>VLOOKUP(B400,[4]Combined!C$1:AB$640,26,0)</f>
        <v>0</v>
      </c>
      <c r="V400" s="11">
        <f>VLOOKUP(B400,[4]Combined!C$1:AC$640,27,0)</f>
        <v>0</v>
      </c>
      <c r="W400" s="11">
        <f>VLOOKUP(B400,[4]Combined!C$1:AE$640,29,0)</f>
        <v>0</v>
      </c>
      <c r="X400" s="11">
        <v>0</v>
      </c>
      <c r="Y400" s="11">
        <v>0</v>
      </c>
      <c r="Z400" s="11">
        <v>0</v>
      </c>
      <c r="AA400" s="12">
        <v>17</v>
      </c>
      <c r="AB400" s="12">
        <v>25</v>
      </c>
      <c r="AC400" s="12">
        <f>VLOOKUP(B400,[5]Combined!C$1:AE$640,29,0)</f>
        <v>0</v>
      </c>
      <c r="AD400" s="12">
        <v>0</v>
      </c>
      <c r="AE400" s="12">
        <v>0</v>
      </c>
      <c r="AF400" s="12">
        <v>0</v>
      </c>
      <c r="AG400" s="14">
        <f t="shared" si="30"/>
        <v>36</v>
      </c>
      <c r="AH400" s="14">
        <f t="shared" si="30"/>
        <v>0</v>
      </c>
      <c r="AI400" s="14">
        <f t="shared" si="31"/>
        <v>0</v>
      </c>
      <c r="AJ400" s="14">
        <f t="shared" si="32"/>
        <v>25</v>
      </c>
      <c r="AK400" s="14">
        <f t="shared" si="33"/>
        <v>25</v>
      </c>
      <c r="AL400" s="14">
        <f t="shared" si="34"/>
        <v>69.444444444444443</v>
      </c>
      <c r="AM400" s="7" t="s">
        <v>427</v>
      </c>
      <c r="AN400" s="7">
        <v>23</v>
      </c>
    </row>
    <row r="401" spans="1:40" x14ac:dyDescent="0.25">
      <c r="A401" s="7">
        <v>400</v>
      </c>
      <c r="B401" s="7" t="s">
        <v>441</v>
      </c>
      <c r="C401" s="8">
        <f>VLOOKUP(B401,[1]Combined!$B$1:$AA$640,26,0)</f>
        <v>2</v>
      </c>
      <c r="D401" s="8">
        <f>VLOOKUP(B401,[1]Combined!$B$1:$AB$640,27,0)</f>
        <v>3</v>
      </c>
      <c r="E401" s="8">
        <f>VLOOKUP(B401,[1]Combined!$B$1:$AD$640,29,0)</f>
        <v>0</v>
      </c>
      <c r="F401" s="8">
        <f>VLOOKUP(B401,[1]Combined!$B$1:$AE$640,30,0)</f>
        <v>0</v>
      </c>
      <c r="G401" s="8">
        <f>VLOOKUP(B401,[1]Combined!$B$1:$AF$640,31,0)</f>
        <v>0</v>
      </c>
      <c r="H401" s="8">
        <v>0</v>
      </c>
      <c r="I401" s="9">
        <f>VLOOKUP(B401,[2]Combined!C$1:AB$640,26,0)</f>
        <v>4</v>
      </c>
      <c r="J401" s="9">
        <f>VLOOKUP(B401,[2]Combined!C$1:AC$640,27,0)</f>
        <v>7</v>
      </c>
      <c r="K401" s="9">
        <f>VLOOKUP(B401,[2]Combined!C$1:AE$640,29,0)</f>
        <v>0</v>
      </c>
      <c r="L401" s="9">
        <f>VLOOKUP(B401,[2]Combined!C$1:AF$640,30,0)</f>
        <v>0</v>
      </c>
      <c r="M401" s="9">
        <f>VLOOKUP(B401,[2]Combined!C$1:AG$640,31,0)</f>
        <v>0</v>
      </c>
      <c r="N401" s="9">
        <v>0</v>
      </c>
      <c r="O401" s="10">
        <f>VLOOKUP(B401,[3]Combined!C$1:AB$640,26,0)</f>
        <v>0</v>
      </c>
      <c r="P401" s="10">
        <f>VLOOKUP(B401,[3]Combined!C$1:AC$640,27,0)</f>
        <v>1</v>
      </c>
      <c r="Q401" s="10">
        <f>VLOOKUP(B401,[3]Combined!C$1:AE$640,29,0)</f>
        <v>0</v>
      </c>
      <c r="R401" s="10">
        <f>VLOOKUP(B401,[3]Combined!C$1:AF$640,30,0)</f>
        <v>0</v>
      </c>
      <c r="S401" s="10">
        <f>VLOOKUP(B401,[3]Combined!C$1:AG$640,31,0)</f>
        <v>0</v>
      </c>
      <c r="T401" s="10">
        <v>0</v>
      </c>
      <c r="U401" s="11">
        <f>VLOOKUP(B401,[4]Combined!C$1:AB$640,26,0)</f>
        <v>0</v>
      </c>
      <c r="V401" s="11">
        <f>VLOOKUP(B401,[4]Combined!C$1:AC$640,27,0)</f>
        <v>0</v>
      </c>
      <c r="W401" s="11">
        <f>VLOOKUP(B401,[4]Combined!C$1:AE$640,29,0)</f>
        <v>0</v>
      </c>
      <c r="X401" s="11">
        <v>0</v>
      </c>
      <c r="Y401" s="11">
        <v>0</v>
      </c>
      <c r="Z401" s="11">
        <v>0</v>
      </c>
      <c r="AA401" s="12">
        <v>21</v>
      </c>
      <c r="AB401" s="12">
        <v>25</v>
      </c>
      <c r="AC401" s="12">
        <f>VLOOKUP(B401,[5]Combined!C$1:AE$640,29,0)</f>
        <v>0</v>
      </c>
      <c r="AD401" s="12">
        <v>0</v>
      </c>
      <c r="AE401" s="12">
        <v>0</v>
      </c>
      <c r="AF401" s="12">
        <v>0</v>
      </c>
      <c r="AG401" s="14">
        <f t="shared" si="30"/>
        <v>36</v>
      </c>
      <c r="AH401" s="14">
        <f t="shared" si="30"/>
        <v>0</v>
      </c>
      <c r="AI401" s="14">
        <f t="shared" si="31"/>
        <v>0</v>
      </c>
      <c r="AJ401" s="14">
        <f t="shared" si="32"/>
        <v>27</v>
      </c>
      <c r="AK401" s="14">
        <f t="shared" si="33"/>
        <v>27</v>
      </c>
      <c r="AL401" s="14">
        <f t="shared" si="34"/>
        <v>75</v>
      </c>
      <c r="AM401" s="7" t="s">
        <v>429</v>
      </c>
      <c r="AN401" s="7">
        <v>22</v>
      </c>
    </row>
    <row r="402" spans="1:40" x14ac:dyDescent="0.25">
      <c r="A402" s="7">
        <v>401</v>
      </c>
      <c r="B402" s="7" t="s">
        <v>442</v>
      </c>
      <c r="C402" s="8">
        <f>VLOOKUP(B402,[1]Combined!$B$1:$AA$640,26,0)</f>
        <v>2</v>
      </c>
      <c r="D402" s="8">
        <f>VLOOKUP(B402,[1]Combined!$B$1:$AB$640,27,0)</f>
        <v>3</v>
      </c>
      <c r="E402" s="8">
        <f>VLOOKUP(B402,[1]Combined!$B$1:$AD$640,29,0)</f>
        <v>0</v>
      </c>
      <c r="F402" s="8">
        <f>VLOOKUP(B402,[1]Combined!$B$1:$AE$640,30,0)</f>
        <v>0</v>
      </c>
      <c r="G402" s="8">
        <f>VLOOKUP(B402,[1]Combined!$B$1:$AF$640,31,0)</f>
        <v>0</v>
      </c>
      <c r="H402" s="8">
        <v>0</v>
      </c>
      <c r="I402" s="9">
        <f>VLOOKUP(B402,[2]Combined!C$1:AB$640,26,0)</f>
        <v>6</v>
      </c>
      <c r="J402" s="9">
        <f>VLOOKUP(B402,[2]Combined!C$1:AC$640,27,0)</f>
        <v>7</v>
      </c>
      <c r="K402" s="9">
        <f>VLOOKUP(B402,[2]Combined!C$1:AE$640,29,0)</f>
        <v>0</v>
      </c>
      <c r="L402" s="9">
        <f>VLOOKUP(B402,[2]Combined!C$1:AF$640,30,0)</f>
        <v>0</v>
      </c>
      <c r="M402" s="9">
        <f>VLOOKUP(B402,[2]Combined!C$1:AG$640,31,0)</f>
        <v>0</v>
      </c>
      <c r="N402" s="9">
        <v>0</v>
      </c>
      <c r="O402" s="10">
        <f>VLOOKUP(B402,[3]Combined!C$1:AB$640,26,0)</f>
        <v>1</v>
      </c>
      <c r="P402" s="10">
        <f>VLOOKUP(B402,[3]Combined!C$1:AC$640,27,0)</f>
        <v>1</v>
      </c>
      <c r="Q402" s="10">
        <f>VLOOKUP(B402,[3]Combined!C$1:AE$640,29,0)</f>
        <v>0</v>
      </c>
      <c r="R402" s="10">
        <f>VLOOKUP(B402,[3]Combined!C$1:AF$640,30,0)</f>
        <v>0</v>
      </c>
      <c r="S402" s="10">
        <f>VLOOKUP(B402,[3]Combined!C$1:AG$640,31,0)</f>
        <v>0</v>
      </c>
      <c r="T402" s="10">
        <v>0</v>
      </c>
      <c r="U402" s="11">
        <f>VLOOKUP(B402,[4]Combined!C$1:AB$640,26,0)</f>
        <v>0</v>
      </c>
      <c r="V402" s="11">
        <f>VLOOKUP(B402,[4]Combined!C$1:AC$640,27,0)</f>
        <v>0</v>
      </c>
      <c r="W402" s="11">
        <f>VLOOKUP(B402,[4]Combined!C$1:AE$640,29,0)</f>
        <v>0</v>
      </c>
      <c r="X402" s="11">
        <v>0</v>
      </c>
      <c r="Y402" s="11">
        <v>0</v>
      </c>
      <c r="Z402" s="11">
        <v>0</v>
      </c>
      <c r="AA402" s="12">
        <v>14</v>
      </c>
      <c r="AB402" s="12">
        <v>25</v>
      </c>
      <c r="AC402" s="12">
        <f>VLOOKUP(B402,[5]Combined!C$1:AE$640,29,0)</f>
        <v>0</v>
      </c>
      <c r="AD402" s="12">
        <v>0</v>
      </c>
      <c r="AE402" s="12">
        <v>0</v>
      </c>
      <c r="AF402" s="12">
        <v>0</v>
      </c>
      <c r="AG402" s="14">
        <f t="shared" si="30"/>
        <v>36</v>
      </c>
      <c r="AH402" s="14">
        <f t="shared" si="30"/>
        <v>0</v>
      </c>
      <c r="AI402" s="14">
        <f t="shared" si="31"/>
        <v>0</v>
      </c>
      <c r="AJ402" s="14">
        <f t="shared" si="32"/>
        <v>23</v>
      </c>
      <c r="AK402" s="14">
        <f t="shared" si="33"/>
        <v>23</v>
      </c>
      <c r="AL402" s="14">
        <f t="shared" si="34"/>
        <v>63.888888888888886</v>
      </c>
      <c r="AM402" s="7" t="s">
        <v>431</v>
      </c>
      <c r="AN402" s="7">
        <v>22</v>
      </c>
    </row>
    <row r="403" spans="1:40" x14ac:dyDescent="0.25">
      <c r="A403" s="7">
        <v>402</v>
      </c>
      <c r="B403" s="7" t="s">
        <v>443</v>
      </c>
      <c r="C403" s="8">
        <f>VLOOKUP(B403,[1]Combined!$B$1:$AA$640,26,0)</f>
        <v>3</v>
      </c>
      <c r="D403" s="8">
        <f>VLOOKUP(B403,[1]Combined!$B$1:$AB$640,27,0)</f>
        <v>3</v>
      </c>
      <c r="E403" s="8">
        <f>VLOOKUP(B403,[1]Combined!$B$1:$AD$640,29,0)</f>
        <v>0</v>
      </c>
      <c r="F403" s="8">
        <f>VLOOKUP(B403,[1]Combined!$B$1:$AE$640,30,0)</f>
        <v>0</v>
      </c>
      <c r="G403" s="8">
        <f>VLOOKUP(B403,[1]Combined!$B$1:$AF$640,31,0)</f>
        <v>0</v>
      </c>
      <c r="H403" s="8">
        <v>0</v>
      </c>
      <c r="I403" s="9">
        <f>VLOOKUP(B403,[2]Combined!C$1:AB$640,26,0)</f>
        <v>5</v>
      </c>
      <c r="J403" s="9">
        <f>VLOOKUP(B403,[2]Combined!C$1:AC$640,27,0)</f>
        <v>7</v>
      </c>
      <c r="K403" s="9">
        <f>VLOOKUP(B403,[2]Combined!C$1:AE$640,29,0)</f>
        <v>0</v>
      </c>
      <c r="L403" s="9">
        <f>VLOOKUP(B403,[2]Combined!C$1:AF$640,30,0)</f>
        <v>0</v>
      </c>
      <c r="M403" s="9">
        <f>VLOOKUP(B403,[2]Combined!C$1:AG$640,31,0)</f>
        <v>0</v>
      </c>
      <c r="N403" s="9">
        <v>0</v>
      </c>
      <c r="O403" s="10">
        <f>VLOOKUP(B403,[3]Combined!C$1:AB$640,26,0)</f>
        <v>1</v>
      </c>
      <c r="P403" s="10">
        <f>VLOOKUP(B403,[3]Combined!C$1:AC$640,27,0)</f>
        <v>1</v>
      </c>
      <c r="Q403" s="10">
        <f>VLOOKUP(B403,[3]Combined!C$1:AE$640,29,0)</f>
        <v>0</v>
      </c>
      <c r="R403" s="10">
        <f>VLOOKUP(B403,[3]Combined!C$1:AF$640,30,0)</f>
        <v>0</v>
      </c>
      <c r="S403" s="10">
        <f>VLOOKUP(B403,[3]Combined!C$1:AG$640,31,0)</f>
        <v>0</v>
      </c>
      <c r="T403" s="10">
        <v>0</v>
      </c>
      <c r="U403" s="11">
        <f>VLOOKUP(B403,[4]Combined!C$1:AB$640,26,0)</f>
        <v>0</v>
      </c>
      <c r="V403" s="11">
        <f>VLOOKUP(B403,[4]Combined!C$1:AC$640,27,0)</f>
        <v>0</v>
      </c>
      <c r="W403" s="11">
        <f>VLOOKUP(B403,[4]Combined!C$1:AE$640,29,0)</f>
        <v>0</v>
      </c>
      <c r="X403" s="11">
        <v>0</v>
      </c>
      <c r="Y403" s="11">
        <v>0</v>
      </c>
      <c r="Z403" s="11">
        <v>0</v>
      </c>
      <c r="AA403" s="12">
        <v>15</v>
      </c>
      <c r="AB403" s="12">
        <v>25</v>
      </c>
      <c r="AC403" s="12">
        <f>VLOOKUP(B403,[5]Combined!C$1:AE$640,29,0)</f>
        <v>0</v>
      </c>
      <c r="AD403" s="12">
        <v>0</v>
      </c>
      <c r="AE403" s="12">
        <v>0</v>
      </c>
      <c r="AF403" s="12">
        <v>0</v>
      </c>
      <c r="AG403" s="14">
        <f t="shared" si="30"/>
        <v>36</v>
      </c>
      <c r="AH403" s="14">
        <f t="shared" si="30"/>
        <v>0</v>
      </c>
      <c r="AI403" s="14">
        <f t="shared" si="31"/>
        <v>0</v>
      </c>
      <c r="AJ403" s="14">
        <f t="shared" si="32"/>
        <v>24</v>
      </c>
      <c r="AK403" s="14">
        <f t="shared" si="33"/>
        <v>24</v>
      </c>
      <c r="AL403" s="14">
        <f t="shared" si="34"/>
        <v>66.666666666666657</v>
      </c>
      <c r="AM403" s="7" t="s">
        <v>432</v>
      </c>
      <c r="AN403" s="7">
        <v>23</v>
      </c>
    </row>
    <row r="404" spans="1:40" x14ac:dyDescent="0.25">
      <c r="A404" s="7">
        <v>403</v>
      </c>
      <c r="B404" s="7" t="s">
        <v>444</v>
      </c>
      <c r="C404" s="8">
        <f>VLOOKUP(B404,[1]Combined!$B$1:$AA$640,26,0)</f>
        <v>1</v>
      </c>
      <c r="D404" s="8">
        <f>VLOOKUP(B404,[1]Combined!$B$1:$AB$640,27,0)</f>
        <v>3</v>
      </c>
      <c r="E404" s="8">
        <f>VLOOKUP(B404,[1]Combined!$B$1:$AD$640,29,0)</f>
        <v>0</v>
      </c>
      <c r="F404" s="8">
        <f>VLOOKUP(B404,[1]Combined!$B$1:$AE$640,30,0)</f>
        <v>0</v>
      </c>
      <c r="G404" s="8">
        <f>VLOOKUP(B404,[1]Combined!$B$1:$AF$640,31,0)</f>
        <v>0</v>
      </c>
      <c r="H404" s="8">
        <v>0</v>
      </c>
      <c r="I404" s="9">
        <f>VLOOKUP(B404,[2]Combined!C$1:AB$640,26,0)</f>
        <v>3</v>
      </c>
      <c r="J404" s="9">
        <f>VLOOKUP(B404,[2]Combined!C$1:AC$640,27,0)</f>
        <v>7</v>
      </c>
      <c r="K404" s="9">
        <f>VLOOKUP(B404,[2]Combined!C$1:AE$640,29,0)</f>
        <v>0</v>
      </c>
      <c r="L404" s="9">
        <f>VLOOKUP(B404,[2]Combined!C$1:AF$640,30,0)</f>
        <v>0</v>
      </c>
      <c r="M404" s="9">
        <f>VLOOKUP(B404,[2]Combined!C$1:AG$640,31,0)</f>
        <v>0</v>
      </c>
      <c r="N404" s="9">
        <v>0</v>
      </c>
      <c r="O404" s="10">
        <f>VLOOKUP(B404,[3]Combined!C$1:AB$640,26,0)</f>
        <v>1</v>
      </c>
      <c r="P404" s="10">
        <f>VLOOKUP(B404,[3]Combined!C$1:AC$640,27,0)</f>
        <v>1</v>
      </c>
      <c r="Q404" s="10">
        <f>VLOOKUP(B404,[3]Combined!C$1:AE$640,29,0)</f>
        <v>0</v>
      </c>
      <c r="R404" s="10">
        <f>VLOOKUP(B404,[3]Combined!C$1:AF$640,30,0)</f>
        <v>0</v>
      </c>
      <c r="S404" s="10">
        <f>VLOOKUP(B404,[3]Combined!C$1:AG$640,31,0)</f>
        <v>0</v>
      </c>
      <c r="T404" s="10">
        <v>0</v>
      </c>
      <c r="U404" s="11">
        <f>VLOOKUP(B404,[4]Combined!C$1:AB$640,26,0)</f>
        <v>0</v>
      </c>
      <c r="V404" s="11">
        <f>VLOOKUP(B404,[4]Combined!C$1:AC$640,27,0)</f>
        <v>0</v>
      </c>
      <c r="W404" s="11">
        <f>VLOOKUP(B404,[4]Combined!C$1:AE$640,29,0)</f>
        <v>0</v>
      </c>
      <c r="X404" s="11">
        <v>0</v>
      </c>
      <c r="Y404" s="11">
        <v>0</v>
      </c>
      <c r="Z404" s="11">
        <v>0</v>
      </c>
      <c r="AA404" s="12">
        <v>13</v>
      </c>
      <c r="AB404" s="12">
        <v>25</v>
      </c>
      <c r="AC404" s="12">
        <f>VLOOKUP(B404,[5]Combined!C$1:AE$640,29,0)</f>
        <v>0</v>
      </c>
      <c r="AD404" s="12">
        <v>0</v>
      </c>
      <c r="AE404" s="12">
        <v>0</v>
      </c>
      <c r="AF404" s="12">
        <v>0</v>
      </c>
      <c r="AG404" s="14">
        <f t="shared" si="30"/>
        <v>36</v>
      </c>
      <c r="AH404" s="14">
        <f t="shared" si="30"/>
        <v>0</v>
      </c>
      <c r="AI404" s="14">
        <f t="shared" si="31"/>
        <v>0</v>
      </c>
      <c r="AJ404" s="14">
        <f t="shared" si="32"/>
        <v>18</v>
      </c>
      <c r="AK404" s="14">
        <f t="shared" si="33"/>
        <v>18</v>
      </c>
      <c r="AL404" s="14">
        <f t="shared" si="34"/>
        <v>50</v>
      </c>
      <c r="AM404" s="7" t="s">
        <v>434</v>
      </c>
      <c r="AN404" s="7">
        <v>22</v>
      </c>
    </row>
    <row r="405" spans="1:40" x14ac:dyDescent="0.25">
      <c r="A405" s="7">
        <v>404</v>
      </c>
      <c r="B405" s="7" t="s">
        <v>445</v>
      </c>
      <c r="C405" s="8">
        <f>VLOOKUP(B405,[1]Combined!$B$1:$AA$640,26,0)</f>
        <v>2</v>
      </c>
      <c r="D405" s="8">
        <f>VLOOKUP(B405,[1]Combined!$B$1:$AB$640,27,0)</f>
        <v>3</v>
      </c>
      <c r="E405" s="8">
        <f>VLOOKUP(B405,[1]Combined!$B$1:$AD$640,29,0)</f>
        <v>0</v>
      </c>
      <c r="F405" s="8">
        <f>VLOOKUP(B405,[1]Combined!$B$1:$AE$640,30,0)</f>
        <v>0</v>
      </c>
      <c r="G405" s="8">
        <f>VLOOKUP(B405,[1]Combined!$B$1:$AF$640,31,0)</f>
        <v>0</v>
      </c>
      <c r="H405" s="8">
        <v>0</v>
      </c>
      <c r="I405" s="9">
        <f>VLOOKUP(B405,[2]Combined!C$1:AB$640,26,0)</f>
        <v>4</v>
      </c>
      <c r="J405" s="9">
        <f>VLOOKUP(B405,[2]Combined!C$1:AC$640,27,0)</f>
        <v>7</v>
      </c>
      <c r="K405" s="9">
        <f>VLOOKUP(B405,[2]Combined!C$1:AE$640,29,0)</f>
        <v>0</v>
      </c>
      <c r="L405" s="9">
        <f>VLOOKUP(B405,[2]Combined!C$1:AF$640,30,0)</f>
        <v>0</v>
      </c>
      <c r="M405" s="9">
        <f>VLOOKUP(B405,[2]Combined!C$1:AG$640,31,0)</f>
        <v>0</v>
      </c>
      <c r="N405" s="9">
        <v>0</v>
      </c>
      <c r="O405" s="10">
        <f>VLOOKUP(B405,[3]Combined!C$1:AB$640,26,0)</f>
        <v>1</v>
      </c>
      <c r="P405" s="10">
        <f>VLOOKUP(B405,[3]Combined!C$1:AC$640,27,0)</f>
        <v>1</v>
      </c>
      <c r="Q405" s="10">
        <f>VLOOKUP(B405,[3]Combined!C$1:AE$640,29,0)</f>
        <v>0</v>
      </c>
      <c r="R405" s="10">
        <f>VLOOKUP(B405,[3]Combined!C$1:AF$640,30,0)</f>
        <v>0</v>
      </c>
      <c r="S405" s="10">
        <f>VLOOKUP(B405,[3]Combined!C$1:AG$640,31,0)</f>
        <v>0</v>
      </c>
      <c r="T405" s="10">
        <v>0</v>
      </c>
      <c r="U405" s="11">
        <f>VLOOKUP(B405,[4]Combined!C$1:AB$640,26,0)</f>
        <v>0</v>
      </c>
      <c r="V405" s="11">
        <f>VLOOKUP(B405,[4]Combined!C$1:AC$640,27,0)</f>
        <v>0</v>
      </c>
      <c r="W405" s="11">
        <f>VLOOKUP(B405,[4]Combined!C$1:AE$640,29,0)</f>
        <v>0</v>
      </c>
      <c r="X405" s="11">
        <v>0</v>
      </c>
      <c r="Y405" s="11">
        <v>0</v>
      </c>
      <c r="Z405" s="11">
        <v>0</v>
      </c>
      <c r="AA405" s="12">
        <v>14</v>
      </c>
      <c r="AB405" s="12">
        <v>25</v>
      </c>
      <c r="AC405" s="12">
        <f>VLOOKUP(B405,[5]Combined!C$1:AE$640,29,0)</f>
        <v>0</v>
      </c>
      <c r="AD405" s="12">
        <v>0</v>
      </c>
      <c r="AE405" s="12">
        <v>0</v>
      </c>
      <c r="AF405" s="12">
        <v>0</v>
      </c>
      <c r="AG405" s="14">
        <f t="shared" si="30"/>
        <v>36</v>
      </c>
      <c r="AH405" s="14">
        <f t="shared" si="30"/>
        <v>0</v>
      </c>
      <c r="AI405" s="14">
        <f t="shared" si="31"/>
        <v>0</v>
      </c>
      <c r="AJ405" s="14">
        <f t="shared" si="32"/>
        <v>21</v>
      </c>
      <c r="AK405" s="14">
        <f t="shared" si="33"/>
        <v>21</v>
      </c>
      <c r="AL405" s="14">
        <f t="shared" si="34"/>
        <v>58.333333333333336</v>
      </c>
      <c r="AM405" s="7" t="s">
        <v>427</v>
      </c>
      <c r="AN405" s="7">
        <v>21</v>
      </c>
    </row>
    <row r="406" spans="1:40" x14ac:dyDescent="0.25">
      <c r="A406" s="7">
        <v>405</v>
      </c>
      <c r="B406" s="7" t="s">
        <v>446</v>
      </c>
      <c r="C406" s="8">
        <f>VLOOKUP(B406,[1]Combined!$B$1:$AA$640,26,0)</f>
        <v>2</v>
      </c>
      <c r="D406" s="8">
        <f>VLOOKUP(B406,[1]Combined!$B$1:$AB$640,27,0)</f>
        <v>3</v>
      </c>
      <c r="E406" s="8">
        <f>VLOOKUP(B406,[1]Combined!$B$1:$AD$640,29,0)</f>
        <v>0</v>
      </c>
      <c r="F406" s="8">
        <f>VLOOKUP(B406,[1]Combined!$B$1:$AE$640,30,0)</f>
        <v>0</v>
      </c>
      <c r="G406" s="8">
        <f>VLOOKUP(B406,[1]Combined!$B$1:$AF$640,31,0)</f>
        <v>0</v>
      </c>
      <c r="H406" s="8">
        <v>0</v>
      </c>
      <c r="I406" s="9">
        <f>VLOOKUP(B406,[2]Combined!C$1:AB$640,26,0)</f>
        <v>4</v>
      </c>
      <c r="J406" s="9">
        <f>VLOOKUP(B406,[2]Combined!C$1:AC$640,27,0)</f>
        <v>7</v>
      </c>
      <c r="K406" s="9">
        <f>VLOOKUP(B406,[2]Combined!C$1:AE$640,29,0)</f>
        <v>0</v>
      </c>
      <c r="L406" s="9">
        <f>VLOOKUP(B406,[2]Combined!C$1:AF$640,30,0)</f>
        <v>0</v>
      </c>
      <c r="M406" s="9">
        <f>VLOOKUP(B406,[2]Combined!C$1:AG$640,31,0)</f>
        <v>0</v>
      </c>
      <c r="N406" s="9">
        <v>0</v>
      </c>
      <c r="O406" s="10">
        <f>VLOOKUP(B406,[3]Combined!C$1:AB$640,26,0)</f>
        <v>1</v>
      </c>
      <c r="P406" s="10">
        <f>VLOOKUP(B406,[3]Combined!C$1:AC$640,27,0)</f>
        <v>1</v>
      </c>
      <c r="Q406" s="10">
        <f>VLOOKUP(B406,[3]Combined!C$1:AE$640,29,0)</f>
        <v>0</v>
      </c>
      <c r="R406" s="10">
        <f>VLOOKUP(B406,[3]Combined!C$1:AF$640,30,0)</f>
        <v>0</v>
      </c>
      <c r="S406" s="10">
        <f>VLOOKUP(B406,[3]Combined!C$1:AG$640,31,0)</f>
        <v>0</v>
      </c>
      <c r="T406" s="10">
        <v>0</v>
      </c>
      <c r="U406" s="11">
        <f>VLOOKUP(B406,[4]Combined!C$1:AB$640,26,0)</f>
        <v>0</v>
      </c>
      <c r="V406" s="11">
        <f>VLOOKUP(B406,[4]Combined!C$1:AC$640,27,0)</f>
        <v>0</v>
      </c>
      <c r="W406" s="11">
        <f>VLOOKUP(B406,[4]Combined!C$1:AE$640,29,0)</f>
        <v>0</v>
      </c>
      <c r="X406" s="11">
        <v>0</v>
      </c>
      <c r="Y406" s="11">
        <v>0</v>
      </c>
      <c r="Z406" s="11">
        <v>0</v>
      </c>
      <c r="AA406" s="12">
        <v>22</v>
      </c>
      <c r="AB406" s="12">
        <v>25</v>
      </c>
      <c r="AC406" s="12">
        <f>VLOOKUP(B406,[5]Combined!C$1:AE$640,29,0)</f>
        <v>0</v>
      </c>
      <c r="AD406" s="12">
        <v>0</v>
      </c>
      <c r="AE406" s="12">
        <v>0</v>
      </c>
      <c r="AF406" s="12">
        <v>0</v>
      </c>
      <c r="AG406" s="14">
        <f t="shared" si="30"/>
        <v>36</v>
      </c>
      <c r="AH406" s="14">
        <f t="shared" si="30"/>
        <v>0</v>
      </c>
      <c r="AI406" s="14">
        <f t="shared" si="31"/>
        <v>0</v>
      </c>
      <c r="AJ406" s="14">
        <f t="shared" si="32"/>
        <v>29</v>
      </c>
      <c r="AK406" s="14">
        <f t="shared" si="33"/>
        <v>29</v>
      </c>
      <c r="AL406" s="14">
        <f t="shared" si="34"/>
        <v>80.555555555555557</v>
      </c>
      <c r="AM406" s="7" t="s">
        <v>429</v>
      </c>
      <c r="AN406" s="7">
        <v>18</v>
      </c>
    </row>
    <row r="407" spans="1:40" x14ac:dyDescent="0.25">
      <c r="A407" s="7">
        <v>406</v>
      </c>
      <c r="B407" s="7" t="s">
        <v>447</v>
      </c>
      <c r="C407" s="8">
        <f>VLOOKUP(B407,[1]Combined!$B$1:$AA$640,26,0)</f>
        <v>1</v>
      </c>
      <c r="D407" s="8">
        <f>VLOOKUP(B407,[1]Combined!$B$1:$AB$640,27,0)</f>
        <v>3</v>
      </c>
      <c r="E407" s="8">
        <f>VLOOKUP(B407,[1]Combined!$B$1:$AD$640,29,0)</f>
        <v>0</v>
      </c>
      <c r="F407" s="8">
        <f>VLOOKUP(B407,[1]Combined!$B$1:$AE$640,30,0)</f>
        <v>0</v>
      </c>
      <c r="G407" s="8">
        <f>VLOOKUP(B407,[1]Combined!$B$1:$AF$640,31,0)</f>
        <v>0</v>
      </c>
      <c r="H407" s="8">
        <v>0</v>
      </c>
      <c r="I407" s="9">
        <f>VLOOKUP(B407,[2]Combined!C$1:AB$640,26,0)</f>
        <v>3</v>
      </c>
      <c r="J407" s="9">
        <f>VLOOKUP(B407,[2]Combined!C$1:AC$640,27,0)</f>
        <v>7</v>
      </c>
      <c r="K407" s="9">
        <f>VLOOKUP(B407,[2]Combined!C$1:AE$640,29,0)</f>
        <v>0</v>
      </c>
      <c r="L407" s="9">
        <f>VLOOKUP(B407,[2]Combined!C$1:AF$640,30,0)</f>
        <v>0</v>
      </c>
      <c r="M407" s="9">
        <f>VLOOKUP(B407,[2]Combined!C$1:AG$640,31,0)</f>
        <v>0</v>
      </c>
      <c r="N407" s="9">
        <v>0</v>
      </c>
      <c r="O407" s="10">
        <f>VLOOKUP(B407,[3]Combined!C$1:AB$640,26,0)</f>
        <v>0</v>
      </c>
      <c r="P407" s="10">
        <f>VLOOKUP(B407,[3]Combined!C$1:AC$640,27,0)</f>
        <v>1</v>
      </c>
      <c r="Q407" s="10">
        <f>VLOOKUP(B407,[3]Combined!C$1:AE$640,29,0)</f>
        <v>0</v>
      </c>
      <c r="R407" s="10">
        <f>VLOOKUP(B407,[3]Combined!C$1:AF$640,30,0)</f>
        <v>0</v>
      </c>
      <c r="S407" s="10">
        <f>VLOOKUP(B407,[3]Combined!C$1:AG$640,31,0)</f>
        <v>0</v>
      </c>
      <c r="T407" s="10">
        <v>0</v>
      </c>
      <c r="U407" s="11">
        <f>VLOOKUP(B407,[4]Combined!C$1:AB$640,26,0)</f>
        <v>0</v>
      </c>
      <c r="V407" s="11">
        <f>VLOOKUP(B407,[4]Combined!C$1:AC$640,27,0)</f>
        <v>0</v>
      </c>
      <c r="W407" s="11">
        <f>VLOOKUP(B407,[4]Combined!C$1:AE$640,29,0)</f>
        <v>0</v>
      </c>
      <c r="X407" s="11">
        <v>0</v>
      </c>
      <c r="Y407" s="11">
        <v>0</v>
      </c>
      <c r="Z407" s="11">
        <v>0</v>
      </c>
      <c r="AA407" s="12">
        <v>23</v>
      </c>
      <c r="AB407" s="12">
        <v>25</v>
      </c>
      <c r="AC407" s="12">
        <f>VLOOKUP(B407,[5]Combined!C$1:AE$640,29,0)</f>
        <v>0</v>
      </c>
      <c r="AD407" s="12">
        <v>0</v>
      </c>
      <c r="AE407" s="12">
        <v>0</v>
      </c>
      <c r="AF407" s="12">
        <v>0</v>
      </c>
      <c r="AG407" s="14">
        <f t="shared" si="30"/>
        <v>36</v>
      </c>
      <c r="AH407" s="14">
        <f t="shared" si="30"/>
        <v>0</v>
      </c>
      <c r="AI407" s="14">
        <f t="shared" si="31"/>
        <v>0</v>
      </c>
      <c r="AJ407" s="14">
        <f t="shared" si="32"/>
        <v>27</v>
      </c>
      <c r="AK407" s="14">
        <f t="shared" si="33"/>
        <v>27</v>
      </c>
      <c r="AL407" s="14">
        <f t="shared" si="34"/>
        <v>75</v>
      </c>
      <c r="AM407" s="7" t="s">
        <v>431</v>
      </c>
      <c r="AN407" s="7">
        <v>20</v>
      </c>
    </row>
    <row r="408" spans="1:40" x14ac:dyDescent="0.25">
      <c r="A408" s="7">
        <v>407</v>
      </c>
      <c r="B408" s="7" t="s">
        <v>448</v>
      </c>
      <c r="C408" s="8">
        <f>VLOOKUP(B408,[1]Combined!$B$1:$AA$640,26,0)</f>
        <v>1</v>
      </c>
      <c r="D408" s="8">
        <f>VLOOKUP(B408,[1]Combined!$B$1:$AB$640,27,0)</f>
        <v>3</v>
      </c>
      <c r="E408" s="8">
        <f>VLOOKUP(B408,[1]Combined!$B$1:$AD$640,29,0)</f>
        <v>0</v>
      </c>
      <c r="F408" s="8">
        <f>VLOOKUP(B408,[1]Combined!$B$1:$AE$640,30,0)</f>
        <v>0</v>
      </c>
      <c r="G408" s="8">
        <f>VLOOKUP(B408,[1]Combined!$B$1:$AF$640,31,0)</f>
        <v>0</v>
      </c>
      <c r="H408" s="8">
        <v>0</v>
      </c>
      <c r="I408" s="9">
        <f>VLOOKUP(B408,[2]Combined!C$1:AB$640,26,0)</f>
        <v>2</v>
      </c>
      <c r="J408" s="9">
        <f>VLOOKUP(B408,[2]Combined!C$1:AC$640,27,0)</f>
        <v>7</v>
      </c>
      <c r="K408" s="9">
        <f>VLOOKUP(B408,[2]Combined!C$1:AE$640,29,0)</f>
        <v>0</v>
      </c>
      <c r="L408" s="9">
        <f>VLOOKUP(B408,[2]Combined!C$1:AF$640,30,0)</f>
        <v>0</v>
      </c>
      <c r="M408" s="9">
        <f>VLOOKUP(B408,[2]Combined!C$1:AG$640,31,0)</f>
        <v>0</v>
      </c>
      <c r="N408" s="9">
        <v>0</v>
      </c>
      <c r="O408" s="10">
        <f>VLOOKUP(B408,[3]Combined!C$1:AB$640,26,0)</f>
        <v>1</v>
      </c>
      <c r="P408" s="10">
        <f>VLOOKUP(B408,[3]Combined!C$1:AC$640,27,0)</f>
        <v>1</v>
      </c>
      <c r="Q408" s="10">
        <f>VLOOKUP(B408,[3]Combined!C$1:AE$640,29,0)</f>
        <v>0</v>
      </c>
      <c r="R408" s="10">
        <f>VLOOKUP(B408,[3]Combined!C$1:AF$640,30,0)</f>
        <v>0</v>
      </c>
      <c r="S408" s="10">
        <f>VLOOKUP(B408,[3]Combined!C$1:AG$640,31,0)</f>
        <v>0</v>
      </c>
      <c r="T408" s="10">
        <v>0</v>
      </c>
      <c r="U408" s="11">
        <f>VLOOKUP(B408,[4]Combined!C$1:AB$640,26,0)</f>
        <v>0</v>
      </c>
      <c r="V408" s="11">
        <f>VLOOKUP(B408,[4]Combined!C$1:AC$640,27,0)</f>
        <v>0</v>
      </c>
      <c r="W408" s="11">
        <f>VLOOKUP(B408,[4]Combined!C$1:AE$640,29,0)</f>
        <v>0</v>
      </c>
      <c r="X408" s="11">
        <v>0</v>
      </c>
      <c r="Y408" s="11">
        <v>0</v>
      </c>
      <c r="Z408" s="11">
        <v>0</v>
      </c>
      <c r="AA408" s="12">
        <v>11</v>
      </c>
      <c r="AB408" s="12">
        <v>25</v>
      </c>
      <c r="AC408" s="12">
        <f>VLOOKUP(B408,[5]Combined!C$1:AE$640,29,0)</f>
        <v>0</v>
      </c>
      <c r="AD408" s="12">
        <v>0</v>
      </c>
      <c r="AE408" s="12">
        <v>0</v>
      </c>
      <c r="AF408" s="12">
        <v>0</v>
      </c>
      <c r="AG408" s="14">
        <f t="shared" si="30"/>
        <v>36</v>
      </c>
      <c r="AH408" s="14">
        <f t="shared" si="30"/>
        <v>0</v>
      </c>
      <c r="AI408" s="14">
        <f t="shared" si="31"/>
        <v>0</v>
      </c>
      <c r="AJ408" s="14">
        <f t="shared" si="32"/>
        <v>15</v>
      </c>
      <c r="AK408" s="14">
        <f t="shared" si="33"/>
        <v>15</v>
      </c>
      <c r="AL408" s="14">
        <f t="shared" si="34"/>
        <v>41.666666666666671</v>
      </c>
      <c r="AM408" s="7" t="s">
        <v>432</v>
      </c>
      <c r="AN408" s="7">
        <v>17</v>
      </c>
    </row>
    <row r="409" spans="1:40" x14ac:dyDescent="0.25">
      <c r="A409" s="7">
        <v>408</v>
      </c>
      <c r="B409" s="7" t="s">
        <v>449</v>
      </c>
      <c r="C409" s="8">
        <f>VLOOKUP(B409,[1]Combined!$B$1:$AA$640,26,0)</f>
        <v>3</v>
      </c>
      <c r="D409" s="8">
        <f>VLOOKUP(B409,[1]Combined!$B$1:$AB$640,27,0)</f>
        <v>3</v>
      </c>
      <c r="E409" s="8">
        <f>VLOOKUP(B409,[1]Combined!$B$1:$AD$640,29,0)</f>
        <v>0</v>
      </c>
      <c r="F409" s="8">
        <f>VLOOKUP(B409,[1]Combined!$B$1:$AE$640,30,0)</f>
        <v>0</v>
      </c>
      <c r="G409" s="8">
        <f>VLOOKUP(B409,[1]Combined!$B$1:$AF$640,31,0)</f>
        <v>0</v>
      </c>
      <c r="H409" s="8">
        <v>0</v>
      </c>
      <c r="I409" s="9">
        <f>VLOOKUP(B409,[2]Combined!C$1:AB$640,26,0)</f>
        <v>2</v>
      </c>
      <c r="J409" s="9">
        <f>VLOOKUP(B409,[2]Combined!C$1:AC$640,27,0)</f>
        <v>7</v>
      </c>
      <c r="K409" s="9">
        <f>VLOOKUP(B409,[2]Combined!C$1:AE$640,29,0)</f>
        <v>0</v>
      </c>
      <c r="L409" s="9">
        <f>VLOOKUP(B409,[2]Combined!C$1:AF$640,30,0)</f>
        <v>0</v>
      </c>
      <c r="M409" s="9">
        <f>VLOOKUP(B409,[2]Combined!C$1:AG$640,31,0)</f>
        <v>0</v>
      </c>
      <c r="N409" s="9">
        <v>0</v>
      </c>
      <c r="O409" s="10">
        <f>VLOOKUP(B409,[3]Combined!C$1:AB$640,26,0)</f>
        <v>1</v>
      </c>
      <c r="P409" s="10">
        <f>VLOOKUP(B409,[3]Combined!C$1:AC$640,27,0)</f>
        <v>1</v>
      </c>
      <c r="Q409" s="10">
        <f>VLOOKUP(B409,[3]Combined!C$1:AE$640,29,0)</f>
        <v>0</v>
      </c>
      <c r="R409" s="10">
        <f>VLOOKUP(B409,[3]Combined!C$1:AF$640,30,0)</f>
        <v>0</v>
      </c>
      <c r="S409" s="10">
        <f>VLOOKUP(B409,[3]Combined!C$1:AG$640,31,0)</f>
        <v>0</v>
      </c>
      <c r="T409" s="10">
        <v>0</v>
      </c>
      <c r="U409" s="11">
        <f>VLOOKUP(B409,[4]Combined!C$1:AB$640,26,0)</f>
        <v>0</v>
      </c>
      <c r="V409" s="11">
        <f>VLOOKUP(B409,[4]Combined!C$1:AC$640,27,0)</f>
        <v>0</v>
      </c>
      <c r="W409" s="11">
        <f>VLOOKUP(B409,[4]Combined!C$1:AE$640,29,0)</f>
        <v>0</v>
      </c>
      <c r="X409" s="11">
        <v>0</v>
      </c>
      <c r="Y409" s="11">
        <v>0</v>
      </c>
      <c r="Z409" s="11">
        <v>0</v>
      </c>
      <c r="AA409" s="12">
        <v>9</v>
      </c>
      <c r="AB409" s="12">
        <v>25</v>
      </c>
      <c r="AC409" s="12">
        <f>VLOOKUP(B409,[5]Combined!C$1:AE$640,29,0)</f>
        <v>0</v>
      </c>
      <c r="AD409" s="12">
        <v>0</v>
      </c>
      <c r="AE409" s="12">
        <v>0</v>
      </c>
      <c r="AF409" s="12">
        <v>0</v>
      </c>
      <c r="AG409" s="14">
        <f t="shared" si="30"/>
        <v>36</v>
      </c>
      <c r="AH409" s="14">
        <f t="shared" si="30"/>
        <v>0</v>
      </c>
      <c r="AI409" s="14">
        <f t="shared" si="31"/>
        <v>0</v>
      </c>
      <c r="AJ409" s="14">
        <f t="shared" si="32"/>
        <v>15</v>
      </c>
      <c r="AK409" s="14">
        <f t="shared" si="33"/>
        <v>15</v>
      </c>
      <c r="AL409" s="14">
        <f t="shared" si="34"/>
        <v>41.666666666666671</v>
      </c>
      <c r="AM409" s="7" t="s">
        <v>434</v>
      </c>
      <c r="AN409" s="7">
        <v>22</v>
      </c>
    </row>
    <row r="410" spans="1:40" x14ac:dyDescent="0.25">
      <c r="A410" s="7">
        <v>409</v>
      </c>
      <c r="B410" s="7" t="s">
        <v>450</v>
      </c>
      <c r="C410" s="8">
        <f>VLOOKUP(B410,[1]Combined!$B$1:$AA$640,26,0)</f>
        <v>1</v>
      </c>
      <c r="D410" s="8">
        <f>VLOOKUP(B410,[1]Combined!$B$1:$AB$640,27,0)</f>
        <v>3</v>
      </c>
      <c r="E410" s="8">
        <f>VLOOKUP(B410,[1]Combined!$B$1:$AD$640,29,0)</f>
        <v>0</v>
      </c>
      <c r="F410" s="8">
        <f>VLOOKUP(B410,[1]Combined!$B$1:$AE$640,30,0)</f>
        <v>0</v>
      </c>
      <c r="G410" s="8">
        <f>VLOOKUP(B410,[1]Combined!$B$1:$AF$640,31,0)</f>
        <v>0</v>
      </c>
      <c r="H410" s="8">
        <v>0</v>
      </c>
      <c r="I410" s="9">
        <f>VLOOKUP(B410,[2]Combined!C$1:AB$640,26,0)</f>
        <v>0</v>
      </c>
      <c r="J410" s="9">
        <f>VLOOKUP(B410,[2]Combined!C$1:AC$640,27,0)</f>
        <v>7</v>
      </c>
      <c r="K410" s="9">
        <f>VLOOKUP(B410,[2]Combined!C$1:AE$640,29,0)</f>
        <v>0</v>
      </c>
      <c r="L410" s="9">
        <f>VLOOKUP(B410,[2]Combined!C$1:AF$640,30,0)</f>
        <v>0</v>
      </c>
      <c r="M410" s="9">
        <f>VLOOKUP(B410,[2]Combined!C$1:AG$640,31,0)</f>
        <v>0</v>
      </c>
      <c r="N410" s="9">
        <v>0</v>
      </c>
      <c r="O410" s="10">
        <f>VLOOKUP(B410,[3]Combined!C$1:AB$640,26,0)</f>
        <v>0</v>
      </c>
      <c r="P410" s="10">
        <f>VLOOKUP(B410,[3]Combined!C$1:AC$640,27,0)</f>
        <v>1</v>
      </c>
      <c r="Q410" s="10">
        <f>VLOOKUP(B410,[3]Combined!C$1:AE$640,29,0)</f>
        <v>0</v>
      </c>
      <c r="R410" s="10">
        <f>VLOOKUP(B410,[3]Combined!C$1:AF$640,30,0)</f>
        <v>0</v>
      </c>
      <c r="S410" s="10">
        <f>VLOOKUP(B410,[3]Combined!C$1:AG$640,31,0)</f>
        <v>0</v>
      </c>
      <c r="T410" s="10">
        <v>0</v>
      </c>
      <c r="U410" s="11">
        <f>VLOOKUP(B410,[4]Combined!C$1:AB$640,26,0)</f>
        <v>0</v>
      </c>
      <c r="V410" s="11">
        <f>VLOOKUP(B410,[4]Combined!C$1:AC$640,27,0)</f>
        <v>0</v>
      </c>
      <c r="W410" s="11">
        <f>VLOOKUP(B410,[4]Combined!C$1:AE$640,29,0)</f>
        <v>0</v>
      </c>
      <c r="X410" s="11">
        <v>0</v>
      </c>
      <c r="Y410" s="11">
        <v>0</v>
      </c>
      <c r="Z410" s="11">
        <v>0</v>
      </c>
      <c r="AA410" s="12">
        <v>7</v>
      </c>
      <c r="AB410" s="12">
        <v>25</v>
      </c>
      <c r="AC410" s="12">
        <f>VLOOKUP(B410,[5]Combined!C$1:AE$640,29,0)</f>
        <v>0</v>
      </c>
      <c r="AD410" s="12">
        <v>0</v>
      </c>
      <c r="AE410" s="12">
        <v>0</v>
      </c>
      <c r="AF410" s="12">
        <v>0</v>
      </c>
      <c r="AG410" s="14">
        <f t="shared" si="30"/>
        <v>36</v>
      </c>
      <c r="AH410" s="14">
        <f t="shared" si="30"/>
        <v>0</v>
      </c>
      <c r="AI410" s="14">
        <f t="shared" si="31"/>
        <v>0</v>
      </c>
      <c r="AJ410" s="14">
        <f t="shared" si="32"/>
        <v>8</v>
      </c>
      <c r="AK410" s="14">
        <f t="shared" si="33"/>
        <v>8</v>
      </c>
      <c r="AL410" s="14">
        <f t="shared" si="34"/>
        <v>22.222222222222221</v>
      </c>
      <c r="AM410" s="7" t="s">
        <v>427</v>
      </c>
      <c r="AN410" s="7">
        <v>15</v>
      </c>
    </row>
    <row r="411" spans="1:40" x14ac:dyDescent="0.25">
      <c r="A411" s="7">
        <v>410</v>
      </c>
      <c r="B411" s="7" t="s">
        <v>451</v>
      </c>
      <c r="C411" s="8">
        <f>VLOOKUP(B411,[1]Combined!$B$1:$AA$640,26,0)</f>
        <v>1</v>
      </c>
      <c r="D411" s="8">
        <f>VLOOKUP(B411,[1]Combined!$B$1:$AB$640,27,0)</f>
        <v>3</v>
      </c>
      <c r="E411" s="8">
        <f>VLOOKUP(B411,[1]Combined!$B$1:$AD$640,29,0)</f>
        <v>0</v>
      </c>
      <c r="F411" s="8">
        <f>VLOOKUP(B411,[1]Combined!$B$1:$AE$640,30,0)</f>
        <v>0</v>
      </c>
      <c r="G411" s="8">
        <f>VLOOKUP(B411,[1]Combined!$B$1:$AF$640,31,0)</f>
        <v>0</v>
      </c>
      <c r="H411" s="8">
        <v>0</v>
      </c>
      <c r="I411" s="9">
        <f>VLOOKUP(B411,[2]Combined!C$1:AB$640,26,0)</f>
        <v>3</v>
      </c>
      <c r="J411" s="9">
        <f>VLOOKUP(B411,[2]Combined!C$1:AC$640,27,0)</f>
        <v>7</v>
      </c>
      <c r="K411" s="9">
        <f>VLOOKUP(B411,[2]Combined!C$1:AE$640,29,0)</f>
        <v>0</v>
      </c>
      <c r="L411" s="9">
        <f>VLOOKUP(B411,[2]Combined!C$1:AF$640,30,0)</f>
        <v>0</v>
      </c>
      <c r="M411" s="9">
        <f>VLOOKUP(B411,[2]Combined!C$1:AG$640,31,0)</f>
        <v>0</v>
      </c>
      <c r="N411" s="9">
        <v>0</v>
      </c>
      <c r="O411" s="10">
        <f>VLOOKUP(B411,[3]Combined!C$1:AB$640,26,0)</f>
        <v>1</v>
      </c>
      <c r="P411" s="10">
        <f>VLOOKUP(B411,[3]Combined!C$1:AC$640,27,0)</f>
        <v>1</v>
      </c>
      <c r="Q411" s="10">
        <f>VLOOKUP(B411,[3]Combined!C$1:AE$640,29,0)</f>
        <v>0</v>
      </c>
      <c r="R411" s="10">
        <f>VLOOKUP(B411,[3]Combined!C$1:AF$640,30,0)</f>
        <v>0</v>
      </c>
      <c r="S411" s="10">
        <f>VLOOKUP(B411,[3]Combined!C$1:AG$640,31,0)</f>
        <v>0</v>
      </c>
      <c r="T411" s="10">
        <v>0</v>
      </c>
      <c r="U411" s="11">
        <f>VLOOKUP(B411,[4]Combined!C$1:AB$640,26,0)</f>
        <v>0</v>
      </c>
      <c r="V411" s="11">
        <f>VLOOKUP(B411,[4]Combined!C$1:AC$640,27,0)</f>
        <v>0</v>
      </c>
      <c r="W411" s="11">
        <f>VLOOKUP(B411,[4]Combined!C$1:AE$640,29,0)</f>
        <v>0</v>
      </c>
      <c r="X411" s="11">
        <v>0</v>
      </c>
      <c r="Y411" s="11">
        <v>0</v>
      </c>
      <c r="Z411" s="11">
        <v>0</v>
      </c>
      <c r="AA411" s="12">
        <v>16</v>
      </c>
      <c r="AB411" s="12">
        <v>25</v>
      </c>
      <c r="AC411" s="12">
        <f>VLOOKUP(B411,[5]Combined!C$1:AE$640,29,0)</f>
        <v>0</v>
      </c>
      <c r="AD411" s="12">
        <v>0</v>
      </c>
      <c r="AE411" s="12">
        <v>0</v>
      </c>
      <c r="AF411" s="12">
        <v>0</v>
      </c>
      <c r="AG411" s="14">
        <f t="shared" si="30"/>
        <v>36</v>
      </c>
      <c r="AH411" s="14">
        <f t="shared" si="30"/>
        <v>0</v>
      </c>
      <c r="AI411" s="14">
        <f t="shared" si="31"/>
        <v>0</v>
      </c>
      <c r="AJ411" s="14">
        <f t="shared" si="32"/>
        <v>21</v>
      </c>
      <c r="AK411" s="14">
        <f t="shared" si="33"/>
        <v>21</v>
      </c>
      <c r="AL411" s="14">
        <f t="shared" si="34"/>
        <v>58.333333333333336</v>
      </c>
      <c r="AM411" s="7" t="s">
        <v>429</v>
      </c>
      <c r="AN411" s="7">
        <v>21</v>
      </c>
    </row>
    <row r="412" spans="1:40" x14ac:dyDescent="0.25">
      <c r="A412" s="7">
        <v>411</v>
      </c>
      <c r="B412" s="7" t="s">
        <v>452</v>
      </c>
      <c r="C412" s="8">
        <f>VLOOKUP(B412,[1]Combined!$B$1:$AA$640,26,0)</f>
        <v>3</v>
      </c>
      <c r="D412" s="8">
        <f>VLOOKUP(B412,[1]Combined!$B$1:$AB$640,27,0)</f>
        <v>3</v>
      </c>
      <c r="E412" s="8">
        <f>VLOOKUP(B412,[1]Combined!$B$1:$AD$640,29,0)</f>
        <v>0</v>
      </c>
      <c r="F412" s="8">
        <f>VLOOKUP(B412,[1]Combined!$B$1:$AE$640,30,0)</f>
        <v>0</v>
      </c>
      <c r="G412" s="8">
        <f>VLOOKUP(B412,[1]Combined!$B$1:$AF$640,31,0)</f>
        <v>0</v>
      </c>
      <c r="H412" s="8">
        <v>0</v>
      </c>
      <c r="I412" s="9">
        <f>VLOOKUP(B412,[2]Combined!C$1:AB$640,26,0)</f>
        <v>5</v>
      </c>
      <c r="J412" s="9">
        <f>VLOOKUP(B412,[2]Combined!C$1:AC$640,27,0)</f>
        <v>7</v>
      </c>
      <c r="K412" s="9">
        <f>VLOOKUP(B412,[2]Combined!C$1:AE$640,29,0)</f>
        <v>0</v>
      </c>
      <c r="L412" s="9">
        <f>VLOOKUP(B412,[2]Combined!C$1:AF$640,30,0)</f>
        <v>0</v>
      </c>
      <c r="M412" s="9">
        <f>VLOOKUP(B412,[2]Combined!C$1:AG$640,31,0)</f>
        <v>0</v>
      </c>
      <c r="N412" s="9">
        <v>0</v>
      </c>
      <c r="O412" s="10">
        <f>VLOOKUP(B412,[3]Combined!C$1:AB$640,26,0)</f>
        <v>1</v>
      </c>
      <c r="P412" s="10">
        <f>VLOOKUP(B412,[3]Combined!C$1:AC$640,27,0)</f>
        <v>1</v>
      </c>
      <c r="Q412" s="10">
        <f>VLOOKUP(B412,[3]Combined!C$1:AE$640,29,0)</f>
        <v>0</v>
      </c>
      <c r="R412" s="10">
        <f>VLOOKUP(B412,[3]Combined!C$1:AF$640,30,0)</f>
        <v>0</v>
      </c>
      <c r="S412" s="10">
        <f>VLOOKUP(B412,[3]Combined!C$1:AG$640,31,0)</f>
        <v>0</v>
      </c>
      <c r="T412" s="10">
        <v>0</v>
      </c>
      <c r="U412" s="11">
        <f>VLOOKUP(B412,[4]Combined!C$1:AB$640,26,0)</f>
        <v>0</v>
      </c>
      <c r="V412" s="11">
        <f>VLOOKUP(B412,[4]Combined!C$1:AC$640,27,0)</f>
        <v>0</v>
      </c>
      <c r="W412" s="11">
        <f>VLOOKUP(B412,[4]Combined!C$1:AE$640,29,0)</f>
        <v>0</v>
      </c>
      <c r="X412" s="11">
        <v>0</v>
      </c>
      <c r="Y412" s="11">
        <v>0</v>
      </c>
      <c r="Z412" s="11">
        <v>0</v>
      </c>
      <c r="AA412" s="12">
        <v>23</v>
      </c>
      <c r="AB412" s="12">
        <v>25</v>
      </c>
      <c r="AC412" s="12">
        <f>VLOOKUP(B412,[5]Combined!C$1:AE$640,29,0)</f>
        <v>0</v>
      </c>
      <c r="AD412" s="12">
        <v>0</v>
      </c>
      <c r="AE412" s="12">
        <v>0</v>
      </c>
      <c r="AF412" s="12">
        <v>0</v>
      </c>
      <c r="AG412" s="14">
        <f t="shared" si="30"/>
        <v>36</v>
      </c>
      <c r="AH412" s="14">
        <f t="shared" si="30"/>
        <v>0</v>
      </c>
      <c r="AI412" s="14">
        <f t="shared" si="31"/>
        <v>0</v>
      </c>
      <c r="AJ412" s="14">
        <f t="shared" si="32"/>
        <v>32</v>
      </c>
      <c r="AK412" s="14">
        <f t="shared" si="33"/>
        <v>32</v>
      </c>
      <c r="AL412" s="14">
        <f t="shared" si="34"/>
        <v>88.888888888888886</v>
      </c>
      <c r="AM412" s="7" t="s">
        <v>431</v>
      </c>
      <c r="AN412" s="7">
        <v>20</v>
      </c>
    </row>
    <row r="413" spans="1:40" x14ac:dyDescent="0.25">
      <c r="A413" s="7">
        <v>412</v>
      </c>
      <c r="B413" s="7" t="s">
        <v>453</v>
      </c>
      <c r="C413" s="8">
        <f>VLOOKUP(B413,[1]Combined!$B$1:$AA$640,26,0)</f>
        <v>1</v>
      </c>
      <c r="D413" s="8">
        <f>VLOOKUP(B413,[1]Combined!$B$1:$AB$640,27,0)</f>
        <v>3</v>
      </c>
      <c r="E413" s="8">
        <f>VLOOKUP(B413,[1]Combined!$B$1:$AD$640,29,0)</f>
        <v>0</v>
      </c>
      <c r="F413" s="8">
        <f>VLOOKUP(B413,[1]Combined!$B$1:$AE$640,30,0)</f>
        <v>0</v>
      </c>
      <c r="G413" s="8">
        <f>VLOOKUP(B413,[1]Combined!$B$1:$AF$640,31,0)</f>
        <v>0</v>
      </c>
      <c r="H413" s="8">
        <v>0</v>
      </c>
      <c r="I413" s="9">
        <f>VLOOKUP(B413,[2]Combined!C$1:AB$640,26,0)</f>
        <v>0</v>
      </c>
      <c r="J413" s="9">
        <f>VLOOKUP(B413,[2]Combined!C$1:AC$640,27,0)</f>
        <v>7</v>
      </c>
      <c r="K413" s="9">
        <f>VLOOKUP(B413,[2]Combined!C$1:AE$640,29,0)</f>
        <v>0</v>
      </c>
      <c r="L413" s="9">
        <f>VLOOKUP(B413,[2]Combined!C$1:AF$640,30,0)</f>
        <v>0</v>
      </c>
      <c r="M413" s="9">
        <f>VLOOKUP(B413,[2]Combined!C$1:AG$640,31,0)</f>
        <v>0</v>
      </c>
      <c r="N413" s="9">
        <v>0</v>
      </c>
      <c r="O413" s="10">
        <f>VLOOKUP(B413,[3]Combined!C$1:AB$640,26,0)</f>
        <v>1</v>
      </c>
      <c r="P413" s="10">
        <f>VLOOKUP(B413,[3]Combined!C$1:AC$640,27,0)</f>
        <v>1</v>
      </c>
      <c r="Q413" s="10">
        <f>VLOOKUP(B413,[3]Combined!C$1:AE$640,29,0)</f>
        <v>0</v>
      </c>
      <c r="R413" s="10">
        <f>VLOOKUP(B413,[3]Combined!C$1:AF$640,30,0)</f>
        <v>0</v>
      </c>
      <c r="S413" s="10">
        <f>VLOOKUP(B413,[3]Combined!C$1:AG$640,31,0)</f>
        <v>0</v>
      </c>
      <c r="T413" s="10">
        <v>0</v>
      </c>
      <c r="U413" s="11">
        <f>VLOOKUP(B413,[4]Combined!C$1:AB$640,26,0)</f>
        <v>0</v>
      </c>
      <c r="V413" s="11">
        <f>VLOOKUP(B413,[4]Combined!C$1:AC$640,27,0)</f>
        <v>0</v>
      </c>
      <c r="W413" s="11">
        <f>VLOOKUP(B413,[4]Combined!C$1:AE$640,29,0)</f>
        <v>0</v>
      </c>
      <c r="X413" s="11">
        <v>0</v>
      </c>
      <c r="Y413" s="11">
        <v>0</v>
      </c>
      <c r="Z413" s="11">
        <v>0</v>
      </c>
      <c r="AA413" s="12">
        <v>9</v>
      </c>
      <c r="AB413" s="12">
        <v>25</v>
      </c>
      <c r="AC413" s="12">
        <f>VLOOKUP(B413,[5]Combined!C$1:AE$640,29,0)</f>
        <v>0</v>
      </c>
      <c r="AD413" s="12">
        <v>0</v>
      </c>
      <c r="AE413" s="12">
        <v>0</v>
      </c>
      <c r="AF413" s="12">
        <v>0</v>
      </c>
      <c r="AG413" s="14">
        <f t="shared" si="30"/>
        <v>36</v>
      </c>
      <c r="AH413" s="14">
        <f t="shared" si="30"/>
        <v>0</v>
      </c>
      <c r="AI413" s="14">
        <f t="shared" si="31"/>
        <v>0</v>
      </c>
      <c r="AJ413" s="14">
        <f t="shared" si="32"/>
        <v>11</v>
      </c>
      <c r="AK413" s="14">
        <f t="shared" si="33"/>
        <v>11</v>
      </c>
      <c r="AL413" s="14">
        <f t="shared" si="34"/>
        <v>30.555555555555557</v>
      </c>
      <c r="AM413" s="7" t="s">
        <v>432</v>
      </c>
      <c r="AN413" s="7">
        <v>22</v>
      </c>
    </row>
    <row r="414" spans="1:40" x14ac:dyDescent="0.25">
      <c r="A414" s="7">
        <v>413</v>
      </c>
      <c r="B414" s="7" t="s">
        <v>454</v>
      </c>
      <c r="C414" s="8">
        <f>VLOOKUP(B414,[1]Combined!$B$1:$AA$640,26,0)</f>
        <v>1</v>
      </c>
      <c r="D414" s="8">
        <f>VLOOKUP(B414,[1]Combined!$B$1:$AB$640,27,0)</f>
        <v>3</v>
      </c>
      <c r="E414" s="8">
        <f>VLOOKUP(B414,[1]Combined!$B$1:$AD$640,29,0)</f>
        <v>0</v>
      </c>
      <c r="F414" s="8">
        <f>VLOOKUP(B414,[1]Combined!$B$1:$AE$640,30,0)</f>
        <v>0</v>
      </c>
      <c r="G414" s="8">
        <f>VLOOKUP(B414,[1]Combined!$B$1:$AF$640,31,0)</f>
        <v>0</v>
      </c>
      <c r="H414" s="8">
        <v>0</v>
      </c>
      <c r="I414" s="9">
        <f>VLOOKUP(B414,[2]Combined!C$1:AB$640,26,0)</f>
        <v>0</v>
      </c>
      <c r="J414" s="9">
        <f>VLOOKUP(B414,[2]Combined!C$1:AC$640,27,0)</f>
        <v>7</v>
      </c>
      <c r="K414" s="9">
        <f>VLOOKUP(B414,[2]Combined!C$1:AE$640,29,0)</f>
        <v>0</v>
      </c>
      <c r="L414" s="9">
        <f>VLOOKUP(B414,[2]Combined!C$1:AF$640,30,0)</f>
        <v>0</v>
      </c>
      <c r="M414" s="9">
        <f>VLOOKUP(B414,[2]Combined!C$1:AG$640,31,0)</f>
        <v>0</v>
      </c>
      <c r="N414" s="9">
        <v>0</v>
      </c>
      <c r="O414" s="10">
        <f>VLOOKUP(B414,[3]Combined!C$1:AB$640,26,0)</f>
        <v>0</v>
      </c>
      <c r="P414" s="10">
        <f>VLOOKUP(B414,[3]Combined!C$1:AC$640,27,0)</f>
        <v>1</v>
      </c>
      <c r="Q414" s="10">
        <f>VLOOKUP(B414,[3]Combined!C$1:AE$640,29,0)</f>
        <v>0</v>
      </c>
      <c r="R414" s="10">
        <f>VLOOKUP(B414,[3]Combined!C$1:AF$640,30,0)</f>
        <v>0</v>
      </c>
      <c r="S414" s="10">
        <f>VLOOKUP(B414,[3]Combined!C$1:AG$640,31,0)</f>
        <v>0</v>
      </c>
      <c r="T414" s="10">
        <v>0</v>
      </c>
      <c r="U414" s="11">
        <f>VLOOKUP(B414,[4]Combined!C$1:AB$640,26,0)</f>
        <v>0</v>
      </c>
      <c r="V414" s="11">
        <f>VLOOKUP(B414,[4]Combined!C$1:AC$640,27,0)</f>
        <v>0</v>
      </c>
      <c r="W414" s="11">
        <f>VLOOKUP(B414,[4]Combined!C$1:AE$640,29,0)</f>
        <v>0</v>
      </c>
      <c r="X414" s="11">
        <v>0</v>
      </c>
      <c r="Y414" s="11">
        <v>0</v>
      </c>
      <c r="Z414" s="11">
        <v>0</v>
      </c>
      <c r="AA414" s="12">
        <v>8</v>
      </c>
      <c r="AB414" s="12">
        <v>25</v>
      </c>
      <c r="AC414" s="12">
        <f>VLOOKUP(B414,[5]Combined!C$1:AE$640,29,0)</f>
        <v>0</v>
      </c>
      <c r="AD414" s="12">
        <v>0</v>
      </c>
      <c r="AE414" s="12">
        <v>0</v>
      </c>
      <c r="AF414" s="12">
        <v>0</v>
      </c>
      <c r="AG414" s="14">
        <f t="shared" si="30"/>
        <v>36</v>
      </c>
      <c r="AH414" s="14">
        <f t="shared" si="30"/>
        <v>0</v>
      </c>
      <c r="AI414" s="14">
        <f t="shared" si="31"/>
        <v>0</v>
      </c>
      <c r="AJ414" s="14">
        <f t="shared" si="32"/>
        <v>9</v>
      </c>
      <c r="AK414" s="14">
        <f t="shared" si="33"/>
        <v>9</v>
      </c>
      <c r="AL414" s="14">
        <f t="shared" si="34"/>
        <v>25</v>
      </c>
      <c r="AM414" s="7" t="s">
        <v>434</v>
      </c>
      <c r="AN414" s="7">
        <v>14</v>
      </c>
    </row>
    <row r="415" spans="1:40" x14ac:dyDescent="0.25">
      <c r="A415" s="7">
        <v>414</v>
      </c>
      <c r="B415" s="7" t="s">
        <v>455</v>
      </c>
      <c r="C415" s="8">
        <f>VLOOKUP(B415,[1]Combined!$B$1:$AA$640,26,0)</f>
        <v>2</v>
      </c>
      <c r="D415" s="8">
        <f>VLOOKUP(B415,[1]Combined!$B$1:$AB$640,27,0)</f>
        <v>3</v>
      </c>
      <c r="E415" s="8">
        <f>VLOOKUP(B415,[1]Combined!$B$1:$AD$640,29,0)</f>
        <v>0</v>
      </c>
      <c r="F415" s="8">
        <f>VLOOKUP(B415,[1]Combined!$B$1:$AE$640,30,0)</f>
        <v>0</v>
      </c>
      <c r="G415" s="8">
        <f>VLOOKUP(B415,[1]Combined!$B$1:$AF$640,31,0)</f>
        <v>0</v>
      </c>
      <c r="H415" s="8">
        <v>0</v>
      </c>
      <c r="I415" s="9">
        <f>VLOOKUP(B415,[2]Combined!C$1:AB$640,26,0)</f>
        <v>4</v>
      </c>
      <c r="J415" s="9">
        <f>VLOOKUP(B415,[2]Combined!C$1:AC$640,27,0)</f>
        <v>7</v>
      </c>
      <c r="K415" s="9">
        <f>VLOOKUP(B415,[2]Combined!C$1:AE$640,29,0)</f>
        <v>0</v>
      </c>
      <c r="L415" s="9">
        <f>VLOOKUP(B415,[2]Combined!C$1:AF$640,30,0)</f>
        <v>0</v>
      </c>
      <c r="M415" s="9">
        <f>VLOOKUP(B415,[2]Combined!C$1:AG$640,31,0)</f>
        <v>0</v>
      </c>
      <c r="N415" s="9">
        <v>0</v>
      </c>
      <c r="O415" s="10">
        <f>VLOOKUP(B415,[3]Combined!C$1:AB$640,26,0)</f>
        <v>0</v>
      </c>
      <c r="P415" s="10">
        <f>VLOOKUP(B415,[3]Combined!C$1:AC$640,27,0)</f>
        <v>1</v>
      </c>
      <c r="Q415" s="10">
        <f>VLOOKUP(B415,[3]Combined!C$1:AE$640,29,0)</f>
        <v>0</v>
      </c>
      <c r="R415" s="10">
        <f>VLOOKUP(B415,[3]Combined!C$1:AF$640,30,0)</f>
        <v>0</v>
      </c>
      <c r="S415" s="10">
        <f>VLOOKUP(B415,[3]Combined!C$1:AG$640,31,0)</f>
        <v>0</v>
      </c>
      <c r="T415" s="10">
        <v>0</v>
      </c>
      <c r="U415" s="11">
        <f>VLOOKUP(B415,[4]Combined!C$1:AB$640,26,0)</f>
        <v>0</v>
      </c>
      <c r="V415" s="11">
        <f>VLOOKUP(B415,[4]Combined!C$1:AC$640,27,0)</f>
        <v>0</v>
      </c>
      <c r="W415" s="11">
        <f>VLOOKUP(B415,[4]Combined!C$1:AE$640,29,0)</f>
        <v>0</v>
      </c>
      <c r="X415" s="11">
        <v>0</v>
      </c>
      <c r="Y415" s="11">
        <v>0</v>
      </c>
      <c r="Z415" s="11">
        <v>0</v>
      </c>
      <c r="AA415" s="12">
        <v>23</v>
      </c>
      <c r="AB415" s="12">
        <v>25</v>
      </c>
      <c r="AC415" s="12">
        <f>VLOOKUP(B415,[5]Combined!C$1:AE$640,29,0)</f>
        <v>0</v>
      </c>
      <c r="AD415" s="12">
        <v>0</v>
      </c>
      <c r="AE415" s="12">
        <v>0</v>
      </c>
      <c r="AF415" s="12">
        <v>0</v>
      </c>
      <c r="AG415" s="14">
        <f t="shared" si="30"/>
        <v>36</v>
      </c>
      <c r="AH415" s="14">
        <f t="shared" si="30"/>
        <v>0</v>
      </c>
      <c r="AI415" s="14">
        <f t="shared" si="31"/>
        <v>0</v>
      </c>
      <c r="AJ415" s="14">
        <f t="shared" si="32"/>
        <v>29</v>
      </c>
      <c r="AK415" s="14">
        <f t="shared" si="33"/>
        <v>29</v>
      </c>
      <c r="AL415" s="14">
        <f t="shared" si="34"/>
        <v>80.555555555555557</v>
      </c>
      <c r="AM415" s="7" t="s">
        <v>427</v>
      </c>
      <c r="AN415" s="7">
        <v>20</v>
      </c>
    </row>
    <row r="416" spans="1:40" x14ac:dyDescent="0.25">
      <c r="A416" s="7">
        <v>415</v>
      </c>
      <c r="B416" s="7" t="s">
        <v>456</v>
      </c>
      <c r="C416" s="8">
        <f>VLOOKUP(B416,[1]Combined!$B$1:$AA$640,26,0)</f>
        <v>1</v>
      </c>
      <c r="D416" s="8">
        <f>VLOOKUP(B416,[1]Combined!$B$1:$AB$640,27,0)</f>
        <v>3</v>
      </c>
      <c r="E416" s="8">
        <f>VLOOKUP(B416,[1]Combined!$B$1:$AD$640,29,0)</f>
        <v>0</v>
      </c>
      <c r="F416" s="8">
        <f>VLOOKUP(B416,[1]Combined!$B$1:$AE$640,30,0)</f>
        <v>0</v>
      </c>
      <c r="G416" s="8">
        <f>VLOOKUP(B416,[1]Combined!$B$1:$AF$640,31,0)</f>
        <v>0</v>
      </c>
      <c r="H416" s="8">
        <v>0</v>
      </c>
      <c r="I416" s="9">
        <f>VLOOKUP(B416,[2]Combined!C$1:AB$640,26,0)</f>
        <v>5</v>
      </c>
      <c r="J416" s="9">
        <f>VLOOKUP(B416,[2]Combined!C$1:AC$640,27,0)</f>
        <v>7</v>
      </c>
      <c r="K416" s="9">
        <f>VLOOKUP(B416,[2]Combined!C$1:AE$640,29,0)</f>
        <v>0</v>
      </c>
      <c r="L416" s="9">
        <f>VLOOKUP(B416,[2]Combined!C$1:AF$640,30,0)</f>
        <v>0</v>
      </c>
      <c r="M416" s="9">
        <f>VLOOKUP(B416,[2]Combined!C$1:AG$640,31,0)</f>
        <v>0</v>
      </c>
      <c r="N416" s="9">
        <v>0</v>
      </c>
      <c r="O416" s="10">
        <f>VLOOKUP(B416,[3]Combined!C$1:AB$640,26,0)</f>
        <v>0</v>
      </c>
      <c r="P416" s="10">
        <f>VLOOKUP(B416,[3]Combined!C$1:AC$640,27,0)</f>
        <v>1</v>
      </c>
      <c r="Q416" s="10">
        <f>VLOOKUP(B416,[3]Combined!C$1:AE$640,29,0)</f>
        <v>0</v>
      </c>
      <c r="R416" s="10">
        <f>VLOOKUP(B416,[3]Combined!C$1:AF$640,30,0)</f>
        <v>0</v>
      </c>
      <c r="S416" s="10">
        <f>VLOOKUP(B416,[3]Combined!C$1:AG$640,31,0)</f>
        <v>0</v>
      </c>
      <c r="T416" s="10">
        <v>0</v>
      </c>
      <c r="U416" s="11">
        <f>VLOOKUP(B416,[4]Combined!C$1:AB$640,26,0)</f>
        <v>0</v>
      </c>
      <c r="V416" s="11">
        <f>VLOOKUP(B416,[4]Combined!C$1:AC$640,27,0)</f>
        <v>0</v>
      </c>
      <c r="W416" s="11">
        <f>VLOOKUP(B416,[4]Combined!C$1:AE$640,29,0)</f>
        <v>0</v>
      </c>
      <c r="X416" s="11">
        <v>0</v>
      </c>
      <c r="Y416" s="11">
        <v>0</v>
      </c>
      <c r="Z416" s="11">
        <v>0</v>
      </c>
      <c r="AA416" s="12">
        <v>5</v>
      </c>
      <c r="AB416" s="12">
        <v>25</v>
      </c>
      <c r="AC416" s="12">
        <f>VLOOKUP(B416,[5]Combined!C$1:AE$640,29,0)</f>
        <v>0</v>
      </c>
      <c r="AD416" s="12">
        <v>0</v>
      </c>
      <c r="AE416" s="12">
        <v>0</v>
      </c>
      <c r="AF416" s="12">
        <v>0</v>
      </c>
      <c r="AG416" s="14">
        <f t="shared" si="30"/>
        <v>36</v>
      </c>
      <c r="AH416" s="14">
        <f t="shared" si="30"/>
        <v>0</v>
      </c>
      <c r="AI416" s="14">
        <f t="shared" si="31"/>
        <v>0</v>
      </c>
      <c r="AJ416" s="14">
        <f t="shared" si="32"/>
        <v>11</v>
      </c>
      <c r="AK416" s="14">
        <f t="shared" si="33"/>
        <v>11</v>
      </c>
      <c r="AL416" s="14">
        <f t="shared" si="34"/>
        <v>30.555555555555557</v>
      </c>
      <c r="AM416" s="7" t="s">
        <v>429</v>
      </c>
      <c r="AN416" s="7">
        <v>18</v>
      </c>
    </row>
    <row r="417" spans="1:40" x14ac:dyDescent="0.25">
      <c r="A417" s="7">
        <v>416</v>
      </c>
      <c r="B417" s="7" t="s">
        <v>457</v>
      </c>
      <c r="C417" s="8">
        <f>VLOOKUP(B417,[1]Combined!$B$1:$AA$640,26,0)</f>
        <v>2</v>
      </c>
      <c r="D417" s="8">
        <f>VLOOKUP(B417,[1]Combined!$B$1:$AB$640,27,0)</f>
        <v>3</v>
      </c>
      <c r="E417" s="8">
        <f>VLOOKUP(B417,[1]Combined!$B$1:$AD$640,29,0)</f>
        <v>0</v>
      </c>
      <c r="F417" s="8">
        <f>VLOOKUP(B417,[1]Combined!$B$1:$AE$640,30,0)</f>
        <v>0</v>
      </c>
      <c r="G417" s="8">
        <f>VLOOKUP(B417,[1]Combined!$B$1:$AF$640,31,0)</f>
        <v>0</v>
      </c>
      <c r="H417" s="8">
        <v>0</v>
      </c>
      <c r="I417" s="9">
        <f>VLOOKUP(B417,[2]Combined!C$1:AB$640,26,0)</f>
        <v>1</v>
      </c>
      <c r="J417" s="9">
        <f>VLOOKUP(B417,[2]Combined!C$1:AC$640,27,0)</f>
        <v>7</v>
      </c>
      <c r="K417" s="9">
        <f>VLOOKUP(B417,[2]Combined!C$1:AE$640,29,0)</f>
        <v>0</v>
      </c>
      <c r="L417" s="9">
        <f>VLOOKUP(B417,[2]Combined!C$1:AF$640,30,0)</f>
        <v>0</v>
      </c>
      <c r="M417" s="9">
        <f>VLOOKUP(B417,[2]Combined!C$1:AG$640,31,0)</f>
        <v>0</v>
      </c>
      <c r="N417" s="9">
        <v>0</v>
      </c>
      <c r="O417" s="10">
        <f>VLOOKUP(B417,[3]Combined!C$1:AB$640,26,0)</f>
        <v>0</v>
      </c>
      <c r="P417" s="10">
        <f>VLOOKUP(B417,[3]Combined!C$1:AC$640,27,0)</f>
        <v>1</v>
      </c>
      <c r="Q417" s="10">
        <f>VLOOKUP(B417,[3]Combined!C$1:AE$640,29,0)</f>
        <v>0</v>
      </c>
      <c r="R417" s="10">
        <f>VLOOKUP(B417,[3]Combined!C$1:AF$640,30,0)</f>
        <v>0</v>
      </c>
      <c r="S417" s="10">
        <f>VLOOKUP(B417,[3]Combined!C$1:AG$640,31,0)</f>
        <v>0</v>
      </c>
      <c r="T417" s="10">
        <v>0</v>
      </c>
      <c r="U417" s="11">
        <f>VLOOKUP(B417,[4]Combined!C$1:AB$640,26,0)</f>
        <v>0</v>
      </c>
      <c r="V417" s="11">
        <f>VLOOKUP(B417,[4]Combined!C$1:AC$640,27,0)</f>
        <v>0</v>
      </c>
      <c r="W417" s="11">
        <f>VLOOKUP(B417,[4]Combined!C$1:AE$640,29,0)</f>
        <v>0</v>
      </c>
      <c r="X417" s="11">
        <v>0</v>
      </c>
      <c r="Y417" s="11">
        <v>0</v>
      </c>
      <c r="Z417" s="11">
        <v>0</v>
      </c>
      <c r="AA417" s="12">
        <v>4</v>
      </c>
      <c r="AB417" s="12">
        <v>25</v>
      </c>
      <c r="AC417" s="12">
        <f>VLOOKUP(B417,[5]Combined!C$1:AE$640,29,0)</f>
        <v>0</v>
      </c>
      <c r="AD417" s="12">
        <v>0</v>
      </c>
      <c r="AE417" s="12">
        <v>0</v>
      </c>
      <c r="AF417" s="12">
        <v>0</v>
      </c>
      <c r="AG417" s="14">
        <f t="shared" si="30"/>
        <v>36</v>
      </c>
      <c r="AH417" s="14">
        <f t="shared" si="30"/>
        <v>0</v>
      </c>
      <c r="AI417" s="14">
        <f t="shared" si="31"/>
        <v>0</v>
      </c>
      <c r="AJ417" s="14">
        <f t="shared" si="32"/>
        <v>7</v>
      </c>
      <c r="AK417" s="14">
        <f t="shared" si="33"/>
        <v>7</v>
      </c>
      <c r="AL417" s="14">
        <f t="shared" si="34"/>
        <v>19.444444444444446</v>
      </c>
      <c r="AM417" s="7" t="s">
        <v>431</v>
      </c>
      <c r="AN417" s="7">
        <v>17</v>
      </c>
    </row>
    <row r="418" spans="1:40" x14ac:dyDescent="0.25">
      <c r="A418" s="7">
        <v>417</v>
      </c>
      <c r="B418" s="7" t="s">
        <v>458</v>
      </c>
      <c r="C418" s="8">
        <f>VLOOKUP(B418,[1]Combined!$B$1:$AA$640,26,0)</f>
        <v>3</v>
      </c>
      <c r="D418" s="8">
        <f>VLOOKUP(B418,[1]Combined!$B$1:$AB$640,27,0)</f>
        <v>3</v>
      </c>
      <c r="E418" s="8">
        <f>VLOOKUP(B418,[1]Combined!$B$1:$AD$640,29,0)</f>
        <v>0</v>
      </c>
      <c r="F418" s="8">
        <f>VLOOKUP(B418,[1]Combined!$B$1:$AE$640,30,0)</f>
        <v>0</v>
      </c>
      <c r="G418" s="8">
        <f>VLOOKUP(B418,[1]Combined!$B$1:$AF$640,31,0)</f>
        <v>0</v>
      </c>
      <c r="H418" s="8">
        <v>0</v>
      </c>
      <c r="I418" s="9">
        <f>VLOOKUP(B418,[2]Combined!C$1:AB$640,26,0)</f>
        <v>5</v>
      </c>
      <c r="J418" s="9">
        <f>VLOOKUP(B418,[2]Combined!C$1:AC$640,27,0)</f>
        <v>7</v>
      </c>
      <c r="K418" s="9">
        <f>VLOOKUP(B418,[2]Combined!C$1:AE$640,29,0)</f>
        <v>0</v>
      </c>
      <c r="L418" s="9">
        <f>VLOOKUP(B418,[2]Combined!C$1:AF$640,30,0)</f>
        <v>0</v>
      </c>
      <c r="M418" s="9">
        <f>VLOOKUP(B418,[2]Combined!C$1:AG$640,31,0)</f>
        <v>0</v>
      </c>
      <c r="N418" s="9">
        <v>0</v>
      </c>
      <c r="O418" s="10">
        <f>VLOOKUP(B418,[3]Combined!C$1:AB$640,26,0)</f>
        <v>0</v>
      </c>
      <c r="P418" s="10">
        <f>VLOOKUP(B418,[3]Combined!C$1:AC$640,27,0)</f>
        <v>1</v>
      </c>
      <c r="Q418" s="10">
        <f>VLOOKUP(B418,[3]Combined!C$1:AE$640,29,0)</f>
        <v>0</v>
      </c>
      <c r="R418" s="10">
        <f>VLOOKUP(B418,[3]Combined!C$1:AF$640,30,0)</f>
        <v>0</v>
      </c>
      <c r="S418" s="10">
        <f>VLOOKUP(B418,[3]Combined!C$1:AG$640,31,0)</f>
        <v>0</v>
      </c>
      <c r="T418" s="10">
        <v>0</v>
      </c>
      <c r="U418" s="11">
        <f>VLOOKUP(B418,[4]Combined!C$1:AB$640,26,0)</f>
        <v>0</v>
      </c>
      <c r="V418" s="11">
        <f>VLOOKUP(B418,[4]Combined!C$1:AC$640,27,0)</f>
        <v>0</v>
      </c>
      <c r="W418" s="11">
        <f>VLOOKUP(B418,[4]Combined!C$1:AE$640,29,0)</f>
        <v>0</v>
      </c>
      <c r="X418" s="11">
        <v>0</v>
      </c>
      <c r="Y418" s="11">
        <v>0</v>
      </c>
      <c r="Z418" s="11">
        <v>0</v>
      </c>
      <c r="AA418" s="12">
        <v>17</v>
      </c>
      <c r="AB418" s="12">
        <v>25</v>
      </c>
      <c r="AC418" s="12">
        <f>VLOOKUP(B418,[5]Combined!C$1:AE$640,29,0)</f>
        <v>0</v>
      </c>
      <c r="AD418" s="12">
        <v>0</v>
      </c>
      <c r="AE418" s="12">
        <v>0</v>
      </c>
      <c r="AF418" s="12">
        <v>0</v>
      </c>
      <c r="AG418" s="14">
        <f t="shared" si="30"/>
        <v>36</v>
      </c>
      <c r="AH418" s="14">
        <f t="shared" si="30"/>
        <v>0</v>
      </c>
      <c r="AI418" s="14">
        <f t="shared" si="31"/>
        <v>0</v>
      </c>
      <c r="AJ418" s="14">
        <f t="shared" si="32"/>
        <v>25</v>
      </c>
      <c r="AK418" s="14">
        <f t="shared" si="33"/>
        <v>25</v>
      </c>
      <c r="AL418" s="14">
        <f t="shared" si="34"/>
        <v>69.444444444444443</v>
      </c>
      <c r="AM418" s="7" t="s">
        <v>432</v>
      </c>
      <c r="AN418" s="7">
        <v>19</v>
      </c>
    </row>
    <row r="419" spans="1:40" x14ac:dyDescent="0.25">
      <c r="A419" s="7">
        <v>418</v>
      </c>
      <c r="B419" s="7" t="s">
        <v>459</v>
      </c>
      <c r="C419" s="8">
        <f>VLOOKUP(B419,[1]Combined!$B$1:$AA$640,26,0)</f>
        <v>3</v>
      </c>
      <c r="D419" s="8">
        <f>VLOOKUP(B419,[1]Combined!$B$1:$AB$640,27,0)</f>
        <v>3</v>
      </c>
      <c r="E419" s="8">
        <f>VLOOKUP(B419,[1]Combined!$B$1:$AD$640,29,0)</f>
        <v>0</v>
      </c>
      <c r="F419" s="8">
        <f>VLOOKUP(B419,[1]Combined!$B$1:$AE$640,30,0)</f>
        <v>0</v>
      </c>
      <c r="G419" s="8">
        <f>VLOOKUP(B419,[1]Combined!$B$1:$AF$640,31,0)</f>
        <v>0</v>
      </c>
      <c r="H419" s="8">
        <v>0</v>
      </c>
      <c r="I419" s="9">
        <f>VLOOKUP(B419,[2]Combined!C$1:AB$640,26,0)</f>
        <v>4</v>
      </c>
      <c r="J419" s="9">
        <f>VLOOKUP(B419,[2]Combined!C$1:AC$640,27,0)</f>
        <v>7</v>
      </c>
      <c r="K419" s="9">
        <f>VLOOKUP(B419,[2]Combined!C$1:AE$640,29,0)</f>
        <v>0</v>
      </c>
      <c r="L419" s="9">
        <f>VLOOKUP(B419,[2]Combined!C$1:AF$640,30,0)</f>
        <v>0</v>
      </c>
      <c r="M419" s="9">
        <f>VLOOKUP(B419,[2]Combined!C$1:AG$640,31,0)</f>
        <v>0</v>
      </c>
      <c r="N419" s="9">
        <v>0</v>
      </c>
      <c r="O419" s="10">
        <f>VLOOKUP(B419,[3]Combined!C$1:AB$640,26,0)</f>
        <v>0</v>
      </c>
      <c r="P419" s="10">
        <f>VLOOKUP(B419,[3]Combined!C$1:AC$640,27,0)</f>
        <v>1</v>
      </c>
      <c r="Q419" s="10">
        <f>VLOOKUP(B419,[3]Combined!C$1:AE$640,29,0)</f>
        <v>0</v>
      </c>
      <c r="R419" s="10">
        <f>VLOOKUP(B419,[3]Combined!C$1:AF$640,30,0)</f>
        <v>0</v>
      </c>
      <c r="S419" s="10">
        <f>VLOOKUP(B419,[3]Combined!C$1:AG$640,31,0)</f>
        <v>0</v>
      </c>
      <c r="T419" s="10">
        <v>0</v>
      </c>
      <c r="U419" s="11">
        <f>VLOOKUP(B419,[4]Combined!C$1:AB$640,26,0)</f>
        <v>0</v>
      </c>
      <c r="V419" s="11">
        <f>VLOOKUP(B419,[4]Combined!C$1:AC$640,27,0)</f>
        <v>0</v>
      </c>
      <c r="W419" s="11">
        <f>VLOOKUP(B419,[4]Combined!C$1:AE$640,29,0)</f>
        <v>0</v>
      </c>
      <c r="X419" s="11">
        <v>0</v>
      </c>
      <c r="Y419" s="11">
        <v>0</v>
      </c>
      <c r="Z419" s="11">
        <v>0</v>
      </c>
      <c r="AA419" s="12">
        <v>12</v>
      </c>
      <c r="AB419" s="12">
        <v>25</v>
      </c>
      <c r="AC419" s="12">
        <f>VLOOKUP(B419,[5]Combined!C$1:AE$640,29,0)</f>
        <v>0</v>
      </c>
      <c r="AD419" s="12">
        <v>0</v>
      </c>
      <c r="AE419" s="12">
        <v>0</v>
      </c>
      <c r="AF419" s="12">
        <v>0</v>
      </c>
      <c r="AG419" s="14">
        <f t="shared" si="30"/>
        <v>36</v>
      </c>
      <c r="AH419" s="14">
        <f t="shared" si="30"/>
        <v>0</v>
      </c>
      <c r="AI419" s="14">
        <f t="shared" si="31"/>
        <v>0</v>
      </c>
      <c r="AJ419" s="14">
        <f t="shared" si="32"/>
        <v>19</v>
      </c>
      <c r="AK419" s="14">
        <f t="shared" si="33"/>
        <v>19</v>
      </c>
      <c r="AL419" s="14">
        <f t="shared" si="34"/>
        <v>52.777777777777779</v>
      </c>
      <c r="AM419" s="7" t="s">
        <v>434</v>
      </c>
      <c r="AN419" s="7">
        <v>23</v>
      </c>
    </row>
    <row r="420" spans="1:40" x14ac:dyDescent="0.25">
      <c r="A420" s="7">
        <v>419</v>
      </c>
      <c r="B420" s="7" t="s">
        <v>460</v>
      </c>
      <c r="C420" s="8">
        <f>VLOOKUP(B420,[1]Combined!$B$1:$AA$640,26,0)</f>
        <v>0</v>
      </c>
      <c r="D420" s="8">
        <f>VLOOKUP(B420,[1]Combined!$B$1:$AB$640,27,0)</f>
        <v>3</v>
      </c>
      <c r="E420" s="8">
        <f>VLOOKUP(B420,[1]Combined!$B$1:$AD$640,29,0)</f>
        <v>0</v>
      </c>
      <c r="F420" s="8">
        <f>VLOOKUP(B420,[1]Combined!$B$1:$AE$640,30,0)</f>
        <v>0</v>
      </c>
      <c r="G420" s="8">
        <f>VLOOKUP(B420,[1]Combined!$B$1:$AF$640,31,0)</f>
        <v>0</v>
      </c>
      <c r="H420" s="8">
        <v>0</v>
      </c>
      <c r="I420" s="9">
        <f>VLOOKUP(B420,[2]Combined!C$1:AB$640,26,0)</f>
        <v>1</v>
      </c>
      <c r="J420" s="9">
        <f>VLOOKUP(B420,[2]Combined!C$1:AC$640,27,0)</f>
        <v>7</v>
      </c>
      <c r="K420" s="9">
        <f>VLOOKUP(B420,[2]Combined!C$1:AE$640,29,0)</f>
        <v>0</v>
      </c>
      <c r="L420" s="9">
        <f>VLOOKUP(B420,[2]Combined!C$1:AF$640,30,0)</f>
        <v>0</v>
      </c>
      <c r="M420" s="9">
        <f>VLOOKUP(B420,[2]Combined!C$1:AG$640,31,0)</f>
        <v>0</v>
      </c>
      <c r="N420" s="9">
        <v>0</v>
      </c>
      <c r="O420" s="10">
        <f>VLOOKUP(B420,[3]Combined!C$1:AB$640,26,0)</f>
        <v>0</v>
      </c>
      <c r="P420" s="10">
        <f>VLOOKUP(B420,[3]Combined!C$1:AC$640,27,0)</f>
        <v>1</v>
      </c>
      <c r="Q420" s="10">
        <f>VLOOKUP(B420,[3]Combined!C$1:AE$640,29,0)</f>
        <v>0</v>
      </c>
      <c r="R420" s="10">
        <f>VLOOKUP(B420,[3]Combined!C$1:AF$640,30,0)</f>
        <v>0</v>
      </c>
      <c r="S420" s="10">
        <f>VLOOKUP(B420,[3]Combined!C$1:AG$640,31,0)</f>
        <v>0</v>
      </c>
      <c r="T420" s="10">
        <v>0</v>
      </c>
      <c r="U420" s="11">
        <f>VLOOKUP(B420,[4]Combined!C$1:AB$640,26,0)</f>
        <v>0</v>
      </c>
      <c r="V420" s="11">
        <f>VLOOKUP(B420,[4]Combined!C$1:AC$640,27,0)</f>
        <v>0</v>
      </c>
      <c r="W420" s="11">
        <f>VLOOKUP(B420,[4]Combined!C$1:AE$640,29,0)</f>
        <v>0</v>
      </c>
      <c r="X420" s="11">
        <v>0</v>
      </c>
      <c r="Y420" s="11">
        <v>0</v>
      </c>
      <c r="Z420" s="11">
        <v>0</v>
      </c>
      <c r="AA420" s="12">
        <v>11</v>
      </c>
      <c r="AB420" s="12">
        <v>25</v>
      </c>
      <c r="AC420" s="12">
        <f>VLOOKUP(B420,[5]Combined!C$1:AE$640,29,0)</f>
        <v>0</v>
      </c>
      <c r="AD420" s="12">
        <v>0</v>
      </c>
      <c r="AE420" s="12">
        <v>0</v>
      </c>
      <c r="AF420" s="12">
        <v>0</v>
      </c>
      <c r="AG420" s="14">
        <f t="shared" si="30"/>
        <v>36</v>
      </c>
      <c r="AH420" s="14">
        <f t="shared" si="30"/>
        <v>0</v>
      </c>
      <c r="AI420" s="14">
        <f t="shared" si="31"/>
        <v>0</v>
      </c>
      <c r="AJ420" s="14">
        <f t="shared" si="32"/>
        <v>12</v>
      </c>
      <c r="AK420" s="14">
        <f t="shared" si="33"/>
        <v>12</v>
      </c>
      <c r="AL420" s="14">
        <f t="shared" si="34"/>
        <v>33.333333333333329</v>
      </c>
      <c r="AM420" s="7" t="s">
        <v>427</v>
      </c>
      <c r="AN420" s="7">
        <v>19</v>
      </c>
    </row>
    <row r="421" spans="1:40" x14ac:dyDescent="0.25">
      <c r="A421" s="7">
        <v>420</v>
      </c>
      <c r="B421" s="7" t="s">
        <v>461</v>
      </c>
      <c r="C421" s="8">
        <f>VLOOKUP(B421,[1]Combined!$B$1:$AA$640,26,0)</f>
        <v>1</v>
      </c>
      <c r="D421" s="8">
        <f>VLOOKUP(B421,[1]Combined!$B$1:$AB$640,27,0)</f>
        <v>3</v>
      </c>
      <c r="E421" s="8">
        <f>VLOOKUP(B421,[1]Combined!$B$1:$AD$640,29,0)</f>
        <v>0</v>
      </c>
      <c r="F421" s="8">
        <f>VLOOKUP(B421,[1]Combined!$B$1:$AE$640,30,0)</f>
        <v>0</v>
      </c>
      <c r="G421" s="8">
        <f>VLOOKUP(B421,[1]Combined!$B$1:$AF$640,31,0)</f>
        <v>0</v>
      </c>
      <c r="H421" s="8">
        <v>0</v>
      </c>
      <c r="I421" s="9">
        <f>VLOOKUP(B421,[2]Combined!C$1:AB$640,26,0)</f>
        <v>4</v>
      </c>
      <c r="J421" s="9">
        <f>VLOOKUP(B421,[2]Combined!C$1:AC$640,27,0)</f>
        <v>7</v>
      </c>
      <c r="K421" s="9">
        <f>VLOOKUP(B421,[2]Combined!C$1:AE$640,29,0)</f>
        <v>0</v>
      </c>
      <c r="L421" s="9">
        <f>VLOOKUP(B421,[2]Combined!C$1:AF$640,30,0)</f>
        <v>0</v>
      </c>
      <c r="M421" s="9">
        <f>VLOOKUP(B421,[2]Combined!C$1:AG$640,31,0)</f>
        <v>0</v>
      </c>
      <c r="N421" s="9">
        <v>0</v>
      </c>
      <c r="O421" s="10">
        <f>VLOOKUP(B421,[3]Combined!C$1:AB$640,26,0)</f>
        <v>1</v>
      </c>
      <c r="P421" s="10">
        <f>VLOOKUP(B421,[3]Combined!C$1:AC$640,27,0)</f>
        <v>1</v>
      </c>
      <c r="Q421" s="10">
        <f>VLOOKUP(B421,[3]Combined!C$1:AE$640,29,0)</f>
        <v>0</v>
      </c>
      <c r="R421" s="10">
        <f>VLOOKUP(B421,[3]Combined!C$1:AF$640,30,0)</f>
        <v>0</v>
      </c>
      <c r="S421" s="10">
        <f>VLOOKUP(B421,[3]Combined!C$1:AG$640,31,0)</f>
        <v>0</v>
      </c>
      <c r="T421" s="10">
        <v>0</v>
      </c>
      <c r="U421" s="11">
        <f>VLOOKUP(B421,[4]Combined!C$1:AB$640,26,0)</f>
        <v>0</v>
      </c>
      <c r="V421" s="11">
        <f>VLOOKUP(B421,[4]Combined!C$1:AC$640,27,0)</f>
        <v>0</v>
      </c>
      <c r="W421" s="11">
        <f>VLOOKUP(B421,[4]Combined!C$1:AE$640,29,0)</f>
        <v>0</v>
      </c>
      <c r="X421" s="11">
        <v>0</v>
      </c>
      <c r="Y421" s="11">
        <v>0</v>
      </c>
      <c r="Z421" s="11">
        <v>0</v>
      </c>
      <c r="AA421" s="12">
        <v>17</v>
      </c>
      <c r="AB421" s="12">
        <v>25</v>
      </c>
      <c r="AC421" s="12">
        <f>VLOOKUP(B421,[5]Combined!C$1:AE$640,29,0)</f>
        <v>0</v>
      </c>
      <c r="AD421" s="12">
        <v>0</v>
      </c>
      <c r="AE421" s="12">
        <v>0</v>
      </c>
      <c r="AF421" s="12">
        <v>0</v>
      </c>
      <c r="AG421" s="14">
        <f t="shared" si="30"/>
        <v>36</v>
      </c>
      <c r="AH421" s="14">
        <f t="shared" si="30"/>
        <v>0</v>
      </c>
      <c r="AI421" s="14">
        <f t="shared" si="31"/>
        <v>0</v>
      </c>
      <c r="AJ421" s="14">
        <f t="shared" si="32"/>
        <v>23</v>
      </c>
      <c r="AK421" s="14">
        <f t="shared" si="33"/>
        <v>23</v>
      </c>
      <c r="AL421" s="14">
        <f t="shared" si="34"/>
        <v>63.888888888888886</v>
      </c>
      <c r="AM421" s="7" t="s">
        <v>429</v>
      </c>
      <c r="AN421" s="7">
        <v>20</v>
      </c>
    </row>
    <row r="422" spans="1:40" x14ac:dyDescent="0.25">
      <c r="A422" s="7">
        <v>421</v>
      </c>
      <c r="B422" s="7" t="s">
        <v>462</v>
      </c>
      <c r="C422" s="8">
        <f>VLOOKUP(B422,[1]Combined!$B$1:$AA$640,26,0)</f>
        <v>2</v>
      </c>
      <c r="D422" s="8">
        <f>VLOOKUP(B422,[1]Combined!$B$1:$AB$640,27,0)</f>
        <v>3</v>
      </c>
      <c r="E422" s="8">
        <f>VLOOKUP(B422,[1]Combined!$B$1:$AD$640,29,0)</f>
        <v>0</v>
      </c>
      <c r="F422" s="8">
        <f>VLOOKUP(B422,[1]Combined!$B$1:$AE$640,30,0)</f>
        <v>0</v>
      </c>
      <c r="G422" s="8">
        <f>VLOOKUP(B422,[1]Combined!$B$1:$AF$640,31,0)</f>
        <v>0</v>
      </c>
      <c r="H422" s="8">
        <v>0</v>
      </c>
      <c r="I422" s="9">
        <f>VLOOKUP(B422,[2]Combined!C$1:AB$640,26,0)</f>
        <v>5</v>
      </c>
      <c r="J422" s="9">
        <f>VLOOKUP(B422,[2]Combined!C$1:AC$640,27,0)</f>
        <v>7</v>
      </c>
      <c r="K422" s="9">
        <f>VLOOKUP(B422,[2]Combined!C$1:AE$640,29,0)</f>
        <v>0</v>
      </c>
      <c r="L422" s="9">
        <f>VLOOKUP(B422,[2]Combined!C$1:AF$640,30,0)</f>
        <v>0</v>
      </c>
      <c r="M422" s="9">
        <f>VLOOKUP(B422,[2]Combined!C$1:AG$640,31,0)</f>
        <v>0</v>
      </c>
      <c r="N422" s="9">
        <v>0</v>
      </c>
      <c r="O422" s="10">
        <f>VLOOKUP(B422,[3]Combined!C$1:AB$640,26,0)</f>
        <v>1</v>
      </c>
      <c r="P422" s="10">
        <f>VLOOKUP(B422,[3]Combined!C$1:AC$640,27,0)</f>
        <v>1</v>
      </c>
      <c r="Q422" s="10">
        <f>VLOOKUP(B422,[3]Combined!C$1:AE$640,29,0)</f>
        <v>0</v>
      </c>
      <c r="R422" s="10">
        <f>VLOOKUP(B422,[3]Combined!C$1:AF$640,30,0)</f>
        <v>0</v>
      </c>
      <c r="S422" s="10">
        <f>VLOOKUP(B422,[3]Combined!C$1:AG$640,31,0)</f>
        <v>0</v>
      </c>
      <c r="T422" s="10">
        <v>0</v>
      </c>
      <c r="U422" s="11">
        <f>VLOOKUP(B422,[4]Combined!C$1:AB$640,26,0)</f>
        <v>0</v>
      </c>
      <c r="V422" s="11">
        <f>VLOOKUP(B422,[4]Combined!C$1:AC$640,27,0)</f>
        <v>0</v>
      </c>
      <c r="W422" s="11">
        <f>VLOOKUP(B422,[4]Combined!C$1:AE$640,29,0)</f>
        <v>0</v>
      </c>
      <c r="X422" s="11">
        <v>0</v>
      </c>
      <c r="Y422" s="11">
        <v>0</v>
      </c>
      <c r="Z422" s="11">
        <v>0</v>
      </c>
      <c r="AA422" s="12">
        <v>24</v>
      </c>
      <c r="AB422" s="12">
        <v>25</v>
      </c>
      <c r="AC422" s="12">
        <f>VLOOKUP(B422,[5]Combined!C$1:AE$640,29,0)</f>
        <v>0</v>
      </c>
      <c r="AD422" s="12">
        <v>0</v>
      </c>
      <c r="AE422" s="12">
        <v>0</v>
      </c>
      <c r="AF422" s="12">
        <v>0</v>
      </c>
      <c r="AG422" s="14">
        <f t="shared" si="30"/>
        <v>36</v>
      </c>
      <c r="AH422" s="14">
        <f t="shared" si="30"/>
        <v>0</v>
      </c>
      <c r="AI422" s="14">
        <f t="shared" si="31"/>
        <v>0</v>
      </c>
      <c r="AJ422" s="14">
        <f t="shared" si="32"/>
        <v>32</v>
      </c>
      <c r="AK422" s="14">
        <f t="shared" si="33"/>
        <v>32</v>
      </c>
      <c r="AL422" s="14">
        <f t="shared" si="34"/>
        <v>88.888888888888886</v>
      </c>
      <c r="AM422" s="7" t="s">
        <v>431</v>
      </c>
      <c r="AN422" s="7">
        <v>23</v>
      </c>
    </row>
    <row r="423" spans="1:40" x14ac:dyDescent="0.25">
      <c r="A423" s="7">
        <v>422</v>
      </c>
      <c r="B423" s="7" t="s">
        <v>463</v>
      </c>
      <c r="C423" s="8">
        <f>VLOOKUP(B423,[1]Combined!$B$1:$AA$640,26,0)</f>
        <v>1</v>
      </c>
      <c r="D423" s="8">
        <f>VLOOKUP(B423,[1]Combined!$B$1:$AB$640,27,0)</f>
        <v>3</v>
      </c>
      <c r="E423" s="8">
        <f>VLOOKUP(B423,[1]Combined!$B$1:$AD$640,29,0)</f>
        <v>0</v>
      </c>
      <c r="F423" s="8">
        <f>VLOOKUP(B423,[1]Combined!$B$1:$AE$640,30,0)</f>
        <v>0</v>
      </c>
      <c r="G423" s="8">
        <f>VLOOKUP(B423,[1]Combined!$B$1:$AF$640,31,0)</f>
        <v>0</v>
      </c>
      <c r="H423" s="8">
        <v>0</v>
      </c>
      <c r="I423" s="9">
        <f>VLOOKUP(B423,[2]Combined!C$1:AB$640,26,0)</f>
        <v>5</v>
      </c>
      <c r="J423" s="9">
        <f>VLOOKUP(B423,[2]Combined!C$1:AC$640,27,0)</f>
        <v>7</v>
      </c>
      <c r="K423" s="9">
        <f>VLOOKUP(B423,[2]Combined!C$1:AE$640,29,0)</f>
        <v>0</v>
      </c>
      <c r="L423" s="9">
        <f>VLOOKUP(B423,[2]Combined!C$1:AF$640,30,0)</f>
        <v>0</v>
      </c>
      <c r="M423" s="9">
        <f>VLOOKUP(B423,[2]Combined!C$1:AG$640,31,0)</f>
        <v>0</v>
      </c>
      <c r="N423" s="9">
        <v>0</v>
      </c>
      <c r="O423" s="10">
        <f>VLOOKUP(B423,[3]Combined!C$1:AB$640,26,0)</f>
        <v>0</v>
      </c>
      <c r="P423" s="10">
        <f>VLOOKUP(B423,[3]Combined!C$1:AC$640,27,0)</f>
        <v>1</v>
      </c>
      <c r="Q423" s="10">
        <f>VLOOKUP(B423,[3]Combined!C$1:AE$640,29,0)</f>
        <v>0</v>
      </c>
      <c r="R423" s="10">
        <f>VLOOKUP(B423,[3]Combined!C$1:AF$640,30,0)</f>
        <v>0</v>
      </c>
      <c r="S423" s="10">
        <f>VLOOKUP(B423,[3]Combined!C$1:AG$640,31,0)</f>
        <v>0</v>
      </c>
      <c r="T423" s="10">
        <v>0</v>
      </c>
      <c r="U423" s="11">
        <f>VLOOKUP(B423,[4]Combined!C$1:AB$640,26,0)</f>
        <v>0</v>
      </c>
      <c r="V423" s="11">
        <f>VLOOKUP(B423,[4]Combined!C$1:AC$640,27,0)</f>
        <v>0</v>
      </c>
      <c r="W423" s="11">
        <f>VLOOKUP(B423,[4]Combined!C$1:AE$640,29,0)</f>
        <v>0</v>
      </c>
      <c r="X423" s="11">
        <v>0</v>
      </c>
      <c r="Y423" s="11">
        <v>0</v>
      </c>
      <c r="Z423" s="11">
        <v>0</v>
      </c>
      <c r="AA423" s="12">
        <v>15</v>
      </c>
      <c r="AB423" s="12">
        <v>25</v>
      </c>
      <c r="AC423" s="12">
        <f>VLOOKUP(B423,[5]Combined!C$1:AE$640,29,0)</f>
        <v>0</v>
      </c>
      <c r="AD423" s="12">
        <v>0</v>
      </c>
      <c r="AE423" s="12">
        <v>0</v>
      </c>
      <c r="AF423" s="12">
        <v>0</v>
      </c>
      <c r="AG423" s="14">
        <f t="shared" si="30"/>
        <v>36</v>
      </c>
      <c r="AH423" s="14">
        <f t="shared" si="30"/>
        <v>0</v>
      </c>
      <c r="AI423" s="14">
        <f t="shared" si="31"/>
        <v>0</v>
      </c>
      <c r="AJ423" s="14">
        <f t="shared" si="32"/>
        <v>21</v>
      </c>
      <c r="AK423" s="14">
        <f t="shared" si="33"/>
        <v>21</v>
      </c>
      <c r="AL423" s="14">
        <f t="shared" si="34"/>
        <v>58.333333333333336</v>
      </c>
      <c r="AM423" s="7" t="s">
        <v>432</v>
      </c>
      <c r="AN423" s="7">
        <v>23</v>
      </c>
    </row>
    <row r="424" spans="1:40" x14ac:dyDescent="0.25">
      <c r="A424" s="7">
        <v>423</v>
      </c>
      <c r="B424" s="7" t="s">
        <v>464</v>
      </c>
      <c r="C424" s="8">
        <f>VLOOKUP(B424,[1]Combined!$B$1:$AA$640,26,0)</f>
        <v>1</v>
      </c>
      <c r="D424" s="8">
        <f>VLOOKUP(B424,[1]Combined!$B$1:$AB$640,27,0)</f>
        <v>3</v>
      </c>
      <c r="E424" s="8">
        <f>VLOOKUP(B424,[1]Combined!$B$1:$AD$640,29,0)</f>
        <v>0</v>
      </c>
      <c r="F424" s="8">
        <f>VLOOKUP(B424,[1]Combined!$B$1:$AE$640,30,0)</f>
        <v>0</v>
      </c>
      <c r="G424" s="8">
        <f>VLOOKUP(B424,[1]Combined!$B$1:$AF$640,31,0)</f>
        <v>0</v>
      </c>
      <c r="H424" s="8">
        <v>0</v>
      </c>
      <c r="I424" s="9">
        <f>VLOOKUP(B424,[2]Combined!C$1:AB$640,26,0)</f>
        <v>3</v>
      </c>
      <c r="J424" s="9">
        <f>VLOOKUP(B424,[2]Combined!C$1:AC$640,27,0)</f>
        <v>7</v>
      </c>
      <c r="K424" s="9">
        <f>VLOOKUP(B424,[2]Combined!C$1:AE$640,29,0)</f>
        <v>0</v>
      </c>
      <c r="L424" s="9">
        <f>VLOOKUP(B424,[2]Combined!C$1:AF$640,30,0)</f>
        <v>0</v>
      </c>
      <c r="M424" s="9">
        <f>VLOOKUP(B424,[2]Combined!C$1:AG$640,31,0)</f>
        <v>0</v>
      </c>
      <c r="N424" s="9">
        <v>0</v>
      </c>
      <c r="O424" s="10">
        <f>VLOOKUP(B424,[3]Combined!C$1:AB$640,26,0)</f>
        <v>0</v>
      </c>
      <c r="P424" s="10">
        <f>VLOOKUP(B424,[3]Combined!C$1:AC$640,27,0)</f>
        <v>1</v>
      </c>
      <c r="Q424" s="10">
        <f>VLOOKUP(B424,[3]Combined!C$1:AE$640,29,0)</f>
        <v>0</v>
      </c>
      <c r="R424" s="10">
        <f>VLOOKUP(B424,[3]Combined!C$1:AF$640,30,0)</f>
        <v>0</v>
      </c>
      <c r="S424" s="10">
        <f>VLOOKUP(B424,[3]Combined!C$1:AG$640,31,0)</f>
        <v>0</v>
      </c>
      <c r="T424" s="10">
        <v>0</v>
      </c>
      <c r="U424" s="11">
        <f>VLOOKUP(B424,[4]Combined!C$1:AB$640,26,0)</f>
        <v>0</v>
      </c>
      <c r="V424" s="11">
        <f>VLOOKUP(B424,[4]Combined!C$1:AC$640,27,0)</f>
        <v>0</v>
      </c>
      <c r="W424" s="11">
        <f>VLOOKUP(B424,[4]Combined!C$1:AE$640,29,0)</f>
        <v>0</v>
      </c>
      <c r="X424" s="11">
        <v>0</v>
      </c>
      <c r="Y424" s="11">
        <v>0</v>
      </c>
      <c r="Z424" s="11">
        <v>0</v>
      </c>
      <c r="AA424" s="12">
        <v>9</v>
      </c>
      <c r="AB424" s="12">
        <v>25</v>
      </c>
      <c r="AC424" s="12">
        <f>VLOOKUP(B424,[5]Combined!C$1:AE$640,29,0)</f>
        <v>0</v>
      </c>
      <c r="AD424" s="12">
        <v>0</v>
      </c>
      <c r="AE424" s="12">
        <v>0</v>
      </c>
      <c r="AF424" s="12">
        <v>0</v>
      </c>
      <c r="AG424" s="14">
        <f t="shared" si="30"/>
        <v>36</v>
      </c>
      <c r="AH424" s="14">
        <f t="shared" si="30"/>
        <v>0</v>
      </c>
      <c r="AI424" s="14">
        <f t="shared" si="31"/>
        <v>0</v>
      </c>
      <c r="AJ424" s="14">
        <f t="shared" si="32"/>
        <v>13</v>
      </c>
      <c r="AK424" s="14">
        <f t="shared" si="33"/>
        <v>13</v>
      </c>
      <c r="AL424" s="14">
        <f t="shared" si="34"/>
        <v>36.111111111111107</v>
      </c>
      <c r="AM424" s="7" t="s">
        <v>434</v>
      </c>
      <c r="AN424" s="7">
        <v>17</v>
      </c>
    </row>
    <row r="425" spans="1:40" x14ac:dyDescent="0.25">
      <c r="A425" s="7">
        <v>424</v>
      </c>
      <c r="B425" s="7" t="s">
        <v>465</v>
      </c>
      <c r="C425" s="8">
        <f>VLOOKUP(B425,[1]Combined!$B$1:$AA$640,26,0)</f>
        <v>3</v>
      </c>
      <c r="D425" s="8">
        <f>VLOOKUP(B425,[1]Combined!$B$1:$AB$640,27,0)</f>
        <v>3</v>
      </c>
      <c r="E425" s="8">
        <f>VLOOKUP(B425,[1]Combined!$B$1:$AD$640,29,0)</f>
        <v>0</v>
      </c>
      <c r="F425" s="8">
        <f>VLOOKUP(B425,[1]Combined!$B$1:$AE$640,30,0)</f>
        <v>0</v>
      </c>
      <c r="G425" s="8">
        <f>VLOOKUP(B425,[1]Combined!$B$1:$AF$640,31,0)</f>
        <v>0</v>
      </c>
      <c r="H425" s="8">
        <v>0</v>
      </c>
      <c r="I425" s="9">
        <f>VLOOKUP(B425,[2]Combined!C$1:AB$640,26,0)</f>
        <v>6</v>
      </c>
      <c r="J425" s="9">
        <f>VLOOKUP(B425,[2]Combined!C$1:AC$640,27,0)</f>
        <v>7</v>
      </c>
      <c r="K425" s="9">
        <f>VLOOKUP(B425,[2]Combined!C$1:AE$640,29,0)</f>
        <v>0</v>
      </c>
      <c r="L425" s="9">
        <f>VLOOKUP(B425,[2]Combined!C$1:AF$640,30,0)</f>
        <v>0</v>
      </c>
      <c r="M425" s="9">
        <f>VLOOKUP(B425,[2]Combined!C$1:AG$640,31,0)</f>
        <v>0</v>
      </c>
      <c r="N425" s="9">
        <v>0</v>
      </c>
      <c r="O425" s="10">
        <f>VLOOKUP(B425,[3]Combined!C$1:AB$640,26,0)</f>
        <v>0</v>
      </c>
      <c r="P425" s="10">
        <f>VLOOKUP(B425,[3]Combined!C$1:AC$640,27,0)</f>
        <v>1</v>
      </c>
      <c r="Q425" s="10">
        <f>VLOOKUP(B425,[3]Combined!C$1:AE$640,29,0)</f>
        <v>0</v>
      </c>
      <c r="R425" s="10">
        <f>VLOOKUP(B425,[3]Combined!C$1:AF$640,30,0)</f>
        <v>0</v>
      </c>
      <c r="S425" s="10">
        <f>VLOOKUP(B425,[3]Combined!C$1:AG$640,31,0)</f>
        <v>0</v>
      </c>
      <c r="T425" s="10">
        <v>0</v>
      </c>
      <c r="U425" s="11">
        <f>VLOOKUP(B425,[4]Combined!C$1:AB$640,26,0)</f>
        <v>0</v>
      </c>
      <c r="V425" s="11">
        <f>VLOOKUP(B425,[4]Combined!C$1:AC$640,27,0)</f>
        <v>0</v>
      </c>
      <c r="W425" s="11">
        <f>VLOOKUP(B425,[4]Combined!C$1:AE$640,29,0)</f>
        <v>0</v>
      </c>
      <c r="X425" s="11">
        <v>0</v>
      </c>
      <c r="Y425" s="11">
        <v>0</v>
      </c>
      <c r="Z425" s="11">
        <v>0</v>
      </c>
      <c r="AA425" s="12">
        <v>23</v>
      </c>
      <c r="AB425" s="12">
        <v>25</v>
      </c>
      <c r="AC425" s="12">
        <f>VLOOKUP(B425,[5]Combined!C$1:AE$640,29,0)</f>
        <v>0</v>
      </c>
      <c r="AD425" s="12">
        <v>0</v>
      </c>
      <c r="AE425" s="12">
        <v>0</v>
      </c>
      <c r="AF425" s="12">
        <v>0</v>
      </c>
      <c r="AG425" s="14">
        <f t="shared" si="30"/>
        <v>36</v>
      </c>
      <c r="AH425" s="14">
        <f t="shared" si="30"/>
        <v>0</v>
      </c>
      <c r="AI425" s="14">
        <f t="shared" si="31"/>
        <v>0</v>
      </c>
      <c r="AJ425" s="14">
        <f t="shared" si="32"/>
        <v>32</v>
      </c>
      <c r="AK425" s="14">
        <f t="shared" si="33"/>
        <v>32</v>
      </c>
      <c r="AL425" s="14">
        <f t="shared" si="34"/>
        <v>88.888888888888886</v>
      </c>
      <c r="AM425" s="7" t="s">
        <v>427</v>
      </c>
      <c r="AN425" s="7">
        <v>23</v>
      </c>
    </row>
    <row r="426" spans="1:40" x14ac:dyDescent="0.25">
      <c r="A426" s="7">
        <v>425</v>
      </c>
      <c r="B426" s="7" t="s">
        <v>466</v>
      </c>
      <c r="C426" s="8">
        <f>VLOOKUP(B426,[1]Combined!$B$1:$AA$640,26,0)</f>
        <v>2</v>
      </c>
      <c r="D426" s="8">
        <f>VLOOKUP(B426,[1]Combined!$B$1:$AB$640,27,0)</f>
        <v>3</v>
      </c>
      <c r="E426" s="8">
        <f>VLOOKUP(B426,[1]Combined!$B$1:$AD$640,29,0)</f>
        <v>0</v>
      </c>
      <c r="F426" s="8">
        <f>VLOOKUP(B426,[1]Combined!$B$1:$AE$640,30,0)</f>
        <v>0</v>
      </c>
      <c r="G426" s="8">
        <f>VLOOKUP(B426,[1]Combined!$B$1:$AF$640,31,0)</f>
        <v>0</v>
      </c>
      <c r="H426" s="8">
        <v>0</v>
      </c>
      <c r="I426" s="9">
        <f>VLOOKUP(B426,[2]Combined!C$1:AB$640,26,0)</f>
        <v>4</v>
      </c>
      <c r="J426" s="9">
        <f>VLOOKUP(B426,[2]Combined!C$1:AC$640,27,0)</f>
        <v>7</v>
      </c>
      <c r="K426" s="9">
        <f>VLOOKUP(B426,[2]Combined!C$1:AE$640,29,0)</f>
        <v>0</v>
      </c>
      <c r="L426" s="9">
        <f>VLOOKUP(B426,[2]Combined!C$1:AF$640,30,0)</f>
        <v>0</v>
      </c>
      <c r="M426" s="9">
        <f>VLOOKUP(B426,[2]Combined!C$1:AG$640,31,0)</f>
        <v>0</v>
      </c>
      <c r="N426" s="9">
        <v>0</v>
      </c>
      <c r="O426" s="10">
        <f>VLOOKUP(B426,[3]Combined!C$1:AB$640,26,0)</f>
        <v>0</v>
      </c>
      <c r="P426" s="10">
        <f>VLOOKUP(B426,[3]Combined!C$1:AC$640,27,0)</f>
        <v>1</v>
      </c>
      <c r="Q426" s="10">
        <f>VLOOKUP(B426,[3]Combined!C$1:AE$640,29,0)</f>
        <v>0</v>
      </c>
      <c r="R426" s="10">
        <f>VLOOKUP(B426,[3]Combined!C$1:AF$640,30,0)</f>
        <v>0</v>
      </c>
      <c r="S426" s="10">
        <f>VLOOKUP(B426,[3]Combined!C$1:AG$640,31,0)</f>
        <v>0</v>
      </c>
      <c r="T426" s="10">
        <v>0</v>
      </c>
      <c r="U426" s="11">
        <f>VLOOKUP(B426,[4]Combined!C$1:AB$640,26,0)</f>
        <v>0</v>
      </c>
      <c r="V426" s="11">
        <f>VLOOKUP(B426,[4]Combined!C$1:AC$640,27,0)</f>
        <v>0</v>
      </c>
      <c r="W426" s="11">
        <f>VLOOKUP(B426,[4]Combined!C$1:AE$640,29,0)</f>
        <v>0</v>
      </c>
      <c r="X426" s="11">
        <v>0</v>
      </c>
      <c r="Y426" s="11">
        <v>0</v>
      </c>
      <c r="Z426" s="11">
        <v>0</v>
      </c>
      <c r="AA426" s="12">
        <v>8</v>
      </c>
      <c r="AB426" s="12">
        <v>25</v>
      </c>
      <c r="AC426" s="12">
        <f>VLOOKUP(B426,[5]Combined!C$1:AE$640,29,0)</f>
        <v>0</v>
      </c>
      <c r="AD426" s="12">
        <v>0</v>
      </c>
      <c r="AE426" s="12">
        <v>0</v>
      </c>
      <c r="AF426" s="12">
        <v>0</v>
      </c>
      <c r="AG426" s="14">
        <f t="shared" si="30"/>
        <v>36</v>
      </c>
      <c r="AH426" s="14">
        <f t="shared" si="30"/>
        <v>0</v>
      </c>
      <c r="AI426" s="14">
        <f t="shared" si="31"/>
        <v>0</v>
      </c>
      <c r="AJ426" s="14">
        <f t="shared" si="32"/>
        <v>14</v>
      </c>
      <c r="AK426" s="14">
        <f t="shared" si="33"/>
        <v>14</v>
      </c>
      <c r="AL426" s="14">
        <f t="shared" si="34"/>
        <v>38.888888888888893</v>
      </c>
      <c r="AM426" s="7" t="s">
        <v>429</v>
      </c>
      <c r="AN426" s="7">
        <v>19</v>
      </c>
    </row>
    <row r="427" spans="1:40" x14ac:dyDescent="0.25">
      <c r="A427" s="7">
        <v>426</v>
      </c>
      <c r="B427" s="7" t="s">
        <v>467</v>
      </c>
      <c r="C427" s="8">
        <f>VLOOKUP(B427,[1]Combined!$B$1:$AA$640,26,0)</f>
        <v>1</v>
      </c>
      <c r="D427" s="8">
        <f>VLOOKUP(B427,[1]Combined!$B$1:$AB$640,27,0)</f>
        <v>3</v>
      </c>
      <c r="E427" s="8">
        <f>VLOOKUP(B427,[1]Combined!$B$1:$AD$640,29,0)</f>
        <v>0</v>
      </c>
      <c r="F427" s="8">
        <f>VLOOKUP(B427,[1]Combined!$B$1:$AE$640,30,0)</f>
        <v>0</v>
      </c>
      <c r="G427" s="8">
        <f>VLOOKUP(B427,[1]Combined!$B$1:$AF$640,31,0)</f>
        <v>0</v>
      </c>
      <c r="H427" s="8">
        <v>0</v>
      </c>
      <c r="I427" s="9">
        <f>VLOOKUP(B427,[2]Combined!C$1:AB$640,26,0)</f>
        <v>2</v>
      </c>
      <c r="J427" s="9">
        <f>VLOOKUP(B427,[2]Combined!C$1:AC$640,27,0)</f>
        <v>7</v>
      </c>
      <c r="K427" s="9">
        <f>VLOOKUP(B427,[2]Combined!C$1:AE$640,29,0)</f>
        <v>0</v>
      </c>
      <c r="L427" s="9">
        <f>VLOOKUP(B427,[2]Combined!C$1:AF$640,30,0)</f>
        <v>0</v>
      </c>
      <c r="M427" s="9">
        <f>VLOOKUP(B427,[2]Combined!C$1:AG$640,31,0)</f>
        <v>0</v>
      </c>
      <c r="N427" s="9">
        <v>0</v>
      </c>
      <c r="O427" s="10">
        <f>VLOOKUP(B427,[3]Combined!C$1:AB$640,26,0)</f>
        <v>1</v>
      </c>
      <c r="P427" s="10">
        <f>VLOOKUP(B427,[3]Combined!C$1:AC$640,27,0)</f>
        <v>1</v>
      </c>
      <c r="Q427" s="10">
        <f>VLOOKUP(B427,[3]Combined!C$1:AE$640,29,0)</f>
        <v>0</v>
      </c>
      <c r="R427" s="10">
        <f>VLOOKUP(B427,[3]Combined!C$1:AF$640,30,0)</f>
        <v>0</v>
      </c>
      <c r="S427" s="10">
        <f>VLOOKUP(B427,[3]Combined!C$1:AG$640,31,0)</f>
        <v>0</v>
      </c>
      <c r="T427" s="10">
        <v>0</v>
      </c>
      <c r="U427" s="11">
        <f>VLOOKUP(B427,[4]Combined!C$1:AB$640,26,0)</f>
        <v>0</v>
      </c>
      <c r="V427" s="11">
        <f>VLOOKUP(B427,[4]Combined!C$1:AC$640,27,0)</f>
        <v>0</v>
      </c>
      <c r="W427" s="11">
        <f>VLOOKUP(B427,[4]Combined!C$1:AE$640,29,0)</f>
        <v>0</v>
      </c>
      <c r="X427" s="11">
        <v>0</v>
      </c>
      <c r="Y427" s="11">
        <v>0</v>
      </c>
      <c r="Z427" s="11">
        <v>0</v>
      </c>
      <c r="AA427" s="12">
        <v>10</v>
      </c>
      <c r="AB427" s="12">
        <v>25</v>
      </c>
      <c r="AC427" s="12">
        <f>VLOOKUP(B427,[5]Combined!C$1:AE$640,29,0)</f>
        <v>0</v>
      </c>
      <c r="AD427" s="12">
        <v>0</v>
      </c>
      <c r="AE427" s="12">
        <v>0</v>
      </c>
      <c r="AF427" s="12">
        <v>0</v>
      </c>
      <c r="AG427" s="14">
        <f t="shared" si="30"/>
        <v>36</v>
      </c>
      <c r="AH427" s="14">
        <f t="shared" si="30"/>
        <v>0</v>
      </c>
      <c r="AI427" s="14">
        <f t="shared" si="31"/>
        <v>0</v>
      </c>
      <c r="AJ427" s="14">
        <f t="shared" si="32"/>
        <v>14</v>
      </c>
      <c r="AK427" s="14">
        <f t="shared" si="33"/>
        <v>14</v>
      </c>
      <c r="AL427" s="14">
        <f t="shared" si="34"/>
        <v>38.888888888888893</v>
      </c>
      <c r="AM427" s="7" t="s">
        <v>431</v>
      </c>
      <c r="AN427" s="7">
        <v>18</v>
      </c>
    </row>
    <row r="428" spans="1:40" x14ac:dyDescent="0.25">
      <c r="A428" s="7">
        <v>427</v>
      </c>
      <c r="B428" s="7" t="s">
        <v>468</v>
      </c>
      <c r="C428" s="8">
        <f>VLOOKUP(B428,[1]Combined!$B$1:$AA$640,26,0)</f>
        <v>3</v>
      </c>
      <c r="D428" s="8">
        <f>VLOOKUP(B428,[1]Combined!$B$1:$AB$640,27,0)</f>
        <v>3</v>
      </c>
      <c r="E428" s="8">
        <f>VLOOKUP(B428,[1]Combined!$B$1:$AD$640,29,0)</f>
        <v>0</v>
      </c>
      <c r="F428" s="8">
        <f>VLOOKUP(B428,[1]Combined!$B$1:$AE$640,30,0)</f>
        <v>0</v>
      </c>
      <c r="G428" s="8">
        <f>VLOOKUP(B428,[1]Combined!$B$1:$AF$640,31,0)</f>
        <v>0</v>
      </c>
      <c r="H428" s="8">
        <v>0</v>
      </c>
      <c r="I428" s="9">
        <f>VLOOKUP(B428,[2]Combined!C$1:AB$640,26,0)</f>
        <v>2</v>
      </c>
      <c r="J428" s="9">
        <f>VLOOKUP(B428,[2]Combined!C$1:AC$640,27,0)</f>
        <v>7</v>
      </c>
      <c r="K428" s="9">
        <f>VLOOKUP(B428,[2]Combined!C$1:AE$640,29,0)</f>
        <v>0</v>
      </c>
      <c r="L428" s="9">
        <f>VLOOKUP(B428,[2]Combined!C$1:AF$640,30,0)</f>
        <v>0</v>
      </c>
      <c r="M428" s="9">
        <f>VLOOKUP(B428,[2]Combined!C$1:AG$640,31,0)</f>
        <v>0</v>
      </c>
      <c r="N428" s="9">
        <v>0</v>
      </c>
      <c r="O428" s="10">
        <f>VLOOKUP(B428,[3]Combined!C$1:AB$640,26,0)</f>
        <v>0</v>
      </c>
      <c r="P428" s="10">
        <f>VLOOKUP(B428,[3]Combined!C$1:AC$640,27,0)</f>
        <v>1</v>
      </c>
      <c r="Q428" s="10">
        <f>VLOOKUP(B428,[3]Combined!C$1:AE$640,29,0)</f>
        <v>0</v>
      </c>
      <c r="R428" s="10">
        <f>VLOOKUP(B428,[3]Combined!C$1:AF$640,30,0)</f>
        <v>0</v>
      </c>
      <c r="S428" s="10">
        <f>VLOOKUP(B428,[3]Combined!C$1:AG$640,31,0)</f>
        <v>0</v>
      </c>
      <c r="T428" s="10">
        <v>0</v>
      </c>
      <c r="U428" s="11">
        <f>VLOOKUP(B428,[4]Combined!C$1:AB$640,26,0)</f>
        <v>0</v>
      </c>
      <c r="V428" s="11">
        <f>VLOOKUP(B428,[4]Combined!C$1:AC$640,27,0)</f>
        <v>0</v>
      </c>
      <c r="W428" s="11">
        <f>VLOOKUP(B428,[4]Combined!C$1:AE$640,29,0)</f>
        <v>0</v>
      </c>
      <c r="X428" s="11">
        <v>0</v>
      </c>
      <c r="Y428" s="11">
        <v>0</v>
      </c>
      <c r="Z428" s="11">
        <v>0</v>
      </c>
      <c r="AA428" s="12">
        <v>9</v>
      </c>
      <c r="AB428" s="12">
        <v>25</v>
      </c>
      <c r="AC428" s="12">
        <f>VLOOKUP(B428,[5]Combined!C$1:AE$640,29,0)</f>
        <v>0</v>
      </c>
      <c r="AD428" s="12">
        <v>0</v>
      </c>
      <c r="AE428" s="12">
        <v>0</v>
      </c>
      <c r="AF428" s="12">
        <v>0</v>
      </c>
      <c r="AG428" s="14">
        <f t="shared" si="30"/>
        <v>36</v>
      </c>
      <c r="AH428" s="14">
        <f t="shared" si="30"/>
        <v>0</v>
      </c>
      <c r="AI428" s="14">
        <f t="shared" si="31"/>
        <v>0</v>
      </c>
      <c r="AJ428" s="14">
        <f t="shared" si="32"/>
        <v>14</v>
      </c>
      <c r="AK428" s="14">
        <f t="shared" si="33"/>
        <v>14</v>
      </c>
      <c r="AL428" s="14">
        <f t="shared" si="34"/>
        <v>38.888888888888893</v>
      </c>
      <c r="AM428" s="7" t="s">
        <v>432</v>
      </c>
      <c r="AN428" s="7">
        <v>19</v>
      </c>
    </row>
    <row r="429" spans="1:40" x14ac:dyDescent="0.25">
      <c r="A429" s="7">
        <v>428</v>
      </c>
      <c r="B429" s="7" t="s">
        <v>469</v>
      </c>
      <c r="C429" s="8">
        <f>VLOOKUP(B429,[1]Combined!$B$1:$AA$640,26,0)</f>
        <v>2</v>
      </c>
      <c r="D429" s="8">
        <f>VLOOKUP(B429,[1]Combined!$B$1:$AB$640,27,0)</f>
        <v>3</v>
      </c>
      <c r="E429" s="8">
        <f>VLOOKUP(B429,[1]Combined!$B$1:$AD$640,29,0)</f>
        <v>0</v>
      </c>
      <c r="F429" s="8">
        <f>VLOOKUP(B429,[1]Combined!$B$1:$AE$640,30,0)</f>
        <v>0</v>
      </c>
      <c r="G429" s="8">
        <f>VLOOKUP(B429,[1]Combined!$B$1:$AF$640,31,0)</f>
        <v>0</v>
      </c>
      <c r="H429" s="8">
        <v>0</v>
      </c>
      <c r="I429" s="9">
        <f>VLOOKUP(B429,[2]Combined!C$1:AB$640,26,0)</f>
        <v>5</v>
      </c>
      <c r="J429" s="9">
        <f>VLOOKUP(B429,[2]Combined!C$1:AC$640,27,0)</f>
        <v>7</v>
      </c>
      <c r="K429" s="9">
        <f>VLOOKUP(B429,[2]Combined!C$1:AE$640,29,0)</f>
        <v>0</v>
      </c>
      <c r="L429" s="9">
        <f>VLOOKUP(B429,[2]Combined!C$1:AF$640,30,0)</f>
        <v>0</v>
      </c>
      <c r="M429" s="9">
        <f>VLOOKUP(B429,[2]Combined!C$1:AG$640,31,0)</f>
        <v>0</v>
      </c>
      <c r="N429" s="9">
        <v>0</v>
      </c>
      <c r="O429" s="10">
        <f>VLOOKUP(B429,[3]Combined!C$1:AB$640,26,0)</f>
        <v>0</v>
      </c>
      <c r="P429" s="10">
        <f>VLOOKUP(B429,[3]Combined!C$1:AC$640,27,0)</f>
        <v>1</v>
      </c>
      <c r="Q429" s="10">
        <f>VLOOKUP(B429,[3]Combined!C$1:AE$640,29,0)</f>
        <v>0</v>
      </c>
      <c r="R429" s="10">
        <f>VLOOKUP(B429,[3]Combined!C$1:AF$640,30,0)</f>
        <v>0</v>
      </c>
      <c r="S429" s="10">
        <f>VLOOKUP(B429,[3]Combined!C$1:AG$640,31,0)</f>
        <v>0</v>
      </c>
      <c r="T429" s="10">
        <v>0</v>
      </c>
      <c r="U429" s="11">
        <f>VLOOKUP(B429,[4]Combined!C$1:AB$640,26,0)</f>
        <v>0</v>
      </c>
      <c r="V429" s="11">
        <f>VLOOKUP(B429,[4]Combined!C$1:AC$640,27,0)</f>
        <v>0</v>
      </c>
      <c r="W429" s="11">
        <f>VLOOKUP(B429,[4]Combined!C$1:AE$640,29,0)</f>
        <v>0</v>
      </c>
      <c r="X429" s="11">
        <v>0</v>
      </c>
      <c r="Y429" s="11">
        <v>0</v>
      </c>
      <c r="Z429" s="11">
        <v>0</v>
      </c>
      <c r="AA429" s="12">
        <v>18</v>
      </c>
      <c r="AB429" s="12">
        <v>25</v>
      </c>
      <c r="AC429" s="12">
        <f>VLOOKUP(B429,[5]Combined!C$1:AE$640,29,0)</f>
        <v>0</v>
      </c>
      <c r="AD429" s="12">
        <v>0</v>
      </c>
      <c r="AE429" s="12">
        <v>0</v>
      </c>
      <c r="AF429" s="12">
        <v>0</v>
      </c>
      <c r="AG429" s="14">
        <f t="shared" si="30"/>
        <v>36</v>
      </c>
      <c r="AH429" s="14">
        <f t="shared" si="30"/>
        <v>0</v>
      </c>
      <c r="AI429" s="14">
        <f t="shared" si="31"/>
        <v>0</v>
      </c>
      <c r="AJ429" s="14">
        <f t="shared" si="32"/>
        <v>25</v>
      </c>
      <c r="AK429" s="14">
        <f t="shared" si="33"/>
        <v>25</v>
      </c>
      <c r="AL429" s="14">
        <f t="shared" si="34"/>
        <v>69.444444444444443</v>
      </c>
      <c r="AM429" s="7" t="s">
        <v>434</v>
      </c>
      <c r="AN429" s="7">
        <v>19</v>
      </c>
    </row>
    <row r="430" spans="1:40" x14ac:dyDescent="0.25">
      <c r="A430" s="7">
        <v>429</v>
      </c>
      <c r="B430" s="7" t="s">
        <v>470</v>
      </c>
      <c r="C430" s="8">
        <f>VLOOKUP(B430,[1]Combined!$B$1:$AA$640,26,0)</f>
        <v>2</v>
      </c>
      <c r="D430" s="8">
        <f>VLOOKUP(B430,[1]Combined!$B$1:$AB$640,27,0)</f>
        <v>3</v>
      </c>
      <c r="E430" s="8">
        <f>VLOOKUP(B430,[1]Combined!$B$1:$AD$640,29,0)</f>
        <v>0</v>
      </c>
      <c r="F430" s="8">
        <f>VLOOKUP(B430,[1]Combined!$B$1:$AE$640,30,0)</f>
        <v>0</v>
      </c>
      <c r="G430" s="8">
        <f>VLOOKUP(B430,[1]Combined!$B$1:$AF$640,31,0)</f>
        <v>0</v>
      </c>
      <c r="H430" s="8">
        <v>0</v>
      </c>
      <c r="I430" s="9">
        <f>VLOOKUP(B430,[2]Combined!C$1:AB$640,26,0)</f>
        <v>4</v>
      </c>
      <c r="J430" s="9">
        <f>VLOOKUP(B430,[2]Combined!C$1:AC$640,27,0)</f>
        <v>7</v>
      </c>
      <c r="K430" s="9">
        <f>VLOOKUP(B430,[2]Combined!C$1:AE$640,29,0)</f>
        <v>0</v>
      </c>
      <c r="L430" s="9">
        <f>VLOOKUP(B430,[2]Combined!C$1:AF$640,30,0)</f>
        <v>0</v>
      </c>
      <c r="M430" s="9">
        <f>VLOOKUP(B430,[2]Combined!C$1:AG$640,31,0)</f>
        <v>0</v>
      </c>
      <c r="N430" s="9">
        <v>0</v>
      </c>
      <c r="O430" s="10">
        <f>VLOOKUP(B430,[3]Combined!C$1:AB$640,26,0)</f>
        <v>0</v>
      </c>
      <c r="P430" s="10">
        <f>VLOOKUP(B430,[3]Combined!C$1:AC$640,27,0)</f>
        <v>1</v>
      </c>
      <c r="Q430" s="10">
        <f>VLOOKUP(B430,[3]Combined!C$1:AE$640,29,0)</f>
        <v>0</v>
      </c>
      <c r="R430" s="10">
        <f>VLOOKUP(B430,[3]Combined!C$1:AF$640,30,0)</f>
        <v>0</v>
      </c>
      <c r="S430" s="10">
        <f>VLOOKUP(B430,[3]Combined!C$1:AG$640,31,0)</f>
        <v>0</v>
      </c>
      <c r="T430" s="10">
        <v>0</v>
      </c>
      <c r="U430" s="11">
        <f>VLOOKUP(B430,[4]Combined!C$1:AB$640,26,0)</f>
        <v>0</v>
      </c>
      <c r="V430" s="11">
        <f>VLOOKUP(B430,[4]Combined!C$1:AC$640,27,0)</f>
        <v>0</v>
      </c>
      <c r="W430" s="11">
        <f>VLOOKUP(B430,[4]Combined!C$1:AE$640,29,0)</f>
        <v>0</v>
      </c>
      <c r="X430" s="11">
        <v>0</v>
      </c>
      <c r="Y430" s="11">
        <v>0</v>
      </c>
      <c r="Z430" s="11">
        <v>0</v>
      </c>
      <c r="AA430" s="12">
        <v>16</v>
      </c>
      <c r="AB430" s="12">
        <v>25</v>
      </c>
      <c r="AC430" s="12">
        <f>VLOOKUP(B430,[5]Combined!C$1:AE$640,29,0)</f>
        <v>0</v>
      </c>
      <c r="AD430" s="12">
        <v>0</v>
      </c>
      <c r="AE430" s="12">
        <v>0</v>
      </c>
      <c r="AF430" s="12">
        <v>0</v>
      </c>
      <c r="AG430" s="14">
        <f t="shared" si="30"/>
        <v>36</v>
      </c>
      <c r="AH430" s="14">
        <f t="shared" si="30"/>
        <v>0</v>
      </c>
      <c r="AI430" s="14">
        <f t="shared" si="31"/>
        <v>0</v>
      </c>
      <c r="AJ430" s="14">
        <f t="shared" si="32"/>
        <v>22</v>
      </c>
      <c r="AK430" s="14">
        <f t="shared" si="33"/>
        <v>22</v>
      </c>
      <c r="AL430" s="14">
        <f t="shared" si="34"/>
        <v>61.111111111111114</v>
      </c>
      <c r="AM430" s="7" t="s">
        <v>427</v>
      </c>
      <c r="AN430" s="7">
        <v>19</v>
      </c>
    </row>
    <row r="431" spans="1:40" x14ac:dyDescent="0.25">
      <c r="A431" s="7">
        <v>430</v>
      </c>
      <c r="B431" s="7" t="s">
        <v>471</v>
      </c>
      <c r="C431" s="8">
        <f>VLOOKUP(B431,[1]Combined!$B$1:$AA$640,26,0)</f>
        <v>1</v>
      </c>
      <c r="D431" s="8">
        <f>VLOOKUP(B431,[1]Combined!$B$1:$AB$640,27,0)</f>
        <v>3</v>
      </c>
      <c r="E431" s="8">
        <f>VLOOKUP(B431,[1]Combined!$B$1:$AD$640,29,0)</f>
        <v>0</v>
      </c>
      <c r="F431" s="8">
        <f>VLOOKUP(B431,[1]Combined!$B$1:$AE$640,30,0)</f>
        <v>0</v>
      </c>
      <c r="G431" s="8">
        <f>VLOOKUP(B431,[1]Combined!$B$1:$AF$640,31,0)</f>
        <v>0</v>
      </c>
      <c r="H431" s="8">
        <v>0</v>
      </c>
      <c r="I431" s="9">
        <f>VLOOKUP(B431,[2]Combined!C$1:AB$640,26,0)</f>
        <v>1</v>
      </c>
      <c r="J431" s="9">
        <f>VLOOKUP(B431,[2]Combined!C$1:AC$640,27,0)</f>
        <v>7</v>
      </c>
      <c r="K431" s="9">
        <f>VLOOKUP(B431,[2]Combined!C$1:AE$640,29,0)</f>
        <v>0</v>
      </c>
      <c r="L431" s="9">
        <f>VLOOKUP(B431,[2]Combined!C$1:AF$640,30,0)</f>
        <v>0</v>
      </c>
      <c r="M431" s="9">
        <f>VLOOKUP(B431,[2]Combined!C$1:AG$640,31,0)</f>
        <v>0</v>
      </c>
      <c r="N431" s="9">
        <v>0</v>
      </c>
      <c r="O431" s="10">
        <f>VLOOKUP(B431,[3]Combined!C$1:AB$640,26,0)</f>
        <v>1</v>
      </c>
      <c r="P431" s="10">
        <f>VLOOKUP(B431,[3]Combined!C$1:AC$640,27,0)</f>
        <v>1</v>
      </c>
      <c r="Q431" s="10">
        <f>VLOOKUP(B431,[3]Combined!C$1:AE$640,29,0)</f>
        <v>0</v>
      </c>
      <c r="R431" s="10">
        <f>VLOOKUP(B431,[3]Combined!C$1:AF$640,30,0)</f>
        <v>0</v>
      </c>
      <c r="S431" s="10">
        <f>VLOOKUP(B431,[3]Combined!C$1:AG$640,31,0)</f>
        <v>0</v>
      </c>
      <c r="T431" s="10">
        <v>0</v>
      </c>
      <c r="U431" s="11">
        <f>VLOOKUP(B431,[4]Combined!C$1:AB$640,26,0)</f>
        <v>0</v>
      </c>
      <c r="V431" s="11">
        <f>VLOOKUP(B431,[4]Combined!C$1:AC$640,27,0)</f>
        <v>0</v>
      </c>
      <c r="W431" s="11">
        <f>VLOOKUP(B431,[4]Combined!C$1:AE$640,29,0)</f>
        <v>0</v>
      </c>
      <c r="X431" s="11">
        <v>0</v>
      </c>
      <c r="Y431" s="11">
        <v>0</v>
      </c>
      <c r="Z431" s="11">
        <v>0</v>
      </c>
      <c r="AA431" s="12">
        <v>7</v>
      </c>
      <c r="AB431" s="12">
        <v>25</v>
      </c>
      <c r="AC431" s="12">
        <f>VLOOKUP(B431,[5]Combined!C$1:AE$640,29,0)</f>
        <v>0</v>
      </c>
      <c r="AD431" s="12">
        <v>0</v>
      </c>
      <c r="AE431" s="12">
        <v>0</v>
      </c>
      <c r="AF431" s="12">
        <v>0</v>
      </c>
      <c r="AG431" s="14">
        <f t="shared" si="30"/>
        <v>36</v>
      </c>
      <c r="AH431" s="14">
        <f t="shared" si="30"/>
        <v>0</v>
      </c>
      <c r="AI431" s="14">
        <f t="shared" si="31"/>
        <v>0</v>
      </c>
      <c r="AJ431" s="14">
        <f t="shared" si="32"/>
        <v>10</v>
      </c>
      <c r="AK431" s="14">
        <f t="shared" si="33"/>
        <v>10</v>
      </c>
      <c r="AL431" s="14">
        <f t="shared" si="34"/>
        <v>27.777777777777779</v>
      </c>
      <c r="AM431" s="7" t="s">
        <v>429</v>
      </c>
      <c r="AN431" s="7">
        <v>20</v>
      </c>
    </row>
    <row r="432" spans="1:40" x14ac:dyDescent="0.25">
      <c r="A432" s="7">
        <v>431</v>
      </c>
      <c r="B432" s="7" t="s">
        <v>472</v>
      </c>
      <c r="C432" s="8">
        <f>VLOOKUP(B432,[1]Combined!$B$1:$AA$640,26,0)</f>
        <v>1</v>
      </c>
      <c r="D432" s="8">
        <f>VLOOKUP(B432,[1]Combined!$B$1:$AB$640,27,0)</f>
        <v>3</v>
      </c>
      <c r="E432" s="8">
        <f>VLOOKUP(B432,[1]Combined!$B$1:$AD$640,29,0)</f>
        <v>0</v>
      </c>
      <c r="F432" s="8">
        <f>VLOOKUP(B432,[1]Combined!$B$1:$AE$640,30,0)</f>
        <v>0</v>
      </c>
      <c r="G432" s="8">
        <f>VLOOKUP(B432,[1]Combined!$B$1:$AF$640,31,0)</f>
        <v>0</v>
      </c>
      <c r="H432" s="8">
        <v>0</v>
      </c>
      <c r="I432" s="9">
        <f>VLOOKUP(B432,[2]Combined!C$1:AB$640,26,0)</f>
        <v>3</v>
      </c>
      <c r="J432" s="9">
        <f>VLOOKUP(B432,[2]Combined!C$1:AC$640,27,0)</f>
        <v>7</v>
      </c>
      <c r="K432" s="9">
        <f>VLOOKUP(B432,[2]Combined!C$1:AE$640,29,0)</f>
        <v>0</v>
      </c>
      <c r="L432" s="9">
        <f>VLOOKUP(B432,[2]Combined!C$1:AF$640,30,0)</f>
        <v>0</v>
      </c>
      <c r="M432" s="9">
        <f>VLOOKUP(B432,[2]Combined!C$1:AG$640,31,0)</f>
        <v>0</v>
      </c>
      <c r="N432" s="9">
        <v>0</v>
      </c>
      <c r="O432" s="10">
        <f>VLOOKUP(B432,[3]Combined!C$1:AB$640,26,0)</f>
        <v>1</v>
      </c>
      <c r="P432" s="10">
        <f>VLOOKUP(B432,[3]Combined!C$1:AC$640,27,0)</f>
        <v>1</v>
      </c>
      <c r="Q432" s="10">
        <f>VLOOKUP(B432,[3]Combined!C$1:AE$640,29,0)</f>
        <v>0</v>
      </c>
      <c r="R432" s="10">
        <f>VLOOKUP(B432,[3]Combined!C$1:AF$640,30,0)</f>
        <v>0</v>
      </c>
      <c r="S432" s="10">
        <f>VLOOKUP(B432,[3]Combined!C$1:AG$640,31,0)</f>
        <v>0</v>
      </c>
      <c r="T432" s="10">
        <v>0</v>
      </c>
      <c r="U432" s="11">
        <f>VLOOKUP(B432,[4]Combined!C$1:AB$640,26,0)</f>
        <v>0</v>
      </c>
      <c r="V432" s="11">
        <f>VLOOKUP(B432,[4]Combined!C$1:AC$640,27,0)</f>
        <v>0</v>
      </c>
      <c r="W432" s="11">
        <f>VLOOKUP(B432,[4]Combined!C$1:AE$640,29,0)</f>
        <v>0</v>
      </c>
      <c r="X432" s="11">
        <v>0</v>
      </c>
      <c r="Y432" s="11">
        <v>0</v>
      </c>
      <c r="Z432" s="11">
        <v>0</v>
      </c>
      <c r="AA432" s="12">
        <v>8</v>
      </c>
      <c r="AB432" s="12">
        <v>25</v>
      </c>
      <c r="AC432" s="12">
        <f>VLOOKUP(B432,[5]Combined!C$1:AE$640,29,0)</f>
        <v>0</v>
      </c>
      <c r="AD432" s="12">
        <v>0</v>
      </c>
      <c r="AE432" s="12">
        <v>0</v>
      </c>
      <c r="AF432" s="12">
        <v>0</v>
      </c>
      <c r="AG432" s="14">
        <f t="shared" si="30"/>
        <v>36</v>
      </c>
      <c r="AH432" s="14">
        <f t="shared" si="30"/>
        <v>0</v>
      </c>
      <c r="AI432" s="14">
        <f t="shared" si="31"/>
        <v>0</v>
      </c>
      <c r="AJ432" s="14">
        <f t="shared" si="32"/>
        <v>13</v>
      </c>
      <c r="AK432" s="14">
        <f t="shared" si="33"/>
        <v>13</v>
      </c>
      <c r="AL432" s="14">
        <f t="shared" si="34"/>
        <v>36.111111111111107</v>
      </c>
      <c r="AM432" s="7" t="s">
        <v>431</v>
      </c>
      <c r="AN432" s="7">
        <v>19</v>
      </c>
    </row>
    <row r="433" spans="1:40" x14ac:dyDescent="0.25">
      <c r="A433" s="7">
        <v>432</v>
      </c>
      <c r="B433" s="7" t="s">
        <v>473</v>
      </c>
      <c r="C433" s="8">
        <f>VLOOKUP(B433,[1]Combined!$B$1:$AA$640,26,0)</f>
        <v>2</v>
      </c>
      <c r="D433" s="8">
        <f>VLOOKUP(B433,[1]Combined!$B$1:$AB$640,27,0)</f>
        <v>3</v>
      </c>
      <c r="E433" s="8">
        <f>VLOOKUP(B433,[1]Combined!$B$1:$AD$640,29,0)</f>
        <v>0</v>
      </c>
      <c r="F433" s="8">
        <f>VLOOKUP(B433,[1]Combined!$B$1:$AE$640,30,0)</f>
        <v>0</v>
      </c>
      <c r="G433" s="8">
        <f>VLOOKUP(B433,[1]Combined!$B$1:$AF$640,31,0)</f>
        <v>0</v>
      </c>
      <c r="H433" s="8">
        <v>0</v>
      </c>
      <c r="I433" s="9">
        <f>VLOOKUP(B433,[2]Combined!C$1:AB$640,26,0)</f>
        <v>5</v>
      </c>
      <c r="J433" s="9">
        <f>VLOOKUP(B433,[2]Combined!C$1:AC$640,27,0)</f>
        <v>7</v>
      </c>
      <c r="K433" s="9">
        <f>VLOOKUP(B433,[2]Combined!C$1:AE$640,29,0)</f>
        <v>0</v>
      </c>
      <c r="L433" s="9">
        <f>VLOOKUP(B433,[2]Combined!C$1:AF$640,30,0)</f>
        <v>0</v>
      </c>
      <c r="M433" s="9">
        <f>VLOOKUP(B433,[2]Combined!C$1:AG$640,31,0)</f>
        <v>0</v>
      </c>
      <c r="N433" s="9">
        <v>0</v>
      </c>
      <c r="O433" s="10">
        <f>VLOOKUP(B433,[3]Combined!C$1:AB$640,26,0)</f>
        <v>1</v>
      </c>
      <c r="P433" s="10">
        <f>VLOOKUP(B433,[3]Combined!C$1:AC$640,27,0)</f>
        <v>1</v>
      </c>
      <c r="Q433" s="10">
        <f>VLOOKUP(B433,[3]Combined!C$1:AE$640,29,0)</f>
        <v>0</v>
      </c>
      <c r="R433" s="10">
        <f>VLOOKUP(B433,[3]Combined!C$1:AF$640,30,0)</f>
        <v>0</v>
      </c>
      <c r="S433" s="10">
        <f>VLOOKUP(B433,[3]Combined!C$1:AG$640,31,0)</f>
        <v>0</v>
      </c>
      <c r="T433" s="10">
        <v>0</v>
      </c>
      <c r="U433" s="11">
        <f>VLOOKUP(B433,[4]Combined!C$1:AB$640,26,0)</f>
        <v>0</v>
      </c>
      <c r="V433" s="11">
        <f>VLOOKUP(B433,[4]Combined!C$1:AC$640,27,0)</f>
        <v>0</v>
      </c>
      <c r="W433" s="11">
        <f>VLOOKUP(B433,[4]Combined!C$1:AE$640,29,0)</f>
        <v>0</v>
      </c>
      <c r="X433" s="11">
        <v>0</v>
      </c>
      <c r="Y433" s="11">
        <v>0</v>
      </c>
      <c r="Z433" s="11">
        <v>0</v>
      </c>
      <c r="AA433" s="12">
        <v>23</v>
      </c>
      <c r="AB433" s="12">
        <v>25</v>
      </c>
      <c r="AC433" s="12">
        <f>VLOOKUP(B433,[5]Combined!C$1:AE$640,29,0)</f>
        <v>0</v>
      </c>
      <c r="AD433" s="12">
        <v>0</v>
      </c>
      <c r="AE433" s="12">
        <v>0</v>
      </c>
      <c r="AF433" s="12">
        <v>0</v>
      </c>
      <c r="AG433" s="14">
        <f t="shared" si="30"/>
        <v>36</v>
      </c>
      <c r="AH433" s="14">
        <f t="shared" si="30"/>
        <v>0</v>
      </c>
      <c r="AI433" s="14">
        <f t="shared" si="31"/>
        <v>0</v>
      </c>
      <c r="AJ433" s="14">
        <f t="shared" si="32"/>
        <v>31</v>
      </c>
      <c r="AK433" s="14">
        <f t="shared" si="33"/>
        <v>31</v>
      </c>
      <c r="AL433" s="14">
        <f t="shared" si="34"/>
        <v>86.111111111111114</v>
      </c>
      <c r="AM433" s="7" t="s">
        <v>432</v>
      </c>
      <c r="AN433" s="7">
        <v>20</v>
      </c>
    </row>
    <row r="434" spans="1:40" x14ac:dyDescent="0.25">
      <c r="A434" s="7">
        <v>433</v>
      </c>
      <c r="B434" s="7" t="s">
        <v>474</v>
      </c>
      <c r="C434" s="8">
        <f>VLOOKUP(B434,[1]Combined!$B$1:$AA$640,26,0)</f>
        <v>1</v>
      </c>
      <c r="D434" s="8">
        <f>VLOOKUP(B434,[1]Combined!$B$1:$AB$640,27,0)</f>
        <v>3</v>
      </c>
      <c r="E434" s="8">
        <f>VLOOKUP(B434,[1]Combined!$B$1:$AD$640,29,0)</f>
        <v>0</v>
      </c>
      <c r="F434" s="8">
        <f>VLOOKUP(B434,[1]Combined!$B$1:$AE$640,30,0)</f>
        <v>0</v>
      </c>
      <c r="G434" s="8">
        <f>VLOOKUP(B434,[1]Combined!$B$1:$AF$640,31,0)</f>
        <v>0</v>
      </c>
      <c r="H434" s="8">
        <v>0</v>
      </c>
      <c r="I434" s="9">
        <f>VLOOKUP(B434,[2]Combined!C$1:AB$640,26,0)</f>
        <v>4</v>
      </c>
      <c r="J434" s="9">
        <f>VLOOKUP(B434,[2]Combined!C$1:AC$640,27,0)</f>
        <v>7</v>
      </c>
      <c r="K434" s="9">
        <f>VLOOKUP(B434,[2]Combined!C$1:AE$640,29,0)</f>
        <v>0</v>
      </c>
      <c r="L434" s="9">
        <f>VLOOKUP(B434,[2]Combined!C$1:AF$640,30,0)</f>
        <v>0</v>
      </c>
      <c r="M434" s="9">
        <f>VLOOKUP(B434,[2]Combined!C$1:AG$640,31,0)</f>
        <v>0</v>
      </c>
      <c r="N434" s="9">
        <v>0</v>
      </c>
      <c r="O434" s="10">
        <f>VLOOKUP(B434,[3]Combined!C$1:AB$640,26,0)</f>
        <v>0</v>
      </c>
      <c r="P434" s="10">
        <f>VLOOKUP(B434,[3]Combined!C$1:AC$640,27,0)</f>
        <v>1</v>
      </c>
      <c r="Q434" s="10">
        <f>VLOOKUP(B434,[3]Combined!C$1:AE$640,29,0)</f>
        <v>0</v>
      </c>
      <c r="R434" s="10">
        <f>VLOOKUP(B434,[3]Combined!C$1:AF$640,30,0)</f>
        <v>0</v>
      </c>
      <c r="S434" s="10">
        <f>VLOOKUP(B434,[3]Combined!C$1:AG$640,31,0)</f>
        <v>0</v>
      </c>
      <c r="T434" s="10">
        <v>0</v>
      </c>
      <c r="U434" s="11">
        <f>VLOOKUP(B434,[4]Combined!C$1:AB$640,26,0)</f>
        <v>0</v>
      </c>
      <c r="V434" s="11">
        <f>VLOOKUP(B434,[4]Combined!C$1:AC$640,27,0)</f>
        <v>0</v>
      </c>
      <c r="W434" s="11">
        <f>VLOOKUP(B434,[4]Combined!C$1:AE$640,29,0)</f>
        <v>0</v>
      </c>
      <c r="X434" s="11">
        <v>0</v>
      </c>
      <c r="Y434" s="11">
        <v>0</v>
      </c>
      <c r="Z434" s="11">
        <v>0</v>
      </c>
      <c r="AA434" s="12">
        <v>17</v>
      </c>
      <c r="AB434" s="12">
        <v>25</v>
      </c>
      <c r="AC434" s="12">
        <f>VLOOKUP(B434,[5]Combined!C$1:AE$640,29,0)</f>
        <v>0</v>
      </c>
      <c r="AD434" s="12">
        <v>0</v>
      </c>
      <c r="AE434" s="12">
        <v>0</v>
      </c>
      <c r="AF434" s="12">
        <v>0</v>
      </c>
      <c r="AG434" s="14">
        <f t="shared" si="30"/>
        <v>36</v>
      </c>
      <c r="AH434" s="14">
        <f t="shared" si="30"/>
        <v>0</v>
      </c>
      <c r="AI434" s="14">
        <f t="shared" si="31"/>
        <v>0</v>
      </c>
      <c r="AJ434" s="14">
        <f t="shared" si="32"/>
        <v>22</v>
      </c>
      <c r="AK434" s="14">
        <f t="shared" si="33"/>
        <v>22</v>
      </c>
      <c r="AL434" s="14">
        <f t="shared" si="34"/>
        <v>61.111111111111114</v>
      </c>
      <c r="AM434" s="7" t="s">
        <v>434</v>
      </c>
      <c r="AN434" s="7">
        <v>20</v>
      </c>
    </row>
    <row r="435" spans="1:40" x14ac:dyDescent="0.25">
      <c r="A435" s="7">
        <v>434</v>
      </c>
      <c r="B435" s="7" t="s">
        <v>475</v>
      </c>
      <c r="C435" s="8">
        <f>VLOOKUP(B435,[1]Combined!$B$1:$AA$640,26,0)</f>
        <v>1</v>
      </c>
      <c r="D435" s="8">
        <f>VLOOKUP(B435,[1]Combined!$B$1:$AB$640,27,0)</f>
        <v>3</v>
      </c>
      <c r="E435" s="8">
        <f>VLOOKUP(B435,[1]Combined!$B$1:$AD$640,29,0)</f>
        <v>0</v>
      </c>
      <c r="F435" s="8">
        <f>VLOOKUP(B435,[1]Combined!$B$1:$AE$640,30,0)</f>
        <v>0</v>
      </c>
      <c r="G435" s="8">
        <f>VLOOKUP(B435,[1]Combined!$B$1:$AF$640,31,0)</f>
        <v>0</v>
      </c>
      <c r="H435" s="8">
        <v>0</v>
      </c>
      <c r="I435" s="9">
        <f>VLOOKUP(B435,[2]Combined!C$1:AB$640,26,0)</f>
        <v>1</v>
      </c>
      <c r="J435" s="9">
        <f>VLOOKUP(B435,[2]Combined!C$1:AC$640,27,0)</f>
        <v>7</v>
      </c>
      <c r="K435" s="9">
        <f>VLOOKUP(B435,[2]Combined!C$1:AE$640,29,0)</f>
        <v>0</v>
      </c>
      <c r="L435" s="9">
        <f>VLOOKUP(B435,[2]Combined!C$1:AF$640,30,0)</f>
        <v>0</v>
      </c>
      <c r="M435" s="9">
        <f>VLOOKUP(B435,[2]Combined!C$1:AG$640,31,0)</f>
        <v>0</v>
      </c>
      <c r="N435" s="9">
        <v>0</v>
      </c>
      <c r="O435" s="10">
        <f>VLOOKUP(B435,[3]Combined!C$1:AB$640,26,0)</f>
        <v>0</v>
      </c>
      <c r="P435" s="10">
        <f>VLOOKUP(B435,[3]Combined!C$1:AC$640,27,0)</f>
        <v>1</v>
      </c>
      <c r="Q435" s="10">
        <f>VLOOKUP(B435,[3]Combined!C$1:AE$640,29,0)</f>
        <v>0</v>
      </c>
      <c r="R435" s="10">
        <f>VLOOKUP(B435,[3]Combined!C$1:AF$640,30,0)</f>
        <v>0</v>
      </c>
      <c r="S435" s="10">
        <f>VLOOKUP(B435,[3]Combined!C$1:AG$640,31,0)</f>
        <v>0</v>
      </c>
      <c r="T435" s="10">
        <v>0</v>
      </c>
      <c r="U435" s="11">
        <f>VLOOKUP(B435,[4]Combined!C$1:AB$640,26,0)</f>
        <v>0</v>
      </c>
      <c r="V435" s="11">
        <f>VLOOKUP(B435,[4]Combined!C$1:AC$640,27,0)</f>
        <v>0</v>
      </c>
      <c r="W435" s="11">
        <f>VLOOKUP(B435,[4]Combined!C$1:AE$640,29,0)</f>
        <v>0</v>
      </c>
      <c r="X435" s="11">
        <v>0</v>
      </c>
      <c r="Y435" s="11">
        <v>0</v>
      </c>
      <c r="Z435" s="11">
        <v>0</v>
      </c>
      <c r="AA435" s="12">
        <v>8</v>
      </c>
      <c r="AB435" s="12">
        <v>25</v>
      </c>
      <c r="AC435" s="12">
        <f>VLOOKUP(B435,[5]Combined!C$1:AE$640,29,0)</f>
        <v>0</v>
      </c>
      <c r="AD435" s="12">
        <v>0</v>
      </c>
      <c r="AE435" s="12">
        <v>0</v>
      </c>
      <c r="AF435" s="12">
        <v>0</v>
      </c>
      <c r="AG435" s="14">
        <f t="shared" si="30"/>
        <v>36</v>
      </c>
      <c r="AH435" s="14">
        <f t="shared" si="30"/>
        <v>0</v>
      </c>
      <c r="AI435" s="14">
        <f t="shared" si="31"/>
        <v>0</v>
      </c>
      <c r="AJ435" s="14">
        <f t="shared" si="32"/>
        <v>10</v>
      </c>
      <c r="AK435" s="14">
        <f t="shared" si="33"/>
        <v>10</v>
      </c>
      <c r="AL435" s="14">
        <f t="shared" si="34"/>
        <v>27.777777777777779</v>
      </c>
      <c r="AM435" s="7" t="s">
        <v>427</v>
      </c>
      <c r="AN435" s="7">
        <v>18</v>
      </c>
    </row>
    <row r="436" spans="1:40" x14ac:dyDescent="0.25">
      <c r="A436" s="7">
        <v>435</v>
      </c>
      <c r="B436" s="7" t="s">
        <v>476</v>
      </c>
      <c r="C436" s="8">
        <f>VLOOKUP(B436,[1]Combined!$B$1:$AA$640,26,0)</f>
        <v>3</v>
      </c>
      <c r="D436" s="8">
        <f>VLOOKUP(B436,[1]Combined!$B$1:$AB$640,27,0)</f>
        <v>3</v>
      </c>
      <c r="E436" s="8">
        <f>VLOOKUP(B436,[1]Combined!$B$1:$AD$640,29,0)</f>
        <v>0</v>
      </c>
      <c r="F436" s="8">
        <f>VLOOKUP(B436,[1]Combined!$B$1:$AE$640,30,0)</f>
        <v>0</v>
      </c>
      <c r="G436" s="8">
        <f>VLOOKUP(B436,[1]Combined!$B$1:$AF$640,31,0)</f>
        <v>0</v>
      </c>
      <c r="H436" s="8">
        <v>0</v>
      </c>
      <c r="I436" s="9">
        <f>VLOOKUP(B436,[2]Combined!C$1:AB$640,26,0)</f>
        <v>4</v>
      </c>
      <c r="J436" s="9">
        <f>VLOOKUP(B436,[2]Combined!C$1:AC$640,27,0)</f>
        <v>7</v>
      </c>
      <c r="K436" s="9">
        <f>VLOOKUP(B436,[2]Combined!C$1:AE$640,29,0)</f>
        <v>0</v>
      </c>
      <c r="L436" s="9">
        <f>VLOOKUP(B436,[2]Combined!C$1:AF$640,30,0)</f>
        <v>0</v>
      </c>
      <c r="M436" s="9">
        <f>VLOOKUP(B436,[2]Combined!C$1:AG$640,31,0)</f>
        <v>0</v>
      </c>
      <c r="N436" s="9">
        <v>0</v>
      </c>
      <c r="O436" s="10">
        <f>VLOOKUP(B436,[3]Combined!C$1:AB$640,26,0)</f>
        <v>1</v>
      </c>
      <c r="P436" s="10">
        <f>VLOOKUP(B436,[3]Combined!C$1:AC$640,27,0)</f>
        <v>1</v>
      </c>
      <c r="Q436" s="10">
        <f>VLOOKUP(B436,[3]Combined!C$1:AE$640,29,0)</f>
        <v>0</v>
      </c>
      <c r="R436" s="10">
        <f>VLOOKUP(B436,[3]Combined!C$1:AF$640,30,0)</f>
        <v>0</v>
      </c>
      <c r="S436" s="10">
        <f>VLOOKUP(B436,[3]Combined!C$1:AG$640,31,0)</f>
        <v>0</v>
      </c>
      <c r="T436" s="10">
        <v>0</v>
      </c>
      <c r="U436" s="11">
        <f>VLOOKUP(B436,[4]Combined!C$1:AB$640,26,0)</f>
        <v>0</v>
      </c>
      <c r="V436" s="11">
        <f>VLOOKUP(B436,[4]Combined!C$1:AC$640,27,0)</f>
        <v>0</v>
      </c>
      <c r="W436" s="11">
        <f>VLOOKUP(B436,[4]Combined!C$1:AE$640,29,0)</f>
        <v>0</v>
      </c>
      <c r="X436" s="11">
        <v>0</v>
      </c>
      <c r="Y436" s="11">
        <v>0</v>
      </c>
      <c r="Z436" s="11">
        <v>0</v>
      </c>
      <c r="AA436" s="12">
        <v>16</v>
      </c>
      <c r="AB436" s="12">
        <v>25</v>
      </c>
      <c r="AC436" s="12">
        <f>VLOOKUP(B436,[5]Combined!C$1:AE$640,29,0)</f>
        <v>0</v>
      </c>
      <c r="AD436" s="12">
        <v>0</v>
      </c>
      <c r="AE436" s="12">
        <v>0</v>
      </c>
      <c r="AF436" s="12">
        <v>0</v>
      </c>
      <c r="AG436" s="14">
        <f t="shared" si="30"/>
        <v>36</v>
      </c>
      <c r="AH436" s="14">
        <f t="shared" si="30"/>
        <v>0</v>
      </c>
      <c r="AI436" s="14">
        <f t="shared" si="31"/>
        <v>0</v>
      </c>
      <c r="AJ436" s="14">
        <f t="shared" si="32"/>
        <v>24</v>
      </c>
      <c r="AK436" s="14">
        <f t="shared" si="33"/>
        <v>24</v>
      </c>
      <c r="AL436" s="14">
        <f t="shared" si="34"/>
        <v>66.666666666666657</v>
      </c>
      <c r="AM436" s="7" t="s">
        <v>429</v>
      </c>
      <c r="AN436" s="7">
        <v>19</v>
      </c>
    </row>
    <row r="437" spans="1:40" x14ac:dyDescent="0.25">
      <c r="A437" s="7">
        <v>436</v>
      </c>
      <c r="B437" s="7" t="s">
        <v>477</v>
      </c>
      <c r="C437" s="8">
        <f>VLOOKUP(B437,[1]Combined!$B$1:$AA$640,26,0)</f>
        <v>0</v>
      </c>
      <c r="D437" s="8">
        <f>VLOOKUP(B437,[1]Combined!$B$1:$AB$640,27,0)</f>
        <v>3</v>
      </c>
      <c r="E437" s="8">
        <f>VLOOKUP(B437,[1]Combined!$B$1:$AD$640,29,0)</f>
        <v>0</v>
      </c>
      <c r="F437" s="8">
        <f>VLOOKUP(B437,[1]Combined!$B$1:$AE$640,30,0)</f>
        <v>0</v>
      </c>
      <c r="G437" s="8">
        <f>VLOOKUP(B437,[1]Combined!$B$1:$AF$640,31,0)</f>
        <v>0</v>
      </c>
      <c r="H437" s="8">
        <v>0</v>
      </c>
      <c r="I437" s="9">
        <f>VLOOKUP(B437,[2]Combined!C$1:AB$640,26,0)</f>
        <v>2</v>
      </c>
      <c r="J437" s="9">
        <f>VLOOKUP(B437,[2]Combined!C$1:AC$640,27,0)</f>
        <v>7</v>
      </c>
      <c r="K437" s="9">
        <f>VLOOKUP(B437,[2]Combined!C$1:AE$640,29,0)</f>
        <v>0</v>
      </c>
      <c r="L437" s="9">
        <f>VLOOKUP(B437,[2]Combined!C$1:AF$640,30,0)</f>
        <v>0</v>
      </c>
      <c r="M437" s="9">
        <f>VLOOKUP(B437,[2]Combined!C$1:AG$640,31,0)</f>
        <v>0</v>
      </c>
      <c r="N437" s="9">
        <v>0</v>
      </c>
      <c r="O437" s="10">
        <f>VLOOKUP(B437,[3]Combined!C$1:AB$640,26,0)</f>
        <v>0</v>
      </c>
      <c r="P437" s="10">
        <f>VLOOKUP(B437,[3]Combined!C$1:AC$640,27,0)</f>
        <v>1</v>
      </c>
      <c r="Q437" s="10">
        <f>VLOOKUP(B437,[3]Combined!C$1:AE$640,29,0)</f>
        <v>0</v>
      </c>
      <c r="R437" s="10">
        <f>VLOOKUP(B437,[3]Combined!C$1:AF$640,30,0)</f>
        <v>0</v>
      </c>
      <c r="S437" s="10">
        <f>VLOOKUP(B437,[3]Combined!C$1:AG$640,31,0)</f>
        <v>0</v>
      </c>
      <c r="T437" s="10">
        <v>0</v>
      </c>
      <c r="U437" s="11">
        <f>VLOOKUP(B437,[4]Combined!C$1:AB$640,26,0)</f>
        <v>0</v>
      </c>
      <c r="V437" s="11">
        <f>VLOOKUP(B437,[4]Combined!C$1:AC$640,27,0)</f>
        <v>0</v>
      </c>
      <c r="W437" s="11">
        <f>VLOOKUP(B437,[4]Combined!C$1:AE$640,29,0)</f>
        <v>0</v>
      </c>
      <c r="X437" s="11">
        <v>0</v>
      </c>
      <c r="Y437" s="11">
        <v>0</v>
      </c>
      <c r="Z437" s="11">
        <v>0</v>
      </c>
      <c r="AA437" s="12">
        <v>17</v>
      </c>
      <c r="AB437" s="12">
        <v>25</v>
      </c>
      <c r="AC437" s="12">
        <f>VLOOKUP(B437,[5]Combined!C$1:AE$640,29,0)</f>
        <v>0</v>
      </c>
      <c r="AD437" s="12">
        <v>0</v>
      </c>
      <c r="AE437" s="12">
        <v>0</v>
      </c>
      <c r="AF437" s="12">
        <v>0</v>
      </c>
      <c r="AG437" s="14">
        <f t="shared" si="30"/>
        <v>36</v>
      </c>
      <c r="AH437" s="14">
        <f t="shared" si="30"/>
        <v>0</v>
      </c>
      <c r="AI437" s="14">
        <f t="shared" si="31"/>
        <v>0</v>
      </c>
      <c r="AJ437" s="14">
        <f t="shared" si="32"/>
        <v>19</v>
      </c>
      <c r="AK437" s="14">
        <f t="shared" si="33"/>
        <v>19</v>
      </c>
      <c r="AL437" s="14">
        <f t="shared" si="34"/>
        <v>52.777777777777779</v>
      </c>
      <c r="AM437" s="7" t="s">
        <v>431</v>
      </c>
      <c r="AN437" s="7">
        <v>21</v>
      </c>
    </row>
    <row r="438" spans="1:40" x14ac:dyDescent="0.25">
      <c r="A438" s="7">
        <v>437</v>
      </c>
      <c r="B438" s="7" t="s">
        <v>478</v>
      </c>
      <c r="C438" s="8">
        <f>VLOOKUP(B438,[1]Combined!$B$1:$AA$640,26,0)</f>
        <v>1</v>
      </c>
      <c r="D438" s="8">
        <f>VLOOKUP(B438,[1]Combined!$B$1:$AB$640,27,0)</f>
        <v>3</v>
      </c>
      <c r="E438" s="8">
        <f>VLOOKUP(B438,[1]Combined!$B$1:$AD$640,29,0)</f>
        <v>0</v>
      </c>
      <c r="F438" s="8">
        <f>VLOOKUP(B438,[1]Combined!$B$1:$AE$640,30,0)</f>
        <v>0</v>
      </c>
      <c r="G438" s="8">
        <f>VLOOKUP(B438,[1]Combined!$B$1:$AF$640,31,0)</f>
        <v>0</v>
      </c>
      <c r="H438" s="8">
        <v>0</v>
      </c>
      <c r="I438" s="9">
        <f>VLOOKUP(B438,[2]Combined!C$1:AB$640,26,0)</f>
        <v>4</v>
      </c>
      <c r="J438" s="9">
        <f>VLOOKUP(B438,[2]Combined!C$1:AC$640,27,0)</f>
        <v>7</v>
      </c>
      <c r="K438" s="9">
        <f>VLOOKUP(B438,[2]Combined!C$1:AE$640,29,0)</f>
        <v>0</v>
      </c>
      <c r="L438" s="9">
        <f>VLOOKUP(B438,[2]Combined!C$1:AF$640,30,0)</f>
        <v>0</v>
      </c>
      <c r="M438" s="9">
        <f>VLOOKUP(B438,[2]Combined!C$1:AG$640,31,0)</f>
        <v>0</v>
      </c>
      <c r="N438" s="9">
        <v>0</v>
      </c>
      <c r="O438" s="10">
        <f>VLOOKUP(B438,[3]Combined!C$1:AB$640,26,0)</f>
        <v>0</v>
      </c>
      <c r="P438" s="10">
        <f>VLOOKUP(B438,[3]Combined!C$1:AC$640,27,0)</f>
        <v>1</v>
      </c>
      <c r="Q438" s="10">
        <f>VLOOKUP(B438,[3]Combined!C$1:AE$640,29,0)</f>
        <v>0</v>
      </c>
      <c r="R438" s="10">
        <f>VLOOKUP(B438,[3]Combined!C$1:AF$640,30,0)</f>
        <v>0</v>
      </c>
      <c r="S438" s="10">
        <f>VLOOKUP(B438,[3]Combined!C$1:AG$640,31,0)</f>
        <v>0</v>
      </c>
      <c r="T438" s="10">
        <v>0</v>
      </c>
      <c r="U438" s="11">
        <f>VLOOKUP(B438,[4]Combined!C$1:AB$640,26,0)</f>
        <v>0</v>
      </c>
      <c r="V438" s="11">
        <f>VLOOKUP(B438,[4]Combined!C$1:AC$640,27,0)</f>
        <v>0</v>
      </c>
      <c r="W438" s="11">
        <f>VLOOKUP(B438,[4]Combined!C$1:AE$640,29,0)</f>
        <v>0</v>
      </c>
      <c r="X438" s="11">
        <v>0</v>
      </c>
      <c r="Y438" s="11">
        <v>0</v>
      </c>
      <c r="Z438" s="11">
        <v>0</v>
      </c>
      <c r="AA438" s="12">
        <v>11</v>
      </c>
      <c r="AB438" s="12">
        <v>25</v>
      </c>
      <c r="AC438" s="12">
        <f>VLOOKUP(B438,[5]Combined!C$1:AE$640,29,0)</f>
        <v>0</v>
      </c>
      <c r="AD438" s="12">
        <v>0</v>
      </c>
      <c r="AE438" s="12">
        <v>0</v>
      </c>
      <c r="AF438" s="12">
        <v>0</v>
      </c>
      <c r="AG438" s="14">
        <f t="shared" si="30"/>
        <v>36</v>
      </c>
      <c r="AH438" s="14">
        <f t="shared" si="30"/>
        <v>0</v>
      </c>
      <c r="AI438" s="14">
        <f t="shared" si="31"/>
        <v>0</v>
      </c>
      <c r="AJ438" s="14">
        <f t="shared" si="32"/>
        <v>16</v>
      </c>
      <c r="AK438" s="14">
        <f t="shared" si="33"/>
        <v>16</v>
      </c>
      <c r="AL438" s="14">
        <f t="shared" si="34"/>
        <v>44.444444444444443</v>
      </c>
      <c r="AM438" s="7" t="s">
        <v>432</v>
      </c>
      <c r="AN438" s="7">
        <v>18</v>
      </c>
    </row>
    <row r="439" spans="1:40" x14ac:dyDescent="0.25">
      <c r="A439" s="7">
        <v>438</v>
      </c>
      <c r="B439" s="7" t="s">
        <v>479</v>
      </c>
      <c r="C439" s="8">
        <f>VLOOKUP(B439,[1]Combined!$B$1:$AA$640,26,0)</f>
        <v>3</v>
      </c>
      <c r="D439" s="8">
        <f>VLOOKUP(B439,[1]Combined!$B$1:$AB$640,27,0)</f>
        <v>4</v>
      </c>
      <c r="E439" s="8">
        <f>VLOOKUP(B439,[1]Combined!$B$1:$AD$640,29,0)</f>
        <v>0</v>
      </c>
      <c r="F439" s="8">
        <f>VLOOKUP(B439,[1]Combined!$B$1:$AE$640,30,0)</f>
        <v>0</v>
      </c>
      <c r="G439" s="8">
        <f>VLOOKUP(B439,[1]Combined!$B$1:$AF$640,31,0)</f>
        <v>0</v>
      </c>
      <c r="H439" s="8">
        <v>0</v>
      </c>
      <c r="I439" s="9">
        <f>VLOOKUP(B439,[2]Combined!C$1:AB$640,26,0)</f>
        <v>4</v>
      </c>
      <c r="J439" s="9">
        <f>VLOOKUP(B439,[2]Combined!C$1:AC$640,27,0)</f>
        <v>8</v>
      </c>
      <c r="K439" s="9">
        <f>VLOOKUP(B439,[2]Combined!C$1:AE$640,29,0)</f>
        <v>0</v>
      </c>
      <c r="L439" s="9">
        <f>VLOOKUP(B439,[2]Combined!C$1:AF$640,30,0)</f>
        <v>0</v>
      </c>
      <c r="M439" s="9">
        <f>VLOOKUP(B439,[2]Combined!C$1:AG$640,31,0)</f>
        <v>0</v>
      </c>
      <c r="N439" s="9">
        <v>0</v>
      </c>
      <c r="O439" s="10">
        <f>VLOOKUP(B439,[3]Combined!C$1:AB$640,26,0)</f>
        <v>7</v>
      </c>
      <c r="P439" s="10">
        <f>VLOOKUP(B439,[3]Combined!C$1:AC$640,27,0)</f>
        <v>9</v>
      </c>
      <c r="Q439" s="10">
        <f>VLOOKUP(B439,[3]Combined!C$1:AE$640,29,0)</f>
        <v>0</v>
      </c>
      <c r="R439" s="10">
        <f>VLOOKUP(B439,[3]Combined!C$1:AF$640,30,0)</f>
        <v>0</v>
      </c>
      <c r="S439" s="10">
        <f>VLOOKUP(B439,[3]Combined!C$1:AG$640,31,0)</f>
        <v>0</v>
      </c>
      <c r="T439" s="10">
        <v>0</v>
      </c>
      <c r="U439" s="11">
        <f>VLOOKUP(B439,[4]Combined!C$1:AB$640,26,0)</f>
        <v>8</v>
      </c>
      <c r="V439" s="11">
        <f>VLOOKUP(B439,[4]Combined!C$1:AC$640,27,0)</f>
        <v>10</v>
      </c>
      <c r="W439" s="11">
        <f>VLOOKUP(B439,[4]Combined!C$1:AE$640,29,0)</f>
        <v>0</v>
      </c>
      <c r="X439" s="11">
        <v>0</v>
      </c>
      <c r="Y439" s="11">
        <v>0</v>
      </c>
      <c r="Z439" s="11">
        <v>0</v>
      </c>
      <c r="AA439" s="12">
        <f>VLOOKUP(B439,[5]Combined!C$1:AB$640,26,0)</f>
        <v>3</v>
      </c>
      <c r="AB439" s="12">
        <f>VLOOKUP(B439,[5]Combined!C$1:AC$640,27,0)</f>
        <v>3</v>
      </c>
      <c r="AC439" s="12">
        <f>VLOOKUP(B439,[5]Combined!C$1:AE$640,29,0)</f>
        <v>0</v>
      </c>
      <c r="AD439" s="12">
        <v>0</v>
      </c>
      <c r="AE439" s="12">
        <v>0</v>
      </c>
      <c r="AF439" s="12">
        <v>0</v>
      </c>
      <c r="AG439" s="14">
        <f t="shared" si="30"/>
        <v>34</v>
      </c>
      <c r="AH439" s="14">
        <f t="shared" si="30"/>
        <v>0</v>
      </c>
      <c r="AI439" s="14">
        <f t="shared" si="31"/>
        <v>0</v>
      </c>
      <c r="AJ439" s="14">
        <f t="shared" si="32"/>
        <v>25</v>
      </c>
      <c r="AK439" s="14">
        <f t="shared" si="33"/>
        <v>25</v>
      </c>
      <c r="AL439" s="14">
        <f t="shared" si="34"/>
        <v>73.529411764705884</v>
      </c>
      <c r="AM439" s="7" t="s">
        <v>480</v>
      </c>
      <c r="AN439" s="7">
        <f>VLOOKUP(B439,[6]J!B$1:AO$49,40,0)</f>
        <v>16</v>
      </c>
    </row>
    <row r="440" spans="1:40" x14ac:dyDescent="0.25">
      <c r="A440" s="7">
        <v>439</v>
      </c>
      <c r="B440" s="7" t="s">
        <v>481</v>
      </c>
      <c r="C440" s="8">
        <f>VLOOKUP(B440,[1]Combined!$B$1:$AA$640,26,0)</f>
        <v>3</v>
      </c>
      <c r="D440" s="8">
        <f>VLOOKUP(B440,[1]Combined!$B$1:$AB$640,27,0)</f>
        <v>4</v>
      </c>
      <c r="E440" s="8">
        <f>VLOOKUP(B440,[1]Combined!$B$1:$AD$640,29,0)</f>
        <v>0</v>
      </c>
      <c r="F440" s="8">
        <f>VLOOKUP(B440,[1]Combined!$B$1:$AE$640,30,0)</f>
        <v>0</v>
      </c>
      <c r="G440" s="8">
        <f>VLOOKUP(B440,[1]Combined!$B$1:$AF$640,31,0)</f>
        <v>0</v>
      </c>
      <c r="H440" s="8">
        <v>0</v>
      </c>
      <c r="I440" s="9">
        <f>VLOOKUP(B440,[2]Combined!C$1:AB$640,26,0)</f>
        <v>3</v>
      </c>
      <c r="J440" s="9">
        <f>VLOOKUP(B440,[2]Combined!C$1:AC$640,27,0)</f>
        <v>8</v>
      </c>
      <c r="K440" s="9">
        <f>VLOOKUP(B440,[2]Combined!C$1:AE$640,29,0)</f>
        <v>0</v>
      </c>
      <c r="L440" s="9">
        <f>VLOOKUP(B440,[2]Combined!C$1:AF$640,30,0)</f>
        <v>0</v>
      </c>
      <c r="M440" s="9">
        <f>VLOOKUP(B440,[2]Combined!C$1:AG$640,31,0)</f>
        <v>0</v>
      </c>
      <c r="N440" s="9">
        <v>0</v>
      </c>
      <c r="O440" s="10">
        <f>VLOOKUP(B440,[3]Combined!C$1:AB$640,26,0)</f>
        <v>8</v>
      </c>
      <c r="P440" s="10">
        <f>VLOOKUP(B440,[3]Combined!C$1:AC$640,27,0)</f>
        <v>9</v>
      </c>
      <c r="Q440" s="10">
        <f>VLOOKUP(B440,[3]Combined!C$1:AE$640,29,0)</f>
        <v>0</v>
      </c>
      <c r="R440" s="10">
        <f>VLOOKUP(B440,[3]Combined!C$1:AF$640,30,0)</f>
        <v>0</v>
      </c>
      <c r="S440" s="10">
        <f>VLOOKUP(B440,[3]Combined!C$1:AG$640,31,0)</f>
        <v>0</v>
      </c>
      <c r="T440" s="10">
        <v>0</v>
      </c>
      <c r="U440" s="11">
        <f>VLOOKUP(B440,[4]Combined!C$1:AB$640,26,0)</f>
        <v>6</v>
      </c>
      <c r="V440" s="11">
        <f>VLOOKUP(B440,[4]Combined!C$1:AC$640,27,0)</f>
        <v>10</v>
      </c>
      <c r="W440" s="11">
        <f>VLOOKUP(B440,[4]Combined!C$1:AE$640,29,0)</f>
        <v>0</v>
      </c>
      <c r="X440" s="11">
        <v>0</v>
      </c>
      <c r="Y440" s="11">
        <v>0</v>
      </c>
      <c r="Z440" s="11">
        <v>0</v>
      </c>
      <c r="AA440" s="12">
        <f>VLOOKUP(B440,[5]Combined!C$1:AB$640,26,0)</f>
        <v>3</v>
      </c>
      <c r="AB440" s="12">
        <f>VLOOKUP(B440,[5]Combined!C$1:AC$640,27,0)</f>
        <v>3</v>
      </c>
      <c r="AC440" s="12">
        <f>VLOOKUP(B440,[5]Combined!C$1:AE$640,29,0)</f>
        <v>0</v>
      </c>
      <c r="AD440" s="12">
        <v>0</v>
      </c>
      <c r="AE440" s="12">
        <v>0</v>
      </c>
      <c r="AF440" s="12">
        <v>0</v>
      </c>
      <c r="AG440" s="14">
        <f t="shared" si="30"/>
        <v>34</v>
      </c>
      <c r="AH440" s="14">
        <f t="shared" si="30"/>
        <v>0</v>
      </c>
      <c r="AI440" s="14">
        <f t="shared" si="31"/>
        <v>0</v>
      </c>
      <c r="AJ440" s="14">
        <f t="shared" si="32"/>
        <v>23</v>
      </c>
      <c r="AK440" s="14">
        <f t="shared" si="33"/>
        <v>23</v>
      </c>
      <c r="AL440" s="14">
        <f t="shared" si="34"/>
        <v>67.64705882352942</v>
      </c>
      <c r="AM440" s="7" t="s">
        <v>482</v>
      </c>
      <c r="AN440" s="7">
        <f>VLOOKUP(B440,[6]J!B$1:AO$49,40,0)</f>
        <v>19</v>
      </c>
    </row>
    <row r="441" spans="1:40" x14ac:dyDescent="0.25">
      <c r="A441" s="7">
        <v>440</v>
      </c>
      <c r="B441" s="7" t="s">
        <v>483</v>
      </c>
      <c r="C441" s="8">
        <f>VLOOKUP(B441,[1]Combined!$B$1:$AA$640,26,0)</f>
        <v>2</v>
      </c>
      <c r="D441" s="8">
        <f>VLOOKUP(B441,[1]Combined!$B$1:$AB$640,27,0)</f>
        <v>4</v>
      </c>
      <c r="E441" s="8">
        <f>VLOOKUP(B441,[1]Combined!$B$1:$AD$640,29,0)</f>
        <v>0</v>
      </c>
      <c r="F441" s="8">
        <f>VLOOKUP(B441,[1]Combined!$B$1:$AE$640,30,0)</f>
        <v>0</v>
      </c>
      <c r="G441" s="8">
        <f>VLOOKUP(B441,[1]Combined!$B$1:$AF$640,31,0)</f>
        <v>0</v>
      </c>
      <c r="H441" s="8">
        <v>0</v>
      </c>
      <c r="I441" s="9">
        <f>VLOOKUP(B441,[2]Combined!C$1:AB$640,26,0)</f>
        <v>6</v>
      </c>
      <c r="J441" s="9">
        <f>VLOOKUP(B441,[2]Combined!C$1:AC$640,27,0)</f>
        <v>8</v>
      </c>
      <c r="K441" s="9">
        <f>VLOOKUP(B441,[2]Combined!C$1:AE$640,29,0)</f>
        <v>0</v>
      </c>
      <c r="L441" s="9">
        <f>VLOOKUP(B441,[2]Combined!C$1:AF$640,30,0)</f>
        <v>0</v>
      </c>
      <c r="M441" s="9">
        <f>VLOOKUP(B441,[2]Combined!C$1:AG$640,31,0)</f>
        <v>0</v>
      </c>
      <c r="N441" s="9">
        <v>0</v>
      </c>
      <c r="O441" s="10">
        <f>VLOOKUP(B441,[3]Combined!C$1:AB$640,26,0)</f>
        <v>7</v>
      </c>
      <c r="P441" s="10">
        <f>VLOOKUP(B441,[3]Combined!C$1:AC$640,27,0)</f>
        <v>9</v>
      </c>
      <c r="Q441" s="10">
        <f>VLOOKUP(B441,[3]Combined!C$1:AE$640,29,0)</f>
        <v>0</v>
      </c>
      <c r="R441" s="10">
        <f>VLOOKUP(B441,[3]Combined!C$1:AF$640,30,0)</f>
        <v>0</v>
      </c>
      <c r="S441" s="10">
        <f>VLOOKUP(B441,[3]Combined!C$1:AG$640,31,0)</f>
        <v>0</v>
      </c>
      <c r="T441" s="10">
        <v>0</v>
      </c>
      <c r="U441" s="11">
        <f>VLOOKUP(B441,[4]Combined!C$1:AB$640,26,0)</f>
        <v>7</v>
      </c>
      <c r="V441" s="11">
        <f>VLOOKUP(B441,[4]Combined!C$1:AC$640,27,0)</f>
        <v>10</v>
      </c>
      <c r="W441" s="11">
        <f>VLOOKUP(B441,[4]Combined!C$1:AE$640,29,0)</f>
        <v>0</v>
      </c>
      <c r="X441" s="11">
        <v>0</v>
      </c>
      <c r="Y441" s="11">
        <v>0</v>
      </c>
      <c r="Z441" s="11">
        <v>0</v>
      </c>
      <c r="AA441" s="12">
        <f>VLOOKUP(B441,[5]Combined!C$1:AB$640,26,0)</f>
        <v>2</v>
      </c>
      <c r="AB441" s="12">
        <f>VLOOKUP(B441,[5]Combined!C$1:AC$640,27,0)</f>
        <v>3</v>
      </c>
      <c r="AC441" s="12">
        <f>VLOOKUP(B441,[5]Combined!C$1:AE$640,29,0)</f>
        <v>0</v>
      </c>
      <c r="AD441" s="12">
        <v>0</v>
      </c>
      <c r="AE441" s="12">
        <v>0</v>
      </c>
      <c r="AF441" s="12">
        <v>0</v>
      </c>
      <c r="AG441" s="14">
        <f t="shared" si="30"/>
        <v>34</v>
      </c>
      <c r="AH441" s="14">
        <f t="shared" si="30"/>
        <v>0</v>
      </c>
      <c r="AI441" s="14">
        <f t="shared" si="31"/>
        <v>0</v>
      </c>
      <c r="AJ441" s="14">
        <f t="shared" si="32"/>
        <v>24</v>
      </c>
      <c r="AK441" s="14">
        <f t="shared" si="33"/>
        <v>24</v>
      </c>
      <c r="AL441" s="14">
        <f t="shared" si="34"/>
        <v>70.588235294117652</v>
      </c>
      <c r="AM441" s="7" t="s">
        <v>484</v>
      </c>
      <c r="AN441" s="7">
        <f>VLOOKUP(B441,[6]J!B$1:AO$49,40,0)</f>
        <v>23</v>
      </c>
    </row>
    <row r="442" spans="1:40" x14ac:dyDescent="0.25">
      <c r="A442" s="7">
        <v>441</v>
      </c>
      <c r="B442" s="7" t="s">
        <v>485</v>
      </c>
      <c r="C442" s="8">
        <f>VLOOKUP(B442,[1]Combined!$B$1:$AA$640,26,0)</f>
        <v>3</v>
      </c>
      <c r="D442" s="8">
        <f>VLOOKUP(B442,[1]Combined!$B$1:$AB$640,27,0)</f>
        <v>4</v>
      </c>
      <c r="E442" s="8">
        <f>VLOOKUP(B442,[1]Combined!$B$1:$AD$640,29,0)</f>
        <v>0</v>
      </c>
      <c r="F442" s="8">
        <f>VLOOKUP(B442,[1]Combined!$B$1:$AE$640,30,0)</f>
        <v>0</v>
      </c>
      <c r="G442" s="8">
        <f>VLOOKUP(B442,[1]Combined!$B$1:$AF$640,31,0)</f>
        <v>0</v>
      </c>
      <c r="H442" s="8">
        <v>0</v>
      </c>
      <c r="I442" s="9">
        <f>VLOOKUP(B442,[2]Combined!C$1:AB$640,26,0)</f>
        <v>5</v>
      </c>
      <c r="J442" s="9">
        <f>VLOOKUP(B442,[2]Combined!C$1:AC$640,27,0)</f>
        <v>8</v>
      </c>
      <c r="K442" s="9">
        <f>VLOOKUP(B442,[2]Combined!C$1:AE$640,29,0)</f>
        <v>0</v>
      </c>
      <c r="L442" s="9">
        <f>VLOOKUP(B442,[2]Combined!C$1:AF$640,30,0)</f>
        <v>0</v>
      </c>
      <c r="M442" s="9">
        <f>VLOOKUP(B442,[2]Combined!C$1:AG$640,31,0)</f>
        <v>0</v>
      </c>
      <c r="N442" s="9">
        <v>0</v>
      </c>
      <c r="O442" s="10">
        <f>VLOOKUP(B442,[3]Combined!C$1:AB$640,26,0)</f>
        <v>8</v>
      </c>
      <c r="P442" s="10">
        <f>VLOOKUP(B442,[3]Combined!C$1:AC$640,27,0)</f>
        <v>9</v>
      </c>
      <c r="Q442" s="10">
        <f>VLOOKUP(B442,[3]Combined!C$1:AE$640,29,0)</f>
        <v>0</v>
      </c>
      <c r="R442" s="10">
        <f>VLOOKUP(B442,[3]Combined!C$1:AF$640,30,0)</f>
        <v>0</v>
      </c>
      <c r="S442" s="10">
        <f>VLOOKUP(B442,[3]Combined!C$1:AG$640,31,0)</f>
        <v>0</v>
      </c>
      <c r="T442" s="10">
        <v>0</v>
      </c>
      <c r="U442" s="11">
        <f>VLOOKUP(B442,[4]Combined!C$1:AB$640,26,0)</f>
        <v>9</v>
      </c>
      <c r="V442" s="11">
        <f>VLOOKUP(B442,[4]Combined!C$1:AC$640,27,0)</f>
        <v>10</v>
      </c>
      <c r="W442" s="11">
        <f>VLOOKUP(B442,[4]Combined!C$1:AE$640,29,0)</f>
        <v>0</v>
      </c>
      <c r="X442" s="11">
        <v>0</v>
      </c>
      <c r="Y442" s="11">
        <v>0</v>
      </c>
      <c r="Z442" s="11">
        <v>0</v>
      </c>
      <c r="AA442" s="12">
        <f>VLOOKUP(B442,[5]Combined!C$1:AB$640,26,0)</f>
        <v>2</v>
      </c>
      <c r="AB442" s="12">
        <f>VLOOKUP(B442,[5]Combined!C$1:AC$640,27,0)</f>
        <v>3</v>
      </c>
      <c r="AC442" s="12">
        <f>VLOOKUP(B442,[5]Combined!C$1:AE$640,29,0)</f>
        <v>0</v>
      </c>
      <c r="AD442" s="12">
        <v>0</v>
      </c>
      <c r="AE442" s="12">
        <v>0</v>
      </c>
      <c r="AF442" s="12">
        <v>0</v>
      </c>
      <c r="AG442" s="14">
        <f t="shared" si="30"/>
        <v>34</v>
      </c>
      <c r="AH442" s="14">
        <f t="shared" si="30"/>
        <v>0</v>
      </c>
      <c r="AI442" s="14">
        <f t="shared" si="31"/>
        <v>0</v>
      </c>
      <c r="AJ442" s="14">
        <f t="shared" si="32"/>
        <v>27</v>
      </c>
      <c r="AK442" s="14">
        <f t="shared" si="33"/>
        <v>27</v>
      </c>
      <c r="AL442" s="14">
        <f t="shared" si="34"/>
        <v>79.411764705882348</v>
      </c>
      <c r="AM442" s="7" t="s">
        <v>486</v>
      </c>
      <c r="AN442" s="7">
        <f>VLOOKUP(B442,[6]J!B$1:AO$49,40,0)</f>
        <v>22</v>
      </c>
    </row>
    <row r="443" spans="1:40" x14ac:dyDescent="0.25">
      <c r="A443" s="7">
        <v>442</v>
      </c>
      <c r="B443" s="7" t="s">
        <v>487</v>
      </c>
      <c r="C443" s="8">
        <f>VLOOKUP(B443,[1]Combined!$B$1:$AA$640,26,0)</f>
        <v>2</v>
      </c>
      <c r="D443" s="8">
        <f>VLOOKUP(B443,[1]Combined!$B$1:$AB$640,27,0)</f>
        <v>4</v>
      </c>
      <c r="E443" s="8">
        <f>VLOOKUP(B443,[1]Combined!$B$1:$AD$640,29,0)</f>
        <v>0</v>
      </c>
      <c r="F443" s="8">
        <f>VLOOKUP(B443,[1]Combined!$B$1:$AE$640,30,0)</f>
        <v>0</v>
      </c>
      <c r="G443" s="8">
        <f>VLOOKUP(B443,[1]Combined!$B$1:$AF$640,31,0)</f>
        <v>0</v>
      </c>
      <c r="H443" s="8">
        <v>0</v>
      </c>
      <c r="I443" s="9">
        <f>VLOOKUP(B443,[2]Combined!C$1:AB$640,26,0)</f>
        <v>3</v>
      </c>
      <c r="J443" s="9">
        <f>VLOOKUP(B443,[2]Combined!C$1:AC$640,27,0)</f>
        <v>8</v>
      </c>
      <c r="K443" s="9">
        <f>VLOOKUP(B443,[2]Combined!C$1:AE$640,29,0)</f>
        <v>0</v>
      </c>
      <c r="L443" s="9">
        <f>VLOOKUP(B443,[2]Combined!C$1:AF$640,30,0)</f>
        <v>0</v>
      </c>
      <c r="M443" s="9">
        <f>VLOOKUP(B443,[2]Combined!C$1:AG$640,31,0)</f>
        <v>0</v>
      </c>
      <c r="N443" s="9">
        <v>0</v>
      </c>
      <c r="O443" s="10">
        <f>VLOOKUP(B443,[3]Combined!C$1:AB$640,26,0)</f>
        <v>5</v>
      </c>
      <c r="P443" s="10">
        <f>VLOOKUP(B443,[3]Combined!C$1:AC$640,27,0)</f>
        <v>9</v>
      </c>
      <c r="Q443" s="10">
        <f>VLOOKUP(B443,[3]Combined!C$1:AE$640,29,0)</f>
        <v>0</v>
      </c>
      <c r="R443" s="10">
        <f>VLOOKUP(B443,[3]Combined!C$1:AF$640,30,0)</f>
        <v>0</v>
      </c>
      <c r="S443" s="10">
        <f>VLOOKUP(B443,[3]Combined!C$1:AG$640,31,0)</f>
        <v>0</v>
      </c>
      <c r="T443" s="10">
        <v>0</v>
      </c>
      <c r="U443" s="11">
        <f>VLOOKUP(B443,[4]Combined!C$1:AB$640,26,0)</f>
        <v>5</v>
      </c>
      <c r="V443" s="11">
        <f>VLOOKUP(B443,[4]Combined!C$1:AC$640,27,0)</f>
        <v>10</v>
      </c>
      <c r="W443" s="11">
        <f>VLOOKUP(B443,[4]Combined!C$1:AE$640,29,0)</f>
        <v>0</v>
      </c>
      <c r="X443" s="11">
        <v>0</v>
      </c>
      <c r="Y443" s="11">
        <v>0</v>
      </c>
      <c r="Z443" s="11">
        <v>0</v>
      </c>
      <c r="AA443" s="12">
        <f>VLOOKUP(B443,[5]Combined!C$1:AB$640,26,0)</f>
        <v>1</v>
      </c>
      <c r="AB443" s="12">
        <f>VLOOKUP(B443,[5]Combined!C$1:AC$640,27,0)</f>
        <v>3</v>
      </c>
      <c r="AC443" s="12">
        <f>VLOOKUP(B443,[5]Combined!C$1:AE$640,29,0)</f>
        <v>0</v>
      </c>
      <c r="AD443" s="12">
        <v>0</v>
      </c>
      <c r="AE443" s="12">
        <v>0</v>
      </c>
      <c r="AF443" s="12">
        <v>0</v>
      </c>
      <c r="AG443" s="14">
        <f t="shared" ref="AG443:AH506" si="35">SUM(D443,G443,J443,M443,P443,S443,V443,Y443,AB443,AE443)</f>
        <v>34</v>
      </c>
      <c r="AH443" s="14">
        <f t="shared" si="35"/>
        <v>0</v>
      </c>
      <c r="AI443" s="14">
        <f t="shared" ref="AI443:AI506" si="36">FLOOR(IF(AH443&lt;(1/3*(AG443)),AH443,(1/3*(AG443))),1)</f>
        <v>0</v>
      </c>
      <c r="AJ443" s="14">
        <f t="shared" ref="AJ443:AJ506" si="37">SUM(C443,F443,I443,L443,O443,R443,U443,X443,AA443,AD443)</f>
        <v>16</v>
      </c>
      <c r="AK443" s="14">
        <f t="shared" ref="AK443:AK506" si="38">IF(SUM(AJ443,AI443)&gt;AG443,AG443,SUM(AJ443,AI443))</f>
        <v>16</v>
      </c>
      <c r="AL443" s="14">
        <f t="shared" ref="AL443:AL506" si="39">(AK443/AG443)*100</f>
        <v>47.058823529411761</v>
      </c>
      <c r="AM443" s="7" t="s">
        <v>488</v>
      </c>
      <c r="AN443" s="7">
        <f>VLOOKUP(B443,[6]J!B$1:AO$49,40,0)</f>
        <v>17</v>
      </c>
    </row>
    <row r="444" spans="1:40" x14ac:dyDescent="0.25">
      <c r="A444" s="7">
        <v>443</v>
      </c>
      <c r="B444" s="7" t="s">
        <v>489</v>
      </c>
      <c r="C444" s="8">
        <f>VLOOKUP(B444,[1]Combined!$B$1:$AA$640,26,0)</f>
        <v>3</v>
      </c>
      <c r="D444" s="8">
        <f>VLOOKUP(B444,[1]Combined!$B$1:$AB$640,27,0)</f>
        <v>4</v>
      </c>
      <c r="E444" s="8">
        <f>VLOOKUP(B444,[1]Combined!$B$1:$AD$640,29,0)</f>
        <v>0</v>
      </c>
      <c r="F444" s="8">
        <f>VLOOKUP(B444,[1]Combined!$B$1:$AE$640,30,0)</f>
        <v>0</v>
      </c>
      <c r="G444" s="8">
        <f>VLOOKUP(B444,[1]Combined!$B$1:$AF$640,31,0)</f>
        <v>0</v>
      </c>
      <c r="H444" s="8">
        <v>0</v>
      </c>
      <c r="I444" s="9">
        <f>VLOOKUP(B444,[2]Combined!C$1:AB$640,26,0)</f>
        <v>0</v>
      </c>
      <c r="J444" s="9">
        <f>VLOOKUP(B444,[2]Combined!C$1:AC$640,27,0)</f>
        <v>8</v>
      </c>
      <c r="K444" s="9">
        <f>VLOOKUP(B444,[2]Combined!C$1:AE$640,29,0)</f>
        <v>0</v>
      </c>
      <c r="L444" s="9">
        <f>VLOOKUP(B444,[2]Combined!C$1:AF$640,30,0)</f>
        <v>0</v>
      </c>
      <c r="M444" s="9">
        <f>VLOOKUP(B444,[2]Combined!C$1:AG$640,31,0)</f>
        <v>0</v>
      </c>
      <c r="N444" s="9">
        <v>0</v>
      </c>
      <c r="O444" s="10">
        <f>VLOOKUP(B444,[3]Combined!C$1:AB$640,26,0)</f>
        <v>1</v>
      </c>
      <c r="P444" s="10">
        <f>VLOOKUP(B444,[3]Combined!C$1:AC$640,27,0)</f>
        <v>9</v>
      </c>
      <c r="Q444" s="10">
        <f>VLOOKUP(B444,[3]Combined!C$1:AE$640,29,0)</f>
        <v>0</v>
      </c>
      <c r="R444" s="10">
        <f>VLOOKUP(B444,[3]Combined!C$1:AF$640,30,0)</f>
        <v>0</v>
      </c>
      <c r="S444" s="10">
        <f>VLOOKUP(B444,[3]Combined!C$1:AG$640,31,0)</f>
        <v>0</v>
      </c>
      <c r="T444" s="10">
        <v>0</v>
      </c>
      <c r="U444" s="11">
        <f>VLOOKUP(B444,[4]Combined!C$1:AB$640,26,0)</f>
        <v>2</v>
      </c>
      <c r="V444" s="11">
        <f>VLOOKUP(B444,[4]Combined!C$1:AC$640,27,0)</f>
        <v>10</v>
      </c>
      <c r="W444" s="11">
        <f>VLOOKUP(B444,[4]Combined!C$1:AE$640,29,0)</f>
        <v>4</v>
      </c>
      <c r="X444" s="11">
        <v>0</v>
      </c>
      <c r="Y444" s="11">
        <v>0</v>
      </c>
      <c r="Z444" s="11">
        <v>0</v>
      </c>
      <c r="AA444" s="12">
        <f>VLOOKUP(B444,[5]Combined!C$1:AB$640,26,0)</f>
        <v>2</v>
      </c>
      <c r="AB444" s="12">
        <f>VLOOKUP(B444,[5]Combined!C$1:AC$640,27,0)</f>
        <v>3</v>
      </c>
      <c r="AC444" s="12">
        <f>VLOOKUP(B444,[5]Combined!C$1:AE$640,29,0)</f>
        <v>0</v>
      </c>
      <c r="AD444" s="12">
        <v>0</v>
      </c>
      <c r="AE444" s="12">
        <v>0</v>
      </c>
      <c r="AF444" s="12">
        <v>0</v>
      </c>
      <c r="AG444" s="14">
        <f t="shared" si="35"/>
        <v>34</v>
      </c>
      <c r="AH444" s="14">
        <f t="shared" si="35"/>
        <v>4</v>
      </c>
      <c r="AI444" s="14">
        <f t="shared" si="36"/>
        <v>4</v>
      </c>
      <c r="AJ444" s="14">
        <f t="shared" si="37"/>
        <v>8</v>
      </c>
      <c r="AK444" s="14">
        <f t="shared" si="38"/>
        <v>12</v>
      </c>
      <c r="AL444" s="14">
        <f t="shared" si="39"/>
        <v>35.294117647058826</v>
      </c>
      <c r="AM444" s="7" t="s">
        <v>480</v>
      </c>
      <c r="AN444" s="7">
        <f>VLOOKUP(B444,[6]J!B$1:AO$49,40,0)</f>
        <v>12</v>
      </c>
    </row>
    <row r="445" spans="1:40" x14ac:dyDescent="0.25">
      <c r="A445" s="7">
        <v>444</v>
      </c>
      <c r="B445" s="7" t="s">
        <v>490</v>
      </c>
      <c r="C445" s="8">
        <f>VLOOKUP(B445,[1]Combined!$B$1:$AA$640,26,0)</f>
        <v>3</v>
      </c>
      <c r="D445" s="8">
        <f>VLOOKUP(B445,[1]Combined!$B$1:$AB$640,27,0)</f>
        <v>4</v>
      </c>
      <c r="E445" s="8">
        <f>VLOOKUP(B445,[1]Combined!$B$1:$AD$640,29,0)</f>
        <v>0</v>
      </c>
      <c r="F445" s="8">
        <f>VLOOKUP(B445,[1]Combined!$B$1:$AE$640,30,0)</f>
        <v>0</v>
      </c>
      <c r="G445" s="8">
        <f>VLOOKUP(B445,[1]Combined!$B$1:$AF$640,31,0)</f>
        <v>0</v>
      </c>
      <c r="H445" s="8">
        <v>0</v>
      </c>
      <c r="I445" s="9">
        <f>VLOOKUP(B445,[2]Combined!C$1:AB$640,26,0)</f>
        <v>6</v>
      </c>
      <c r="J445" s="9">
        <f>VLOOKUP(B445,[2]Combined!C$1:AC$640,27,0)</f>
        <v>8</v>
      </c>
      <c r="K445" s="9">
        <f>VLOOKUP(B445,[2]Combined!C$1:AE$640,29,0)</f>
        <v>0</v>
      </c>
      <c r="L445" s="9">
        <f>VLOOKUP(B445,[2]Combined!C$1:AF$640,30,0)</f>
        <v>0</v>
      </c>
      <c r="M445" s="9">
        <f>VLOOKUP(B445,[2]Combined!C$1:AG$640,31,0)</f>
        <v>0</v>
      </c>
      <c r="N445" s="9">
        <v>0</v>
      </c>
      <c r="O445" s="10">
        <f>VLOOKUP(B445,[3]Combined!C$1:AB$640,26,0)</f>
        <v>8</v>
      </c>
      <c r="P445" s="10">
        <f>VLOOKUP(B445,[3]Combined!C$1:AC$640,27,0)</f>
        <v>9</v>
      </c>
      <c r="Q445" s="10">
        <f>VLOOKUP(B445,[3]Combined!C$1:AE$640,29,0)</f>
        <v>0</v>
      </c>
      <c r="R445" s="10">
        <f>VLOOKUP(B445,[3]Combined!C$1:AF$640,30,0)</f>
        <v>0</v>
      </c>
      <c r="S445" s="10">
        <f>VLOOKUP(B445,[3]Combined!C$1:AG$640,31,0)</f>
        <v>0</v>
      </c>
      <c r="T445" s="10">
        <v>0</v>
      </c>
      <c r="U445" s="11">
        <f>VLOOKUP(B445,[4]Combined!C$1:AB$640,26,0)</f>
        <v>7</v>
      </c>
      <c r="V445" s="11">
        <f>VLOOKUP(B445,[4]Combined!C$1:AC$640,27,0)</f>
        <v>10</v>
      </c>
      <c r="W445" s="11">
        <f>VLOOKUP(B445,[4]Combined!C$1:AE$640,29,0)</f>
        <v>0</v>
      </c>
      <c r="X445" s="11">
        <v>0</v>
      </c>
      <c r="Y445" s="11">
        <v>0</v>
      </c>
      <c r="Z445" s="11">
        <v>0</v>
      </c>
      <c r="AA445" s="12">
        <f>VLOOKUP(B445,[5]Combined!C$1:AB$640,26,0)</f>
        <v>3</v>
      </c>
      <c r="AB445" s="12">
        <f>VLOOKUP(B445,[5]Combined!C$1:AC$640,27,0)</f>
        <v>3</v>
      </c>
      <c r="AC445" s="12">
        <f>VLOOKUP(B445,[5]Combined!C$1:AE$640,29,0)</f>
        <v>0</v>
      </c>
      <c r="AD445" s="12">
        <v>0</v>
      </c>
      <c r="AE445" s="12">
        <v>0</v>
      </c>
      <c r="AF445" s="12">
        <v>0</v>
      </c>
      <c r="AG445" s="14">
        <f t="shared" si="35"/>
        <v>34</v>
      </c>
      <c r="AH445" s="14">
        <f t="shared" si="35"/>
        <v>0</v>
      </c>
      <c r="AI445" s="14">
        <f t="shared" si="36"/>
        <v>0</v>
      </c>
      <c r="AJ445" s="14">
        <f t="shared" si="37"/>
        <v>27</v>
      </c>
      <c r="AK445" s="14">
        <f t="shared" si="38"/>
        <v>27</v>
      </c>
      <c r="AL445" s="14">
        <f t="shared" si="39"/>
        <v>79.411764705882348</v>
      </c>
      <c r="AM445" s="7" t="s">
        <v>482</v>
      </c>
      <c r="AN445" s="7">
        <f>VLOOKUP(B445,[6]J!B$1:AO$49,40,0)</f>
        <v>19</v>
      </c>
    </row>
    <row r="446" spans="1:40" x14ac:dyDescent="0.25">
      <c r="A446" s="7">
        <v>445</v>
      </c>
      <c r="B446" s="7" t="s">
        <v>491</v>
      </c>
      <c r="C446" s="8">
        <f>VLOOKUP(B446,[1]Combined!$B$1:$AA$640,26,0)</f>
        <v>3</v>
      </c>
      <c r="D446" s="8">
        <f>VLOOKUP(B446,[1]Combined!$B$1:$AB$640,27,0)</f>
        <v>4</v>
      </c>
      <c r="E446" s="8">
        <f>VLOOKUP(B446,[1]Combined!$B$1:$AD$640,29,0)</f>
        <v>0</v>
      </c>
      <c r="F446" s="8">
        <f>VLOOKUP(B446,[1]Combined!$B$1:$AE$640,30,0)</f>
        <v>0</v>
      </c>
      <c r="G446" s="8">
        <f>VLOOKUP(B446,[1]Combined!$B$1:$AF$640,31,0)</f>
        <v>0</v>
      </c>
      <c r="H446" s="8">
        <v>0</v>
      </c>
      <c r="I446" s="9">
        <f>VLOOKUP(B446,[2]Combined!C$1:AB$640,26,0)</f>
        <v>5</v>
      </c>
      <c r="J446" s="9">
        <f>VLOOKUP(B446,[2]Combined!C$1:AC$640,27,0)</f>
        <v>8</v>
      </c>
      <c r="K446" s="9">
        <f>VLOOKUP(B446,[2]Combined!C$1:AE$640,29,0)</f>
        <v>0</v>
      </c>
      <c r="L446" s="9">
        <f>VLOOKUP(B446,[2]Combined!C$1:AF$640,30,0)</f>
        <v>0</v>
      </c>
      <c r="M446" s="9">
        <f>VLOOKUP(B446,[2]Combined!C$1:AG$640,31,0)</f>
        <v>0</v>
      </c>
      <c r="N446" s="9">
        <v>0</v>
      </c>
      <c r="O446" s="10">
        <f>VLOOKUP(B446,[3]Combined!C$1:AB$640,26,0)</f>
        <v>4</v>
      </c>
      <c r="P446" s="10">
        <f>VLOOKUP(B446,[3]Combined!C$1:AC$640,27,0)</f>
        <v>9</v>
      </c>
      <c r="Q446" s="10">
        <f>VLOOKUP(B446,[3]Combined!C$1:AE$640,29,0)</f>
        <v>1</v>
      </c>
      <c r="R446" s="10">
        <f>VLOOKUP(B446,[3]Combined!C$1:AF$640,30,0)</f>
        <v>0</v>
      </c>
      <c r="S446" s="10">
        <f>VLOOKUP(B446,[3]Combined!C$1:AG$640,31,0)</f>
        <v>0</v>
      </c>
      <c r="T446" s="10">
        <v>0</v>
      </c>
      <c r="U446" s="11">
        <f>VLOOKUP(B446,[4]Combined!C$1:AB$640,26,0)</f>
        <v>8</v>
      </c>
      <c r="V446" s="11">
        <f>VLOOKUP(B446,[4]Combined!C$1:AC$640,27,0)</f>
        <v>10</v>
      </c>
      <c r="W446" s="11">
        <f>VLOOKUP(B446,[4]Combined!C$1:AE$640,29,0)</f>
        <v>0</v>
      </c>
      <c r="X446" s="11">
        <v>0</v>
      </c>
      <c r="Y446" s="11">
        <v>0</v>
      </c>
      <c r="Z446" s="11">
        <v>0</v>
      </c>
      <c r="AA446" s="12">
        <f>VLOOKUP(B446,[5]Combined!C$1:AB$640,26,0)</f>
        <v>3</v>
      </c>
      <c r="AB446" s="12">
        <f>VLOOKUP(B446,[5]Combined!C$1:AC$640,27,0)</f>
        <v>3</v>
      </c>
      <c r="AC446" s="12">
        <f>VLOOKUP(B446,[5]Combined!C$1:AE$640,29,0)</f>
        <v>0</v>
      </c>
      <c r="AD446" s="12">
        <v>0</v>
      </c>
      <c r="AE446" s="12">
        <v>0</v>
      </c>
      <c r="AF446" s="12">
        <v>0</v>
      </c>
      <c r="AG446" s="14">
        <f t="shared" si="35"/>
        <v>34</v>
      </c>
      <c r="AH446" s="14">
        <f t="shared" si="35"/>
        <v>1</v>
      </c>
      <c r="AI446" s="14">
        <f t="shared" si="36"/>
        <v>1</v>
      </c>
      <c r="AJ446" s="14">
        <f t="shared" si="37"/>
        <v>23</v>
      </c>
      <c r="AK446" s="14">
        <f t="shared" si="38"/>
        <v>24</v>
      </c>
      <c r="AL446" s="14">
        <f t="shared" si="39"/>
        <v>70.588235294117652</v>
      </c>
      <c r="AM446" s="7" t="s">
        <v>484</v>
      </c>
      <c r="AN446" s="7">
        <f>VLOOKUP(B446,[6]J!B$1:AO$49,40,0)</f>
        <v>24</v>
      </c>
    </row>
    <row r="447" spans="1:40" x14ac:dyDescent="0.25">
      <c r="A447" s="7">
        <v>446</v>
      </c>
      <c r="B447" s="7" t="s">
        <v>492</v>
      </c>
      <c r="C447" s="8">
        <f>VLOOKUP(B447,[1]Combined!$B$1:$AA$640,26,0)</f>
        <v>2</v>
      </c>
      <c r="D447" s="8">
        <f>VLOOKUP(B447,[1]Combined!$B$1:$AB$640,27,0)</f>
        <v>4</v>
      </c>
      <c r="E447" s="8">
        <f>VLOOKUP(B447,[1]Combined!$B$1:$AD$640,29,0)</f>
        <v>0</v>
      </c>
      <c r="F447" s="8">
        <f>VLOOKUP(B447,[1]Combined!$B$1:$AE$640,30,0)</f>
        <v>0</v>
      </c>
      <c r="G447" s="8">
        <f>VLOOKUP(B447,[1]Combined!$B$1:$AF$640,31,0)</f>
        <v>0</v>
      </c>
      <c r="H447" s="8">
        <v>0</v>
      </c>
      <c r="I447" s="9">
        <f>VLOOKUP(B447,[2]Combined!C$1:AB$640,26,0)</f>
        <v>2</v>
      </c>
      <c r="J447" s="9">
        <f>VLOOKUP(B447,[2]Combined!C$1:AC$640,27,0)</f>
        <v>8</v>
      </c>
      <c r="K447" s="9">
        <f>VLOOKUP(B447,[2]Combined!C$1:AE$640,29,0)</f>
        <v>0</v>
      </c>
      <c r="L447" s="9">
        <f>VLOOKUP(B447,[2]Combined!C$1:AF$640,30,0)</f>
        <v>0</v>
      </c>
      <c r="M447" s="9">
        <f>VLOOKUP(B447,[2]Combined!C$1:AG$640,31,0)</f>
        <v>0</v>
      </c>
      <c r="N447" s="9">
        <v>0</v>
      </c>
      <c r="O447" s="10">
        <f>VLOOKUP(B447,[3]Combined!C$1:AB$640,26,0)</f>
        <v>1</v>
      </c>
      <c r="P447" s="10">
        <f>VLOOKUP(B447,[3]Combined!C$1:AC$640,27,0)</f>
        <v>9</v>
      </c>
      <c r="Q447" s="10">
        <f>VLOOKUP(B447,[3]Combined!C$1:AE$640,29,0)</f>
        <v>0</v>
      </c>
      <c r="R447" s="10">
        <f>VLOOKUP(B447,[3]Combined!C$1:AF$640,30,0)</f>
        <v>0</v>
      </c>
      <c r="S447" s="10">
        <f>VLOOKUP(B447,[3]Combined!C$1:AG$640,31,0)</f>
        <v>0</v>
      </c>
      <c r="T447" s="10">
        <v>0</v>
      </c>
      <c r="U447" s="11">
        <f>VLOOKUP(B447,[4]Combined!C$1:AB$640,26,0)</f>
        <v>1</v>
      </c>
      <c r="V447" s="11">
        <f>VLOOKUP(B447,[4]Combined!C$1:AC$640,27,0)</f>
        <v>10</v>
      </c>
      <c r="W447" s="11">
        <f>VLOOKUP(B447,[4]Combined!C$1:AE$640,29,0)</f>
        <v>0</v>
      </c>
      <c r="X447" s="11">
        <v>0</v>
      </c>
      <c r="Y447" s="11">
        <v>0</v>
      </c>
      <c r="Z447" s="11">
        <v>0</v>
      </c>
      <c r="AA447" s="12">
        <f>VLOOKUP(B447,[5]Combined!C$1:AB$640,26,0)</f>
        <v>2</v>
      </c>
      <c r="AB447" s="12">
        <f>VLOOKUP(B447,[5]Combined!C$1:AC$640,27,0)</f>
        <v>3</v>
      </c>
      <c r="AC447" s="12">
        <f>VLOOKUP(B447,[5]Combined!C$1:AE$640,29,0)</f>
        <v>0</v>
      </c>
      <c r="AD447" s="12">
        <v>0</v>
      </c>
      <c r="AE447" s="12">
        <v>0</v>
      </c>
      <c r="AF447" s="12">
        <v>0</v>
      </c>
      <c r="AG447" s="14">
        <f t="shared" si="35"/>
        <v>34</v>
      </c>
      <c r="AH447" s="14">
        <f t="shared" si="35"/>
        <v>0</v>
      </c>
      <c r="AI447" s="14">
        <f t="shared" si="36"/>
        <v>0</v>
      </c>
      <c r="AJ447" s="14">
        <f t="shared" si="37"/>
        <v>8</v>
      </c>
      <c r="AK447" s="14">
        <f t="shared" si="38"/>
        <v>8</v>
      </c>
      <c r="AL447" s="14">
        <f t="shared" si="39"/>
        <v>23.52941176470588</v>
      </c>
      <c r="AM447" s="7" t="s">
        <v>486</v>
      </c>
      <c r="AN447" s="7">
        <f>VLOOKUP(B447,[6]J!B$1:AO$49,40,0)</f>
        <v>13</v>
      </c>
    </row>
    <row r="448" spans="1:40" x14ac:dyDescent="0.25">
      <c r="A448" s="7">
        <v>447</v>
      </c>
      <c r="B448" s="7" t="s">
        <v>493</v>
      </c>
      <c r="C448" s="8">
        <f>VLOOKUP(B448,[1]Combined!$B$1:$AA$640,26,0)</f>
        <v>3</v>
      </c>
      <c r="D448" s="8">
        <f>VLOOKUP(B448,[1]Combined!$B$1:$AB$640,27,0)</f>
        <v>4</v>
      </c>
      <c r="E448" s="8">
        <f>VLOOKUP(B448,[1]Combined!$B$1:$AD$640,29,0)</f>
        <v>0</v>
      </c>
      <c r="F448" s="8">
        <f>VLOOKUP(B448,[1]Combined!$B$1:$AE$640,30,0)</f>
        <v>0</v>
      </c>
      <c r="G448" s="8">
        <f>VLOOKUP(B448,[1]Combined!$B$1:$AF$640,31,0)</f>
        <v>0</v>
      </c>
      <c r="H448" s="8">
        <v>0</v>
      </c>
      <c r="I448" s="9">
        <f>VLOOKUP(B448,[2]Combined!C$1:AB$640,26,0)</f>
        <v>3</v>
      </c>
      <c r="J448" s="9">
        <f>VLOOKUP(B448,[2]Combined!C$1:AC$640,27,0)</f>
        <v>8</v>
      </c>
      <c r="K448" s="9">
        <f>VLOOKUP(B448,[2]Combined!C$1:AE$640,29,0)</f>
        <v>0</v>
      </c>
      <c r="L448" s="9">
        <f>VLOOKUP(B448,[2]Combined!C$1:AF$640,30,0)</f>
        <v>0</v>
      </c>
      <c r="M448" s="9">
        <f>VLOOKUP(B448,[2]Combined!C$1:AG$640,31,0)</f>
        <v>0</v>
      </c>
      <c r="N448" s="9">
        <v>0</v>
      </c>
      <c r="O448" s="10">
        <f>VLOOKUP(B448,[3]Combined!C$1:AB$640,26,0)</f>
        <v>6</v>
      </c>
      <c r="P448" s="10">
        <f>VLOOKUP(B448,[3]Combined!C$1:AC$640,27,0)</f>
        <v>9</v>
      </c>
      <c r="Q448" s="10">
        <f>VLOOKUP(B448,[3]Combined!C$1:AE$640,29,0)</f>
        <v>0</v>
      </c>
      <c r="R448" s="10">
        <f>VLOOKUP(B448,[3]Combined!C$1:AF$640,30,0)</f>
        <v>0</v>
      </c>
      <c r="S448" s="10">
        <f>VLOOKUP(B448,[3]Combined!C$1:AG$640,31,0)</f>
        <v>0</v>
      </c>
      <c r="T448" s="10">
        <v>0</v>
      </c>
      <c r="U448" s="11">
        <f>VLOOKUP(B448,[4]Combined!C$1:AB$640,26,0)</f>
        <v>7</v>
      </c>
      <c r="V448" s="11">
        <f>VLOOKUP(B448,[4]Combined!C$1:AC$640,27,0)</f>
        <v>10</v>
      </c>
      <c r="W448" s="11">
        <f>VLOOKUP(B448,[4]Combined!C$1:AE$640,29,0)</f>
        <v>0</v>
      </c>
      <c r="X448" s="11">
        <v>0</v>
      </c>
      <c r="Y448" s="11">
        <v>0</v>
      </c>
      <c r="Z448" s="11">
        <v>0</v>
      </c>
      <c r="AA448" s="12">
        <f>VLOOKUP(B448,[5]Combined!C$1:AB$640,26,0)</f>
        <v>1</v>
      </c>
      <c r="AB448" s="12">
        <f>VLOOKUP(B448,[5]Combined!C$1:AC$640,27,0)</f>
        <v>3</v>
      </c>
      <c r="AC448" s="12">
        <f>VLOOKUP(B448,[5]Combined!C$1:AE$640,29,0)</f>
        <v>0</v>
      </c>
      <c r="AD448" s="12">
        <v>0</v>
      </c>
      <c r="AE448" s="12">
        <v>0</v>
      </c>
      <c r="AF448" s="12">
        <v>0</v>
      </c>
      <c r="AG448" s="14">
        <f t="shared" si="35"/>
        <v>34</v>
      </c>
      <c r="AH448" s="14">
        <f t="shared" si="35"/>
        <v>0</v>
      </c>
      <c r="AI448" s="14">
        <f t="shared" si="36"/>
        <v>0</v>
      </c>
      <c r="AJ448" s="14">
        <f t="shared" si="37"/>
        <v>20</v>
      </c>
      <c r="AK448" s="14">
        <f t="shared" si="38"/>
        <v>20</v>
      </c>
      <c r="AL448" s="14">
        <f t="shared" si="39"/>
        <v>58.82352941176471</v>
      </c>
      <c r="AM448" s="7" t="s">
        <v>488</v>
      </c>
      <c r="AN448" s="7">
        <f>VLOOKUP(B448,[6]J!B$1:AO$49,40,0)</f>
        <v>17</v>
      </c>
    </row>
    <row r="449" spans="1:40" x14ac:dyDescent="0.25">
      <c r="A449" s="7">
        <v>448</v>
      </c>
      <c r="B449" s="7" t="s">
        <v>494</v>
      </c>
      <c r="C449" s="8">
        <f>VLOOKUP(B449,[1]Combined!$B$1:$AA$640,26,0)</f>
        <v>3</v>
      </c>
      <c r="D449" s="8">
        <f>VLOOKUP(B449,[1]Combined!$B$1:$AB$640,27,0)</f>
        <v>4</v>
      </c>
      <c r="E449" s="8">
        <f>VLOOKUP(B449,[1]Combined!$B$1:$AD$640,29,0)</f>
        <v>0</v>
      </c>
      <c r="F449" s="8">
        <f>VLOOKUP(B449,[1]Combined!$B$1:$AE$640,30,0)</f>
        <v>0</v>
      </c>
      <c r="G449" s="8">
        <f>VLOOKUP(B449,[1]Combined!$B$1:$AF$640,31,0)</f>
        <v>0</v>
      </c>
      <c r="H449" s="8">
        <v>0</v>
      </c>
      <c r="I449" s="9">
        <f>VLOOKUP(B449,[2]Combined!C$1:AB$640,26,0)</f>
        <v>6</v>
      </c>
      <c r="J449" s="9">
        <f>VLOOKUP(B449,[2]Combined!C$1:AC$640,27,0)</f>
        <v>8</v>
      </c>
      <c r="K449" s="9">
        <f>VLOOKUP(B449,[2]Combined!C$1:AE$640,29,0)</f>
        <v>0</v>
      </c>
      <c r="L449" s="9">
        <f>VLOOKUP(B449,[2]Combined!C$1:AF$640,30,0)</f>
        <v>0</v>
      </c>
      <c r="M449" s="9">
        <f>VLOOKUP(B449,[2]Combined!C$1:AG$640,31,0)</f>
        <v>0</v>
      </c>
      <c r="N449" s="9">
        <v>0</v>
      </c>
      <c r="O449" s="10">
        <f>VLOOKUP(B449,[3]Combined!C$1:AB$640,26,0)</f>
        <v>6</v>
      </c>
      <c r="P449" s="10">
        <f>VLOOKUP(B449,[3]Combined!C$1:AC$640,27,0)</f>
        <v>9</v>
      </c>
      <c r="Q449" s="10">
        <f>VLOOKUP(B449,[3]Combined!C$1:AE$640,29,0)</f>
        <v>0</v>
      </c>
      <c r="R449" s="10">
        <f>VLOOKUP(B449,[3]Combined!C$1:AF$640,30,0)</f>
        <v>0</v>
      </c>
      <c r="S449" s="10">
        <f>VLOOKUP(B449,[3]Combined!C$1:AG$640,31,0)</f>
        <v>0</v>
      </c>
      <c r="T449" s="10">
        <v>0</v>
      </c>
      <c r="U449" s="11">
        <f>VLOOKUP(B449,[4]Combined!C$1:AB$640,26,0)</f>
        <v>10</v>
      </c>
      <c r="V449" s="11">
        <f>VLOOKUP(B449,[4]Combined!C$1:AC$640,27,0)</f>
        <v>10</v>
      </c>
      <c r="W449" s="11">
        <f>VLOOKUP(B449,[4]Combined!C$1:AE$640,29,0)</f>
        <v>0</v>
      </c>
      <c r="X449" s="11">
        <v>0</v>
      </c>
      <c r="Y449" s="11">
        <v>0</v>
      </c>
      <c r="Z449" s="11">
        <v>0</v>
      </c>
      <c r="AA449" s="12">
        <f>VLOOKUP(B449,[5]Combined!C$1:AB$640,26,0)</f>
        <v>3</v>
      </c>
      <c r="AB449" s="12">
        <f>VLOOKUP(B449,[5]Combined!C$1:AC$640,27,0)</f>
        <v>3</v>
      </c>
      <c r="AC449" s="12">
        <f>VLOOKUP(B449,[5]Combined!C$1:AE$640,29,0)</f>
        <v>0</v>
      </c>
      <c r="AD449" s="12">
        <v>0</v>
      </c>
      <c r="AE449" s="12">
        <v>0</v>
      </c>
      <c r="AF449" s="12">
        <v>0</v>
      </c>
      <c r="AG449" s="14">
        <f t="shared" si="35"/>
        <v>34</v>
      </c>
      <c r="AH449" s="14">
        <f t="shared" si="35"/>
        <v>0</v>
      </c>
      <c r="AI449" s="14">
        <f t="shared" si="36"/>
        <v>0</v>
      </c>
      <c r="AJ449" s="14">
        <f t="shared" si="37"/>
        <v>28</v>
      </c>
      <c r="AK449" s="14">
        <f t="shared" si="38"/>
        <v>28</v>
      </c>
      <c r="AL449" s="14">
        <f t="shared" si="39"/>
        <v>82.35294117647058</v>
      </c>
      <c r="AM449" s="7" t="s">
        <v>480</v>
      </c>
      <c r="AN449" s="7">
        <f>VLOOKUP(B449,[6]J!B$1:AO$49,40,0)</f>
        <v>20</v>
      </c>
    </row>
    <row r="450" spans="1:40" x14ac:dyDescent="0.25">
      <c r="A450" s="7">
        <v>449</v>
      </c>
      <c r="B450" s="7" t="s">
        <v>495</v>
      </c>
      <c r="C450" s="8">
        <f>VLOOKUP(B450,[1]Combined!$B$1:$AA$640,26,0)</f>
        <v>3</v>
      </c>
      <c r="D450" s="8">
        <f>VLOOKUP(B450,[1]Combined!$B$1:$AB$640,27,0)</f>
        <v>4</v>
      </c>
      <c r="E450" s="8">
        <f>VLOOKUP(B450,[1]Combined!$B$1:$AD$640,29,0)</f>
        <v>0</v>
      </c>
      <c r="F450" s="8">
        <f>VLOOKUP(B450,[1]Combined!$B$1:$AE$640,30,0)</f>
        <v>0</v>
      </c>
      <c r="G450" s="8">
        <f>VLOOKUP(B450,[1]Combined!$B$1:$AF$640,31,0)</f>
        <v>0</v>
      </c>
      <c r="H450" s="8">
        <v>0</v>
      </c>
      <c r="I450" s="9">
        <f>VLOOKUP(B450,[2]Combined!C$1:AB$640,26,0)</f>
        <v>7</v>
      </c>
      <c r="J450" s="9">
        <f>VLOOKUP(B450,[2]Combined!C$1:AC$640,27,0)</f>
        <v>8</v>
      </c>
      <c r="K450" s="9">
        <f>VLOOKUP(B450,[2]Combined!C$1:AE$640,29,0)</f>
        <v>0</v>
      </c>
      <c r="L450" s="9">
        <f>VLOOKUP(B450,[2]Combined!C$1:AF$640,30,0)</f>
        <v>0</v>
      </c>
      <c r="M450" s="9">
        <f>VLOOKUP(B450,[2]Combined!C$1:AG$640,31,0)</f>
        <v>0</v>
      </c>
      <c r="N450" s="9">
        <v>0</v>
      </c>
      <c r="O450" s="10">
        <f>VLOOKUP(B450,[3]Combined!C$1:AB$640,26,0)</f>
        <v>8</v>
      </c>
      <c r="P450" s="10">
        <f>VLOOKUP(B450,[3]Combined!C$1:AC$640,27,0)</f>
        <v>9</v>
      </c>
      <c r="Q450" s="10">
        <f>VLOOKUP(B450,[3]Combined!C$1:AE$640,29,0)</f>
        <v>0</v>
      </c>
      <c r="R450" s="10">
        <f>VLOOKUP(B450,[3]Combined!C$1:AF$640,30,0)</f>
        <v>0</v>
      </c>
      <c r="S450" s="10">
        <f>VLOOKUP(B450,[3]Combined!C$1:AG$640,31,0)</f>
        <v>0</v>
      </c>
      <c r="T450" s="10">
        <v>0</v>
      </c>
      <c r="U450" s="11">
        <f>VLOOKUP(B450,[4]Combined!C$1:AB$640,26,0)</f>
        <v>7</v>
      </c>
      <c r="V450" s="11">
        <f>VLOOKUP(B450,[4]Combined!C$1:AC$640,27,0)</f>
        <v>10</v>
      </c>
      <c r="W450" s="11">
        <f>VLOOKUP(B450,[4]Combined!C$1:AE$640,29,0)</f>
        <v>0</v>
      </c>
      <c r="X450" s="11">
        <v>0</v>
      </c>
      <c r="Y450" s="11">
        <v>0</v>
      </c>
      <c r="Z450" s="11">
        <v>0</v>
      </c>
      <c r="AA450" s="12">
        <f>VLOOKUP(B450,[5]Combined!C$1:AB$640,26,0)</f>
        <v>2</v>
      </c>
      <c r="AB450" s="12">
        <f>VLOOKUP(B450,[5]Combined!C$1:AC$640,27,0)</f>
        <v>3</v>
      </c>
      <c r="AC450" s="12">
        <f>VLOOKUP(B450,[5]Combined!C$1:AE$640,29,0)</f>
        <v>0</v>
      </c>
      <c r="AD450" s="12">
        <v>0</v>
      </c>
      <c r="AE450" s="12">
        <v>0</v>
      </c>
      <c r="AF450" s="12">
        <v>0</v>
      </c>
      <c r="AG450" s="14">
        <f t="shared" si="35"/>
        <v>34</v>
      </c>
      <c r="AH450" s="14">
        <f t="shared" si="35"/>
        <v>0</v>
      </c>
      <c r="AI450" s="14">
        <f t="shared" si="36"/>
        <v>0</v>
      </c>
      <c r="AJ450" s="14">
        <f t="shared" si="37"/>
        <v>27</v>
      </c>
      <c r="AK450" s="14">
        <f t="shared" si="38"/>
        <v>27</v>
      </c>
      <c r="AL450" s="14">
        <f t="shared" si="39"/>
        <v>79.411764705882348</v>
      </c>
      <c r="AM450" s="7" t="s">
        <v>482</v>
      </c>
      <c r="AN450" s="7">
        <f>VLOOKUP(B450,[6]J!B$1:AO$49,40,0)</f>
        <v>24</v>
      </c>
    </row>
    <row r="451" spans="1:40" x14ac:dyDescent="0.25">
      <c r="A451" s="7">
        <v>450</v>
      </c>
      <c r="B451" s="7" t="s">
        <v>496</v>
      </c>
      <c r="C451" s="8">
        <f>VLOOKUP(B451,[1]Combined!$B$1:$AA$640,26,0)</f>
        <v>2</v>
      </c>
      <c r="D451" s="8">
        <f>VLOOKUP(B451,[1]Combined!$B$1:$AB$640,27,0)</f>
        <v>4</v>
      </c>
      <c r="E451" s="8">
        <f>VLOOKUP(B451,[1]Combined!$B$1:$AD$640,29,0)</f>
        <v>0</v>
      </c>
      <c r="F451" s="8">
        <f>VLOOKUP(B451,[1]Combined!$B$1:$AE$640,30,0)</f>
        <v>0</v>
      </c>
      <c r="G451" s="8">
        <f>VLOOKUP(B451,[1]Combined!$B$1:$AF$640,31,0)</f>
        <v>0</v>
      </c>
      <c r="H451" s="8">
        <v>0</v>
      </c>
      <c r="I451" s="9">
        <f>VLOOKUP(B451,[2]Combined!C$1:AB$640,26,0)</f>
        <v>4</v>
      </c>
      <c r="J451" s="9">
        <f>VLOOKUP(B451,[2]Combined!C$1:AC$640,27,0)</f>
        <v>8</v>
      </c>
      <c r="K451" s="9">
        <f>VLOOKUP(B451,[2]Combined!C$1:AE$640,29,0)</f>
        <v>0</v>
      </c>
      <c r="L451" s="9">
        <f>VLOOKUP(B451,[2]Combined!C$1:AF$640,30,0)</f>
        <v>0</v>
      </c>
      <c r="M451" s="9">
        <f>VLOOKUP(B451,[2]Combined!C$1:AG$640,31,0)</f>
        <v>0</v>
      </c>
      <c r="N451" s="9">
        <v>0</v>
      </c>
      <c r="O451" s="10">
        <f>VLOOKUP(B451,[3]Combined!C$1:AB$640,26,0)</f>
        <v>3</v>
      </c>
      <c r="P451" s="10">
        <f>VLOOKUP(B451,[3]Combined!C$1:AC$640,27,0)</f>
        <v>9</v>
      </c>
      <c r="Q451" s="10">
        <f>VLOOKUP(B451,[3]Combined!C$1:AE$640,29,0)</f>
        <v>0</v>
      </c>
      <c r="R451" s="10">
        <f>VLOOKUP(B451,[3]Combined!C$1:AF$640,30,0)</f>
        <v>0</v>
      </c>
      <c r="S451" s="10">
        <f>VLOOKUP(B451,[3]Combined!C$1:AG$640,31,0)</f>
        <v>0</v>
      </c>
      <c r="T451" s="10">
        <v>0</v>
      </c>
      <c r="U451" s="11">
        <f>VLOOKUP(B451,[4]Combined!C$1:AB$640,26,0)</f>
        <v>4</v>
      </c>
      <c r="V451" s="11">
        <f>VLOOKUP(B451,[4]Combined!C$1:AC$640,27,0)</f>
        <v>10</v>
      </c>
      <c r="W451" s="11">
        <f>VLOOKUP(B451,[4]Combined!C$1:AE$640,29,0)</f>
        <v>3</v>
      </c>
      <c r="X451" s="11">
        <v>0</v>
      </c>
      <c r="Y451" s="11">
        <v>0</v>
      </c>
      <c r="Z451" s="11">
        <v>0</v>
      </c>
      <c r="AA451" s="12">
        <f>VLOOKUP(B451,[5]Combined!C$1:AB$640,26,0)</f>
        <v>2</v>
      </c>
      <c r="AB451" s="12">
        <f>VLOOKUP(B451,[5]Combined!C$1:AC$640,27,0)</f>
        <v>3</v>
      </c>
      <c r="AC451" s="12">
        <f>VLOOKUP(B451,[5]Combined!C$1:AE$640,29,0)</f>
        <v>0</v>
      </c>
      <c r="AD451" s="12">
        <v>0</v>
      </c>
      <c r="AE451" s="12">
        <v>0</v>
      </c>
      <c r="AF451" s="12">
        <v>0</v>
      </c>
      <c r="AG451" s="14">
        <f t="shared" si="35"/>
        <v>34</v>
      </c>
      <c r="AH451" s="14">
        <f t="shared" si="35"/>
        <v>3</v>
      </c>
      <c r="AI451" s="14">
        <f t="shared" si="36"/>
        <v>3</v>
      </c>
      <c r="AJ451" s="14">
        <f t="shared" si="37"/>
        <v>15</v>
      </c>
      <c r="AK451" s="14">
        <f t="shared" si="38"/>
        <v>18</v>
      </c>
      <c r="AL451" s="14">
        <f t="shared" si="39"/>
        <v>52.941176470588239</v>
      </c>
      <c r="AM451" s="7" t="s">
        <v>484</v>
      </c>
      <c r="AN451" s="7">
        <f>VLOOKUP(B451,[6]J!B$1:AO$49,40,0)</f>
        <v>14</v>
      </c>
    </row>
    <row r="452" spans="1:40" x14ac:dyDescent="0.25">
      <c r="A452" s="7">
        <v>451</v>
      </c>
      <c r="B452" s="7" t="s">
        <v>497</v>
      </c>
      <c r="C452" s="8">
        <f>VLOOKUP(B452,[1]Combined!$B$1:$AA$640,26,0)</f>
        <v>4</v>
      </c>
      <c r="D452" s="8">
        <f>VLOOKUP(B452,[1]Combined!$B$1:$AB$640,27,0)</f>
        <v>4</v>
      </c>
      <c r="E452" s="8">
        <f>VLOOKUP(B452,[1]Combined!$B$1:$AD$640,29,0)</f>
        <v>0</v>
      </c>
      <c r="F452" s="8">
        <f>VLOOKUP(B452,[1]Combined!$B$1:$AE$640,30,0)</f>
        <v>0</v>
      </c>
      <c r="G452" s="8">
        <f>VLOOKUP(B452,[1]Combined!$B$1:$AF$640,31,0)</f>
        <v>0</v>
      </c>
      <c r="H452" s="8">
        <v>0</v>
      </c>
      <c r="I452" s="9">
        <f>VLOOKUP(B452,[2]Combined!C$1:AB$640,26,0)</f>
        <v>6</v>
      </c>
      <c r="J452" s="9">
        <f>VLOOKUP(B452,[2]Combined!C$1:AC$640,27,0)</f>
        <v>8</v>
      </c>
      <c r="K452" s="9">
        <f>VLOOKUP(B452,[2]Combined!C$1:AE$640,29,0)</f>
        <v>0</v>
      </c>
      <c r="L452" s="9">
        <f>VLOOKUP(B452,[2]Combined!C$1:AF$640,30,0)</f>
        <v>0</v>
      </c>
      <c r="M452" s="9">
        <f>VLOOKUP(B452,[2]Combined!C$1:AG$640,31,0)</f>
        <v>0</v>
      </c>
      <c r="N452" s="9">
        <v>0</v>
      </c>
      <c r="O452" s="10">
        <f>VLOOKUP(B452,[3]Combined!C$1:AB$640,26,0)</f>
        <v>4</v>
      </c>
      <c r="P452" s="10">
        <f>VLOOKUP(B452,[3]Combined!C$1:AC$640,27,0)</f>
        <v>9</v>
      </c>
      <c r="Q452" s="10">
        <f>VLOOKUP(B452,[3]Combined!C$1:AE$640,29,0)</f>
        <v>0</v>
      </c>
      <c r="R452" s="10">
        <f>VLOOKUP(B452,[3]Combined!C$1:AF$640,30,0)</f>
        <v>0</v>
      </c>
      <c r="S452" s="10">
        <f>VLOOKUP(B452,[3]Combined!C$1:AG$640,31,0)</f>
        <v>0</v>
      </c>
      <c r="T452" s="10">
        <v>0</v>
      </c>
      <c r="U452" s="11">
        <f>VLOOKUP(B452,[4]Combined!C$1:AB$640,26,0)</f>
        <v>7</v>
      </c>
      <c r="V452" s="11">
        <f>VLOOKUP(B452,[4]Combined!C$1:AC$640,27,0)</f>
        <v>10</v>
      </c>
      <c r="W452" s="11">
        <f>VLOOKUP(B452,[4]Combined!C$1:AE$640,29,0)</f>
        <v>3</v>
      </c>
      <c r="X452" s="11">
        <v>0</v>
      </c>
      <c r="Y452" s="11">
        <v>0</v>
      </c>
      <c r="Z452" s="11">
        <v>0</v>
      </c>
      <c r="AA452" s="12">
        <f>VLOOKUP(B452,[5]Combined!C$1:AB$640,26,0)</f>
        <v>2</v>
      </c>
      <c r="AB452" s="12">
        <f>VLOOKUP(B452,[5]Combined!C$1:AC$640,27,0)</f>
        <v>3</v>
      </c>
      <c r="AC452" s="12">
        <f>VLOOKUP(B452,[5]Combined!C$1:AE$640,29,0)</f>
        <v>0</v>
      </c>
      <c r="AD452" s="12">
        <v>0</v>
      </c>
      <c r="AE452" s="12">
        <v>0</v>
      </c>
      <c r="AF452" s="12">
        <v>0</v>
      </c>
      <c r="AG452" s="14">
        <f t="shared" si="35"/>
        <v>34</v>
      </c>
      <c r="AH452" s="14">
        <f t="shared" si="35"/>
        <v>3</v>
      </c>
      <c r="AI452" s="14">
        <f t="shared" si="36"/>
        <v>3</v>
      </c>
      <c r="AJ452" s="14">
        <f t="shared" si="37"/>
        <v>23</v>
      </c>
      <c r="AK452" s="14">
        <f t="shared" si="38"/>
        <v>26</v>
      </c>
      <c r="AL452" s="14">
        <f t="shared" si="39"/>
        <v>76.470588235294116</v>
      </c>
      <c r="AM452" s="7" t="s">
        <v>486</v>
      </c>
      <c r="AN452" s="7">
        <f>VLOOKUP(B452,[6]J!B$1:AO$49,40,0)</f>
        <v>14</v>
      </c>
    </row>
    <row r="453" spans="1:40" x14ac:dyDescent="0.25">
      <c r="A453" s="7">
        <v>452</v>
      </c>
      <c r="B453" s="7" t="s">
        <v>498</v>
      </c>
      <c r="C453" s="8">
        <f>VLOOKUP(B453,[1]Combined!$B$1:$AA$640,26,0)</f>
        <v>2</v>
      </c>
      <c r="D453" s="8">
        <f>VLOOKUP(B453,[1]Combined!$B$1:$AB$640,27,0)</f>
        <v>4</v>
      </c>
      <c r="E453" s="8">
        <f>VLOOKUP(B453,[1]Combined!$B$1:$AD$640,29,0)</f>
        <v>0</v>
      </c>
      <c r="F453" s="8">
        <f>VLOOKUP(B453,[1]Combined!$B$1:$AE$640,30,0)</f>
        <v>0</v>
      </c>
      <c r="G453" s="8">
        <f>VLOOKUP(B453,[1]Combined!$B$1:$AF$640,31,0)</f>
        <v>0</v>
      </c>
      <c r="H453" s="8">
        <v>0</v>
      </c>
      <c r="I453" s="9">
        <f>VLOOKUP(B453,[2]Combined!C$1:AB$640,26,0)</f>
        <v>3</v>
      </c>
      <c r="J453" s="9">
        <f>VLOOKUP(B453,[2]Combined!C$1:AC$640,27,0)</f>
        <v>8</v>
      </c>
      <c r="K453" s="9">
        <f>VLOOKUP(B453,[2]Combined!C$1:AE$640,29,0)</f>
        <v>0</v>
      </c>
      <c r="L453" s="9">
        <f>VLOOKUP(B453,[2]Combined!C$1:AF$640,30,0)</f>
        <v>0</v>
      </c>
      <c r="M453" s="9">
        <f>VLOOKUP(B453,[2]Combined!C$1:AG$640,31,0)</f>
        <v>0</v>
      </c>
      <c r="N453" s="9">
        <v>0</v>
      </c>
      <c r="O453" s="10">
        <f>VLOOKUP(B453,[3]Combined!C$1:AB$640,26,0)</f>
        <v>5</v>
      </c>
      <c r="P453" s="10">
        <f>VLOOKUP(B453,[3]Combined!C$1:AC$640,27,0)</f>
        <v>9</v>
      </c>
      <c r="Q453" s="10">
        <f>VLOOKUP(B453,[3]Combined!C$1:AE$640,29,0)</f>
        <v>0</v>
      </c>
      <c r="R453" s="10">
        <f>VLOOKUP(B453,[3]Combined!C$1:AF$640,30,0)</f>
        <v>0</v>
      </c>
      <c r="S453" s="10">
        <f>VLOOKUP(B453,[3]Combined!C$1:AG$640,31,0)</f>
        <v>0</v>
      </c>
      <c r="T453" s="10">
        <v>0</v>
      </c>
      <c r="U453" s="11">
        <f>VLOOKUP(B453,[4]Combined!C$1:AB$640,26,0)</f>
        <v>3</v>
      </c>
      <c r="V453" s="11">
        <f>VLOOKUP(B453,[4]Combined!C$1:AC$640,27,0)</f>
        <v>10</v>
      </c>
      <c r="W453" s="11">
        <f>VLOOKUP(B453,[4]Combined!C$1:AE$640,29,0)</f>
        <v>5</v>
      </c>
      <c r="X453" s="11">
        <v>0</v>
      </c>
      <c r="Y453" s="11">
        <v>0</v>
      </c>
      <c r="Z453" s="11">
        <v>0</v>
      </c>
      <c r="AA453" s="12">
        <f>VLOOKUP(B453,[5]Combined!C$1:AB$640,26,0)</f>
        <v>1</v>
      </c>
      <c r="AB453" s="12">
        <f>VLOOKUP(B453,[5]Combined!C$1:AC$640,27,0)</f>
        <v>3</v>
      </c>
      <c r="AC453" s="12">
        <f>VLOOKUP(B453,[5]Combined!C$1:AE$640,29,0)</f>
        <v>0</v>
      </c>
      <c r="AD453" s="12">
        <v>0</v>
      </c>
      <c r="AE453" s="12">
        <v>0</v>
      </c>
      <c r="AF453" s="12">
        <v>0</v>
      </c>
      <c r="AG453" s="14">
        <f t="shared" si="35"/>
        <v>34</v>
      </c>
      <c r="AH453" s="14">
        <f t="shared" si="35"/>
        <v>5</v>
      </c>
      <c r="AI453" s="14">
        <f t="shared" si="36"/>
        <v>5</v>
      </c>
      <c r="AJ453" s="14">
        <f t="shared" si="37"/>
        <v>14</v>
      </c>
      <c r="AK453" s="14">
        <f t="shared" si="38"/>
        <v>19</v>
      </c>
      <c r="AL453" s="14">
        <f t="shared" si="39"/>
        <v>55.882352941176471</v>
      </c>
      <c r="AM453" s="7" t="s">
        <v>488</v>
      </c>
      <c r="AN453" s="7">
        <f>VLOOKUP(B453,[6]J!B$1:AO$49,40,0)</f>
        <v>12</v>
      </c>
    </row>
    <row r="454" spans="1:40" x14ac:dyDescent="0.25">
      <c r="A454" s="7">
        <v>453</v>
      </c>
      <c r="B454" s="7" t="s">
        <v>499</v>
      </c>
      <c r="C454" s="8">
        <f>VLOOKUP(B454,[1]Combined!$B$1:$AA$640,26,0)</f>
        <v>2</v>
      </c>
      <c r="D454" s="8">
        <f>VLOOKUP(B454,[1]Combined!$B$1:$AB$640,27,0)</f>
        <v>4</v>
      </c>
      <c r="E454" s="8">
        <f>VLOOKUP(B454,[1]Combined!$B$1:$AD$640,29,0)</f>
        <v>0</v>
      </c>
      <c r="F454" s="8">
        <f>VLOOKUP(B454,[1]Combined!$B$1:$AE$640,30,0)</f>
        <v>0</v>
      </c>
      <c r="G454" s="8">
        <f>VLOOKUP(B454,[1]Combined!$B$1:$AF$640,31,0)</f>
        <v>0</v>
      </c>
      <c r="H454" s="8">
        <v>0</v>
      </c>
      <c r="I454" s="9">
        <f>VLOOKUP(B454,[2]Combined!C$1:AB$640,26,0)</f>
        <v>4</v>
      </c>
      <c r="J454" s="9">
        <f>VLOOKUP(B454,[2]Combined!C$1:AC$640,27,0)</f>
        <v>8</v>
      </c>
      <c r="K454" s="9">
        <f>VLOOKUP(B454,[2]Combined!C$1:AE$640,29,0)</f>
        <v>0</v>
      </c>
      <c r="L454" s="9">
        <f>VLOOKUP(B454,[2]Combined!C$1:AF$640,30,0)</f>
        <v>0</v>
      </c>
      <c r="M454" s="9">
        <f>VLOOKUP(B454,[2]Combined!C$1:AG$640,31,0)</f>
        <v>0</v>
      </c>
      <c r="N454" s="9">
        <v>0</v>
      </c>
      <c r="O454" s="10">
        <f>VLOOKUP(B454,[3]Combined!C$1:AB$640,26,0)</f>
        <v>4</v>
      </c>
      <c r="P454" s="10">
        <f>VLOOKUP(B454,[3]Combined!C$1:AC$640,27,0)</f>
        <v>9</v>
      </c>
      <c r="Q454" s="10">
        <f>VLOOKUP(B454,[3]Combined!C$1:AE$640,29,0)</f>
        <v>0</v>
      </c>
      <c r="R454" s="10">
        <f>VLOOKUP(B454,[3]Combined!C$1:AF$640,30,0)</f>
        <v>0</v>
      </c>
      <c r="S454" s="10">
        <f>VLOOKUP(B454,[3]Combined!C$1:AG$640,31,0)</f>
        <v>0</v>
      </c>
      <c r="T454" s="10">
        <v>0</v>
      </c>
      <c r="U454" s="11">
        <f>VLOOKUP(B454,[4]Combined!C$1:AB$640,26,0)</f>
        <v>2</v>
      </c>
      <c r="V454" s="11">
        <f>VLOOKUP(B454,[4]Combined!C$1:AC$640,27,0)</f>
        <v>10</v>
      </c>
      <c r="W454" s="11">
        <f>VLOOKUP(B454,[4]Combined!C$1:AE$640,29,0)</f>
        <v>0</v>
      </c>
      <c r="X454" s="11">
        <v>0</v>
      </c>
      <c r="Y454" s="11">
        <v>0</v>
      </c>
      <c r="Z454" s="11">
        <v>0</v>
      </c>
      <c r="AA454" s="12">
        <f>VLOOKUP(B454,[5]Combined!C$1:AB$640,26,0)</f>
        <v>2</v>
      </c>
      <c r="AB454" s="12">
        <f>VLOOKUP(B454,[5]Combined!C$1:AC$640,27,0)</f>
        <v>3</v>
      </c>
      <c r="AC454" s="12">
        <f>VLOOKUP(B454,[5]Combined!C$1:AE$640,29,0)</f>
        <v>0</v>
      </c>
      <c r="AD454" s="12">
        <v>0</v>
      </c>
      <c r="AE454" s="12">
        <v>0</v>
      </c>
      <c r="AF454" s="12">
        <v>0</v>
      </c>
      <c r="AG454" s="14">
        <f t="shared" si="35"/>
        <v>34</v>
      </c>
      <c r="AH454" s="14">
        <f t="shared" si="35"/>
        <v>0</v>
      </c>
      <c r="AI454" s="14">
        <f t="shared" si="36"/>
        <v>0</v>
      </c>
      <c r="AJ454" s="14">
        <f t="shared" si="37"/>
        <v>14</v>
      </c>
      <c r="AK454" s="14">
        <f t="shared" si="38"/>
        <v>14</v>
      </c>
      <c r="AL454" s="14">
        <f t="shared" si="39"/>
        <v>41.17647058823529</v>
      </c>
      <c r="AM454" s="7" t="s">
        <v>480</v>
      </c>
      <c r="AN454" s="7">
        <f>VLOOKUP(B454,[6]J!B$1:AO$49,40,0)</f>
        <v>3</v>
      </c>
    </row>
    <row r="455" spans="1:40" x14ac:dyDescent="0.25">
      <c r="A455" s="7">
        <v>454</v>
      </c>
      <c r="B455" s="7" t="s">
        <v>500</v>
      </c>
      <c r="C455" s="8">
        <f>VLOOKUP(B455,[1]Combined!$B$1:$AA$640,26,0)</f>
        <v>3</v>
      </c>
      <c r="D455" s="8">
        <f>VLOOKUP(B455,[1]Combined!$B$1:$AB$640,27,0)</f>
        <v>4</v>
      </c>
      <c r="E455" s="8">
        <f>VLOOKUP(B455,[1]Combined!$B$1:$AD$640,29,0)</f>
        <v>0</v>
      </c>
      <c r="F455" s="8">
        <f>VLOOKUP(B455,[1]Combined!$B$1:$AE$640,30,0)</f>
        <v>0</v>
      </c>
      <c r="G455" s="8">
        <f>VLOOKUP(B455,[1]Combined!$B$1:$AF$640,31,0)</f>
        <v>0</v>
      </c>
      <c r="H455" s="8">
        <v>0</v>
      </c>
      <c r="I455" s="9">
        <f>VLOOKUP(B455,[2]Combined!C$1:AB$640,26,0)</f>
        <v>5</v>
      </c>
      <c r="J455" s="9">
        <f>VLOOKUP(B455,[2]Combined!C$1:AC$640,27,0)</f>
        <v>8</v>
      </c>
      <c r="K455" s="9">
        <f>VLOOKUP(B455,[2]Combined!C$1:AE$640,29,0)</f>
        <v>0</v>
      </c>
      <c r="L455" s="9">
        <f>VLOOKUP(B455,[2]Combined!C$1:AF$640,30,0)</f>
        <v>0</v>
      </c>
      <c r="M455" s="9">
        <f>VLOOKUP(B455,[2]Combined!C$1:AG$640,31,0)</f>
        <v>0</v>
      </c>
      <c r="N455" s="9">
        <v>0</v>
      </c>
      <c r="O455" s="10">
        <f>VLOOKUP(B455,[3]Combined!C$1:AB$640,26,0)</f>
        <v>8</v>
      </c>
      <c r="P455" s="10">
        <f>VLOOKUP(B455,[3]Combined!C$1:AC$640,27,0)</f>
        <v>9</v>
      </c>
      <c r="Q455" s="10">
        <f>VLOOKUP(B455,[3]Combined!C$1:AE$640,29,0)</f>
        <v>0</v>
      </c>
      <c r="R455" s="10">
        <f>VLOOKUP(B455,[3]Combined!C$1:AF$640,30,0)</f>
        <v>0</v>
      </c>
      <c r="S455" s="10">
        <f>VLOOKUP(B455,[3]Combined!C$1:AG$640,31,0)</f>
        <v>0</v>
      </c>
      <c r="T455" s="10">
        <v>0</v>
      </c>
      <c r="U455" s="11">
        <f>VLOOKUP(B455,[4]Combined!C$1:AB$640,26,0)</f>
        <v>8</v>
      </c>
      <c r="V455" s="11">
        <f>VLOOKUP(B455,[4]Combined!C$1:AC$640,27,0)</f>
        <v>10</v>
      </c>
      <c r="W455" s="11">
        <f>VLOOKUP(B455,[4]Combined!C$1:AE$640,29,0)</f>
        <v>0</v>
      </c>
      <c r="X455" s="11">
        <v>0</v>
      </c>
      <c r="Y455" s="11">
        <v>0</v>
      </c>
      <c r="Z455" s="11">
        <v>0</v>
      </c>
      <c r="AA455" s="12">
        <f>VLOOKUP(B455,[5]Combined!C$1:AB$640,26,0)</f>
        <v>1</v>
      </c>
      <c r="AB455" s="12">
        <f>VLOOKUP(B455,[5]Combined!C$1:AC$640,27,0)</f>
        <v>3</v>
      </c>
      <c r="AC455" s="12">
        <f>VLOOKUP(B455,[5]Combined!C$1:AE$640,29,0)</f>
        <v>0</v>
      </c>
      <c r="AD455" s="12">
        <v>0</v>
      </c>
      <c r="AE455" s="12">
        <v>0</v>
      </c>
      <c r="AF455" s="12">
        <v>0</v>
      </c>
      <c r="AG455" s="14">
        <f t="shared" si="35"/>
        <v>34</v>
      </c>
      <c r="AH455" s="14">
        <f t="shared" si="35"/>
        <v>0</v>
      </c>
      <c r="AI455" s="14">
        <f t="shared" si="36"/>
        <v>0</v>
      </c>
      <c r="AJ455" s="14">
        <f t="shared" si="37"/>
        <v>25</v>
      </c>
      <c r="AK455" s="14">
        <f t="shared" si="38"/>
        <v>25</v>
      </c>
      <c r="AL455" s="14">
        <f t="shared" si="39"/>
        <v>73.529411764705884</v>
      </c>
      <c r="AM455" s="7" t="s">
        <v>482</v>
      </c>
      <c r="AN455" s="7">
        <f>VLOOKUP(B455,[6]J!B$1:AO$49,40,0)</f>
        <v>12</v>
      </c>
    </row>
    <row r="456" spans="1:40" x14ac:dyDescent="0.25">
      <c r="A456" s="7">
        <v>455</v>
      </c>
      <c r="B456" s="7" t="s">
        <v>501</v>
      </c>
      <c r="C456" s="8">
        <f>VLOOKUP(B456,[1]Combined!$B$1:$AA$640,26,0)</f>
        <v>3</v>
      </c>
      <c r="D456" s="8">
        <f>VLOOKUP(B456,[1]Combined!$B$1:$AB$640,27,0)</f>
        <v>4</v>
      </c>
      <c r="E456" s="8">
        <f>VLOOKUP(B456,[1]Combined!$B$1:$AD$640,29,0)</f>
        <v>0</v>
      </c>
      <c r="F456" s="8">
        <f>VLOOKUP(B456,[1]Combined!$B$1:$AE$640,30,0)</f>
        <v>0</v>
      </c>
      <c r="G456" s="8">
        <f>VLOOKUP(B456,[1]Combined!$B$1:$AF$640,31,0)</f>
        <v>0</v>
      </c>
      <c r="H456" s="8">
        <v>0</v>
      </c>
      <c r="I456" s="9">
        <f>VLOOKUP(B456,[2]Combined!C$1:AB$640,26,0)</f>
        <v>3</v>
      </c>
      <c r="J456" s="9">
        <f>VLOOKUP(B456,[2]Combined!C$1:AC$640,27,0)</f>
        <v>8</v>
      </c>
      <c r="K456" s="9">
        <f>VLOOKUP(B456,[2]Combined!C$1:AE$640,29,0)</f>
        <v>0</v>
      </c>
      <c r="L456" s="9">
        <f>VLOOKUP(B456,[2]Combined!C$1:AF$640,30,0)</f>
        <v>0</v>
      </c>
      <c r="M456" s="9">
        <f>VLOOKUP(B456,[2]Combined!C$1:AG$640,31,0)</f>
        <v>0</v>
      </c>
      <c r="N456" s="9">
        <v>0</v>
      </c>
      <c r="O456" s="10">
        <f>VLOOKUP(B456,[3]Combined!C$1:AB$640,26,0)</f>
        <v>6</v>
      </c>
      <c r="P456" s="10">
        <f>VLOOKUP(B456,[3]Combined!C$1:AC$640,27,0)</f>
        <v>9</v>
      </c>
      <c r="Q456" s="10">
        <f>VLOOKUP(B456,[3]Combined!C$1:AE$640,29,0)</f>
        <v>0</v>
      </c>
      <c r="R456" s="10">
        <f>VLOOKUP(B456,[3]Combined!C$1:AF$640,30,0)</f>
        <v>0</v>
      </c>
      <c r="S456" s="10">
        <f>VLOOKUP(B456,[3]Combined!C$1:AG$640,31,0)</f>
        <v>0</v>
      </c>
      <c r="T456" s="10">
        <v>0</v>
      </c>
      <c r="U456" s="11">
        <f>VLOOKUP(B456,[4]Combined!C$1:AB$640,26,0)</f>
        <v>7</v>
      </c>
      <c r="V456" s="11">
        <f>VLOOKUP(B456,[4]Combined!C$1:AC$640,27,0)</f>
        <v>10</v>
      </c>
      <c r="W456" s="11">
        <f>VLOOKUP(B456,[4]Combined!C$1:AE$640,29,0)</f>
        <v>0</v>
      </c>
      <c r="X456" s="11">
        <v>0</v>
      </c>
      <c r="Y456" s="11">
        <v>0</v>
      </c>
      <c r="Z456" s="11">
        <v>0</v>
      </c>
      <c r="AA456" s="12">
        <f>VLOOKUP(B456,[5]Combined!C$1:AB$640,26,0)</f>
        <v>3</v>
      </c>
      <c r="AB456" s="12">
        <f>VLOOKUP(B456,[5]Combined!C$1:AC$640,27,0)</f>
        <v>3</v>
      </c>
      <c r="AC456" s="12">
        <f>VLOOKUP(B456,[5]Combined!C$1:AE$640,29,0)</f>
        <v>0</v>
      </c>
      <c r="AD456" s="12">
        <v>0</v>
      </c>
      <c r="AE456" s="12">
        <v>0</v>
      </c>
      <c r="AF456" s="12">
        <v>0</v>
      </c>
      <c r="AG456" s="14">
        <f t="shared" si="35"/>
        <v>34</v>
      </c>
      <c r="AH456" s="14">
        <f t="shared" si="35"/>
        <v>0</v>
      </c>
      <c r="AI456" s="14">
        <f t="shared" si="36"/>
        <v>0</v>
      </c>
      <c r="AJ456" s="14">
        <f t="shared" si="37"/>
        <v>22</v>
      </c>
      <c r="AK456" s="14">
        <f t="shared" si="38"/>
        <v>22</v>
      </c>
      <c r="AL456" s="14">
        <f t="shared" si="39"/>
        <v>64.705882352941174</v>
      </c>
      <c r="AM456" s="7" t="s">
        <v>484</v>
      </c>
      <c r="AN456" s="7">
        <f>VLOOKUP(B456,[6]J!B$1:AO$49,40,0)</f>
        <v>24</v>
      </c>
    </row>
    <row r="457" spans="1:40" x14ac:dyDescent="0.25">
      <c r="A457" s="7">
        <v>456</v>
      </c>
      <c r="B457" s="7" t="s">
        <v>502</v>
      </c>
      <c r="C457" s="8">
        <f>VLOOKUP(B457,[1]Combined!$B$1:$AA$640,26,0)</f>
        <v>2</v>
      </c>
      <c r="D457" s="8">
        <f>VLOOKUP(B457,[1]Combined!$B$1:$AB$640,27,0)</f>
        <v>4</v>
      </c>
      <c r="E457" s="8">
        <f>VLOOKUP(B457,[1]Combined!$B$1:$AD$640,29,0)</f>
        <v>0</v>
      </c>
      <c r="F457" s="8">
        <f>VLOOKUP(B457,[1]Combined!$B$1:$AE$640,30,0)</f>
        <v>0</v>
      </c>
      <c r="G457" s="8">
        <f>VLOOKUP(B457,[1]Combined!$B$1:$AF$640,31,0)</f>
        <v>0</v>
      </c>
      <c r="H457" s="8">
        <v>0</v>
      </c>
      <c r="I457" s="9">
        <f>VLOOKUP(B457,[2]Combined!C$1:AB$640,26,0)</f>
        <v>3</v>
      </c>
      <c r="J457" s="9">
        <f>VLOOKUP(B457,[2]Combined!C$1:AC$640,27,0)</f>
        <v>8</v>
      </c>
      <c r="K457" s="9">
        <f>VLOOKUP(B457,[2]Combined!C$1:AE$640,29,0)</f>
        <v>0</v>
      </c>
      <c r="L457" s="9">
        <f>VLOOKUP(B457,[2]Combined!C$1:AF$640,30,0)</f>
        <v>0</v>
      </c>
      <c r="M457" s="9">
        <f>VLOOKUP(B457,[2]Combined!C$1:AG$640,31,0)</f>
        <v>0</v>
      </c>
      <c r="N457" s="9">
        <v>0</v>
      </c>
      <c r="O457" s="10">
        <f>VLOOKUP(B457,[3]Combined!C$1:AB$640,26,0)</f>
        <v>2</v>
      </c>
      <c r="P457" s="10">
        <f>VLOOKUP(B457,[3]Combined!C$1:AC$640,27,0)</f>
        <v>9</v>
      </c>
      <c r="Q457" s="10">
        <f>VLOOKUP(B457,[3]Combined!C$1:AE$640,29,0)</f>
        <v>0</v>
      </c>
      <c r="R457" s="10">
        <f>VLOOKUP(B457,[3]Combined!C$1:AF$640,30,0)</f>
        <v>0</v>
      </c>
      <c r="S457" s="10">
        <f>VLOOKUP(B457,[3]Combined!C$1:AG$640,31,0)</f>
        <v>0</v>
      </c>
      <c r="T457" s="10">
        <v>0</v>
      </c>
      <c r="U457" s="11">
        <f>VLOOKUP(B457,[4]Combined!C$1:AB$640,26,0)</f>
        <v>3</v>
      </c>
      <c r="V457" s="11">
        <f>VLOOKUP(B457,[4]Combined!C$1:AC$640,27,0)</f>
        <v>10</v>
      </c>
      <c r="W457" s="11">
        <f>VLOOKUP(B457,[4]Combined!C$1:AE$640,29,0)</f>
        <v>0</v>
      </c>
      <c r="X457" s="11">
        <v>0</v>
      </c>
      <c r="Y457" s="11">
        <v>0</v>
      </c>
      <c r="Z457" s="11">
        <v>0</v>
      </c>
      <c r="AA457" s="12">
        <f>VLOOKUP(B457,[5]Combined!C$1:AB$640,26,0)</f>
        <v>0</v>
      </c>
      <c r="AB457" s="12">
        <f>VLOOKUP(B457,[5]Combined!C$1:AC$640,27,0)</f>
        <v>3</v>
      </c>
      <c r="AC457" s="12">
        <f>VLOOKUP(B457,[5]Combined!C$1:AE$640,29,0)</f>
        <v>0</v>
      </c>
      <c r="AD457" s="12">
        <v>0</v>
      </c>
      <c r="AE457" s="12">
        <v>0</v>
      </c>
      <c r="AF457" s="12">
        <v>0</v>
      </c>
      <c r="AG457" s="14">
        <f t="shared" si="35"/>
        <v>34</v>
      </c>
      <c r="AH457" s="14">
        <f t="shared" si="35"/>
        <v>0</v>
      </c>
      <c r="AI457" s="14">
        <f t="shared" si="36"/>
        <v>0</v>
      </c>
      <c r="AJ457" s="14">
        <f t="shared" si="37"/>
        <v>10</v>
      </c>
      <c r="AK457" s="14">
        <f t="shared" si="38"/>
        <v>10</v>
      </c>
      <c r="AL457" s="14">
        <f t="shared" si="39"/>
        <v>29.411764705882355</v>
      </c>
      <c r="AM457" s="7" t="s">
        <v>486</v>
      </c>
      <c r="AN457" s="7">
        <f>VLOOKUP(B457,[6]J!B$1:AO$49,40,0)</f>
        <v>3</v>
      </c>
    </row>
    <row r="458" spans="1:40" x14ac:dyDescent="0.25">
      <c r="A458" s="7">
        <v>457</v>
      </c>
      <c r="B458" s="7" t="s">
        <v>503</v>
      </c>
      <c r="C458" s="8">
        <f>VLOOKUP(B458,[1]Combined!$B$1:$AA$640,26,0)</f>
        <v>3</v>
      </c>
      <c r="D458" s="8">
        <f>VLOOKUP(B458,[1]Combined!$B$1:$AB$640,27,0)</f>
        <v>4</v>
      </c>
      <c r="E458" s="8">
        <f>VLOOKUP(B458,[1]Combined!$B$1:$AD$640,29,0)</f>
        <v>0</v>
      </c>
      <c r="F458" s="8">
        <f>VLOOKUP(B458,[1]Combined!$B$1:$AE$640,30,0)</f>
        <v>0</v>
      </c>
      <c r="G458" s="8">
        <f>VLOOKUP(B458,[1]Combined!$B$1:$AF$640,31,0)</f>
        <v>0</v>
      </c>
      <c r="H458" s="8">
        <v>0</v>
      </c>
      <c r="I458" s="9">
        <f>VLOOKUP(B458,[2]Combined!C$1:AB$640,26,0)</f>
        <v>4</v>
      </c>
      <c r="J458" s="9">
        <f>VLOOKUP(B458,[2]Combined!C$1:AC$640,27,0)</f>
        <v>8</v>
      </c>
      <c r="K458" s="9">
        <f>VLOOKUP(B458,[2]Combined!C$1:AE$640,29,0)</f>
        <v>0</v>
      </c>
      <c r="L458" s="9">
        <f>VLOOKUP(B458,[2]Combined!C$1:AF$640,30,0)</f>
        <v>0</v>
      </c>
      <c r="M458" s="9">
        <f>VLOOKUP(B458,[2]Combined!C$1:AG$640,31,0)</f>
        <v>0</v>
      </c>
      <c r="N458" s="9">
        <v>0</v>
      </c>
      <c r="O458" s="10">
        <f>VLOOKUP(B458,[3]Combined!C$1:AB$640,26,0)</f>
        <v>7</v>
      </c>
      <c r="P458" s="10">
        <f>VLOOKUP(B458,[3]Combined!C$1:AC$640,27,0)</f>
        <v>9</v>
      </c>
      <c r="Q458" s="10">
        <f>VLOOKUP(B458,[3]Combined!C$1:AE$640,29,0)</f>
        <v>0</v>
      </c>
      <c r="R458" s="10">
        <f>VLOOKUP(B458,[3]Combined!C$1:AF$640,30,0)</f>
        <v>0</v>
      </c>
      <c r="S458" s="10">
        <f>VLOOKUP(B458,[3]Combined!C$1:AG$640,31,0)</f>
        <v>0</v>
      </c>
      <c r="T458" s="10">
        <v>0</v>
      </c>
      <c r="U458" s="11">
        <f>VLOOKUP(B458,[4]Combined!C$1:AB$640,26,0)</f>
        <v>7</v>
      </c>
      <c r="V458" s="11">
        <f>VLOOKUP(B458,[4]Combined!C$1:AC$640,27,0)</f>
        <v>10</v>
      </c>
      <c r="W458" s="11">
        <f>VLOOKUP(B458,[4]Combined!C$1:AE$640,29,0)</f>
        <v>2</v>
      </c>
      <c r="X458" s="11">
        <v>0</v>
      </c>
      <c r="Y458" s="11">
        <v>0</v>
      </c>
      <c r="Z458" s="11">
        <v>0</v>
      </c>
      <c r="AA458" s="12">
        <f>VLOOKUP(B458,[5]Combined!C$1:AB$640,26,0)</f>
        <v>3</v>
      </c>
      <c r="AB458" s="12">
        <f>VLOOKUP(B458,[5]Combined!C$1:AC$640,27,0)</f>
        <v>3</v>
      </c>
      <c r="AC458" s="12">
        <f>VLOOKUP(B458,[5]Combined!C$1:AE$640,29,0)</f>
        <v>0</v>
      </c>
      <c r="AD458" s="12">
        <v>0</v>
      </c>
      <c r="AE458" s="12">
        <v>0</v>
      </c>
      <c r="AF458" s="12">
        <v>0</v>
      </c>
      <c r="AG458" s="14">
        <f t="shared" si="35"/>
        <v>34</v>
      </c>
      <c r="AH458" s="14">
        <f t="shared" si="35"/>
        <v>2</v>
      </c>
      <c r="AI458" s="14">
        <f t="shared" si="36"/>
        <v>2</v>
      </c>
      <c r="AJ458" s="14">
        <f t="shared" si="37"/>
        <v>24</v>
      </c>
      <c r="AK458" s="14">
        <f t="shared" si="38"/>
        <v>26</v>
      </c>
      <c r="AL458" s="14">
        <f t="shared" si="39"/>
        <v>76.470588235294116</v>
      </c>
      <c r="AM458" s="7" t="s">
        <v>488</v>
      </c>
      <c r="AN458" s="7">
        <f>VLOOKUP(B458,[6]J!B$1:AO$49,40,0)</f>
        <v>23</v>
      </c>
    </row>
    <row r="459" spans="1:40" x14ac:dyDescent="0.25">
      <c r="A459" s="7">
        <v>458</v>
      </c>
      <c r="B459" s="7" t="s">
        <v>504</v>
      </c>
      <c r="C459" s="8">
        <f>VLOOKUP(B459,[1]Combined!$B$1:$AA$640,26,0)</f>
        <v>2</v>
      </c>
      <c r="D459" s="8">
        <f>VLOOKUP(B459,[1]Combined!$B$1:$AB$640,27,0)</f>
        <v>4</v>
      </c>
      <c r="E459" s="8">
        <f>VLOOKUP(B459,[1]Combined!$B$1:$AD$640,29,0)</f>
        <v>0</v>
      </c>
      <c r="F459" s="8">
        <f>VLOOKUP(B459,[1]Combined!$B$1:$AE$640,30,0)</f>
        <v>0</v>
      </c>
      <c r="G459" s="8">
        <f>VLOOKUP(B459,[1]Combined!$B$1:$AF$640,31,0)</f>
        <v>0</v>
      </c>
      <c r="H459" s="8">
        <v>0</v>
      </c>
      <c r="I459" s="9">
        <f>VLOOKUP(B459,[2]Combined!C$1:AB$640,26,0)</f>
        <v>7</v>
      </c>
      <c r="J459" s="9">
        <f>VLOOKUP(B459,[2]Combined!C$1:AC$640,27,0)</f>
        <v>8</v>
      </c>
      <c r="K459" s="9">
        <f>VLOOKUP(B459,[2]Combined!C$1:AE$640,29,0)</f>
        <v>0</v>
      </c>
      <c r="L459" s="9">
        <f>VLOOKUP(B459,[2]Combined!C$1:AF$640,30,0)</f>
        <v>0</v>
      </c>
      <c r="M459" s="9">
        <f>VLOOKUP(B459,[2]Combined!C$1:AG$640,31,0)</f>
        <v>0</v>
      </c>
      <c r="N459" s="9">
        <v>0</v>
      </c>
      <c r="O459" s="10">
        <f>VLOOKUP(B459,[3]Combined!C$1:AB$640,26,0)</f>
        <v>8</v>
      </c>
      <c r="P459" s="10">
        <f>VLOOKUP(B459,[3]Combined!C$1:AC$640,27,0)</f>
        <v>9</v>
      </c>
      <c r="Q459" s="10">
        <f>VLOOKUP(B459,[3]Combined!C$1:AE$640,29,0)</f>
        <v>0</v>
      </c>
      <c r="R459" s="10">
        <f>VLOOKUP(B459,[3]Combined!C$1:AF$640,30,0)</f>
        <v>0</v>
      </c>
      <c r="S459" s="10">
        <f>VLOOKUP(B459,[3]Combined!C$1:AG$640,31,0)</f>
        <v>0</v>
      </c>
      <c r="T459" s="10">
        <v>0</v>
      </c>
      <c r="U459" s="11">
        <f>VLOOKUP(B459,[4]Combined!C$1:AB$640,26,0)</f>
        <v>10</v>
      </c>
      <c r="V459" s="11">
        <f>VLOOKUP(B459,[4]Combined!C$1:AC$640,27,0)</f>
        <v>10</v>
      </c>
      <c r="W459" s="11">
        <f>VLOOKUP(B459,[4]Combined!C$1:AE$640,29,0)</f>
        <v>0</v>
      </c>
      <c r="X459" s="11">
        <v>0</v>
      </c>
      <c r="Y459" s="11">
        <v>0</v>
      </c>
      <c r="Z459" s="11">
        <v>0</v>
      </c>
      <c r="AA459" s="12">
        <f>VLOOKUP(B459,[5]Combined!C$1:AB$640,26,0)</f>
        <v>1</v>
      </c>
      <c r="AB459" s="12">
        <f>VLOOKUP(B459,[5]Combined!C$1:AC$640,27,0)</f>
        <v>3</v>
      </c>
      <c r="AC459" s="12">
        <f>VLOOKUP(B459,[5]Combined!C$1:AE$640,29,0)</f>
        <v>0</v>
      </c>
      <c r="AD459" s="12">
        <v>0</v>
      </c>
      <c r="AE459" s="12">
        <v>0</v>
      </c>
      <c r="AF459" s="12">
        <v>0</v>
      </c>
      <c r="AG459" s="14">
        <f t="shared" si="35"/>
        <v>34</v>
      </c>
      <c r="AH459" s="14">
        <f t="shared" si="35"/>
        <v>0</v>
      </c>
      <c r="AI459" s="14">
        <f t="shared" si="36"/>
        <v>0</v>
      </c>
      <c r="AJ459" s="14">
        <f t="shared" si="37"/>
        <v>28</v>
      </c>
      <c r="AK459" s="14">
        <f t="shared" si="38"/>
        <v>28</v>
      </c>
      <c r="AL459" s="14">
        <f t="shared" si="39"/>
        <v>82.35294117647058</v>
      </c>
      <c r="AM459" s="7" t="s">
        <v>480</v>
      </c>
      <c r="AN459" s="7">
        <f>VLOOKUP(B459,[6]J!B$1:AO$49,40,0)</f>
        <v>20</v>
      </c>
    </row>
    <row r="460" spans="1:40" x14ac:dyDescent="0.25">
      <c r="A460" s="7">
        <v>459</v>
      </c>
      <c r="B460" s="7" t="s">
        <v>505</v>
      </c>
      <c r="C460" s="8">
        <f>VLOOKUP(B460,[1]Combined!$B$1:$AA$640,26,0)</f>
        <v>3</v>
      </c>
      <c r="D460" s="8">
        <f>VLOOKUP(B460,[1]Combined!$B$1:$AB$640,27,0)</f>
        <v>4</v>
      </c>
      <c r="E460" s="8">
        <f>VLOOKUP(B460,[1]Combined!$B$1:$AD$640,29,0)</f>
        <v>0</v>
      </c>
      <c r="F460" s="8">
        <f>VLOOKUP(B460,[1]Combined!$B$1:$AE$640,30,0)</f>
        <v>0</v>
      </c>
      <c r="G460" s="8">
        <f>VLOOKUP(B460,[1]Combined!$B$1:$AF$640,31,0)</f>
        <v>0</v>
      </c>
      <c r="H460" s="8">
        <v>0</v>
      </c>
      <c r="I460" s="9">
        <f>VLOOKUP(B460,[2]Combined!C$1:AB$640,26,0)</f>
        <v>4</v>
      </c>
      <c r="J460" s="9">
        <f>VLOOKUP(B460,[2]Combined!C$1:AC$640,27,0)</f>
        <v>8</v>
      </c>
      <c r="K460" s="9">
        <f>VLOOKUP(B460,[2]Combined!C$1:AE$640,29,0)</f>
        <v>0</v>
      </c>
      <c r="L460" s="9">
        <f>VLOOKUP(B460,[2]Combined!C$1:AF$640,30,0)</f>
        <v>0</v>
      </c>
      <c r="M460" s="9">
        <f>VLOOKUP(B460,[2]Combined!C$1:AG$640,31,0)</f>
        <v>0</v>
      </c>
      <c r="N460" s="9">
        <v>0</v>
      </c>
      <c r="O460" s="10">
        <f>VLOOKUP(B460,[3]Combined!C$1:AB$640,26,0)</f>
        <v>5</v>
      </c>
      <c r="P460" s="10">
        <f>VLOOKUP(B460,[3]Combined!C$1:AC$640,27,0)</f>
        <v>9</v>
      </c>
      <c r="Q460" s="10">
        <f>VLOOKUP(B460,[3]Combined!C$1:AE$640,29,0)</f>
        <v>0</v>
      </c>
      <c r="R460" s="10">
        <f>VLOOKUP(B460,[3]Combined!C$1:AF$640,30,0)</f>
        <v>0</v>
      </c>
      <c r="S460" s="10">
        <f>VLOOKUP(B460,[3]Combined!C$1:AG$640,31,0)</f>
        <v>0</v>
      </c>
      <c r="T460" s="10">
        <v>0</v>
      </c>
      <c r="U460" s="11">
        <f>VLOOKUP(B460,[4]Combined!C$1:AB$640,26,0)</f>
        <v>3</v>
      </c>
      <c r="V460" s="11">
        <f>VLOOKUP(B460,[4]Combined!C$1:AC$640,27,0)</f>
        <v>10</v>
      </c>
      <c r="W460" s="11">
        <f>VLOOKUP(B460,[4]Combined!C$1:AE$640,29,0)</f>
        <v>0</v>
      </c>
      <c r="X460" s="11">
        <v>0</v>
      </c>
      <c r="Y460" s="11">
        <v>0</v>
      </c>
      <c r="Z460" s="11">
        <v>0</v>
      </c>
      <c r="AA460" s="12">
        <f>VLOOKUP(B460,[5]Combined!C$1:AB$640,26,0)</f>
        <v>1</v>
      </c>
      <c r="AB460" s="12">
        <f>VLOOKUP(B460,[5]Combined!C$1:AC$640,27,0)</f>
        <v>3</v>
      </c>
      <c r="AC460" s="12">
        <f>VLOOKUP(B460,[5]Combined!C$1:AE$640,29,0)</f>
        <v>0</v>
      </c>
      <c r="AD460" s="12">
        <v>0</v>
      </c>
      <c r="AE460" s="12">
        <v>0</v>
      </c>
      <c r="AF460" s="12">
        <v>0</v>
      </c>
      <c r="AG460" s="14">
        <f t="shared" si="35"/>
        <v>34</v>
      </c>
      <c r="AH460" s="14">
        <f t="shared" si="35"/>
        <v>0</v>
      </c>
      <c r="AI460" s="14">
        <f t="shared" si="36"/>
        <v>0</v>
      </c>
      <c r="AJ460" s="14">
        <f t="shared" si="37"/>
        <v>16</v>
      </c>
      <c r="AK460" s="14">
        <f t="shared" si="38"/>
        <v>16</v>
      </c>
      <c r="AL460" s="14">
        <f t="shared" si="39"/>
        <v>47.058823529411761</v>
      </c>
      <c r="AM460" s="7" t="s">
        <v>482</v>
      </c>
      <c r="AN460" s="7">
        <f>VLOOKUP(B460,[6]J!B$1:AO$49,40,0)</f>
        <v>18</v>
      </c>
    </row>
    <row r="461" spans="1:40" x14ac:dyDescent="0.25">
      <c r="A461" s="7">
        <v>460</v>
      </c>
      <c r="B461" s="7" t="s">
        <v>506</v>
      </c>
      <c r="C461" s="8">
        <f>VLOOKUP(B461,[1]Combined!$B$1:$AA$640,26,0)</f>
        <v>3</v>
      </c>
      <c r="D461" s="8">
        <f>VLOOKUP(B461,[1]Combined!$B$1:$AB$640,27,0)</f>
        <v>4</v>
      </c>
      <c r="E461" s="8">
        <f>VLOOKUP(B461,[1]Combined!$B$1:$AD$640,29,0)</f>
        <v>0</v>
      </c>
      <c r="F461" s="8">
        <f>VLOOKUP(B461,[1]Combined!$B$1:$AE$640,30,0)</f>
        <v>0</v>
      </c>
      <c r="G461" s="8">
        <f>VLOOKUP(B461,[1]Combined!$B$1:$AF$640,31,0)</f>
        <v>0</v>
      </c>
      <c r="H461" s="8">
        <v>0</v>
      </c>
      <c r="I461" s="9">
        <f>VLOOKUP(B461,[2]Combined!C$1:AB$640,26,0)</f>
        <v>4</v>
      </c>
      <c r="J461" s="9">
        <f>VLOOKUP(B461,[2]Combined!C$1:AC$640,27,0)</f>
        <v>8</v>
      </c>
      <c r="K461" s="9">
        <f>VLOOKUP(B461,[2]Combined!C$1:AE$640,29,0)</f>
        <v>0</v>
      </c>
      <c r="L461" s="9">
        <f>VLOOKUP(B461,[2]Combined!C$1:AF$640,30,0)</f>
        <v>0</v>
      </c>
      <c r="M461" s="9">
        <f>VLOOKUP(B461,[2]Combined!C$1:AG$640,31,0)</f>
        <v>0</v>
      </c>
      <c r="N461" s="9">
        <v>0</v>
      </c>
      <c r="O461" s="10">
        <f>VLOOKUP(B461,[3]Combined!C$1:AB$640,26,0)</f>
        <v>7</v>
      </c>
      <c r="P461" s="10">
        <f>VLOOKUP(B461,[3]Combined!C$1:AC$640,27,0)</f>
        <v>9</v>
      </c>
      <c r="Q461" s="10">
        <f>VLOOKUP(B461,[3]Combined!C$1:AE$640,29,0)</f>
        <v>0</v>
      </c>
      <c r="R461" s="10">
        <f>VLOOKUP(B461,[3]Combined!C$1:AF$640,30,0)</f>
        <v>0</v>
      </c>
      <c r="S461" s="10">
        <f>VLOOKUP(B461,[3]Combined!C$1:AG$640,31,0)</f>
        <v>0</v>
      </c>
      <c r="T461" s="10">
        <v>0</v>
      </c>
      <c r="U461" s="11">
        <f>VLOOKUP(B461,[4]Combined!C$1:AB$640,26,0)</f>
        <v>10</v>
      </c>
      <c r="V461" s="11">
        <f>VLOOKUP(B461,[4]Combined!C$1:AC$640,27,0)</f>
        <v>10</v>
      </c>
      <c r="W461" s="11">
        <f>VLOOKUP(B461,[4]Combined!C$1:AE$640,29,0)</f>
        <v>0</v>
      </c>
      <c r="X461" s="11">
        <v>0</v>
      </c>
      <c r="Y461" s="11">
        <v>0</v>
      </c>
      <c r="Z461" s="11">
        <v>0</v>
      </c>
      <c r="AA461" s="12">
        <f>VLOOKUP(B461,[5]Combined!C$1:AB$640,26,0)</f>
        <v>3</v>
      </c>
      <c r="AB461" s="12">
        <f>VLOOKUP(B461,[5]Combined!C$1:AC$640,27,0)</f>
        <v>3</v>
      </c>
      <c r="AC461" s="12">
        <f>VLOOKUP(B461,[5]Combined!C$1:AE$640,29,0)</f>
        <v>0</v>
      </c>
      <c r="AD461" s="12">
        <v>0</v>
      </c>
      <c r="AE461" s="12">
        <v>0</v>
      </c>
      <c r="AF461" s="12">
        <v>0</v>
      </c>
      <c r="AG461" s="14">
        <f t="shared" si="35"/>
        <v>34</v>
      </c>
      <c r="AH461" s="14">
        <f t="shared" si="35"/>
        <v>0</v>
      </c>
      <c r="AI461" s="14">
        <f t="shared" si="36"/>
        <v>0</v>
      </c>
      <c r="AJ461" s="14">
        <f t="shared" si="37"/>
        <v>27</v>
      </c>
      <c r="AK461" s="14">
        <f t="shared" si="38"/>
        <v>27</v>
      </c>
      <c r="AL461" s="14">
        <f t="shared" si="39"/>
        <v>79.411764705882348</v>
      </c>
      <c r="AM461" s="7" t="s">
        <v>484</v>
      </c>
      <c r="AN461" s="7">
        <f>VLOOKUP(B461,[6]J!B$1:AO$49,40,0)</f>
        <v>23</v>
      </c>
    </row>
    <row r="462" spans="1:40" x14ac:dyDescent="0.25">
      <c r="A462" s="7">
        <v>461</v>
      </c>
      <c r="B462" s="7" t="s">
        <v>507</v>
      </c>
      <c r="C462" s="8">
        <f>VLOOKUP(B462,[1]Combined!$B$1:$AA$640,26,0)</f>
        <v>3</v>
      </c>
      <c r="D462" s="8">
        <f>VLOOKUP(B462,[1]Combined!$B$1:$AB$640,27,0)</f>
        <v>4</v>
      </c>
      <c r="E462" s="8">
        <f>VLOOKUP(B462,[1]Combined!$B$1:$AD$640,29,0)</f>
        <v>0</v>
      </c>
      <c r="F462" s="8">
        <f>VLOOKUP(B462,[1]Combined!$B$1:$AE$640,30,0)</f>
        <v>0</v>
      </c>
      <c r="G462" s="8">
        <f>VLOOKUP(B462,[1]Combined!$B$1:$AF$640,31,0)</f>
        <v>0</v>
      </c>
      <c r="H462" s="8">
        <v>0</v>
      </c>
      <c r="I462" s="9">
        <f>VLOOKUP(B462,[2]Combined!C$1:AB$640,26,0)</f>
        <v>4</v>
      </c>
      <c r="J462" s="9">
        <f>VLOOKUP(B462,[2]Combined!C$1:AC$640,27,0)</f>
        <v>8</v>
      </c>
      <c r="K462" s="9">
        <f>VLOOKUP(B462,[2]Combined!C$1:AE$640,29,0)</f>
        <v>0</v>
      </c>
      <c r="L462" s="9">
        <f>VLOOKUP(B462,[2]Combined!C$1:AF$640,30,0)</f>
        <v>0</v>
      </c>
      <c r="M462" s="9">
        <f>VLOOKUP(B462,[2]Combined!C$1:AG$640,31,0)</f>
        <v>0</v>
      </c>
      <c r="N462" s="9">
        <v>0</v>
      </c>
      <c r="O462" s="10">
        <f>VLOOKUP(B462,[3]Combined!C$1:AB$640,26,0)</f>
        <v>7</v>
      </c>
      <c r="P462" s="10">
        <f>VLOOKUP(B462,[3]Combined!C$1:AC$640,27,0)</f>
        <v>9</v>
      </c>
      <c r="Q462" s="10">
        <f>VLOOKUP(B462,[3]Combined!C$1:AE$640,29,0)</f>
        <v>0</v>
      </c>
      <c r="R462" s="10">
        <f>VLOOKUP(B462,[3]Combined!C$1:AF$640,30,0)</f>
        <v>0</v>
      </c>
      <c r="S462" s="10">
        <f>VLOOKUP(B462,[3]Combined!C$1:AG$640,31,0)</f>
        <v>0</v>
      </c>
      <c r="T462" s="10">
        <v>0</v>
      </c>
      <c r="U462" s="11">
        <f>VLOOKUP(B462,[4]Combined!C$1:AB$640,26,0)</f>
        <v>5</v>
      </c>
      <c r="V462" s="11">
        <f>VLOOKUP(B462,[4]Combined!C$1:AC$640,27,0)</f>
        <v>10</v>
      </c>
      <c r="W462" s="11">
        <f>VLOOKUP(B462,[4]Combined!C$1:AE$640,29,0)</f>
        <v>0</v>
      </c>
      <c r="X462" s="11">
        <v>0</v>
      </c>
      <c r="Y462" s="11">
        <v>0</v>
      </c>
      <c r="Z462" s="11">
        <v>0</v>
      </c>
      <c r="AA462" s="12">
        <f>VLOOKUP(B462,[5]Combined!C$1:AB$640,26,0)</f>
        <v>1</v>
      </c>
      <c r="AB462" s="12">
        <f>VLOOKUP(B462,[5]Combined!C$1:AC$640,27,0)</f>
        <v>3</v>
      </c>
      <c r="AC462" s="12">
        <f>VLOOKUP(B462,[5]Combined!C$1:AE$640,29,0)</f>
        <v>0</v>
      </c>
      <c r="AD462" s="12">
        <v>0</v>
      </c>
      <c r="AE462" s="12">
        <v>0</v>
      </c>
      <c r="AF462" s="12">
        <v>0</v>
      </c>
      <c r="AG462" s="14">
        <f t="shared" si="35"/>
        <v>34</v>
      </c>
      <c r="AH462" s="14">
        <f t="shared" si="35"/>
        <v>0</v>
      </c>
      <c r="AI462" s="14">
        <f t="shared" si="36"/>
        <v>0</v>
      </c>
      <c r="AJ462" s="14">
        <f t="shared" si="37"/>
        <v>20</v>
      </c>
      <c r="AK462" s="14">
        <f t="shared" si="38"/>
        <v>20</v>
      </c>
      <c r="AL462" s="14">
        <f t="shared" si="39"/>
        <v>58.82352941176471</v>
      </c>
      <c r="AM462" s="7" t="s">
        <v>486</v>
      </c>
      <c r="AN462" s="7">
        <v>13</v>
      </c>
    </row>
    <row r="463" spans="1:40" x14ac:dyDescent="0.25">
      <c r="A463" s="7">
        <v>462</v>
      </c>
      <c r="B463" s="7" t="s">
        <v>508</v>
      </c>
      <c r="C463" s="8">
        <f>VLOOKUP(B463,[1]Combined!$B$1:$AA$640,26,0)</f>
        <v>3</v>
      </c>
      <c r="D463" s="8">
        <f>VLOOKUP(B463,[1]Combined!$B$1:$AB$640,27,0)</f>
        <v>4</v>
      </c>
      <c r="E463" s="8">
        <f>VLOOKUP(B463,[1]Combined!$B$1:$AD$640,29,0)</f>
        <v>0</v>
      </c>
      <c r="F463" s="8">
        <f>VLOOKUP(B463,[1]Combined!$B$1:$AE$640,30,0)</f>
        <v>0</v>
      </c>
      <c r="G463" s="8">
        <f>VLOOKUP(B463,[1]Combined!$B$1:$AF$640,31,0)</f>
        <v>0</v>
      </c>
      <c r="H463" s="8">
        <v>0</v>
      </c>
      <c r="I463" s="9">
        <f>VLOOKUP(B463,[2]Combined!C$1:AB$640,26,0)</f>
        <v>5</v>
      </c>
      <c r="J463" s="9">
        <f>VLOOKUP(B463,[2]Combined!C$1:AC$640,27,0)</f>
        <v>8</v>
      </c>
      <c r="K463" s="9">
        <f>VLOOKUP(B463,[2]Combined!C$1:AE$640,29,0)</f>
        <v>0</v>
      </c>
      <c r="L463" s="9">
        <f>VLOOKUP(B463,[2]Combined!C$1:AF$640,30,0)</f>
        <v>0</v>
      </c>
      <c r="M463" s="9">
        <f>VLOOKUP(B463,[2]Combined!C$1:AG$640,31,0)</f>
        <v>0</v>
      </c>
      <c r="N463" s="9">
        <v>0</v>
      </c>
      <c r="O463" s="10">
        <f>VLOOKUP(B463,[3]Combined!C$1:AB$640,26,0)</f>
        <v>7</v>
      </c>
      <c r="P463" s="10">
        <f>VLOOKUP(B463,[3]Combined!C$1:AC$640,27,0)</f>
        <v>9</v>
      </c>
      <c r="Q463" s="10">
        <f>VLOOKUP(B463,[3]Combined!C$1:AE$640,29,0)</f>
        <v>0</v>
      </c>
      <c r="R463" s="10">
        <f>VLOOKUP(B463,[3]Combined!C$1:AF$640,30,0)</f>
        <v>0</v>
      </c>
      <c r="S463" s="10">
        <f>VLOOKUP(B463,[3]Combined!C$1:AG$640,31,0)</f>
        <v>0</v>
      </c>
      <c r="T463" s="10">
        <v>0</v>
      </c>
      <c r="U463" s="11">
        <f>VLOOKUP(B463,[4]Combined!C$1:AB$640,26,0)</f>
        <v>8</v>
      </c>
      <c r="V463" s="11">
        <f>VLOOKUP(B463,[4]Combined!C$1:AC$640,27,0)</f>
        <v>10</v>
      </c>
      <c r="W463" s="11">
        <f>VLOOKUP(B463,[4]Combined!C$1:AE$640,29,0)</f>
        <v>0</v>
      </c>
      <c r="X463" s="11">
        <v>0</v>
      </c>
      <c r="Y463" s="11">
        <v>0</v>
      </c>
      <c r="Z463" s="11">
        <v>0</v>
      </c>
      <c r="AA463" s="12">
        <f>VLOOKUP(B463,[5]Combined!C$1:AB$640,26,0)</f>
        <v>2</v>
      </c>
      <c r="AB463" s="12">
        <f>VLOOKUP(B463,[5]Combined!C$1:AC$640,27,0)</f>
        <v>3</v>
      </c>
      <c r="AC463" s="12">
        <f>VLOOKUP(B463,[5]Combined!C$1:AE$640,29,0)</f>
        <v>0</v>
      </c>
      <c r="AD463" s="12">
        <v>0</v>
      </c>
      <c r="AE463" s="12">
        <v>0</v>
      </c>
      <c r="AF463" s="12">
        <v>0</v>
      </c>
      <c r="AG463" s="14">
        <f t="shared" si="35"/>
        <v>34</v>
      </c>
      <c r="AH463" s="14">
        <f t="shared" si="35"/>
        <v>0</v>
      </c>
      <c r="AI463" s="14">
        <f t="shared" si="36"/>
        <v>0</v>
      </c>
      <c r="AJ463" s="14">
        <f t="shared" si="37"/>
        <v>25</v>
      </c>
      <c r="AK463" s="14">
        <f t="shared" si="38"/>
        <v>25</v>
      </c>
      <c r="AL463" s="14">
        <f t="shared" si="39"/>
        <v>73.529411764705884</v>
      </c>
      <c r="AM463" s="7" t="s">
        <v>488</v>
      </c>
      <c r="AN463" s="7">
        <f>VLOOKUP(B463,[6]J!B$1:AO$49,40,0)</f>
        <v>23</v>
      </c>
    </row>
    <row r="464" spans="1:40" x14ac:dyDescent="0.25">
      <c r="A464" s="7">
        <v>463</v>
      </c>
      <c r="B464" s="7" t="s">
        <v>509</v>
      </c>
      <c r="C464" s="8">
        <f>VLOOKUP(B464,[1]Combined!$B$1:$AA$640,26,0)</f>
        <v>3</v>
      </c>
      <c r="D464" s="8">
        <f>VLOOKUP(B464,[1]Combined!$B$1:$AB$640,27,0)</f>
        <v>4</v>
      </c>
      <c r="E464" s="8">
        <f>VLOOKUP(B464,[1]Combined!$B$1:$AD$640,29,0)</f>
        <v>0</v>
      </c>
      <c r="F464" s="8">
        <f>VLOOKUP(B464,[1]Combined!$B$1:$AE$640,30,0)</f>
        <v>0</v>
      </c>
      <c r="G464" s="8">
        <f>VLOOKUP(B464,[1]Combined!$B$1:$AF$640,31,0)</f>
        <v>0</v>
      </c>
      <c r="H464" s="8">
        <v>0</v>
      </c>
      <c r="I464" s="9">
        <f>VLOOKUP(B464,[2]Combined!C$1:AB$640,26,0)</f>
        <v>5</v>
      </c>
      <c r="J464" s="9">
        <f>VLOOKUP(B464,[2]Combined!C$1:AC$640,27,0)</f>
        <v>8</v>
      </c>
      <c r="K464" s="9">
        <f>VLOOKUP(B464,[2]Combined!C$1:AE$640,29,0)</f>
        <v>0</v>
      </c>
      <c r="L464" s="9">
        <f>VLOOKUP(B464,[2]Combined!C$1:AF$640,30,0)</f>
        <v>0</v>
      </c>
      <c r="M464" s="9">
        <f>VLOOKUP(B464,[2]Combined!C$1:AG$640,31,0)</f>
        <v>0</v>
      </c>
      <c r="N464" s="9">
        <v>0</v>
      </c>
      <c r="O464" s="10">
        <f>VLOOKUP(B464,[3]Combined!C$1:AB$640,26,0)</f>
        <v>8</v>
      </c>
      <c r="P464" s="10">
        <f>VLOOKUP(B464,[3]Combined!C$1:AC$640,27,0)</f>
        <v>9</v>
      </c>
      <c r="Q464" s="10">
        <f>VLOOKUP(B464,[3]Combined!C$1:AE$640,29,0)</f>
        <v>0</v>
      </c>
      <c r="R464" s="10">
        <f>VLOOKUP(B464,[3]Combined!C$1:AF$640,30,0)</f>
        <v>0</v>
      </c>
      <c r="S464" s="10">
        <f>VLOOKUP(B464,[3]Combined!C$1:AG$640,31,0)</f>
        <v>0</v>
      </c>
      <c r="T464" s="10">
        <v>0</v>
      </c>
      <c r="U464" s="11">
        <f>VLOOKUP(B464,[4]Combined!C$1:AB$640,26,0)</f>
        <v>7</v>
      </c>
      <c r="V464" s="11">
        <f>VLOOKUP(B464,[4]Combined!C$1:AC$640,27,0)</f>
        <v>10</v>
      </c>
      <c r="W464" s="11">
        <f>VLOOKUP(B464,[4]Combined!C$1:AE$640,29,0)</f>
        <v>3</v>
      </c>
      <c r="X464" s="11">
        <v>0</v>
      </c>
      <c r="Y464" s="11">
        <v>0</v>
      </c>
      <c r="Z464" s="11">
        <v>0</v>
      </c>
      <c r="AA464" s="12">
        <f>VLOOKUP(B464,[5]Combined!C$1:AB$640,26,0)</f>
        <v>2</v>
      </c>
      <c r="AB464" s="12">
        <f>VLOOKUP(B464,[5]Combined!C$1:AC$640,27,0)</f>
        <v>3</v>
      </c>
      <c r="AC464" s="12">
        <f>VLOOKUP(B464,[5]Combined!C$1:AE$640,29,0)</f>
        <v>0</v>
      </c>
      <c r="AD464" s="12">
        <v>0</v>
      </c>
      <c r="AE464" s="12">
        <v>0</v>
      </c>
      <c r="AF464" s="12">
        <v>0</v>
      </c>
      <c r="AG464" s="14">
        <f t="shared" si="35"/>
        <v>34</v>
      </c>
      <c r="AH464" s="14">
        <f t="shared" si="35"/>
        <v>3</v>
      </c>
      <c r="AI464" s="14">
        <f t="shared" si="36"/>
        <v>3</v>
      </c>
      <c r="AJ464" s="14">
        <f t="shared" si="37"/>
        <v>25</v>
      </c>
      <c r="AK464" s="14">
        <f t="shared" si="38"/>
        <v>28</v>
      </c>
      <c r="AL464" s="14">
        <f t="shared" si="39"/>
        <v>82.35294117647058</v>
      </c>
      <c r="AM464" s="7" t="s">
        <v>480</v>
      </c>
      <c r="AN464" s="7">
        <f>VLOOKUP(B464,[6]J!B$1:AO$49,40,0)</f>
        <v>24</v>
      </c>
    </row>
    <row r="465" spans="1:40" x14ac:dyDescent="0.25">
      <c r="A465" s="7">
        <v>464</v>
      </c>
      <c r="B465" s="7" t="s">
        <v>510</v>
      </c>
      <c r="C465" s="8">
        <f>VLOOKUP(B465,[1]Combined!$B$1:$AA$640,26,0)</f>
        <v>3</v>
      </c>
      <c r="D465" s="8">
        <f>VLOOKUP(B465,[1]Combined!$B$1:$AB$640,27,0)</f>
        <v>4</v>
      </c>
      <c r="E465" s="8">
        <f>VLOOKUP(B465,[1]Combined!$B$1:$AD$640,29,0)</f>
        <v>0</v>
      </c>
      <c r="F465" s="8">
        <f>VLOOKUP(B465,[1]Combined!$B$1:$AE$640,30,0)</f>
        <v>0</v>
      </c>
      <c r="G465" s="8">
        <f>VLOOKUP(B465,[1]Combined!$B$1:$AF$640,31,0)</f>
        <v>0</v>
      </c>
      <c r="H465" s="8">
        <v>0</v>
      </c>
      <c r="I465" s="9">
        <f>VLOOKUP(B465,[2]Combined!C$1:AB$640,26,0)</f>
        <v>5</v>
      </c>
      <c r="J465" s="9">
        <f>VLOOKUP(B465,[2]Combined!C$1:AC$640,27,0)</f>
        <v>8</v>
      </c>
      <c r="K465" s="9">
        <f>VLOOKUP(B465,[2]Combined!C$1:AE$640,29,0)</f>
        <v>0</v>
      </c>
      <c r="L465" s="9">
        <f>VLOOKUP(B465,[2]Combined!C$1:AF$640,30,0)</f>
        <v>0</v>
      </c>
      <c r="M465" s="9">
        <f>VLOOKUP(B465,[2]Combined!C$1:AG$640,31,0)</f>
        <v>0</v>
      </c>
      <c r="N465" s="9">
        <v>0</v>
      </c>
      <c r="O465" s="10">
        <f>VLOOKUP(B465,[3]Combined!C$1:AB$640,26,0)</f>
        <v>8</v>
      </c>
      <c r="P465" s="10">
        <f>VLOOKUP(B465,[3]Combined!C$1:AC$640,27,0)</f>
        <v>9</v>
      </c>
      <c r="Q465" s="10">
        <f>VLOOKUP(B465,[3]Combined!C$1:AE$640,29,0)</f>
        <v>0</v>
      </c>
      <c r="R465" s="10">
        <f>VLOOKUP(B465,[3]Combined!C$1:AF$640,30,0)</f>
        <v>0</v>
      </c>
      <c r="S465" s="10">
        <f>VLOOKUP(B465,[3]Combined!C$1:AG$640,31,0)</f>
        <v>0</v>
      </c>
      <c r="T465" s="10">
        <v>0</v>
      </c>
      <c r="U465" s="11">
        <f>VLOOKUP(B465,[4]Combined!C$1:AB$640,26,0)</f>
        <v>6</v>
      </c>
      <c r="V465" s="11">
        <f>VLOOKUP(B465,[4]Combined!C$1:AC$640,27,0)</f>
        <v>10</v>
      </c>
      <c r="W465" s="11">
        <f>VLOOKUP(B465,[4]Combined!C$1:AE$640,29,0)</f>
        <v>0</v>
      </c>
      <c r="X465" s="11">
        <v>0</v>
      </c>
      <c r="Y465" s="11">
        <v>0</v>
      </c>
      <c r="Z465" s="11">
        <v>0</v>
      </c>
      <c r="AA465" s="12">
        <f>VLOOKUP(B465,[5]Combined!C$1:AB$640,26,0)</f>
        <v>3</v>
      </c>
      <c r="AB465" s="12">
        <f>VLOOKUP(B465,[5]Combined!C$1:AC$640,27,0)</f>
        <v>3</v>
      </c>
      <c r="AC465" s="12">
        <f>VLOOKUP(B465,[5]Combined!C$1:AE$640,29,0)</f>
        <v>0</v>
      </c>
      <c r="AD465" s="12">
        <v>0</v>
      </c>
      <c r="AE465" s="12">
        <v>0</v>
      </c>
      <c r="AF465" s="12">
        <v>0</v>
      </c>
      <c r="AG465" s="14">
        <f t="shared" si="35"/>
        <v>34</v>
      </c>
      <c r="AH465" s="14">
        <f t="shared" si="35"/>
        <v>0</v>
      </c>
      <c r="AI465" s="14">
        <f t="shared" si="36"/>
        <v>0</v>
      </c>
      <c r="AJ465" s="14">
        <f t="shared" si="37"/>
        <v>25</v>
      </c>
      <c r="AK465" s="14">
        <f t="shared" si="38"/>
        <v>25</v>
      </c>
      <c r="AL465" s="14">
        <f t="shared" si="39"/>
        <v>73.529411764705884</v>
      </c>
      <c r="AM465" s="7" t="s">
        <v>482</v>
      </c>
      <c r="AN465" s="7">
        <f>VLOOKUP(B465,[6]J!B$1:AO$49,40,0)</f>
        <v>17</v>
      </c>
    </row>
    <row r="466" spans="1:40" x14ac:dyDescent="0.25">
      <c r="A466" s="7">
        <v>465</v>
      </c>
      <c r="B466" s="7" t="s">
        <v>511</v>
      </c>
      <c r="C466" s="8">
        <f>VLOOKUP(B466,[1]Combined!$B$1:$AA$640,26,0)</f>
        <v>3</v>
      </c>
      <c r="D466" s="8">
        <f>VLOOKUP(B466,[1]Combined!$B$1:$AB$640,27,0)</f>
        <v>4</v>
      </c>
      <c r="E466" s="8">
        <f>VLOOKUP(B466,[1]Combined!$B$1:$AD$640,29,0)</f>
        <v>0</v>
      </c>
      <c r="F466" s="8">
        <f>VLOOKUP(B466,[1]Combined!$B$1:$AE$640,30,0)</f>
        <v>0</v>
      </c>
      <c r="G466" s="8">
        <f>VLOOKUP(B466,[1]Combined!$B$1:$AF$640,31,0)</f>
        <v>0</v>
      </c>
      <c r="H466" s="8">
        <v>0</v>
      </c>
      <c r="I466" s="9">
        <f>VLOOKUP(B466,[2]Combined!C$1:AB$640,26,0)</f>
        <v>4</v>
      </c>
      <c r="J466" s="9">
        <f>VLOOKUP(B466,[2]Combined!C$1:AC$640,27,0)</f>
        <v>8</v>
      </c>
      <c r="K466" s="9">
        <f>VLOOKUP(B466,[2]Combined!C$1:AE$640,29,0)</f>
        <v>0</v>
      </c>
      <c r="L466" s="9">
        <f>VLOOKUP(B466,[2]Combined!C$1:AF$640,30,0)</f>
        <v>0</v>
      </c>
      <c r="M466" s="9">
        <f>VLOOKUP(B466,[2]Combined!C$1:AG$640,31,0)</f>
        <v>0</v>
      </c>
      <c r="N466" s="9">
        <v>0</v>
      </c>
      <c r="O466" s="10">
        <f>VLOOKUP(B466,[3]Combined!C$1:AB$640,26,0)</f>
        <v>7</v>
      </c>
      <c r="P466" s="10">
        <f>VLOOKUP(B466,[3]Combined!C$1:AC$640,27,0)</f>
        <v>9</v>
      </c>
      <c r="Q466" s="10">
        <f>VLOOKUP(B466,[3]Combined!C$1:AE$640,29,0)</f>
        <v>0</v>
      </c>
      <c r="R466" s="10">
        <f>VLOOKUP(B466,[3]Combined!C$1:AF$640,30,0)</f>
        <v>0</v>
      </c>
      <c r="S466" s="10">
        <f>VLOOKUP(B466,[3]Combined!C$1:AG$640,31,0)</f>
        <v>0</v>
      </c>
      <c r="T466" s="10">
        <v>0</v>
      </c>
      <c r="U466" s="11">
        <f>VLOOKUP(B466,[4]Combined!C$1:AB$640,26,0)</f>
        <v>5</v>
      </c>
      <c r="V466" s="11">
        <f>VLOOKUP(B466,[4]Combined!C$1:AC$640,27,0)</f>
        <v>10</v>
      </c>
      <c r="W466" s="11">
        <f>VLOOKUP(B466,[4]Combined!C$1:AE$640,29,0)</f>
        <v>3</v>
      </c>
      <c r="X466" s="11">
        <v>0</v>
      </c>
      <c r="Y466" s="11">
        <v>0</v>
      </c>
      <c r="Z466" s="11">
        <v>0</v>
      </c>
      <c r="AA466" s="12">
        <f>VLOOKUP(B466,[5]Combined!C$1:AB$640,26,0)</f>
        <v>2</v>
      </c>
      <c r="AB466" s="12">
        <f>VLOOKUP(B466,[5]Combined!C$1:AC$640,27,0)</f>
        <v>3</v>
      </c>
      <c r="AC466" s="12">
        <f>VLOOKUP(B466,[5]Combined!C$1:AE$640,29,0)</f>
        <v>0</v>
      </c>
      <c r="AD466" s="12">
        <v>0</v>
      </c>
      <c r="AE466" s="12">
        <v>0</v>
      </c>
      <c r="AF466" s="12">
        <v>0</v>
      </c>
      <c r="AG466" s="14">
        <f t="shared" si="35"/>
        <v>34</v>
      </c>
      <c r="AH466" s="14">
        <f t="shared" si="35"/>
        <v>3</v>
      </c>
      <c r="AI466" s="14">
        <f t="shared" si="36"/>
        <v>3</v>
      </c>
      <c r="AJ466" s="14">
        <f t="shared" si="37"/>
        <v>21</v>
      </c>
      <c r="AK466" s="14">
        <f t="shared" si="38"/>
        <v>24</v>
      </c>
      <c r="AL466" s="14">
        <f t="shared" si="39"/>
        <v>70.588235294117652</v>
      </c>
      <c r="AM466" s="7" t="s">
        <v>484</v>
      </c>
      <c r="AN466" s="7">
        <f>VLOOKUP(B466,[6]J!B$1:AO$49,40,0)</f>
        <v>18</v>
      </c>
    </row>
    <row r="467" spans="1:40" x14ac:dyDescent="0.25">
      <c r="A467" s="7">
        <v>466</v>
      </c>
      <c r="B467" s="7" t="s">
        <v>512</v>
      </c>
      <c r="C467" s="8">
        <f>VLOOKUP(B467,[1]Combined!$B$1:$AA$640,26,0)</f>
        <v>3</v>
      </c>
      <c r="D467" s="8">
        <f>VLOOKUP(B467,[1]Combined!$B$1:$AB$640,27,0)</f>
        <v>4</v>
      </c>
      <c r="E467" s="8">
        <f>VLOOKUP(B467,[1]Combined!$B$1:$AD$640,29,0)</f>
        <v>0</v>
      </c>
      <c r="F467" s="8">
        <f>VLOOKUP(B467,[1]Combined!$B$1:$AE$640,30,0)</f>
        <v>0</v>
      </c>
      <c r="G467" s="8">
        <f>VLOOKUP(B467,[1]Combined!$B$1:$AF$640,31,0)</f>
        <v>0</v>
      </c>
      <c r="H467" s="8">
        <v>0</v>
      </c>
      <c r="I467" s="9">
        <f>VLOOKUP(B467,[2]Combined!C$1:AB$640,26,0)</f>
        <v>7</v>
      </c>
      <c r="J467" s="9">
        <f>VLOOKUP(B467,[2]Combined!C$1:AC$640,27,0)</f>
        <v>8</v>
      </c>
      <c r="K467" s="9">
        <f>VLOOKUP(B467,[2]Combined!C$1:AE$640,29,0)</f>
        <v>0</v>
      </c>
      <c r="L467" s="9">
        <f>VLOOKUP(B467,[2]Combined!C$1:AF$640,30,0)</f>
        <v>0</v>
      </c>
      <c r="M467" s="9">
        <f>VLOOKUP(B467,[2]Combined!C$1:AG$640,31,0)</f>
        <v>0</v>
      </c>
      <c r="N467" s="9">
        <v>0</v>
      </c>
      <c r="O467" s="10">
        <f>VLOOKUP(B467,[3]Combined!C$1:AB$640,26,0)</f>
        <v>9</v>
      </c>
      <c r="P467" s="10">
        <f>VLOOKUP(B467,[3]Combined!C$1:AC$640,27,0)</f>
        <v>9</v>
      </c>
      <c r="Q467" s="10">
        <f>VLOOKUP(B467,[3]Combined!C$1:AE$640,29,0)</f>
        <v>0</v>
      </c>
      <c r="R467" s="10">
        <f>VLOOKUP(B467,[3]Combined!C$1:AF$640,30,0)</f>
        <v>0</v>
      </c>
      <c r="S467" s="10">
        <f>VLOOKUP(B467,[3]Combined!C$1:AG$640,31,0)</f>
        <v>0</v>
      </c>
      <c r="T467" s="10">
        <v>0</v>
      </c>
      <c r="U467" s="11">
        <f>VLOOKUP(B467,[4]Combined!C$1:AB$640,26,0)</f>
        <v>9</v>
      </c>
      <c r="V467" s="11">
        <f>VLOOKUP(B467,[4]Combined!C$1:AC$640,27,0)</f>
        <v>10</v>
      </c>
      <c r="W467" s="11">
        <f>VLOOKUP(B467,[4]Combined!C$1:AE$640,29,0)</f>
        <v>0</v>
      </c>
      <c r="X467" s="11">
        <v>0</v>
      </c>
      <c r="Y467" s="11">
        <v>0</v>
      </c>
      <c r="Z467" s="11">
        <v>0</v>
      </c>
      <c r="AA467" s="12">
        <f>VLOOKUP(B467,[5]Combined!C$1:AB$640,26,0)</f>
        <v>3</v>
      </c>
      <c r="AB467" s="12">
        <f>VLOOKUP(B467,[5]Combined!C$1:AC$640,27,0)</f>
        <v>3</v>
      </c>
      <c r="AC467" s="12">
        <f>VLOOKUP(B467,[5]Combined!C$1:AE$640,29,0)</f>
        <v>0</v>
      </c>
      <c r="AD467" s="12">
        <v>0</v>
      </c>
      <c r="AE467" s="12">
        <v>0</v>
      </c>
      <c r="AF467" s="12">
        <v>0</v>
      </c>
      <c r="AG467" s="14">
        <f t="shared" si="35"/>
        <v>34</v>
      </c>
      <c r="AH467" s="14">
        <f t="shared" si="35"/>
        <v>0</v>
      </c>
      <c r="AI467" s="14">
        <f t="shared" si="36"/>
        <v>0</v>
      </c>
      <c r="AJ467" s="14">
        <f t="shared" si="37"/>
        <v>31</v>
      </c>
      <c r="AK467" s="14">
        <f t="shared" si="38"/>
        <v>31</v>
      </c>
      <c r="AL467" s="14">
        <f t="shared" si="39"/>
        <v>91.17647058823529</v>
      </c>
      <c r="AM467" s="7" t="s">
        <v>486</v>
      </c>
      <c r="AN467" s="7">
        <f>VLOOKUP(B467,[6]J!B$1:AO$49,40,0)</f>
        <v>18</v>
      </c>
    </row>
    <row r="468" spans="1:40" x14ac:dyDescent="0.25">
      <c r="A468" s="7">
        <v>467</v>
      </c>
      <c r="B468" s="7" t="s">
        <v>513</v>
      </c>
      <c r="C468" s="8">
        <f>VLOOKUP(B468,[1]Combined!$B$1:$AA$640,26,0)</f>
        <v>3</v>
      </c>
      <c r="D468" s="8">
        <f>VLOOKUP(B468,[1]Combined!$B$1:$AB$640,27,0)</f>
        <v>4</v>
      </c>
      <c r="E468" s="8">
        <f>VLOOKUP(B468,[1]Combined!$B$1:$AD$640,29,0)</f>
        <v>0</v>
      </c>
      <c r="F468" s="8">
        <f>VLOOKUP(B468,[1]Combined!$B$1:$AE$640,30,0)</f>
        <v>0</v>
      </c>
      <c r="G468" s="8">
        <f>VLOOKUP(B468,[1]Combined!$B$1:$AF$640,31,0)</f>
        <v>0</v>
      </c>
      <c r="H468" s="8">
        <v>0</v>
      </c>
      <c r="I468" s="9">
        <f>VLOOKUP(B468,[2]Combined!C$1:AB$640,26,0)</f>
        <v>8</v>
      </c>
      <c r="J468" s="9">
        <f>VLOOKUP(B468,[2]Combined!C$1:AC$640,27,0)</f>
        <v>8</v>
      </c>
      <c r="K468" s="9">
        <f>VLOOKUP(B468,[2]Combined!C$1:AE$640,29,0)</f>
        <v>0</v>
      </c>
      <c r="L468" s="9">
        <f>VLOOKUP(B468,[2]Combined!C$1:AF$640,30,0)</f>
        <v>0</v>
      </c>
      <c r="M468" s="9">
        <f>VLOOKUP(B468,[2]Combined!C$1:AG$640,31,0)</f>
        <v>0</v>
      </c>
      <c r="N468" s="9">
        <v>0</v>
      </c>
      <c r="O468" s="10">
        <f>VLOOKUP(B468,[3]Combined!C$1:AB$640,26,0)</f>
        <v>6</v>
      </c>
      <c r="P468" s="10">
        <f>VLOOKUP(B468,[3]Combined!C$1:AC$640,27,0)</f>
        <v>9</v>
      </c>
      <c r="Q468" s="10">
        <f>VLOOKUP(B468,[3]Combined!C$1:AE$640,29,0)</f>
        <v>0</v>
      </c>
      <c r="R468" s="10">
        <f>VLOOKUP(B468,[3]Combined!C$1:AF$640,30,0)</f>
        <v>0</v>
      </c>
      <c r="S468" s="10">
        <f>VLOOKUP(B468,[3]Combined!C$1:AG$640,31,0)</f>
        <v>0</v>
      </c>
      <c r="T468" s="10">
        <v>0</v>
      </c>
      <c r="U468" s="11">
        <f>VLOOKUP(B468,[4]Combined!C$1:AB$640,26,0)</f>
        <v>6</v>
      </c>
      <c r="V468" s="11">
        <f>VLOOKUP(B468,[4]Combined!C$1:AC$640,27,0)</f>
        <v>10</v>
      </c>
      <c r="W468" s="11">
        <f>VLOOKUP(B468,[4]Combined!C$1:AE$640,29,0)</f>
        <v>0</v>
      </c>
      <c r="X468" s="11">
        <v>0</v>
      </c>
      <c r="Y468" s="11">
        <v>0</v>
      </c>
      <c r="Z468" s="11">
        <v>0</v>
      </c>
      <c r="AA468" s="12">
        <f>VLOOKUP(B468,[5]Combined!C$1:AB$640,26,0)</f>
        <v>3</v>
      </c>
      <c r="AB468" s="12">
        <f>VLOOKUP(B468,[5]Combined!C$1:AC$640,27,0)</f>
        <v>3</v>
      </c>
      <c r="AC468" s="12">
        <f>VLOOKUP(B468,[5]Combined!C$1:AE$640,29,0)</f>
        <v>0</v>
      </c>
      <c r="AD468" s="12">
        <v>0</v>
      </c>
      <c r="AE468" s="12">
        <v>0</v>
      </c>
      <c r="AF468" s="12">
        <v>0</v>
      </c>
      <c r="AG468" s="14">
        <f t="shared" si="35"/>
        <v>34</v>
      </c>
      <c r="AH468" s="14">
        <f t="shared" si="35"/>
        <v>0</v>
      </c>
      <c r="AI468" s="14">
        <f t="shared" si="36"/>
        <v>0</v>
      </c>
      <c r="AJ468" s="14">
        <f t="shared" si="37"/>
        <v>26</v>
      </c>
      <c r="AK468" s="14">
        <f t="shared" si="38"/>
        <v>26</v>
      </c>
      <c r="AL468" s="14">
        <f t="shared" si="39"/>
        <v>76.470588235294116</v>
      </c>
      <c r="AM468" s="7" t="s">
        <v>488</v>
      </c>
      <c r="AN468" s="7">
        <f>VLOOKUP(B468,[6]J!B$1:AO$49,40,0)</f>
        <v>16</v>
      </c>
    </row>
    <row r="469" spans="1:40" x14ac:dyDescent="0.25">
      <c r="A469" s="7">
        <v>468</v>
      </c>
      <c r="B469" s="7" t="s">
        <v>514</v>
      </c>
      <c r="C469" s="8">
        <f>VLOOKUP(B469,[1]Combined!$B$1:$AA$640,26,0)</f>
        <v>2</v>
      </c>
      <c r="D469" s="8">
        <f>VLOOKUP(B469,[1]Combined!$B$1:$AB$640,27,0)</f>
        <v>4</v>
      </c>
      <c r="E469" s="8">
        <f>VLOOKUP(B469,[1]Combined!$B$1:$AD$640,29,0)</f>
        <v>0</v>
      </c>
      <c r="F469" s="8">
        <f>VLOOKUP(B469,[1]Combined!$B$1:$AE$640,30,0)</f>
        <v>0</v>
      </c>
      <c r="G469" s="8">
        <f>VLOOKUP(B469,[1]Combined!$B$1:$AF$640,31,0)</f>
        <v>0</v>
      </c>
      <c r="H469" s="8">
        <v>0</v>
      </c>
      <c r="I469" s="9">
        <f>VLOOKUP(B469,[2]Combined!C$1:AB$640,26,0)</f>
        <v>5</v>
      </c>
      <c r="J469" s="9">
        <f>VLOOKUP(B469,[2]Combined!C$1:AC$640,27,0)</f>
        <v>8</v>
      </c>
      <c r="K469" s="9">
        <f>VLOOKUP(B469,[2]Combined!C$1:AE$640,29,0)</f>
        <v>0</v>
      </c>
      <c r="L469" s="9">
        <f>VLOOKUP(B469,[2]Combined!C$1:AF$640,30,0)</f>
        <v>0</v>
      </c>
      <c r="M469" s="9">
        <f>VLOOKUP(B469,[2]Combined!C$1:AG$640,31,0)</f>
        <v>0</v>
      </c>
      <c r="N469" s="9">
        <v>0</v>
      </c>
      <c r="O469" s="10">
        <f>VLOOKUP(B469,[3]Combined!C$1:AB$640,26,0)</f>
        <v>7</v>
      </c>
      <c r="P469" s="10">
        <f>VLOOKUP(B469,[3]Combined!C$1:AC$640,27,0)</f>
        <v>9</v>
      </c>
      <c r="Q469" s="10">
        <f>VLOOKUP(B469,[3]Combined!C$1:AE$640,29,0)</f>
        <v>0</v>
      </c>
      <c r="R469" s="10">
        <f>VLOOKUP(B469,[3]Combined!C$1:AF$640,30,0)</f>
        <v>0</v>
      </c>
      <c r="S469" s="10">
        <f>VLOOKUP(B469,[3]Combined!C$1:AG$640,31,0)</f>
        <v>0</v>
      </c>
      <c r="T469" s="10">
        <v>0</v>
      </c>
      <c r="U469" s="11">
        <f>VLOOKUP(B469,[4]Combined!C$1:AB$640,26,0)</f>
        <v>5</v>
      </c>
      <c r="V469" s="11">
        <f>VLOOKUP(B469,[4]Combined!C$1:AC$640,27,0)</f>
        <v>10</v>
      </c>
      <c r="W469" s="11">
        <f>VLOOKUP(B469,[4]Combined!C$1:AE$640,29,0)</f>
        <v>3</v>
      </c>
      <c r="X469" s="11">
        <v>0</v>
      </c>
      <c r="Y469" s="11">
        <v>0</v>
      </c>
      <c r="Z469" s="11">
        <v>0</v>
      </c>
      <c r="AA469" s="12">
        <f>VLOOKUP(B469,[5]Combined!C$1:AB$640,26,0)</f>
        <v>1</v>
      </c>
      <c r="AB469" s="12">
        <f>VLOOKUP(B469,[5]Combined!C$1:AC$640,27,0)</f>
        <v>3</v>
      </c>
      <c r="AC469" s="12">
        <f>VLOOKUP(B469,[5]Combined!C$1:AE$640,29,0)</f>
        <v>0</v>
      </c>
      <c r="AD469" s="12">
        <v>0</v>
      </c>
      <c r="AE469" s="12">
        <v>0</v>
      </c>
      <c r="AF469" s="12">
        <v>0</v>
      </c>
      <c r="AG469" s="14">
        <f t="shared" si="35"/>
        <v>34</v>
      </c>
      <c r="AH469" s="14">
        <f t="shared" si="35"/>
        <v>3</v>
      </c>
      <c r="AI469" s="14">
        <f t="shared" si="36"/>
        <v>3</v>
      </c>
      <c r="AJ469" s="14">
        <f t="shared" si="37"/>
        <v>20</v>
      </c>
      <c r="AK469" s="14">
        <f t="shared" si="38"/>
        <v>23</v>
      </c>
      <c r="AL469" s="14">
        <f t="shared" si="39"/>
        <v>67.64705882352942</v>
      </c>
      <c r="AM469" s="7" t="s">
        <v>480</v>
      </c>
      <c r="AN469" s="7">
        <f>VLOOKUP(B469,[6]J!B$1:AO$49,40,0)</f>
        <v>20</v>
      </c>
    </row>
    <row r="470" spans="1:40" x14ac:dyDescent="0.25">
      <c r="A470" s="7">
        <v>469</v>
      </c>
      <c r="B470" s="7" t="s">
        <v>515</v>
      </c>
      <c r="C470" s="8">
        <f>VLOOKUP(B470,[1]Combined!$B$1:$AA$640,26,0)</f>
        <v>3</v>
      </c>
      <c r="D470" s="8">
        <f>VLOOKUP(B470,[1]Combined!$B$1:$AB$640,27,0)</f>
        <v>4</v>
      </c>
      <c r="E470" s="8">
        <f>VLOOKUP(B470,[1]Combined!$B$1:$AD$640,29,0)</f>
        <v>0</v>
      </c>
      <c r="F470" s="8">
        <f>VLOOKUP(B470,[1]Combined!$B$1:$AE$640,30,0)</f>
        <v>0</v>
      </c>
      <c r="G470" s="8">
        <f>VLOOKUP(B470,[1]Combined!$B$1:$AF$640,31,0)</f>
        <v>0</v>
      </c>
      <c r="H470" s="8">
        <v>0</v>
      </c>
      <c r="I470" s="9">
        <f>VLOOKUP(B470,[2]Combined!C$1:AB$640,26,0)</f>
        <v>4</v>
      </c>
      <c r="J470" s="9">
        <f>VLOOKUP(B470,[2]Combined!C$1:AC$640,27,0)</f>
        <v>8</v>
      </c>
      <c r="K470" s="9">
        <f>VLOOKUP(B470,[2]Combined!C$1:AE$640,29,0)</f>
        <v>0</v>
      </c>
      <c r="L470" s="9">
        <f>VLOOKUP(B470,[2]Combined!C$1:AF$640,30,0)</f>
        <v>0</v>
      </c>
      <c r="M470" s="9">
        <f>VLOOKUP(B470,[2]Combined!C$1:AG$640,31,0)</f>
        <v>0</v>
      </c>
      <c r="N470" s="9">
        <v>0</v>
      </c>
      <c r="O470" s="10">
        <f>VLOOKUP(B470,[3]Combined!C$1:AB$640,26,0)</f>
        <v>7</v>
      </c>
      <c r="P470" s="10">
        <f>VLOOKUP(B470,[3]Combined!C$1:AC$640,27,0)</f>
        <v>9</v>
      </c>
      <c r="Q470" s="10">
        <f>VLOOKUP(B470,[3]Combined!C$1:AE$640,29,0)</f>
        <v>0</v>
      </c>
      <c r="R470" s="10">
        <f>VLOOKUP(B470,[3]Combined!C$1:AF$640,30,0)</f>
        <v>0</v>
      </c>
      <c r="S470" s="10">
        <f>VLOOKUP(B470,[3]Combined!C$1:AG$640,31,0)</f>
        <v>0</v>
      </c>
      <c r="T470" s="10">
        <v>0</v>
      </c>
      <c r="U470" s="11">
        <f>VLOOKUP(B470,[4]Combined!C$1:AB$640,26,0)</f>
        <v>7</v>
      </c>
      <c r="V470" s="11">
        <f>VLOOKUP(B470,[4]Combined!C$1:AC$640,27,0)</f>
        <v>10</v>
      </c>
      <c r="W470" s="11">
        <f>VLOOKUP(B470,[4]Combined!C$1:AE$640,29,0)</f>
        <v>0</v>
      </c>
      <c r="X470" s="11">
        <v>0</v>
      </c>
      <c r="Y470" s="11">
        <v>0</v>
      </c>
      <c r="Z470" s="11">
        <v>0</v>
      </c>
      <c r="AA470" s="12">
        <f>VLOOKUP(B470,[5]Combined!C$1:AB$640,26,0)</f>
        <v>2</v>
      </c>
      <c r="AB470" s="12">
        <f>VLOOKUP(B470,[5]Combined!C$1:AC$640,27,0)</f>
        <v>3</v>
      </c>
      <c r="AC470" s="12">
        <f>VLOOKUP(B470,[5]Combined!C$1:AE$640,29,0)</f>
        <v>0</v>
      </c>
      <c r="AD470" s="12">
        <v>0</v>
      </c>
      <c r="AE470" s="12">
        <v>0</v>
      </c>
      <c r="AF470" s="12">
        <v>0</v>
      </c>
      <c r="AG470" s="14">
        <f t="shared" si="35"/>
        <v>34</v>
      </c>
      <c r="AH470" s="14">
        <f t="shared" si="35"/>
        <v>0</v>
      </c>
      <c r="AI470" s="14">
        <f t="shared" si="36"/>
        <v>0</v>
      </c>
      <c r="AJ470" s="14">
        <f t="shared" si="37"/>
        <v>23</v>
      </c>
      <c r="AK470" s="14">
        <f t="shared" si="38"/>
        <v>23</v>
      </c>
      <c r="AL470" s="14">
        <f t="shared" si="39"/>
        <v>67.64705882352942</v>
      </c>
      <c r="AM470" s="7" t="s">
        <v>482</v>
      </c>
      <c r="AN470" s="7">
        <f>VLOOKUP(B470,[6]J!B$1:AO$49,40,0)</f>
        <v>19</v>
      </c>
    </row>
    <row r="471" spans="1:40" x14ac:dyDescent="0.25">
      <c r="A471" s="7">
        <v>470</v>
      </c>
      <c r="B471" s="7" t="s">
        <v>516</v>
      </c>
      <c r="C471" s="8">
        <f>VLOOKUP(B471,[1]Combined!$B$1:$AA$640,26,0)</f>
        <v>2</v>
      </c>
      <c r="D471" s="8">
        <f>VLOOKUP(B471,[1]Combined!$B$1:$AB$640,27,0)</f>
        <v>4</v>
      </c>
      <c r="E471" s="8">
        <f>VLOOKUP(B471,[1]Combined!$B$1:$AD$640,29,0)</f>
        <v>0</v>
      </c>
      <c r="F471" s="8">
        <f>VLOOKUP(B471,[1]Combined!$B$1:$AE$640,30,0)</f>
        <v>0</v>
      </c>
      <c r="G471" s="8">
        <f>VLOOKUP(B471,[1]Combined!$B$1:$AF$640,31,0)</f>
        <v>0</v>
      </c>
      <c r="H471" s="8">
        <v>0</v>
      </c>
      <c r="I471" s="9">
        <f>VLOOKUP(B471,[2]Combined!C$1:AB$640,26,0)</f>
        <v>5</v>
      </c>
      <c r="J471" s="9">
        <f>VLOOKUP(B471,[2]Combined!C$1:AC$640,27,0)</f>
        <v>8</v>
      </c>
      <c r="K471" s="9">
        <f>VLOOKUP(B471,[2]Combined!C$1:AE$640,29,0)</f>
        <v>0</v>
      </c>
      <c r="L471" s="9">
        <f>VLOOKUP(B471,[2]Combined!C$1:AF$640,30,0)</f>
        <v>0</v>
      </c>
      <c r="M471" s="9">
        <f>VLOOKUP(B471,[2]Combined!C$1:AG$640,31,0)</f>
        <v>0</v>
      </c>
      <c r="N471" s="9">
        <v>0</v>
      </c>
      <c r="O471" s="10">
        <f>VLOOKUP(B471,[3]Combined!C$1:AB$640,26,0)</f>
        <v>6</v>
      </c>
      <c r="P471" s="10">
        <f>VLOOKUP(B471,[3]Combined!C$1:AC$640,27,0)</f>
        <v>9</v>
      </c>
      <c r="Q471" s="10">
        <f>VLOOKUP(B471,[3]Combined!C$1:AE$640,29,0)</f>
        <v>0</v>
      </c>
      <c r="R471" s="10">
        <f>VLOOKUP(B471,[3]Combined!C$1:AF$640,30,0)</f>
        <v>0</v>
      </c>
      <c r="S471" s="10">
        <f>VLOOKUP(B471,[3]Combined!C$1:AG$640,31,0)</f>
        <v>0</v>
      </c>
      <c r="T471" s="10">
        <v>0</v>
      </c>
      <c r="U471" s="11">
        <f>VLOOKUP(B471,[4]Combined!C$1:AB$640,26,0)</f>
        <v>6</v>
      </c>
      <c r="V471" s="11">
        <f>VLOOKUP(B471,[4]Combined!C$1:AC$640,27,0)</f>
        <v>10</v>
      </c>
      <c r="W471" s="11">
        <f>VLOOKUP(B471,[4]Combined!C$1:AE$640,29,0)</f>
        <v>0</v>
      </c>
      <c r="X471" s="11">
        <v>0</v>
      </c>
      <c r="Y471" s="11">
        <v>0</v>
      </c>
      <c r="Z471" s="11">
        <v>0</v>
      </c>
      <c r="AA471" s="12">
        <f>VLOOKUP(B471,[5]Combined!C$1:AB$640,26,0)</f>
        <v>0</v>
      </c>
      <c r="AB471" s="12">
        <f>VLOOKUP(B471,[5]Combined!C$1:AC$640,27,0)</f>
        <v>3</v>
      </c>
      <c r="AC471" s="12">
        <f>VLOOKUP(B471,[5]Combined!C$1:AE$640,29,0)</f>
        <v>0</v>
      </c>
      <c r="AD471" s="12">
        <v>0</v>
      </c>
      <c r="AE471" s="12">
        <v>0</v>
      </c>
      <c r="AF471" s="12">
        <v>0</v>
      </c>
      <c r="AG471" s="14">
        <f t="shared" si="35"/>
        <v>34</v>
      </c>
      <c r="AH471" s="14">
        <f t="shared" si="35"/>
        <v>0</v>
      </c>
      <c r="AI471" s="14">
        <f t="shared" si="36"/>
        <v>0</v>
      </c>
      <c r="AJ471" s="14">
        <f t="shared" si="37"/>
        <v>19</v>
      </c>
      <c r="AK471" s="14">
        <f t="shared" si="38"/>
        <v>19</v>
      </c>
      <c r="AL471" s="14">
        <f t="shared" si="39"/>
        <v>55.882352941176471</v>
      </c>
      <c r="AM471" s="7" t="s">
        <v>484</v>
      </c>
      <c r="AN471" s="7">
        <f>VLOOKUP(B471,[6]J!B$1:AO$49,40,0)</f>
        <v>19</v>
      </c>
    </row>
    <row r="472" spans="1:40" x14ac:dyDescent="0.25">
      <c r="A472" s="7">
        <v>471</v>
      </c>
      <c r="B472" s="7" t="s">
        <v>517</v>
      </c>
      <c r="C472" s="8">
        <f>VLOOKUP(B472,[1]Combined!$B$1:$AA$640,26,0)</f>
        <v>1</v>
      </c>
      <c r="D472" s="8">
        <f>VLOOKUP(B472,[1]Combined!$B$1:$AB$640,27,0)</f>
        <v>4</v>
      </c>
      <c r="E472" s="8">
        <f>VLOOKUP(B472,[1]Combined!$B$1:$AD$640,29,0)</f>
        <v>0</v>
      </c>
      <c r="F472" s="8">
        <f>VLOOKUP(B472,[1]Combined!$B$1:$AE$640,30,0)</f>
        <v>0</v>
      </c>
      <c r="G472" s="8">
        <f>VLOOKUP(B472,[1]Combined!$B$1:$AF$640,31,0)</f>
        <v>0</v>
      </c>
      <c r="H472" s="8">
        <v>0</v>
      </c>
      <c r="I472" s="9">
        <f>VLOOKUP(B472,[2]Combined!C$1:AB$640,26,0)</f>
        <v>6</v>
      </c>
      <c r="J472" s="9">
        <f>VLOOKUP(B472,[2]Combined!C$1:AC$640,27,0)</f>
        <v>8</v>
      </c>
      <c r="K472" s="9">
        <f>VLOOKUP(B472,[2]Combined!C$1:AE$640,29,0)</f>
        <v>0</v>
      </c>
      <c r="L472" s="9">
        <f>VLOOKUP(B472,[2]Combined!C$1:AF$640,30,0)</f>
        <v>0</v>
      </c>
      <c r="M472" s="9">
        <f>VLOOKUP(B472,[2]Combined!C$1:AG$640,31,0)</f>
        <v>0</v>
      </c>
      <c r="N472" s="9">
        <v>0</v>
      </c>
      <c r="O472" s="10">
        <f>VLOOKUP(B472,[3]Combined!C$1:AB$640,26,0)</f>
        <v>4</v>
      </c>
      <c r="P472" s="10">
        <f>VLOOKUP(B472,[3]Combined!C$1:AC$640,27,0)</f>
        <v>9</v>
      </c>
      <c r="Q472" s="10">
        <f>VLOOKUP(B472,[3]Combined!C$1:AE$640,29,0)</f>
        <v>0</v>
      </c>
      <c r="R472" s="10">
        <f>VLOOKUP(B472,[3]Combined!C$1:AF$640,30,0)</f>
        <v>0</v>
      </c>
      <c r="S472" s="10">
        <f>VLOOKUP(B472,[3]Combined!C$1:AG$640,31,0)</f>
        <v>0</v>
      </c>
      <c r="T472" s="10">
        <v>0</v>
      </c>
      <c r="U472" s="11">
        <f>VLOOKUP(B472,[4]Combined!C$1:AB$640,26,0)</f>
        <v>9</v>
      </c>
      <c r="V472" s="11">
        <f>VLOOKUP(B472,[4]Combined!C$1:AC$640,27,0)</f>
        <v>10</v>
      </c>
      <c r="W472" s="11">
        <f>VLOOKUP(B472,[4]Combined!C$1:AE$640,29,0)</f>
        <v>0</v>
      </c>
      <c r="X472" s="11">
        <v>0</v>
      </c>
      <c r="Y472" s="11">
        <v>0</v>
      </c>
      <c r="Z472" s="11">
        <v>0</v>
      </c>
      <c r="AA472" s="12">
        <f>VLOOKUP(B472,[5]Combined!C$1:AB$640,26,0)</f>
        <v>1</v>
      </c>
      <c r="AB472" s="12">
        <f>VLOOKUP(B472,[5]Combined!C$1:AC$640,27,0)</f>
        <v>3</v>
      </c>
      <c r="AC472" s="12">
        <f>VLOOKUP(B472,[5]Combined!C$1:AE$640,29,0)</f>
        <v>0</v>
      </c>
      <c r="AD472" s="12">
        <v>0</v>
      </c>
      <c r="AE472" s="12">
        <v>0</v>
      </c>
      <c r="AF472" s="12">
        <v>0</v>
      </c>
      <c r="AG472" s="14">
        <f t="shared" si="35"/>
        <v>34</v>
      </c>
      <c r="AH472" s="14">
        <f t="shared" si="35"/>
        <v>0</v>
      </c>
      <c r="AI472" s="14">
        <f t="shared" si="36"/>
        <v>0</v>
      </c>
      <c r="AJ472" s="14">
        <f t="shared" si="37"/>
        <v>21</v>
      </c>
      <c r="AK472" s="14">
        <f t="shared" si="38"/>
        <v>21</v>
      </c>
      <c r="AL472" s="14">
        <f t="shared" si="39"/>
        <v>61.764705882352942</v>
      </c>
      <c r="AM472" s="7" t="s">
        <v>486</v>
      </c>
      <c r="AN472" s="7">
        <f>VLOOKUP(B472,[6]J!B$1:AO$49,40,0)</f>
        <v>14</v>
      </c>
    </row>
    <row r="473" spans="1:40" x14ac:dyDescent="0.25">
      <c r="A473" s="7">
        <v>472</v>
      </c>
      <c r="B473" s="7" t="s">
        <v>518</v>
      </c>
      <c r="C473" s="8">
        <f>VLOOKUP(B473,[1]Combined!$B$1:$AA$640,26,0)</f>
        <v>2</v>
      </c>
      <c r="D473" s="8">
        <f>VLOOKUP(B473,[1]Combined!$B$1:$AB$640,27,0)</f>
        <v>4</v>
      </c>
      <c r="E473" s="8">
        <f>VLOOKUP(B473,[1]Combined!$B$1:$AD$640,29,0)</f>
        <v>0</v>
      </c>
      <c r="F473" s="8">
        <f>VLOOKUP(B473,[1]Combined!$B$1:$AE$640,30,0)</f>
        <v>0</v>
      </c>
      <c r="G473" s="8">
        <f>VLOOKUP(B473,[1]Combined!$B$1:$AF$640,31,0)</f>
        <v>0</v>
      </c>
      <c r="H473" s="8">
        <v>0</v>
      </c>
      <c r="I473" s="9">
        <f>VLOOKUP(B473,[2]Combined!C$1:AB$640,26,0)</f>
        <v>3</v>
      </c>
      <c r="J473" s="9">
        <f>VLOOKUP(B473,[2]Combined!C$1:AC$640,27,0)</f>
        <v>8</v>
      </c>
      <c r="K473" s="9">
        <f>VLOOKUP(B473,[2]Combined!C$1:AE$640,29,0)</f>
        <v>0</v>
      </c>
      <c r="L473" s="9">
        <f>VLOOKUP(B473,[2]Combined!C$1:AF$640,30,0)</f>
        <v>0</v>
      </c>
      <c r="M473" s="9">
        <f>VLOOKUP(B473,[2]Combined!C$1:AG$640,31,0)</f>
        <v>0</v>
      </c>
      <c r="N473" s="9">
        <v>0</v>
      </c>
      <c r="O473" s="10">
        <f>VLOOKUP(B473,[3]Combined!C$1:AB$640,26,0)</f>
        <v>5</v>
      </c>
      <c r="P473" s="10">
        <f>VLOOKUP(B473,[3]Combined!C$1:AC$640,27,0)</f>
        <v>9</v>
      </c>
      <c r="Q473" s="10">
        <f>VLOOKUP(B473,[3]Combined!C$1:AE$640,29,0)</f>
        <v>0</v>
      </c>
      <c r="R473" s="10">
        <f>VLOOKUP(B473,[3]Combined!C$1:AF$640,30,0)</f>
        <v>0</v>
      </c>
      <c r="S473" s="10">
        <f>VLOOKUP(B473,[3]Combined!C$1:AG$640,31,0)</f>
        <v>0</v>
      </c>
      <c r="T473" s="10">
        <v>0</v>
      </c>
      <c r="U473" s="11">
        <f>VLOOKUP(B473,[4]Combined!C$1:AB$640,26,0)</f>
        <v>6</v>
      </c>
      <c r="V473" s="11">
        <f>VLOOKUP(B473,[4]Combined!C$1:AC$640,27,0)</f>
        <v>10</v>
      </c>
      <c r="W473" s="11">
        <f>VLOOKUP(B473,[4]Combined!C$1:AE$640,29,0)</f>
        <v>0</v>
      </c>
      <c r="X473" s="11">
        <v>0</v>
      </c>
      <c r="Y473" s="11">
        <v>0</v>
      </c>
      <c r="Z473" s="11">
        <v>0</v>
      </c>
      <c r="AA473" s="12">
        <f>VLOOKUP(B473,[5]Combined!C$1:AB$640,26,0)</f>
        <v>1</v>
      </c>
      <c r="AB473" s="12">
        <f>VLOOKUP(B473,[5]Combined!C$1:AC$640,27,0)</f>
        <v>3</v>
      </c>
      <c r="AC473" s="12">
        <f>VLOOKUP(B473,[5]Combined!C$1:AE$640,29,0)</f>
        <v>0</v>
      </c>
      <c r="AD473" s="12">
        <v>0</v>
      </c>
      <c r="AE473" s="12">
        <v>0</v>
      </c>
      <c r="AF473" s="12">
        <v>0</v>
      </c>
      <c r="AG473" s="14">
        <f t="shared" si="35"/>
        <v>34</v>
      </c>
      <c r="AH473" s="14">
        <f t="shared" si="35"/>
        <v>0</v>
      </c>
      <c r="AI473" s="14">
        <f t="shared" si="36"/>
        <v>0</v>
      </c>
      <c r="AJ473" s="14">
        <f t="shared" si="37"/>
        <v>17</v>
      </c>
      <c r="AK473" s="14">
        <f t="shared" si="38"/>
        <v>17</v>
      </c>
      <c r="AL473" s="14">
        <f t="shared" si="39"/>
        <v>50</v>
      </c>
      <c r="AM473" s="7" t="s">
        <v>488</v>
      </c>
      <c r="AN473" s="7">
        <f>VLOOKUP(B473,[6]J!B$1:AO$49,40,0)</f>
        <v>22</v>
      </c>
    </row>
    <row r="474" spans="1:40" x14ac:dyDescent="0.25">
      <c r="A474" s="7">
        <v>473</v>
      </c>
      <c r="B474" s="7" t="s">
        <v>519</v>
      </c>
      <c r="C474" s="8">
        <f>VLOOKUP(B474,[1]Combined!$B$1:$AA$640,26,0)</f>
        <v>3</v>
      </c>
      <c r="D474" s="8">
        <f>VLOOKUP(B474,[1]Combined!$B$1:$AB$640,27,0)</f>
        <v>4</v>
      </c>
      <c r="E474" s="8">
        <f>VLOOKUP(B474,[1]Combined!$B$1:$AD$640,29,0)</f>
        <v>0</v>
      </c>
      <c r="F474" s="8">
        <f>VLOOKUP(B474,[1]Combined!$B$1:$AE$640,30,0)</f>
        <v>0</v>
      </c>
      <c r="G474" s="8">
        <f>VLOOKUP(B474,[1]Combined!$B$1:$AF$640,31,0)</f>
        <v>0</v>
      </c>
      <c r="H474" s="8">
        <v>0</v>
      </c>
      <c r="I474" s="9">
        <f>VLOOKUP(B474,[2]Combined!C$1:AB$640,26,0)</f>
        <v>6</v>
      </c>
      <c r="J474" s="9">
        <f>VLOOKUP(B474,[2]Combined!C$1:AC$640,27,0)</f>
        <v>8</v>
      </c>
      <c r="K474" s="9">
        <f>VLOOKUP(B474,[2]Combined!C$1:AE$640,29,0)</f>
        <v>0</v>
      </c>
      <c r="L474" s="9">
        <f>VLOOKUP(B474,[2]Combined!C$1:AF$640,30,0)</f>
        <v>0</v>
      </c>
      <c r="M474" s="9">
        <f>VLOOKUP(B474,[2]Combined!C$1:AG$640,31,0)</f>
        <v>0</v>
      </c>
      <c r="N474" s="9">
        <v>0</v>
      </c>
      <c r="O474" s="10">
        <f>VLOOKUP(B474,[3]Combined!C$1:AB$640,26,0)</f>
        <v>4</v>
      </c>
      <c r="P474" s="10">
        <f>VLOOKUP(B474,[3]Combined!C$1:AC$640,27,0)</f>
        <v>9</v>
      </c>
      <c r="Q474" s="10">
        <f>VLOOKUP(B474,[3]Combined!C$1:AE$640,29,0)</f>
        <v>0</v>
      </c>
      <c r="R474" s="10">
        <f>VLOOKUP(B474,[3]Combined!C$1:AF$640,30,0)</f>
        <v>0</v>
      </c>
      <c r="S474" s="10">
        <f>VLOOKUP(B474,[3]Combined!C$1:AG$640,31,0)</f>
        <v>0</v>
      </c>
      <c r="T474" s="10">
        <v>0</v>
      </c>
      <c r="U474" s="11">
        <f>VLOOKUP(B474,[4]Combined!C$1:AB$640,26,0)</f>
        <v>10</v>
      </c>
      <c r="V474" s="11">
        <f>VLOOKUP(B474,[4]Combined!C$1:AC$640,27,0)</f>
        <v>10</v>
      </c>
      <c r="W474" s="11">
        <f>VLOOKUP(B474,[4]Combined!C$1:AE$640,29,0)</f>
        <v>0</v>
      </c>
      <c r="X474" s="11">
        <v>0</v>
      </c>
      <c r="Y474" s="11">
        <v>0</v>
      </c>
      <c r="Z474" s="11">
        <v>0</v>
      </c>
      <c r="AA474" s="12">
        <f>VLOOKUP(B474,[5]Combined!C$1:AB$640,26,0)</f>
        <v>1</v>
      </c>
      <c r="AB474" s="12">
        <f>VLOOKUP(B474,[5]Combined!C$1:AC$640,27,0)</f>
        <v>3</v>
      </c>
      <c r="AC474" s="12">
        <f>VLOOKUP(B474,[5]Combined!C$1:AE$640,29,0)</f>
        <v>0</v>
      </c>
      <c r="AD474" s="12">
        <v>0</v>
      </c>
      <c r="AE474" s="12">
        <v>0</v>
      </c>
      <c r="AF474" s="12">
        <v>0</v>
      </c>
      <c r="AG474" s="14">
        <f t="shared" si="35"/>
        <v>34</v>
      </c>
      <c r="AH474" s="14">
        <f t="shared" si="35"/>
        <v>0</v>
      </c>
      <c r="AI474" s="14">
        <f t="shared" si="36"/>
        <v>0</v>
      </c>
      <c r="AJ474" s="14">
        <f t="shared" si="37"/>
        <v>24</v>
      </c>
      <c r="AK474" s="14">
        <f t="shared" si="38"/>
        <v>24</v>
      </c>
      <c r="AL474" s="14">
        <f t="shared" si="39"/>
        <v>70.588235294117652</v>
      </c>
      <c r="AM474" s="7" t="s">
        <v>480</v>
      </c>
      <c r="AN474" s="7">
        <f>VLOOKUP(B474,[6]J!B$1:AO$49,40,0)</f>
        <v>14</v>
      </c>
    </row>
    <row r="475" spans="1:40" x14ac:dyDescent="0.25">
      <c r="A475" s="7">
        <v>474</v>
      </c>
      <c r="B475" s="7" t="s">
        <v>520</v>
      </c>
      <c r="C475" s="8">
        <f>VLOOKUP(B475,[1]Combined!$B$1:$AA$640,26,0)</f>
        <v>3</v>
      </c>
      <c r="D475" s="8">
        <f>VLOOKUP(B475,[1]Combined!$B$1:$AB$640,27,0)</f>
        <v>4</v>
      </c>
      <c r="E475" s="8">
        <f>VLOOKUP(B475,[1]Combined!$B$1:$AD$640,29,0)</f>
        <v>0</v>
      </c>
      <c r="F475" s="8">
        <f>VLOOKUP(B475,[1]Combined!$B$1:$AE$640,30,0)</f>
        <v>0</v>
      </c>
      <c r="G475" s="8">
        <f>VLOOKUP(B475,[1]Combined!$B$1:$AF$640,31,0)</f>
        <v>0</v>
      </c>
      <c r="H475" s="8">
        <v>0</v>
      </c>
      <c r="I475" s="9">
        <f>VLOOKUP(B475,[2]Combined!C$1:AB$640,26,0)</f>
        <v>5</v>
      </c>
      <c r="J475" s="9">
        <f>VLOOKUP(B475,[2]Combined!C$1:AC$640,27,0)</f>
        <v>8</v>
      </c>
      <c r="K475" s="9">
        <f>VLOOKUP(B475,[2]Combined!C$1:AE$640,29,0)</f>
        <v>0</v>
      </c>
      <c r="L475" s="9">
        <f>VLOOKUP(B475,[2]Combined!C$1:AF$640,30,0)</f>
        <v>0</v>
      </c>
      <c r="M475" s="9">
        <f>VLOOKUP(B475,[2]Combined!C$1:AG$640,31,0)</f>
        <v>0</v>
      </c>
      <c r="N475" s="9">
        <v>0</v>
      </c>
      <c r="O475" s="10">
        <f>VLOOKUP(B475,[3]Combined!C$1:AB$640,26,0)</f>
        <v>6</v>
      </c>
      <c r="P475" s="10">
        <f>VLOOKUP(B475,[3]Combined!C$1:AC$640,27,0)</f>
        <v>9</v>
      </c>
      <c r="Q475" s="10">
        <f>VLOOKUP(B475,[3]Combined!C$1:AE$640,29,0)</f>
        <v>0</v>
      </c>
      <c r="R475" s="10">
        <f>VLOOKUP(B475,[3]Combined!C$1:AF$640,30,0)</f>
        <v>0</v>
      </c>
      <c r="S475" s="10">
        <f>VLOOKUP(B475,[3]Combined!C$1:AG$640,31,0)</f>
        <v>0</v>
      </c>
      <c r="T475" s="10">
        <v>0</v>
      </c>
      <c r="U475" s="11">
        <f>VLOOKUP(B475,[4]Combined!C$1:AB$640,26,0)</f>
        <v>4</v>
      </c>
      <c r="V475" s="11">
        <f>VLOOKUP(B475,[4]Combined!C$1:AC$640,27,0)</f>
        <v>10</v>
      </c>
      <c r="W475" s="11">
        <f>VLOOKUP(B475,[4]Combined!C$1:AE$640,29,0)</f>
        <v>0</v>
      </c>
      <c r="X475" s="11">
        <v>0</v>
      </c>
      <c r="Y475" s="11">
        <v>0</v>
      </c>
      <c r="Z475" s="11">
        <v>0</v>
      </c>
      <c r="AA475" s="12">
        <f>VLOOKUP(B475,[5]Combined!C$1:AB$640,26,0)</f>
        <v>0</v>
      </c>
      <c r="AB475" s="12">
        <f>VLOOKUP(B475,[5]Combined!C$1:AC$640,27,0)</f>
        <v>3</v>
      </c>
      <c r="AC475" s="12">
        <f>VLOOKUP(B475,[5]Combined!C$1:AE$640,29,0)</f>
        <v>0</v>
      </c>
      <c r="AD475" s="12">
        <v>0</v>
      </c>
      <c r="AE475" s="12">
        <v>0</v>
      </c>
      <c r="AF475" s="12">
        <v>0</v>
      </c>
      <c r="AG475" s="14">
        <f t="shared" si="35"/>
        <v>34</v>
      </c>
      <c r="AH475" s="14">
        <f t="shared" si="35"/>
        <v>0</v>
      </c>
      <c r="AI475" s="14">
        <f t="shared" si="36"/>
        <v>0</v>
      </c>
      <c r="AJ475" s="14">
        <f t="shared" si="37"/>
        <v>18</v>
      </c>
      <c r="AK475" s="14">
        <f t="shared" si="38"/>
        <v>18</v>
      </c>
      <c r="AL475" s="14">
        <f t="shared" si="39"/>
        <v>52.941176470588239</v>
      </c>
      <c r="AM475" s="7" t="s">
        <v>482</v>
      </c>
      <c r="AN475" s="7">
        <f>VLOOKUP(B475,[6]J!B$1:AO$49,40,0)</f>
        <v>12</v>
      </c>
    </row>
    <row r="476" spans="1:40" x14ac:dyDescent="0.25">
      <c r="A476" s="7">
        <v>475</v>
      </c>
      <c r="B476" s="7" t="s">
        <v>521</v>
      </c>
      <c r="C476" s="8">
        <f>VLOOKUP(B476,[1]Combined!$B$1:$AA$640,26,0)</f>
        <v>2</v>
      </c>
      <c r="D476" s="8">
        <f>VLOOKUP(B476,[1]Combined!$B$1:$AB$640,27,0)</f>
        <v>4</v>
      </c>
      <c r="E476" s="8">
        <f>VLOOKUP(B476,[1]Combined!$B$1:$AD$640,29,0)</f>
        <v>0</v>
      </c>
      <c r="F476" s="8">
        <f>VLOOKUP(B476,[1]Combined!$B$1:$AE$640,30,0)</f>
        <v>0</v>
      </c>
      <c r="G476" s="8">
        <f>VLOOKUP(B476,[1]Combined!$B$1:$AF$640,31,0)</f>
        <v>0</v>
      </c>
      <c r="H476" s="8">
        <v>0</v>
      </c>
      <c r="I476" s="9">
        <f>VLOOKUP(B476,[2]Combined!C$1:AB$640,26,0)</f>
        <v>0</v>
      </c>
      <c r="J476" s="9">
        <f>VLOOKUP(B476,[2]Combined!C$1:AC$640,27,0)</f>
        <v>8</v>
      </c>
      <c r="K476" s="9">
        <f>VLOOKUP(B476,[2]Combined!C$1:AE$640,29,0)</f>
        <v>0</v>
      </c>
      <c r="L476" s="9">
        <f>VLOOKUP(B476,[2]Combined!C$1:AF$640,30,0)</f>
        <v>0</v>
      </c>
      <c r="M476" s="9">
        <f>VLOOKUP(B476,[2]Combined!C$1:AG$640,31,0)</f>
        <v>0</v>
      </c>
      <c r="N476" s="9">
        <v>0</v>
      </c>
      <c r="O476" s="10">
        <f>VLOOKUP(B476,[3]Combined!C$1:AB$640,26,0)</f>
        <v>2</v>
      </c>
      <c r="P476" s="10">
        <f>VLOOKUP(B476,[3]Combined!C$1:AC$640,27,0)</f>
        <v>9</v>
      </c>
      <c r="Q476" s="10">
        <f>VLOOKUP(B476,[3]Combined!C$1:AE$640,29,0)</f>
        <v>0</v>
      </c>
      <c r="R476" s="10">
        <f>VLOOKUP(B476,[3]Combined!C$1:AF$640,30,0)</f>
        <v>0</v>
      </c>
      <c r="S476" s="10">
        <f>VLOOKUP(B476,[3]Combined!C$1:AG$640,31,0)</f>
        <v>0</v>
      </c>
      <c r="T476" s="10">
        <v>0</v>
      </c>
      <c r="U476" s="11">
        <f>VLOOKUP(B476,[4]Combined!C$1:AB$640,26,0)</f>
        <v>1</v>
      </c>
      <c r="V476" s="11">
        <f>VLOOKUP(B476,[4]Combined!C$1:AC$640,27,0)</f>
        <v>10</v>
      </c>
      <c r="W476" s="11">
        <f>VLOOKUP(B476,[4]Combined!C$1:AE$640,29,0)</f>
        <v>0</v>
      </c>
      <c r="X476" s="11">
        <v>0</v>
      </c>
      <c r="Y476" s="11">
        <v>0</v>
      </c>
      <c r="Z476" s="11">
        <v>0</v>
      </c>
      <c r="AA476" s="12">
        <f>VLOOKUP(B476,[5]Combined!C$1:AB$640,26,0)</f>
        <v>0</v>
      </c>
      <c r="AB476" s="12">
        <f>VLOOKUP(B476,[5]Combined!C$1:AC$640,27,0)</f>
        <v>3</v>
      </c>
      <c r="AC476" s="12">
        <f>VLOOKUP(B476,[5]Combined!C$1:AE$640,29,0)</f>
        <v>0</v>
      </c>
      <c r="AD476" s="12">
        <v>0</v>
      </c>
      <c r="AE476" s="12">
        <v>0</v>
      </c>
      <c r="AF476" s="12">
        <v>0</v>
      </c>
      <c r="AG476" s="14">
        <f t="shared" si="35"/>
        <v>34</v>
      </c>
      <c r="AH476" s="14">
        <f t="shared" si="35"/>
        <v>0</v>
      </c>
      <c r="AI476" s="14">
        <f t="shared" si="36"/>
        <v>0</v>
      </c>
      <c r="AJ476" s="14">
        <f t="shared" si="37"/>
        <v>5</v>
      </c>
      <c r="AK476" s="14">
        <f t="shared" si="38"/>
        <v>5</v>
      </c>
      <c r="AL476" s="14">
        <f t="shared" si="39"/>
        <v>14.705882352941178</v>
      </c>
      <c r="AM476" s="7" t="s">
        <v>484</v>
      </c>
      <c r="AN476" s="7">
        <f>VLOOKUP(B476,[6]J!B$1:AO$49,40,0)</f>
        <v>0</v>
      </c>
    </row>
    <row r="477" spans="1:40" x14ac:dyDescent="0.25">
      <c r="A477" s="7">
        <v>476</v>
      </c>
      <c r="B477" s="7" t="s">
        <v>522</v>
      </c>
      <c r="C477" s="8">
        <f>VLOOKUP(B477,[1]Combined!$B$1:$AA$640,26,0)</f>
        <v>2</v>
      </c>
      <c r="D477" s="8">
        <f>VLOOKUP(B477,[1]Combined!$B$1:$AB$640,27,0)</f>
        <v>4</v>
      </c>
      <c r="E477" s="8">
        <f>VLOOKUP(B477,[1]Combined!$B$1:$AD$640,29,0)</f>
        <v>0</v>
      </c>
      <c r="F477" s="8">
        <f>VLOOKUP(B477,[1]Combined!$B$1:$AE$640,30,0)</f>
        <v>0</v>
      </c>
      <c r="G477" s="8">
        <f>VLOOKUP(B477,[1]Combined!$B$1:$AF$640,31,0)</f>
        <v>0</v>
      </c>
      <c r="H477" s="8">
        <v>0</v>
      </c>
      <c r="I477" s="9">
        <f>VLOOKUP(B477,[2]Combined!C$1:AB$640,26,0)</f>
        <v>4</v>
      </c>
      <c r="J477" s="9">
        <f>VLOOKUP(B477,[2]Combined!C$1:AC$640,27,0)</f>
        <v>8</v>
      </c>
      <c r="K477" s="9">
        <f>VLOOKUP(B477,[2]Combined!C$1:AE$640,29,0)</f>
        <v>0</v>
      </c>
      <c r="L477" s="9">
        <f>VLOOKUP(B477,[2]Combined!C$1:AF$640,30,0)</f>
        <v>0</v>
      </c>
      <c r="M477" s="9">
        <f>VLOOKUP(B477,[2]Combined!C$1:AG$640,31,0)</f>
        <v>0</v>
      </c>
      <c r="N477" s="9">
        <v>0</v>
      </c>
      <c r="O477" s="10">
        <f>VLOOKUP(B477,[3]Combined!C$1:AB$640,26,0)</f>
        <v>7</v>
      </c>
      <c r="P477" s="10">
        <f>VLOOKUP(B477,[3]Combined!C$1:AC$640,27,0)</f>
        <v>9</v>
      </c>
      <c r="Q477" s="10">
        <f>VLOOKUP(B477,[3]Combined!C$1:AE$640,29,0)</f>
        <v>0</v>
      </c>
      <c r="R477" s="10">
        <f>VLOOKUP(B477,[3]Combined!C$1:AF$640,30,0)</f>
        <v>0</v>
      </c>
      <c r="S477" s="10">
        <f>VLOOKUP(B477,[3]Combined!C$1:AG$640,31,0)</f>
        <v>0</v>
      </c>
      <c r="T477" s="10">
        <v>0</v>
      </c>
      <c r="U477" s="11">
        <f>VLOOKUP(B477,[4]Combined!C$1:AB$640,26,0)</f>
        <v>6</v>
      </c>
      <c r="V477" s="11">
        <f>VLOOKUP(B477,[4]Combined!C$1:AC$640,27,0)</f>
        <v>10</v>
      </c>
      <c r="W477" s="11">
        <f>VLOOKUP(B477,[4]Combined!C$1:AE$640,29,0)</f>
        <v>0</v>
      </c>
      <c r="X477" s="11">
        <v>0</v>
      </c>
      <c r="Y477" s="11">
        <v>0</v>
      </c>
      <c r="Z477" s="11">
        <v>0</v>
      </c>
      <c r="AA477" s="12">
        <f>VLOOKUP(B477,[5]Combined!C$1:AB$640,26,0)</f>
        <v>2</v>
      </c>
      <c r="AB477" s="12">
        <f>VLOOKUP(B477,[5]Combined!C$1:AC$640,27,0)</f>
        <v>3</v>
      </c>
      <c r="AC477" s="12">
        <f>VLOOKUP(B477,[5]Combined!C$1:AE$640,29,0)</f>
        <v>0</v>
      </c>
      <c r="AD477" s="12">
        <v>0</v>
      </c>
      <c r="AE477" s="12">
        <v>0</v>
      </c>
      <c r="AF477" s="12">
        <v>0</v>
      </c>
      <c r="AG477" s="14">
        <f t="shared" si="35"/>
        <v>34</v>
      </c>
      <c r="AH477" s="14">
        <f t="shared" si="35"/>
        <v>0</v>
      </c>
      <c r="AI477" s="14">
        <f t="shared" si="36"/>
        <v>0</v>
      </c>
      <c r="AJ477" s="14">
        <f t="shared" si="37"/>
        <v>21</v>
      </c>
      <c r="AK477" s="14">
        <f t="shared" si="38"/>
        <v>21</v>
      </c>
      <c r="AL477" s="14">
        <f t="shared" si="39"/>
        <v>61.764705882352942</v>
      </c>
      <c r="AM477" s="7" t="s">
        <v>486</v>
      </c>
      <c r="AN477" s="7">
        <f>VLOOKUP(B477,[6]J!B$1:AO$49,40,0)</f>
        <v>18</v>
      </c>
    </row>
    <row r="478" spans="1:40" x14ac:dyDescent="0.25">
      <c r="A478" s="7">
        <v>477</v>
      </c>
      <c r="B478" s="7" t="s">
        <v>523</v>
      </c>
      <c r="C478" s="8">
        <f>VLOOKUP(B478,[1]Combined!$B$1:$AA$640,26,0)</f>
        <v>2</v>
      </c>
      <c r="D478" s="8">
        <f>VLOOKUP(B478,[1]Combined!$B$1:$AB$640,27,0)</f>
        <v>4</v>
      </c>
      <c r="E478" s="8">
        <f>VLOOKUP(B478,[1]Combined!$B$1:$AD$640,29,0)</f>
        <v>0</v>
      </c>
      <c r="F478" s="8">
        <f>VLOOKUP(B478,[1]Combined!$B$1:$AE$640,30,0)</f>
        <v>0</v>
      </c>
      <c r="G478" s="8">
        <f>VLOOKUP(B478,[1]Combined!$B$1:$AF$640,31,0)</f>
        <v>0</v>
      </c>
      <c r="H478" s="8">
        <v>0</v>
      </c>
      <c r="I478" s="9">
        <f>VLOOKUP(B478,[2]Combined!C$1:AB$640,26,0)</f>
        <v>5</v>
      </c>
      <c r="J478" s="9">
        <f>VLOOKUP(B478,[2]Combined!C$1:AC$640,27,0)</f>
        <v>8</v>
      </c>
      <c r="K478" s="9">
        <f>VLOOKUP(B478,[2]Combined!C$1:AE$640,29,0)</f>
        <v>0</v>
      </c>
      <c r="L478" s="9">
        <f>VLOOKUP(B478,[2]Combined!C$1:AF$640,30,0)</f>
        <v>0</v>
      </c>
      <c r="M478" s="9">
        <f>VLOOKUP(B478,[2]Combined!C$1:AG$640,31,0)</f>
        <v>0</v>
      </c>
      <c r="N478" s="9">
        <v>0</v>
      </c>
      <c r="O478" s="10">
        <f>VLOOKUP(B478,[3]Combined!C$1:AB$640,26,0)</f>
        <v>4</v>
      </c>
      <c r="P478" s="10">
        <f>VLOOKUP(B478,[3]Combined!C$1:AC$640,27,0)</f>
        <v>9</v>
      </c>
      <c r="Q478" s="10">
        <f>VLOOKUP(B478,[3]Combined!C$1:AE$640,29,0)</f>
        <v>0</v>
      </c>
      <c r="R478" s="10">
        <f>VLOOKUP(B478,[3]Combined!C$1:AF$640,30,0)</f>
        <v>0</v>
      </c>
      <c r="S478" s="10">
        <f>VLOOKUP(B478,[3]Combined!C$1:AG$640,31,0)</f>
        <v>0</v>
      </c>
      <c r="T478" s="10">
        <v>0</v>
      </c>
      <c r="U478" s="11">
        <f>VLOOKUP(B478,[4]Combined!C$1:AB$640,26,0)</f>
        <v>1</v>
      </c>
      <c r="V478" s="11">
        <f>VLOOKUP(B478,[4]Combined!C$1:AC$640,27,0)</f>
        <v>10</v>
      </c>
      <c r="W478" s="11">
        <f>VLOOKUP(B478,[4]Combined!C$1:AE$640,29,0)</f>
        <v>0</v>
      </c>
      <c r="X478" s="11">
        <v>0</v>
      </c>
      <c r="Y478" s="11">
        <v>0</v>
      </c>
      <c r="Z478" s="11">
        <v>0</v>
      </c>
      <c r="AA478" s="12">
        <f>VLOOKUP(B478,[5]Combined!C$1:AB$640,26,0)</f>
        <v>1</v>
      </c>
      <c r="AB478" s="12">
        <f>VLOOKUP(B478,[5]Combined!C$1:AC$640,27,0)</f>
        <v>3</v>
      </c>
      <c r="AC478" s="12">
        <f>VLOOKUP(B478,[5]Combined!C$1:AE$640,29,0)</f>
        <v>0</v>
      </c>
      <c r="AD478" s="12">
        <v>0</v>
      </c>
      <c r="AE478" s="12">
        <v>0</v>
      </c>
      <c r="AF478" s="12">
        <v>0</v>
      </c>
      <c r="AG478" s="14">
        <f t="shared" si="35"/>
        <v>34</v>
      </c>
      <c r="AH478" s="14">
        <f t="shared" si="35"/>
        <v>0</v>
      </c>
      <c r="AI478" s="14">
        <f t="shared" si="36"/>
        <v>0</v>
      </c>
      <c r="AJ478" s="14">
        <f t="shared" si="37"/>
        <v>13</v>
      </c>
      <c r="AK478" s="14">
        <f t="shared" si="38"/>
        <v>13</v>
      </c>
      <c r="AL478" s="14">
        <f t="shared" si="39"/>
        <v>38.235294117647058</v>
      </c>
      <c r="AM478" s="7" t="s">
        <v>488</v>
      </c>
      <c r="AN478" s="7">
        <f>VLOOKUP(B478,[6]J!B$1:AO$49,40,0)</f>
        <v>0</v>
      </c>
    </row>
    <row r="479" spans="1:40" x14ac:dyDescent="0.25">
      <c r="A479" s="7">
        <v>478</v>
      </c>
      <c r="B479" s="7" t="s">
        <v>524</v>
      </c>
      <c r="C479" s="8">
        <f>VLOOKUP(B479,[1]Combined!$B$1:$AA$640,26,0)</f>
        <v>2</v>
      </c>
      <c r="D479" s="8">
        <f>VLOOKUP(B479,[1]Combined!$B$1:$AB$640,27,0)</f>
        <v>4</v>
      </c>
      <c r="E479" s="8">
        <f>VLOOKUP(B479,[1]Combined!$B$1:$AD$640,29,0)</f>
        <v>0</v>
      </c>
      <c r="F479" s="8">
        <f>VLOOKUP(B479,[1]Combined!$B$1:$AE$640,30,0)</f>
        <v>0</v>
      </c>
      <c r="G479" s="8">
        <f>VLOOKUP(B479,[1]Combined!$B$1:$AF$640,31,0)</f>
        <v>0</v>
      </c>
      <c r="H479" s="8">
        <v>0</v>
      </c>
      <c r="I479" s="9">
        <f>VLOOKUP(B479,[2]Combined!C$1:AB$640,26,0)</f>
        <v>3</v>
      </c>
      <c r="J479" s="9">
        <f>VLOOKUP(B479,[2]Combined!C$1:AC$640,27,0)</f>
        <v>8</v>
      </c>
      <c r="K479" s="9">
        <f>VLOOKUP(B479,[2]Combined!C$1:AE$640,29,0)</f>
        <v>0</v>
      </c>
      <c r="L479" s="9">
        <f>VLOOKUP(B479,[2]Combined!C$1:AF$640,30,0)</f>
        <v>0</v>
      </c>
      <c r="M479" s="9">
        <f>VLOOKUP(B479,[2]Combined!C$1:AG$640,31,0)</f>
        <v>0</v>
      </c>
      <c r="N479" s="9">
        <v>0</v>
      </c>
      <c r="O479" s="10">
        <f>VLOOKUP(B479,[3]Combined!C$1:AB$640,26,0)</f>
        <v>4</v>
      </c>
      <c r="P479" s="10">
        <f>VLOOKUP(B479,[3]Combined!C$1:AC$640,27,0)</f>
        <v>9</v>
      </c>
      <c r="Q479" s="10">
        <f>VLOOKUP(B479,[3]Combined!C$1:AE$640,29,0)</f>
        <v>0</v>
      </c>
      <c r="R479" s="10">
        <f>VLOOKUP(B479,[3]Combined!C$1:AF$640,30,0)</f>
        <v>0</v>
      </c>
      <c r="S479" s="10">
        <f>VLOOKUP(B479,[3]Combined!C$1:AG$640,31,0)</f>
        <v>0</v>
      </c>
      <c r="T479" s="10">
        <v>0</v>
      </c>
      <c r="U479" s="11">
        <f>VLOOKUP(B479,[4]Combined!C$1:AB$640,26,0)</f>
        <v>0</v>
      </c>
      <c r="V479" s="11">
        <f>VLOOKUP(B479,[4]Combined!C$1:AC$640,27,0)</f>
        <v>10</v>
      </c>
      <c r="W479" s="11">
        <f>VLOOKUP(B479,[4]Combined!C$1:AE$640,29,0)</f>
        <v>3</v>
      </c>
      <c r="X479" s="11">
        <v>0</v>
      </c>
      <c r="Y479" s="11">
        <v>0</v>
      </c>
      <c r="Z479" s="11">
        <v>0</v>
      </c>
      <c r="AA479" s="12">
        <f>VLOOKUP(B479,[5]Combined!C$1:AB$640,26,0)</f>
        <v>1</v>
      </c>
      <c r="AB479" s="12">
        <f>VLOOKUP(B479,[5]Combined!C$1:AC$640,27,0)</f>
        <v>3</v>
      </c>
      <c r="AC479" s="12">
        <f>VLOOKUP(B479,[5]Combined!C$1:AE$640,29,0)</f>
        <v>0</v>
      </c>
      <c r="AD479" s="12">
        <v>0</v>
      </c>
      <c r="AE479" s="12">
        <v>0</v>
      </c>
      <c r="AF479" s="12">
        <v>0</v>
      </c>
      <c r="AG479" s="14">
        <f t="shared" si="35"/>
        <v>34</v>
      </c>
      <c r="AH479" s="14">
        <f t="shared" si="35"/>
        <v>3</v>
      </c>
      <c r="AI479" s="14">
        <f t="shared" si="36"/>
        <v>3</v>
      </c>
      <c r="AJ479" s="14">
        <f t="shared" si="37"/>
        <v>10</v>
      </c>
      <c r="AK479" s="14">
        <f t="shared" si="38"/>
        <v>13</v>
      </c>
      <c r="AL479" s="14">
        <f t="shared" si="39"/>
        <v>38.235294117647058</v>
      </c>
      <c r="AM479" s="7" t="s">
        <v>480</v>
      </c>
      <c r="AN479" s="7">
        <f>VLOOKUP(B479,[6]J!B$1:AO$49,40,0)</f>
        <v>0</v>
      </c>
    </row>
    <row r="480" spans="1:40" x14ac:dyDescent="0.25">
      <c r="A480" s="7">
        <v>479</v>
      </c>
      <c r="B480" s="7" t="s">
        <v>525</v>
      </c>
      <c r="C480" s="8">
        <f>VLOOKUP(B480,[1]Combined!$B$1:$AA$640,26,0)</f>
        <v>3</v>
      </c>
      <c r="D480" s="8">
        <f>VLOOKUP(B480,[1]Combined!$B$1:$AB$640,27,0)</f>
        <v>4</v>
      </c>
      <c r="E480" s="8">
        <f>VLOOKUP(B480,[1]Combined!$B$1:$AD$640,29,0)</f>
        <v>0</v>
      </c>
      <c r="F480" s="8">
        <f>VLOOKUP(B480,[1]Combined!$B$1:$AE$640,30,0)</f>
        <v>0</v>
      </c>
      <c r="G480" s="8">
        <f>VLOOKUP(B480,[1]Combined!$B$1:$AF$640,31,0)</f>
        <v>0</v>
      </c>
      <c r="H480" s="8">
        <v>0</v>
      </c>
      <c r="I480" s="9">
        <f>VLOOKUP(B480,[2]Combined!C$1:AB$640,26,0)</f>
        <v>6</v>
      </c>
      <c r="J480" s="9">
        <f>VLOOKUP(B480,[2]Combined!C$1:AC$640,27,0)</f>
        <v>8</v>
      </c>
      <c r="K480" s="9">
        <f>VLOOKUP(B480,[2]Combined!C$1:AE$640,29,0)</f>
        <v>0</v>
      </c>
      <c r="L480" s="9">
        <f>VLOOKUP(B480,[2]Combined!C$1:AF$640,30,0)</f>
        <v>0</v>
      </c>
      <c r="M480" s="9">
        <f>VLOOKUP(B480,[2]Combined!C$1:AG$640,31,0)</f>
        <v>0</v>
      </c>
      <c r="N480" s="9">
        <v>0</v>
      </c>
      <c r="O480" s="10">
        <f>VLOOKUP(B480,[3]Combined!C$1:AB$640,26,0)</f>
        <v>9</v>
      </c>
      <c r="P480" s="10">
        <f>VLOOKUP(B480,[3]Combined!C$1:AC$640,27,0)</f>
        <v>9</v>
      </c>
      <c r="Q480" s="10">
        <f>VLOOKUP(B480,[3]Combined!C$1:AE$640,29,0)</f>
        <v>0</v>
      </c>
      <c r="R480" s="10">
        <f>VLOOKUP(B480,[3]Combined!C$1:AF$640,30,0)</f>
        <v>0</v>
      </c>
      <c r="S480" s="10">
        <f>VLOOKUP(B480,[3]Combined!C$1:AG$640,31,0)</f>
        <v>0</v>
      </c>
      <c r="T480" s="10">
        <v>0</v>
      </c>
      <c r="U480" s="11">
        <f>VLOOKUP(B480,[4]Combined!C$1:AB$640,26,0)</f>
        <v>4</v>
      </c>
      <c r="V480" s="11">
        <f>VLOOKUP(B480,[4]Combined!C$1:AC$640,27,0)</f>
        <v>10</v>
      </c>
      <c r="W480" s="11">
        <f>VLOOKUP(B480,[4]Combined!C$1:AE$640,29,0)</f>
        <v>0</v>
      </c>
      <c r="X480" s="11">
        <v>0</v>
      </c>
      <c r="Y480" s="11">
        <v>0</v>
      </c>
      <c r="Z480" s="11">
        <v>0</v>
      </c>
      <c r="AA480" s="12">
        <f>VLOOKUP(B480,[5]Combined!C$1:AB$640,26,0)</f>
        <v>0</v>
      </c>
      <c r="AB480" s="12">
        <f>VLOOKUP(B480,[5]Combined!C$1:AC$640,27,0)</f>
        <v>3</v>
      </c>
      <c r="AC480" s="12">
        <f>VLOOKUP(B480,[5]Combined!C$1:AE$640,29,0)</f>
        <v>0</v>
      </c>
      <c r="AD480" s="12">
        <v>0</v>
      </c>
      <c r="AE480" s="12">
        <v>0</v>
      </c>
      <c r="AF480" s="12">
        <v>0</v>
      </c>
      <c r="AG480" s="14">
        <f t="shared" si="35"/>
        <v>34</v>
      </c>
      <c r="AH480" s="14">
        <f t="shared" si="35"/>
        <v>0</v>
      </c>
      <c r="AI480" s="14">
        <f t="shared" si="36"/>
        <v>0</v>
      </c>
      <c r="AJ480" s="14">
        <f t="shared" si="37"/>
        <v>22</v>
      </c>
      <c r="AK480" s="14">
        <f t="shared" si="38"/>
        <v>22</v>
      </c>
      <c r="AL480" s="14">
        <f t="shared" si="39"/>
        <v>64.705882352941174</v>
      </c>
      <c r="AM480" s="7" t="s">
        <v>482</v>
      </c>
      <c r="AN480" s="7">
        <f>VLOOKUP(B480,[6]J!B$1:AO$49,40,0)</f>
        <v>13</v>
      </c>
    </row>
    <row r="481" spans="1:40" x14ac:dyDescent="0.25">
      <c r="A481" s="7">
        <v>480</v>
      </c>
      <c r="B481" s="7" t="s">
        <v>526</v>
      </c>
      <c r="C481" s="8">
        <f>VLOOKUP(B481,[1]Combined!$B$1:$AA$640,26,0)</f>
        <v>2</v>
      </c>
      <c r="D481" s="8">
        <f>VLOOKUP(B481,[1]Combined!$B$1:$AB$640,27,0)</f>
        <v>4</v>
      </c>
      <c r="E481" s="8">
        <f>VLOOKUP(B481,[1]Combined!$B$1:$AD$640,29,0)</f>
        <v>0</v>
      </c>
      <c r="F481" s="8">
        <f>VLOOKUP(B481,[1]Combined!$B$1:$AE$640,30,0)</f>
        <v>0</v>
      </c>
      <c r="G481" s="8">
        <f>VLOOKUP(B481,[1]Combined!$B$1:$AF$640,31,0)</f>
        <v>0</v>
      </c>
      <c r="H481" s="8">
        <v>0</v>
      </c>
      <c r="I481" s="9">
        <f>VLOOKUP(B481,[2]Combined!C$1:AB$640,26,0)</f>
        <v>7</v>
      </c>
      <c r="J481" s="9">
        <f>VLOOKUP(B481,[2]Combined!C$1:AC$640,27,0)</f>
        <v>8</v>
      </c>
      <c r="K481" s="9">
        <f>VLOOKUP(B481,[2]Combined!C$1:AE$640,29,0)</f>
        <v>0</v>
      </c>
      <c r="L481" s="9">
        <f>VLOOKUP(B481,[2]Combined!C$1:AF$640,30,0)</f>
        <v>0</v>
      </c>
      <c r="M481" s="9">
        <f>VLOOKUP(B481,[2]Combined!C$1:AG$640,31,0)</f>
        <v>0</v>
      </c>
      <c r="N481" s="9">
        <v>0</v>
      </c>
      <c r="O481" s="10">
        <f>VLOOKUP(B481,[3]Combined!C$1:AB$640,26,0)</f>
        <v>5</v>
      </c>
      <c r="P481" s="10">
        <f>VLOOKUP(B481,[3]Combined!C$1:AC$640,27,0)</f>
        <v>9</v>
      </c>
      <c r="Q481" s="10">
        <f>VLOOKUP(B481,[3]Combined!C$1:AE$640,29,0)</f>
        <v>1</v>
      </c>
      <c r="R481" s="10">
        <f>VLOOKUP(B481,[3]Combined!C$1:AF$640,30,0)</f>
        <v>0</v>
      </c>
      <c r="S481" s="10">
        <f>VLOOKUP(B481,[3]Combined!C$1:AG$640,31,0)</f>
        <v>0</v>
      </c>
      <c r="T481" s="10">
        <v>0</v>
      </c>
      <c r="U481" s="11">
        <f>VLOOKUP(B481,[4]Combined!C$1:AB$640,26,0)</f>
        <v>5</v>
      </c>
      <c r="V481" s="11">
        <f>VLOOKUP(B481,[4]Combined!C$1:AC$640,27,0)</f>
        <v>10</v>
      </c>
      <c r="W481" s="11">
        <f>VLOOKUP(B481,[4]Combined!C$1:AE$640,29,0)</f>
        <v>0</v>
      </c>
      <c r="X481" s="11">
        <v>0</v>
      </c>
      <c r="Y481" s="11">
        <v>0</v>
      </c>
      <c r="Z481" s="11">
        <v>0</v>
      </c>
      <c r="AA481" s="12">
        <f>VLOOKUP(B481,[5]Combined!C$1:AB$640,26,0)</f>
        <v>2</v>
      </c>
      <c r="AB481" s="12">
        <f>VLOOKUP(B481,[5]Combined!C$1:AC$640,27,0)</f>
        <v>3</v>
      </c>
      <c r="AC481" s="12">
        <f>VLOOKUP(B481,[5]Combined!C$1:AE$640,29,0)</f>
        <v>0</v>
      </c>
      <c r="AD481" s="12">
        <v>0</v>
      </c>
      <c r="AE481" s="12">
        <v>0</v>
      </c>
      <c r="AF481" s="12">
        <v>0</v>
      </c>
      <c r="AG481" s="14">
        <f t="shared" si="35"/>
        <v>34</v>
      </c>
      <c r="AH481" s="14">
        <f t="shared" si="35"/>
        <v>1</v>
      </c>
      <c r="AI481" s="14">
        <f t="shared" si="36"/>
        <v>1</v>
      </c>
      <c r="AJ481" s="14">
        <f t="shared" si="37"/>
        <v>21</v>
      </c>
      <c r="AK481" s="14">
        <f t="shared" si="38"/>
        <v>22</v>
      </c>
      <c r="AL481" s="14">
        <f t="shared" si="39"/>
        <v>64.705882352941174</v>
      </c>
      <c r="AM481" s="7" t="s">
        <v>484</v>
      </c>
      <c r="AN481" s="7">
        <f>VLOOKUP(B481,[6]J!B$1:AO$49,40,0)</f>
        <v>14</v>
      </c>
    </row>
    <row r="482" spans="1:40" x14ac:dyDescent="0.25">
      <c r="A482" s="7">
        <v>481</v>
      </c>
      <c r="B482" s="7" t="s">
        <v>527</v>
      </c>
      <c r="C482" s="8">
        <f>VLOOKUP(B482,[1]Combined!$B$1:$AA$640,26,0)</f>
        <v>3</v>
      </c>
      <c r="D482" s="8">
        <f>VLOOKUP(B482,[1]Combined!$B$1:$AB$640,27,0)</f>
        <v>4</v>
      </c>
      <c r="E482" s="8">
        <f>VLOOKUP(B482,[1]Combined!$B$1:$AD$640,29,0)</f>
        <v>0</v>
      </c>
      <c r="F482" s="8">
        <f>VLOOKUP(B482,[1]Combined!$B$1:$AE$640,30,0)</f>
        <v>0</v>
      </c>
      <c r="G482" s="8">
        <f>VLOOKUP(B482,[1]Combined!$B$1:$AF$640,31,0)</f>
        <v>0</v>
      </c>
      <c r="H482" s="8">
        <v>0</v>
      </c>
      <c r="I482" s="9">
        <f>VLOOKUP(B482,[2]Combined!C$1:AB$640,26,0)</f>
        <v>6</v>
      </c>
      <c r="J482" s="9">
        <f>VLOOKUP(B482,[2]Combined!C$1:AC$640,27,0)</f>
        <v>8</v>
      </c>
      <c r="K482" s="9">
        <f>VLOOKUP(B482,[2]Combined!C$1:AE$640,29,0)</f>
        <v>0</v>
      </c>
      <c r="L482" s="9">
        <f>VLOOKUP(B482,[2]Combined!C$1:AF$640,30,0)</f>
        <v>0</v>
      </c>
      <c r="M482" s="9">
        <f>VLOOKUP(B482,[2]Combined!C$1:AG$640,31,0)</f>
        <v>0</v>
      </c>
      <c r="N482" s="9">
        <v>0</v>
      </c>
      <c r="O482" s="10">
        <f>VLOOKUP(B482,[3]Combined!C$1:AB$640,26,0)</f>
        <v>6</v>
      </c>
      <c r="P482" s="10">
        <f>VLOOKUP(B482,[3]Combined!C$1:AC$640,27,0)</f>
        <v>9</v>
      </c>
      <c r="Q482" s="10">
        <f>VLOOKUP(B482,[3]Combined!C$1:AE$640,29,0)</f>
        <v>0</v>
      </c>
      <c r="R482" s="10">
        <f>VLOOKUP(B482,[3]Combined!C$1:AF$640,30,0)</f>
        <v>0</v>
      </c>
      <c r="S482" s="10">
        <f>VLOOKUP(B482,[3]Combined!C$1:AG$640,31,0)</f>
        <v>0</v>
      </c>
      <c r="T482" s="10">
        <v>0</v>
      </c>
      <c r="U482" s="11">
        <f>VLOOKUP(B482,[4]Combined!C$1:AB$640,26,0)</f>
        <v>7</v>
      </c>
      <c r="V482" s="11">
        <f>VLOOKUP(B482,[4]Combined!C$1:AC$640,27,0)</f>
        <v>10</v>
      </c>
      <c r="W482" s="11">
        <f>VLOOKUP(B482,[4]Combined!C$1:AE$640,29,0)</f>
        <v>0</v>
      </c>
      <c r="X482" s="11">
        <v>0</v>
      </c>
      <c r="Y482" s="11">
        <v>0</v>
      </c>
      <c r="Z482" s="11">
        <v>0</v>
      </c>
      <c r="AA482" s="12">
        <f>VLOOKUP(B482,[5]Combined!C$1:AB$640,26,0)</f>
        <v>1</v>
      </c>
      <c r="AB482" s="12">
        <f>VLOOKUP(B482,[5]Combined!C$1:AC$640,27,0)</f>
        <v>3</v>
      </c>
      <c r="AC482" s="12">
        <f>VLOOKUP(B482,[5]Combined!C$1:AE$640,29,0)</f>
        <v>0</v>
      </c>
      <c r="AD482" s="12">
        <v>0</v>
      </c>
      <c r="AE482" s="12">
        <v>0</v>
      </c>
      <c r="AF482" s="12">
        <v>0</v>
      </c>
      <c r="AG482" s="14">
        <f t="shared" si="35"/>
        <v>34</v>
      </c>
      <c r="AH482" s="14">
        <f t="shared" si="35"/>
        <v>0</v>
      </c>
      <c r="AI482" s="14">
        <f t="shared" si="36"/>
        <v>0</v>
      </c>
      <c r="AJ482" s="14">
        <f t="shared" si="37"/>
        <v>23</v>
      </c>
      <c r="AK482" s="14">
        <f t="shared" si="38"/>
        <v>23</v>
      </c>
      <c r="AL482" s="14">
        <f t="shared" si="39"/>
        <v>67.64705882352942</v>
      </c>
      <c r="AM482" s="7" t="s">
        <v>486</v>
      </c>
      <c r="AN482" s="7">
        <f>VLOOKUP(B482,[6]J!B$1:AO$49,40,0)</f>
        <v>17</v>
      </c>
    </row>
    <row r="483" spans="1:40" x14ac:dyDescent="0.25">
      <c r="A483" s="7">
        <v>482</v>
      </c>
      <c r="B483" s="7" t="s">
        <v>528</v>
      </c>
      <c r="C483" s="8">
        <f>VLOOKUP(B483,[1]Combined!$B$1:$AA$640,26,0)</f>
        <v>2</v>
      </c>
      <c r="D483" s="8">
        <f>VLOOKUP(B483,[1]Combined!$B$1:$AB$640,27,0)</f>
        <v>4</v>
      </c>
      <c r="E483" s="8">
        <f>VLOOKUP(B483,[1]Combined!$B$1:$AD$640,29,0)</f>
        <v>0</v>
      </c>
      <c r="F483" s="8">
        <f>VLOOKUP(B483,[1]Combined!$B$1:$AE$640,30,0)</f>
        <v>0</v>
      </c>
      <c r="G483" s="8">
        <f>VLOOKUP(B483,[1]Combined!$B$1:$AF$640,31,0)</f>
        <v>0</v>
      </c>
      <c r="H483" s="8">
        <v>0</v>
      </c>
      <c r="I483" s="9">
        <f>VLOOKUP(B483,[2]Combined!C$1:AB$640,26,0)</f>
        <v>4</v>
      </c>
      <c r="J483" s="9">
        <f>VLOOKUP(B483,[2]Combined!C$1:AC$640,27,0)</f>
        <v>8</v>
      </c>
      <c r="K483" s="9">
        <f>VLOOKUP(B483,[2]Combined!C$1:AE$640,29,0)</f>
        <v>0</v>
      </c>
      <c r="L483" s="9">
        <f>VLOOKUP(B483,[2]Combined!C$1:AF$640,30,0)</f>
        <v>0</v>
      </c>
      <c r="M483" s="9">
        <f>VLOOKUP(B483,[2]Combined!C$1:AG$640,31,0)</f>
        <v>0</v>
      </c>
      <c r="N483" s="9">
        <v>0</v>
      </c>
      <c r="O483" s="10">
        <f>VLOOKUP(B483,[3]Combined!C$1:AB$640,26,0)</f>
        <v>6</v>
      </c>
      <c r="P483" s="10">
        <f>VLOOKUP(B483,[3]Combined!C$1:AC$640,27,0)</f>
        <v>9</v>
      </c>
      <c r="Q483" s="10">
        <f>VLOOKUP(B483,[3]Combined!C$1:AE$640,29,0)</f>
        <v>0</v>
      </c>
      <c r="R483" s="10">
        <f>VLOOKUP(B483,[3]Combined!C$1:AF$640,30,0)</f>
        <v>0</v>
      </c>
      <c r="S483" s="10">
        <f>VLOOKUP(B483,[3]Combined!C$1:AG$640,31,0)</f>
        <v>0</v>
      </c>
      <c r="T483" s="10">
        <v>0</v>
      </c>
      <c r="U483" s="11">
        <f>VLOOKUP(B483,[4]Combined!C$1:AB$640,26,0)</f>
        <v>4</v>
      </c>
      <c r="V483" s="11">
        <f>VLOOKUP(B483,[4]Combined!C$1:AC$640,27,0)</f>
        <v>10</v>
      </c>
      <c r="W483" s="11">
        <f>VLOOKUP(B483,[4]Combined!C$1:AE$640,29,0)</f>
        <v>0</v>
      </c>
      <c r="X483" s="11">
        <v>0</v>
      </c>
      <c r="Y483" s="11">
        <v>0</v>
      </c>
      <c r="Z483" s="11">
        <v>0</v>
      </c>
      <c r="AA483" s="12">
        <f>VLOOKUP(B483,[5]Combined!C$1:AB$640,26,0)</f>
        <v>0</v>
      </c>
      <c r="AB483" s="12">
        <f>VLOOKUP(B483,[5]Combined!C$1:AC$640,27,0)</f>
        <v>3</v>
      </c>
      <c r="AC483" s="12">
        <f>VLOOKUP(B483,[5]Combined!C$1:AE$640,29,0)</f>
        <v>0</v>
      </c>
      <c r="AD483" s="12">
        <v>0</v>
      </c>
      <c r="AE483" s="12">
        <v>0</v>
      </c>
      <c r="AF483" s="12">
        <v>0</v>
      </c>
      <c r="AG483" s="14">
        <f t="shared" si="35"/>
        <v>34</v>
      </c>
      <c r="AH483" s="14">
        <f t="shared" si="35"/>
        <v>0</v>
      </c>
      <c r="AI483" s="14">
        <f t="shared" si="36"/>
        <v>0</v>
      </c>
      <c r="AJ483" s="14">
        <f t="shared" si="37"/>
        <v>16</v>
      </c>
      <c r="AK483" s="14">
        <f t="shared" si="38"/>
        <v>16</v>
      </c>
      <c r="AL483" s="14">
        <f t="shared" si="39"/>
        <v>47.058823529411761</v>
      </c>
      <c r="AM483" s="7" t="s">
        <v>488</v>
      </c>
      <c r="AN483" s="7">
        <f>VLOOKUP(B483,[6]J!B$1:AO$49,40,0)</f>
        <v>7</v>
      </c>
    </row>
    <row r="484" spans="1:40" x14ac:dyDescent="0.25">
      <c r="A484" s="7">
        <v>483</v>
      </c>
      <c r="B484" s="7" t="s">
        <v>529</v>
      </c>
      <c r="C484" s="8">
        <f>VLOOKUP(B484,[1]Combined!$B$1:$AA$640,26,0)</f>
        <v>1</v>
      </c>
      <c r="D484" s="8">
        <f>VLOOKUP(B484,[1]Combined!$B$1:$AB$640,27,0)</f>
        <v>4</v>
      </c>
      <c r="E484" s="8">
        <f>VLOOKUP(B484,[1]Combined!$B$1:$AD$640,29,0)</f>
        <v>0</v>
      </c>
      <c r="F484" s="8">
        <f>VLOOKUP(B484,[1]Combined!$B$1:$AE$640,30,0)</f>
        <v>0</v>
      </c>
      <c r="G484" s="8">
        <f>VLOOKUP(B484,[1]Combined!$B$1:$AF$640,31,0)</f>
        <v>0</v>
      </c>
      <c r="H484" s="8">
        <v>0</v>
      </c>
      <c r="I484" s="9">
        <f>VLOOKUP(B484,[2]Combined!C$1:AB$640,26,0)</f>
        <v>5</v>
      </c>
      <c r="J484" s="9">
        <f>VLOOKUP(B484,[2]Combined!C$1:AC$640,27,0)</f>
        <v>8</v>
      </c>
      <c r="K484" s="9">
        <f>VLOOKUP(B484,[2]Combined!C$1:AE$640,29,0)</f>
        <v>0</v>
      </c>
      <c r="L484" s="9">
        <f>VLOOKUP(B484,[2]Combined!C$1:AF$640,30,0)</f>
        <v>0</v>
      </c>
      <c r="M484" s="9">
        <f>VLOOKUP(B484,[2]Combined!C$1:AG$640,31,0)</f>
        <v>0</v>
      </c>
      <c r="N484" s="9">
        <v>0</v>
      </c>
      <c r="O484" s="10">
        <f>VLOOKUP(B484,[3]Combined!C$1:AB$640,26,0)</f>
        <v>6</v>
      </c>
      <c r="P484" s="10">
        <f>VLOOKUP(B484,[3]Combined!C$1:AC$640,27,0)</f>
        <v>9</v>
      </c>
      <c r="Q484" s="10">
        <f>VLOOKUP(B484,[3]Combined!C$1:AE$640,29,0)</f>
        <v>0</v>
      </c>
      <c r="R484" s="10">
        <f>VLOOKUP(B484,[3]Combined!C$1:AF$640,30,0)</f>
        <v>0</v>
      </c>
      <c r="S484" s="10">
        <f>VLOOKUP(B484,[3]Combined!C$1:AG$640,31,0)</f>
        <v>0</v>
      </c>
      <c r="T484" s="10">
        <v>0</v>
      </c>
      <c r="U484" s="11">
        <f>VLOOKUP(B484,[4]Combined!C$1:AB$640,26,0)</f>
        <v>2</v>
      </c>
      <c r="V484" s="11">
        <f>VLOOKUP(B484,[4]Combined!C$1:AC$640,27,0)</f>
        <v>10</v>
      </c>
      <c r="W484" s="11">
        <f>VLOOKUP(B484,[4]Combined!C$1:AE$640,29,0)</f>
        <v>0</v>
      </c>
      <c r="X484" s="11">
        <v>0</v>
      </c>
      <c r="Y484" s="11">
        <v>0</v>
      </c>
      <c r="Z484" s="11">
        <v>0</v>
      </c>
      <c r="AA484" s="12">
        <f>VLOOKUP(B484,[5]Combined!C$1:AB$640,26,0)</f>
        <v>1</v>
      </c>
      <c r="AB484" s="12">
        <f>VLOOKUP(B484,[5]Combined!C$1:AC$640,27,0)</f>
        <v>3</v>
      </c>
      <c r="AC484" s="12">
        <f>VLOOKUP(B484,[5]Combined!C$1:AE$640,29,0)</f>
        <v>0</v>
      </c>
      <c r="AD484" s="12">
        <v>0</v>
      </c>
      <c r="AE484" s="12">
        <v>0</v>
      </c>
      <c r="AF484" s="12">
        <v>0</v>
      </c>
      <c r="AG484" s="14">
        <f t="shared" si="35"/>
        <v>34</v>
      </c>
      <c r="AH484" s="14">
        <f t="shared" si="35"/>
        <v>0</v>
      </c>
      <c r="AI484" s="14">
        <f t="shared" si="36"/>
        <v>0</v>
      </c>
      <c r="AJ484" s="14">
        <f t="shared" si="37"/>
        <v>15</v>
      </c>
      <c r="AK484" s="14">
        <f t="shared" si="38"/>
        <v>15</v>
      </c>
      <c r="AL484" s="14">
        <f t="shared" si="39"/>
        <v>44.117647058823529</v>
      </c>
      <c r="AM484" s="7" t="s">
        <v>480</v>
      </c>
      <c r="AN484" s="7">
        <v>14</v>
      </c>
    </row>
    <row r="485" spans="1:40" x14ac:dyDescent="0.25">
      <c r="A485" s="7">
        <v>484</v>
      </c>
      <c r="B485" s="7" t="s">
        <v>530</v>
      </c>
      <c r="C485" s="8">
        <f>VLOOKUP(B485,[1]Combined!$B$1:$AA$640,26,0)</f>
        <v>3</v>
      </c>
      <c r="D485" s="8">
        <f>VLOOKUP(B485,[1]Combined!$B$1:$AB$640,27,0)</f>
        <v>4</v>
      </c>
      <c r="E485" s="8">
        <f>VLOOKUP(B485,[1]Combined!$B$1:$AD$640,29,0)</f>
        <v>0</v>
      </c>
      <c r="F485" s="8">
        <f>VLOOKUP(B485,[1]Combined!$B$1:$AE$640,30,0)</f>
        <v>0</v>
      </c>
      <c r="G485" s="8">
        <f>VLOOKUP(B485,[1]Combined!$B$1:$AF$640,31,0)</f>
        <v>0</v>
      </c>
      <c r="H485" s="8">
        <v>0</v>
      </c>
      <c r="I485" s="9">
        <f>VLOOKUP(B485,[2]Combined!C$1:AB$640,26,0)</f>
        <v>3</v>
      </c>
      <c r="J485" s="9">
        <f>VLOOKUP(B485,[2]Combined!C$1:AC$640,27,0)</f>
        <v>8</v>
      </c>
      <c r="K485" s="9">
        <f>VLOOKUP(B485,[2]Combined!C$1:AE$640,29,0)</f>
        <v>0</v>
      </c>
      <c r="L485" s="9">
        <f>VLOOKUP(B485,[2]Combined!C$1:AF$640,30,0)</f>
        <v>0</v>
      </c>
      <c r="M485" s="9">
        <f>VLOOKUP(B485,[2]Combined!C$1:AG$640,31,0)</f>
        <v>0</v>
      </c>
      <c r="N485" s="9">
        <v>0</v>
      </c>
      <c r="O485" s="10">
        <f>VLOOKUP(B485,[3]Combined!C$1:AB$640,26,0)</f>
        <v>5</v>
      </c>
      <c r="P485" s="10">
        <f>VLOOKUP(B485,[3]Combined!C$1:AC$640,27,0)</f>
        <v>9</v>
      </c>
      <c r="Q485" s="10">
        <f>VLOOKUP(B485,[3]Combined!C$1:AE$640,29,0)</f>
        <v>4</v>
      </c>
      <c r="R485" s="10">
        <f>VLOOKUP(B485,[3]Combined!C$1:AF$640,30,0)</f>
        <v>0</v>
      </c>
      <c r="S485" s="10">
        <f>VLOOKUP(B485,[3]Combined!C$1:AG$640,31,0)</f>
        <v>0</v>
      </c>
      <c r="T485" s="10">
        <v>0</v>
      </c>
      <c r="U485" s="11">
        <f>VLOOKUP(B485,[4]Combined!C$1:AB$640,26,0)</f>
        <v>2</v>
      </c>
      <c r="V485" s="11">
        <f>VLOOKUP(B485,[4]Combined!C$1:AC$640,27,0)</f>
        <v>10</v>
      </c>
      <c r="W485" s="11">
        <f>VLOOKUP(B485,[4]Combined!C$1:AE$640,29,0)</f>
        <v>0</v>
      </c>
      <c r="X485" s="11">
        <v>0</v>
      </c>
      <c r="Y485" s="11">
        <v>0</v>
      </c>
      <c r="Z485" s="11">
        <v>0</v>
      </c>
      <c r="AA485" s="12">
        <f>VLOOKUP(B485,[5]Combined!C$1:AB$640,26,0)</f>
        <v>1</v>
      </c>
      <c r="AB485" s="12">
        <f>VLOOKUP(B485,[5]Combined!C$1:AC$640,27,0)</f>
        <v>3</v>
      </c>
      <c r="AC485" s="12">
        <f>VLOOKUP(B485,[5]Combined!C$1:AE$640,29,0)</f>
        <v>0</v>
      </c>
      <c r="AD485" s="12">
        <v>0</v>
      </c>
      <c r="AE485" s="12">
        <v>0</v>
      </c>
      <c r="AF485" s="12">
        <v>0</v>
      </c>
      <c r="AG485" s="14">
        <f t="shared" si="35"/>
        <v>34</v>
      </c>
      <c r="AH485" s="14">
        <f t="shared" si="35"/>
        <v>4</v>
      </c>
      <c r="AI485" s="14">
        <f t="shared" si="36"/>
        <v>4</v>
      </c>
      <c r="AJ485" s="14">
        <f t="shared" si="37"/>
        <v>14</v>
      </c>
      <c r="AK485" s="14">
        <f t="shared" si="38"/>
        <v>18</v>
      </c>
      <c r="AL485" s="14">
        <f t="shared" si="39"/>
        <v>52.941176470588239</v>
      </c>
      <c r="AM485" s="7" t="s">
        <v>482</v>
      </c>
      <c r="AN485" s="7">
        <f>VLOOKUP(B485,[6]J!B$1:AO$49,40,0)</f>
        <v>12</v>
      </c>
    </row>
    <row r="486" spans="1:40" x14ac:dyDescent="0.25">
      <c r="A486" s="7">
        <v>485</v>
      </c>
      <c r="B486" s="7" t="s">
        <v>531</v>
      </c>
      <c r="C486" s="8">
        <f>VLOOKUP(B486,[1]Combined!$B$1:$AA$640,26,0)</f>
        <v>3</v>
      </c>
      <c r="D486" s="8">
        <f>VLOOKUP(B486,[1]Combined!$B$1:$AB$640,27,0)</f>
        <v>4</v>
      </c>
      <c r="E486" s="8">
        <f>VLOOKUP(B486,[1]Combined!$B$1:$AD$640,29,0)</f>
        <v>0</v>
      </c>
      <c r="F486" s="8">
        <f>VLOOKUP(B486,[1]Combined!$B$1:$AE$640,30,0)</f>
        <v>0</v>
      </c>
      <c r="G486" s="8">
        <f>VLOOKUP(B486,[1]Combined!$B$1:$AF$640,31,0)</f>
        <v>0</v>
      </c>
      <c r="H486" s="8">
        <v>0</v>
      </c>
      <c r="I486" s="9">
        <f>VLOOKUP(B486,[2]Combined!C$1:AB$640,26,0)</f>
        <v>6</v>
      </c>
      <c r="J486" s="9">
        <f>VLOOKUP(B486,[2]Combined!C$1:AC$640,27,0)</f>
        <v>8</v>
      </c>
      <c r="K486" s="9">
        <f>VLOOKUP(B486,[2]Combined!C$1:AE$640,29,0)</f>
        <v>0</v>
      </c>
      <c r="L486" s="9">
        <f>VLOOKUP(B486,[2]Combined!C$1:AF$640,30,0)</f>
        <v>0</v>
      </c>
      <c r="M486" s="9">
        <f>VLOOKUP(B486,[2]Combined!C$1:AG$640,31,0)</f>
        <v>0</v>
      </c>
      <c r="N486" s="9">
        <v>0</v>
      </c>
      <c r="O486" s="10">
        <f>VLOOKUP(B486,[3]Combined!C$1:AB$640,26,0)</f>
        <v>8</v>
      </c>
      <c r="P486" s="10">
        <f>VLOOKUP(B486,[3]Combined!C$1:AC$640,27,0)</f>
        <v>9</v>
      </c>
      <c r="Q486" s="10">
        <f>VLOOKUP(B486,[3]Combined!C$1:AE$640,29,0)</f>
        <v>0</v>
      </c>
      <c r="R486" s="10">
        <f>VLOOKUP(B486,[3]Combined!C$1:AF$640,30,0)</f>
        <v>0</v>
      </c>
      <c r="S486" s="10">
        <f>VLOOKUP(B486,[3]Combined!C$1:AG$640,31,0)</f>
        <v>0</v>
      </c>
      <c r="T486" s="10">
        <v>0</v>
      </c>
      <c r="U486" s="11">
        <f>VLOOKUP(B486,[4]Combined!C$1:AB$640,26,0)</f>
        <v>7</v>
      </c>
      <c r="V486" s="11">
        <f>VLOOKUP(B486,[4]Combined!C$1:AC$640,27,0)</f>
        <v>10</v>
      </c>
      <c r="W486" s="11">
        <f>VLOOKUP(B486,[4]Combined!C$1:AE$640,29,0)</f>
        <v>0</v>
      </c>
      <c r="X486" s="11">
        <v>0</v>
      </c>
      <c r="Y486" s="11">
        <v>0</v>
      </c>
      <c r="Z486" s="11">
        <v>0</v>
      </c>
      <c r="AA486" s="12">
        <f>VLOOKUP(B486,[5]Combined!C$1:AB$640,26,0)</f>
        <v>2</v>
      </c>
      <c r="AB486" s="12">
        <f>VLOOKUP(B486,[5]Combined!C$1:AC$640,27,0)</f>
        <v>3</v>
      </c>
      <c r="AC486" s="12">
        <f>VLOOKUP(B486,[5]Combined!C$1:AE$640,29,0)</f>
        <v>0</v>
      </c>
      <c r="AD486" s="12">
        <v>0</v>
      </c>
      <c r="AE486" s="12">
        <v>0</v>
      </c>
      <c r="AF486" s="12">
        <v>0</v>
      </c>
      <c r="AG486" s="14">
        <f t="shared" si="35"/>
        <v>34</v>
      </c>
      <c r="AH486" s="14">
        <f t="shared" si="35"/>
        <v>0</v>
      </c>
      <c r="AI486" s="14">
        <f t="shared" si="36"/>
        <v>0</v>
      </c>
      <c r="AJ486" s="14">
        <f t="shared" si="37"/>
        <v>26</v>
      </c>
      <c r="AK486" s="14">
        <f t="shared" si="38"/>
        <v>26</v>
      </c>
      <c r="AL486" s="14">
        <f t="shared" si="39"/>
        <v>76.470588235294116</v>
      </c>
      <c r="AM486" s="7" t="s">
        <v>484</v>
      </c>
      <c r="AN486" s="7">
        <f>VLOOKUP(B486,[6]J!B$1:AO$49,40,0)</f>
        <v>23</v>
      </c>
    </row>
    <row r="487" spans="1:40" x14ac:dyDescent="0.25">
      <c r="A487" s="7">
        <v>486</v>
      </c>
      <c r="B487" s="7" t="s">
        <v>532</v>
      </c>
      <c r="C487" s="8">
        <f>VLOOKUP(B487,[1]Combined!$B$1:$AA$640,26,0)</f>
        <v>2</v>
      </c>
      <c r="D487" s="8">
        <f>VLOOKUP(B487,[1]Combined!$B$1:$AB$640,27,0)</f>
        <v>3</v>
      </c>
      <c r="E487" s="8">
        <f>VLOOKUP(B487,[1]Combined!$B$1:$AD$640,29,0)</f>
        <v>0</v>
      </c>
      <c r="F487" s="8">
        <f>VLOOKUP(B487,[1]Combined!$B$1:$AE$640,30,0)</f>
        <v>0</v>
      </c>
      <c r="G487" s="8">
        <f>VLOOKUP(B487,[1]Combined!$B$1:$AF$640,31,0)</f>
        <v>0</v>
      </c>
      <c r="H487" s="8">
        <v>0</v>
      </c>
      <c r="I487" s="9">
        <f>VLOOKUP(B487,[2]Combined!C$1:AB$640,26,0)</f>
        <v>4</v>
      </c>
      <c r="J487" s="9">
        <f>VLOOKUP(B487,[2]Combined!C$1:AC$640,27,0)</f>
        <v>7</v>
      </c>
      <c r="K487" s="9">
        <f>VLOOKUP(B487,[2]Combined!C$1:AE$640,29,0)</f>
        <v>0</v>
      </c>
      <c r="L487" s="9">
        <f>VLOOKUP(B487,[2]Combined!C$1:AF$640,30,0)</f>
        <v>0</v>
      </c>
      <c r="M487" s="9">
        <f>VLOOKUP(B487,[2]Combined!C$1:AG$640,31,0)</f>
        <v>0</v>
      </c>
      <c r="N487" s="9">
        <v>0</v>
      </c>
      <c r="O487" s="10">
        <f>VLOOKUP(B487,[3]Combined!C$1:AB$640,26,0)</f>
        <v>3</v>
      </c>
      <c r="P487" s="10">
        <f>VLOOKUP(B487,[3]Combined!C$1:AC$640,27,0)</f>
        <v>7</v>
      </c>
      <c r="Q487" s="10">
        <f>VLOOKUP(B487,[3]Combined!C$1:AE$640,29,0)</f>
        <v>0</v>
      </c>
      <c r="R487" s="10">
        <f>VLOOKUP(B487,[3]Combined!C$1:AF$640,30,0)</f>
        <v>0</v>
      </c>
      <c r="S487" s="10">
        <f>VLOOKUP(B487,[3]Combined!C$1:AG$640,31,0)</f>
        <v>0</v>
      </c>
      <c r="T487" s="10">
        <v>0</v>
      </c>
      <c r="U487" s="11">
        <f>VLOOKUP(B487,[4]Combined!C$1:AB$640,26,0)</f>
        <v>4</v>
      </c>
      <c r="V487" s="11">
        <f>VLOOKUP(B487,[4]Combined!C$1:AC$640,27,0)</f>
        <v>10</v>
      </c>
      <c r="W487" s="11">
        <f>VLOOKUP(B487,[4]Combined!C$1:AE$640,29,0)</f>
        <v>0</v>
      </c>
      <c r="X487" s="11">
        <v>0</v>
      </c>
      <c r="Y487" s="11">
        <v>0</v>
      </c>
      <c r="Z487" s="11">
        <v>0</v>
      </c>
      <c r="AA487" s="12">
        <v>2</v>
      </c>
      <c r="AB487" s="12">
        <v>5</v>
      </c>
      <c r="AC487" s="12">
        <f>VLOOKUP(B487,[5]Combined!C$1:AE$640,29,0)</f>
        <v>0</v>
      </c>
      <c r="AD487" s="12">
        <v>0</v>
      </c>
      <c r="AE487" s="12">
        <v>0</v>
      </c>
      <c r="AF487" s="12">
        <v>0</v>
      </c>
      <c r="AG487" s="14">
        <f t="shared" si="35"/>
        <v>32</v>
      </c>
      <c r="AH487" s="14">
        <f t="shared" si="35"/>
        <v>0</v>
      </c>
      <c r="AI487" s="14">
        <f t="shared" si="36"/>
        <v>0</v>
      </c>
      <c r="AJ487" s="14">
        <f t="shared" si="37"/>
        <v>15</v>
      </c>
      <c r="AK487" s="14">
        <f t="shared" si="38"/>
        <v>15</v>
      </c>
      <c r="AL487" s="14">
        <f t="shared" si="39"/>
        <v>46.875</v>
      </c>
      <c r="AM487" s="7" t="s">
        <v>533</v>
      </c>
      <c r="AN487" s="7">
        <v>23</v>
      </c>
    </row>
    <row r="488" spans="1:40" x14ac:dyDescent="0.25">
      <c r="A488" s="7">
        <v>487</v>
      </c>
      <c r="B488" s="7" t="s">
        <v>534</v>
      </c>
      <c r="C488" s="8">
        <f>VLOOKUP(B488,[1]Combined!$B$1:$AA$640,26,0)</f>
        <v>2</v>
      </c>
      <c r="D488" s="8">
        <f>VLOOKUP(B488,[1]Combined!$B$1:$AB$640,27,0)</f>
        <v>3</v>
      </c>
      <c r="E488" s="8">
        <f>VLOOKUP(B488,[1]Combined!$B$1:$AD$640,29,0)</f>
        <v>0</v>
      </c>
      <c r="F488" s="8">
        <f>VLOOKUP(B488,[1]Combined!$B$1:$AE$640,30,0)</f>
        <v>0</v>
      </c>
      <c r="G488" s="8">
        <f>VLOOKUP(B488,[1]Combined!$B$1:$AF$640,31,0)</f>
        <v>0</v>
      </c>
      <c r="H488" s="8">
        <v>0</v>
      </c>
      <c r="I488" s="9">
        <f>VLOOKUP(B488,[2]Combined!C$1:AB$640,26,0)</f>
        <v>5</v>
      </c>
      <c r="J488" s="9">
        <f>VLOOKUP(B488,[2]Combined!C$1:AC$640,27,0)</f>
        <v>7</v>
      </c>
      <c r="K488" s="9">
        <f>VLOOKUP(B488,[2]Combined!C$1:AE$640,29,0)</f>
        <v>0</v>
      </c>
      <c r="L488" s="9">
        <f>VLOOKUP(B488,[2]Combined!C$1:AF$640,30,0)</f>
        <v>0</v>
      </c>
      <c r="M488" s="9">
        <f>VLOOKUP(B488,[2]Combined!C$1:AG$640,31,0)</f>
        <v>0</v>
      </c>
      <c r="N488" s="9">
        <v>0</v>
      </c>
      <c r="O488" s="10">
        <f>VLOOKUP(B488,[3]Combined!C$1:AB$640,26,0)</f>
        <v>6</v>
      </c>
      <c r="P488" s="10">
        <f>VLOOKUP(B488,[3]Combined!C$1:AC$640,27,0)</f>
        <v>7</v>
      </c>
      <c r="Q488" s="10">
        <f>VLOOKUP(B488,[3]Combined!C$1:AE$640,29,0)</f>
        <v>0</v>
      </c>
      <c r="R488" s="10">
        <f>VLOOKUP(B488,[3]Combined!C$1:AF$640,30,0)</f>
        <v>0</v>
      </c>
      <c r="S488" s="10">
        <f>VLOOKUP(B488,[3]Combined!C$1:AG$640,31,0)</f>
        <v>0</v>
      </c>
      <c r="T488" s="10">
        <v>0</v>
      </c>
      <c r="U488" s="11">
        <f>VLOOKUP(B488,[4]Combined!C$1:AB$640,26,0)</f>
        <v>8</v>
      </c>
      <c r="V488" s="11">
        <f>VLOOKUP(B488,[4]Combined!C$1:AC$640,27,0)</f>
        <v>10</v>
      </c>
      <c r="W488" s="11">
        <f>VLOOKUP(B488,[4]Combined!C$1:AE$640,29,0)</f>
        <v>1</v>
      </c>
      <c r="X488" s="11">
        <v>0</v>
      </c>
      <c r="Y488" s="11">
        <v>0</v>
      </c>
      <c r="Z488" s="11">
        <v>0</v>
      </c>
      <c r="AA488" s="12">
        <v>4</v>
      </c>
      <c r="AB488" s="12">
        <v>5</v>
      </c>
      <c r="AC488" s="12">
        <f>VLOOKUP(B488,[5]Combined!C$1:AE$640,29,0)</f>
        <v>0</v>
      </c>
      <c r="AD488" s="12">
        <v>0</v>
      </c>
      <c r="AE488" s="12">
        <v>0</v>
      </c>
      <c r="AF488" s="12">
        <v>0</v>
      </c>
      <c r="AG488" s="14">
        <f t="shared" si="35"/>
        <v>32</v>
      </c>
      <c r="AH488" s="14">
        <f t="shared" si="35"/>
        <v>1</v>
      </c>
      <c r="AI488" s="14">
        <f t="shared" si="36"/>
        <v>1</v>
      </c>
      <c r="AJ488" s="14">
        <f t="shared" si="37"/>
        <v>25</v>
      </c>
      <c r="AK488" s="14">
        <f t="shared" si="38"/>
        <v>26</v>
      </c>
      <c r="AL488" s="14">
        <f t="shared" si="39"/>
        <v>81.25</v>
      </c>
      <c r="AM488" s="7" t="s">
        <v>535</v>
      </c>
      <c r="AN488" s="7">
        <v>25</v>
      </c>
    </row>
    <row r="489" spans="1:40" x14ac:dyDescent="0.25">
      <c r="A489" s="7">
        <v>488</v>
      </c>
      <c r="B489" s="7" t="s">
        <v>536</v>
      </c>
      <c r="C489" s="8">
        <f>VLOOKUP(B489,[1]Combined!$B$1:$AA$640,26,0)</f>
        <v>2</v>
      </c>
      <c r="D489" s="8">
        <f>VLOOKUP(B489,[1]Combined!$B$1:$AB$640,27,0)</f>
        <v>3</v>
      </c>
      <c r="E489" s="8">
        <f>VLOOKUP(B489,[1]Combined!$B$1:$AD$640,29,0)</f>
        <v>0</v>
      </c>
      <c r="F489" s="8">
        <f>VLOOKUP(B489,[1]Combined!$B$1:$AE$640,30,0)</f>
        <v>0</v>
      </c>
      <c r="G489" s="8">
        <f>VLOOKUP(B489,[1]Combined!$B$1:$AF$640,31,0)</f>
        <v>0</v>
      </c>
      <c r="H489" s="8">
        <v>0</v>
      </c>
      <c r="I489" s="9">
        <f>VLOOKUP(B489,[2]Combined!C$1:AB$640,26,0)</f>
        <v>4</v>
      </c>
      <c r="J489" s="9">
        <f>VLOOKUP(B489,[2]Combined!C$1:AC$640,27,0)</f>
        <v>7</v>
      </c>
      <c r="K489" s="9">
        <f>VLOOKUP(B489,[2]Combined!C$1:AE$640,29,0)</f>
        <v>0</v>
      </c>
      <c r="L489" s="9">
        <f>VLOOKUP(B489,[2]Combined!C$1:AF$640,30,0)</f>
        <v>0</v>
      </c>
      <c r="M489" s="9">
        <f>VLOOKUP(B489,[2]Combined!C$1:AG$640,31,0)</f>
        <v>0</v>
      </c>
      <c r="N489" s="9">
        <v>0</v>
      </c>
      <c r="O489" s="10">
        <f>VLOOKUP(B489,[3]Combined!C$1:AB$640,26,0)</f>
        <v>1</v>
      </c>
      <c r="P489" s="10">
        <f>VLOOKUP(B489,[3]Combined!C$1:AC$640,27,0)</f>
        <v>7</v>
      </c>
      <c r="Q489" s="10">
        <f>VLOOKUP(B489,[3]Combined!C$1:AE$640,29,0)</f>
        <v>0</v>
      </c>
      <c r="R489" s="10">
        <f>VLOOKUP(B489,[3]Combined!C$1:AF$640,30,0)</f>
        <v>0</v>
      </c>
      <c r="S489" s="10">
        <f>VLOOKUP(B489,[3]Combined!C$1:AG$640,31,0)</f>
        <v>0</v>
      </c>
      <c r="T489" s="10">
        <v>0</v>
      </c>
      <c r="U489" s="11">
        <f>VLOOKUP(B489,[4]Combined!C$1:AB$640,26,0)</f>
        <v>4</v>
      </c>
      <c r="V489" s="11">
        <f>VLOOKUP(B489,[4]Combined!C$1:AC$640,27,0)</f>
        <v>10</v>
      </c>
      <c r="W489" s="11">
        <f>VLOOKUP(B489,[4]Combined!C$1:AE$640,29,0)</f>
        <v>0</v>
      </c>
      <c r="X489" s="11">
        <v>0</v>
      </c>
      <c r="Y489" s="11">
        <v>0</v>
      </c>
      <c r="Z489" s="11">
        <v>0</v>
      </c>
      <c r="AA489" s="12">
        <v>3</v>
      </c>
      <c r="AB489" s="12">
        <v>5</v>
      </c>
      <c r="AC489" s="12">
        <f>VLOOKUP(B489,[5]Combined!C$1:AE$640,29,0)</f>
        <v>0</v>
      </c>
      <c r="AD489" s="12">
        <v>0</v>
      </c>
      <c r="AE489" s="12">
        <v>0</v>
      </c>
      <c r="AF489" s="12">
        <v>0</v>
      </c>
      <c r="AG489" s="14">
        <f t="shared" si="35"/>
        <v>32</v>
      </c>
      <c r="AH489" s="14">
        <f t="shared" si="35"/>
        <v>0</v>
      </c>
      <c r="AI489" s="14">
        <f t="shared" si="36"/>
        <v>0</v>
      </c>
      <c r="AJ489" s="14">
        <f t="shared" si="37"/>
        <v>14</v>
      </c>
      <c r="AK489" s="14">
        <f t="shared" si="38"/>
        <v>14</v>
      </c>
      <c r="AL489" s="14">
        <f t="shared" si="39"/>
        <v>43.75</v>
      </c>
      <c r="AM489" s="7" t="s">
        <v>537</v>
      </c>
      <c r="AN489" s="7">
        <v>24</v>
      </c>
    </row>
    <row r="490" spans="1:40" x14ac:dyDescent="0.25">
      <c r="A490" s="7">
        <v>489</v>
      </c>
      <c r="B490" s="7" t="s">
        <v>538</v>
      </c>
      <c r="C490" s="8">
        <f>VLOOKUP(B490,[1]Combined!$B$1:$AA$640,26,0)</f>
        <v>0</v>
      </c>
      <c r="D490" s="8">
        <f>VLOOKUP(B490,[1]Combined!$B$1:$AB$640,27,0)</f>
        <v>3</v>
      </c>
      <c r="E490" s="8">
        <f>VLOOKUP(B490,[1]Combined!$B$1:$AD$640,29,0)</f>
        <v>0</v>
      </c>
      <c r="F490" s="8">
        <f>VLOOKUP(B490,[1]Combined!$B$1:$AE$640,30,0)</f>
        <v>0</v>
      </c>
      <c r="G490" s="8">
        <f>VLOOKUP(B490,[1]Combined!$B$1:$AF$640,31,0)</f>
        <v>0</v>
      </c>
      <c r="H490" s="8">
        <v>0</v>
      </c>
      <c r="I490" s="9">
        <f>VLOOKUP(B490,[2]Combined!C$1:AB$640,26,0)</f>
        <v>2</v>
      </c>
      <c r="J490" s="9">
        <f>VLOOKUP(B490,[2]Combined!C$1:AC$640,27,0)</f>
        <v>7</v>
      </c>
      <c r="K490" s="9">
        <f>VLOOKUP(B490,[2]Combined!C$1:AE$640,29,0)</f>
        <v>0</v>
      </c>
      <c r="L490" s="9">
        <f>VLOOKUP(B490,[2]Combined!C$1:AF$640,30,0)</f>
        <v>0</v>
      </c>
      <c r="M490" s="9">
        <f>VLOOKUP(B490,[2]Combined!C$1:AG$640,31,0)</f>
        <v>0</v>
      </c>
      <c r="N490" s="9">
        <v>0</v>
      </c>
      <c r="O490" s="10">
        <f>VLOOKUP(B490,[3]Combined!C$1:AB$640,26,0)</f>
        <v>1</v>
      </c>
      <c r="P490" s="10">
        <f>VLOOKUP(B490,[3]Combined!C$1:AC$640,27,0)</f>
        <v>7</v>
      </c>
      <c r="Q490" s="10">
        <f>VLOOKUP(B490,[3]Combined!C$1:AE$640,29,0)</f>
        <v>0</v>
      </c>
      <c r="R490" s="10">
        <f>VLOOKUP(B490,[3]Combined!C$1:AF$640,30,0)</f>
        <v>0</v>
      </c>
      <c r="S490" s="10">
        <f>VLOOKUP(B490,[3]Combined!C$1:AG$640,31,0)</f>
        <v>0</v>
      </c>
      <c r="T490" s="10">
        <v>0</v>
      </c>
      <c r="U490" s="11">
        <f>VLOOKUP(B490,[4]Combined!C$1:AB$640,26,0)</f>
        <v>2</v>
      </c>
      <c r="V490" s="11">
        <f>VLOOKUP(B490,[4]Combined!C$1:AC$640,27,0)</f>
        <v>10</v>
      </c>
      <c r="W490" s="11">
        <f>VLOOKUP(B490,[4]Combined!C$1:AE$640,29,0)</f>
        <v>0</v>
      </c>
      <c r="X490" s="11">
        <v>0</v>
      </c>
      <c r="Y490" s="11">
        <v>0</v>
      </c>
      <c r="Z490" s="11">
        <v>0</v>
      </c>
      <c r="AA490" s="12">
        <v>1</v>
      </c>
      <c r="AB490" s="12">
        <v>5</v>
      </c>
      <c r="AC490" s="12">
        <f>VLOOKUP(B490,[5]Combined!C$1:AE$640,29,0)</f>
        <v>0</v>
      </c>
      <c r="AD490" s="12">
        <v>0</v>
      </c>
      <c r="AE490" s="12">
        <v>0</v>
      </c>
      <c r="AF490" s="12">
        <v>0</v>
      </c>
      <c r="AG490" s="14">
        <f t="shared" si="35"/>
        <v>32</v>
      </c>
      <c r="AH490" s="14">
        <f t="shared" si="35"/>
        <v>0</v>
      </c>
      <c r="AI490" s="14">
        <f t="shared" si="36"/>
        <v>0</v>
      </c>
      <c r="AJ490" s="14">
        <f t="shared" si="37"/>
        <v>6</v>
      </c>
      <c r="AK490" s="14">
        <f t="shared" si="38"/>
        <v>6</v>
      </c>
      <c r="AL490" s="14">
        <f t="shared" si="39"/>
        <v>18.75</v>
      </c>
      <c r="AM490" s="7" t="s">
        <v>539</v>
      </c>
      <c r="AN490" s="7">
        <v>13</v>
      </c>
    </row>
    <row r="491" spans="1:40" x14ac:dyDescent="0.25">
      <c r="A491" s="7">
        <v>490</v>
      </c>
      <c r="B491" s="7" t="s">
        <v>540</v>
      </c>
      <c r="C491" s="8">
        <f>VLOOKUP(B491,[1]Combined!$B$1:$AA$640,26,0)</f>
        <v>2</v>
      </c>
      <c r="D491" s="8">
        <f>VLOOKUP(B491,[1]Combined!$B$1:$AB$640,27,0)</f>
        <v>3</v>
      </c>
      <c r="E491" s="8">
        <f>VLOOKUP(B491,[1]Combined!$B$1:$AD$640,29,0)</f>
        <v>0</v>
      </c>
      <c r="F491" s="8">
        <f>VLOOKUP(B491,[1]Combined!$B$1:$AE$640,30,0)</f>
        <v>0</v>
      </c>
      <c r="G491" s="8">
        <f>VLOOKUP(B491,[1]Combined!$B$1:$AF$640,31,0)</f>
        <v>0</v>
      </c>
      <c r="H491" s="8">
        <v>0</v>
      </c>
      <c r="I491" s="9">
        <f>VLOOKUP(B491,[2]Combined!C$1:AB$640,26,0)</f>
        <v>6</v>
      </c>
      <c r="J491" s="9">
        <f>VLOOKUP(B491,[2]Combined!C$1:AC$640,27,0)</f>
        <v>7</v>
      </c>
      <c r="K491" s="9">
        <f>VLOOKUP(B491,[2]Combined!C$1:AE$640,29,0)</f>
        <v>0</v>
      </c>
      <c r="L491" s="9">
        <f>VLOOKUP(B491,[2]Combined!C$1:AF$640,30,0)</f>
        <v>0</v>
      </c>
      <c r="M491" s="9">
        <f>VLOOKUP(B491,[2]Combined!C$1:AG$640,31,0)</f>
        <v>0</v>
      </c>
      <c r="N491" s="9">
        <v>0</v>
      </c>
      <c r="O491" s="10">
        <f>VLOOKUP(B491,[3]Combined!C$1:AB$640,26,0)</f>
        <v>3</v>
      </c>
      <c r="P491" s="10">
        <f>VLOOKUP(B491,[3]Combined!C$1:AC$640,27,0)</f>
        <v>7</v>
      </c>
      <c r="Q491" s="10">
        <f>VLOOKUP(B491,[3]Combined!C$1:AE$640,29,0)</f>
        <v>0</v>
      </c>
      <c r="R491" s="10">
        <f>VLOOKUP(B491,[3]Combined!C$1:AF$640,30,0)</f>
        <v>0</v>
      </c>
      <c r="S491" s="10">
        <f>VLOOKUP(B491,[3]Combined!C$1:AG$640,31,0)</f>
        <v>0</v>
      </c>
      <c r="T491" s="10">
        <v>0</v>
      </c>
      <c r="U491" s="11">
        <f>VLOOKUP(B491,[4]Combined!C$1:AB$640,26,0)</f>
        <v>4</v>
      </c>
      <c r="V491" s="11">
        <f>VLOOKUP(B491,[4]Combined!C$1:AC$640,27,0)</f>
        <v>10</v>
      </c>
      <c r="W491" s="11">
        <f>VLOOKUP(B491,[4]Combined!C$1:AE$640,29,0)</f>
        <v>0</v>
      </c>
      <c r="X491" s="11">
        <v>0</v>
      </c>
      <c r="Y491" s="11">
        <v>0</v>
      </c>
      <c r="Z491" s="11">
        <v>0</v>
      </c>
      <c r="AA491" s="12">
        <v>3</v>
      </c>
      <c r="AB491" s="12">
        <v>5</v>
      </c>
      <c r="AC491" s="12">
        <f>VLOOKUP(B491,[5]Combined!C$1:AE$640,29,0)</f>
        <v>0</v>
      </c>
      <c r="AD491" s="12">
        <v>0</v>
      </c>
      <c r="AE491" s="12">
        <v>0</v>
      </c>
      <c r="AF491" s="12">
        <v>0</v>
      </c>
      <c r="AG491" s="14">
        <f t="shared" si="35"/>
        <v>32</v>
      </c>
      <c r="AH491" s="14">
        <f t="shared" si="35"/>
        <v>0</v>
      </c>
      <c r="AI491" s="14">
        <f t="shared" si="36"/>
        <v>0</v>
      </c>
      <c r="AJ491" s="14">
        <f t="shared" si="37"/>
        <v>18</v>
      </c>
      <c r="AK491" s="14">
        <f t="shared" si="38"/>
        <v>18</v>
      </c>
      <c r="AL491" s="14">
        <f t="shared" si="39"/>
        <v>56.25</v>
      </c>
      <c r="AM491" s="7" t="s">
        <v>541</v>
      </c>
      <c r="AN491" s="7">
        <v>24</v>
      </c>
    </row>
    <row r="492" spans="1:40" x14ac:dyDescent="0.25">
      <c r="A492" s="7">
        <v>491</v>
      </c>
      <c r="B492" s="7" t="s">
        <v>542</v>
      </c>
      <c r="C492" s="8">
        <f>VLOOKUP(B492,[1]Combined!$B$1:$AA$640,26,0)</f>
        <v>2</v>
      </c>
      <c r="D492" s="8">
        <f>VLOOKUP(B492,[1]Combined!$B$1:$AB$640,27,0)</f>
        <v>3</v>
      </c>
      <c r="E492" s="8">
        <f>VLOOKUP(B492,[1]Combined!$B$1:$AD$640,29,0)</f>
        <v>0</v>
      </c>
      <c r="F492" s="8">
        <f>VLOOKUP(B492,[1]Combined!$B$1:$AE$640,30,0)</f>
        <v>0</v>
      </c>
      <c r="G492" s="8">
        <f>VLOOKUP(B492,[1]Combined!$B$1:$AF$640,31,0)</f>
        <v>0</v>
      </c>
      <c r="H492" s="8">
        <v>0</v>
      </c>
      <c r="I492" s="9">
        <f>VLOOKUP(B492,[2]Combined!C$1:AB$640,26,0)</f>
        <v>5</v>
      </c>
      <c r="J492" s="9">
        <f>VLOOKUP(B492,[2]Combined!C$1:AC$640,27,0)</f>
        <v>7</v>
      </c>
      <c r="K492" s="9">
        <f>VLOOKUP(B492,[2]Combined!C$1:AE$640,29,0)</f>
        <v>0</v>
      </c>
      <c r="L492" s="9">
        <f>VLOOKUP(B492,[2]Combined!C$1:AF$640,30,0)</f>
        <v>0</v>
      </c>
      <c r="M492" s="9">
        <f>VLOOKUP(B492,[2]Combined!C$1:AG$640,31,0)</f>
        <v>0</v>
      </c>
      <c r="N492" s="9">
        <v>0</v>
      </c>
      <c r="O492" s="10">
        <f>VLOOKUP(B492,[3]Combined!C$1:AB$640,26,0)</f>
        <v>3</v>
      </c>
      <c r="P492" s="10">
        <f>VLOOKUP(B492,[3]Combined!C$1:AC$640,27,0)</f>
        <v>7</v>
      </c>
      <c r="Q492" s="10">
        <f>VLOOKUP(B492,[3]Combined!C$1:AE$640,29,0)</f>
        <v>0</v>
      </c>
      <c r="R492" s="10">
        <f>VLOOKUP(B492,[3]Combined!C$1:AF$640,30,0)</f>
        <v>0</v>
      </c>
      <c r="S492" s="10">
        <f>VLOOKUP(B492,[3]Combined!C$1:AG$640,31,0)</f>
        <v>0</v>
      </c>
      <c r="T492" s="10">
        <v>0</v>
      </c>
      <c r="U492" s="11">
        <f>VLOOKUP(B492,[4]Combined!C$1:AB$640,26,0)</f>
        <v>6</v>
      </c>
      <c r="V492" s="11">
        <f>VLOOKUP(B492,[4]Combined!C$1:AC$640,27,0)</f>
        <v>10</v>
      </c>
      <c r="W492" s="11">
        <f>VLOOKUP(B492,[4]Combined!C$1:AE$640,29,0)</f>
        <v>0</v>
      </c>
      <c r="X492" s="11">
        <v>0</v>
      </c>
      <c r="Y492" s="11">
        <v>0</v>
      </c>
      <c r="Z492" s="11">
        <v>0</v>
      </c>
      <c r="AA492" s="12">
        <v>3</v>
      </c>
      <c r="AB492" s="12">
        <v>5</v>
      </c>
      <c r="AC492" s="12">
        <f>VLOOKUP(B492,[5]Combined!C$1:AE$640,29,0)</f>
        <v>0</v>
      </c>
      <c r="AD492" s="12">
        <v>0</v>
      </c>
      <c r="AE492" s="12">
        <v>0</v>
      </c>
      <c r="AF492" s="12">
        <v>0</v>
      </c>
      <c r="AG492" s="14">
        <f t="shared" si="35"/>
        <v>32</v>
      </c>
      <c r="AH492" s="14">
        <f t="shared" si="35"/>
        <v>0</v>
      </c>
      <c r="AI492" s="14">
        <f t="shared" si="36"/>
        <v>0</v>
      </c>
      <c r="AJ492" s="14">
        <f t="shared" si="37"/>
        <v>19</v>
      </c>
      <c r="AK492" s="14">
        <f t="shared" si="38"/>
        <v>19</v>
      </c>
      <c r="AL492" s="14">
        <f t="shared" si="39"/>
        <v>59.375</v>
      </c>
      <c r="AM492" s="7" t="s">
        <v>533</v>
      </c>
      <c r="AN492" s="7">
        <v>23</v>
      </c>
    </row>
    <row r="493" spans="1:40" x14ac:dyDescent="0.25">
      <c r="A493" s="7">
        <v>492</v>
      </c>
      <c r="B493" s="7" t="s">
        <v>543</v>
      </c>
      <c r="C493" s="8">
        <f>VLOOKUP(B493,[1]Combined!$B$1:$AA$640,26,0)</f>
        <v>2</v>
      </c>
      <c r="D493" s="8">
        <f>VLOOKUP(B493,[1]Combined!$B$1:$AB$640,27,0)</f>
        <v>3</v>
      </c>
      <c r="E493" s="8">
        <f>VLOOKUP(B493,[1]Combined!$B$1:$AD$640,29,0)</f>
        <v>0</v>
      </c>
      <c r="F493" s="8">
        <f>VLOOKUP(B493,[1]Combined!$B$1:$AE$640,30,0)</f>
        <v>0</v>
      </c>
      <c r="G493" s="8">
        <f>VLOOKUP(B493,[1]Combined!$B$1:$AF$640,31,0)</f>
        <v>0</v>
      </c>
      <c r="H493" s="8">
        <v>0</v>
      </c>
      <c r="I493" s="9">
        <f>VLOOKUP(B493,[2]Combined!C$1:AB$640,26,0)</f>
        <v>5</v>
      </c>
      <c r="J493" s="9">
        <f>VLOOKUP(B493,[2]Combined!C$1:AC$640,27,0)</f>
        <v>7</v>
      </c>
      <c r="K493" s="9">
        <f>VLOOKUP(B493,[2]Combined!C$1:AE$640,29,0)</f>
        <v>0</v>
      </c>
      <c r="L493" s="9">
        <f>VLOOKUP(B493,[2]Combined!C$1:AF$640,30,0)</f>
        <v>0</v>
      </c>
      <c r="M493" s="9">
        <f>VLOOKUP(B493,[2]Combined!C$1:AG$640,31,0)</f>
        <v>0</v>
      </c>
      <c r="N493" s="9">
        <v>0</v>
      </c>
      <c r="O493" s="10">
        <f>VLOOKUP(B493,[3]Combined!C$1:AB$640,26,0)</f>
        <v>4</v>
      </c>
      <c r="P493" s="10">
        <f>VLOOKUP(B493,[3]Combined!C$1:AC$640,27,0)</f>
        <v>7</v>
      </c>
      <c r="Q493" s="10">
        <f>VLOOKUP(B493,[3]Combined!C$1:AE$640,29,0)</f>
        <v>0</v>
      </c>
      <c r="R493" s="10">
        <f>VLOOKUP(B493,[3]Combined!C$1:AF$640,30,0)</f>
        <v>0</v>
      </c>
      <c r="S493" s="10">
        <f>VLOOKUP(B493,[3]Combined!C$1:AG$640,31,0)</f>
        <v>0</v>
      </c>
      <c r="T493" s="10">
        <v>0</v>
      </c>
      <c r="U493" s="11">
        <f>VLOOKUP(B493,[4]Combined!C$1:AB$640,26,0)</f>
        <v>6</v>
      </c>
      <c r="V493" s="11">
        <f>VLOOKUP(B493,[4]Combined!C$1:AC$640,27,0)</f>
        <v>10</v>
      </c>
      <c r="W493" s="11">
        <f>VLOOKUP(B493,[4]Combined!C$1:AE$640,29,0)</f>
        <v>0</v>
      </c>
      <c r="X493" s="11">
        <v>0</v>
      </c>
      <c r="Y493" s="11">
        <v>0</v>
      </c>
      <c r="Z493" s="11">
        <v>0</v>
      </c>
      <c r="AA493" s="12">
        <v>3</v>
      </c>
      <c r="AB493" s="12">
        <v>5</v>
      </c>
      <c r="AC493" s="12">
        <f>VLOOKUP(B493,[5]Combined!C$1:AE$640,29,0)</f>
        <v>0</v>
      </c>
      <c r="AD493" s="12">
        <v>0</v>
      </c>
      <c r="AE493" s="12">
        <v>0</v>
      </c>
      <c r="AF493" s="12">
        <v>0</v>
      </c>
      <c r="AG493" s="14">
        <f t="shared" si="35"/>
        <v>32</v>
      </c>
      <c r="AH493" s="14">
        <f t="shared" si="35"/>
        <v>0</v>
      </c>
      <c r="AI493" s="14">
        <f t="shared" si="36"/>
        <v>0</v>
      </c>
      <c r="AJ493" s="14">
        <f t="shared" si="37"/>
        <v>20</v>
      </c>
      <c r="AK493" s="14">
        <f t="shared" si="38"/>
        <v>20</v>
      </c>
      <c r="AL493" s="14">
        <f t="shared" si="39"/>
        <v>62.5</v>
      </c>
      <c r="AM493" s="7" t="s">
        <v>535</v>
      </c>
      <c r="AN493" s="7">
        <v>23</v>
      </c>
    </row>
    <row r="494" spans="1:40" x14ac:dyDescent="0.25">
      <c r="A494" s="7">
        <v>493</v>
      </c>
      <c r="B494" s="7" t="s">
        <v>544</v>
      </c>
      <c r="C494" s="8">
        <f>VLOOKUP(B494,[1]Combined!$B$1:$AA$640,26,0)</f>
        <v>2</v>
      </c>
      <c r="D494" s="8">
        <f>VLOOKUP(B494,[1]Combined!$B$1:$AB$640,27,0)</f>
        <v>3</v>
      </c>
      <c r="E494" s="8">
        <f>VLOOKUP(B494,[1]Combined!$B$1:$AD$640,29,0)</f>
        <v>0</v>
      </c>
      <c r="F494" s="8">
        <f>VLOOKUP(B494,[1]Combined!$B$1:$AE$640,30,0)</f>
        <v>0</v>
      </c>
      <c r="G494" s="8">
        <f>VLOOKUP(B494,[1]Combined!$B$1:$AF$640,31,0)</f>
        <v>0</v>
      </c>
      <c r="H494" s="8">
        <v>0</v>
      </c>
      <c r="I494" s="9">
        <f>VLOOKUP(B494,[2]Combined!C$1:AB$640,26,0)</f>
        <v>5</v>
      </c>
      <c r="J494" s="9">
        <f>VLOOKUP(B494,[2]Combined!C$1:AC$640,27,0)</f>
        <v>7</v>
      </c>
      <c r="K494" s="9">
        <f>VLOOKUP(B494,[2]Combined!C$1:AE$640,29,0)</f>
        <v>0</v>
      </c>
      <c r="L494" s="9">
        <f>VLOOKUP(B494,[2]Combined!C$1:AF$640,30,0)</f>
        <v>0</v>
      </c>
      <c r="M494" s="9">
        <f>VLOOKUP(B494,[2]Combined!C$1:AG$640,31,0)</f>
        <v>0</v>
      </c>
      <c r="N494" s="9">
        <v>0</v>
      </c>
      <c r="O494" s="10">
        <f>VLOOKUP(B494,[3]Combined!C$1:AB$640,26,0)</f>
        <v>6</v>
      </c>
      <c r="P494" s="10">
        <f>VLOOKUP(B494,[3]Combined!C$1:AC$640,27,0)</f>
        <v>7</v>
      </c>
      <c r="Q494" s="10">
        <f>VLOOKUP(B494,[3]Combined!C$1:AE$640,29,0)</f>
        <v>0</v>
      </c>
      <c r="R494" s="10">
        <f>VLOOKUP(B494,[3]Combined!C$1:AF$640,30,0)</f>
        <v>0</v>
      </c>
      <c r="S494" s="10">
        <f>VLOOKUP(B494,[3]Combined!C$1:AG$640,31,0)</f>
        <v>0</v>
      </c>
      <c r="T494" s="10">
        <v>0</v>
      </c>
      <c r="U494" s="11">
        <f>VLOOKUP(B494,[4]Combined!C$1:AB$640,26,0)</f>
        <v>10</v>
      </c>
      <c r="V494" s="11">
        <f>VLOOKUP(B494,[4]Combined!C$1:AC$640,27,0)</f>
        <v>10</v>
      </c>
      <c r="W494" s="11">
        <f>VLOOKUP(B494,[4]Combined!C$1:AE$640,29,0)</f>
        <v>0</v>
      </c>
      <c r="X494" s="11">
        <v>0</v>
      </c>
      <c r="Y494" s="11">
        <v>0</v>
      </c>
      <c r="Z494" s="11">
        <v>0</v>
      </c>
      <c r="AA494" s="12">
        <v>5</v>
      </c>
      <c r="AB494" s="12">
        <v>5</v>
      </c>
      <c r="AC494" s="12">
        <f>VLOOKUP(B494,[5]Combined!C$1:AE$640,29,0)</f>
        <v>0</v>
      </c>
      <c r="AD494" s="12">
        <v>0</v>
      </c>
      <c r="AE494" s="12">
        <v>0</v>
      </c>
      <c r="AF494" s="12">
        <v>0</v>
      </c>
      <c r="AG494" s="14">
        <f t="shared" si="35"/>
        <v>32</v>
      </c>
      <c r="AH494" s="14">
        <f t="shared" si="35"/>
        <v>0</v>
      </c>
      <c r="AI494" s="14">
        <f t="shared" si="36"/>
        <v>0</v>
      </c>
      <c r="AJ494" s="14">
        <f t="shared" si="37"/>
        <v>28</v>
      </c>
      <c r="AK494" s="14">
        <f t="shared" si="38"/>
        <v>28</v>
      </c>
      <c r="AL494" s="14">
        <f t="shared" si="39"/>
        <v>87.5</v>
      </c>
      <c r="AM494" s="7" t="s">
        <v>537</v>
      </c>
      <c r="AN494" s="7">
        <v>25</v>
      </c>
    </row>
    <row r="495" spans="1:40" x14ac:dyDescent="0.25">
      <c r="A495" s="7">
        <v>494</v>
      </c>
      <c r="B495" s="7" t="s">
        <v>545</v>
      </c>
      <c r="C495" s="8">
        <f>VLOOKUP(B495,[1]Combined!$B$1:$AA$640,26,0)</f>
        <v>2</v>
      </c>
      <c r="D495" s="8">
        <f>VLOOKUP(B495,[1]Combined!$B$1:$AB$640,27,0)</f>
        <v>3</v>
      </c>
      <c r="E495" s="8">
        <f>VLOOKUP(B495,[1]Combined!$B$1:$AD$640,29,0)</f>
        <v>0</v>
      </c>
      <c r="F495" s="8">
        <f>VLOOKUP(B495,[1]Combined!$B$1:$AE$640,30,0)</f>
        <v>0</v>
      </c>
      <c r="G495" s="8">
        <f>VLOOKUP(B495,[1]Combined!$B$1:$AF$640,31,0)</f>
        <v>0</v>
      </c>
      <c r="H495" s="8">
        <v>0</v>
      </c>
      <c r="I495" s="9">
        <f>VLOOKUP(B495,[2]Combined!C$1:AB$640,26,0)</f>
        <v>6</v>
      </c>
      <c r="J495" s="9">
        <f>VLOOKUP(B495,[2]Combined!C$1:AC$640,27,0)</f>
        <v>7</v>
      </c>
      <c r="K495" s="9">
        <f>VLOOKUP(B495,[2]Combined!C$1:AE$640,29,0)</f>
        <v>0</v>
      </c>
      <c r="L495" s="9">
        <f>VLOOKUP(B495,[2]Combined!C$1:AF$640,30,0)</f>
        <v>0</v>
      </c>
      <c r="M495" s="9">
        <f>VLOOKUP(B495,[2]Combined!C$1:AG$640,31,0)</f>
        <v>0</v>
      </c>
      <c r="N495" s="9">
        <v>0</v>
      </c>
      <c r="O495" s="10">
        <f>VLOOKUP(B495,[3]Combined!C$1:AB$640,26,0)</f>
        <v>3</v>
      </c>
      <c r="P495" s="10">
        <f>VLOOKUP(B495,[3]Combined!C$1:AC$640,27,0)</f>
        <v>7</v>
      </c>
      <c r="Q495" s="10">
        <f>VLOOKUP(B495,[3]Combined!C$1:AE$640,29,0)</f>
        <v>0</v>
      </c>
      <c r="R495" s="10">
        <f>VLOOKUP(B495,[3]Combined!C$1:AF$640,30,0)</f>
        <v>0</v>
      </c>
      <c r="S495" s="10">
        <f>VLOOKUP(B495,[3]Combined!C$1:AG$640,31,0)</f>
        <v>0</v>
      </c>
      <c r="T495" s="10">
        <v>0</v>
      </c>
      <c r="U495" s="11">
        <f>VLOOKUP(B495,[4]Combined!C$1:AB$640,26,0)</f>
        <v>10</v>
      </c>
      <c r="V495" s="11">
        <f>VLOOKUP(B495,[4]Combined!C$1:AC$640,27,0)</f>
        <v>10</v>
      </c>
      <c r="W495" s="11">
        <f>VLOOKUP(B495,[4]Combined!C$1:AE$640,29,0)</f>
        <v>0</v>
      </c>
      <c r="X495" s="11">
        <v>0</v>
      </c>
      <c r="Y495" s="11">
        <v>0</v>
      </c>
      <c r="Z495" s="11">
        <v>0</v>
      </c>
      <c r="AA495" s="12">
        <v>4</v>
      </c>
      <c r="AB495" s="12">
        <v>5</v>
      </c>
      <c r="AC495" s="12">
        <f>VLOOKUP(B495,[5]Combined!C$1:AE$640,29,0)</f>
        <v>0</v>
      </c>
      <c r="AD495" s="12">
        <v>0</v>
      </c>
      <c r="AE495" s="12">
        <v>0</v>
      </c>
      <c r="AF495" s="12">
        <v>0</v>
      </c>
      <c r="AG495" s="14">
        <f t="shared" si="35"/>
        <v>32</v>
      </c>
      <c r="AH495" s="14">
        <f t="shared" si="35"/>
        <v>0</v>
      </c>
      <c r="AI495" s="14">
        <f t="shared" si="36"/>
        <v>0</v>
      </c>
      <c r="AJ495" s="14">
        <f t="shared" si="37"/>
        <v>25</v>
      </c>
      <c r="AK495" s="14">
        <f t="shared" si="38"/>
        <v>25</v>
      </c>
      <c r="AL495" s="14">
        <f t="shared" si="39"/>
        <v>78.125</v>
      </c>
      <c r="AM495" s="7" t="s">
        <v>539</v>
      </c>
      <c r="AN495" s="7">
        <v>24</v>
      </c>
    </row>
    <row r="496" spans="1:40" x14ac:dyDescent="0.25">
      <c r="A496" s="7">
        <v>495</v>
      </c>
      <c r="B496" s="7" t="s">
        <v>546</v>
      </c>
      <c r="C496" s="8">
        <f>VLOOKUP(B496,[1]Combined!$B$1:$AA$640,26,0)</f>
        <v>2</v>
      </c>
      <c r="D496" s="8">
        <f>VLOOKUP(B496,[1]Combined!$B$1:$AB$640,27,0)</f>
        <v>3</v>
      </c>
      <c r="E496" s="8">
        <f>VLOOKUP(B496,[1]Combined!$B$1:$AD$640,29,0)</f>
        <v>0</v>
      </c>
      <c r="F496" s="8">
        <f>VLOOKUP(B496,[1]Combined!$B$1:$AE$640,30,0)</f>
        <v>0</v>
      </c>
      <c r="G496" s="8">
        <f>VLOOKUP(B496,[1]Combined!$B$1:$AF$640,31,0)</f>
        <v>0</v>
      </c>
      <c r="H496" s="8">
        <v>0</v>
      </c>
      <c r="I496" s="9">
        <f>VLOOKUP(B496,[2]Combined!C$1:AB$640,26,0)</f>
        <v>5</v>
      </c>
      <c r="J496" s="9">
        <f>VLOOKUP(B496,[2]Combined!C$1:AC$640,27,0)</f>
        <v>7</v>
      </c>
      <c r="K496" s="9">
        <f>VLOOKUP(B496,[2]Combined!C$1:AE$640,29,0)</f>
        <v>0</v>
      </c>
      <c r="L496" s="9">
        <f>VLOOKUP(B496,[2]Combined!C$1:AF$640,30,0)</f>
        <v>0</v>
      </c>
      <c r="M496" s="9">
        <f>VLOOKUP(B496,[2]Combined!C$1:AG$640,31,0)</f>
        <v>0</v>
      </c>
      <c r="N496" s="9">
        <v>0</v>
      </c>
      <c r="O496" s="10">
        <f>VLOOKUP(B496,[3]Combined!C$1:AB$640,26,0)</f>
        <v>6</v>
      </c>
      <c r="P496" s="10">
        <f>VLOOKUP(B496,[3]Combined!C$1:AC$640,27,0)</f>
        <v>7</v>
      </c>
      <c r="Q496" s="10">
        <f>VLOOKUP(B496,[3]Combined!C$1:AE$640,29,0)</f>
        <v>0</v>
      </c>
      <c r="R496" s="10">
        <f>VLOOKUP(B496,[3]Combined!C$1:AF$640,30,0)</f>
        <v>0</v>
      </c>
      <c r="S496" s="10">
        <f>VLOOKUP(B496,[3]Combined!C$1:AG$640,31,0)</f>
        <v>0</v>
      </c>
      <c r="T496" s="10">
        <v>0</v>
      </c>
      <c r="U496" s="11">
        <f>VLOOKUP(B496,[4]Combined!C$1:AB$640,26,0)</f>
        <v>7</v>
      </c>
      <c r="V496" s="11">
        <f>VLOOKUP(B496,[4]Combined!C$1:AC$640,27,0)</f>
        <v>10</v>
      </c>
      <c r="W496" s="11">
        <f>VLOOKUP(B496,[4]Combined!C$1:AE$640,29,0)</f>
        <v>0</v>
      </c>
      <c r="X496" s="11">
        <v>0</v>
      </c>
      <c r="Y496" s="11">
        <v>0</v>
      </c>
      <c r="Z496" s="11">
        <v>0</v>
      </c>
      <c r="AA496" s="12">
        <v>4</v>
      </c>
      <c r="AB496" s="12">
        <v>5</v>
      </c>
      <c r="AC496" s="12">
        <f>VLOOKUP(B496,[5]Combined!C$1:AE$640,29,0)</f>
        <v>0</v>
      </c>
      <c r="AD496" s="12">
        <v>0</v>
      </c>
      <c r="AE496" s="12">
        <v>0</v>
      </c>
      <c r="AF496" s="12">
        <v>0</v>
      </c>
      <c r="AG496" s="14">
        <f t="shared" si="35"/>
        <v>32</v>
      </c>
      <c r="AH496" s="14">
        <f t="shared" si="35"/>
        <v>0</v>
      </c>
      <c r="AI496" s="14">
        <f t="shared" si="36"/>
        <v>0</v>
      </c>
      <c r="AJ496" s="14">
        <f t="shared" si="37"/>
        <v>24</v>
      </c>
      <c r="AK496" s="14">
        <f t="shared" si="38"/>
        <v>24</v>
      </c>
      <c r="AL496" s="14">
        <f t="shared" si="39"/>
        <v>75</v>
      </c>
      <c r="AM496" s="7" t="s">
        <v>541</v>
      </c>
      <c r="AN496" s="7">
        <v>25</v>
      </c>
    </row>
    <row r="497" spans="1:40" x14ac:dyDescent="0.25">
      <c r="A497" s="7">
        <v>496</v>
      </c>
      <c r="B497" s="7" t="s">
        <v>547</v>
      </c>
      <c r="C497" s="8">
        <f>VLOOKUP(B497,[1]Combined!$B$1:$AA$640,26,0)</f>
        <v>2</v>
      </c>
      <c r="D497" s="8">
        <f>VLOOKUP(B497,[1]Combined!$B$1:$AB$640,27,0)</f>
        <v>3</v>
      </c>
      <c r="E497" s="8">
        <f>VLOOKUP(B497,[1]Combined!$B$1:$AD$640,29,0)</f>
        <v>0</v>
      </c>
      <c r="F497" s="8">
        <f>VLOOKUP(B497,[1]Combined!$B$1:$AE$640,30,0)</f>
        <v>0</v>
      </c>
      <c r="G497" s="8">
        <f>VLOOKUP(B497,[1]Combined!$B$1:$AF$640,31,0)</f>
        <v>0</v>
      </c>
      <c r="H497" s="8">
        <v>0</v>
      </c>
      <c r="I497" s="9">
        <f>VLOOKUP(B497,[2]Combined!C$1:AB$640,26,0)</f>
        <v>4</v>
      </c>
      <c r="J497" s="9">
        <f>VLOOKUP(B497,[2]Combined!C$1:AC$640,27,0)</f>
        <v>7</v>
      </c>
      <c r="K497" s="9">
        <f>VLOOKUP(B497,[2]Combined!C$1:AE$640,29,0)</f>
        <v>0</v>
      </c>
      <c r="L497" s="9">
        <f>VLOOKUP(B497,[2]Combined!C$1:AF$640,30,0)</f>
        <v>0</v>
      </c>
      <c r="M497" s="9">
        <f>VLOOKUP(B497,[2]Combined!C$1:AG$640,31,0)</f>
        <v>0</v>
      </c>
      <c r="N497" s="9">
        <v>0</v>
      </c>
      <c r="O497" s="10">
        <f>VLOOKUP(B497,[3]Combined!C$1:AB$640,26,0)</f>
        <v>5</v>
      </c>
      <c r="P497" s="10">
        <f>VLOOKUP(B497,[3]Combined!C$1:AC$640,27,0)</f>
        <v>7</v>
      </c>
      <c r="Q497" s="10">
        <f>VLOOKUP(B497,[3]Combined!C$1:AE$640,29,0)</f>
        <v>0</v>
      </c>
      <c r="R497" s="10">
        <f>VLOOKUP(B497,[3]Combined!C$1:AF$640,30,0)</f>
        <v>0</v>
      </c>
      <c r="S497" s="10">
        <f>VLOOKUP(B497,[3]Combined!C$1:AG$640,31,0)</f>
        <v>0</v>
      </c>
      <c r="T497" s="10">
        <v>0</v>
      </c>
      <c r="U497" s="11">
        <f>VLOOKUP(B497,[4]Combined!C$1:AB$640,26,0)</f>
        <v>7</v>
      </c>
      <c r="V497" s="11">
        <f>VLOOKUP(B497,[4]Combined!C$1:AC$640,27,0)</f>
        <v>10</v>
      </c>
      <c r="W497" s="11">
        <f>VLOOKUP(B497,[4]Combined!C$1:AE$640,29,0)</f>
        <v>0</v>
      </c>
      <c r="X497" s="11">
        <v>0</v>
      </c>
      <c r="Y497" s="11">
        <v>0</v>
      </c>
      <c r="Z497" s="11">
        <v>0</v>
      </c>
      <c r="AA497" s="12">
        <v>3</v>
      </c>
      <c r="AB497" s="12">
        <v>5</v>
      </c>
      <c r="AC497" s="12">
        <f>VLOOKUP(B497,[5]Combined!C$1:AE$640,29,0)</f>
        <v>0</v>
      </c>
      <c r="AD497" s="12">
        <v>0</v>
      </c>
      <c r="AE497" s="12">
        <v>0</v>
      </c>
      <c r="AF497" s="12">
        <v>0</v>
      </c>
      <c r="AG497" s="14">
        <f t="shared" si="35"/>
        <v>32</v>
      </c>
      <c r="AH497" s="14">
        <f t="shared" si="35"/>
        <v>0</v>
      </c>
      <c r="AI497" s="14">
        <f t="shared" si="36"/>
        <v>0</v>
      </c>
      <c r="AJ497" s="14">
        <f t="shared" si="37"/>
        <v>21</v>
      </c>
      <c r="AK497" s="14">
        <f t="shared" si="38"/>
        <v>21</v>
      </c>
      <c r="AL497" s="14">
        <f t="shared" si="39"/>
        <v>65.625</v>
      </c>
      <c r="AM497" s="7" t="s">
        <v>533</v>
      </c>
      <c r="AN497" s="7">
        <v>23</v>
      </c>
    </row>
    <row r="498" spans="1:40" x14ac:dyDescent="0.25">
      <c r="A498" s="7">
        <v>497</v>
      </c>
      <c r="B498" s="7" t="s">
        <v>548</v>
      </c>
      <c r="C498" s="8">
        <f>VLOOKUP(B498,[1]Combined!$B$1:$AA$640,26,0)</f>
        <v>2</v>
      </c>
      <c r="D498" s="8">
        <f>VLOOKUP(B498,[1]Combined!$B$1:$AB$640,27,0)</f>
        <v>3</v>
      </c>
      <c r="E498" s="8">
        <f>VLOOKUP(B498,[1]Combined!$B$1:$AD$640,29,0)</f>
        <v>0</v>
      </c>
      <c r="F498" s="8">
        <f>VLOOKUP(B498,[1]Combined!$B$1:$AE$640,30,0)</f>
        <v>0</v>
      </c>
      <c r="G498" s="8">
        <f>VLOOKUP(B498,[1]Combined!$B$1:$AF$640,31,0)</f>
        <v>0</v>
      </c>
      <c r="H498" s="8">
        <v>0</v>
      </c>
      <c r="I498" s="9">
        <f>VLOOKUP(B498,[2]Combined!C$1:AB$640,26,0)</f>
        <v>6</v>
      </c>
      <c r="J498" s="9">
        <f>VLOOKUP(B498,[2]Combined!C$1:AC$640,27,0)</f>
        <v>7</v>
      </c>
      <c r="K498" s="9">
        <f>VLOOKUP(B498,[2]Combined!C$1:AE$640,29,0)</f>
        <v>0</v>
      </c>
      <c r="L498" s="9">
        <f>VLOOKUP(B498,[2]Combined!C$1:AF$640,30,0)</f>
        <v>0</v>
      </c>
      <c r="M498" s="9">
        <f>VLOOKUP(B498,[2]Combined!C$1:AG$640,31,0)</f>
        <v>0</v>
      </c>
      <c r="N498" s="9">
        <v>0</v>
      </c>
      <c r="O498" s="10">
        <f>VLOOKUP(B498,[3]Combined!C$1:AB$640,26,0)</f>
        <v>5</v>
      </c>
      <c r="P498" s="10">
        <f>VLOOKUP(B498,[3]Combined!C$1:AC$640,27,0)</f>
        <v>7</v>
      </c>
      <c r="Q498" s="10">
        <f>VLOOKUP(B498,[3]Combined!C$1:AE$640,29,0)</f>
        <v>0</v>
      </c>
      <c r="R498" s="10">
        <f>VLOOKUP(B498,[3]Combined!C$1:AF$640,30,0)</f>
        <v>0</v>
      </c>
      <c r="S498" s="10">
        <f>VLOOKUP(B498,[3]Combined!C$1:AG$640,31,0)</f>
        <v>0</v>
      </c>
      <c r="T498" s="10">
        <v>0</v>
      </c>
      <c r="U498" s="11">
        <f>VLOOKUP(B498,[4]Combined!C$1:AB$640,26,0)</f>
        <v>10</v>
      </c>
      <c r="V498" s="11">
        <f>VLOOKUP(B498,[4]Combined!C$1:AC$640,27,0)</f>
        <v>10</v>
      </c>
      <c r="W498" s="11">
        <f>VLOOKUP(B498,[4]Combined!C$1:AE$640,29,0)</f>
        <v>0</v>
      </c>
      <c r="X498" s="11">
        <v>0</v>
      </c>
      <c r="Y498" s="11">
        <v>0</v>
      </c>
      <c r="Z498" s="11">
        <v>0</v>
      </c>
      <c r="AA498" s="12">
        <v>1</v>
      </c>
      <c r="AB498" s="12">
        <v>5</v>
      </c>
      <c r="AC498" s="12">
        <f>VLOOKUP(B498,[5]Combined!C$1:AE$640,29,0)</f>
        <v>0</v>
      </c>
      <c r="AD498" s="12">
        <v>0</v>
      </c>
      <c r="AE498" s="12">
        <v>0</v>
      </c>
      <c r="AF498" s="12">
        <v>0</v>
      </c>
      <c r="AG498" s="14">
        <f t="shared" si="35"/>
        <v>32</v>
      </c>
      <c r="AH498" s="14">
        <f t="shared" si="35"/>
        <v>0</v>
      </c>
      <c r="AI498" s="14">
        <f t="shared" si="36"/>
        <v>0</v>
      </c>
      <c r="AJ498" s="14">
        <f t="shared" si="37"/>
        <v>24</v>
      </c>
      <c r="AK498" s="14">
        <f t="shared" si="38"/>
        <v>24</v>
      </c>
      <c r="AL498" s="14">
        <f t="shared" si="39"/>
        <v>75</v>
      </c>
      <c r="AM498" s="7" t="s">
        <v>535</v>
      </c>
      <c r="AN498" s="7">
        <v>24</v>
      </c>
    </row>
    <row r="499" spans="1:40" x14ac:dyDescent="0.25">
      <c r="A499" s="7">
        <v>498</v>
      </c>
      <c r="B499" s="7" t="s">
        <v>549</v>
      </c>
      <c r="C499" s="8">
        <f>VLOOKUP(B499,[1]Combined!$B$1:$AA$640,26,0)</f>
        <v>2</v>
      </c>
      <c r="D499" s="8">
        <f>VLOOKUP(B499,[1]Combined!$B$1:$AB$640,27,0)</f>
        <v>3</v>
      </c>
      <c r="E499" s="8">
        <f>VLOOKUP(B499,[1]Combined!$B$1:$AD$640,29,0)</f>
        <v>0</v>
      </c>
      <c r="F499" s="8">
        <f>VLOOKUP(B499,[1]Combined!$B$1:$AE$640,30,0)</f>
        <v>0</v>
      </c>
      <c r="G499" s="8">
        <f>VLOOKUP(B499,[1]Combined!$B$1:$AF$640,31,0)</f>
        <v>0</v>
      </c>
      <c r="H499" s="8">
        <v>0</v>
      </c>
      <c r="I499" s="9">
        <f>VLOOKUP(B499,[2]Combined!C$1:AB$640,26,0)</f>
        <v>7</v>
      </c>
      <c r="J499" s="9">
        <f>VLOOKUP(B499,[2]Combined!C$1:AC$640,27,0)</f>
        <v>7</v>
      </c>
      <c r="K499" s="9">
        <f>VLOOKUP(B499,[2]Combined!C$1:AE$640,29,0)</f>
        <v>0</v>
      </c>
      <c r="L499" s="9">
        <f>VLOOKUP(B499,[2]Combined!C$1:AF$640,30,0)</f>
        <v>0</v>
      </c>
      <c r="M499" s="9">
        <f>VLOOKUP(B499,[2]Combined!C$1:AG$640,31,0)</f>
        <v>0</v>
      </c>
      <c r="N499" s="9">
        <v>0</v>
      </c>
      <c r="O499" s="10">
        <f>VLOOKUP(B499,[3]Combined!C$1:AB$640,26,0)</f>
        <v>3</v>
      </c>
      <c r="P499" s="10">
        <f>VLOOKUP(B499,[3]Combined!C$1:AC$640,27,0)</f>
        <v>7</v>
      </c>
      <c r="Q499" s="10">
        <f>VLOOKUP(B499,[3]Combined!C$1:AE$640,29,0)</f>
        <v>0</v>
      </c>
      <c r="R499" s="10">
        <f>VLOOKUP(B499,[3]Combined!C$1:AF$640,30,0)</f>
        <v>0</v>
      </c>
      <c r="S499" s="10">
        <f>VLOOKUP(B499,[3]Combined!C$1:AG$640,31,0)</f>
        <v>0</v>
      </c>
      <c r="T499" s="10">
        <v>0</v>
      </c>
      <c r="U499" s="11">
        <f>VLOOKUP(B499,[4]Combined!C$1:AB$640,26,0)</f>
        <v>10</v>
      </c>
      <c r="V499" s="11">
        <f>VLOOKUP(B499,[4]Combined!C$1:AC$640,27,0)</f>
        <v>10</v>
      </c>
      <c r="W499" s="11">
        <f>VLOOKUP(B499,[4]Combined!C$1:AE$640,29,0)</f>
        <v>0</v>
      </c>
      <c r="X499" s="11">
        <v>0</v>
      </c>
      <c r="Y499" s="11">
        <v>0</v>
      </c>
      <c r="Z499" s="11">
        <v>0</v>
      </c>
      <c r="AA499" s="12">
        <v>4</v>
      </c>
      <c r="AB499" s="12">
        <v>5</v>
      </c>
      <c r="AC499" s="12">
        <f>VLOOKUP(B499,[5]Combined!C$1:AE$640,29,0)</f>
        <v>0</v>
      </c>
      <c r="AD499" s="12">
        <v>0</v>
      </c>
      <c r="AE499" s="12">
        <v>0</v>
      </c>
      <c r="AF499" s="12">
        <v>0</v>
      </c>
      <c r="AG499" s="14">
        <f t="shared" si="35"/>
        <v>32</v>
      </c>
      <c r="AH499" s="14">
        <f t="shared" si="35"/>
        <v>0</v>
      </c>
      <c r="AI499" s="14">
        <f t="shared" si="36"/>
        <v>0</v>
      </c>
      <c r="AJ499" s="14">
        <f t="shared" si="37"/>
        <v>26</v>
      </c>
      <c r="AK499" s="14">
        <f t="shared" si="38"/>
        <v>26</v>
      </c>
      <c r="AL499" s="14">
        <f t="shared" si="39"/>
        <v>81.25</v>
      </c>
      <c r="AM499" s="7" t="s">
        <v>537</v>
      </c>
      <c r="AN499" s="7">
        <v>25</v>
      </c>
    </row>
    <row r="500" spans="1:40" x14ac:dyDescent="0.25">
      <c r="A500" s="7">
        <v>499</v>
      </c>
      <c r="B500" s="7" t="s">
        <v>550</v>
      </c>
      <c r="C500" s="8">
        <f>VLOOKUP(B500,[1]Combined!$B$1:$AA$640,26,0)</f>
        <v>2</v>
      </c>
      <c r="D500" s="8">
        <f>VLOOKUP(B500,[1]Combined!$B$1:$AB$640,27,0)</f>
        <v>3</v>
      </c>
      <c r="E500" s="8">
        <f>VLOOKUP(B500,[1]Combined!$B$1:$AD$640,29,0)</f>
        <v>0</v>
      </c>
      <c r="F500" s="8">
        <f>VLOOKUP(B500,[1]Combined!$B$1:$AE$640,30,0)</f>
        <v>0</v>
      </c>
      <c r="G500" s="8">
        <f>VLOOKUP(B500,[1]Combined!$B$1:$AF$640,31,0)</f>
        <v>0</v>
      </c>
      <c r="H500" s="8">
        <v>0</v>
      </c>
      <c r="I500" s="9">
        <f>VLOOKUP(B500,[2]Combined!C$1:AB$640,26,0)</f>
        <v>5</v>
      </c>
      <c r="J500" s="9">
        <f>VLOOKUP(B500,[2]Combined!C$1:AC$640,27,0)</f>
        <v>7</v>
      </c>
      <c r="K500" s="9">
        <f>VLOOKUP(B500,[2]Combined!C$1:AE$640,29,0)</f>
        <v>0</v>
      </c>
      <c r="L500" s="9">
        <f>VLOOKUP(B500,[2]Combined!C$1:AF$640,30,0)</f>
        <v>0</v>
      </c>
      <c r="M500" s="9">
        <f>VLOOKUP(B500,[2]Combined!C$1:AG$640,31,0)</f>
        <v>0</v>
      </c>
      <c r="N500" s="9">
        <v>0</v>
      </c>
      <c r="O500" s="10">
        <f>VLOOKUP(B500,[3]Combined!C$1:AB$640,26,0)</f>
        <v>4</v>
      </c>
      <c r="P500" s="10">
        <f>VLOOKUP(B500,[3]Combined!C$1:AC$640,27,0)</f>
        <v>7</v>
      </c>
      <c r="Q500" s="10">
        <f>VLOOKUP(B500,[3]Combined!C$1:AE$640,29,0)</f>
        <v>0</v>
      </c>
      <c r="R500" s="10">
        <f>VLOOKUP(B500,[3]Combined!C$1:AF$640,30,0)</f>
        <v>0</v>
      </c>
      <c r="S500" s="10">
        <f>VLOOKUP(B500,[3]Combined!C$1:AG$640,31,0)</f>
        <v>0</v>
      </c>
      <c r="T500" s="10">
        <v>0</v>
      </c>
      <c r="U500" s="11">
        <f>VLOOKUP(B500,[4]Combined!C$1:AB$640,26,0)</f>
        <v>6</v>
      </c>
      <c r="V500" s="11">
        <f>VLOOKUP(B500,[4]Combined!C$1:AC$640,27,0)</f>
        <v>10</v>
      </c>
      <c r="W500" s="11">
        <f>VLOOKUP(B500,[4]Combined!C$1:AE$640,29,0)</f>
        <v>1</v>
      </c>
      <c r="X500" s="11">
        <v>0</v>
      </c>
      <c r="Y500" s="11">
        <v>0</v>
      </c>
      <c r="Z500" s="11">
        <v>0</v>
      </c>
      <c r="AA500" s="12">
        <v>4</v>
      </c>
      <c r="AB500" s="12">
        <v>5</v>
      </c>
      <c r="AC500" s="12">
        <f>VLOOKUP(B500,[5]Combined!C$1:AE$640,29,0)</f>
        <v>0</v>
      </c>
      <c r="AD500" s="12">
        <v>0</v>
      </c>
      <c r="AE500" s="12">
        <v>0</v>
      </c>
      <c r="AF500" s="12">
        <v>0</v>
      </c>
      <c r="AG500" s="14">
        <f t="shared" si="35"/>
        <v>32</v>
      </c>
      <c r="AH500" s="14">
        <f t="shared" si="35"/>
        <v>1</v>
      </c>
      <c r="AI500" s="14">
        <f t="shared" si="36"/>
        <v>1</v>
      </c>
      <c r="AJ500" s="14">
        <f t="shared" si="37"/>
        <v>21</v>
      </c>
      <c r="AK500" s="14">
        <f t="shared" si="38"/>
        <v>22</v>
      </c>
      <c r="AL500" s="14">
        <f t="shared" si="39"/>
        <v>68.75</v>
      </c>
      <c r="AM500" s="7" t="s">
        <v>539</v>
      </c>
      <c r="AN500" s="7">
        <v>25</v>
      </c>
    </row>
    <row r="501" spans="1:40" x14ac:dyDescent="0.25">
      <c r="A501" s="7">
        <v>500</v>
      </c>
      <c r="B501" s="7" t="s">
        <v>551</v>
      </c>
      <c r="C501" s="8">
        <f>VLOOKUP(B501,[1]Combined!$B$1:$AA$640,26,0)</f>
        <v>2</v>
      </c>
      <c r="D501" s="8">
        <f>VLOOKUP(B501,[1]Combined!$B$1:$AB$640,27,0)</f>
        <v>3</v>
      </c>
      <c r="E501" s="8">
        <f>VLOOKUP(B501,[1]Combined!$B$1:$AD$640,29,0)</f>
        <v>0</v>
      </c>
      <c r="F501" s="8">
        <f>VLOOKUP(B501,[1]Combined!$B$1:$AE$640,30,0)</f>
        <v>0</v>
      </c>
      <c r="G501" s="8">
        <f>VLOOKUP(B501,[1]Combined!$B$1:$AF$640,31,0)</f>
        <v>0</v>
      </c>
      <c r="H501" s="8">
        <v>0</v>
      </c>
      <c r="I501" s="9">
        <f>VLOOKUP(B501,[2]Combined!C$1:AB$640,26,0)</f>
        <v>3</v>
      </c>
      <c r="J501" s="9">
        <f>VLOOKUP(B501,[2]Combined!C$1:AC$640,27,0)</f>
        <v>7</v>
      </c>
      <c r="K501" s="9">
        <f>VLOOKUP(B501,[2]Combined!C$1:AE$640,29,0)</f>
        <v>0</v>
      </c>
      <c r="L501" s="9">
        <f>VLOOKUP(B501,[2]Combined!C$1:AF$640,30,0)</f>
        <v>0</v>
      </c>
      <c r="M501" s="9">
        <f>VLOOKUP(B501,[2]Combined!C$1:AG$640,31,0)</f>
        <v>0</v>
      </c>
      <c r="N501" s="9">
        <v>0</v>
      </c>
      <c r="O501" s="10">
        <f>VLOOKUP(B501,[3]Combined!C$1:AB$640,26,0)</f>
        <v>3</v>
      </c>
      <c r="P501" s="10">
        <f>VLOOKUP(B501,[3]Combined!C$1:AC$640,27,0)</f>
        <v>7</v>
      </c>
      <c r="Q501" s="10">
        <f>VLOOKUP(B501,[3]Combined!C$1:AE$640,29,0)</f>
        <v>0</v>
      </c>
      <c r="R501" s="10">
        <f>VLOOKUP(B501,[3]Combined!C$1:AF$640,30,0)</f>
        <v>0</v>
      </c>
      <c r="S501" s="10">
        <f>VLOOKUP(B501,[3]Combined!C$1:AG$640,31,0)</f>
        <v>0</v>
      </c>
      <c r="T501" s="10">
        <v>0</v>
      </c>
      <c r="U501" s="11">
        <f>VLOOKUP(B501,[4]Combined!C$1:AB$640,26,0)</f>
        <v>2</v>
      </c>
      <c r="V501" s="11">
        <f>VLOOKUP(B501,[4]Combined!C$1:AC$640,27,0)</f>
        <v>10</v>
      </c>
      <c r="W501" s="11">
        <f>VLOOKUP(B501,[4]Combined!C$1:AE$640,29,0)</f>
        <v>3</v>
      </c>
      <c r="X501" s="11">
        <v>0</v>
      </c>
      <c r="Y501" s="11">
        <v>0</v>
      </c>
      <c r="Z501" s="11">
        <v>0</v>
      </c>
      <c r="AA501" s="12">
        <v>4</v>
      </c>
      <c r="AB501" s="12">
        <v>5</v>
      </c>
      <c r="AC501" s="12">
        <f>VLOOKUP(B501,[5]Combined!C$1:AE$640,29,0)</f>
        <v>0</v>
      </c>
      <c r="AD501" s="12">
        <v>0</v>
      </c>
      <c r="AE501" s="12">
        <v>0</v>
      </c>
      <c r="AF501" s="12">
        <v>0</v>
      </c>
      <c r="AG501" s="14">
        <f t="shared" si="35"/>
        <v>32</v>
      </c>
      <c r="AH501" s="14">
        <f t="shared" si="35"/>
        <v>3</v>
      </c>
      <c r="AI501" s="14">
        <f t="shared" si="36"/>
        <v>3</v>
      </c>
      <c r="AJ501" s="14">
        <f t="shared" si="37"/>
        <v>14</v>
      </c>
      <c r="AK501" s="14">
        <f t="shared" si="38"/>
        <v>17</v>
      </c>
      <c r="AL501" s="14">
        <f t="shared" si="39"/>
        <v>53.125</v>
      </c>
      <c r="AM501" s="7" t="s">
        <v>541</v>
      </c>
      <c r="AN501" s="7">
        <v>24</v>
      </c>
    </row>
    <row r="502" spans="1:40" x14ac:dyDescent="0.25">
      <c r="A502" s="7">
        <v>501</v>
      </c>
      <c r="B502" s="7" t="s">
        <v>552</v>
      </c>
      <c r="C502" s="8">
        <f>VLOOKUP(B502,[1]Combined!$B$1:$AA$640,26,0)</f>
        <v>2</v>
      </c>
      <c r="D502" s="8">
        <f>VLOOKUP(B502,[1]Combined!$B$1:$AB$640,27,0)</f>
        <v>3</v>
      </c>
      <c r="E502" s="8">
        <f>VLOOKUP(B502,[1]Combined!$B$1:$AD$640,29,0)</f>
        <v>0</v>
      </c>
      <c r="F502" s="8">
        <f>VLOOKUP(B502,[1]Combined!$B$1:$AE$640,30,0)</f>
        <v>0</v>
      </c>
      <c r="G502" s="8">
        <f>VLOOKUP(B502,[1]Combined!$B$1:$AF$640,31,0)</f>
        <v>0</v>
      </c>
      <c r="H502" s="8">
        <v>0</v>
      </c>
      <c r="I502" s="9">
        <f>VLOOKUP(B502,[2]Combined!C$1:AB$640,26,0)</f>
        <v>5</v>
      </c>
      <c r="J502" s="9">
        <f>VLOOKUP(B502,[2]Combined!C$1:AC$640,27,0)</f>
        <v>7</v>
      </c>
      <c r="K502" s="9">
        <f>VLOOKUP(B502,[2]Combined!C$1:AE$640,29,0)</f>
        <v>0</v>
      </c>
      <c r="L502" s="9">
        <f>VLOOKUP(B502,[2]Combined!C$1:AF$640,30,0)</f>
        <v>0</v>
      </c>
      <c r="M502" s="9">
        <f>VLOOKUP(B502,[2]Combined!C$1:AG$640,31,0)</f>
        <v>0</v>
      </c>
      <c r="N502" s="9">
        <v>0</v>
      </c>
      <c r="O502" s="10">
        <f>VLOOKUP(B502,[3]Combined!C$1:AB$640,26,0)</f>
        <v>4</v>
      </c>
      <c r="P502" s="10">
        <f>VLOOKUP(B502,[3]Combined!C$1:AC$640,27,0)</f>
        <v>7</v>
      </c>
      <c r="Q502" s="10">
        <f>VLOOKUP(B502,[3]Combined!C$1:AE$640,29,0)</f>
        <v>0</v>
      </c>
      <c r="R502" s="10">
        <f>VLOOKUP(B502,[3]Combined!C$1:AF$640,30,0)</f>
        <v>0</v>
      </c>
      <c r="S502" s="10">
        <f>VLOOKUP(B502,[3]Combined!C$1:AG$640,31,0)</f>
        <v>0</v>
      </c>
      <c r="T502" s="10">
        <v>0</v>
      </c>
      <c r="U502" s="11">
        <f>VLOOKUP(B502,[4]Combined!C$1:AB$640,26,0)</f>
        <v>4</v>
      </c>
      <c r="V502" s="11">
        <f>VLOOKUP(B502,[4]Combined!C$1:AC$640,27,0)</f>
        <v>10</v>
      </c>
      <c r="W502" s="11">
        <f>VLOOKUP(B502,[4]Combined!C$1:AE$640,29,0)</f>
        <v>0</v>
      </c>
      <c r="X502" s="11">
        <v>0</v>
      </c>
      <c r="Y502" s="11">
        <v>0</v>
      </c>
      <c r="Z502" s="11">
        <v>0</v>
      </c>
      <c r="AA502" s="12">
        <v>1</v>
      </c>
      <c r="AB502" s="12">
        <v>5</v>
      </c>
      <c r="AC502" s="12">
        <f>VLOOKUP(B502,[5]Combined!C$1:AE$640,29,0)</f>
        <v>0</v>
      </c>
      <c r="AD502" s="12">
        <v>0</v>
      </c>
      <c r="AE502" s="12">
        <v>0</v>
      </c>
      <c r="AF502" s="12">
        <v>0</v>
      </c>
      <c r="AG502" s="14">
        <f t="shared" si="35"/>
        <v>32</v>
      </c>
      <c r="AH502" s="14">
        <f t="shared" si="35"/>
        <v>0</v>
      </c>
      <c r="AI502" s="14">
        <f t="shared" si="36"/>
        <v>0</v>
      </c>
      <c r="AJ502" s="14">
        <f t="shared" si="37"/>
        <v>16</v>
      </c>
      <c r="AK502" s="14">
        <f t="shared" si="38"/>
        <v>16</v>
      </c>
      <c r="AL502" s="14">
        <f t="shared" si="39"/>
        <v>50</v>
      </c>
      <c r="AM502" s="7" t="s">
        <v>533</v>
      </c>
      <c r="AN502" s="7">
        <v>23</v>
      </c>
    </row>
    <row r="503" spans="1:40" x14ac:dyDescent="0.25">
      <c r="A503" s="7">
        <v>502</v>
      </c>
      <c r="B503" s="7" t="s">
        <v>553</v>
      </c>
      <c r="C503" s="8">
        <f>VLOOKUP(B503,[1]Combined!$B$1:$AA$640,26,0)</f>
        <v>2</v>
      </c>
      <c r="D503" s="8">
        <f>VLOOKUP(B503,[1]Combined!$B$1:$AB$640,27,0)</f>
        <v>3</v>
      </c>
      <c r="E503" s="8">
        <f>VLOOKUP(B503,[1]Combined!$B$1:$AD$640,29,0)</f>
        <v>0</v>
      </c>
      <c r="F503" s="8">
        <f>VLOOKUP(B503,[1]Combined!$B$1:$AE$640,30,0)</f>
        <v>0</v>
      </c>
      <c r="G503" s="8">
        <f>VLOOKUP(B503,[1]Combined!$B$1:$AF$640,31,0)</f>
        <v>0</v>
      </c>
      <c r="H503" s="8">
        <v>0</v>
      </c>
      <c r="I503" s="9">
        <f>VLOOKUP(B503,[2]Combined!C$1:AB$640,26,0)</f>
        <v>7</v>
      </c>
      <c r="J503" s="9">
        <f>VLOOKUP(B503,[2]Combined!C$1:AC$640,27,0)</f>
        <v>7</v>
      </c>
      <c r="K503" s="9">
        <f>VLOOKUP(B503,[2]Combined!C$1:AE$640,29,0)</f>
        <v>0</v>
      </c>
      <c r="L503" s="9">
        <f>VLOOKUP(B503,[2]Combined!C$1:AF$640,30,0)</f>
        <v>0</v>
      </c>
      <c r="M503" s="9">
        <f>VLOOKUP(B503,[2]Combined!C$1:AG$640,31,0)</f>
        <v>0</v>
      </c>
      <c r="N503" s="9">
        <v>0</v>
      </c>
      <c r="O503" s="10">
        <f>VLOOKUP(B503,[3]Combined!C$1:AB$640,26,0)</f>
        <v>4</v>
      </c>
      <c r="P503" s="10">
        <f>VLOOKUP(B503,[3]Combined!C$1:AC$640,27,0)</f>
        <v>7</v>
      </c>
      <c r="Q503" s="10">
        <f>VLOOKUP(B503,[3]Combined!C$1:AE$640,29,0)</f>
        <v>0</v>
      </c>
      <c r="R503" s="10">
        <f>VLOOKUP(B503,[3]Combined!C$1:AF$640,30,0)</f>
        <v>0</v>
      </c>
      <c r="S503" s="10">
        <f>VLOOKUP(B503,[3]Combined!C$1:AG$640,31,0)</f>
        <v>0</v>
      </c>
      <c r="T503" s="10">
        <v>0</v>
      </c>
      <c r="U503" s="11">
        <f>VLOOKUP(B503,[4]Combined!C$1:AB$640,26,0)</f>
        <v>10</v>
      </c>
      <c r="V503" s="11">
        <f>VLOOKUP(B503,[4]Combined!C$1:AC$640,27,0)</f>
        <v>10</v>
      </c>
      <c r="W503" s="11">
        <f>VLOOKUP(B503,[4]Combined!C$1:AE$640,29,0)</f>
        <v>0</v>
      </c>
      <c r="X503" s="11">
        <v>0</v>
      </c>
      <c r="Y503" s="11">
        <v>0</v>
      </c>
      <c r="Z503" s="11">
        <v>0</v>
      </c>
      <c r="AA503" s="12">
        <v>3</v>
      </c>
      <c r="AB503" s="12">
        <v>5</v>
      </c>
      <c r="AC503" s="12">
        <f>VLOOKUP(B503,[5]Combined!C$1:AE$640,29,0)</f>
        <v>0</v>
      </c>
      <c r="AD503" s="12">
        <v>0</v>
      </c>
      <c r="AE503" s="12">
        <v>0</v>
      </c>
      <c r="AF503" s="12">
        <v>0</v>
      </c>
      <c r="AG503" s="14">
        <f t="shared" si="35"/>
        <v>32</v>
      </c>
      <c r="AH503" s="14">
        <f t="shared" si="35"/>
        <v>0</v>
      </c>
      <c r="AI503" s="14">
        <f t="shared" si="36"/>
        <v>0</v>
      </c>
      <c r="AJ503" s="14">
        <f t="shared" si="37"/>
        <v>26</v>
      </c>
      <c r="AK503" s="14">
        <f t="shared" si="38"/>
        <v>26</v>
      </c>
      <c r="AL503" s="14">
        <f t="shared" si="39"/>
        <v>81.25</v>
      </c>
      <c r="AM503" s="7" t="s">
        <v>535</v>
      </c>
      <c r="AN503" s="7">
        <v>24</v>
      </c>
    </row>
    <row r="504" spans="1:40" x14ac:dyDescent="0.25">
      <c r="A504" s="7">
        <v>503</v>
      </c>
      <c r="B504" s="7" t="s">
        <v>554</v>
      </c>
      <c r="C504" s="8">
        <f>VLOOKUP(B504,[1]Combined!$B$1:$AA$640,26,0)</f>
        <v>2</v>
      </c>
      <c r="D504" s="8">
        <f>VLOOKUP(B504,[1]Combined!$B$1:$AB$640,27,0)</f>
        <v>3</v>
      </c>
      <c r="E504" s="8">
        <f>VLOOKUP(B504,[1]Combined!$B$1:$AD$640,29,0)</f>
        <v>0</v>
      </c>
      <c r="F504" s="8">
        <f>VLOOKUP(B504,[1]Combined!$B$1:$AE$640,30,0)</f>
        <v>0</v>
      </c>
      <c r="G504" s="8">
        <f>VLOOKUP(B504,[1]Combined!$B$1:$AF$640,31,0)</f>
        <v>0</v>
      </c>
      <c r="H504" s="8">
        <v>0</v>
      </c>
      <c r="I504" s="9">
        <f>VLOOKUP(B504,[2]Combined!C$1:AB$640,26,0)</f>
        <v>5</v>
      </c>
      <c r="J504" s="9">
        <f>VLOOKUP(B504,[2]Combined!C$1:AC$640,27,0)</f>
        <v>7</v>
      </c>
      <c r="K504" s="9">
        <f>VLOOKUP(B504,[2]Combined!C$1:AE$640,29,0)</f>
        <v>0</v>
      </c>
      <c r="L504" s="9">
        <f>VLOOKUP(B504,[2]Combined!C$1:AF$640,30,0)</f>
        <v>0</v>
      </c>
      <c r="M504" s="9">
        <f>VLOOKUP(B504,[2]Combined!C$1:AG$640,31,0)</f>
        <v>0</v>
      </c>
      <c r="N504" s="9">
        <v>0</v>
      </c>
      <c r="O504" s="10">
        <f>VLOOKUP(B504,[3]Combined!C$1:AB$640,26,0)</f>
        <v>4</v>
      </c>
      <c r="P504" s="10">
        <f>VLOOKUP(B504,[3]Combined!C$1:AC$640,27,0)</f>
        <v>7</v>
      </c>
      <c r="Q504" s="10">
        <f>VLOOKUP(B504,[3]Combined!C$1:AE$640,29,0)</f>
        <v>0</v>
      </c>
      <c r="R504" s="10">
        <f>VLOOKUP(B504,[3]Combined!C$1:AF$640,30,0)</f>
        <v>0</v>
      </c>
      <c r="S504" s="10">
        <f>VLOOKUP(B504,[3]Combined!C$1:AG$640,31,0)</f>
        <v>0</v>
      </c>
      <c r="T504" s="10">
        <v>0</v>
      </c>
      <c r="U504" s="11">
        <f>VLOOKUP(B504,[4]Combined!C$1:AB$640,26,0)</f>
        <v>9</v>
      </c>
      <c r="V504" s="11">
        <f>VLOOKUP(B504,[4]Combined!C$1:AC$640,27,0)</f>
        <v>10</v>
      </c>
      <c r="W504" s="11">
        <f>VLOOKUP(B504,[4]Combined!C$1:AE$640,29,0)</f>
        <v>0</v>
      </c>
      <c r="X504" s="11">
        <v>0</v>
      </c>
      <c r="Y504" s="11">
        <v>0</v>
      </c>
      <c r="Z504" s="11">
        <v>0</v>
      </c>
      <c r="AA504" s="12">
        <v>4</v>
      </c>
      <c r="AB504" s="12">
        <v>5</v>
      </c>
      <c r="AC504" s="12">
        <f>VLOOKUP(B504,[5]Combined!C$1:AE$640,29,0)</f>
        <v>0</v>
      </c>
      <c r="AD504" s="12">
        <v>0</v>
      </c>
      <c r="AE504" s="12">
        <v>0</v>
      </c>
      <c r="AF504" s="12">
        <v>0</v>
      </c>
      <c r="AG504" s="14">
        <f t="shared" si="35"/>
        <v>32</v>
      </c>
      <c r="AH504" s="14">
        <f t="shared" si="35"/>
        <v>0</v>
      </c>
      <c r="AI504" s="14">
        <f t="shared" si="36"/>
        <v>0</v>
      </c>
      <c r="AJ504" s="14">
        <f t="shared" si="37"/>
        <v>24</v>
      </c>
      <c r="AK504" s="14">
        <f t="shared" si="38"/>
        <v>24</v>
      </c>
      <c r="AL504" s="14">
        <f t="shared" si="39"/>
        <v>75</v>
      </c>
      <c r="AM504" s="7" t="s">
        <v>537</v>
      </c>
      <c r="AN504" s="7">
        <v>23</v>
      </c>
    </row>
    <row r="505" spans="1:40" x14ac:dyDescent="0.25">
      <c r="A505" s="7">
        <v>504</v>
      </c>
      <c r="B505" s="7" t="s">
        <v>555</v>
      </c>
      <c r="C505" s="8">
        <f>VLOOKUP(B505,[1]Combined!$B$1:$AA$640,26,0)</f>
        <v>3</v>
      </c>
      <c r="D505" s="8">
        <f>VLOOKUP(B505,[1]Combined!$B$1:$AB$640,27,0)</f>
        <v>3</v>
      </c>
      <c r="E505" s="8">
        <f>VLOOKUP(B505,[1]Combined!$B$1:$AD$640,29,0)</f>
        <v>0</v>
      </c>
      <c r="F505" s="8">
        <f>VLOOKUP(B505,[1]Combined!$B$1:$AE$640,30,0)</f>
        <v>0</v>
      </c>
      <c r="G505" s="8">
        <f>VLOOKUP(B505,[1]Combined!$B$1:$AF$640,31,0)</f>
        <v>0</v>
      </c>
      <c r="H505" s="8">
        <v>0</v>
      </c>
      <c r="I505" s="9">
        <f>VLOOKUP(B505,[2]Combined!C$1:AB$640,26,0)</f>
        <v>5</v>
      </c>
      <c r="J505" s="9">
        <f>VLOOKUP(B505,[2]Combined!C$1:AC$640,27,0)</f>
        <v>7</v>
      </c>
      <c r="K505" s="9">
        <f>VLOOKUP(B505,[2]Combined!C$1:AE$640,29,0)</f>
        <v>0</v>
      </c>
      <c r="L505" s="9">
        <f>VLOOKUP(B505,[2]Combined!C$1:AF$640,30,0)</f>
        <v>0</v>
      </c>
      <c r="M505" s="9">
        <f>VLOOKUP(B505,[2]Combined!C$1:AG$640,31,0)</f>
        <v>0</v>
      </c>
      <c r="N505" s="9">
        <v>0</v>
      </c>
      <c r="O505" s="10">
        <f>VLOOKUP(B505,[3]Combined!C$1:AB$640,26,0)</f>
        <v>6</v>
      </c>
      <c r="P505" s="10">
        <f>VLOOKUP(B505,[3]Combined!C$1:AC$640,27,0)</f>
        <v>7</v>
      </c>
      <c r="Q505" s="10">
        <f>VLOOKUP(B505,[3]Combined!C$1:AE$640,29,0)</f>
        <v>0</v>
      </c>
      <c r="R505" s="10">
        <f>VLOOKUP(B505,[3]Combined!C$1:AF$640,30,0)</f>
        <v>0</v>
      </c>
      <c r="S505" s="10">
        <f>VLOOKUP(B505,[3]Combined!C$1:AG$640,31,0)</f>
        <v>0</v>
      </c>
      <c r="T505" s="10">
        <v>0</v>
      </c>
      <c r="U505" s="11">
        <f>VLOOKUP(B505,[4]Combined!C$1:AB$640,26,0)</f>
        <v>9</v>
      </c>
      <c r="V505" s="11">
        <f>VLOOKUP(B505,[4]Combined!C$1:AC$640,27,0)</f>
        <v>10</v>
      </c>
      <c r="W505" s="11">
        <f>VLOOKUP(B505,[4]Combined!C$1:AE$640,29,0)</f>
        <v>0</v>
      </c>
      <c r="X505" s="11">
        <v>0</v>
      </c>
      <c r="Y505" s="11">
        <v>0</v>
      </c>
      <c r="Z505" s="11">
        <v>0</v>
      </c>
      <c r="AA505" s="12">
        <v>4</v>
      </c>
      <c r="AB505" s="12">
        <v>5</v>
      </c>
      <c r="AC505" s="12">
        <f>VLOOKUP(B505,[5]Combined!C$1:AE$640,29,0)</f>
        <v>0</v>
      </c>
      <c r="AD505" s="12">
        <v>0</v>
      </c>
      <c r="AE505" s="12">
        <v>0</v>
      </c>
      <c r="AF505" s="12">
        <v>0</v>
      </c>
      <c r="AG505" s="14">
        <f t="shared" si="35"/>
        <v>32</v>
      </c>
      <c r="AH505" s="14">
        <f t="shared" si="35"/>
        <v>0</v>
      </c>
      <c r="AI505" s="14">
        <f t="shared" si="36"/>
        <v>0</v>
      </c>
      <c r="AJ505" s="14">
        <f t="shared" si="37"/>
        <v>27</v>
      </c>
      <c r="AK505" s="14">
        <f t="shared" si="38"/>
        <v>27</v>
      </c>
      <c r="AL505" s="14">
        <f t="shared" si="39"/>
        <v>84.375</v>
      </c>
      <c r="AM505" s="7" t="s">
        <v>539</v>
      </c>
      <c r="AN505" s="7">
        <v>25</v>
      </c>
    </row>
    <row r="506" spans="1:40" x14ac:dyDescent="0.25">
      <c r="A506" s="7">
        <v>505</v>
      </c>
      <c r="B506" s="7" t="s">
        <v>556</v>
      </c>
      <c r="C506" s="8">
        <f>VLOOKUP(B506,[1]Combined!$B$1:$AA$640,26,0)</f>
        <v>2</v>
      </c>
      <c r="D506" s="8">
        <f>VLOOKUP(B506,[1]Combined!$B$1:$AB$640,27,0)</f>
        <v>3</v>
      </c>
      <c r="E506" s="8">
        <f>VLOOKUP(B506,[1]Combined!$B$1:$AD$640,29,0)</f>
        <v>0</v>
      </c>
      <c r="F506" s="8">
        <f>VLOOKUP(B506,[1]Combined!$B$1:$AE$640,30,0)</f>
        <v>0</v>
      </c>
      <c r="G506" s="8">
        <f>VLOOKUP(B506,[1]Combined!$B$1:$AF$640,31,0)</f>
        <v>0</v>
      </c>
      <c r="H506" s="8">
        <v>0</v>
      </c>
      <c r="I506" s="9">
        <f>VLOOKUP(B506,[2]Combined!C$1:AB$640,26,0)</f>
        <v>5</v>
      </c>
      <c r="J506" s="9">
        <f>VLOOKUP(B506,[2]Combined!C$1:AC$640,27,0)</f>
        <v>7</v>
      </c>
      <c r="K506" s="9">
        <f>VLOOKUP(B506,[2]Combined!C$1:AE$640,29,0)</f>
        <v>0</v>
      </c>
      <c r="L506" s="9">
        <f>VLOOKUP(B506,[2]Combined!C$1:AF$640,30,0)</f>
        <v>0</v>
      </c>
      <c r="M506" s="9">
        <f>VLOOKUP(B506,[2]Combined!C$1:AG$640,31,0)</f>
        <v>0</v>
      </c>
      <c r="N506" s="9">
        <v>0</v>
      </c>
      <c r="O506" s="10">
        <f>VLOOKUP(B506,[3]Combined!C$1:AB$640,26,0)</f>
        <v>1</v>
      </c>
      <c r="P506" s="10">
        <f>VLOOKUP(B506,[3]Combined!C$1:AC$640,27,0)</f>
        <v>7</v>
      </c>
      <c r="Q506" s="10">
        <f>VLOOKUP(B506,[3]Combined!C$1:AE$640,29,0)</f>
        <v>0</v>
      </c>
      <c r="R506" s="10">
        <f>VLOOKUP(B506,[3]Combined!C$1:AF$640,30,0)</f>
        <v>0</v>
      </c>
      <c r="S506" s="10">
        <f>VLOOKUP(B506,[3]Combined!C$1:AG$640,31,0)</f>
        <v>0</v>
      </c>
      <c r="T506" s="10">
        <v>0</v>
      </c>
      <c r="U506" s="11">
        <f>VLOOKUP(B506,[4]Combined!C$1:AB$640,26,0)</f>
        <v>5</v>
      </c>
      <c r="V506" s="11">
        <f>VLOOKUP(B506,[4]Combined!C$1:AC$640,27,0)</f>
        <v>10</v>
      </c>
      <c r="W506" s="11">
        <f>VLOOKUP(B506,[4]Combined!C$1:AE$640,29,0)</f>
        <v>0</v>
      </c>
      <c r="X506" s="11">
        <v>0</v>
      </c>
      <c r="Y506" s="11">
        <v>0</v>
      </c>
      <c r="Z506" s="11">
        <v>0</v>
      </c>
      <c r="AA506" s="12">
        <v>3</v>
      </c>
      <c r="AB506" s="12">
        <v>5</v>
      </c>
      <c r="AC506" s="12">
        <f>VLOOKUP(B506,[5]Combined!C$1:AE$640,29,0)</f>
        <v>0</v>
      </c>
      <c r="AD506" s="12">
        <v>0</v>
      </c>
      <c r="AE506" s="12">
        <v>0</v>
      </c>
      <c r="AF506" s="12">
        <v>0</v>
      </c>
      <c r="AG506" s="14">
        <f t="shared" si="35"/>
        <v>32</v>
      </c>
      <c r="AH506" s="14">
        <f t="shared" si="35"/>
        <v>0</v>
      </c>
      <c r="AI506" s="14">
        <f t="shared" si="36"/>
        <v>0</v>
      </c>
      <c r="AJ506" s="14">
        <f t="shared" si="37"/>
        <v>16</v>
      </c>
      <c r="AK506" s="14">
        <f t="shared" si="38"/>
        <v>16</v>
      </c>
      <c r="AL506" s="14">
        <f t="shared" si="39"/>
        <v>50</v>
      </c>
      <c r="AM506" s="7" t="s">
        <v>541</v>
      </c>
      <c r="AN506" s="7">
        <v>24</v>
      </c>
    </row>
    <row r="507" spans="1:40" x14ac:dyDescent="0.25">
      <c r="A507" s="7">
        <v>506</v>
      </c>
      <c r="B507" s="7" t="s">
        <v>557</v>
      </c>
      <c r="C507" s="8">
        <f>VLOOKUP(B507,[1]Combined!$B$1:$AA$640,26,0)</f>
        <v>2</v>
      </c>
      <c r="D507" s="8">
        <f>VLOOKUP(B507,[1]Combined!$B$1:$AB$640,27,0)</f>
        <v>3</v>
      </c>
      <c r="E507" s="8">
        <f>VLOOKUP(B507,[1]Combined!$B$1:$AD$640,29,0)</f>
        <v>0</v>
      </c>
      <c r="F507" s="8">
        <f>VLOOKUP(B507,[1]Combined!$B$1:$AE$640,30,0)</f>
        <v>0</v>
      </c>
      <c r="G507" s="8">
        <f>VLOOKUP(B507,[1]Combined!$B$1:$AF$640,31,0)</f>
        <v>0</v>
      </c>
      <c r="H507" s="8">
        <v>0</v>
      </c>
      <c r="I507" s="9">
        <f>VLOOKUP(B507,[2]Combined!C$1:AB$640,26,0)</f>
        <v>2</v>
      </c>
      <c r="J507" s="9">
        <f>VLOOKUP(B507,[2]Combined!C$1:AC$640,27,0)</f>
        <v>7</v>
      </c>
      <c r="K507" s="9">
        <f>VLOOKUP(B507,[2]Combined!C$1:AE$640,29,0)</f>
        <v>0</v>
      </c>
      <c r="L507" s="9">
        <f>VLOOKUP(B507,[2]Combined!C$1:AF$640,30,0)</f>
        <v>0</v>
      </c>
      <c r="M507" s="9">
        <f>VLOOKUP(B507,[2]Combined!C$1:AG$640,31,0)</f>
        <v>0</v>
      </c>
      <c r="N507" s="9">
        <v>0</v>
      </c>
      <c r="O507" s="10">
        <f>VLOOKUP(B507,[3]Combined!C$1:AB$640,26,0)</f>
        <v>4</v>
      </c>
      <c r="P507" s="10">
        <f>VLOOKUP(B507,[3]Combined!C$1:AC$640,27,0)</f>
        <v>7</v>
      </c>
      <c r="Q507" s="10">
        <f>VLOOKUP(B507,[3]Combined!C$1:AE$640,29,0)</f>
        <v>0</v>
      </c>
      <c r="R507" s="10">
        <f>VLOOKUP(B507,[3]Combined!C$1:AF$640,30,0)</f>
        <v>0</v>
      </c>
      <c r="S507" s="10">
        <f>VLOOKUP(B507,[3]Combined!C$1:AG$640,31,0)</f>
        <v>0</v>
      </c>
      <c r="T507" s="10">
        <v>0</v>
      </c>
      <c r="U507" s="11">
        <f>VLOOKUP(B507,[4]Combined!C$1:AB$640,26,0)</f>
        <v>6</v>
      </c>
      <c r="V507" s="11">
        <f>VLOOKUP(B507,[4]Combined!C$1:AC$640,27,0)</f>
        <v>10</v>
      </c>
      <c r="W507" s="11">
        <f>VLOOKUP(B507,[4]Combined!C$1:AE$640,29,0)</f>
        <v>0</v>
      </c>
      <c r="X507" s="11">
        <v>0</v>
      </c>
      <c r="Y507" s="11">
        <v>0</v>
      </c>
      <c r="Z507" s="11">
        <v>0</v>
      </c>
      <c r="AA507" s="12">
        <f>VLOOKUP(B507,[5]Combined!C$1:AB$640,26,0)</f>
        <v>0</v>
      </c>
      <c r="AB507" s="12">
        <v>5</v>
      </c>
      <c r="AC507" s="12">
        <f>VLOOKUP(B507,[5]Combined!C$1:AE$640,29,0)</f>
        <v>0</v>
      </c>
      <c r="AD507" s="12">
        <v>0</v>
      </c>
      <c r="AE507" s="12">
        <v>0</v>
      </c>
      <c r="AF507" s="12">
        <v>0</v>
      </c>
      <c r="AG507" s="14">
        <f t="shared" ref="AG507:AH568" si="40">SUM(D507,G507,J507,M507,P507,S507,V507,Y507,AB507,AE507)</f>
        <v>32</v>
      </c>
      <c r="AH507" s="14">
        <f t="shared" si="40"/>
        <v>0</v>
      </c>
      <c r="AI507" s="14">
        <f t="shared" ref="AI507:AI568" si="41">FLOOR(IF(AH507&lt;(1/3*(AG507)),AH507,(1/3*(AG507))),1)</f>
        <v>0</v>
      </c>
      <c r="AJ507" s="14">
        <f t="shared" ref="AJ507:AJ568" si="42">SUM(C507,F507,I507,L507,O507,R507,U507,X507,AA507,AD507)</f>
        <v>14</v>
      </c>
      <c r="AK507" s="14">
        <f t="shared" ref="AK507:AK568" si="43">IF(SUM(AJ507,AI507)&gt;AG507,AG507,SUM(AJ507,AI507))</f>
        <v>14</v>
      </c>
      <c r="AL507" s="14">
        <f t="shared" ref="AL507:AL568" si="44">(AK507/AG507)*100</f>
        <v>43.75</v>
      </c>
      <c r="AM507" s="7" t="s">
        <v>533</v>
      </c>
      <c r="AN507" s="7">
        <v>23</v>
      </c>
    </row>
    <row r="508" spans="1:40" x14ac:dyDescent="0.25">
      <c r="A508" s="7">
        <v>507</v>
      </c>
      <c r="B508" s="7" t="s">
        <v>558</v>
      </c>
      <c r="C508" s="8">
        <f>VLOOKUP(B508,[1]Combined!$B$1:$AA$640,26,0)</f>
        <v>2</v>
      </c>
      <c r="D508" s="8">
        <f>VLOOKUP(B508,[1]Combined!$B$1:$AB$640,27,0)</f>
        <v>3</v>
      </c>
      <c r="E508" s="8">
        <f>VLOOKUP(B508,[1]Combined!$B$1:$AD$640,29,0)</f>
        <v>0</v>
      </c>
      <c r="F508" s="8">
        <f>VLOOKUP(B508,[1]Combined!$B$1:$AE$640,30,0)</f>
        <v>0</v>
      </c>
      <c r="G508" s="8">
        <f>VLOOKUP(B508,[1]Combined!$B$1:$AF$640,31,0)</f>
        <v>0</v>
      </c>
      <c r="H508" s="8">
        <v>0</v>
      </c>
      <c r="I508" s="9">
        <f>VLOOKUP(B508,[2]Combined!C$1:AB$640,26,0)</f>
        <v>4</v>
      </c>
      <c r="J508" s="9">
        <f>VLOOKUP(B508,[2]Combined!C$1:AC$640,27,0)</f>
        <v>7</v>
      </c>
      <c r="K508" s="9">
        <f>VLOOKUP(B508,[2]Combined!C$1:AE$640,29,0)</f>
        <v>0</v>
      </c>
      <c r="L508" s="9">
        <f>VLOOKUP(B508,[2]Combined!C$1:AF$640,30,0)</f>
        <v>0</v>
      </c>
      <c r="M508" s="9">
        <f>VLOOKUP(B508,[2]Combined!C$1:AG$640,31,0)</f>
        <v>0</v>
      </c>
      <c r="N508" s="9">
        <v>0</v>
      </c>
      <c r="O508" s="10">
        <f>VLOOKUP(B508,[3]Combined!C$1:AB$640,26,0)</f>
        <v>5</v>
      </c>
      <c r="P508" s="10">
        <f>VLOOKUP(B508,[3]Combined!C$1:AC$640,27,0)</f>
        <v>7</v>
      </c>
      <c r="Q508" s="10">
        <f>VLOOKUP(B508,[3]Combined!C$1:AE$640,29,0)</f>
        <v>0</v>
      </c>
      <c r="R508" s="10">
        <f>VLOOKUP(B508,[3]Combined!C$1:AF$640,30,0)</f>
        <v>0</v>
      </c>
      <c r="S508" s="10">
        <f>VLOOKUP(B508,[3]Combined!C$1:AG$640,31,0)</f>
        <v>0</v>
      </c>
      <c r="T508" s="10">
        <v>0</v>
      </c>
      <c r="U508" s="11">
        <f>VLOOKUP(B508,[4]Combined!C$1:AB$640,26,0)</f>
        <v>5</v>
      </c>
      <c r="V508" s="11">
        <f>VLOOKUP(B508,[4]Combined!C$1:AC$640,27,0)</f>
        <v>10</v>
      </c>
      <c r="W508" s="11">
        <f>VLOOKUP(B508,[4]Combined!C$1:AE$640,29,0)</f>
        <v>0</v>
      </c>
      <c r="X508" s="11">
        <v>0</v>
      </c>
      <c r="Y508" s="11">
        <v>0</v>
      </c>
      <c r="Z508" s="11">
        <v>0</v>
      </c>
      <c r="AA508" s="12">
        <v>3</v>
      </c>
      <c r="AB508" s="12">
        <v>5</v>
      </c>
      <c r="AC508" s="12">
        <f>VLOOKUP(B508,[5]Combined!C$1:AE$640,29,0)</f>
        <v>0</v>
      </c>
      <c r="AD508" s="12">
        <v>0</v>
      </c>
      <c r="AE508" s="12">
        <v>0</v>
      </c>
      <c r="AF508" s="12">
        <v>0</v>
      </c>
      <c r="AG508" s="14">
        <f t="shared" si="40"/>
        <v>32</v>
      </c>
      <c r="AH508" s="14">
        <f t="shared" si="40"/>
        <v>0</v>
      </c>
      <c r="AI508" s="14">
        <f t="shared" si="41"/>
        <v>0</v>
      </c>
      <c r="AJ508" s="14">
        <f t="shared" si="42"/>
        <v>19</v>
      </c>
      <c r="AK508" s="14">
        <f t="shared" si="43"/>
        <v>19</v>
      </c>
      <c r="AL508" s="14">
        <f t="shared" si="44"/>
        <v>59.375</v>
      </c>
      <c r="AM508" s="7" t="s">
        <v>535</v>
      </c>
      <c r="AN508" s="7">
        <v>23</v>
      </c>
    </row>
    <row r="509" spans="1:40" x14ac:dyDescent="0.25">
      <c r="A509" s="7">
        <v>508</v>
      </c>
      <c r="B509" s="7" t="s">
        <v>559</v>
      </c>
      <c r="C509" s="8">
        <f>VLOOKUP(B509,[1]Combined!$B$1:$AA$640,26,0)</f>
        <v>3</v>
      </c>
      <c r="D509" s="8">
        <f>VLOOKUP(B509,[1]Combined!$B$1:$AB$640,27,0)</f>
        <v>3</v>
      </c>
      <c r="E509" s="8">
        <f>VLOOKUP(B509,[1]Combined!$B$1:$AD$640,29,0)</f>
        <v>0</v>
      </c>
      <c r="F509" s="8">
        <f>VLOOKUP(B509,[1]Combined!$B$1:$AE$640,30,0)</f>
        <v>0</v>
      </c>
      <c r="G509" s="8">
        <f>VLOOKUP(B509,[1]Combined!$B$1:$AF$640,31,0)</f>
        <v>0</v>
      </c>
      <c r="H509" s="8">
        <v>0</v>
      </c>
      <c r="I509" s="9">
        <f>VLOOKUP(B509,[2]Combined!C$1:AB$640,26,0)</f>
        <v>6</v>
      </c>
      <c r="J509" s="9">
        <f>VLOOKUP(B509,[2]Combined!C$1:AC$640,27,0)</f>
        <v>7</v>
      </c>
      <c r="K509" s="9">
        <f>VLOOKUP(B509,[2]Combined!C$1:AE$640,29,0)</f>
        <v>0</v>
      </c>
      <c r="L509" s="9">
        <f>VLOOKUP(B509,[2]Combined!C$1:AF$640,30,0)</f>
        <v>0</v>
      </c>
      <c r="M509" s="9">
        <f>VLOOKUP(B509,[2]Combined!C$1:AG$640,31,0)</f>
        <v>0</v>
      </c>
      <c r="N509" s="9">
        <v>0</v>
      </c>
      <c r="O509" s="10">
        <f>VLOOKUP(B509,[3]Combined!C$1:AB$640,26,0)</f>
        <v>6</v>
      </c>
      <c r="P509" s="10">
        <f>VLOOKUP(B509,[3]Combined!C$1:AC$640,27,0)</f>
        <v>7</v>
      </c>
      <c r="Q509" s="10">
        <f>VLOOKUP(B509,[3]Combined!C$1:AE$640,29,0)</f>
        <v>0</v>
      </c>
      <c r="R509" s="10">
        <f>VLOOKUP(B509,[3]Combined!C$1:AF$640,30,0)</f>
        <v>0</v>
      </c>
      <c r="S509" s="10">
        <f>VLOOKUP(B509,[3]Combined!C$1:AG$640,31,0)</f>
        <v>0</v>
      </c>
      <c r="T509" s="10">
        <v>0</v>
      </c>
      <c r="U509" s="11">
        <f>VLOOKUP(B509,[4]Combined!C$1:AB$640,26,0)</f>
        <v>8</v>
      </c>
      <c r="V509" s="11">
        <f>VLOOKUP(B509,[4]Combined!C$1:AC$640,27,0)</f>
        <v>10</v>
      </c>
      <c r="W509" s="11">
        <f>VLOOKUP(B509,[4]Combined!C$1:AE$640,29,0)</f>
        <v>0</v>
      </c>
      <c r="X509" s="11">
        <v>0</v>
      </c>
      <c r="Y509" s="11">
        <v>0</v>
      </c>
      <c r="Z509" s="11">
        <v>0</v>
      </c>
      <c r="AA509" s="12">
        <v>4</v>
      </c>
      <c r="AB509" s="12">
        <v>5</v>
      </c>
      <c r="AC509" s="12">
        <f>VLOOKUP(B509,[5]Combined!C$1:AE$640,29,0)</f>
        <v>0</v>
      </c>
      <c r="AD509" s="12">
        <v>0</v>
      </c>
      <c r="AE509" s="12">
        <v>0</v>
      </c>
      <c r="AF509" s="12">
        <v>0</v>
      </c>
      <c r="AG509" s="14">
        <f t="shared" si="40"/>
        <v>32</v>
      </c>
      <c r="AH509" s="14">
        <f t="shared" si="40"/>
        <v>0</v>
      </c>
      <c r="AI509" s="14">
        <f t="shared" si="41"/>
        <v>0</v>
      </c>
      <c r="AJ509" s="14">
        <f t="shared" si="42"/>
        <v>27</v>
      </c>
      <c r="AK509" s="14">
        <f t="shared" si="43"/>
        <v>27</v>
      </c>
      <c r="AL509" s="14">
        <f t="shared" si="44"/>
        <v>84.375</v>
      </c>
      <c r="AM509" s="7" t="s">
        <v>537</v>
      </c>
      <c r="AN509" s="7">
        <v>25</v>
      </c>
    </row>
    <row r="510" spans="1:40" x14ac:dyDescent="0.25">
      <c r="A510" s="7">
        <v>509</v>
      </c>
      <c r="B510" s="7" t="s">
        <v>560</v>
      </c>
      <c r="C510" s="8">
        <f>VLOOKUP(B510,[1]Combined!$B$1:$AA$640,26,0)</f>
        <v>3</v>
      </c>
      <c r="D510" s="8">
        <f>VLOOKUP(B510,[1]Combined!$B$1:$AB$640,27,0)</f>
        <v>3</v>
      </c>
      <c r="E510" s="8">
        <f>VLOOKUP(B510,[1]Combined!$B$1:$AD$640,29,0)</f>
        <v>0</v>
      </c>
      <c r="F510" s="8">
        <f>VLOOKUP(B510,[1]Combined!$B$1:$AE$640,30,0)</f>
        <v>0</v>
      </c>
      <c r="G510" s="8">
        <f>VLOOKUP(B510,[1]Combined!$B$1:$AF$640,31,0)</f>
        <v>0</v>
      </c>
      <c r="H510" s="8">
        <v>0</v>
      </c>
      <c r="I510" s="9">
        <f>VLOOKUP(B510,[2]Combined!C$1:AB$640,26,0)</f>
        <v>6</v>
      </c>
      <c r="J510" s="9">
        <f>VLOOKUP(B510,[2]Combined!C$1:AC$640,27,0)</f>
        <v>7</v>
      </c>
      <c r="K510" s="9">
        <f>VLOOKUP(B510,[2]Combined!C$1:AE$640,29,0)</f>
        <v>0</v>
      </c>
      <c r="L510" s="9">
        <f>VLOOKUP(B510,[2]Combined!C$1:AF$640,30,0)</f>
        <v>0</v>
      </c>
      <c r="M510" s="9">
        <f>VLOOKUP(B510,[2]Combined!C$1:AG$640,31,0)</f>
        <v>0</v>
      </c>
      <c r="N510" s="9">
        <v>0</v>
      </c>
      <c r="O510" s="10">
        <f>VLOOKUP(B510,[3]Combined!C$1:AB$640,26,0)</f>
        <v>5</v>
      </c>
      <c r="P510" s="10">
        <f>VLOOKUP(B510,[3]Combined!C$1:AC$640,27,0)</f>
        <v>7</v>
      </c>
      <c r="Q510" s="10">
        <f>VLOOKUP(B510,[3]Combined!C$1:AE$640,29,0)</f>
        <v>0</v>
      </c>
      <c r="R510" s="10">
        <f>VLOOKUP(B510,[3]Combined!C$1:AF$640,30,0)</f>
        <v>0</v>
      </c>
      <c r="S510" s="10">
        <f>VLOOKUP(B510,[3]Combined!C$1:AG$640,31,0)</f>
        <v>0</v>
      </c>
      <c r="T510" s="10">
        <v>0</v>
      </c>
      <c r="U510" s="11">
        <f>VLOOKUP(B510,[4]Combined!C$1:AB$640,26,0)</f>
        <v>6</v>
      </c>
      <c r="V510" s="11">
        <f>VLOOKUP(B510,[4]Combined!C$1:AC$640,27,0)</f>
        <v>10</v>
      </c>
      <c r="W510" s="11">
        <f>VLOOKUP(B510,[4]Combined!C$1:AE$640,29,0)</f>
        <v>3</v>
      </c>
      <c r="X510" s="11">
        <v>0</v>
      </c>
      <c r="Y510" s="11">
        <v>0</v>
      </c>
      <c r="Z510" s="11">
        <v>0</v>
      </c>
      <c r="AA510" s="12">
        <v>2</v>
      </c>
      <c r="AB510" s="12">
        <v>5</v>
      </c>
      <c r="AC510" s="12">
        <f>VLOOKUP(B510,[5]Combined!C$1:AE$640,29,0)</f>
        <v>0</v>
      </c>
      <c r="AD510" s="12">
        <v>0</v>
      </c>
      <c r="AE510" s="12">
        <v>0</v>
      </c>
      <c r="AF510" s="12">
        <v>0</v>
      </c>
      <c r="AG510" s="14">
        <f t="shared" si="40"/>
        <v>32</v>
      </c>
      <c r="AH510" s="14">
        <f t="shared" si="40"/>
        <v>3</v>
      </c>
      <c r="AI510" s="14">
        <f t="shared" si="41"/>
        <v>3</v>
      </c>
      <c r="AJ510" s="14">
        <f t="shared" si="42"/>
        <v>22</v>
      </c>
      <c r="AK510" s="14">
        <f t="shared" si="43"/>
        <v>25</v>
      </c>
      <c r="AL510" s="14">
        <f t="shared" si="44"/>
        <v>78.125</v>
      </c>
      <c r="AM510" s="7" t="s">
        <v>539</v>
      </c>
      <c r="AN510" s="7">
        <v>25</v>
      </c>
    </row>
    <row r="511" spans="1:40" x14ac:dyDescent="0.25">
      <c r="A511" s="7">
        <v>510</v>
      </c>
      <c r="B511" s="7" t="s">
        <v>561</v>
      </c>
      <c r="C511" s="8">
        <f>VLOOKUP(B511,[1]Combined!$B$1:$AA$640,26,0)</f>
        <v>2</v>
      </c>
      <c r="D511" s="8">
        <f>VLOOKUP(B511,[1]Combined!$B$1:$AB$640,27,0)</f>
        <v>3</v>
      </c>
      <c r="E511" s="8">
        <f>VLOOKUP(B511,[1]Combined!$B$1:$AD$640,29,0)</f>
        <v>0</v>
      </c>
      <c r="F511" s="8">
        <f>VLOOKUP(B511,[1]Combined!$B$1:$AE$640,30,0)</f>
        <v>0</v>
      </c>
      <c r="G511" s="8">
        <f>VLOOKUP(B511,[1]Combined!$B$1:$AF$640,31,0)</f>
        <v>0</v>
      </c>
      <c r="H511" s="8">
        <v>0</v>
      </c>
      <c r="I511" s="9">
        <f>VLOOKUP(B511,[2]Combined!C$1:AB$640,26,0)</f>
        <v>4</v>
      </c>
      <c r="J511" s="9">
        <f>VLOOKUP(B511,[2]Combined!C$1:AC$640,27,0)</f>
        <v>7</v>
      </c>
      <c r="K511" s="9">
        <f>VLOOKUP(B511,[2]Combined!C$1:AE$640,29,0)</f>
        <v>0</v>
      </c>
      <c r="L511" s="9">
        <f>VLOOKUP(B511,[2]Combined!C$1:AF$640,30,0)</f>
        <v>0</v>
      </c>
      <c r="M511" s="9">
        <f>VLOOKUP(B511,[2]Combined!C$1:AG$640,31,0)</f>
        <v>0</v>
      </c>
      <c r="N511" s="9">
        <v>0</v>
      </c>
      <c r="O511" s="10">
        <f>VLOOKUP(B511,[3]Combined!C$1:AB$640,26,0)</f>
        <v>2</v>
      </c>
      <c r="P511" s="10">
        <f>VLOOKUP(B511,[3]Combined!C$1:AC$640,27,0)</f>
        <v>7</v>
      </c>
      <c r="Q511" s="10">
        <f>VLOOKUP(B511,[3]Combined!C$1:AE$640,29,0)</f>
        <v>0</v>
      </c>
      <c r="R511" s="10">
        <f>VLOOKUP(B511,[3]Combined!C$1:AF$640,30,0)</f>
        <v>0</v>
      </c>
      <c r="S511" s="10">
        <f>VLOOKUP(B511,[3]Combined!C$1:AG$640,31,0)</f>
        <v>0</v>
      </c>
      <c r="T511" s="10">
        <v>0</v>
      </c>
      <c r="U511" s="11">
        <f>VLOOKUP(B511,[4]Combined!C$1:AB$640,26,0)</f>
        <v>3</v>
      </c>
      <c r="V511" s="11">
        <f>VLOOKUP(B511,[4]Combined!C$1:AC$640,27,0)</f>
        <v>10</v>
      </c>
      <c r="W511" s="11">
        <f>VLOOKUP(B511,[4]Combined!C$1:AE$640,29,0)</f>
        <v>2</v>
      </c>
      <c r="X511" s="11">
        <v>0</v>
      </c>
      <c r="Y511" s="11">
        <v>0</v>
      </c>
      <c r="Z511" s="11">
        <v>0</v>
      </c>
      <c r="AA511" s="12">
        <v>3</v>
      </c>
      <c r="AB511" s="12">
        <v>5</v>
      </c>
      <c r="AC511" s="12">
        <f>VLOOKUP(B511,[5]Combined!C$1:AE$640,29,0)</f>
        <v>0</v>
      </c>
      <c r="AD511" s="12">
        <v>0</v>
      </c>
      <c r="AE511" s="12">
        <v>0</v>
      </c>
      <c r="AF511" s="12">
        <v>0</v>
      </c>
      <c r="AG511" s="14">
        <f t="shared" si="40"/>
        <v>32</v>
      </c>
      <c r="AH511" s="14">
        <f t="shared" si="40"/>
        <v>2</v>
      </c>
      <c r="AI511" s="14">
        <f t="shared" si="41"/>
        <v>2</v>
      </c>
      <c r="AJ511" s="14">
        <f t="shared" si="42"/>
        <v>14</v>
      </c>
      <c r="AK511" s="14">
        <f t="shared" si="43"/>
        <v>16</v>
      </c>
      <c r="AL511" s="14">
        <f t="shared" si="44"/>
        <v>50</v>
      </c>
      <c r="AM511" s="7" t="s">
        <v>541</v>
      </c>
      <c r="AN511" s="7">
        <v>25</v>
      </c>
    </row>
    <row r="512" spans="1:40" x14ac:dyDescent="0.25">
      <c r="A512" s="7">
        <v>511</v>
      </c>
      <c r="B512" s="7" t="s">
        <v>562</v>
      </c>
      <c r="C512" s="8">
        <f>VLOOKUP(B512,[1]Combined!$B$1:$AA$640,26,0)</f>
        <v>2</v>
      </c>
      <c r="D512" s="8">
        <f>VLOOKUP(B512,[1]Combined!$B$1:$AB$640,27,0)</f>
        <v>3</v>
      </c>
      <c r="E512" s="8">
        <f>VLOOKUP(B512,[1]Combined!$B$1:$AD$640,29,0)</f>
        <v>0</v>
      </c>
      <c r="F512" s="8">
        <f>VLOOKUP(B512,[1]Combined!$B$1:$AE$640,30,0)</f>
        <v>0</v>
      </c>
      <c r="G512" s="8">
        <f>VLOOKUP(B512,[1]Combined!$B$1:$AF$640,31,0)</f>
        <v>0</v>
      </c>
      <c r="H512" s="8">
        <v>0</v>
      </c>
      <c r="I512" s="9">
        <f>VLOOKUP(B512,[2]Combined!C$1:AB$640,26,0)</f>
        <v>3</v>
      </c>
      <c r="J512" s="9">
        <f>VLOOKUP(B512,[2]Combined!C$1:AC$640,27,0)</f>
        <v>7</v>
      </c>
      <c r="K512" s="9">
        <f>VLOOKUP(B512,[2]Combined!C$1:AE$640,29,0)</f>
        <v>0</v>
      </c>
      <c r="L512" s="9">
        <f>VLOOKUP(B512,[2]Combined!C$1:AF$640,30,0)</f>
        <v>0</v>
      </c>
      <c r="M512" s="9">
        <f>VLOOKUP(B512,[2]Combined!C$1:AG$640,31,0)</f>
        <v>0</v>
      </c>
      <c r="N512" s="9">
        <v>0</v>
      </c>
      <c r="O512" s="10">
        <f>VLOOKUP(B512,[3]Combined!C$1:AB$640,26,0)</f>
        <v>3</v>
      </c>
      <c r="P512" s="10">
        <f>VLOOKUP(B512,[3]Combined!C$1:AC$640,27,0)</f>
        <v>7</v>
      </c>
      <c r="Q512" s="10">
        <f>VLOOKUP(B512,[3]Combined!C$1:AE$640,29,0)</f>
        <v>0</v>
      </c>
      <c r="R512" s="10">
        <f>VLOOKUP(B512,[3]Combined!C$1:AF$640,30,0)</f>
        <v>0</v>
      </c>
      <c r="S512" s="10">
        <f>VLOOKUP(B512,[3]Combined!C$1:AG$640,31,0)</f>
        <v>0</v>
      </c>
      <c r="T512" s="10">
        <v>0</v>
      </c>
      <c r="U512" s="11">
        <f>VLOOKUP(B512,[4]Combined!C$1:AB$640,26,0)</f>
        <v>6</v>
      </c>
      <c r="V512" s="11">
        <f>VLOOKUP(B512,[4]Combined!C$1:AC$640,27,0)</f>
        <v>10</v>
      </c>
      <c r="W512" s="11">
        <f>VLOOKUP(B512,[4]Combined!C$1:AE$640,29,0)</f>
        <v>0</v>
      </c>
      <c r="X512" s="11">
        <v>0</v>
      </c>
      <c r="Y512" s="11">
        <v>0</v>
      </c>
      <c r="Z512" s="11">
        <v>0</v>
      </c>
      <c r="AA512" s="12">
        <v>4</v>
      </c>
      <c r="AB512" s="12">
        <v>5</v>
      </c>
      <c r="AC512" s="12">
        <f>VLOOKUP(B512,[5]Combined!C$1:AE$640,29,0)</f>
        <v>0</v>
      </c>
      <c r="AD512" s="12">
        <v>0</v>
      </c>
      <c r="AE512" s="12">
        <v>0</v>
      </c>
      <c r="AF512" s="12">
        <v>0</v>
      </c>
      <c r="AG512" s="14">
        <f t="shared" si="40"/>
        <v>32</v>
      </c>
      <c r="AH512" s="14">
        <f t="shared" si="40"/>
        <v>0</v>
      </c>
      <c r="AI512" s="14">
        <f t="shared" si="41"/>
        <v>0</v>
      </c>
      <c r="AJ512" s="14">
        <f t="shared" si="42"/>
        <v>18</v>
      </c>
      <c r="AK512" s="14">
        <f t="shared" si="43"/>
        <v>18</v>
      </c>
      <c r="AL512" s="14">
        <f t="shared" si="44"/>
        <v>56.25</v>
      </c>
      <c r="AM512" s="7" t="s">
        <v>533</v>
      </c>
      <c r="AN512" s="7">
        <v>23</v>
      </c>
    </row>
    <row r="513" spans="1:40" x14ac:dyDescent="0.25">
      <c r="A513" s="7">
        <v>512</v>
      </c>
      <c r="B513" s="7" t="s">
        <v>563</v>
      </c>
      <c r="C513" s="8">
        <f>VLOOKUP(B513,[1]Combined!$B$1:$AA$640,26,0)</f>
        <v>2</v>
      </c>
      <c r="D513" s="8">
        <f>VLOOKUP(B513,[1]Combined!$B$1:$AB$640,27,0)</f>
        <v>3</v>
      </c>
      <c r="E513" s="8">
        <f>VLOOKUP(B513,[1]Combined!$B$1:$AD$640,29,0)</f>
        <v>0</v>
      </c>
      <c r="F513" s="8">
        <f>VLOOKUP(B513,[1]Combined!$B$1:$AE$640,30,0)</f>
        <v>0</v>
      </c>
      <c r="G513" s="8">
        <f>VLOOKUP(B513,[1]Combined!$B$1:$AF$640,31,0)</f>
        <v>0</v>
      </c>
      <c r="H513" s="8">
        <v>0</v>
      </c>
      <c r="I513" s="9">
        <f>VLOOKUP(B513,[2]Combined!C$1:AB$640,26,0)</f>
        <v>3</v>
      </c>
      <c r="J513" s="9">
        <f>VLOOKUP(B513,[2]Combined!C$1:AC$640,27,0)</f>
        <v>7</v>
      </c>
      <c r="K513" s="9">
        <f>VLOOKUP(B513,[2]Combined!C$1:AE$640,29,0)</f>
        <v>0</v>
      </c>
      <c r="L513" s="9">
        <f>VLOOKUP(B513,[2]Combined!C$1:AF$640,30,0)</f>
        <v>0</v>
      </c>
      <c r="M513" s="9">
        <f>VLOOKUP(B513,[2]Combined!C$1:AG$640,31,0)</f>
        <v>0</v>
      </c>
      <c r="N513" s="9">
        <v>0</v>
      </c>
      <c r="O513" s="10">
        <f>VLOOKUP(B513,[3]Combined!C$1:AB$640,26,0)</f>
        <v>5</v>
      </c>
      <c r="P513" s="10">
        <f>VLOOKUP(B513,[3]Combined!C$1:AC$640,27,0)</f>
        <v>7</v>
      </c>
      <c r="Q513" s="10">
        <f>VLOOKUP(B513,[3]Combined!C$1:AE$640,29,0)</f>
        <v>0</v>
      </c>
      <c r="R513" s="10">
        <f>VLOOKUP(B513,[3]Combined!C$1:AF$640,30,0)</f>
        <v>0</v>
      </c>
      <c r="S513" s="10">
        <f>VLOOKUP(B513,[3]Combined!C$1:AG$640,31,0)</f>
        <v>0</v>
      </c>
      <c r="T513" s="10">
        <v>0</v>
      </c>
      <c r="U513" s="11">
        <f>VLOOKUP(B513,[4]Combined!C$1:AB$640,26,0)</f>
        <v>7</v>
      </c>
      <c r="V513" s="11">
        <f>VLOOKUP(B513,[4]Combined!C$1:AC$640,27,0)</f>
        <v>10</v>
      </c>
      <c r="W513" s="11">
        <f>VLOOKUP(B513,[4]Combined!C$1:AE$640,29,0)</f>
        <v>0</v>
      </c>
      <c r="X513" s="11">
        <v>0</v>
      </c>
      <c r="Y513" s="11">
        <v>0</v>
      </c>
      <c r="Z513" s="11">
        <v>0</v>
      </c>
      <c r="AA513" s="12">
        <v>3</v>
      </c>
      <c r="AB513" s="12">
        <v>5</v>
      </c>
      <c r="AC513" s="12">
        <f>VLOOKUP(B513,[5]Combined!C$1:AE$640,29,0)</f>
        <v>0</v>
      </c>
      <c r="AD513" s="12">
        <v>0</v>
      </c>
      <c r="AE513" s="12">
        <v>0</v>
      </c>
      <c r="AF513" s="12">
        <v>0</v>
      </c>
      <c r="AG513" s="14">
        <f t="shared" si="40"/>
        <v>32</v>
      </c>
      <c r="AH513" s="14">
        <f t="shared" si="40"/>
        <v>0</v>
      </c>
      <c r="AI513" s="14">
        <f t="shared" si="41"/>
        <v>0</v>
      </c>
      <c r="AJ513" s="14">
        <f t="shared" si="42"/>
        <v>20</v>
      </c>
      <c r="AK513" s="14">
        <f t="shared" si="43"/>
        <v>20</v>
      </c>
      <c r="AL513" s="14">
        <f t="shared" si="44"/>
        <v>62.5</v>
      </c>
      <c r="AM513" s="7" t="s">
        <v>535</v>
      </c>
      <c r="AN513" s="7">
        <v>13</v>
      </c>
    </row>
    <row r="514" spans="1:40" x14ac:dyDescent="0.25">
      <c r="A514" s="7">
        <v>513</v>
      </c>
      <c r="B514" s="7" t="s">
        <v>564</v>
      </c>
      <c r="C514" s="8">
        <f>VLOOKUP(B514,[1]Combined!$B$1:$AA$640,26,0)</f>
        <v>2</v>
      </c>
      <c r="D514" s="8">
        <f>VLOOKUP(B514,[1]Combined!$B$1:$AB$640,27,0)</f>
        <v>3</v>
      </c>
      <c r="E514" s="8">
        <f>VLOOKUP(B514,[1]Combined!$B$1:$AD$640,29,0)</f>
        <v>0</v>
      </c>
      <c r="F514" s="8">
        <f>VLOOKUP(B514,[1]Combined!$B$1:$AE$640,30,0)</f>
        <v>0</v>
      </c>
      <c r="G514" s="8">
        <f>VLOOKUP(B514,[1]Combined!$B$1:$AF$640,31,0)</f>
        <v>0</v>
      </c>
      <c r="H514" s="8">
        <v>0</v>
      </c>
      <c r="I514" s="9">
        <f>VLOOKUP(B514,[2]Combined!C$1:AB$640,26,0)</f>
        <v>4</v>
      </c>
      <c r="J514" s="9">
        <f>VLOOKUP(B514,[2]Combined!C$1:AC$640,27,0)</f>
        <v>7</v>
      </c>
      <c r="K514" s="9">
        <f>VLOOKUP(B514,[2]Combined!C$1:AE$640,29,0)</f>
        <v>0</v>
      </c>
      <c r="L514" s="9">
        <f>VLOOKUP(B514,[2]Combined!C$1:AF$640,30,0)</f>
        <v>0</v>
      </c>
      <c r="M514" s="9">
        <f>VLOOKUP(B514,[2]Combined!C$1:AG$640,31,0)</f>
        <v>0</v>
      </c>
      <c r="N514" s="9">
        <v>0</v>
      </c>
      <c r="O514" s="10">
        <f>VLOOKUP(B514,[3]Combined!C$1:AB$640,26,0)</f>
        <v>5</v>
      </c>
      <c r="P514" s="10">
        <f>VLOOKUP(B514,[3]Combined!C$1:AC$640,27,0)</f>
        <v>7</v>
      </c>
      <c r="Q514" s="10">
        <f>VLOOKUP(B514,[3]Combined!C$1:AE$640,29,0)</f>
        <v>0</v>
      </c>
      <c r="R514" s="10">
        <f>VLOOKUP(B514,[3]Combined!C$1:AF$640,30,0)</f>
        <v>0</v>
      </c>
      <c r="S514" s="10">
        <f>VLOOKUP(B514,[3]Combined!C$1:AG$640,31,0)</f>
        <v>0</v>
      </c>
      <c r="T514" s="10">
        <v>0</v>
      </c>
      <c r="U514" s="11">
        <f>VLOOKUP(B514,[4]Combined!C$1:AB$640,26,0)</f>
        <v>10</v>
      </c>
      <c r="V514" s="11">
        <f>VLOOKUP(B514,[4]Combined!C$1:AC$640,27,0)</f>
        <v>10</v>
      </c>
      <c r="W514" s="11">
        <f>VLOOKUP(B514,[4]Combined!C$1:AE$640,29,0)</f>
        <v>0</v>
      </c>
      <c r="X514" s="11">
        <v>0</v>
      </c>
      <c r="Y514" s="11">
        <v>0</v>
      </c>
      <c r="Z514" s="11">
        <v>0</v>
      </c>
      <c r="AA514" s="12">
        <v>4</v>
      </c>
      <c r="AB514" s="12">
        <v>5</v>
      </c>
      <c r="AC514" s="12">
        <f>VLOOKUP(B514,[5]Combined!C$1:AE$640,29,0)</f>
        <v>0</v>
      </c>
      <c r="AD514" s="12">
        <v>0</v>
      </c>
      <c r="AE514" s="12">
        <v>0</v>
      </c>
      <c r="AF514" s="12">
        <v>0</v>
      </c>
      <c r="AG514" s="14">
        <f t="shared" si="40"/>
        <v>32</v>
      </c>
      <c r="AH514" s="14">
        <f t="shared" si="40"/>
        <v>0</v>
      </c>
      <c r="AI514" s="14">
        <f t="shared" si="41"/>
        <v>0</v>
      </c>
      <c r="AJ514" s="14">
        <f t="shared" si="42"/>
        <v>25</v>
      </c>
      <c r="AK514" s="14">
        <f t="shared" si="43"/>
        <v>25</v>
      </c>
      <c r="AL514" s="14">
        <f t="shared" si="44"/>
        <v>78.125</v>
      </c>
      <c r="AM514" s="7" t="s">
        <v>537</v>
      </c>
      <c r="AN514" s="7">
        <v>25</v>
      </c>
    </row>
    <row r="515" spans="1:40" x14ac:dyDescent="0.25">
      <c r="A515" s="7">
        <v>514</v>
      </c>
      <c r="B515" s="7" t="s">
        <v>565</v>
      </c>
      <c r="C515" s="8">
        <f>VLOOKUP(B515,[1]Combined!$B$1:$AA$640,26,0)</f>
        <v>3</v>
      </c>
      <c r="D515" s="8">
        <f>VLOOKUP(B515,[1]Combined!$B$1:$AB$640,27,0)</f>
        <v>3</v>
      </c>
      <c r="E515" s="8">
        <f>VLOOKUP(B515,[1]Combined!$B$1:$AD$640,29,0)</f>
        <v>0</v>
      </c>
      <c r="F515" s="8">
        <f>VLOOKUP(B515,[1]Combined!$B$1:$AE$640,30,0)</f>
        <v>0</v>
      </c>
      <c r="G515" s="8">
        <f>VLOOKUP(B515,[1]Combined!$B$1:$AF$640,31,0)</f>
        <v>0</v>
      </c>
      <c r="H515" s="8">
        <v>0</v>
      </c>
      <c r="I515" s="9">
        <f>VLOOKUP(B515,[2]Combined!C$1:AB$640,26,0)</f>
        <v>3</v>
      </c>
      <c r="J515" s="9">
        <f>VLOOKUP(B515,[2]Combined!C$1:AC$640,27,0)</f>
        <v>7</v>
      </c>
      <c r="K515" s="9">
        <f>VLOOKUP(B515,[2]Combined!C$1:AE$640,29,0)</f>
        <v>0</v>
      </c>
      <c r="L515" s="9">
        <f>VLOOKUP(B515,[2]Combined!C$1:AF$640,30,0)</f>
        <v>0</v>
      </c>
      <c r="M515" s="9">
        <f>VLOOKUP(B515,[2]Combined!C$1:AG$640,31,0)</f>
        <v>0</v>
      </c>
      <c r="N515" s="9">
        <v>0</v>
      </c>
      <c r="O515" s="10">
        <f>VLOOKUP(B515,[3]Combined!C$1:AB$640,26,0)</f>
        <v>5</v>
      </c>
      <c r="P515" s="10">
        <f>VLOOKUP(B515,[3]Combined!C$1:AC$640,27,0)</f>
        <v>7</v>
      </c>
      <c r="Q515" s="10">
        <f>VLOOKUP(B515,[3]Combined!C$1:AE$640,29,0)</f>
        <v>0</v>
      </c>
      <c r="R515" s="10">
        <f>VLOOKUP(B515,[3]Combined!C$1:AF$640,30,0)</f>
        <v>0</v>
      </c>
      <c r="S515" s="10">
        <f>VLOOKUP(B515,[3]Combined!C$1:AG$640,31,0)</f>
        <v>0</v>
      </c>
      <c r="T515" s="10">
        <v>0</v>
      </c>
      <c r="U515" s="11">
        <f>VLOOKUP(B515,[4]Combined!C$1:AB$640,26,0)</f>
        <v>9</v>
      </c>
      <c r="V515" s="11">
        <f>VLOOKUP(B515,[4]Combined!C$1:AC$640,27,0)</f>
        <v>10</v>
      </c>
      <c r="W515" s="11">
        <f>VLOOKUP(B515,[4]Combined!C$1:AE$640,29,0)</f>
        <v>0</v>
      </c>
      <c r="X515" s="11">
        <v>0</v>
      </c>
      <c r="Y515" s="11">
        <v>0</v>
      </c>
      <c r="Z515" s="11">
        <v>0</v>
      </c>
      <c r="AA515" s="12">
        <v>3</v>
      </c>
      <c r="AB515" s="12">
        <v>5</v>
      </c>
      <c r="AC515" s="12">
        <f>VLOOKUP(B515,[5]Combined!C$1:AE$640,29,0)</f>
        <v>0</v>
      </c>
      <c r="AD515" s="12">
        <v>0</v>
      </c>
      <c r="AE515" s="12">
        <v>0</v>
      </c>
      <c r="AF515" s="12">
        <v>0</v>
      </c>
      <c r="AG515" s="14">
        <f t="shared" si="40"/>
        <v>32</v>
      </c>
      <c r="AH515" s="14">
        <f t="shared" si="40"/>
        <v>0</v>
      </c>
      <c r="AI515" s="14">
        <f t="shared" si="41"/>
        <v>0</v>
      </c>
      <c r="AJ515" s="14">
        <f t="shared" si="42"/>
        <v>23</v>
      </c>
      <c r="AK515" s="14">
        <f t="shared" si="43"/>
        <v>23</v>
      </c>
      <c r="AL515" s="14">
        <f t="shared" si="44"/>
        <v>71.875</v>
      </c>
      <c r="AM515" s="7" t="s">
        <v>539</v>
      </c>
      <c r="AN515" s="7">
        <v>25</v>
      </c>
    </row>
    <row r="516" spans="1:40" x14ac:dyDescent="0.25">
      <c r="A516" s="7">
        <v>515</v>
      </c>
      <c r="B516" s="7" t="s">
        <v>566</v>
      </c>
      <c r="C516" s="8">
        <f>VLOOKUP(B516,[1]Combined!$B$1:$AA$640,26,0)</f>
        <v>2</v>
      </c>
      <c r="D516" s="8">
        <f>VLOOKUP(B516,[1]Combined!$B$1:$AB$640,27,0)</f>
        <v>3</v>
      </c>
      <c r="E516" s="8">
        <f>VLOOKUP(B516,[1]Combined!$B$1:$AD$640,29,0)</f>
        <v>0</v>
      </c>
      <c r="F516" s="8">
        <f>VLOOKUP(B516,[1]Combined!$B$1:$AE$640,30,0)</f>
        <v>0</v>
      </c>
      <c r="G516" s="8">
        <f>VLOOKUP(B516,[1]Combined!$B$1:$AF$640,31,0)</f>
        <v>0</v>
      </c>
      <c r="H516" s="8">
        <v>0</v>
      </c>
      <c r="I516" s="9">
        <f>VLOOKUP(B516,[2]Combined!C$1:AB$640,26,0)</f>
        <v>6</v>
      </c>
      <c r="J516" s="9">
        <f>VLOOKUP(B516,[2]Combined!C$1:AC$640,27,0)</f>
        <v>7</v>
      </c>
      <c r="K516" s="9">
        <f>VLOOKUP(B516,[2]Combined!C$1:AE$640,29,0)</f>
        <v>0</v>
      </c>
      <c r="L516" s="9">
        <f>VLOOKUP(B516,[2]Combined!C$1:AF$640,30,0)</f>
        <v>0</v>
      </c>
      <c r="M516" s="9">
        <f>VLOOKUP(B516,[2]Combined!C$1:AG$640,31,0)</f>
        <v>0</v>
      </c>
      <c r="N516" s="9">
        <v>0</v>
      </c>
      <c r="O516" s="10">
        <f>VLOOKUP(B516,[3]Combined!C$1:AB$640,26,0)</f>
        <v>7</v>
      </c>
      <c r="P516" s="10">
        <f>VLOOKUP(B516,[3]Combined!C$1:AC$640,27,0)</f>
        <v>7</v>
      </c>
      <c r="Q516" s="10">
        <f>VLOOKUP(B516,[3]Combined!C$1:AE$640,29,0)</f>
        <v>0</v>
      </c>
      <c r="R516" s="10">
        <f>VLOOKUP(B516,[3]Combined!C$1:AF$640,30,0)</f>
        <v>0</v>
      </c>
      <c r="S516" s="10">
        <f>VLOOKUP(B516,[3]Combined!C$1:AG$640,31,0)</f>
        <v>0</v>
      </c>
      <c r="T516" s="10">
        <v>0</v>
      </c>
      <c r="U516" s="11">
        <f>VLOOKUP(B516,[4]Combined!C$1:AB$640,26,0)</f>
        <v>10</v>
      </c>
      <c r="V516" s="11">
        <f>VLOOKUP(B516,[4]Combined!C$1:AC$640,27,0)</f>
        <v>10</v>
      </c>
      <c r="W516" s="11">
        <f>VLOOKUP(B516,[4]Combined!C$1:AE$640,29,0)</f>
        <v>0</v>
      </c>
      <c r="X516" s="11">
        <v>0</v>
      </c>
      <c r="Y516" s="11">
        <v>0</v>
      </c>
      <c r="Z516" s="11">
        <v>0</v>
      </c>
      <c r="AA516" s="12">
        <v>4</v>
      </c>
      <c r="AB516" s="12">
        <v>5</v>
      </c>
      <c r="AC516" s="12">
        <f>VLOOKUP(B516,[5]Combined!C$1:AE$640,29,0)</f>
        <v>0</v>
      </c>
      <c r="AD516" s="12">
        <v>0</v>
      </c>
      <c r="AE516" s="12">
        <v>0</v>
      </c>
      <c r="AF516" s="12">
        <v>0</v>
      </c>
      <c r="AG516" s="14">
        <f t="shared" si="40"/>
        <v>32</v>
      </c>
      <c r="AH516" s="14">
        <f t="shared" si="40"/>
        <v>0</v>
      </c>
      <c r="AI516" s="14">
        <f t="shared" si="41"/>
        <v>0</v>
      </c>
      <c r="AJ516" s="14">
        <f t="shared" si="42"/>
        <v>29</v>
      </c>
      <c r="AK516" s="14">
        <f t="shared" si="43"/>
        <v>29</v>
      </c>
      <c r="AL516" s="14">
        <f t="shared" si="44"/>
        <v>90.625</v>
      </c>
      <c r="AM516" s="7" t="s">
        <v>541</v>
      </c>
      <c r="AN516" s="7">
        <v>25</v>
      </c>
    </row>
    <row r="517" spans="1:40" x14ac:dyDescent="0.25">
      <c r="A517" s="7">
        <v>516</v>
      </c>
      <c r="B517" s="7" t="s">
        <v>567</v>
      </c>
      <c r="C517" s="8">
        <f>VLOOKUP(B517,[1]Combined!$B$1:$AA$640,26,0)</f>
        <v>2</v>
      </c>
      <c r="D517" s="8">
        <f>VLOOKUP(B517,[1]Combined!$B$1:$AB$640,27,0)</f>
        <v>3</v>
      </c>
      <c r="E517" s="8">
        <f>VLOOKUP(B517,[1]Combined!$B$1:$AD$640,29,0)</f>
        <v>0</v>
      </c>
      <c r="F517" s="8">
        <f>VLOOKUP(B517,[1]Combined!$B$1:$AE$640,30,0)</f>
        <v>0</v>
      </c>
      <c r="G517" s="8">
        <f>VLOOKUP(B517,[1]Combined!$B$1:$AF$640,31,0)</f>
        <v>0</v>
      </c>
      <c r="H517" s="8">
        <v>0</v>
      </c>
      <c r="I517" s="9">
        <f>VLOOKUP(B517,[2]Combined!C$1:AB$640,26,0)</f>
        <v>5</v>
      </c>
      <c r="J517" s="9">
        <f>VLOOKUP(B517,[2]Combined!C$1:AC$640,27,0)</f>
        <v>7</v>
      </c>
      <c r="K517" s="9">
        <f>VLOOKUP(B517,[2]Combined!C$1:AE$640,29,0)</f>
        <v>0</v>
      </c>
      <c r="L517" s="9">
        <f>VLOOKUP(B517,[2]Combined!C$1:AF$640,30,0)</f>
        <v>0</v>
      </c>
      <c r="M517" s="9">
        <f>VLOOKUP(B517,[2]Combined!C$1:AG$640,31,0)</f>
        <v>0</v>
      </c>
      <c r="N517" s="9">
        <v>0</v>
      </c>
      <c r="O517" s="10">
        <f>VLOOKUP(B517,[3]Combined!C$1:AB$640,26,0)</f>
        <v>2</v>
      </c>
      <c r="P517" s="10">
        <f>VLOOKUP(B517,[3]Combined!C$1:AC$640,27,0)</f>
        <v>7</v>
      </c>
      <c r="Q517" s="10">
        <f>VLOOKUP(B517,[3]Combined!C$1:AE$640,29,0)</f>
        <v>0</v>
      </c>
      <c r="R517" s="10">
        <f>VLOOKUP(B517,[3]Combined!C$1:AF$640,30,0)</f>
        <v>0</v>
      </c>
      <c r="S517" s="10">
        <f>VLOOKUP(B517,[3]Combined!C$1:AG$640,31,0)</f>
        <v>0</v>
      </c>
      <c r="T517" s="10">
        <v>0</v>
      </c>
      <c r="U517" s="11">
        <f>VLOOKUP(B517,[4]Combined!C$1:AB$640,26,0)</f>
        <v>4</v>
      </c>
      <c r="V517" s="11">
        <f>VLOOKUP(B517,[4]Combined!C$1:AC$640,27,0)</f>
        <v>10</v>
      </c>
      <c r="W517" s="11">
        <f>VLOOKUP(B517,[4]Combined!C$1:AE$640,29,0)</f>
        <v>0</v>
      </c>
      <c r="X517" s="11">
        <v>0</v>
      </c>
      <c r="Y517" s="11">
        <v>0</v>
      </c>
      <c r="Z517" s="11">
        <v>0</v>
      </c>
      <c r="AA517" s="12">
        <v>3</v>
      </c>
      <c r="AB517" s="12">
        <v>5</v>
      </c>
      <c r="AC517" s="12">
        <f>VLOOKUP(B517,[5]Combined!C$1:AE$640,29,0)</f>
        <v>0</v>
      </c>
      <c r="AD517" s="12">
        <v>0</v>
      </c>
      <c r="AE517" s="12">
        <v>0</v>
      </c>
      <c r="AF517" s="12">
        <v>0</v>
      </c>
      <c r="AG517" s="14">
        <f t="shared" si="40"/>
        <v>32</v>
      </c>
      <c r="AH517" s="14">
        <f t="shared" si="40"/>
        <v>0</v>
      </c>
      <c r="AI517" s="14">
        <f t="shared" si="41"/>
        <v>0</v>
      </c>
      <c r="AJ517" s="14">
        <f t="shared" si="42"/>
        <v>16</v>
      </c>
      <c r="AK517" s="14">
        <f t="shared" si="43"/>
        <v>16</v>
      </c>
      <c r="AL517" s="14">
        <f t="shared" si="44"/>
        <v>50</v>
      </c>
      <c r="AM517" s="7" t="s">
        <v>533</v>
      </c>
      <c r="AN517" s="7">
        <v>24</v>
      </c>
    </row>
    <row r="518" spans="1:40" x14ac:dyDescent="0.25">
      <c r="A518" s="7">
        <v>517</v>
      </c>
      <c r="B518" s="7" t="s">
        <v>568</v>
      </c>
      <c r="C518" s="8">
        <f>VLOOKUP(B518,[1]Combined!$B$1:$AA$640,26,0)</f>
        <v>2</v>
      </c>
      <c r="D518" s="8">
        <f>VLOOKUP(B518,[1]Combined!$B$1:$AB$640,27,0)</f>
        <v>3</v>
      </c>
      <c r="E518" s="8">
        <f>VLOOKUP(B518,[1]Combined!$B$1:$AD$640,29,0)</f>
        <v>0</v>
      </c>
      <c r="F518" s="8">
        <f>VLOOKUP(B518,[1]Combined!$B$1:$AE$640,30,0)</f>
        <v>0</v>
      </c>
      <c r="G518" s="8">
        <f>VLOOKUP(B518,[1]Combined!$B$1:$AF$640,31,0)</f>
        <v>0</v>
      </c>
      <c r="H518" s="8">
        <v>0</v>
      </c>
      <c r="I518" s="9">
        <f>VLOOKUP(B518,[2]Combined!C$1:AB$640,26,0)</f>
        <v>2</v>
      </c>
      <c r="J518" s="9">
        <f>VLOOKUP(B518,[2]Combined!C$1:AC$640,27,0)</f>
        <v>7</v>
      </c>
      <c r="K518" s="9">
        <f>VLOOKUP(B518,[2]Combined!C$1:AE$640,29,0)</f>
        <v>0</v>
      </c>
      <c r="L518" s="9">
        <f>VLOOKUP(B518,[2]Combined!C$1:AF$640,30,0)</f>
        <v>0</v>
      </c>
      <c r="M518" s="9">
        <f>VLOOKUP(B518,[2]Combined!C$1:AG$640,31,0)</f>
        <v>0</v>
      </c>
      <c r="N518" s="9">
        <v>0</v>
      </c>
      <c r="O518" s="10">
        <f>VLOOKUP(B518,[3]Combined!C$1:AB$640,26,0)</f>
        <v>5</v>
      </c>
      <c r="P518" s="10">
        <f>VLOOKUP(B518,[3]Combined!C$1:AC$640,27,0)</f>
        <v>7</v>
      </c>
      <c r="Q518" s="10">
        <f>VLOOKUP(B518,[3]Combined!C$1:AE$640,29,0)</f>
        <v>0</v>
      </c>
      <c r="R518" s="10">
        <f>VLOOKUP(B518,[3]Combined!C$1:AF$640,30,0)</f>
        <v>0</v>
      </c>
      <c r="S518" s="10">
        <f>VLOOKUP(B518,[3]Combined!C$1:AG$640,31,0)</f>
        <v>0</v>
      </c>
      <c r="T518" s="10">
        <v>0</v>
      </c>
      <c r="U518" s="11">
        <f>VLOOKUP(B518,[4]Combined!C$1:AB$640,26,0)</f>
        <v>6</v>
      </c>
      <c r="V518" s="11">
        <f>VLOOKUP(B518,[4]Combined!C$1:AC$640,27,0)</f>
        <v>10</v>
      </c>
      <c r="W518" s="11">
        <f>VLOOKUP(B518,[4]Combined!C$1:AE$640,29,0)</f>
        <v>0</v>
      </c>
      <c r="X518" s="11">
        <v>0</v>
      </c>
      <c r="Y518" s="11">
        <v>0</v>
      </c>
      <c r="Z518" s="11">
        <v>0</v>
      </c>
      <c r="AA518" s="12">
        <v>3</v>
      </c>
      <c r="AB518" s="12">
        <v>5</v>
      </c>
      <c r="AC518" s="12">
        <f>VLOOKUP(B518,[5]Combined!C$1:AE$640,29,0)</f>
        <v>0</v>
      </c>
      <c r="AD518" s="12">
        <v>0</v>
      </c>
      <c r="AE518" s="12">
        <v>0</v>
      </c>
      <c r="AF518" s="12">
        <v>0</v>
      </c>
      <c r="AG518" s="14">
        <f t="shared" si="40"/>
        <v>32</v>
      </c>
      <c r="AH518" s="14">
        <f t="shared" si="40"/>
        <v>0</v>
      </c>
      <c r="AI518" s="14">
        <f t="shared" si="41"/>
        <v>0</v>
      </c>
      <c r="AJ518" s="14">
        <f t="shared" si="42"/>
        <v>18</v>
      </c>
      <c r="AK518" s="14">
        <f t="shared" si="43"/>
        <v>18</v>
      </c>
      <c r="AL518" s="14">
        <f t="shared" si="44"/>
        <v>56.25</v>
      </c>
      <c r="AM518" s="7" t="s">
        <v>537</v>
      </c>
      <c r="AN518" s="7">
        <v>24</v>
      </c>
    </row>
    <row r="519" spans="1:40" x14ac:dyDescent="0.25">
      <c r="A519" s="7">
        <v>518</v>
      </c>
      <c r="B519" s="7" t="s">
        <v>569</v>
      </c>
      <c r="C519" s="8">
        <f>VLOOKUP(B519,[1]Combined!$B$1:$AA$640,26,0)</f>
        <v>2</v>
      </c>
      <c r="D519" s="8">
        <f>VLOOKUP(B519,[1]Combined!$B$1:$AB$640,27,0)</f>
        <v>3</v>
      </c>
      <c r="E519" s="8">
        <f>VLOOKUP(B519,[1]Combined!$B$1:$AD$640,29,0)</f>
        <v>0</v>
      </c>
      <c r="F519" s="8">
        <f>VLOOKUP(B519,[1]Combined!$B$1:$AE$640,30,0)</f>
        <v>0</v>
      </c>
      <c r="G519" s="8">
        <f>VLOOKUP(B519,[1]Combined!$B$1:$AF$640,31,0)</f>
        <v>0</v>
      </c>
      <c r="H519" s="8">
        <v>0</v>
      </c>
      <c r="I519" s="9">
        <f>VLOOKUP(B519,[2]Combined!C$1:AB$640,26,0)</f>
        <v>3</v>
      </c>
      <c r="J519" s="9">
        <f>VLOOKUP(B519,[2]Combined!C$1:AC$640,27,0)</f>
        <v>7</v>
      </c>
      <c r="K519" s="9">
        <f>VLOOKUP(B519,[2]Combined!C$1:AE$640,29,0)</f>
        <v>0</v>
      </c>
      <c r="L519" s="9">
        <f>VLOOKUP(B519,[2]Combined!C$1:AF$640,30,0)</f>
        <v>0</v>
      </c>
      <c r="M519" s="9">
        <f>VLOOKUP(B519,[2]Combined!C$1:AG$640,31,0)</f>
        <v>0</v>
      </c>
      <c r="N519" s="9">
        <v>0</v>
      </c>
      <c r="O519" s="10">
        <f>VLOOKUP(B519,[3]Combined!C$1:AB$640,26,0)</f>
        <v>1</v>
      </c>
      <c r="P519" s="10">
        <f>VLOOKUP(B519,[3]Combined!C$1:AC$640,27,0)</f>
        <v>7</v>
      </c>
      <c r="Q519" s="10">
        <f>VLOOKUP(B519,[3]Combined!C$1:AE$640,29,0)</f>
        <v>0</v>
      </c>
      <c r="R519" s="10">
        <f>VLOOKUP(B519,[3]Combined!C$1:AF$640,30,0)</f>
        <v>0</v>
      </c>
      <c r="S519" s="10">
        <f>VLOOKUP(B519,[3]Combined!C$1:AG$640,31,0)</f>
        <v>0</v>
      </c>
      <c r="T519" s="10">
        <v>0</v>
      </c>
      <c r="U519" s="11">
        <f>VLOOKUP(B519,[4]Combined!C$1:AB$640,26,0)</f>
        <v>0</v>
      </c>
      <c r="V519" s="11">
        <f>VLOOKUP(B519,[4]Combined!C$1:AC$640,27,0)</f>
        <v>10</v>
      </c>
      <c r="W519" s="11">
        <f>VLOOKUP(B519,[4]Combined!C$1:AE$640,29,0)</f>
        <v>0</v>
      </c>
      <c r="X519" s="11">
        <v>0</v>
      </c>
      <c r="Y519" s="11">
        <v>0</v>
      </c>
      <c r="Z519" s="11">
        <v>0</v>
      </c>
      <c r="AA519" s="12">
        <v>3</v>
      </c>
      <c r="AB519" s="12">
        <v>5</v>
      </c>
      <c r="AC519" s="12">
        <f>VLOOKUP(B519,[5]Combined!C$1:AE$640,29,0)</f>
        <v>0</v>
      </c>
      <c r="AD519" s="12">
        <v>0</v>
      </c>
      <c r="AE519" s="12">
        <v>0</v>
      </c>
      <c r="AF519" s="12">
        <v>0</v>
      </c>
      <c r="AG519" s="14">
        <f t="shared" si="40"/>
        <v>32</v>
      </c>
      <c r="AH519" s="14">
        <f t="shared" si="40"/>
        <v>0</v>
      </c>
      <c r="AI519" s="14">
        <f t="shared" si="41"/>
        <v>0</v>
      </c>
      <c r="AJ519" s="14">
        <f t="shared" si="42"/>
        <v>9</v>
      </c>
      <c r="AK519" s="14">
        <f t="shared" si="43"/>
        <v>9</v>
      </c>
      <c r="AL519" s="14">
        <f t="shared" si="44"/>
        <v>28.125</v>
      </c>
      <c r="AM519" s="7" t="s">
        <v>539</v>
      </c>
      <c r="AN519" s="7">
        <v>24</v>
      </c>
    </row>
    <row r="520" spans="1:40" x14ac:dyDescent="0.25">
      <c r="A520" s="7">
        <v>519</v>
      </c>
      <c r="B520" s="7" t="s">
        <v>570</v>
      </c>
      <c r="C520" s="8">
        <f>VLOOKUP(B520,[1]Combined!$B$1:$AA$640,26,0)</f>
        <v>2</v>
      </c>
      <c r="D520" s="8">
        <f>VLOOKUP(B520,[1]Combined!$B$1:$AB$640,27,0)</f>
        <v>3</v>
      </c>
      <c r="E520" s="8">
        <f>VLOOKUP(B520,[1]Combined!$B$1:$AD$640,29,0)</f>
        <v>0</v>
      </c>
      <c r="F520" s="8">
        <f>VLOOKUP(B520,[1]Combined!$B$1:$AE$640,30,0)</f>
        <v>0</v>
      </c>
      <c r="G520" s="8">
        <f>VLOOKUP(B520,[1]Combined!$B$1:$AF$640,31,0)</f>
        <v>0</v>
      </c>
      <c r="H520" s="8">
        <v>0</v>
      </c>
      <c r="I520" s="9">
        <f>VLOOKUP(B520,[2]Combined!C$1:AB$640,26,0)</f>
        <v>6</v>
      </c>
      <c r="J520" s="9">
        <f>VLOOKUP(B520,[2]Combined!C$1:AC$640,27,0)</f>
        <v>7</v>
      </c>
      <c r="K520" s="9">
        <f>VLOOKUP(B520,[2]Combined!C$1:AE$640,29,0)</f>
        <v>0</v>
      </c>
      <c r="L520" s="9">
        <f>VLOOKUP(B520,[2]Combined!C$1:AF$640,30,0)</f>
        <v>0</v>
      </c>
      <c r="M520" s="9">
        <f>VLOOKUP(B520,[2]Combined!C$1:AG$640,31,0)</f>
        <v>0</v>
      </c>
      <c r="N520" s="9">
        <v>0</v>
      </c>
      <c r="O520" s="10">
        <f>VLOOKUP(B520,[3]Combined!C$1:AB$640,26,0)</f>
        <v>3</v>
      </c>
      <c r="P520" s="10">
        <f>VLOOKUP(B520,[3]Combined!C$1:AC$640,27,0)</f>
        <v>7</v>
      </c>
      <c r="Q520" s="10">
        <f>VLOOKUP(B520,[3]Combined!C$1:AE$640,29,0)</f>
        <v>0</v>
      </c>
      <c r="R520" s="10">
        <f>VLOOKUP(B520,[3]Combined!C$1:AF$640,30,0)</f>
        <v>0</v>
      </c>
      <c r="S520" s="10">
        <f>VLOOKUP(B520,[3]Combined!C$1:AG$640,31,0)</f>
        <v>0</v>
      </c>
      <c r="T520" s="10">
        <v>0</v>
      </c>
      <c r="U520" s="11">
        <f>VLOOKUP(B520,[4]Combined!C$1:AB$640,26,0)</f>
        <v>3</v>
      </c>
      <c r="V520" s="11">
        <f>VLOOKUP(B520,[4]Combined!C$1:AC$640,27,0)</f>
        <v>10</v>
      </c>
      <c r="W520" s="11">
        <f>VLOOKUP(B520,[4]Combined!C$1:AE$640,29,0)</f>
        <v>0</v>
      </c>
      <c r="X520" s="11">
        <v>0</v>
      </c>
      <c r="Y520" s="11">
        <v>0</v>
      </c>
      <c r="Z520" s="11">
        <v>0</v>
      </c>
      <c r="AA520" s="12">
        <v>2</v>
      </c>
      <c r="AB520" s="12">
        <v>5</v>
      </c>
      <c r="AC520" s="12">
        <f>VLOOKUP(B520,[5]Combined!C$1:AE$640,29,0)</f>
        <v>0</v>
      </c>
      <c r="AD520" s="12">
        <v>0</v>
      </c>
      <c r="AE520" s="12">
        <v>0</v>
      </c>
      <c r="AF520" s="12">
        <v>0</v>
      </c>
      <c r="AG520" s="14">
        <f t="shared" si="40"/>
        <v>32</v>
      </c>
      <c r="AH520" s="14">
        <f t="shared" si="40"/>
        <v>0</v>
      </c>
      <c r="AI520" s="14">
        <f t="shared" si="41"/>
        <v>0</v>
      </c>
      <c r="AJ520" s="14">
        <f t="shared" si="42"/>
        <v>16</v>
      </c>
      <c r="AK520" s="14">
        <f t="shared" si="43"/>
        <v>16</v>
      </c>
      <c r="AL520" s="14">
        <f t="shared" si="44"/>
        <v>50</v>
      </c>
      <c r="AM520" s="7" t="s">
        <v>541</v>
      </c>
      <c r="AN520" s="7">
        <v>24</v>
      </c>
    </row>
    <row r="521" spans="1:40" x14ac:dyDescent="0.25">
      <c r="A521" s="7">
        <v>520</v>
      </c>
      <c r="B521" s="7" t="s">
        <v>571</v>
      </c>
      <c r="C521" s="8">
        <f>VLOOKUP(B521,[1]Combined!$B$1:$AA$640,26,0)</f>
        <v>2</v>
      </c>
      <c r="D521" s="8">
        <f>VLOOKUP(B521,[1]Combined!$B$1:$AB$640,27,0)</f>
        <v>3</v>
      </c>
      <c r="E521" s="8">
        <f>VLOOKUP(B521,[1]Combined!$B$1:$AD$640,29,0)</f>
        <v>0</v>
      </c>
      <c r="F521" s="8">
        <f>VLOOKUP(B521,[1]Combined!$B$1:$AE$640,30,0)</f>
        <v>0</v>
      </c>
      <c r="G521" s="8">
        <f>VLOOKUP(B521,[1]Combined!$B$1:$AF$640,31,0)</f>
        <v>0</v>
      </c>
      <c r="H521" s="8">
        <v>0</v>
      </c>
      <c r="I521" s="9">
        <f>VLOOKUP(B521,[2]Combined!C$1:AB$640,26,0)</f>
        <v>2</v>
      </c>
      <c r="J521" s="9">
        <f>VLOOKUP(B521,[2]Combined!C$1:AC$640,27,0)</f>
        <v>7</v>
      </c>
      <c r="K521" s="9">
        <f>VLOOKUP(B521,[2]Combined!C$1:AE$640,29,0)</f>
        <v>0</v>
      </c>
      <c r="L521" s="9">
        <f>VLOOKUP(B521,[2]Combined!C$1:AF$640,30,0)</f>
        <v>0</v>
      </c>
      <c r="M521" s="9">
        <f>VLOOKUP(B521,[2]Combined!C$1:AG$640,31,0)</f>
        <v>0</v>
      </c>
      <c r="N521" s="9">
        <v>0</v>
      </c>
      <c r="O521" s="10">
        <f>VLOOKUP(B521,[3]Combined!C$1:AB$640,26,0)</f>
        <v>2</v>
      </c>
      <c r="P521" s="10">
        <f>VLOOKUP(B521,[3]Combined!C$1:AC$640,27,0)</f>
        <v>7</v>
      </c>
      <c r="Q521" s="10">
        <f>VLOOKUP(B521,[3]Combined!C$1:AE$640,29,0)</f>
        <v>0</v>
      </c>
      <c r="R521" s="10">
        <f>VLOOKUP(B521,[3]Combined!C$1:AF$640,30,0)</f>
        <v>0</v>
      </c>
      <c r="S521" s="10">
        <f>VLOOKUP(B521,[3]Combined!C$1:AG$640,31,0)</f>
        <v>0</v>
      </c>
      <c r="T521" s="10">
        <v>0</v>
      </c>
      <c r="U521" s="11">
        <f>VLOOKUP(B521,[4]Combined!C$1:AB$640,26,0)</f>
        <v>1</v>
      </c>
      <c r="V521" s="11">
        <f>VLOOKUP(B521,[4]Combined!C$1:AC$640,27,0)</f>
        <v>10</v>
      </c>
      <c r="W521" s="11">
        <f>VLOOKUP(B521,[4]Combined!C$1:AE$640,29,0)</f>
        <v>0</v>
      </c>
      <c r="X521" s="11">
        <v>0</v>
      </c>
      <c r="Y521" s="11">
        <v>0</v>
      </c>
      <c r="Z521" s="11">
        <v>0</v>
      </c>
      <c r="AA521" s="12">
        <f>VLOOKUP(B521,[5]Combined!C$1:AB$640,26,0)</f>
        <v>0</v>
      </c>
      <c r="AB521" s="12">
        <v>5</v>
      </c>
      <c r="AC521" s="12">
        <f>VLOOKUP(B521,[5]Combined!C$1:AE$640,29,0)</f>
        <v>0</v>
      </c>
      <c r="AD521" s="12">
        <v>0</v>
      </c>
      <c r="AE521" s="12">
        <v>0</v>
      </c>
      <c r="AF521" s="12">
        <v>0</v>
      </c>
      <c r="AG521" s="14">
        <f t="shared" si="40"/>
        <v>32</v>
      </c>
      <c r="AH521" s="14">
        <f t="shared" si="40"/>
        <v>0</v>
      </c>
      <c r="AI521" s="14">
        <f t="shared" si="41"/>
        <v>0</v>
      </c>
      <c r="AJ521" s="14">
        <f t="shared" si="42"/>
        <v>7</v>
      </c>
      <c r="AK521" s="14">
        <f t="shared" si="43"/>
        <v>7</v>
      </c>
      <c r="AL521" s="14">
        <f t="shared" si="44"/>
        <v>21.875</v>
      </c>
      <c r="AM521" s="7" t="s">
        <v>533</v>
      </c>
      <c r="AN521" s="7">
        <v>10</v>
      </c>
    </row>
    <row r="522" spans="1:40" x14ac:dyDescent="0.25">
      <c r="A522" s="7">
        <v>521</v>
      </c>
      <c r="B522" s="7" t="s">
        <v>572</v>
      </c>
      <c r="C522" s="8">
        <f>VLOOKUP(B522,[1]Combined!$B$1:$AA$640,26,0)</f>
        <v>3</v>
      </c>
      <c r="D522" s="8">
        <f>VLOOKUP(B522,[1]Combined!$B$1:$AB$640,27,0)</f>
        <v>3</v>
      </c>
      <c r="E522" s="8">
        <f>VLOOKUP(B522,[1]Combined!$B$1:$AD$640,29,0)</f>
        <v>0</v>
      </c>
      <c r="F522" s="8">
        <f>VLOOKUP(B522,[1]Combined!$B$1:$AE$640,30,0)</f>
        <v>0</v>
      </c>
      <c r="G522" s="8">
        <f>VLOOKUP(B522,[1]Combined!$B$1:$AF$640,31,0)</f>
        <v>0</v>
      </c>
      <c r="H522" s="8">
        <v>0</v>
      </c>
      <c r="I522" s="9">
        <f>VLOOKUP(B522,[2]Combined!C$1:AB$640,26,0)</f>
        <v>7</v>
      </c>
      <c r="J522" s="9">
        <f>VLOOKUP(B522,[2]Combined!C$1:AC$640,27,0)</f>
        <v>7</v>
      </c>
      <c r="K522" s="9">
        <f>VLOOKUP(B522,[2]Combined!C$1:AE$640,29,0)</f>
        <v>0</v>
      </c>
      <c r="L522" s="9">
        <f>VLOOKUP(B522,[2]Combined!C$1:AF$640,30,0)</f>
        <v>0</v>
      </c>
      <c r="M522" s="9">
        <f>VLOOKUP(B522,[2]Combined!C$1:AG$640,31,0)</f>
        <v>0</v>
      </c>
      <c r="N522" s="9">
        <v>0</v>
      </c>
      <c r="O522" s="10">
        <f>VLOOKUP(B522,[3]Combined!C$1:AB$640,26,0)</f>
        <v>7</v>
      </c>
      <c r="P522" s="10">
        <f>VLOOKUP(B522,[3]Combined!C$1:AC$640,27,0)</f>
        <v>7</v>
      </c>
      <c r="Q522" s="10">
        <f>VLOOKUP(B522,[3]Combined!C$1:AE$640,29,0)</f>
        <v>0</v>
      </c>
      <c r="R522" s="10">
        <f>VLOOKUP(B522,[3]Combined!C$1:AF$640,30,0)</f>
        <v>0</v>
      </c>
      <c r="S522" s="10">
        <f>VLOOKUP(B522,[3]Combined!C$1:AG$640,31,0)</f>
        <v>0</v>
      </c>
      <c r="T522" s="10">
        <v>0</v>
      </c>
      <c r="U522" s="11">
        <f>VLOOKUP(B522,[4]Combined!C$1:AB$640,26,0)</f>
        <v>10</v>
      </c>
      <c r="V522" s="11">
        <f>VLOOKUP(B522,[4]Combined!C$1:AC$640,27,0)</f>
        <v>10</v>
      </c>
      <c r="W522" s="11">
        <f>VLOOKUP(B522,[4]Combined!C$1:AE$640,29,0)</f>
        <v>0</v>
      </c>
      <c r="X522" s="11">
        <v>0</v>
      </c>
      <c r="Y522" s="11">
        <v>0</v>
      </c>
      <c r="Z522" s="11">
        <v>0</v>
      </c>
      <c r="AA522" s="12">
        <v>5</v>
      </c>
      <c r="AB522" s="12">
        <v>5</v>
      </c>
      <c r="AC522" s="12">
        <f>VLOOKUP(B522,[5]Combined!C$1:AE$640,29,0)</f>
        <v>0</v>
      </c>
      <c r="AD522" s="12">
        <v>0</v>
      </c>
      <c r="AE522" s="12">
        <v>0</v>
      </c>
      <c r="AF522" s="12">
        <v>0</v>
      </c>
      <c r="AG522" s="14">
        <f t="shared" si="40"/>
        <v>32</v>
      </c>
      <c r="AH522" s="14">
        <f t="shared" si="40"/>
        <v>0</v>
      </c>
      <c r="AI522" s="14">
        <f t="shared" si="41"/>
        <v>0</v>
      </c>
      <c r="AJ522" s="14">
        <f t="shared" si="42"/>
        <v>32</v>
      </c>
      <c r="AK522" s="14">
        <f t="shared" si="43"/>
        <v>32</v>
      </c>
      <c r="AL522" s="14">
        <f t="shared" si="44"/>
        <v>100</v>
      </c>
      <c r="AM522" s="7" t="s">
        <v>535</v>
      </c>
      <c r="AN522" s="7">
        <v>24</v>
      </c>
    </row>
    <row r="523" spans="1:40" x14ac:dyDescent="0.25">
      <c r="A523" s="7">
        <v>522</v>
      </c>
      <c r="B523" s="7" t="s">
        <v>573</v>
      </c>
      <c r="C523" s="8">
        <f>VLOOKUP(B523,[1]Combined!$B$1:$AA$640,26,0)</f>
        <v>2</v>
      </c>
      <c r="D523" s="8">
        <f>VLOOKUP(B523,[1]Combined!$B$1:$AB$640,27,0)</f>
        <v>3</v>
      </c>
      <c r="E523" s="8">
        <f>VLOOKUP(B523,[1]Combined!$B$1:$AD$640,29,0)</f>
        <v>0</v>
      </c>
      <c r="F523" s="8">
        <f>VLOOKUP(B523,[1]Combined!$B$1:$AE$640,30,0)</f>
        <v>0</v>
      </c>
      <c r="G523" s="8">
        <f>VLOOKUP(B523,[1]Combined!$B$1:$AF$640,31,0)</f>
        <v>0</v>
      </c>
      <c r="H523" s="8">
        <v>0</v>
      </c>
      <c r="I523" s="9">
        <f>VLOOKUP(B523,[2]Combined!C$1:AB$640,26,0)</f>
        <v>4</v>
      </c>
      <c r="J523" s="9">
        <f>VLOOKUP(B523,[2]Combined!C$1:AC$640,27,0)</f>
        <v>7</v>
      </c>
      <c r="K523" s="9">
        <f>VLOOKUP(B523,[2]Combined!C$1:AE$640,29,0)</f>
        <v>0</v>
      </c>
      <c r="L523" s="9">
        <f>VLOOKUP(B523,[2]Combined!C$1:AF$640,30,0)</f>
        <v>0</v>
      </c>
      <c r="M523" s="9">
        <f>VLOOKUP(B523,[2]Combined!C$1:AG$640,31,0)</f>
        <v>0</v>
      </c>
      <c r="N523" s="9">
        <v>0</v>
      </c>
      <c r="O523" s="10">
        <f>VLOOKUP(B523,[3]Combined!C$1:AB$640,26,0)</f>
        <v>3</v>
      </c>
      <c r="P523" s="10">
        <f>VLOOKUP(B523,[3]Combined!C$1:AC$640,27,0)</f>
        <v>7</v>
      </c>
      <c r="Q523" s="10">
        <f>VLOOKUP(B523,[3]Combined!C$1:AE$640,29,0)</f>
        <v>0</v>
      </c>
      <c r="R523" s="10">
        <f>VLOOKUP(B523,[3]Combined!C$1:AF$640,30,0)</f>
        <v>0</v>
      </c>
      <c r="S523" s="10">
        <f>VLOOKUP(B523,[3]Combined!C$1:AG$640,31,0)</f>
        <v>0</v>
      </c>
      <c r="T523" s="10">
        <v>0</v>
      </c>
      <c r="U523" s="11">
        <f>VLOOKUP(B523,[4]Combined!C$1:AB$640,26,0)</f>
        <v>7</v>
      </c>
      <c r="V523" s="11">
        <f>VLOOKUP(B523,[4]Combined!C$1:AC$640,27,0)</f>
        <v>10</v>
      </c>
      <c r="W523" s="11">
        <f>VLOOKUP(B523,[4]Combined!C$1:AE$640,29,0)</f>
        <v>0</v>
      </c>
      <c r="X523" s="11">
        <v>0</v>
      </c>
      <c r="Y523" s="11">
        <v>0</v>
      </c>
      <c r="Z523" s="11">
        <v>0</v>
      </c>
      <c r="AA523" s="12">
        <v>3</v>
      </c>
      <c r="AB523" s="12">
        <v>5</v>
      </c>
      <c r="AC523" s="12">
        <f>VLOOKUP(B523,[5]Combined!C$1:AE$640,29,0)</f>
        <v>0</v>
      </c>
      <c r="AD523" s="12">
        <v>0</v>
      </c>
      <c r="AE523" s="12">
        <v>0</v>
      </c>
      <c r="AF523" s="12">
        <v>0</v>
      </c>
      <c r="AG523" s="14">
        <f t="shared" si="40"/>
        <v>32</v>
      </c>
      <c r="AH523" s="14">
        <f t="shared" si="40"/>
        <v>0</v>
      </c>
      <c r="AI523" s="14">
        <f t="shared" si="41"/>
        <v>0</v>
      </c>
      <c r="AJ523" s="14">
        <f t="shared" si="42"/>
        <v>19</v>
      </c>
      <c r="AK523" s="14">
        <f t="shared" si="43"/>
        <v>19</v>
      </c>
      <c r="AL523" s="14">
        <f t="shared" si="44"/>
        <v>59.375</v>
      </c>
      <c r="AM523" s="7" t="s">
        <v>537</v>
      </c>
      <c r="AN523" s="7">
        <v>24</v>
      </c>
    </row>
    <row r="524" spans="1:40" x14ac:dyDescent="0.25">
      <c r="A524" s="7">
        <v>523</v>
      </c>
      <c r="B524" s="7" t="s">
        <v>574</v>
      </c>
      <c r="C524" s="8">
        <f>VLOOKUP(B524,[1]Combined!$B$1:$AA$640,26,0)</f>
        <v>2</v>
      </c>
      <c r="D524" s="8">
        <f>VLOOKUP(B524,[1]Combined!$B$1:$AB$640,27,0)</f>
        <v>3</v>
      </c>
      <c r="E524" s="8">
        <f>VLOOKUP(B524,[1]Combined!$B$1:$AD$640,29,0)</f>
        <v>0</v>
      </c>
      <c r="F524" s="8">
        <f>VLOOKUP(B524,[1]Combined!$B$1:$AE$640,30,0)</f>
        <v>0</v>
      </c>
      <c r="G524" s="8">
        <f>VLOOKUP(B524,[1]Combined!$B$1:$AF$640,31,0)</f>
        <v>0</v>
      </c>
      <c r="H524" s="8">
        <v>0</v>
      </c>
      <c r="I524" s="9">
        <f>VLOOKUP(B524,[2]Combined!C$1:AB$640,26,0)</f>
        <v>3</v>
      </c>
      <c r="J524" s="9">
        <f>VLOOKUP(B524,[2]Combined!C$1:AC$640,27,0)</f>
        <v>7</v>
      </c>
      <c r="K524" s="9">
        <f>VLOOKUP(B524,[2]Combined!C$1:AE$640,29,0)</f>
        <v>0</v>
      </c>
      <c r="L524" s="9">
        <f>VLOOKUP(B524,[2]Combined!C$1:AF$640,30,0)</f>
        <v>0</v>
      </c>
      <c r="M524" s="9">
        <f>VLOOKUP(B524,[2]Combined!C$1:AG$640,31,0)</f>
        <v>0</v>
      </c>
      <c r="N524" s="9">
        <v>0</v>
      </c>
      <c r="O524" s="10">
        <f>VLOOKUP(B524,[3]Combined!C$1:AB$640,26,0)</f>
        <v>3</v>
      </c>
      <c r="P524" s="10">
        <f>VLOOKUP(B524,[3]Combined!C$1:AC$640,27,0)</f>
        <v>7</v>
      </c>
      <c r="Q524" s="10">
        <f>VLOOKUP(B524,[3]Combined!C$1:AE$640,29,0)</f>
        <v>0</v>
      </c>
      <c r="R524" s="10">
        <f>VLOOKUP(B524,[3]Combined!C$1:AF$640,30,0)</f>
        <v>0</v>
      </c>
      <c r="S524" s="10">
        <f>VLOOKUP(B524,[3]Combined!C$1:AG$640,31,0)</f>
        <v>0</v>
      </c>
      <c r="T524" s="10">
        <v>0</v>
      </c>
      <c r="U524" s="11">
        <f>VLOOKUP(B524,[4]Combined!C$1:AB$640,26,0)</f>
        <v>10</v>
      </c>
      <c r="V524" s="11">
        <f>VLOOKUP(B524,[4]Combined!C$1:AC$640,27,0)</f>
        <v>10</v>
      </c>
      <c r="W524" s="11">
        <f>VLOOKUP(B524,[4]Combined!C$1:AE$640,29,0)</f>
        <v>0</v>
      </c>
      <c r="X524" s="11">
        <v>0</v>
      </c>
      <c r="Y524" s="11">
        <v>0</v>
      </c>
      <c r="Z524" s="11">
        <v>0</v>
      </c>
      <c r="AA524" s="12">
        <v>4</v>
      </c>
      <c r="AB524" s="12">
        <v>5</v>
      </c>
      <c r="AC524" s="12">
        <f>VLOOKUP(B524,[5]Combined!C$1:AE$640,29,0)</f>
        <v>0</v>
      </c>
      <c r="AD524" s="12">
        <v>0</v>
      </c>
      <c r="AE524" s="12">
        <v>0</v>
      </c>
      <c r="AF524" s="12">
        <v>0</v>
      </c>
      <c r="AG524" s="14">
        <f t="shared" si="40"/>
        <v>32</v>
      </c>
      <c r="AH524" s="14">
        <f t="shared" si="40"/>
        <v>0</v>
      </c>
      <c r="AI524" s="14">
        <f t="shared" si="41"/>
        <v>0</v>
      </c>
      <c r="AJ524" s="14">
        <f t="shared" si="42"/>
        <v>22</v>
      </c>
      <c r="AK524" s="14">
        <f t="shared" si="43"/>
        <v>22</v>
      </c>
      <c r="AL524" s="14">
        <f t="shared" si="44"/>
        <v>68.75</v>
      </c>
      <c r="AM524" s="7" t="s">
        <v>539</v>
      </c>
      <c r="AN524" s="7">
        <v>23</v>
      </c>
    </row>
    <row r="525" spans="1:40" x14ac:dyDescent="0.25">
      <c r="A525" s="7">
        <v>524</v>
      </c>
      <c r="B525" s="7" t="s">
        <v>575</v>
      </c>
      <c r="C525" s="8">
        <f>VLOOKUP(B525,[1]Combined!$B$1:$AA$640,26,0)</f>
        <v>1</v>
      </c>
      <c r="D525" s="8">
        <f>VLOOKUP(B525,[1]Combined!$B$1:$AB$640,27,0)</f>
        <v>3</v>
      </c>
      <c r="E525" s="8">
        <f>VLOOKUP(B525,[1]Combined!$B$1:$AD$640,29,0)</f>
        <v>0</v>
      </c>
      <c r="F525" s="8">
        <f>VLOOKUP(B525,[1]Combined!$B$1:$AE$640,30,0)</f>
        <v>0</v>
      </c>
      <c r="G525" s="8">
        <f>VLOOKUP(B525,[1]Combined!$B$1:$AF$640,31,0)</f>
        <v>0</v>
      </c>
      <c r="H525" s="8">
        <v>0</v>
      </c>
      <c r="I525" s="9">
        <f>VLOOKUP(B525,[2]Combined!C$1:AB$640,26,0)</f>
        <v>5</v>
      </c>
      <c r="J525" s="9">
        <f>VLOOKUP(B525,[2]Combined!C$1:AC$640,27,0)</f>
        <v>7</v>
      </c>
      <c r="K525" s="9">
        <f>VLOOKUP(B525,[2]Combined!C$1:AE$640,29,0)</f>
        <v>0</v>
      </c>
      <c r="L525" s="9">
        <f>VLOOKUP(B525,[2]Combined!C$1:AF$640,30,0)</f>
        <v>0</v>
      </c>
      <c r="M525" s="9">
        <f>VLOOKUP(B525,[2]Combined!C$1:AG$640,31,0)</f>
        <v>0</v>
      </c>
      <c r="N525" s="9">
        <v>0</v>
      </c>
      <c r="O525" s="10">
        <f>VLOOKUP(B525,[3]Combined!C$1:AB$640,26,0)</f>
        <v>2</v>
      </c>
      <c r="P525" s="10">
        <f>VLOOKUP(B525,[3]Combined!C$1:AC$640,27,0)</f>
        <v>7</v>
      </c>
      <c r="Q525" s="10">
        <f>VLOOKUP(B525,[3]Combined!C$1:AE$640,29,0)</f>
        <v>0</v>
      </c>
      <c r="R525" s="10">
        <f>VLOOKUP(B525,[3]Combined!C$1:AF$640,30,0)</f>
        <v>0</v>
      </c>
      <c r="S525" s="10">
        <f>VLOOKUP(B525,[3]Combined!C$1:AG$640,31,0)</f>
        <v>0</v>
      </c>
      <c r="T525" s="10">
        <v>0</v>
      </c>
      <c r="U525" s="11">
        <f>VLOOKUP(B525,[4]Combined!C$1:AB$640,26,0)</f>
        <v>4</v>
      </c>
      <c r="V525" s="11">
        <f>VLOOKUP(B525,[4]Combined!C$1:AC$640,27,0)</f>
        <v>10</v>
      </c>
      <c r="W525" s="11">
        <f>VLOOKUP(B525,[4]Combined!C$1:AE$640,29,0)</f>
        <v>0</v>
      </c>
      <c r="X525" s="11">
        <v>0</v>
      </c>
      <c r="Y525" s="11">
        <v>0</v>
      </c>
      <c r="Z525" s="11">
        <v>0</v>
      </c>
      <c r="AA525" s="12">
        <v>2</v>
      </c>
      <c r="AB525" s="12">
        <v>5</v>
      </c>
      <c r="AC525" s="12">
        <f>VLOOKUP(B525,[5]Combined!C$1:AE$640,29,0)</f>
        <v>0</v>
      </c>
      <c r="AD525" s="12">
        <v>0</v>
      </c>
      <c r="AE525" s="12">
        <v>0</v>
      </c>
      <c r="AF525" s="12">
        <v>0</v>
      </c>
      <c r="AG525" s="14">
        <f t="shared" si="40"/>
        <v>32</v>
      </c>
      <c r="AH525" s="14">
        <f t="shared" si="40"/>
        <v>0</v>
      </c>
      <c r="AI525" s="14">
        <f t="shared" si="41"/>
        <v>0</v>
      </c>
      <c r="AJ525" s="14">
        <f t="shared" si="42"/>
        <v>14</v>
      </c>
      <c r="AK525" s="14">
        <f t="shared" si="43"/>
        <v>14</v>
      </c>
      <c r="AL525" s="14">
        <f t="shared" si="44"/>
        <v>43.75</v>
      </c>
      <c r="AM525" s="7" t="s">
        <v>541</v>
      </c>
      <c r="AN525" s="7">
        <v>25</v>
      </c>
    </row>
    <row r="526" spans="1:40" x14ac:dyDescent="0.25">
      <c r="A526" s="7">
        <v>525</v>
      </c>
      <c r="B526" s="7" t="s">
        <v>576</v>
      </c>
      <c r="C526" s="8">
        <f>VLOOKUP(B526,[1]Combined!$B$1:$AA$640,26,0)</f>
        <v>2</v>
      </c>
      <c r="D526" s="8">
        <f>VLOOKUP(B526,[1]Combined!$B$1:$AB$640,27,0)</f>
        <v>3</v>
      </c>
      <c r="E526" s="8">
        <f>VLOOKUP(B526,[1]Combined!$B$1:$AD$640,29,0)</f>
        <v>0</v>
      </c>
      <c r="F526" s="8">
        <f>VLOOKUP(B526,[1]Combined!$B$1:$AE$640,30,0)</f>
        <v>0</v>
      </c>
      <c r="G526" s="8">
        <f>VLOOKUP(B526,[1]Combined!$B$1:$AF$640,31,0)</f>
        <v>0</v>
      </c>
      <c r="H526" s="8">
        <v>0</v>
      </c>
      <c r="I526" s="9">
        <f>VLOOKUP(B526,[2]Combined!C$1:AB$640,26,0)</f>
        <v>6</v>
      </c>
      <c r="J526" s="9">
        <f>VLOOKUP(B526,[2]Combined!C$1:AC$640,27,0)</f>
        <v>7</v>
      </c>
      <c r="K526" s="9">
        <f>VLOOKUP(B526,[2]Combined!C$1:AE$640,29,0)</f>
        <v>0</v>
      </c>
      <c r="L526" s="9">
        <f>VLOOKUP(B526,[2]Combined!C$1:AF$640,30,0)</f>
        <v>0</v>
      </c>
      <c r="M526" s="9">
        <f>VLOOKUP(B526,[2]Combined!C$1:AG$640,31,0)</f>
        <v>0</v>
      </c>
      <c r="N526" s="9">
        <v>0</v>
      </c>
      <c r="O526" s="10">
        <f>VLOOKUP(B526,[3]Combined!C$1:AB$640,26,0)</f>
        <v>4</v>
      </c>
      <c r="P526" s="10">
        <f>VLOOKUP(B526,[3]Combined!C$1:AC$640,27,0)</f>
        <v>7</v>
      </c>
      <c r="Q526" s="10">
        <f>VLOOKUP(B526,[3]Combined!C$1:AE$640,29,0)</f>
        <v>0</v>
      </c>
      <c r="R526" s="10">
        <f>VLOOKUP(B526,[3]Combined!C$1:AF$640,30,0)</f>
        <v>0</v>
      </c>
      <c r="S526" s="10">
        <f>VLOOKUP(B526,[3]Combined!C$1:AG$640,31,0)</f>
        <v>0</v>
      </c>
      <c r="T526" s="10">
        <v>0</v>
      </c>
      <c r="U526" s="11">
        <f>VLOOKUP(B526,[4]Combined!C$1:AB$640,26,0)</f>
        <v>4</v>
      </c>
      <c r="V526" s="11">
        <f>VLOOKUP(B526,[4]Combined!C$1:AC$640,27,0)</f>
        <v>10</v>
      </c>
      <c r="W526" s="11">
        <f>VLOOKUP(B526,[4]Combined!C$1:AE$640,29,0)</f>
        <v>0</v>
      </c>
      <c r="X526" s="11">
        <v>0</v>
      </c>
      <c r="Y526" s="11">
        <v>0</v>
      </c>
      <c r="Z526" s="11">
        <v>0</v>
      </c>
      <c r="AA526" s="12">
        <v>2</v>
      </c>
      <c r="AB526" s="12">
        <v>5</v>
      </c>
      <c r="AC526" s="12">
        <f>VLOOKUP(B526,[5]Combined!C$1:AE$640,29,0)</f>
        <v>0</v>
      </c>
      <c r="AD526" s="12">
        <v>0</v>
      </c>
      <c r="AE526" s="12">
        <v>0</v>
      </c>
      <c r="AF526" s="12">
        <v>0</v>
      </c>
      <c r="AG526" s="14">
        <f t="shared" si="40"/>
        <v>32</v>
      </c>
      <c r="AH526" s="14">
        <f t="shared" si="40"/>
        <v>0</v>
      </c>
      <c r="AI526" s="14">
        <f t="shared" si="41"/>
        <v>0</v>
      </c>
      <c r="AJ526" s="14">
        <f t="shared" si="42"/>
        <v>18</v>
      </c>
      <c r="AK526" s="14">
        <f t="shared" si="43"/>
        <v>18</v>
      </c>
      <c r="AL526" s="14">
        <f t="shared" si="44"/>
        <v>56.25</v>
      </c>
      <c r="AM526" s="7" t="s">
        <v>533</v>
      </c>
      <c r="AN526" s="7">
        <v>23</v>
      </c>
    </row>
    <row r="527" spans="1:40" x14ac:dyDescent="0.25">
      <c r="A527" s="7">
        <v>526</v>
      </c>
      <c r="B527" s="7" t="s">
        <v>577</v>
      </c>
      <c r="C527" s="8">
        <f>VLOOKUP(B527,[1]Combined!$B$1:$AA$640,26,0)</f>
        <v>2</v>
      </c>
      <c r="D527" s="8">
        <f>VLOOKUP(B527,[1]Combined!$B$1:$AB$640,27,0)</f>
        <v>3</v>
      </c>
      <c r="E527" s="8">
        <f>VLOOKUP(B527,[1]Combined!$B$1:$AD$640,29,0)</f>
        <v>0</v>
      </c>
      <c r="F527" s="8">
        <f>VLOOKUP(B527,[1]Combined!$B$1:$AE$640,30,0)</f>
        <v>0</v>
      </c>
      <c r="G527" s="8">
        <f>VLOOKUP(B527,[1]Combined!$B$1:$AF$640,31,0)</f>
        <v>0</v>
      </c>
      <c r="H527" s="8">
        <v>0</v>
      </c>
      <c r="I527" s="9">
        <f>VLOOKUP(B527,[2]Combined!C$1:AB$640,26,0)</f>
        <v>5</v>
      </c>
      <c r="J527" s="9">
        <f>VLOOKUP(B527,[2]Combined!C$1:AC$640,27,0)</f>
        <v>7</v>
      </c>
      <c r="K527" s="9">
        <f>VLOOKUP(B527,[2]Combined!C$1:AE$640,29,0)</f>
        <v>0</v>
      </c>
      <c r="L527" s="9">
        <f>VLOOKUP(B527,[2]Combined!C$1:AF$640,30,0)</f>
        <v>0</v>
      </c>
      <c r="M527" s="9">
        <f>VLOOKUP(B527,[2]Combined!C$1:AG$640,31,0)</f>
        <v>0</v>
      </c>
      <c r="N527" s="9">
        <v>0</v>
      </c>
      <c r="O527" s="10">
        <f>VLOOKUP(B527,[3]Combined!C$1:AB$640,26,0)</f>
        <v>3</v>
      </c>
      <c r="P527" s="10">
        <f>VLOOKUP(B527,[3]Combined!C$1:AC$640,27,0)</f>
        <v>7</v>
      </c>
      <c r="Q527" s="10">
        <f>VLOOKUP(B527,[3]Combined!C$1:AE$640,29,0)</f>
        <v>0</v>
      </c>
      <c r="R527" s="10">
        <f>VLOOKUP(B527,[3]Combined!C$1:AF$640,30,0)</f>
        <v>0</v>
      </c>
      <c r="S527" s="10">
        <f>VLOOKUP(B527,[3]Combined!C$1:AG$640,31,0)</f>
        <v>0</v>
      </c>
      <c r="T527" s="10">
        <v>0</v>
      </c>
      <c r="U527" s="11">
        <f>VLOOKUP(B527,[4]Combined!C$1:AB$640,26,0)</f>
        <v>6</v>
      </c>
      <c r="V527" s="11">
        <f>VLOOKUP(B527,[4]Combined!C$1:AC$640,27,0)</f>
        <v>10</v>
      </c>
      <c r="W527" s="11">
        <f>VLOOKUP(B527,[4]Combined!C$1:AE$640,29,0)</f>
        <v>0</v>
      </c>
      <c r="X527" s="11">
        <v>0</v>
      </c>
      <c r="Y527" s="11">
        <v>0</v>
      </c>
      <c r="Z527" s="11">
        <v>0</v>
      </c>
      <c r="AA527" s="12">
        <v>2</v>
      </c>
      <c r="AB527" s="12">
        <v>5</v>
      </c>
      <c r="AC527" s="12">
        <f>VLOOKUP(B527,[5]Combined!C$1:AE$640,29,0)</f>
        <v>0</v>
      </c>
      <c r="AD527" s="12">
        <v>0</v>
      </c>
      <c r="AE527" s="12">
        <v>0</v>
      </c>
      <c r="AF527" s="12">
        <v>0</v>
      </c>
      <c r="AG527" s="14">
        <f t="shared" si="40"/>
        <v>32</v>
      </c>
      <c r="AH527" s="14">
        <f t="shared" si="40"/>
        <v>0</v>
      </c>
      <c r="AI527" s="14">
        <f t="shared" si="41"/>
        <v>0</v>
      </c>
      <c r="AJ527" s="14">
        <f t="shared" si="42"/>
        <v>18</v>
      </c>
      <c r="AK527" s="14">
        <f t="shared" si="43"/>
        <v>18</v>
      </c>
      <c r="AL527" s="14">
        <f t="shared" si="44"/>
        <v>56.25</v>
      </c>
      <c r="AM527" s="7" t="s">
        <v>535</v>
      </c>
      <c r="AN527" s="7">
        <v>23</v>
      </c>
    </row>
    <row r="528" spans="1:40" x14ac:dyDescent="0.25">
      <c r="A528" s="7">
        <v>527</v>
      </c>
      <c r="B528" s="7" t="s">
        <v>578</v>
      </c>
      <c r="C528" s="8">
        <f>VLOOKUP(B528,[1]Combined!$B$1:$AA$640,26,0)</f>
        <v>2</v>
      </c>
      <c r="D528" s="8">
        <f>VLOOKUP(B528,[1]Combined!$B$1:$AB$640,27,0)</f>
        <v>3</v>
      </c>
      <c r="E528" s="8">
        <f>VLOOKUP(B528,[1]Combined!$B$1:$AD$640,29,0)</f>
        <v>0</v>
      </c>
      <c r="F528" s="8">
        <f>VLOOKUP(B528,[1]Combined!$B$1:$AE$640,30,0)</f>
        <v>0</v>
      </c>
      <c r="G528" s="8">
        <f>VLOOKUP(B528,[1]Combined!$B$1:$AF$640,31,0)</f>
        <v>0</v>
      </c>
      <c r="H528" s="8">
        <v>0</v>
      </c>
      <c r="I528" s="9">
        <f>VLOOKUP(B528,[2]Combined!C$1:AB$640,26,0)</f>
        <v>4</v>
      </c>
      <c r="J528" s="9">
        <f>VLOOKUP(B528,[2]Combined!C$1:AC$640,27,0)</f>
        <v>7</v>
      </c>
      <c r="K528" s="9">
        <f>VLOOKUP(B528,[2]Combined!C$1:AE$640,29,0)</f>
        <v>0</v>
      </c>
      <c r="L528" s="9">
        <f>VLOOKUP(B528,[2]Combined!C$1:AF$640,30,0)</f>
        <v>0</v>
      </c>
      <c r="M528" s="9">
        <f>VLOOKUP(B528,[2]Combined!C$1:AG$640,31,0)</f>
        <v>0</v>
      </c>
      <c r="N528" s="9">
        <v>0</v>
      </c>
      <c r="O528" s="10">
        <f>VLOOKUP(B528,[3]Combined!C$1:AB$640,26,0)</f>
        <v>3</v>
      </c>
      <c r="P528" s="10">
        <f>VLOOKUP(B528,[3]Combined!C$1:AC$640,27,0)</f>
        <v>7</v>
      </c>
      <c r="Q528" s="10">
        <f>VLOOKUP(B528,[3]Combined!C$1:AE$640,29,0)</f>
        <v>0</v>
      </c>
      <c r="R528" s="10">
        <f>VLOOKUP(B528,[3]Combined!C$1:AF$640,30,0)</f>
        <v>0</v>
      </c>
      <c r="S528" s="10">
        <f>VLOOKUP(B528,[3]Combined!C$1:AG$640,31,0)</f>
        <v>0</v>
      </c>
      <c r="T528" s="10">
        <v>0</v>
      </c>
      <c r="U528" s="11">
        <f>VLOOKUP(B528,[4]Combined!C$1:AB$640,26,0)</f>
        <v>8</v>
      </c>
      <c r="V528" s="11">
        <f>VLOOKUP(B528,[4]Combined!C$1:AC$640,27,0)</f>
        <v>10</v>
      </c>
      <c r="W528" s="11">
        <f>VLOOKUP(B528,[4]Combined!C$1:AE$640,29,0)</f>
        <v>0</v>
      </c>
      <c r="X528" s="11">
        <v>0</v>
      </c>
      <c r="Y528" s="11">
        <v>0</v>
      </c>
      <c r="Z528" s="11">
        <v>0</v>
      </c>
      <c r="AA528" s="12">
        <v>3</v>
      </c>
      <c r="AB528" s="12">
        <v>5</v>
      </c>
      <c r="AC528" s="12">
        <f>VLOOKUP(B528,[5]Combined!C$1:AE$640,29,0)</f>
        <v>0</v>
      </c>
      <c r="AD528" s="12">
        <v>0</v>
      </c>
      <c r="AE528" s="12">
        <v>0</v>
      </c>
      <c r="AF528" s="12">
        <v>0</v>
      </c>
      <c r="AG528" s="14">
        <f t="shared" si="40"/>
        <v>32</v>
      </c>
      <c r="AH528" s="14">
        <f t="shared" si="40"/>
        <v>0</v>
      </c>
      <c r="AI528" s="14">
        <f t="shared" si="41"/>
        <v>0</v>
      </c>
      <c r="AJ528" s="14">
        <f t="shared" si="42"/>
        <v>20</v>
      </c>
      <c r="AK528" s="14">
        <f t="shared" si="43"/>
        <v>20</v>
      </c>
      <c r="AL528" s="14">
        <f t="shared" si="44"/>
        <v>62.5</v>
      </c>
      <c r="AM528" s="7" t="s">
        <v>537</v>
      </c>
      <c r="AN528" s="7">
        <v>25</v>
      </c>
    </row>
    <row r="529" spans="1:40" x14ac:dyDescent="0.25">
      <c r="A529" s="7">
        <v>528</v>
      </c>
      <c r="B529" s="7" t="s">
        <v>579</v>
      </c>
      <c r="C529" s="8">
        <f>VLOOKUP(B529,[1]Combined!$B$1:$AA$640,26,0)</f>
        <v>2</v>
      </c>
      <c r="D529" s="8">
        <f>VLOOKUP(B529,[1]Combined!$B$1:$AB$640,27,0)</f>
        <v>3</v>
      </c>
      <c r="E529" s="8">
        <f>VLOOKUP(B529,[1]Combined!$B$1:$AD$640,29,0)</f>
        <v>0</v>
      </c>
      <c r="F529" s="8">
        <f>VLOOKUP(B529,[1]Combined!$B$1:$AE$640,30,0)</f>
        <v>0</v>
      </c>
      <c r="G529" s="8">
        <f>VLOOKUP(B529,[1]Combined!$B$1:$AF$640,31,0)</f>
        <v>0</v>
      </c>
      <c r="H529" s="8">
        <v>0</v>
      </c>
      <c r="I529" s="9">
        <f>VLOOKUP(B529,[2]Combined!C$1:AB$640,26,0)</f>
        <v>4</v>
      </c>
      <c r="J529" s="9">
        <f>VLOOKUP(B529,[2]Combined!C$1:AC$640,27,0)</f>
        <v>7</v>
      </c>
      <c r="K529" s="9">
        <f>VLOOKUP(B529,[2]Combined!C$1:AE$640,29,0)</f>
        <v>0</v>
      </c>
      <c r="L529" s="9">
        <f>VLOOKUP(B529,[2]Combined!C$1:AF$640,30,0)</f>
        <v>0</v>
      </c>
      <c r="M529" s="9">
        <f>VLOOKUP(B529,[2]Combined!C$1:AG$640,31,0)</f>
        <v>0</v>
      </c>
      <c r="N529" s="9">
        <v>0</v>
      </c>
      <c r="O529" s="10">
        <f>VLOOKUP(B529,[3]Combined!C$1:AB$640,26,0)</f>
        <v>6</v>
      </c>
      <c r="P529" s="10">
        <f>VLOOKUP(B529,[3]Combined!C$1:AC$640,27,0)</f>
        <v>7</v>
      </c>
      <c r="Q529" s="10">
        <f>VLOOKUP(B529,[3]Combined!C$1:AE$640,29,0)</f>
        <v>0</v>
      </c>
      <c r="R529" s="10">
        <f>VLOOKUP(B529,[3]Combined!C$1:AF$640,30,0)</f>
        <v>0</v>
      </c>
      <c r="S529" s="10">
        <f>VLOOKUP(B529,[3]Combined!C$1:AG$640,31,0)</f>
        <v>0</v>
      </c>
      <c r="T529" s="10">
        <v>0</v>
      </c>
      <c r="U529" s="11">
        <f>VLOOKUP(B529,[4]Combined!C$1:AB$640,26,0)</f>
        <v>3</v>
      </c>
      <c r="V529" s="11">
        <f>VLOOKUP(B529,[4]Combined!C$1:AC$640,27,0)</f>
        <v>10</v>
      </c>
      <c r="W529" s="11">
        <f>VLOOKUP(B529,[4]Combined!C$1:AE$640,29,0)</f>
        <v>0</v>
      </c>
      <c r="X529" s="11">
        <v>0</v>
      </c>
      <c r="Y529" s="11">
        <v>0</v>
      </c>
      <c r="Z529" s="11">
        <v>0</v>
      </c>
      <c r="AA529" s="12">
        <f>VLOOKUP(B529,[5]Combined!C$1:AB$640,26,0)</f>
        <v>0</v>
      </c>
      <c r="AB529" s="12">
        <v>5</v>
      </c>
      <c r="AC529" s="12">
        <f>VLOOKUP(B529,[5]Combined!C$1:AE$640,29,0)</f>
        <v>0</v>
      </c>
      <c r="AD529" s="12">
        <v>0</v>
      </c>
      <c r="AE529" s="12">
        <v>0</v>
      </c>
      <c r="AF529" s="12">
        <v>0</v>
      </c>
      <c r="AG529" s="14">
        <f t="shared" si="40"/>
        <v>32</v>
      </c>
      <c r="AH529" s="14">
        <f t="shared" si="40"/>
        <v>0</v>
      </c>
      <c r="AI529" s="14">
        <f t="shared" si="41"/>
        <v>0</v>
      </c>
      <c r="AJ529" s="14">
        <f t="shared" si="42"/>
        <v>15</v>
      </c>
      <c r="AK529" s="14">
        <f t="shared" si="43"/>
        <v>15</v>
      </c>
      <c r="AL529" s="14">
        <f t="shared" si="44"/>
        <v>46.875</v>
      </c>
      <c r="AM529" s="7" t="s">
        <v>539</v>
      </c>
      <c r="AN529" s="7">
        <v>18</v>
      </c>
    </row>
    <row r="530" spans="1:40" x14ac:dyDescent="0.25">
      <c r="A530" s="7">
        <v>529</v>
      </c>
      <c r="B530" s="7" t="s">
        <v>580</v>
      </c>
      <c r="C530" s="8">
        <f>VLOOKUP(B530,[1]Combined!$B$1:$AA$640,26,0)</f>
        <v>2</v>
      </c>
      <c r="D530" s="8">
        <f>VLOOKUP(B530,[1]Combined!$B$1:$AB$640,27,0)</f>
        <v>3</v>
      </c>
      <c r="E530" s="8">
        <f>VLOOKUP(B530,[1]Combined!$B$1:$AD$640,29,0)</f>
        <v>0</v>
      </c>
      <c r="F530" s="8">
        <f>VLOOKUP(B530,[1]Combined!$B$1:$AE$640,30,0)</f>
        <v>0</v>
      </c>
      <c r="G530" s="8">
        <f>VLOOKUP(B530,[1]Combined!$B$1:$AF$640,31,0)</f>
        <v>0</v>
      </c>
      <c r="H530" s="8">
        <v>0</v>
      </c>
      <c r="I530" s="9">
        <f>VLOOKUP(B530,[2]Combined!C$1:AB$640,26,0)</f>
        <v>3</v>
      </c>
      <c r="J530" s="9">
        <f>VLOOKUP(B530,[2]Combined!C$1:AC$640,27,0)</f>
        <v>7</v>
      </c>
      <c r="K530" s="9">
        <f>VLOOKUP(B530,[2]Combined!C$1:AE$640,29,0)</f>
        <v>0</v>
      </c>
      <c r="L530" s="9">
        <f>VLOOKUP(B530,[2]Combined!C$1:AF$640,30,0)</f>
        <v>0</v>
      </c>
      <c r="M530" s="9">
        <f>VLOOKUP(B530,[2]Combined!C$1:AG$640,31,0)</f>
        <v>0</v>
      </c>
      <c r="N530" s="9">
        <v>0</v>
      </c>
      <c r="O530" s="10">
        <f>VLOOKUP(B530,[3]Combined!C$1:AB$640,26,0)</f>
        <v>2</v>
      </c>
      <c r="P530" s="10">
        <f>VLOOKUP(B530,[3]Combined!C$1:AC$640,27,0)</f>
        <v>7</v>
      </c>
      <c r="Q530" s="10">
        <f>VLOOKUP(B530,[3]Combined!C$1:AE$640,29,0)</f>
        <v>0</v>
      </c>
      <c r="R530" s="10">
        <f>VLOOKUP(B530,[3]Combined!C$1:AF$640,30,0)</f>
        <v>0</v>
      </c>
      <c r="S530" s="10">
        <f>VLOOKUP(B530,[3]Combined!C$1:AG$640,31,0)</f>
        <v>0</v>
      </c>
      <c r="T530" s="10">
        <v>0</v>
      </c>
      <c r="U530" s="11">
        <f>VLOOKUP(B530,[4]Combined!C$1:AB$640,26,0)</f>
        <v>5</v>
      </c>
      <c r="V530" s="11">
        <f>VLOOKUP(B530,[4]Combined!C$1:AC$640,27,0)</f>
        <v>10</v>
      </c>
      <c r="W530" s="11">
        <f>VLOOKUP(B530,[4]Combined!C$1:AE$640,29,0)</f>
        <v>0</v>
      </c>
      <c r="X530" s="11">
        <v>0</v>
      </c>
      <c r="Y530" s="11">
        <v>0</v>
      </c>
      <c r="Z530" s="11">
        <v>0</v>
      </c>
      <c r="AA530" s="12">
        <v>3</v>
      </c>
      <c r="AB530" s="12">
        <v>5</v>
      </c>
      <c r="AC530" s="12">
        <f>VLOOKUP(B530,[5]Combined!C$1:AE$640,29,0)</f>
        <v>0</v>
      </c>
      <c r="AD530" s="12">
        <v>0</v>
      </c>
      <c r="AE530" s="12">
        <v>0</v>
      </c>
      <c r="AF530" s="12">
        <v>0</v>
      </c>
      <c r="AG530" s="14">
        <f t="shared" si="40"/>
        <v>32</v>
      </c>
      <c r="AH530" s="14">
        <f t="shared" si="40"/>
        <v>0</v>
      </c>
      <c r="AI530" s="14">
        <f t="shared" si="41"/>
        <v>0</v>
      </c>
      <c r="AJ530" s="14">
        <f t="shared" si="42"/>
        <v>15</v>
      </c>
      <c r="AK530" s="14">
        <f t="shared" si="43"/>
        <v>15</v>
      </c>
      <c r="AL530" s="14">
        <f t="shared" si="44"/>
        <v>46.875</v>
      </c>
      <c r="AM530" s="7" t="s">
        <v>541</v>
      </c>
      <c r="AN530" s="7">
        <v>24</v>
      </c>
    </row>
    <row r="531" spans="1:40" x14ac:dyDescent="0.25">
      <c r="A531" s="7">
        <v>530</v>
      </c>
      <c r="B531" s="7" t="s">
        <v>581</v>
      </c>
      <c r="C531" s="8">
        <f>VLOOKUP(B531,[1]Combined!$B$1:$AA$640,26,0)</f>
        <v>0</v>
      </c>
      <c r="D531" s="8">
        <f>VLOOKUP(B531,[1]Combined!$B$1:$AB$640,27,0)</f>
        <v>3</v>
      </c>
      <c r="E531" s="8">
        <f>VLOOKUP(B531,[1]Combined!$B$1:$AD$640,29,0)</f>
        <v>0</v>
      </c>
      <c r="F531" s="8">
        <f>VLOOKUP(B531,[1]Combined!$B$1:$AE$640,30,0)</f>
        <v>0</v>
      </c>
      <c r="G531" s="8">
        <f>VLOOKUP(B531,[1]Combined!$B$1:$AF$640,31,0)</f>
        <v>0</v>
      </c>
      <c r="H531" s="8">
        <v>0</v>
      </c>
      <c r="I531" s="9">
        <f>VLOOKUP(B531,[2]Combined!C$1:AB$640,26,0)</f>
        <v>1</v>
      </c>
      <c r="J531" s="9">
        <f>VLOOKUP(B531,[2]Combined!C$1:AC$640,27,0)</f>
        <v>7</v>
      </c>
      <c r="K531" s="9">
        <f>VLOOKUP(B531,[2]Combined!C$1:AE$640,29,0)</f>
        <v>0</v>
      </c>
      <c r="L531" s="9">
        <f>VLOOKUP(B531,[2]Combined!C$1:AF$640,30,0)</f>
        <v>0</v>
      </c>
      <c r="M531" s="9">
        <f>VLOOKUP(B531,[2]Combined!C$1:AG$640,31,0)</f>
        <v>0</v>
      </c>
      <c r="N531" s="9">
        <v>0</v>
      </c>
      <c r="O531" s="10">
        <f>VLOOKUP(B531,[3]Combined!C$1:AB$640,26,0)</f>
        <v>1</v>
      </c>
      <c r="P531" s="10">
        <f>VLOOKUP(B531,[3]Combined!C$1:AC$640,27,0)</f>
        <v>7</v>
      </c>
      <c r="Q531" s="10">
        <f>VLOOKUP(B531,[3]Combined!C$1:AE$640,29,0)</f>
        <v>0</v>
      </c>
      <c r="R531" s="10">
        <f>VLOOKUP(B531,[3]Combined!C$1:AF$640,30,0)</f>
        <v>0</v>
      </c>
      <c r="S531" s="10">
        <f>VLOOKUP(B531,[3]Combined!C$1:AG$640,31,0)</f>
        <v>0</v>
      </c>
      <c r="T531" s="10">
        <v>0</v>
      </c>
      <c r="U531" s="11">
        <f>VLOOKUP(B531,[4]Combined!C$1:AB$640,26,0)</f>
        <v>2</v>
      </c>
      <c r="V531" s="11">
        <f>VLOOKUP(B531,[4]Combined!C$1:AC$640,27,0)</f>
        <v>10</v>
      </c>
      <c r="W531" s="11">
        <f>VLOOKUP(B531,[4]Combined!C$1:AE$640,29,0)</f>
        <v>0</v>
      </c>
      <c r="X531" s="11">
        <v>0</v>
      </c>
      <c r="Y531" s="11">
        <v>0</v>
      </c>
      <c r="Z531" s="11">
        <v>0</v>
      </c>
      <c r="AA531" s="12">
        <f>VLOOKUP(B531,[5]Combined!C$1:AB$640,26,0)</f>
        <v>0</v>
      </c>
      <c r="AB531" s="12">
        <v>5</v>
      </c>
      <c r="AC531" s="12">
        <f>VLOOKUP(B531,[5]Combined!C$1:AE$640,29,0)</f>
        <v>0</v>
      </c>
      <c r="AD531" s="12">
        <v>0</v>
      </c>
      <c r="AE531" s="12">
        <v>0</v>
      </c>
      <c r="AF531" s="12">
        <v>0</v>
      </c>
      <c r="AG531" s="14">
        <f t="shared" si="40"/>
        <v>32</v>
      </c>
      <c r="AH531" s="14">
        <f t="shared" si="40"/>
        <v>0</v>
      </c>
      <c r="AI531" s="14">
        <f t="shared" si="41"/>
        <v>0</v>
      </c>
      <c r="AJ531" s="14">
        <f t="shared" si="42"/>
        <v>4</v>
      </c>
      <c r="AK531" s="14">
        <f t="shared" si="43"/>
        <v>4</v>
      </c>
      <c r="AL531" s="14">
        <f t="shared" si="44"/>
        <v>12.5</v>
      </c>
      <c r="AM531" s="7" t="s">
        <v>533</v>
      </c>
      <c r="AN531" s="7">
        <v>0</v>
      </c>
    </row>
    <row r="532" spans="1:40" x14ac:dyDescent="0.25">
      <c r="A532" s="7">
        <v>531</v>
      </c>
      <c r="B532" s="7" t="s">
        <v>582</v>
      </c>
      <c r="C532" s="8">
        <f>VLOOKUP(B532,[1]Combined!$B$1:$AA$640,26,0)</f>
        <v>2</v>
      </c>
      <c r="D532" s="8">
        <f>VLOOKUP(B532,[1]Combined!$B$1:$AB$640,27,0)</f>
        <v>3</v>
      </c>
      <c r="E532" s="8">
        <f>VLOOKUP(B532,[1]Combined!$B$1:$AD$640,29,0)</f>
        <v>0</v>
      </c>
      <c r="F532" s="8">
        <f>VLOOKUP(B532,[1]Combined!$B$1:$AE$640,30,0)</f>
        <v>0</v>
      </c>
      <c r="G532" s="8">
        <f>VLOOKUP(B532,[1]Combined!$B$1:$AF$640,31,0)</f>
        <v>0</v>
      </c>
      <c r="H532" s="8">
        <v>0</v>
      </c>
      <c r="I532" s="9">
        <f>VLOOKUP(B532,[2]Combined!C$1:AB$640,26,0)</f>
        <v>5</v>
      </c>
      <c r="J532" s="9">
        <f>VLOOKUP(B532,[2]Combined!C$1:AC$640,27,0)</f>
        <v>7</v>
      </c>
      <c r="K532" s="9">
        <f>VLOOKUP(B532,[2]Combined!C$1:AE$640,29,0)</f>
        <v>0</v>
      </c>
      <c r="L532" s="9">
        <f>VLOOKUP(B532,[2]Combined!C$1:AF$640,30,0)</f>
        <v>0</v>
      </c>
      <c r="M532" s="9">
        <f>VLOOKUP(B532,[2]Combined!C$1:AG$640,31,0)</f>
        <v>0</v>
      </c>
      <c r="N532" s="9">
        <v>0</v>
      </c>
      <c r="O532" s="10">
        <f>VLOOKUP(B532,[3]Combined!C$1:AB$640,26,0)</f>
        <v>4</v>
      </c>
      <c r="P532" s="10">
        <f>VLOOKUP(B532,[3]Combined!C$1:AC$640,27,0)</f>
        <v>7</v>
      </c>
      <c r="Q532" s="10">
        <f>VLOOKUP(B532,[3]Combined!C$1:AE$640,29,0)</f>
        <v>0</v>
      </c>
      <c r="R532" s="10">
        <f>VLOOKUP(B532,[3]Combined!C$1:AF$640,30,0)</f>
        <v>0</v>
      </c>
      <c r="S532" s="10">
        <f>VLOOKUP(B532,[3]Combined!C$1:AG$640,31,0)</f>
        <v>0</v>
      </c>
      <c r="T532" s="10">
        <v>0</v>
      </c>
      <c r="U532" s="11">
        <f>VLOOKUP(B532,[4]Combined!C$1:AB$640,26,0)</f>
        <v>3</v>
      </c>
      <c r="V532" s="11">
        <f>VLOOKUP(B532,[4]Combined!C$1:AC$640,27,0)</f>
        <v>10</v>
      </c>
      <c r="W532" s="11">
        <f>VLOOKUP(B532,[4]Combined!C$1:AE$640,29,0)</f>
        <v>3</v>
      </c>
      <c r="X532" s="11">
        <v>0</v>
      </c>
      <c r="Y532" s="11">
        <v>0</v>
      </c>
      <c r="Z532" s="11">
        <v>0</v>
      </c>
      <c r="AA532" s="12">
        <v>2</v>
      </c>
      <c r="AB532" s="12">
        <v>5</v>
      </c>
      <c r="AC532" s="12">
        <f>VLOOKUP(B532,[5]Combined!C$1:AE$640,29,0)</f>
        <v>0</v>
      </c>
      <c r="AD532" s="12">
        <v>0</v>
      </c>
      <c r="AE532" s="12">
        <v>0</v>
      </c>
      <c r="AF532" s="12">
        <v>0</v>
      </c>
      <c r="AG532" s="14">
        <f t="shared" si="40"/>
        <v>32</v>
      </c>
      <c r="AH532" s="14">
        <f t="shared" si="40"/>
        <v>3</v>
      </c>
      <c r="AI532" s="14">
        <f t="shared" si="41"/>
        <v>3</v>
      </c>
      <c r="AJ532" s="14">
        <f t="shared" si="42"/>
        <v>16</v>
      </c>
      <c r="AK532" s="14">
        <f t="shared" si="43"/>
        <v>19</v>
      </c>
      <c r="AL532" s="14">
        <f t="shared" si="44"/>
        <v>59.375</v>
      </c>
      <c r="AM532" s="7" t="s">
        <v>535</v>
      </c>
      <c r="AN532" s="7">
        <v>21</v>
      </c>
    </row>
    <row r="533" spans="1:40" x14ac:dyDescent="0.25">
      <c r="A533" s="7">
        <v>532</v>
      </c>
      <c r="B533" s="7" t="s">
        <v>583</v>
      </c>
      <c r="C533" s="8">
        <f>VLOOKUP(B533,[1]Combined!$B$1:$AA$640,26,0)</f>
        <v>3</v>
      </c>
      <c r="D533" s="8">
        <f>VLOOKUP(B533,[1]Combined!$B$1:$AB$640,27,0)</f>
        <v>3</v>
      </c>
      <c r="E533" s="8">
        <f>VLOOKUP(B533,[1]Combined!$B$1:$AD$640,29,0)</f>
        <v>0</v>
      </c>
      <c r="F533" s="8">
        <f>VLOOKUP(B533,[1]Combined!$B$1:$AE$640,30,0)</f>
        <v>0</v>
      </c>
      <c r="G533" s="8">
        <f>VLOOKUP(B533,[1]Combined!$B$1:$AF$640,31,0)</f>
        <v>0</v>
      </c>
      <c r="H533" s="8">
        <v>0</v>
      </c>
      <c r="I533" s="9">
        <f>VLOOKUP(B533,[2]Combined!C$1:AB$640,26,0)</f>
        <v>5</v>
      </c>
      <c r="J533" s="9">
        <f>VLOOKUP(B533,[2]Combined!C$1:AC$640,27,0)</f>
        <v>7</v>
      </c>
      <c r="K533" s="9">
        <f>VLOOKUP(B533,[2]Combined!C$1:AE$640,29,0)</f>
        <v>0</v>
      </c>
      <c r="L533" s="9">
        <f>VLOOKUP(B533,[2]Combined!C$1:AF$640,30,0)</f>
        <v>0</v>
      </c>
      <c r="M533" s="9">
        <f>VLOOKUP(B533,[2]Combined!C$1:AG$640,31,0)</f>
        <v>0</v>
      </c>
      <c r="N533" s="9">
        <v>0</v>
      </c>
      <c r="O533" s="10">
        <f>VLOOKUP(B533,[3]Combined!C$1:AB$640,26,0)</f>
        <v>5</v>
      </c>
      <c r="P533" s="10">
        <f>VLOOKUP(B533,[3]Combined!C$1:AC$640,27,0)</f>
        <v>7</v>
      </c>
      <c r="Q533" s="10">
        <f>VLOOKUP(B533,[3]Combined!C$1:AE$640,29,0)</f>
        <v>0</v>
      </c>
      <c r="R533" s="10">
        <f>VLOOKUP(B533,[3]Combined!C$1:AF$640,30,0)</f>
        <v>0</v>
      </c>
      <c r="S533" s="10">
        <f>VLOOKUP(B533,[3]Combined!C$1:AG$640,31,0)</f>
        <v>0</v>
      </c>
      <c r="T533" s="10">
        <v>0</v>
      </c>
      <c r="U533" s="11">
        <f>VLOOKUP(B533,[4]Combined!C$1:AB$640,26,0)</f>
        <v>7</v>
      </c>
      <c r="V533" s="11">
        <f>VLOOKUP(B533,[4]Combined!C$1:AC$640,27,0)</f>
        <v>10</v>
      </c>
      <c r="W533" s="11">
        <f>VLOOKUP(B533,[4]Combined!C$1:AE$640,29,0)</f>
        <v>0</v>
      </c>
      <c r="X533" s="11">
        <v>0</v>
      </c>
      <c r="Y533" s="11">
        <v>0</v>
      </c>
      <c r="Z533" s="11">
        <v>0</v>
      </c>
      <c r="AA533" s="12">
        <v>4</v>
      </c>
      <c r="AB533" s="12">
        <v>5</v>
      </c>
      <c r="AC533" s="12">
        <f>VLOOKUP(B533,[5]Combined!C$1:AE$640,29,0)</f>
        <v>0</v>
      </c>
      <c r="AD533" s="12">
        <v>0</v>
      </c>
      <c r="AE533" s="12">
        <v>0</v>
      </c>
      <c r="AF533" s="12">
        <v>0</v>
      </c>
      <c r="AG533" s="14">
        <f t="shared" si="40"/>
        <v>32</v>
      </c>
      <c r="AH533" s="14">
        <f t="shared" si="40"/>
        <v>0</v>
      </c>
      <c r="AI533" s="14">
        <f t="shared" si="41"/>
        <v>0</v>
      </c>
      <c r="AJ533" s="14">
        <f t="shared" si="42"/>
        <v>24</v>
      </c>
      <c r="AK533" s="14">
        <f t="shared" si="43"/>
        <v>24</v>
      </c>
      <c r="AL533" s="14">
        <f t="shared" si="44"/>
        <v>75</v>
      </c>
      <c r="AM533" s="7" t="s">
        <v>537</v>
      </c>
      <c r="AN533" s="7">
        <v>24</v>
      </c>
    </row>
    <row r="534" spans="1:40" x14ac:dyDescent="0.25">
      <c r="A534" s="7">
        <v>533</v>
      </c>
      <c r="B534" s="7" t="s">
        <v>584</v>
      </c>
      <c r="C534" s="8" t="str">
        <f>VLOOKUP(B534,[1]Combined!$B$1:$AA$640,26,0)</f>
        <v xml:space="preserve">  </v>
      </c>
      <c r="D534" s="8" t="str">
        <f>VLOOKUP(B534,[1]Combined!$B$1:$AB$640,27,0)</f>
        <v xml:space="preserve">  </v>
      </c>
      <c r="E534" s="8">
        <f>VLOOKUP(B534,[1]Combined!$B$1:$AD$640,29,0)</f>
        <v>0</v>
      </c>
      <c r="F534" s="8">
        <f>VLOOKUP(B534,[1]Combined!$B$1:$AE$640,30,0)</f>
        <v>0</v>
      </c>
      <c r="G534" s="8">
        <f>VLOOKUP(B534,[1]Combined!$B$1:$AF$640,31,0)</f>
        <v>0</v>
      </c>
      <c r="H534" s="8">
        <v>0</v>
      </c>
      <c r="I534" s="9">
        <f>VLOOKUP(B534,[2]Combined!C$1:AB$640,26,0)</f>
        <v>5</v>
      </c>
      <c r="J534" s="9">
        <f>VLOOKUP(B534,[2]Combined!C$1:AC$640,27,0)</f>
        <v>7</v>
      </c>
      <c r="K534" s="9">
        <f>VLOOKUP(B534,[2]Combined!C$1:AE$640,29,0)</f>
        <v>0</v>
      </c>
      <c r="L534" s="9">
        <f>VLOOKUP(B534,[2]Combined!C$1:AF$640,30,0)</f>
        <v>0</v>
      </c>
      <c r="M534" s="9">
        <f>VLOOKUP(B534,[2]Combined!C$1:AG$640,31,0)</f>
        <v>0</v>
      </c>
      <c r="N534" s="9">
        <v>0</v>
      </c>
      <c r="O534" s="10">
        <f>VLOOKUP(B534,[3]Combined!C$1:AB$640,26,0)</f>
        <v>4</v>
      </c>
      <c r="P534" s="10">
        <f>VLOOKUP(B534,[3]Combined!C$1:AC$640,27,0)</f>
        <v>7</v>
      </c>
      <c r="Q534" s="10">
        <f>VLOOKUP(B534,[3]Combined!C$1:AE$640,29,0)</f>
        <v>0</v>
      </c>
      <c r="R534" s="10">
        <f>VLOOKUP(B534,[3]Combined!C$1:AF$640,30,0)</f>
        <v>0</v>
      </c>
      <c r="S534" s="10">
        <f>VLOOKUP(B534,[3]Combined!C$1:AG$640,31,0)</f>
        <v>0</v>
      </c>
      <c r="T534" s="10">
        <v>0</v>
      </c>
      <c r="U534" s="11">
        <f>VLOOKUP(B534,[4]Combined!C$1:AB$640,26,0)</f>
        <v>5</v>
      </c>
      <c r="V534" s="11">
        <f>VLOOKUP(B534,[4]Combined!C$1:AC$640,27,0)</f>
        <v>10</v>
      </c>
      <c r="W534" s="11">
        <f>VLOOKUP(B534,[4]Combined!C$1:AE$640,29,0)</f>
        <v>0</v>
      </c>
      <c r="X534" s="11">
        <v>0</v>
      </c>
      <c r="Y534" s="11">
        <v>0</v>
      </c>
      <c r="Z534" s="11">
        <v>0</v>
      </c>
      <c r="AA534" s="12">
        <v>4</v>
      </c>
      <c r="AB534" s="12">
        <v>5</v>
      </c>
      <c r="AC534" s="12">
        <f>VLOOKUP(B534,[5]Combined!C$1:AE$640,29,0)</f>
        <v>0</v>
      </c>
      <c r="AD534" s="12">
        <v>0</v>
      </c>
      <c r="AE534" s="12">
        <v>0</v>
      </c>
      <c r="AF534" s="12">
        <v>0</v>
      </c>
      <c r="AG534" s="14">
        <f t="shared" si="40"/>
        <v>29</v>
      </c>
      <c r="AH534" s="14">
        <f t="shared" si="40"/>
        <v>0</v>
      </c>
      <c r="AI534" s="14">
        <f t="shared" si="41"/>
        <v>0</v>
      </c>
      <c r="AJ534" s="14">
        <f t="shared" si="42"/>
        <v>18</v>
      </c>
      <c r="AK534" s="14">
        <f t="shared" si="43"/>
        <v>18</v>
      </c>
      <c r="AL534" s="14">
        <f t="shared" si="44"/>
        <v>62.068965517241381</v>
      </c>
      <c r="AM534" s="7" t="s">
        <v>539</v>
      </c>
      <c r="AN534" s="7">
        <v>23</v>
      </c>
    </row>
    <row r="535" spans="1:40" x14ac:dyDescent="0.25">
      <c r="A535" s="7">
        <v>534</v>
      </c>
      <c r="B535" s="7" t="s">
        <v>585</v>
      </c>
      <c r="C535" s="8">
        <f>VLOOKUP(B535,[1]Combined!$B$1:$AA$640,26,0)</f>
        <v>2</v>
      </c>
      <c r="D535" s="8">
        <f>VLOOKUP(B535,[1]Combined!$B$1:$AB$640,27,0)</f>
        <v>3</v>
      </c>
      <c r="E535" s="8">
        <f>VLOOKUP(B535,[1]Combined!$B$1:$AD$640,29,0)</f>
        <v>0</v>
      </c>
      <c r="F535" s="8">
        <f>VLOOKUP(B535,[1]Combined!$B$1:$AE$640,30,0)</f>
        <v>0</v>
      </c>
      <c r="G535" s="8">
        <f>VLOOKUP(B535,[1]Combined!$B$1:$AF$640,31,0)</f>
        <v>0</v>
      </c>
      <c r="H535" s="8">
        <v>0</v>
      </c>
      <c r="I535" s="9">
        <f>VLOOKUP(B535,[2]Combined!C$1:AB$640,26,0)</f>
        <v>4</v>
      </c>
      <c r="J535" s="9">
        <f>VLOOKUP(B535,[2]Combined!C$1:AC$640,27,0)</f>
        <v>7</v>
      </c>
      <c r="K535" s="9">
        <f>VLOOKUP(B535,[2]Combined!C$1:AE$640,29,0)</f>
        <v>0</v>
      </c>
      <c r="L535" s="9">
        <f>VLOOKUP(B535,[2]Combined!C$1:AF$640,30,0)</f>
        <v>0</v>
      </c>
      <c r="M535" s="9">
        <f>VLOOKUP(B535,[2]Combined!C$1:AG$640,31,0)</f>
        <v>0</v>
      </c>
      <c r="N535" s="9">
        <v>0</v>
      </c>
      <c r="O535" s="10">
        <f>VLOOKUP(B535,[3]Combined!C$1:AB$640,26,0)</f>
        <v>6</v>
      </c>
      <c r="P535" s="10">
        <f>VLOOKUP(B535,[3]Combined!C$1:AC$640,27,0)</f>
        <v>7</v>
      </c>
      <c r="Q535" s="10">
        <f>VLOOKUP(B535,[3]Combined!C$1:AE$640,29,0)</f>
        <v>0</v>
      </c>
      <c r="R535" s="10">
        <f>VLOOKUP(B535,[3]Combined!C$1:AF$640,30,0)</f>
        <v>0</v>
      </c>
      <c r="S535" s="10">
        <f>VLOOKUP(B535,[3]Combined!C$1:AG$640,31,0)</f>
        <v>0</v>
      </c>
      <c r="T535" s="10">
        <v>0</v>
      </c>
      <c r="U535" s="11">
        <f>VLOOKUP(B535,[4]Combined!C$1:AB$640,26,0)</f>
        <v>9</v>
      </c>
      <c r="V535" s="11">
        <f>VLOOKUP(B535,[4]Combined!C$1:AC$640,27,0)</f>
        <v>10</v>
      </c>
      <c r="W535" s="11">
        <f>VLOOKUP(B535,[4]Combined!C$1:AE$640,29,0)</f>
        <v>0</v>
      </c>
      <c r="X535" s="11">
        <v>0</v>
      </c>
      <c r="Y535" s="11">
        <v>0</v>
      </c>
      <c r="Z535" s="11">
        <v>0</v>
      </c>
      <c r="AA535" s="12">
        <v>3</v>
      </c>
      <c r="AB535" s="12">
        <v>5</v>
      </c>
      <c r="AC535" s="12">
        <f>VLOOKUP(B535,[5]Combined!C$1:AE$640,29,0)</f>
        <v>0</v>
      </c>
      <c r="AD535" s="12">
        <v>0</v>
      </c>
      <c r="AE535" s="12">
        <v>0</v>
      </c>
      <c r="AF535" s="12">
        <v>0</v>
      </c>
      <c r="AG535" s="14">
        <f t="shared" si="40"/>
        <v>32</v>
      </c>
      <c r="AH535" s="14">
        <f t="shared" si="40"/>
        <v>0</v>
      </c>
      <c r="AI535" s="14">
        <f t="shared" si="41"/>
        <v>0</v>
      </c>
      <c r="AJ535" s="14">
        <f t="shared" si="42"/>
        <v>24</v>
      </c>
      <c r="AK535" s="14">
        <f t="shared" si="43"/>
        <v>24</v>
      </c>
      <c r="AL535" s="14">
        <f t="shared" si="44"/>
        <v>75</v>
      </c>
      <c r="AM535" s="7" t="s">
        <v>541</v>
      </c>
      <c r="AN535" s="7">
        <v>24</v>
      </c>
    </row>
    <row r="536" spans="1:40" x14ac:dyDescent="0.25">
      <c r="A536" s="7">
        <v>535</v>
      </c>
      <c r="B536" s="7" t="s">
        <v>586</v>
      </c>
      <c r="C536" s="8">
        <f>VLOOKUP(B536,[1]Combined!$B$1:$AA$640,26,0)</f>
        <v>2</v>
      </c>
      <c r="D536" s="8">
        <f>VLOOKUP(B536,[1]Combined!$B$1:$AB$640,27,0)</f>
        <v>4</v>
      </c>
      <c r="E536" s="8">
        <f>VLOOKUP(B536,[1]Combined!$B$1:$AD$640,29,0)</f>
        <v>0</v>
      </c>
      <c r="F536" s="8">
        <f>VLOOKUP(B536,[1]Combined!$B$1:$AE$640,30,0)</f>
        <v>0</v>
      </c>
      <c r="G536" s="8">
        <f>VLOOKUP(B536,[1]Combined!$B$1:$AF$640,31,0)</f>
        <v>0</v>
      </c>
      <c r="H536" s="8">
        <v>0</v>
      </c>
      <c r="I536" s="9">
        <f>VLOOKUP(B536,[2]Combined!C$1:AB$640,26,0)</f>
        <v>7</v>
      </c>
      <c r="J536" s="9">
        <f>VLOOKUP(B536,[2]Combined!C$1:AC$640,27,0)</f>
        <v>8</v>
      </c>
      <c r="K536" s="9">
        <f>VLOOKUP(B536,[2]Combined!C$1:AE$640,29,0)</f>
        <v>0</v>
      </c>
      <c r="L536" s="9">
        <f>VLOOKUP(B536,[2]Combined!C$1:AF$640,30,0)</f>
        <v>0</v>
      </c>
      <c r="M536" s="9">
        <f>VLOOKUP(B536,[2]Combined!C$1:AG$640,31,0)</f>
        <v>0</v>
      </c>
      <c r="N536" s="9">
        <v>0</v>
      </c>
      <c r="O536" s="10">
        <f>VLOOKUP(B536,[3]Combined!C$1:AB$640,26,0)</f>
        <v>9</v>
      </c>
      <c r="P536" s="10">
        <f>VLOOKUP(B536,[3]Combined!C$1:AC$640,27,0)</f>
        <v>11</v>
      </c>
      <c r="Q536" s="10">
        <f>VLOOKUP(B536,[3]Combined!C$1:AE$640,29,0)</f>
        <v>0</v>
      </c>
      <c r="R536" s="10">
        <f>VLOOKUP(B536,[3]Combined!C$1:AF$640,30,0)</f>
        <v>0</v>
      </c>
      <c r="S536" s="10">
        <f>VLOOKUP(B536,[3]Combined!C$1:AG$640,31,0)</f>
        <v>0</v>
      </c>
      <c r="T536" s="10">
        <v>0</v>
      </c>
      <c r="U536" s="11">
        <f>VLOOKUP(B536,[4]Combined!C$1:AB$640,26,0)</f>
        <v>12</v>
      </c>
      <c r="V536" s="11">
        <f>VLOOKUP(B536,[4]Combined!C$1:AC$640,27,0)</f>
        <v>12</v>
      </c>
      <c r="W536" s="11">
        <f>VLOOKUP(B536,[4]Combined!C$1:AE$640,29,0)</f>
        <v>0</v>
      </c>
      <c r="X536" s="11">
        <v>0</v>
      </c>
      <c r="Y536" s="11">
        <v>0</v>
      </c>
      <c r="Z536" s="11">
        <v>0</v>
      </c>
      <c r="AA536" s="12">
        <v>5</v>
      </c>
      <c r="AB536" s="12">
        <v>5</v>
      </c>
      <c r="AC536" s="12">
        <f>VLOOKUP(B536,[5]Combined!C$1:AE$640,29,0)</f>
        <v>0</v>
      </c>
      <c r="AD536" s="12">
        <v>0</v>
      </c>
      <c r="AE536" s="12">
        <v>0</v>
      </c>
      <c r="AF536" s="12">
        <v>0</v>
      </c>
      <c r="AG536" s="14">
        <f t="shared" si="40"/>
        <v>40</v>
      </c>
      <c r="AH536" s="14">
        <f t="shared" si="40"/>
        <v>0</v>
      </c>
      <c r="AI536" s="14">
        <f t="shared" si="41"/>
        <v>0</v>
      </c>
      <c r="AJ536" s="14">
        <f t="shared" si="42"/>
        <v>35</v>
      </c>
      <c r="AK536" s="14">
        <f t="shared" si="43"/>
        <v>35</v>
      </c>
      <c r="AL536" s="14">
        <f t="shared" si="44"/>
        <v>87.5</v>
      </c>
      <c r="AM536" s="7" t="s">
        <v>587</v>
      </c>
      <c r="AN536" s="7">
        <v>25</v>
      </c>
    </row>
    <row r="537" spans="1:40" x14ac:dyDescent="0.25">
      <c r="A537" s="7">
        <v>536</v>
      </c>
      <c r="B537" s="7" t="s">
        <v>588</v>
      </c>
      <c r="C537" s="8">
        <f>VLOOKUP(B537,[1]Combined!$B$1:$AA$640,26,0)</f>
        <v>2</v>
      </c>
      <c r="D537" s="8">
        <f>VLOOKUP(B537,[1]Combined!$B$1:$AB$640,27,0)</f>
        <v>4</v>
      </c>
      <c r="E537" s="8">
        <f>VLOOKUP(B537,[1]Combined!$B$1:$AD$640,29,0)</f>
        <v>0</v>
      </c>
      <c r="F537" s="8">
        <f>VLOOKUP(B537,[1]Combined!$B$1:$AE$640,30,0)</f>
        <v>0</v>
      </c>
      <c r="G537" s="8">
        <f>VLOOKUP(B537,[1]Combined!$B$1:$AF$640,31,0)</f>
        <v>0</v>
      </c>
      <c r="H537" s="8">
        <v>0</v>
      </c>
      <c r="I537" s="9">
        <f>VLOOKUP(B537,[2]Combined!C$1:AB$640,26,0)</f>
        <v>5</v>
      </c>
      <c r="J537" s="9">
        <f>VLOOKUP(B537,[2]Combined!C$1:AC$640,27,0)</f>
        <v>8</v>
      </c>
      <c r="K537" s="9">
        <f>VLOOKUP(B537,[2]Combined!C$1:AE$640,29,0)</f>
        <v>0</v>
      </c>
      <c r="L537" s="9">
        <f>VLOOKUP(B537,[2]Combined!C$1:AF$640,30,0)</f>
        <v>0</v>
      </c>
      <c r="M537" s="9">
        <f>VLOOKUP(B537,[2]Combined!C$1:AG$640,31,0)</f>
        <v>0</v>
      </c>
      <c r="N537" s="9">
        <v>0</v>
      </c>
      <c r="O537" s="10">
        <f>VLOOKUP(B537,[3]Combined!C$1:AB$640,26,0)</f>
        <v>8</v>
      </c>
      <c r="P537" s="10">
        <f>VLOOKUP(B537,[3]Combined!C$1:AC$640,27,0)</f>
        <v>11</v>
      </c>
      <c r="Q537" s="10">
        <f>VLOOKUP(B537,[3]Combined!C$1:AE$640,29,0)</f>
        <v>0</v>
      </c>
      <c r="R537" s="10">
        <f>VLOOKUP(B537,[3]Combined!C$1:AF$640,30,0)</f>
        <v>0</v>
      </c>
      <c r="S537" s="10">
        <f>VLOOKUP(B537,[3]Combined!C$1:AG$640,31,0)</f>
        <v>0</v>
      </c>
      <c r="T537" s="10">
        <v>0</v>
      </c>
      <c r="U537" s="11">
        <f>VLOOKUP(B537,[4]Combined!C$1:AB$640,26,0)</f>
        <v>7</v>
      </c>
      <c r="V537" s="11">
        <f>VLOOKUP(B537,[4]Combined!C$1:AC$640,27,0)</f>
        <v>12</v>
      </c>
      <c r="W537" s="11">
        <f>VLOOKUP(B537,[4]Combined!C$1:AE$640,29,0)</f>
        <v>0</v>
      </c>
      <c r="X537" s="11">
        <v>0</v>
      </c>
      <c r="Y537" s="11">
        <v>0</v>
      </c>
      <c r="Z537" s="11">
        <v>0</v>
      </c>
      <c r="AA537" s="12">
        <v>3</v>
      </c>
      <c r="AB537" s="12">
        <v>5</v>
      </c>
      <c r="AC537" s="12">
        <f>VLOOKUP(B537,[5]Combined!C$1:AE$640,29,0)</f>
        <v>0</v>
      </c>
      <c r="AD537" s="12">
        <v>0</v>
      </c>
      <c r="AE537" s="12">
        <v>0</v>
      </c>
      <c r="AF537" s="12">
        <v>0</v>
      </c>
      <c r="AG537" s="14">
        <f t="shared" si="40"/>
        <v>40</v>
      </c>
      <c r="AH537" s="14">
        <f t="shared" si="40"/>
        <v>0</v>
      </c>
      <c r="AI537" s="14">
        <f t="shared" si="41"/>
        <v>0</v>
      </c>
      <c r="AJ537" s="14">
        <f t="shared" si="42"/>
        <v>25</v>
      </c>
      <c r="AK537" s="14">
        <f t="shared" si="43"/>
        <v>25</v>
      </c>
      <c r="AL537" s="14">
        <f t="shared" si="44"/>
        <v>62.5</v>
      </c>
      <c r="AM537" s="7" t="s">
        <v>589</v>
      </c>
      <c r="AN537" s="7">
        <v>24</v>
      </c>
    </row>
    <row r="538" spans="1:40" x14ac:dyDescent="0.25">
      <c r="A538" s="7">
        <v>537</v>
      </c>
      <c r="B538" s="7" t="s">
        <v>590</v>
      </c>
      <c r="C538" s="8">
        <f>VLOOKUP(B538,[1]Combined!$B$1:$AA$640,26,0)</f>
        <v>2</v>
      </c>
      <c r="D538" s="8">
        <f>VLOOKUP(B538,[1]Combined!$B$1:$AB$640,27,0)</f>
        <v>4</v>
      </c>
      <c r="E538" s="8">
        <f>VLOOKUP(B538,[1]Combined!$B$1:$AD$640,29,0)</f>
        <v>0</v>
      </c>
      <c r="F538" s="8">
        <f>VLOOKUP(B538,[1]Combined!$B$1:$AE$640,30,0)</f>
        <v>0</v>
      </c>
      <c r="G538" s="8">
        <f>VLOOKUP(B538,[1]Combined!$B$1:$AF$640,31,0)</f>
        <v>0</v>
      </c>
      <c r="H538" s="8">
        <v>0</v>
      </c>
      <c r="I538" s="9">
        <f>VLOOKUP(B538,[2]Combined!C$1:AB$640,26,0)</f>
        <v>5</v>
      </c>
      <c r="J538" s="9">
        <f>VLOOKUP(B538,[2]Combined!C$1:AC$640,27,0)</f>
        <v>8</v>
      </c>
      <c r="K538" s="9">
        <f>VLOOKUP(B538,[2]Combined!C$1:AE$640,29,0)</f>
        <v>0</v>
      </c>
      <c r="L538" s="9">
        <f>VLOOKUP(B538,[2]Combined!C$1:AF$640,30,0)</f>
        <v>0</v>
      </c>
      <c r="M538" s="9">
        <f>VLOOKUP(B538,[2]Combined!C$1:AG$640,31,0)</f>
        <v>0</v>
      </c>
      <c r="N538" s="9">
        <v>0</v>
      </c>
      <c r="O538" s="10">
        <f>VLOOKUP(B538,[3]Combined!C$1:AB$640,26,0)</f>
        <v>8</v>
      </c>
      <c r="P538" s="10">
        <f>VLOOKUP(B538,[3]Combined!C$1:AC$640,27,0)</f>
        <v>11</v>
      </c>
      <c r="Q538" s="10">
        <f>VLOOKUP(B538,[3]Combined!C$1:AE$640,29,0)</f>
        <v>0</v>
      </c>
      <c r="R538" s="10">
        <f>VLOOKUP(B538,[3]Combined!C$1:AF$640,30,0)</f>
        <v>0</v>
      </c>
      <c r="S538" s="10">
        <f>VLOOKUP(B538,[3]Combined!C$1:AG$640,31,0)</f>
        <v>0</v>
      </c>
      <c r="T538" s="10">
        <v>0</v>
      </c>
      <c r="U538" s="11">
        <f>VLOOKUP(B538,[4]Combined!C$1:AB$640,26,0)</f>
        <v>12</v>
      </c>
      <c r="V538" s="11">
        <f>VLOOKUP(B538,[4]Combined!C$1:AC$640,27,0)</f>
        <v>12</v>
      </c>
      <c r="W538" s="11">
        <f>VLOOKUP(B538,[4]Combined!C$1:AE$640,29,0)</f>
        <v>0</v>
      </c>
      <c r="X538" s="11">
        <v>0</v>
      </c>
      <c r="Y538" s="11">
        <v>0</v>
      </c>
      <c r="Z538" s="11">
        <v>0</v>
      </c>
      <c r="AA538" s="12">
        <v>5</v>
      </c>
      <c r="AB538" s="12">
        <v>5</v>
      </c>
      <c r="AC538" s="12">
        <f>VLOOKUP(B538,[5]Combined!C$1:AE$640,29,0)</f>
        <v>0</v>
      </c>
      <c r="AD538" s="12">
        <v>0</v>
      </c>
      <c r="AE538" s="12">
        <v>0</v>
      </c>
      <c r="AF538" s="12">
        <v>0</v>
      </c>
      <c r="AG538" s="14">
        <f t="shared" si="40"/>
        <v>40</v>
      </c>
      <c r="AH538" s="14">
        <f t="shared" si="40"/>
        <v>0</v>
      </c>
      <c r="AI538" s="14">
        <f t="shared" si="41"/>
        <v>0</v>
      </c>
      <c r="AJ538" s="14">
        <f t="shared" si="42"/>
        <v>32</v>
      </c>
      <c r="AK538" s="14">
        <f t="shared" si="43"/>
        <v>32</v>
      </c>
      <c r="AL538" s="14">
        <f t="shared" si="44"/>
        <v>80</v>
      </c>
      <c r="AM538" s="7" t="s">
        <v>591</v>
      </c>
      <c r="AN538" s="7">
        <v>25</v>
      </c>
    </row>
    <row r="539" spans="1:40" x14ac:dyDescent="0.25">
      <c r="A539" s="7">
        <v>538</v>
      </c>
      <c r="B539" s="7" t="s">
        <v>592</v>
      </c>
      <c r="C539" s="8">
        <f>VLOOKUP(B539,[1]Combined!$B$1:$AA$640,26,0)</f>
        <v>2</v>
      </c>
      <c r="D539" s="8">
        <f>VLOOKUP(B539,[1]Combined!$B$1:$AB$640,27,0)</f>
        <v>4</v>
      </c>
      <c r="E539" s="8">
        <f>VLOOKUP(B539,[1]Combined!$B$1:$AD$640,29,0)</f>
        <v>0</v>
      </c>
      <c r="F539" s="8">
        <f>VLOOKUP(B539,[1]Combined!$B$1:$AE$640,30,0)</f>
        <v>0</v>
      </c>
      <c r="G539" s="8">
        <f>VLOOKUP(B539,[1]Combined!$B$1:$AF$640,31,0)</f>
        <v>0</v>
      </c>
      <c r="H539" s="8">
        <v>0</v>
      </c>
      <c r="I539" s="9">
        <f>VLOOKUP(B539,[2]Combined!C$1:AB$640,26,0)</f>
        <v>8</v>
      </c>
      <c r="J539" s="9">
        <f>VLOOKUP(B539,[2]Combined!C$1:AC$640,27,0)</f>
        <v>8</v>
      </c>
      <c r="K539" s="9">
        <f>VLOOKUP(B539,[2]Combined!C$1:AE$640,29,0)</f>
        <v>0</v>
      </c>
      <c r="L539" s="9">
        <f>VLOOKUP(B539,[2]Combined!C$1:AF$640,30,0)</f>
        <v>0</v>
      </c>
      <c r="M539" s="9">
        <f>VLOOKUP(B539,[2]Combined!C$1:AG$640,31,0)</f>
        <v>0</v>
      </c>
      <c r="N539" s="9">
        <v>0</v>
      </c>
      <c r="O539" s="10">
        <f>VLOOKUP(B539,[3]Combined!C$1:AB$640,26,0)</f>
        <v>9</v>
      </c>
      <c r="P539" s="10">
        <f>VLOOKUP(B539,[3]Combined!C$1:AC$640,27,0)</f>
        <v>11</v>
      </c>
      <c r="Q539" s="10">
        <f>VLOOKUP(B539,[3]Combined!C$1:AE$640,29,0)</f>
        <v>0</v>
      </c>
      <c r="R539" s="10">
        <f>VLOOKUP(B539,[3]Combined!C$1:AF$640,30,0)</f>
        <v>0</v>
      </c>
      <c r="S539" s="10">
        <f>VLOOKUP(B539,[3]Combined!C$1:AG$640,31,0)</f>
        <v>0</v>
      </c>
      <c r="T539" s="10">
        <v>0</v>
      </c>
      <c r="U539" s="11">
        <f>VLOOKUP(B539,[4]Combined!C$1:AB$640,26,0)</f>
        <v>9</v>
      </c>
      <c r="V539" s="11">
        <f>VLOOKUP(B539,[4]Combined!C$1:AC$640,27,0)</f>
        <v>12</v>
      </c>
      <c r="W539" s="11">
        <f>VLOOKUP(B539,[4]Combined!C$1:AE$640,29,0)</f>
        <v>0</v>
      </c>
      <c r="X539" s="11">
        <v>0</v>
      </c>
      <c r="Y539" s="11">
        <v>0</v>
      </c>
      <c r="Z539" s="11">
        <v>0</v>
      </c>
      <c r="AA539" s="12">
        <v>5</v>
      </c>
      <c r="AB539" s="12">
        <v>5</v>
      </c>
      <c r="AC539" s="12">
        <f>VLOOKUP(B539,[5]Combined!C$1:AE$640,29,0)</f>
        <v>0</v>
      </c>
      <c r="AD539" s="12">
        <v>0</v>
      </c>
      <c r="AE539" s="12">
        <v>0</v>
      </c>
      <c r="AF539" s="12">
        <v>0</v>
      </c>
      <c r="AG539" s="14">
        <f t="shared" si="40"/>
        <v>40</v>
      </c>
      <c r="AH539" s="14">
        <f t="shared" si="40"/>
        <v>0</v>
      </c>
      <c r="AI539" s="14">
        <f t="shared" si="41"/>
        <v>0</v>
      </c>
      <c r="AJ539" s="14">
        <f t="shared" si="42"/>
        <v>33</v>
      </c>
      <c r="AK539" s="14">
        <f t="shared" si="43"/>
        <v>33</v>
      </c>
      <c r="AL539" s="14">
        <f t="shared" si="44"/>
        <v>82.5</v>
      </c>
      <c r="AM539" s="7" t="s">
        <v>593</v>
      </c>
      <c r="AN539" s="7">
        <v>25</v>
      </c>
    </row>
    <row r="540" spans="1:40" x14ac:dyDescent="0.25">
      <c r="A540" s="7">
        <v>539</v>
      </c>
      <c r="B540" s="7" t="s">
        <v>594</v>
      </c>
      <c r="C540" s="8">
        <f>VLOOKUP(B540,[1]Combined!$B$1:$AA$640,26,0)</f>
        <v>2</v>
      </c>
      <c r="D540" s="8">
        <f>VLOOKUP(B540,[1]Combined!$B$1:$AB$640,27,0)</f>
        <v>4</v>
      </c>
      <c r="E540" s="8">
        <f>VLOOKUP(B540,[1]Combined!$B$1:$AD$640,29,0)</f>
        <v>0</v>
      </c>
      <c r="F540" s="8">
        <f>VLOOKUP(B540,[1]Combined!$B$1:$AE$640,30,0)</f>
        <v>0</v>
      </c>
      <c r="G540" s="8">
        <f>VLOOKUP(B540,[1]Combined!$B$1:$AF$640,31,0)</f>
        <v>0</v>
      </c>
      <c r="H540" s="8">
        <v>0</v>
      </c>
      <c r="I540" s="9">
        <f>VLOOKUP(B540,[2]Combined!C$1:AB$640,26,0)</f>
        <v>8</v>
      </c>
      <c r="J540" s="9">
        <f>VLOOKUP(B540,[2]Combined!C$1:AC$640,27,0)</f>
        <v>8</v>
      </c>
      <c r="K540" s="9">
        <f>VLOOKUP(B540,[2]Combined!C$1:AE$640,29,0)</f>
        <v>0</v>
      </c>
      <c r="L540" s="9">
        <f>VLOOKUP(B540,[2]Combined!C$1:AF$640,30,0)</f>
        <v>0</v>
      </c>
      <c r="M540" s="9">
        <f>VLOOKUP(B540,[2]Combined!C$1:AG$640,31,0)</f>
        <v>0</v>
      </c>
      <c r="N540" s="9">
        <v>0</v>
      </c>
      <c r="O540" s="10">
        <f>VLOOKUP(B540,[3]Combined!C$1:AB$640,26,0)</f>
        <v>11</v>
      </c>
      <c r="P540" s="10">
        <f>VLOOKUP(B540,[3]Combined!C$1:AC$640,27,0)</f>
        <v>11</v>
      </c>
      <c r="Q540" s="10">
        <f>VLOOKUP(B540,[3]Combined!C$1:AE$640,29,0)</f>
        <v>0</v>
      </c>
      <c r="R540" s="10">
        <f>VLOOKUP(B540,[3]Combined!C$1:AF$640,30,0)</f>
        <v>0</v>
      </c>
      <c r="S540" s="10">
        <f>VLOOKUP(B540,[3]Combined!C$1:AG$640,31,0)</f>
        <v>0</v>
      </c>
      <c r="T540" s="10">
        <v>0</v>
      </c>
      <c r="U540" s="11">
        <f>VLOOKUP(B540,[4]Combined!C$1:AB$640,26,0)</f>
        <v>12</v>
      </c>
      <c r="V540" s="11">
        <f>VLOOKUP(B540,[4]Combined!C$1:AC$640,27,0)</f>
        <v>12</v>
      </c>
      <c r="W540" s="11">
        <f>VLOOKUP(B540,[4]Combined!C$1:AE$640,29,0)</f>
        <v>0</v>
      </c>
      <c r="X540" s="11">
        <v>0</v>
      </c>
      <c r="Y540" s="11">
        <v>0</v>
      </c>
      <c r="Z540" s="11">
        <v>0</v>
      </c>
      <c r="AA540" s="12">
        <v>5</v>
      </c>
      <c r="AB540" s="12">
        <v>5</v>
      </c>
      <c r="AC540" s="12">
        <f>VLOOKUP(B540,[5]Combined!C$1:AE$640,29,0)</f>
        <v>0</v>
      </c>
      <c r="AD540" s="12">
        <v>0</v>
      </c>
      <c r="AE540" s="12">
        <v>0</v>
      </c>
      <c r="AF540" s="12">
        <v>0</v>
      </c>
      <c r="AG540" s="14">
        <f t="shared" si="40"/>
        <v>40</v>
      </c>
      <c r="AH540" s="14">
        <f t="shared" si="40"/>
        <v>0</v>
      </c>
      <c r="AI540" s="14">
        <f t="shared" si="41"/>
        <v>0</v>
      </c>
      <c r="AJ540" s="14">
        <f t="shared" si="42"/>
        <v>38</v>
      </c>
      <c r="AK540" s="14">
        <f t="shared" si="43"/>
        <v>38</v>
      </c>
      <c r="AL540" s="14">
        <f t="shared" si="44"/>
        <v>95</v>
      </c>
      <c r="AM540" s="7" t="s">
        <v>595</v>
      </c>
      <c r="AN540" s="7">
        <v>25</v>
      </c>
    </row>
    <row r="541" spans="1:40" x14ac:dyDescent="0.25">
      <c r="A541" s="7">
        <v>540</v>
      </c>
      <c r="B541" s="7" t="s">
        <v>596</v>
      </c>
      <c r="C541" s="8">
        <f>VLOOKUP(B541,[1]Combined!$B$1:$AA$640,26,0)</f>
        <v>2</v>
      </c>
      <c r="D541" s="8">
        <f>VLOOKUP(B541,[1]Combined!$B$1:$AB$640,27,0)</f>
        <v>4</v>
      </c>
      <c r="E541" s="8">
        <f>VLOOKUP(B541,[1]Combined!$B$1:$AD$640,29,0)</f>
        <v>0</v>
      </c>
      <c r="F541" s="8">
        <f>VLOOKUP(B541,[1]Combined!$B$1:$AE$640,30,0)</f>
        <v>0</v>
      </c>
      <c r="G541" s="8">
        <f>VLOOKUP(B541,[1]Combined!$B$1:$AF$640,31,0)</f>
        <v>0</v>
      </c>
      <c r="H541" s="8">
        <v>0</v>
      </c>
      <c r="I541" s="9">
        <f>VLOOKUP(B541,[2]Combined!C$1:AB$640,26,0)</f>
        <v>6</v>
      </c>
      <c r="J541" s="9">
        <f>VLOOKUP(B541,[2]Combined!C$1:AC$640,27,0)</f>
        <v>8</v>
      </c>
      <c r="K541" s="9">
        <f>VLOOKUP(B541,[2]Combined!C$1:AE$640,29,0)</f>
        <v>0</v>
      </c>
      <c r="L541" s="9">
        <f>VLOOKUP(B541,[2]Combined!C$1:AF$640,30,0)</f>
        <v>0</v>
      </c>
      <c r="M541" s="9">
        <f>VLOOKUP(B541,[2]Combined!C$1:AG$640,31,0)</f>
        <v>0</v>
      </c>
      <c r="N541" s="9">
        <v>0</v>
      </c>
      <c r="O541" s="10">
        <f>VLOOKUP(B541,[3]Combined!C$1:AB$640,26,0)</f>
        <v>8</v>
      </c>
      <c r="P541" s="10">
        <f>VLOOKUP(B541,[3]Combined!C$1:AC$640,27,0)</f>
        <v>11</v>
      </c>
      <c r="Q541" s="10">
        <f>VLOOKUP(B541,[3]Combined!C$1:AE$640,29,0)</f>
        <v>0</v>
      </c>
      <c r="R541" s="10">
        <f>VLOOKUP(B541,[3]Combined!C$1:AF$640,30,0)</f>
        <v>0</v>
      </c>
      <c r="S541" s="10">
        <f>VLOOKUP(B541,[3]Combined!C$1:AG$640,31,0)</f>
        <v>0</v>
      </c>
      <c r="T541" s="10">
        <v>0</v>
      </c>
      <c r="U541" s="11">
        <f>VLOOKUP(B541,[4]Combined!C$1:AB$640,26,0)</f>
        <v>9</v>
      </c>
      <c r="V541" s="11">
        <f>VLOOKUP(B541,[4]Combined!C$1:AC$640,27,0)</f>
        <v>12</v>
      </c>
      <c r="W541" s="11">
        <f>VLOOKUP(B541,[4]Combined!C$1:AE$640,29,0)</f>
        <v>3</v>
      </c>
      <c r="X541" s="11">
        <v>0</v>
      </c>
      <c r="Y541" s="11">
        <v>0</v>
      </c>
      <c r="Z541" s="11">
        <v>0</v>
      </c>
      <c r="AA541" s="12">
        <v>4</v>
      </c>
      <c r="AB541" s="12">
        <v>5</v>
      </c>
      <c r="AC541" s="12">
        <f>VLOOKUP(B541,[5]Combined!C$1:AE$640,29,0)</f>
        <v>0</v>
      </c>
      <c r="AD541" s="12">
        <v>0</v>
      </c>
      <c r="AE541" s="12">
        <v>0</v>
      </c>
      <c r="AF541" s="12">
        <v>0</v>
      </c>
      <c r="AG541" s="14">
        <f t="shared" si="40"/>
        <v>40</v>
      </c>
      <c r="AH541" s="14">
        <f t="shared" si="40"/>
        <v>3</v>
      </c>
      <c r="AI541" s="14">
        <f t="shared" si="41"/>
        <v>3</v>
      </c>
      <c r="AJ541" s="14">
        <f t="shared" si="42"/>
        <v>29</v>
      </c>
      <c r="AK541" s="14">
        <f t="shared" si="43"/>
        <v>32</v>
      </c>
      <c r="AL541" s="14">
        <f t="shared" si="44"/>
        <v>80</v>
      </c>
      <c r="AM541" s="7" t="s">
        <v>587</v>
      </c>
      <c r="AN541" s="7">
        <v>25</v>
      </c>
    </row>
    <row r="542" spans="1:40" x14ac:dyDescent="0.25">
      <c r="A542" s="7">
        <v>541</v>
      </c>
      <c r="B542" s="7" t="s">
        <v>597</v>
      </c>
      <c r="C542" s="8">
        <f>VLOOKUP(B542,[1]Combined!$B$1:$AA$640,26,0)</f>
        <v>2</v>
      </c>
      <c r="D542" s="8">
        <f>VLOOKUP(B542,[1]Combined!$B$1:$AB$640,27,0)</f>
        <v>4</v>
      </c>
      <c r="E542" s="8">
        <f>VLOOKUP(B542,[1]Combined!$B$1:$AD$640,29,0)</f>
        <v>0</v>
      </c>
      <c r="F542" s="8">
        <f>VLOOKUP(B542,[1]Combined!$B$1:$AE$640,30,0)</f>
        <v>0</v>
      </c>
      <c r="G542" s="8">
        <f>VLOOKUP(B542,[1]Combined!$B$1:$AF$640,31,0)</f>
        <v>0</v>
      </c>
      <c r="H542" s="8">
        <v>0</v>
      </c>
      <c r="I542" s="9">
        <f>VLOOKUP(B542,[2]Combined!C$1:AB$640,26,0)</f>
        <v>3</v>
      </c>
      <c r="J542" s="9">
        <f>VLOOKUP(B542,[2]Combined!C$1:AC$640,27,0)</f>
        <v>8</v>
      </c>
      <c r="K542" s="9">
        <f>VLOOKUP(B542,[2]Combined!C$1:AE$640,29,0)</f>
        <v>0</v>
      </c>
      <c r="L542" s="9">
        <f>VLOOKUP(B542,[2]Combined!C$1:AF$640,30,0)</f>
        <v>0</v>
      </c>
      <c r="M542" s="9">
        <f>VLOOKUP(B542,[2]Combined!C$1:AG$640,31,0)</f>
        <v>0</v>
      </c>
      <c r="N542" s="9">
        <v>0</v>
      </c>
      <c r="O542" s="10">
        <f>VLOOKUP(B542,[3]Combined!C$1:AB$640,26,0)</f>
        <v>1</v>
      </c>
      <c r="P542" s="10">
        <f>VLOOKUP(B542,[3]Combined!C$1:AC$640,27,0)</f>
        <v>11</v>
      </c>
      <c r="Q542" s="10">
        <f>VLOOKUP(B542,[3]Combined!C$1:AE$640,29,0)</f>
        <v>3</v>
      </c>
      <c r="R542" s="10">
        <f>VLOOKUP(B542,[3]Combined!C$1:AF$640,30,0)</f>
        <v>0</v>
      </c>
      <c r="S542" s="10">
        <f>VLOOKUP(B542,[3]Combined!C$1:AG$640,31,0)</f>
        <v>0</v>
      </c>
      <c r="T542" s="10">
        <v>0</v>
      </c>
      <c r="U542" s="11">
        <f>VLOOKUP(B542,[4]Combined!C$1:AB$640,26,0)</f>
        <v>9</v>
      </c>
      <c r="V542" s="11">
        <f>VLOOKUP(B542,[4]Combined!C$1:AC$640,27,0)</f>
        <v>12</v>
      </c>
      <c r="W542" s="11">
        <f>VLOOKUP(B542,[4]Combined!C$1:AE$640,29,0)</f>
        <v>2</v>
      </c>
      <c r="X542" s="11">
        <v>0</v>
      </c>
      <c r="Y542" s="11">
        <v>0</v>
      </c>
      <c r="Z542" s="11">
        <v>0</v>
      </c>
      <c r="AA542" s="12">
        <v>3</v>
      </c>
      <c r="AB542" s="12">
        <v>5</v>
      </c>
      <c r="AC542" s="12">
        <v>1</v>
      </c>
      <c r="AD542" s="12">
        <v>0</v>
      </c>
      <c r="AE542" s="12">
        <v>0</v>
      </c>
      <c r="AF542" s="12">
        <v>0</v>
      </c>
      <c r="AG542" s="14">
        <f t="shared" si="40"/>
        <v>40</v>
      </c>
      <c r="AH542" s="14">
        <f t="shared" si="40"/>
        <v>6</v>
      </c>
      <c r="AI542" s="14">
        <f t="shared" si="41"/>
        <v>6</v>
      </c>
      <c r="AJ542" s="14">
        <f t="shared" si="42"/>
        <v>18</v>
      </c>
      <c r="AK542" s="14">
        <f t="shared" si="43"/>
        <v>24</v>
      </c>
      <c r="AL542" s="14">
        <f t="shared" si="44"/>
        <v>60</v>
      </c>
      <c r="AM542" s="7" t="s">
        <v>589</v>
      </c>
      <c r="AN542" s="7">
        <v>23</v>
      </c>
    </row>
    <row r="543" spans="1:40" x14ac:dyDescent="0.25">
      <c r="A543" s="7">
        <v>542</v>
      </c>
      <c r="B543" s="7" t="s">
        <v>598</v>
      </c>
      <c r="C543" s="8">
        <f>VLOOKUP(B543,[1]Combined!$B$1:$AA$640,26,0)</f>
        <v>2</v>
      </c>
      <c r="D543" s="8">
        <f>VLOOKUP(B543,[1]Combined!$B$1:$AB$640,27,0)</f>
        <v>4</v>
      </c>
      <c r="E543" s="8">
        <f>VLOOKUP(B543,[1]Combined!$B$1:$AD$640,29,0)</f>
        <v>0</v>
      </c>
      <c r="F543" s="8">
        <f>VLOOKUP(B543,[1]Combined!$B$1:$AE$640,30,0)</f>
        <v>0</v>
      </c>
      <c r="G543" s="8">
        <f>VLOOKUP(B543,[1]Combined!$B$1:$AF$640,31,0)</f>
        <v>0</v>
      </c>
      <c r="H543" s="8">
        <v>0</v>
      </c>
      <c r="I543" s="9">
        <f>VLOOKUP(B543,[2]Combined!C$1:AB$640,26,0)</f>
        <v>3</v>
      </c>
      <c r="J543" s="9">
        <f>VLOOKUP(B543,[2]Combined!C$1:AC$640,27,0)</f>
        <v>8</v>
      </c>
      <c r="K543" s="9">
        <f>VLOOKUP(B543,[2]Combined!C$1:AE$640,29,0)</f>
        <v>0</v>
      </c>
      <c r="L543" s="9">
        <f>VLOOKUP(B543,[2]Combined!C$1:AF$640,30,0)</f>
        <v>0</v>
      </c>
      <c r="M543" s="9">
        <f>VLOOKUP(B543,[2]Combined!C$1:AG$640,31,0)</f>
        <v>0</v>
      </c>
      <c r="N543" s="9">
        <v>0</v>
      </c>
      <c r="O543" s="10">
        <f>VLOOKUP(B543,[3]Combined!C$1:AB$640,26,0)</f>
        <v>4</v>
      </c>
      <c r="P543" s="10">
        <f>VLOOKUP(B543,[3]Combined!C$1:AC$640,27,0)</f>
        <v>11</v>
      </c>
      <c r="Q543" s="10">
        <f>VLOOKUP(B543,[3]Combined!C$1:AE$640,29,0)</f>
        <v>2</v>
      </c>
      <c r="R543" s="10">
        <f>VLOOKUP(B543,[3]Combined!C$1:AF$640,30,0)</f>
        <v>0</v>
      </c>
      <c r="S543" s="10">
        <f>VLOOKUP(B543,[3]Combined!C$1:AG$640,31,0)</f>
        <v>0</v>
      </c>
      <c r="T543" s="10">
        <v>0</v>
      </c>
      <c r="U543" s="11">
        <f>VLOOKUP(B543,[4]Combined!C$1:AB$640,26,0)</f>
        <v>6</v>
      </c>
      <c r="V543" s="11">
        <f>VLOOKUP(B543,[4]Combined!C$1:AC$640,27,0)</f>
        <v>12</v>
      </c>
      <c r="W543" s="11">
        <f>VLOOKUP(B543,[4]Combined!C$1:AE$640,29,0)</f>
        <v>1</v>
      </c>
      <c r="X543" s="11">
        <v>0</v>
      </c>
      <c r="Y543" s="11">
        <v>0</v>
      </c>
      <c r="Z543" s="11">
        <v>0</v>
      </c>
      <c r="AA543" s="12">
        <v>2</v>
      </c>
      <c r="AB543" s="12">
        <v>5</v>
      </c>
      <c r="AC543" s="12">
        <f>VLOOKUP(B543,[5]Combined!C$1:AE$640,29,0)</f>
        <v>0</v>
      </c>
      <c r="AD543" s="12">
        <v>0</v>
      </c>
      <c r="AE543" s="12">
        <v>0</v>
      </c>
      <c r="AF543" s="12">
        <v>0</v>
      </c>
      <c r="AG543" s="14">
        <f t="shared" si="40"/>
        <v>40</v>
      </c>
      <c r="AH543" s="14">
        <f t="shared" si="40"/>
        <v>3</v>
      </c>
      <c r="AI543" s="14">
        <f t="shared" si="41"/>
        <v>3</v>
      </c>
      <c r="AJ543" s="14">
        <f t="shared" si="42"/>
        <v>17</v>
      </c>
      <c r="AK543" s="14">
        <f t="shared" si="43"/>
        <v>20</v>
      </c>
      <c r="AL543" s="14">
        <f t="shared" si="44"/>
        <v>50</v>
      </c>
      <c r="AM543" s="7" t="s">
        <v>591</v>
      </c>
      <c r="AN543" s="7">
        <v>25</v>
      </c>
    </row>
    <row r="544" spans="1:40" x14ac:dyDescent="0.25">
      <c r="A544" s="7">
        <v>543</v>
      </c>
      <c r="B544" s="7" t="s">
        <v>599</v>
      </c>
      <c r="C544" s="8">
        <f>VLOOKUP(B544,[1]Combined!$B$1:$AA$640,26,0)</f>
        <v>2</v>
      </c>
      <c r="D544" s="8">
        <f>VLOOKUP(B544,[1]Combined!$B$1:$AB$640,27,0)</f>
        <v>4</v>
      </c>
      <c r="E544" s="8">
        <f>VLOOKUP(B544,[1]Combined!$B$1:$AD$640,29,0)</f>
        <v>0</v>
      </c>
      <c r="F544" s="8">
        <f>VLOOKUP(B544,[1]Combined!$B$1:$AE$640,30,0)</f>
        <v>0</v>
      </c>
      <c r="G544" s="8">
        <f>VLOOKUP(B544,[1]Combined!$B$1:$AF$640,31,0)</f>
        <v>0</v>
      </c>
      <c r="H544" s="8">
        <v>0</v>
      </c>
      <c r="I544" s="9">
        <f>VLOOKUP(B544,[2]Combined!C$1:AB$640,26,0)</f>
        <v>3</v>
      </c>
      <c r="J544" s="9">
        <f>VLOOKUP(B544,[2]Combined!C$1:AC$640,27,0)</f>
        <v>8</v>
      </c>
      <c r="K544" s="9">
        <f>VLOOKUP(B544,[2]Combined!C$1:AE$640,29,0)</f>
        <v>0</v>
      </c>
      <c r="L544" s="9">
        <f>VLOOKUP(B544,[2]Combined!C$1:AF$640,30,0)</f>
        <v>0</v>
      </c>
      <c r="M544" s="9">
        <f>VLOOKUP(B544,[2]Combined!C$1:AG$640,31,0)</f>
        <v>0</v>
      </c>
      <c r="N544" s="9">
        <v>0</v>
      </c>
      <c r="O544" s="10">
        <f>VLOOKUP(B544,[3]Combined!C$1:AB$640,26,0)</f>
        <v>3</v>
      </c>
      <c r="P544" s="10">
        <f>VLOOKUP(B544,[3]Combined!C$1:AC$640,27,0)</f>
        <v>11</v>
      </c>
      <c r="Q544" s="10">
        <f>VLOOKUP(B544,[3]Combined!C$1:AE$640,29,0)</f>
        <v>0</v>
      </c>
      <c r="R544" s="10">
        <f>VLOOKUP(B544,[3]Combined!C$1:AF$640,30,0)</f>
        <v>0</v>
      </c>
      <c r="S544" s="10">
        <f>VLOOKUP(B544,[3]Combined!C$1:AG$640,31,0)</f>
        <v>0</v>
      </c>
      <c r="T544" s="10">
        <v>0</v>
      </c>
      <c r="U544" s="11">
        <f>VLOOKUP(B544,[4]Combined!C$1:AB$640,26,0)</f>
        <v>2</v>
      </c>
      <c r="V544" s="11">
        <f>VLOOKUP(B544,[4]Combined!C$1:AC$640,27,0)</f>
        <v>12</v>
      </c>
      <c r="W544" s="11">
        <f>VLOOKUP(B544,[4]Combined!C$1:AE$640,29,0)</f>
        <v>2</v>
      </c>
      <c r="X544" s="11">
        <v>0</v>
      </c>
      <c r="Y544" s="11">
        <v>0</v>
      </c>
      <c r="Z544" s="11">
        <v>0</v>
      </c>
      <c r="AA544" s="12">
        <v>2</v>
      </c>
      <c r="AB544" s="12">
        <v>5</v>
      </c>
      <c r="AC544" s="12">
        <f>VLOOKUP(B544,[5]Combined!C$1:AE$640,29,0)</f>
        <v>0</v>
      </c>
      <c r="AD544" s="12">
        <v>0</v>
      </c>
      <c r="AE544" s="12">
        <v>0</v>
      </c>
      <c r="AF544" s="12">
        <v>0</v>
      </c>
      <c r="AG544" s="14">
        <f t="shared" si="40"/>
        <v>40</v>
      </c>
      <c r="AH544" s="14">
        <f t="shared" si="40"/>
        <v>2</v>
      </c>
      <c r="AI544" s="14">
        <f t="shared" si="41"/>
        <v>2</v>
      </c>
      <c r="AJ544" s="14">
        <f t="shared" si="42"/>
        <v>12</v>
      </c>
      <c r="AK544" s="14">
        <f t="shared" si="43"/>
        <v>14</v>
      </c>
      <c r="AL544" s="14">
        <f t="shared" si="44"/>
        <v>35</v>
      </c>
      <c r="AM544" s="7" t="s">
        <v>593</v>
      </c>
      <c r="AN544" s="7">
        <v>22</v>
      </c>
    </row>
    <row r="545" spans="1:40" x14ac:dyDescent="0.25">
      <c r="A545" s="7">
        <v>544</v>
      </c>
      <c r="B545" s="7" t="s">
        <v>600</v>
      </c>
      <c r="C545" s="8">
        <f>VLOOKUP(B545,[1]Combined!$B$1:$AA$640,26,0)</f>
        <v>3</v>
      </c>
      <c r="D545" s="8">
        <f>VLOOKUP(B545,[1]Combined!$B$1:$AB$640,27,0)</f>
        <v>4</v>
      </c>
      <c r="E545" s="8">
        <f>VLOOKUP(B545,[1]Combined!$B$1:$AD$640,29,0)</f>
        <v>0</v>
      </c>
      <c r="F545" s="8">
        <f>VLOOKUP(B545,[1]Combined!$B$1:$AE$640,30,0)</f>
        <v>0</v>
      </c>
      <c r="G545" s="8">
        <f>VLOOKUP(B545,[1]Combined!$B$1:$AF$640,31,0)</f>
        <v>0</v>
      </c>
      <c r="H545" s="8">
        <v>0</v>
      </c>
      <c r="I545" s="9">
        <f>VLOOKUP(B545,[2]Combined!C$1:AB$640,26,0)</f>
        <v>5</v>
      </c>
      <c r="J545" s="9">
        <f>VLOOKUP(B545,[2]Combined!C$1:AC$640,27,0)</f>
        <v>8</v>
      </c>
      <c r="K545" s="9">
        <f>VLOOKUP(B545,[2]Combined!C$1:AE$640,29,0)</f>
        <v>0</v>
      </c>
      <c r="L545" s="9">
        <f>VLOOKUP(B545,[2]Combined!C$1:AF$640,30,0)</f>
        <v>0</v>
      </c>
      <c r="M545" s="9">
        <f>VLOOKUP(B545,[2]Combined!C$1:AG$640,31,0)</f>
        <v>0</v>
      </c>
      <c r="N545" s="9">
        <v>0</v>
      </c>
      <c r="O545" s="10">
        <f>VLOOKUP(B545,[3]Combined!C$1:AB$640,26,0)</f>
        <v>10</v>
      </c>
      <c r="P545" s="10">
        <f>VLOOKUP(B545,[3]Combined!C$1:AC$640,27,0)</f>
        <v>11</v>
      </c>
      <c r="Q545" s="10">
        <f>VLOOKUP(B545,[3]Combined!C$1:AE$640,29,0)</f>
        <v>0</v>
      </c>
      <c r="R545" s="10">
        <f>VLOOKUP(B545,[3]Combined!C$1:AF$640,30,0)</f>
        <v>0</v>
      </c>
      <c r="S545" s="10">
        <f>VLOOKUP(B545,[3]Combined!C$1:AG$640,31,0)</f>
        <v>0</v>
      </c>
      <c r="T545" s="10">
        <v>0</v>
      </c>
      <c r="U545" s="11">
        <f>VLOOKUP(B545,[4]Combined!C$1:AB$640,26,0)</f>
        <v>12</v>
      </c>
      <c r="V545" s="11">
        <f>VLOOKUP(B545,[4]Combined!C$1:AC$640,27,0)</f>
        <v>12</v>
      </c>
      <c r="W545" s="11">
        <f>VLOOKUP(B545,[4]Combined!C$1:AE$640,29,0)</f>
        <v>0</v>
      </c>
      <c r="X545" s="11">
        <v>0</v>
      </c>
      <c r="Y545" s="11">
        <v>0</v>
      </c>
      <c r="Z545" s="11">
        <v>0</v>
      </c>
      <c r="AA545" s="12">
        <v>5</v>
      </c>
      <c r="AB545" s="12">
        <v>5</v>
      </c>
      <c r="AC545" s="12">
        <f>VLOOKUP(B545,[5]Combined!C$1:AE$640,29,0)</f>
        <v>0</v>
      </c>
      <c r="AD545" s="12">
        <v>0</v>
      </c>
      <c r="AE545" s="12">
        <v>0</v>
      </c>
      <c r="AF545" s="12">
        <v>0</v>
      </c>
      <c r="AG545" s="14">
        <f t="shared" si="40"/>
        <v>40</v>
      </c>
      <c r="AH545" s="14">
        <f t="shared" si="40"/>
        <v>0</v>
      </c>
      <c r="AI545" s="14">
        <f t="shared" si="41"/>
        <v>0</v>
      </c>
      <c r="AJ545" s="14">
        <f t="shared" si="42"/>
        <v>35</v>
      </c>
      <c r="AK545" s="14">
        <f t="shared" si="43"/>
        <v>35</v>
      </c>
      <c r="AL545" s="14">
        <f t="shared" si="44"/>
        <v>87.5</v>
      </c>
      <c r="AM545" s="7" t="s">
        <v>595</v>
      </c>
      <c r="AN545" s="7">
        <v>25</v>
      </c>
    </row>
    <row r="546" spans="1:40" x14ac:dyDescent="0.25">
      <c r="A546" s="7">
        <v>545</v>
      </c>
      <c r="B546" s="7" t="s">
        <v>601</v>
      </c>
      <c r="C546" s="8">
        <f>VLOOKUP(B546,[1]Combined!$B$1:$AA$640,26,0)</f>
        <v>2</v>
      </c>
      <c r="D546" s="8">
        <f>VLOOKUP(B546,[1]Combined!$B$1:$AB$640,27,0)</f>
        <v>4</v>
      </c>
      <c r="E546" s="8">
        <f>VLOOKUP(B546,[1]Combined!$B$1:$AD$640,29,0)</f>
        <v>0</v>
      </c>
      <c r="F546" s="8">
        <f>VLOOKUP(B546,[1]Combined!$B$1:$AE$640,30,0)</f>
        <v>0</v>
      </c>
      <c r="G546" s="8">
        <f>VLOOKUP(B546,[1]Combined!$B$1:$AF$640,31,0)</f>
        <v>0</v>
      </c>
      <c r="H546" s="8">
        <v>0</v>
      </c>
      <c r="I546" s="9">
        <f>VLOOKUP(B546,[2]Combined!C$1:AB$640,26,0)</f>
        <v>7</v>
      </c>
      <c r="J546" s="9">
        <f>VLOOKUP(B546,[2]Combined!C$1:AC$640,27,0)</f>
        <v>8</v>
      </c>
      <c r="K546" s="9">
        <f>VLOOKUP(B546,[2]Combined!C$1:AE$640,29,0)</f>
        <v>0</v>
      </c>
      <c r="L546" s="9">
        <f>VLOOKUP(B546,[2]Combined!C$1:AF$640,30,0)</f>
        <v>0</v>
      </c>
      <c r="M546" s="9">
        <f>VLOOKUP(B546,[2]Combined!C$1:AG$640,31,0)</f>
        <v>0</v>
      </c>
      <c r="N546" s="9">
        <v>0</v>
      </c>
      <c r="O546" s="10">
        <f>VLOOKUP(B546,[3]Combined!C$1:AB$640,26,0)</f>
        <v>9</v>
      </c>
      <c r="P546" s="10">
        <f>VLOOKUP(B546,[3]Combined!C$1:AC$640,27,0)</f>
        <v>11</v>
      </c>
      <c r="Q546" s="10">
        <f>VLOOKUP(B546,[3]Combined!C$1:AE$640,29,0)</f>
        <v>0</v>
      </c>
      <c r="R546" s="10">
        <f>VLOOKUP(B546,[3]Combined!C$1:AF$640,30,0)</f>
        <v>0</v>
      </c>
      <c r="S546" s="10">
        <f>VLOOKUP(B546,[3]Combined!C$1:AG$640,31,0)</f>
        <v>0</v>
      </c>
      <c r="T546" s="10">
        <v>0</v>
      </c>
      <c r="U546" s="11">
        <f>VLOOKUP(B546,[4]Combined!C$1:AB$640,26,0)</f>
        <v>4</v>
      </c>
      <c r="V546" s="11">
        <f>VLOOKUP(B546,[4]Combined!C$1:AC$640,27,0)</f>
        <v>12</v>
      </c>
      <c r="W546" s="11">
        <f>VLOOKUP(B546,[4]Combined!C$1:AE$640,29,0)</f>
        <v>0</v>
      </c>
      <c r="X546" s="11">
        <v>0</v>
      </c>
      <c r="Y546" s="11">
        <v>0</v>
      </c>
      <c r="Z546" s="11">
        <v>0</v>
      </c>
      <c r="AA546" s="12">
        <v>3</v>
      </c>
      <c r="AB546" s="12">
        <v>5</v>
      </c>
      <c r="AC546" s="12">
        <f>VLOOKUP(B546,[5]Combined!C$1:AE$640,29,0)</f>
        <v>0</v>
      </c>
      <c r="AD546" s="12">
        <v>0</v>
      </c>
      <c r="AE546" s="12">
        <v>0</v>
      </c>
      <c r="AF546" s="12">
        <v>0</v>
      </c>
      <c r="AG546" s="14">
        <f t="shared" si="40"/>
        <v>40</v>
      </c>
      <c r="AH546" s="14">
        <f t="shared" si="40"/>
        <v>0</v>
      </c>
      <c r="AI546" s="14">
        <f t="shared" si="41"/>
        <v>0</v>
      </c>
      <c r="AJ546" s="14">
        <f t="shared" si="42"/>
        <v>25</v>
      </c>
      <c r="AK546" s="14">
        <f t="shared" si="43"/>
        <v>25</v>
      </c>
      <c r="AL546" s="14">
        <f t="shared" si="44"/>
        <v>62.5</v>
      </c>
      <c r="AM546" s="7" t="s">
        <v>587</v>
      </c>
      <c r="AN546" s="7">
        <v>23</v>
      </c>
    </row>
    <row r="547" spans="1:40" x14ac:dyDescent="0.25">
      <c r="A547" s="7">
        <v>546</v>
      </c>
      <c r="B547" s="7" t="s">
        <v>602</v>
      </c>
      <c r="C547" s="8">
        <f>VLOOKUP(B547,[1]Combined!$B$1:$AA$640,26,0)</f>
        <v>2</v>
      </c>
      <c r="D547" s="8">
        <f>VLOOKUP(B547,[1]Combined!$B$1:$AB$640,27,0)</f>
        <v>4</v>
      </c>
      <c r="E547" s="8">
        <f>VLOOKUP(B547,[1]Combined!$B$1:$AD$640,29,0)</f>
        <v>0</v>
      </c>
      <c r="F547" s="8">
        <f>VLOOKUP(B547,[1]Combined!$B$1:$AE$640,30,0)</f>
        <v>0</v>
      </c>
      <c r="G547" s="8">
        <f>VLOOKUP(B547,[1]Combined!$B$1:$AF$640,31,0)</f>
        <v>0</v>
      </c>
      <c r="H547" s="8">
        <v>0</v>
      </c>
      <c r="I547" s="9">
        <f>VLOOKUP(B547,[2]Combined!C$1:AB$640,26,0)</f>
        <v>3</v>
      </c>
      <c r="J547" s="9">
        <f>VLOOKUP(B547,[2]Combined!C$1:AC$640,27,0)</f>
        <v>8</v>
      </c>
      <c r="K547" s="9">
        <f>VLOOKUP(B547,[2]Combined!C$1:AE$640,29,0)</f>
        <v>0</v>
      </c>
      <c r="L547" s="9">
        <f>VLOOKUP(B547,[2]Combined!C$1:AF$640,30,0)</f>
        <v>0</v>
      </c>
      <c r="M547" s="9">
        <f>VLOOKUP(B547,[2]Combined!C$1:AG$640,31,0)</f>
        <v>0</v>
      </c>
      <c r="N547" s="9">
        <v>0</v>
      </c>
      <c r="O547" s="10">
        <f>VLOOKUP(B547,[3]Combined!C$1:AB$640,26,0)</f>
        <v>6</v>
      </c>
      <c r="P547" s="10">
        <f>VLOOKUP(B547,[3]Combined!C$1:AC$640,27,0)</f>
        <v>11</v>
      </c>
      <c r="Q547" s="10">
        <f>VLOOKUP(B547,[3]Combined!C$1:AE$640,29,0)</f>
        <v>0</v>
      </c>
      <c r="R547" s="10">
        <f>VLOOKUP(B547,[3]Combined!C$1:AF$640,30,0)</f>
        <v>0</v>
      </c>
      <c r="S547" s="10">
        <f>VLOOKUP(B547,[3]Combined!C$1:AG$640,31,0)</f>
        <v>0</v>
      </c>
      <c r="T547" s="10">
        <v>0</v>
      </c>
      <c r="U547" s="11">
        <f>VLOOKUP(B547,[4]Combined!C$1:AB$640,26,0)</f>
        <v>5</v>
      </c>
      <c r="V547" s="11">
        <f>VLOOKUP(B547,[4]Combined!C$1:AC$640,27,0)</f>
        <v>12</v>
      </c>
      <c r="W547" s="11">
        <f>VLOOKUP(B547,[4]Combined!C$1:AE$640,29,0)</f>
        <v>0</v>
      </c>
      <c r="X547" s="11">
        <v>0</v>
      </c>
      <c r="Y547" s="11">
        <v>0</v>
      </c>
      <c r="Z547" s="11">
        <v>0</v>
      </c>
      <c r="AA547" s="12">
        <v>1</v>
      </c>
      <c r="AB547" s="12">
        <v>5</v>
      </c>
      <c r="AC547" s="12">
        <f>VLOOKUP(B547,[5]Combined!C$1:AE$640,29,0)</f>
        <v>0</v>
      </c>
      <c r="AD547" s="12">
        <v>0</v>
      </c>
      <c r="AE547" s="12">
        <v>0</v>
      </c>
      <c r="AF547" s="12">
        <v>0</v>
      </c>
      <c r="AG547" s="14">
        <f t="shared" si="40"/>
        <v>40</v>
      </c>
      <c r="AH547" s="14">
        <f t="shared" si="40"/>
        <v>0</v>
      </c>
      <c r="AI547" s="14">
        <f t="shared" si="41"/>
        <v>0</v>
      </c>
      <c r="AJ547" s="14">
        <f t="shared" si="42"/>
        <v>17</v>
      </c>
      <c r="AK547" s="14">
        <f t="shared" si="43"/>
        <v>17</v>
      </c>
      <c r="AL547" s="14">
        <f t="shared" si="44"/>
        <v>42.5</v>
      </c>
      <c r="AM547" s="7" t="s">
        <v>589</v>
      </c>
      <c r="AN547" s="7">
        <v>23</v>
      </c>
    </row>
    <row r="548" spans="1:40" x14ac:dyDescent="0.25">
      <c r="A548" s="7">
        <v>547</v>
      </c>
      <c r="B548" s="7" t="s">
        <v>603</v>
      </c>
      <c r="C548" s="8">
        <f>VLOOKUP(B548,[1]Combined!$B$1:$AA$640,26,0)</f>
        <v>2</v>
      </c>
      <c r="D548" s="8">
        <f>VLOOKUP(B548,[1]Combined!$B$1:$AB$640,27,0)</f>
        <v>4</v>
      </c>
      <c r="E548" s="8">
        <f>VLOOKUP(B548,[1]Combined!$B$1:$AD$640,29,0)</f>
        <v>0</v>
      </c>
      <c r="F548" s="8">
        <f>VLOOKUP(B548,[1]Combined!$B$1:$AE$640,30,0)</f>
        <v>0</v>
      </c>
      <c r="G548" s="8">
        <f>VLOOKUP(B548,[1]Combined!$B$1:$AF$640,31,0)</f>
        <v>0</v>
      </c>
      <c r="H548" s="8">
        <v>0</v>
      </c>
      <c r="I548" s="9">
        <f>VLOOKUP(B548,[2]Combined!C$1:AB$640,26,0)</f>
        <v>7</v>
      </c>
      <c r="J548" s="9">
        <f>VLOOKUP(B548,[2]Combined!C$1:AC$640,27,0)</f>
        <v>8</v>
      </c>
      <c r="K548" s="9">
        <f>VLOOKUP(B548,[2]Combined!C$1:AE$640,29,0)</f>
        <v>0</v>
      </c>
      <c r="L548" s="9">
        <f>VLOOKUP(B548,[2]Combined!C$1:AF$640,30,0)</f>
        <v>0</v>
      </c>
      <c r="M548" s="9">
        <f>VLOOKUP(B548,[2]Combined!C$1:AG$640,31,0)</f>
        <v>0</v>
      </c>
      <c r="N548" s="9">
        <v>0</v>
      </c>
      <c r="O548" s="10">
        <f>VLOOKUP(B548,[3]Combined!C$1:AB$640,26,0)</f>
        <v>10</v>
      </c>
      <c r="P548" s="10">
        <f>VLOOKUP(B548,[3]Combined!C$1:AC$640,27,0)</f>
        <v>11</v>
      </c>
      <c r="Q548" s="10">
        <f>VLOOKUP(B548,[3]Combined!C$1:AE$640,29,0)</f>
        <v>0</v>
      </c>
      <c r="R548" s="10">
        <f>VLOOKUP(B548,[3]Combined!C$1:AF$640,30,0)</f>
        <v>0</v>
      </c>
      <c r="S548" s="10">
        <f>VLOOKUP(B548,[3]Combined!C$1:AG$640,31,0)</f>
        <v>0</v>
      </c>
      <c r="T548" s="10">
        <v>0</v>
      </c>
      <c r="U548" s="11">
        <f>VLOOKUP(B548,[4]Combined!C$1:AB$640,26,0)</f>
        <v>12</v>
      </c>
      <c r="V548" s="11">
        <f>VLOOKUP(B548,[4]Combined!C$1:AC$640,27,0)</f>
        <v>12</v>
      </c>
      <c r="W548" s="11">
        <f>VLOOKUP(B548,[4]Combined!C$1:AE$640,29,0)</f>
        <v>0</v>
      </c>
      <c r="X548" s="11">
        <v>0</v>
      </c>
      <c r="Y548" s="11">
        <v>0</v>
      </c>
      <c r="Z548" s="11">
        <v>0</v>
      </c>
      <c r="AA548" s="12">
        <v>5</v>
      </c>
      <c r="AB548" s="12">
        <v>5</v>
      </c>
      <c r="AC548" s="12">
        <f>VLOOKUP(B548,[5]Combined!C$1:AE$640,29,0)</f>
        <v>0</v>
      </c>
      <c r="AD548" s="12">
        <v>0</v>
      </c>
      <c r="AE548" s="12">
        <v>0</v>
      </c>
      <c r="AF548" s="12">
        <v>0</v>
      </c>
      <c r="AG548" s="14">
        <f t="shared" si="40"/>
        <v>40</v>
      </c>
      <c r="AH548" s="14">
        <f t="shared" si="40"/>
        <v>0</v>
      </c>
      <c r="AI548" s="14">
        <f t="shared" si="41"/>
        <v>0</v>
      </c>
      <c r="AJ548" s="14">
        <f t="shared" si="42"/>
        <v>36</v>
      </c>
      <c r="AK548" s="14">
        <f t="shared" si="43"/>
        <v>36</v>
      </c>
      <c r="AL548" s="14">
        <f t="shared" si="44"/>
        <v>90</v>
      </c>
      <c r="AM548" s="7" t="s">
        <v>591</v>
      </c>
      <c r="AN548" s="7">
        <v>23</v>
      </c>
    </row>
    <row r="549" spans="1:40" x14ac:dyDescent="0.25">
      <c r="A549" s="7">
        <v>548</v>
      </c>
      <c r="B549" s="7" t="s">
        <v>604</v>
      </c>
      <c r="C549" s="8">
        <f>VLOOKUP(B549,[1]Combined!$B$1:$AA$640,26,0)</f>
        <v>2</v>
      </c>
      <c r="D549" s="8">
        <f>VLOOKUP(B549,[1]Combined!$B$1:$AB$640,27,0)</f>
        <v>4</v>
      </c>
      <c r="E549" s="8">
        <f>VLOOKUP(B549,[1]Combined!$B$1:$AD$640,29,0)</f>
        <v>0</v>
      </c>
      <c r="F549" s="8">
        <f>VLOOKUP(B549,[1]Combined!$B$1:$AE$640,30,0)</f>
        <v>0</v>
      </c>
      <c r="G549" s="8">
        <f>VLOOKUP(B549,[1]Combined!$B$1:$AF$640,31,0)</f>
        <v>0</v>
      </c>
      <c r="H549" s="8">
        <v>0</v>
      </c>
      <c r="I549" s="9">
        <f>VLOOKUP(B549,[2]Combined!C$1:AB$640,26,0)</f>
        <v>7</v>
      </c>
      <c r="J549" s="9">
        <f>VLOOKUP(B549,[2]Combined!C$1:AC$640,27,0)</f>
        <v>8</v>
      </c>
      <c r="K549" s="9">
        <f>VLOOKUP(B549,[2]Combined!C$1:AE$640,29,0)</f>
        <v>0</v>
      </c>
      <c r="L549" s="9">
        <f>VLOOKUP(B549,[2]Combined!C$1:AF$640,30,0)</f>
        <v>0</v>
      </c>
      <c r="M549" s="9">
        <f>VLOOKUP(B549,[2]Combined!C$1:AG$640,31,0)</f>
        <v>0</v>
      </c>
      <c r="N549" s="9">
        <v>0</v>
      </c>
      <c r="O549" s="10">
        <f>VLOOKUP(B549,[3]Combined!C$1:AB$640,26,0)</f>
        <v>9</v>
      </c>
      <c r="P549" s="10">
        <f>VLOOKUP(B549,[3]Combined!C$1:AC$640,27,0)</f>
        <v>11</v>
      </c>
      <c r="Q549" s="10">
        <f>VLOOKUP(B549,[3]Combined!C$1:AE$640,29,0)</f>
        <v>0</v>
      </c>
      <c r="R549" s="10">
        <f>VLOOKUP(B549,[3]Combined!C$1:AF$640,30,0)</f>
        <v>0</v>
      </c>
      <c r="S549" s="10">
        <f>VLOOKUP(B549,[3]Combined!C$1:AG$640,31,0)</f>
        <v>0</v>
      </c>
      <c r="T549" s="10">
        <v>0</v>
      </c>
      <c r="U549" s="11">
        <f>VLOOKUP(B549,[4]Combined!C$1:AB$640,26,0)</f>
        <v>8</v>
      </c>
      <c r="V549" s="11">
        <f>VLOOKUP(B549,[4]Combined!C$1:AC$640,27,0)</f>
        <v>12</v>
      </c>
      <c r="W549" s="11">
        <f>VLOOKUP(B549,[4]Combined!C$1:AE$640,29,0)</f>
        <v>2</v>
      </c>
      <c r="X549" s="11">
        <v>0</v>
      </c>
      <c r="Y549" s="11">
        <v>0</v>
      </c>
      <c r="Z549" s="11">
        <v>0</v>
      </c>
      <c r="AA549" s="12">
        <v>4</v>
      </c>
      <c r="AB549" s="12">
        <v>5</v>
      </c>
      <c r="AC549" s="12">
        <f>VLOOKUP(B549,[5]Combined!C$1:AE$640,29,0)</f>
        <v>0</v>
      </c>
      <c r="AD549" s="12">
        <v>0</v>
      </c>
      <c r="AE549" s="12">
        <v>0</v>
      </c>
      <c r="AF549" s="12">
        <v>0</v>
      </c>
      <c r="AG549" s="14">
        <f t="shared" si="40"/>
        <v>40</v>
      </c>
      <c r="AH549" s="14">
        <f t="shared" si="40"/>
        <v>2</v>
      </c>
      <c r="AI549" s="14">
        <f t="shared" si="41"/>
        <v>2</v>
      </c>
      <c r="AJ549" s="14">
        <f t="shared" si="42"/>
        <v>30</v>
      </c>
      <c r="AK549" s="14">
        <f t="shared" si="43"/>
        <v>32</v>
      </c>
      <c r="AL549" s="14">
        <f t="shared" si="44"/>
        <v>80</v>
      </c>
      <c r="AM549" s="7" t="s">
        <v>593</v>
      </c>
      <c r="AN549" s="7">
        <v>24</v>
      </c>
    </row>
    <row r="550" spans="1:40" x14ac:dyDescent="0.25">
      <c r="A550" s="7">
        <v>549</v>
      </c>
      <c r="B550" s="7" t="s">
        <v>605</v>
      </c>
      <c r="C550" s="8">
        <f>VLOOKUP(B550,[1]Combined!$B$1:$AA$640,26,0)</f>
        <v>2</v>
      </c>
      <c r="D550" s="8">
        <f>VLOOKUP(B550,[1]Combined!$B$1:$AB$640,27,0)</f>
        <v>4</v>
      </c>
      <c r="E550" s="8">
        <f>VLOOKUP(B550,[1]Combined!$B$1:$AD$640,29,0)</f>
        <v>0</v>
      </c>
      <c r="F550" s="8">
        <f>VLOOKUP(B550,[1]Combined!$B$1:$AE$640,30,0)</f>
        <v>0</v>
      </c>
      <c r="G550" s="8">
        <f>VLOOKUP(B550,[1]Combined!$B$1:$AF$640,31,0)</f>
        <v>0</v>
      </c>
      <c r="H550" s="8">
        <v>0</v>
      </c>
      <c r="I550" s="9">
        <f>VLOOKUP(B550,[2]Combined!C$1:AB$640,26,0)</f>
        <v>4</v>
      </c>
      <c r="J550" s="9">
        <f>VLOOKUP(B550,[2]Combined!C$1:AC$640,27,0)</f>
        <v>8</v>
      </c>
      <c r="K550" s="9">
        <f>VLOOKUP(B550,[2]Combined!C$1:AE$640,29,0)</f>
        <v>0</v>
      </c>
      <c r="L550" s="9">
        <f>VLOOKUP(B550,[2]Combined!C$1:AF$640,30,0)</f>
        <v>0</v>
      </c>
      <c r="M550" s="9">
        <f>VLOOKUP(B550,[2]Combined!C$1:AG$640,31,0)</f>
        <v>0</v>
      </c>
      <c r="N550" s="9">
        <v>0</v>
      </c>
      <c r="O550" s="10">
        <f>VLOOKUP(B550,[3]Combined!C$1:AB$640,26,0)</f>
        <v>10</v>
      </c>
      <c r="P550" s="10">
        <f>VLOOKUP(B550,[3]Combined!C$1:AC$640,27,0)</f>
        <v>11</v>
      </c>
      <c r="Q550" s="10">
        <f>VLOOKUP(B550,[3]Combined!C$1:AE$640,29,0)</f>
        <v>0</v>
      </c>
      <c r="R550" s="10">
        <f>VLOOKUP(B550,[3]Combined!C$1:AF$640,30,0)</f>
        <v>0</v>
      </c>
      <c r="S550" s="10">
        <f>VLOOKUP(B550,[3]Combined!C$1:AG$640,31,0)</f>
        <v>0</v>
      </c>
      <c r="T550" s="10">
        <v>0</v>
      </c>
      <c r="U550" s="11">
        <f>VLOOKUP(B550,[4]Combined!C$1:AB$640,26,0)</f>
        <v>10</v>
      </c>
      <c r="V550" s="11">
        <f>VLOOKUP(B550,[4]Combined!C$1:AC$640,27,0)</f>
        <v>12</v>
      </c>
      <c r="W550" s="11">
        <f>VLOOKUP(B550,[4]Combined!C$1:AE$640,29,0)</f>
        <v>0</v>
      </c>
      <c r="X550" s="11">
        <v>0</v>
      </c>
      <c r="Y550" s="11">
        <v>0</v>
      </c>
      <c r="Z550" s="11">
        <v>0</v>
      </c>
      <c r="AA550" s="12">
        <v>3</v>
      </c>
      <c r="AB550" s="12">
        <v>5</v>
      </c>
      <c r="AC550" s="12">
        <f>VLOOKUP(B550,[5]Combined!C$1:AE$640,29,0)</f>
        <v>0</v>
      </c>
      <c r="AD550" s="12">
        <v>0</v>
      </c>
      <c r="AE550" s="12">
        <v>0</v>
      </c>
      <c r="AF550" s="12">
        <v>0</v>
      </c>
      <c r="AG550" s="14">
        <f t="shared" si="40"/>
        <v>40</v>
      </c>
      <c r="AH550" s="14">
        <f t="shared" si="40"/>
        <v>0</v>
      </c>
      <c r="AI550" s="14">
        <f t="shared" si="41"/>
        <v>0</v>
      </c>
      <c r="AJ550" s="14">
        <f t="shared" si="42"/>
        <v>29</v>
      </c>
      <c r="AK550" s="14">
        <f t="shared" si="43"/>
        <v>29</v>
      </c>
      <c r="AL550" s="14">
        <f t="shared" si="44"/>
        <v>72.5</v>
      </c>
      <c r="AM550" s="7" t="s">
        <v>595</v>
      </c>
      <c r="AN550" s="7">
        <v>22</v>
      </c>
    </row>
    <row r="551" spans="1:40" x14ac:dyDescent="0.25">
      <c r="A551" s="7">
        <v>550</v>
      </c>
      <c r="B551" s="7" t="s">
        <v>606</v>
      </c>
      <c r="C551" s="8">
        <f>VLOOKUP(B551,[1]Combined!$B$1:$AA$640,26,0)</f>
        <v>2</v>
      </c>
      <c r="D551" s="8">
        <f>VLOOKUP(B551,[1]Combined!$B$1:$AB$640,27,0)</f>
        <v>4</v>
      </c>
      <c r="E551" s="8">
        <f>VLOOKUP(B551,[1]Combined!$B$1:$AD$640,29,0)</f>
        <v>0</v>
      </c>
      <c r="F551" s="8">
        <f>VLOOKUP(B551,[1]Combined!$B$1:$AE$640,30,0)</f>
        <v>0</v>
      </c>
      <c r="G551" s="8">
        <f>VLOOKUP(B551,[1]Combined!$B$1:$AF$640,31,0)</f>
        <v>0</v>
      </c>
      <c r="H551" s="8">
        <v>0</v>
      </c>
      <c r="I551" s="9">
        <f>VLOOKUP(B551,[2]Combined!C$1:AB$640,26,0)</f>
        <v>2</v>
      </c>
      <c r="J551" s="9">
        <f>VLOOKUP(B551,[2]Combined!C$1:AC$640,27,0)</f>
        <v>8</v>
      </c>
      <c r="K551" s="9">
        <f>VLOOKUP(B551,[2]Combined!C$1:AE$640,29,0)</f>
        <v>0</v>
      </c>
      <c r="L551" s="9">
        <f>VLOOKUP(B551,[2]Combined!C$1:AF$640,30,0)</f>
        <v>0</v>
      </c>
      <c r="M551" s="9">
        <f>VLOOKUP(B551,[2]Combined!C$1:AG$640,31,0)</f>
        <v>0</v>
      </c>
      <c r="N551" s="9">
        <v>0</v>
      </c>
      <c r="O551" s="10">
        <f>VLOOKUP(B551,[3]Combined!C$1:AB$640,26,0)</f>
        <v>2</v>
      </c>
      <c r="P551" s="10">
        <f>VLOOKUP(B551,[3]Combined!C$1:AC$640,27,0)</f>
        <v>11</v>
      </c>
      <c r="Q551" s="10">
        <f>VLOOKUP(B551,[3]Combined!C$1:AE$640,29,0)</f>
        <v>1</v>
      </c>
      <c r="R551" s="10">
        <f>VLOOKUP(B551,[3]Combined!C$1:AF$640,30,0)</f>
        <v>0</v>
      </c>
      <c r="S551" s="10">
        <f>VLOOKUP(B551,[3]Combined!C$1:AG$640,31,0)</f>
        <v>0</v>
      </c>
      <c r="T551" s="10">
        <v>0</v>
      </c>
      <c r="U551" s="11">
        <f>VLOOKUP(B551,[4]Combined!C$1:AB$640,26,0)</f>
        <v>4</v>
      </c>
      <c r="V551" s="11">
        <f>VLOOKUP(B551,[4]Combined!C$1:AC$640,27,0)</f>
        <v>12</v>
      </c>
      <c r="W551" s="11">
        <f>VLOOKUP(B551,[4]Combined!C$1:AE$640,29,0)</f>
        <v>3</v>
      </c>
      <c r="X551" s="11">
        <v>0</v>
      </c>
      <c r="Y551" s="11">
        <v>0</v>
      </c>
      <c r="Z551" s="11">
        <v>0</v>
      </c>
      <c r="AA551" s="12">
        <v>3</v>
      </c>
      <c r="AB551" s="12">
        <v>5</v>
      </c>
      <c r="AC551" s="12">
        <v>1</v>
      </c>
      <c r="AD551" s="12">
        <v>0</v>
      </c>
      <c r="AE551" s="12">
        <v>0</v>
      </c>
      <c r="AF551" s="12">
        <v>0</v>
      </c>
      <c r="AG551" s="14">
        <f t="shared" si="40"/>
        <v>40</v>
      </c>
      <c r="AH551" s="14">
        <f t="shared" si="40"/>
        <v>5</v>
      </c>
      <c r="AI551" s="14">
        <f t="shared" si="41"/>
        <v>5</v>
      </c>
      <c r="AJ551" s="14">
        <f t="shared" si="42"/>
        <v>13</v>
      </c>
      <c r="AK551" s="14">
        <f t="shared" si="43"/>
        <v>18</v>
      </c>
      <c r="AL551" s="14">
        <f t="shared" si="44"/>
        <v>45</v>
      </c>
      <c r="AM551" s="7" t="s">
        <v>587</v>
      </c>
      <c r="AN551" s="7">
        <v>24</v>
      </c>
    </row>
    <row r="552" spans="1:40" x14ac:dyDescent="0.25">
      <c r="A552" s="7">
        <v>551</v>
      </c>
      <c r="B552" s="7" t="s">
        <v>607</v>
      </c>
      <c r="C552" s="8">
        <f>VLOOKUP(B552,[1]Combined!$B$1:$AA$640,26,0)</f>
        <v>2</v>
      </c>
      <c r="D552" s="8">
        <f>VLOOKUP(B552,[1]Combined!$B$1:$AB$640,27,0)</f>
        <v>4</v>
      </c>
      <c r="E552" s="8">
        <f>VLOOKUP(B552,[1]Combined!$B$1:$AD$640,29,0)</f>
        <v>0</v>
      </c>
      <c r="F552" s="8">
        <f>VLOOKUP(B552,[1]Combined!$B$1:$AE$640,30,0)</f>
        <v>0</v>
      </c>
      <c r="G552" s="8">
        <f>VLOOKUP(B552,[1]Combined!$B$1:$AF$640,31,0)</f>
        <v>0</v>
      </c>
      <c r="H552" s="8">
        <v>0</v>
      </c>
      <c r="I552" s="9">
        <f>VLOOKUP(B552,[2]Combined!C$1:AB$640,26,0)</f>
        <v>6</v>
      </c>
      <c r="J552" s="9">
        <f>VLOOKUP(B552,[2]Combined!C$1:AC$640,27,0)</f>
        <v>8</v>
      </c>
      <c r="K552" s="9">
        <f>VLOOKUP(B552,[2]Combined!C$1:AE$640,29,0)</f>
        <v>0</v>
      </c>
      <c r="L552" s="9">
        <f>VLOOKUP(B552,[2]Combined!C$1:AF$640,30,0)</f>
        <v>0</v>
      </c>
      <c r="M552" s="9">
        <f>VLOOKUP(B552,[2]Combined!C$1:AG$640,31,0)</f>
        <v>0</v>
      </c>
      <c r="N552" s="9">
        <v>0</v>
      </c>
      <c r="O552" s="10">
        <f>VLOOKUP(B552,[3]Combined!C$1:AB$640,26,0)</f>
        <v>10</v>
      </c>
      <c r="P552" s="10">
        <f>VLOOKUP(B552,[3]Combined!C$1:AC$640,27,0)</f>
        <v>11</v>
      </c>
      <c r="Q552" s="10">
        <f>VLOOKUP(B552,[3]Combined!C$1:AE$640,29,0)</f>
        <v>0</v>
      </c>
      <c r="R552" s="10">
        <f>VLOOKUP(B552,[3]Combined!C$1:AF$640,30,0)</f>
        <v>0</v>
      </c>
      <c r="S552" s="10">
        <f>VLOOKUP(B552,[3]Combined!C$1:AG$640,31,0)</f>
        <v>0</v>
      </c>
      <c r="T552" s="10">
        <v>0</v>
      </c>
      <c r="U552" s="11">
        <f>VLOOKUP(B552,[4]Combined!C$1:AB$640,26,0)</f>
        <v>8</v>
      </c>
      <c r="V552" s="11">
        <f>VLOOKUP(B552,[4]Combined!C$1:AC$640,27,0)</f>
        <v>12</v>
      </c>
      <c r="W552" s="11">
        <f>VLOOKUP(B552,[4]Combined!C$1:AE$640,29,0)</f>
        <v>0</v>
      </c>
      <c r="X552" s="11">
        <v>0</v>
      </c>
      <c r="Y552" s="11">
        <v>0</v>
      </c>
      <c r="Z552" s="11">
        <v>0</v>
      </c>
      <c r="AA552" s="12">
        <v>5</v>
      </c>
      <c r="AB552" s="12">
        <v>5</v>
      </c>
      <c r="AC552" s="12">
        <f>VLOOKUP(B552,[5]Combined!C$1:AE$640,29,0)</f>
        <v>0</v>
      </c>
      <c r="AD552" s="12">
        <v>0</v>
      </c>
      <c r="AE552" s="12">
        <v>0</v>
      </c>
      <c r="AF552" s="12">
        <v>0</v>
      </c>
      <c r="AG552" s="14">
        <f t="shared" si="40"/>
        <v>40</v>
      </c>
      <c r="AH552" s="14">
        <f t="shared" si="40"/>
        <v>0</v>
      </c>
      <c r="AI552" s="14">
        <f t="shared" si="41"/>
        <v>0</v>
      </c>
      <c r="AJ552" s="14">
        <f t="shared" si="42"/>
        <v>31</v>
      </c>
      <c r="AK552" s="14">
        <f t="shared" si="43"/>
        <v>31</v>
      </c>
      <c r="AL552" s="14">
        <f t="shared" si="44"/>
        <v>77.5</v>
      </c>
      <c r="AM552" s="7" t="s">
        <v>589</v>
      </c>
      <c r="AN552" s="7">
        <v>24</v>
      </c>
    </row>
    <row r="553" spans="1:40" x14ac:dyDescent="0.25">
      <c r="A553" s="7">
        <v>552</v>
      </c>
      <c r="B553" s="7" t="s">
        <v>608</v>
      </c>
      <c r="C553" s="8">
        <f>VLOOKUP(B553,[1]Combined!$B$1:$AA$640,26,0)</f>
        <v>1</v>
      </c>
      <c r="D553" s="8">
        <f>VLOOKUP(B553,[1]Combined!$B$1:$AB$640,27,0)</f>
        <v>4</v>
      </c>
      <c r="E553" s="8">
        <f>VLOOKUP(B553,[1]Combined!$B$1:$AD$640,29,0)</f>
        <v>0</v>
      </c>
      <c r="F553" s="8">
        <f>VLOOKUP(B553,[1]Combined!$B$1:$AE$640,30,0)</f>
        <v>0</v>
      </c>
      <c r="G553" s="8">
        <f>VLOOKUP(B553,[1]Combined!$B$1:$AF$640,31,0)</f>
        <v>0</v>
      </c>
      <c r="H553" s="8">
        <v>0</v>
      </c>
      <c r="I553" s="9">
        <f>VLOOKUP(B553,[2]Combined!C$1:AB$640,26,0)</f>
        <v>4</v>
      </c>
      <c r="J553" s="9">
        <f>VLOOKUP(B553,[2]Combined!C$1:AC$640,27,0)</f>
        <v>8</v>
      </c>
      <c r="K553" s="9">
        <f>VLOOKUP(B553,[2]Combined!C$1:AE$640,29,0)</f>
        <v>0</v>
      </c>
      <c r="L553" s="9">
        <f>VLOOKUP(B553,[2]Combined!C$1:AF$640,30,0)</f>
        <v>0</v>
      </c>
      <c r="M553" s="9">
        <f>VLOOKUP(B553,[2]Combined!C$1:AG$640,31,0)</f>
        <v>0</v>
      </c>
      <c r="N553" s="9">
        <v>0</v>
      </c>
      <c r="O553" s="10">
        <f>VLOOKUP(B553,[3]Combined!C$1:AB$640,26,0)</f>
        <v>6</v>
      </c>
      <c r="P553" s="10">
        <f>VLOOKUP(B553,[3]Combined!C$1:AC$640,27,0)</f>
        <v>11</v>
      </c>
      <c r="Q553" s="10">
        <f>VLOOKUP(B553,[3]Combined!C$1:AE$640,29,0)</f>
        <v>0</v>
      </c>
      <c r="R553" s="10">
        <f>VLOOKUP(B553,[3]Combined!C$1:AF$640,30,0)</f>
        <v>0</v>
      </c>
      <c r="S553" s="10">
        <f>VLOOKUP(B553,[3]Combined!C$1:AG$640,31,0)</f>
        <v>0</v>
      </c>
      <c r="T553" s="10">
        <v>0</v>
      </c>
      <c r="U553" s="11">
        <f>VLOOKUP(B553,[4]Combined!C$1:AB$640,26,0)</f>
        <v>7</v>
      </c>
      <c r="V553" s="11">
        <f>VLOOKUP(B553,[4]Combined!C$1:AC$640,27,0)</f>
        <v>12</v>
      </c>
      <c r="W553" s="11">
        <f>VLOOKUP(B553,[4]Combined!C$1:AE$640,29,0)</f>
        <v>0</v>
      </c>
      <c r="X553" s="11">
        <v>0</v>
      </c>
      <c r="Y553" s="11">
        <v>0</v>
      </c>
      <c r="Z553" s="11">
        <v>0</v>
      </c>
      <c r="AA553" s="12">
        <v>3</v>
      </c>
      <c r="AB553" s="12">
        <v>5</v>
      </c>
      <c r="AC553" s="12">
        <f>VLOOKUP(B553,[5]Combined!C$1:AE$640,29,0)</f>
        <v>0</v>
      </c>
      <c r="AD553" s="12">
        <v>0</v>
      </c>
      <c r="AE553" s="12">
        <v>0</v>
      </c>
      <c r="AF553" s="12">
        <v>0</v>
      </c>
      <c r="AG553" s="14">
        <f t="shared" si="40"/>
        <v>40</v>
      </c>
      <c r="AH553" s="14">
        <f t="shared" si="40"/>
        <v>0</v>
      </c>
      <c r="AI553" s="14">
        <f t="shared" si="41"/>
        <v>0</v>
      </c>
      <c r="AJ553" s="14">
        <f t="shared" si="42"/>
        <v>21</v>
      </c>
      <c r="AK553" s="14">
        <f t="shared" si="43"/>
        <v>21</v>
      </c>
      <c r="AL553" s="14">
        <f t="shared" si="44"/>
        <v>52.5</v>
      </c>
      <c r="AM553" s="7" t="s">
        <v>591</v>
      </c>
      <c r="AN553" s="7">
        <v>23</v>
      </c>
    </row>
    <row r="554" spans="1:40" x14ac:dyDescent="0.25">
      <c r="A554" s="7">
        <v>553</v>
      </c>
      <c r="B554" s="7" t="s">
        <v>609</v>
      </c>
      <c r="C554" s="8">
        <f>VLOOKUP(B554,[1]Combined!$B$1:$AA$640,26,0)</f>
        <v>2</v>
      </c>
      <c r="D554" s="8">
        <f>VLOOKUP(B554,[1]Combined!$B$1:$AB$640,27,0)</f>
        <v>4</v>
      </c>
      <c r="E554" s="8">
        <f>VLOOKUP(B554,[1]Combined!$B$1:$AD$640,29,0)</f>
        <v>0</v>
      </c>
      <c r="F554" s="8">
        <f>VLOOKUP(B554,[1]Combined!$B$1:$AE$640,30,0)</f>
        <v>0</v>
      </c>
      <c r="G554" s="8">
        <f>VLOOKUP(B554,[1]Combined!$B$1:$AF$640,31,0)</f>
        <v>0</v>
      </c>
      <c r="H554" s="8">
        <v>0</v>
      </c>
      <c r="I554" s="9">
        <f>VLOOKUP(B554,[2]Combined!C$1:AB$640,26,0)</f>
        <v>7</v>
      </c>
      <c r="J554" s="9">
        <f>VLOOKUP(B554,[2]Combined!C$1:AC$640,27,0)</f>
        <v>8</v>
      </c>
      <c r="K554" s="9">
        <f>VLOOKUP(B554,[2]Combined!C$1:AE$640,29,0)</f>
        <v>0</v>
      </c>
      <c r="L554" s="9">
        <f>VLOOKUP(B554,[2]Combined!C$1:AF$640,30,0)</f>
        <v>0</v>
      </c>
      <c r="M554" s="9">
        <f>VLOOKUP(B554,[2]Combined!C$1:AG$640,31,0)</f>
        <v>0</v>
      </c>
      <c r="N554" s="9">
        <v>0</v>
      </c>
      <c r="O554" s="10">
        <f>VLOOKUP(B554,[3]Combined!C$1:AB$640,26,0)</f>
        <v>7</v>
      </c>
      <c r="P554" s="10">
        <f>VLOOKUP(B554,[3]Combined!C$1:AC$640,27,0)</f>
        <v>11</v>
      </c>
      <c r="Q554" s="10">
        <f>VLOOKUP(B554,[3]Combined!C$1:AE$640,29,0)</f>
        <v>0</v>
      </c>
      <c r="R554" s="10">
        <f>VLOOKUP(B554,[3]Combined!C$1:AF$640,30,0)</f>
        <v>0</v>
      </c>
      <c r="S554" s="10">
        <f>VLOOKUP(B554,[3]Combined!C$1:AG$640,31,0)</f>
        <v>0</v>
      </c>
      <c r="T554" s="10">
        <v>0</v>
      </c>
      <c r="U554" s="11">
        <f>VLOOKUP(B554,[4]Combined!C$1:AB$640,26,0)</f>
        <v>8</v>
      </c>
      <c r="V554" s="11">
        <f>VLOOKUP(B554,[4]Combined!C$1:AC$640,27,0)</f>
        <v>12</v>
      </c>
      <c r="W554" s="11">
        <f>VLOOKUP(B554,[4]Combined!C$1:AE$640,29,0)</f>
        <v>0</v>
      </c>
      <c r="X554" s="11">
        <v>0</v>
      </c>
      <c r="Y554" s="11">
        <v>0</v>
      </c>
      <c r="Z554" s="11">
        <v>0</v>
      </c>
      <c r="AA554" s="12">
        <v>5</v>
      </c>
      <c r="AB554" s="12">
        <v>5</v>
      </c>
      <c r="AC554" s="12">
        <f>VLOOKUP(B554,[5]Combined!C$1:AE$640,29,0)</f>
        <v>0</v>
      </c>
      <c r="AD554" s="12">
        <v>0</v>
      </c>
      <c r="AE554" s="12">
        <v>0</v>
      </c>
      <c r="AF554" s="12">
        <v>0</v>
      </c>
      <c r="AG554" s="14">
        <f t="shared" si="40"/>
        <v>40</v>
      </c>
      <c r="AH554" s="14">
        <f t="shared" si="40"/>
        <v>0</v>
      </c>
      <c r="AI554" s="14">
        <f t="shared" si="41"/>
        <v>0</v>
      </c>
      <c r="AJ554" s="14">
        <f t="shared" si="42"/>
        <v>29</v>
      </c>
      <c r="AK554" s="14">
        <f t="shared" si="43"/>
        <v>29</v>
      </c>
      <c r="AL554" s="14">
        <f t="shared" si="44"/>
        <v>72.5</v>
      </c>
      <c r="AM554" s="7" t="s">
        <v>593</v>
      </c>
      <c r="AN554" s="7">
        <v>23</v>
      </c>
    </row>
    <row r="555" spans="1:40" x14ac:dyDescent="0.25">
      <c r="A555" s="7">
        <v>554</v>
      </c>
      <c r="B555" s="7" t="s">
        <v>610</v>
      </c>
      <c r="C555" s="8">
        <f>VLOOKUP(B555,[1]Combined!$B$1:$AA$640,26,0)</f>
        <v>2</v>
      </c>
      <c r="D555" s="8">
        <f>VLOOKUP(B555,[1]Combined!$B$1:$AB$640,27,0)</f>
        <v>4</v>
      </c>
      <c r="E555" s="8">
        <f>VLOOKUP(B555,[1]Combined!$B$1:$AD$640,29,0)</f>
        <v>0</v>
      </c>
      <c r="F555" s="8">
        <f>VLOOKUP(B555,[1]Combined!$B$1:$AE$640,30,0)</f>
        <v>0</v>
      </c>
      <c r="G555" s="8">
        <f>VLOOKUP(B555,[1]Combined!$B$1:$AF$640,31,0)</f>
        <v>0</v>
      </c>
      <c r="H555" s="8">
        <v>0</v>
      </c>
      <c r="I555" s="9">
        <f>VLOOKUP(B555,[2]Combined!C$1:AB$640,26,0)</f>
        <v>5</v>
      </c>
      <c r="J555" s="9">
        <f>VLOOKUP(B555,[2]Combined!C$1:AC$640,27,0)</f>
        <v>8</v>
      </c>
      <c r="K555" s="9">
        <f>VLOOKUP(B555,[2]Combined!C$1:AE$640,29,0)</f>
        <v>0</v>
      </c>
      <c r="L555" s="9">
        <f>VLOOKUP(B555,[2]Combined!C$1:AF$640,30,0)</f>
        <v>0</v>
      </c>
      <c r="M555" s="9">
        <f>VLOOKUP(B555,[2]Combined!C$1:AG$640,31,0)</f>
        <v>0</v>
      </c>
      <c r="N555" s="9">
        <v>0</v>
      </c>
      <c r="O555" s="10">
        <f>VLOOKUP(B555,[3]Combined!C$1:AB$640,26,0)</f>
        <v>5</v>
      </c>
      <c r="P555" s="10">
        <f>VLOOKUP(B555,[3]Combined!C$1:AC$640,27,0)</f>
        <v>11</v>
      </c>
      <c r="Q555" s="10">
        <f>VLOOKUP(B555,[3]Combined!C$1:AE$640,29,0)</f>
        <v>2</v>
      </c>
      <c r="R555" s="10">
        <f>VLOOKUP(B555,[3]Combined!C$1:AF$640,30,0)</f>
        <v>0</v>
      </c>
      <c r="S555" s="10">
        <f>VLOOKUP(B555,[3]Combined!C$1:AG$640,31,0)</f>
        <v>0</v>
      </c>
      <c r="T555" s="10">
        <v>0</v>
      </c>
      <c r="U555" s="11">
        <f>VLOOKUP(B555,[4]Combined!C$1:AB$640,26,0)</f>
        <v>3</v>
      </c>
      <c r="V555" s="11">
        <f>VLOOKUP(B555,[4]Combined!C$1:AC$640,27,0)</f>
        <v>12</v>
      </c>
      <c r="W555" s="11">
        <f>VLOOKUP(B555,[4]Combined!C$1:AE$640,29,0)</f>
        <v>4</v>
      </c>
      <c r="X555" s="11">
        <v>0</v>
      </c>
      <c r="Y555" s="11">
        <v>0</v>
      </c>
      <c r="Z555" s="11">
        <v>0</v>
      </c>
      <c r="AA555" s="12">
        <v>4</v>
      </c>
      <c r="AB555" s="12">
        <v>5</v>
      </c>
      <c r="AC555" s="12">
        <f>VLOOKUP(B555,[5]Combined!C$1:AE$640,29,0)</f>
        <v>0</v>
      </c>
      <c r="AD555" s="12">
        <v>0</v>
      </c>
      <c r="AE555" s="12">
        <v>0</v>
      </c>
      <c r="AF555" s="12">
        <v>0</v>
      </c>
      <c r="AG555" s="14">
        <f t="shared" si="40"/>
        <v>40</v>
      </c>
      <c r="AH555" s="14">
        <f t="shared" si="40"/>
        <v>6</v>
      </c>
      <c r="AI555" s="14">
        <f t="shared" si="41"/>
        <v>6</v>
      </c>
      <c r="AJ555" s="14">
        <f t="shared" si="42"/>
        <v>19</v>
      </c>
      <c r="AK555" s="14">
        <f t="shared" si="43"/>
        <v>25</v>
      </c>
      <c r="AL555" s="14">
        <f t="shared" si="44"/>
        <v>62.5</v>
      </c>
      <c r="AM555" s="7" t="s">
        <v>587</v>
      </c>
      <c r="AN555" s="7">
        <v>24</v>
      </c>
    </row>
    <row r="556" spans="1:40" x14ac:dyDescent="0.25">
      <c r="A556" s="7">
        <v>555</v>
      </c>
      <c r="B556" s="7" t="s">
        <v>611</v>
      </c>
      <c r="C556" s="8">
        <f>VLOOKUP(B556,[1]Combined!$B$1:$AA$640,26,0)</f>
        <v>3</v>
      </c>
      <c r="D556" s="8">
        <f>VLOOKUP(B556,[1]Combined!$B$1:$AB$640,27,0)</f>
        <v>4</v>
      </c>
      <c r="E556" s="8">
        <f>VLOOKUP(B556,[1]Combined!$B$1:$AD$640,29,0)</f>
        <v>0</v>
      </c>
      <c r="F556" s="8">
        <f>VLOOKUP(B556,[1]Combined!$B$1:$AE$640,30,0)</f>
        <v>0</v>
      </c>
      <c r="G556" s="8">
        <f>VLOOKUP(B556,[1]Combined!$B$1:$AF$640,31,0)</f>
        <v>0</v>
      </c>
      <c r="H556" s="8">
        <v>0</v>
      </c>
      <c r="I556" s="9">
        <f>VLOOKUP(B556,[2]Combined!C$1:AB$640,26,0)</f>
        <v>6</v>
      </c>
      <c r="J556" s="9">
        <f>VLOOKUP(B556,[2]Combined!C$1:AC$640,27,0)</f>
        <v>8</v>
      </c>
      <c r="K556" s="9">
        <f>VLOOKUP(B556,[2]Combined!C$1:AE$640,29,0)</f>
        <v>0</v>
      </c>
      <c r="L556" s="9">
        <f>VLOOKUP(B556,[2]Combined!C$1:AF$640,30,0)</f>
        <v>0</v>
      </c>
      <c r="M556" s="9">
        <f>VLOOKUP(B556,[2]Combined!C$1:AG$640,31,0)</f>
        <v>0</v>
      </c>
      <c r="N556" s="9">
        <v>0</v>
      </c>
      <c r="O556" s="10">
        <f>VLOOKUP(B556,[3]Combined!C$1:AB$640,26,0)</f>
        <v>10</v>
      </c>
      <c r="P556" s="10">
        <f>VLOOKUP(B556,[3]Combined!C$1:AC$640,27,0)</f>
        <v>11</v>
      </c>
      <c r="Q556" s="10">
        <f>VLOOKUP(B556,[3]Combined!C$1:AE$640,29,0)</f>
        <v>0</v>
      </c>
      <c r="R556" s="10">
        <f>VLOOKUP(B556,[3]Combined!C$1:AF$640,30,0)</f>
        <v>0</v>
      </c>
      <c r="S556" s="10">
        <f>VLOOKUP(B556,[3]Combined!C$1:AG$640,31,0)</f>
        <v>0</v>
      </c>
      <c r="T556" s="10">
        <v>0</v>
      </c>
      <c r="U556" s="11">
        <f>VLOOKUP(B556,[4]Combined!C$1:AB$640,26,0)</f>
        <v>12</v>
      </c>
      <c r="V556" s="11">
        <f>VLOOKUP(B556,[4]Combined!C$1:AC$640,27,0)</f>
        <v>12</v>
      </c>
      <c r="W556" s="11">
        <f>VLOOKUP(B556,[4]Combined!C$1:AE$640,29,0)</f>
        <v>0</v>
      </c>
      <c r="X556" s="11">
        <v>0</v>
      </c>
      <c r="Y556" s="11">
        <v>0</v>
      </c>
      <c r="Z556" s="11">
        <v>0</v>
      </c>
      <c r="AA556" s="12">
        <v>4</v>
      </c>
      <c r="AB556" s="12">
        <v>5</v>
      </c>
      <c r="AC556" s="12">
        <f>VLOOKUP(B556,[5]Combined!C$1:AE$640,29,0)</f>
        <v>0</v>
      </c>
      <c r="AD556" s="12">
        <v>0</v>
      </c>
      <c r="AE556" s="12">
        <v>0</v>
      </c>
      <c r="AF556" s="12">
        <v>0</v>
      </c>
      <c r="AG556" s="14">
        <f t="shared" si="40"/>
        <v>40</v>
      </c>
      <c r="AH556" s="14">
        <f t="shared" si="40"/>
        <v>0</v>
      </c>
      <c r="AI556" s="14">
        <f t="shared" si="41"/>
        <v>0</v>
      </c>
      <c r="AJ556" s="14">
        <f t="shared" si="42"/>
        <v>35</v>
      </c>
      <c r="AK556" s="14">
        <f t="shared" si="43"/>
        <v>35</v>
      </c>
      <c r="AL556" s="14">
        <f t="shared" si="44"/>
        <v>87.5</v>
      </c>
      <c r="AM556" s="7" t="s">
        <v>589</v>
      </c>
      <c r="AN556" s="7">
        <v>25</v>
      </c>
    </row>
    <row r="557" spans="1:40" x14ac:dyDescent="0.25">
      <c r="A557" s="7">
        <v>556</v>
      </c>
      <c r="B557" s="7" t="s">
        <v>612</v>
      </c>
      <c r="C557" s="8">
        <f>VLOOKUP(B557,[1]Combined!$B$1:$AA$640,26,0)</f>
        <v>2</v>
      </c>
      <c r="D557" s="8">
        <f>VLOOKUP(B557,[1]Combined!$B$1:$AB$640,27,0)</f>
        <v>4</v>
      </c>
      <c r="E557" s="8">
        <f>VLOOKUP(B557,[1]Combined!$B$1:$AD$640,29,0)</f>
        <v>0</v>
      </c>
      <c r="F557" s="8">
        <f>VLOOKUP(B557,[1]Combined!$B$1:$AE$640,30,0)</f>
        <v>0</v>
      </c>
      <c r="G557" s="8">
        <f>VLOOKUP(B557,[1]Combined!$B$1:$AF$640,31,0)</f>
        <v>0</v>
      </c>
      <c r="H557" s="8">
        <v>0</v>
      </c>
      <c r="I557" s="9">
        <f>VLOOKUP(B557,[2]Combined!C$1:AB$640,26,0)</f>
        <v>7</v>
      </c>
      <c r="J557" s="9">
        <f>VLOOKUP(B557,[2]Combined!C$1:AC$640,27,0)</f>
        <v>8</v>
      </c>
      <c r="K557" s="9">
        <f>VLOOKUP(B557,[2]Combined!C$1:AE$640,29,0)</f>
        <v>0</v>
      </c>
      <c r="L557" s="9">
        <f>VLOOKUP(B557,[2]Combined!C$1:AF$640,30,0)</f>
        <v>0</v>
      </c>
      <c r="M557" s="9">
        <f>VLOOKUP(B557,[2]Combined!C$1:AG$640,31,0)</f>
        <v>0</v>
      </c>
      <c r="N557" s="9">
        <v>0</v>
      </c>
      <c r="O557" s="10">
        <f>VLOOKUP(B557,[3]Combined!C$1:AB$640,26,0)</f>
        <v>11</v>
      </c>
      <c r="P557" s="10">
        <f>VLOOKUP(B557,[3]Combined!C$1:AC$640,27,0)</f>
        <v>11</v>
      </c>
      <c r="Q557" s="10">
        <f>VLOOKUP(B557,[3]Combined!C$1:AE$640,29,0)</f>
        <v>0</v>
      </c>
      <c r="R557" s="10">
        <f>VLOOKUP(B557,[3]Combined!C$1:AF$640,30,0)</f>
        <v>0</v>
      </c>
      <c r="S557" s="10">
        <f>VLOOKUP(B557,[3]Combined!C$1:AG$640,31,0)</f>
        <v>0</v>
      </c>
      <c r="T557" s="10">
        <v>0</v>
      </c>
      <c r="U557" s="11">
        <f>VLOOKUP(B557,[4]Combined!C$1:AB$640,26,0)</f>
        <v>10</v>
      </c>
      <c r="V557" s="11">
        <f>VLOOKUP(B557,[4]Combined!C$1:AC$640,27,0)</f>
        <v>12</v>
      </c>
      <c r="W557" s="11">
        <f>VLOOKUP(B557,[4]Combined!C$1:AE$640,29,0)</f>
        <v>0</v>
      </c>
      <c r="X557" s="11">
        <v>0</v>
      </c>
      <c r="Y557" s="11">
        <v>0</v>
      </c>
      <c r="Z557" s="11">
        <v>0</v>
      </c>
      <c r="AA557" s="12">
        <v>5</v>
      </c>
      <c r="AB557" s="12">
        <v>5</v>
      </c>
      <c r="AC557" s="12">
        <f>VLOOKUP(B557,[5]Combined!C$1:AE$640,29,0)</f>
        <v>0</v>
      </c>
      <c r="AD557" s="12">
        <v>0</v>
      </c>
      <c r="AE557" s="12">
        <v>0</v>
      </c>
      <c r="AF557" s="12">
        <v>0</v>
      </c>
      <c r="AG557" s="14">
        <f t="shared" si="40"/>
        <v>40</v>
      </c>
      <c r="AH557" s="14">
        <f t="shared" si="40"/>
        <v>0</v>
      </c>
      <c r="AI557" s="14">
        <f t="shared" si="41"/>
        <v>0</v>
      </c>
      <c r="AJ557" s="14">
        <f t="shared" si="42"/>
        <v>35</v>
      </c>
      <c r="AK557" s="14">
        <f t="shared" si="43"/>
        <v>35</v>
      </c>
      <c r="AL557" s="14">
        <f t="shared" si="44"/>
        <v>87.5</v>
      </c>
      <c r="AM557" s="7" t="s">
        <v>591</v>
      </c>
      <c r="AN557" s="7">
        <v>24</v>
      </c>
    </row>
    <row r="558" spans="1:40" x14ac:dyDescent="0.25">
      <c r="A558" s="7">
        <v>557</v>
      </c>
      <c r="B558" s="7" t="s">
        <v>613</v>
      </c>
      <c r="C558" s="8">
        <f>VLOOKUP(B558,[1]Combined!$B$1:$AA$640,26,0)</f>
        <v>2</v>
      </c>
      <c r="D558" s="8">
        <f>VLOOKUP(B558,[1]Combined!$B$1:$AB$640,27,0)</f>
        <v>4</v>
      </c>
      <c r="E558" s="8">
        <f>VLOOKUP(B558,[1]Combined!$B$1:$AD$640,29,0)</f>
        <v>0</v>
      </c>
      <c r="F558" s="8">
        <f>VLOOKUP(B558,[1]Combined!$B$1:$AE$640,30,0)</f>
        <v>0</v>
      </c>
      <c r="G558" s="8">
        <f>VLOOKUP(B558,[1]Combined!$B$1:$AF$640,31,0)</f>
        <v>0</v>
      </c>
      <c r="H558" s="8">
        <v>0</v>
      </c>
      <c r="I558" s="9">
        <f>VLOOKUP(B558,[2]Combined!C$1:AB$640,26,0)</f>
        <v>6</v>
      </c>
      <c r="J558" s="9">
        <f>VLOOKUP(B558,[2]Combined!C$1:AC$640,27,0)</f>
        <v>8</v>
      </c>
      <c r="K558" s="9">
        <f>VLOOKUP(B558,[2]Combined!C$1:AE$640,29,0)</f>
        <v>0</v>
      </c>
      <c r="L558" s="9">
        <f>VLOOKUP(B558,[2]Combined!C$1:AF$640,30,0)</f>
        <v>0</v>
      </c>
      <c r="M558" s="9">
        <f>VLOOKUP(B558,[2]Combined!C$1:AG$640,31,0)</f>
        <v>0</v>
      </c>
      <c r="N558" s="9">
        <v>0</v>
      </c>
      <c r="O558" s="10">
        <f>VLOOKUP(B558,[3]Combined!C$1:AB$640,26,0)</f>
        <v>4</v>
      </c>
      <c r="P558" s="10">
        <f>VLOOKUP(B558,[3]Combined!C$1:AC$640,27,0)</f>
        <v>11</v>
      </c>
      <c r="Q558" s="10">
        <f>VLOOKUP(B558,[3]Combined!C$1:AE$640,29,0)</f>
        <v>2</v>
      </c>
      <c r="R558" s="10">
        <f>VLOOKUP(B558,[3]Combined!C$1:AF$640,30,0)</f>
        <v>0</v>
      </c>
      <c r="S558" s="10">
        <f>VLOOKUP(B558,[3]Combined!C$1:AG$640,31,0)</f>
        <v>0</v>
      </c>
      <c r="T558" s="10">
        <v>0</v>
      </c>
      <c r="U558" s="11">
        <f>VLOOKUP(B558,[4]Combined!C$1:AB$640,26,0)</f>
        <v>3</v>
      </c>
      <c r="V558" s="11">
        <f>VLOOKUP(B558,[4]Combined!C$1:AC$640,27,0)</f>
        <v>12</v>
      </c>
      <c r="W558" s="11">
        <f>VLOOKUP(B558,[4]Combined!C$1:AE$640,29,0)</f>
        <v>4</v>
      </c>
      <c r="X558" s="11">
        <v>0</v>
      </c>
      <c r="Y558" s="11">
        <v>0</v>
      </c>
      <c r="Z558" s="11">
        <v>0</v>
      </c>
      <c r="AA558" s="12">
        <v>5</v>
      </c>
      <c r="AB558" s="12">
        <v>5</v>
      </c>
      <c r="AC558" s="12">
        <f>VLOOKUP(B558,[5]Combined!C$1:AE$640,29,0)</f>
        <v>0</v>
      </c>
      <c r="AD558" s="12">
        <v>0</v>
      </c>
      <c r="AE558" s="12">
        <v>0</v>
      </c>
      <c r="AF558" s="12">
        <v>0</v>
      </c>
      <c r="AG558" s="14">
        <f t="shared" si="40"/>
        <v>40</v>
      </c>
      <c r="AH558" s="14">
        <f t="shared" si="40"/>
        <v>6</v>
      </c>
      <c r="AI558" s="14">
        <f t="shared" si="41"/>
        <v>6</v>
      </c>
      <c r="AJ558" s="14">
        <f t="shared" si="42"/>
        <v>20</v>
      </c>
      <c r="AK558" s="14">
        <f t="shared" si="43"/>
        <v>26</v>
      </c>
      <c r="AL558" s="14">
        <f t="shared" si="44"/>
        <v>65</v>
      </c>
      <c r="AM558" s="7" t="s">
        <v>593</v>
      </c>
      <c r="AN558" s="7">
        <v>25</v>
      </c>
    </row>
    <row r="559" spans="1:40" x14ac:dyDescent="0.25">
      <c r="A559" s="7">
        <v>558</v>
      </c>
      <c r="B559" s="7" t="s">
        <v>614</v>
      </c>
      <c r="C559" s="8">
        <f>VLOOKUP(B559,[1]Combined!$B$1:$AA$640,26,0)</f>
        <v>2</v>
      </c>
      <c r="D559" s="8">
        <f>VLOOKUP(B559,[1]Combined!$B$1:$AB$640,27,0)</f>
        <v>4</v>
      </c>
      <c r="E559" s="8">
        <f>VLOOKUP(B559,[1]Combined!$B$1:$AD$640,29,0)</f>
        <v>0</v>
      </c>
      <c r="F559" s="8">
        <f>VLOOKUP(B559,[1]Combined!$B$1:$AE$640,30,0)</f>
        <v>0</v>
      </c>
      <c r="G559" s="8">
        <f>VLOOKUP(B559,[1]Combined!$B$1:$AF$640,31,0)</f>
        <v>0</v>
      </c>
      <c r="H559" s="8">
        <v>0</v>
      </c>
      <c r="I559" s="9">
        <f>VLOOKUP(B559,[2]Combined!C$1:AB$640,26,0)</f>
        <v>8</v>
      </c>
      <c r="J559" s="9">
        <f>VLOOKUP(B559,[2]Combined!C$1:AC$640,27,0)</f>
        <v>8</v>
      </c>
      <c r="K559" s="9">
        <f>VLOOKUP(B559,[2]Combined!C$1:AE$640,29,0)</f>
        <v>0</v>
      </c>
      <c r="L559" s="9">
        <f>VLOOKUP(B559,[2]Combined!C$1:AF$640,30,0)</f>
        <v>0</v>
      </c>
      <c r="M559" s="9">
        <f>VLOOKUP(B559,[2]Combined!C$1:AG$640,31,0)</f>
        <v>0</v>
      </c>
      <c r="N559" s="9">
        <v>0</v>
      </c>
      <c r="O559" s="10">
        <f>VLOOKUP(B559,[3]Combined!C$1:AB$640,26,0)</f>
        <v>9</v>
      </c>
      <c r="P559" s="10">
        <f>VLOOKUP(B559,[3]Combined!C$1:AC$640,27,0)</f>
        <v>11</v>
      </c>
      <c r="Q559" s="10">
        <f>VLOOKUP(B559,[3]Combined!C$1:AE$640,29,0)</f>
        <v>0</v>
      </c>
      <c r="R559" s="10">
        <f>VLOOKUP(B559,[3]Combined!C$1:AF$640,30,0)</f>
        <v>0</v>
      </c>
      <c r="S559" s="10">
        <f>VLOOKUP(B559,[3]Combined!C$1:AG$640,31,0)</f>
        <v>0</v>
      </c>
      <c r="T559" s="10">
        <v>0</v>
      </c>
      <c r="U559" s="11">
        <f>VLOOKUP(B559,[4]Combined!C$1:AB$640,26,0)</f>
        <v>11</v>
      </c>
      <c r="V559" s="11">
        <f>VLOOKUP(B559,[4]Combined!C$1:AC$640,27,0)</f>
        <v>12</v>
      </c>
      <c r="W559" s="11">
        <f>VLOOKUP(B559,[4]Combined!C$1:AE$640,29,0)</f>
        <v>0</v>
      </c>
      <c r="X559" s="11">
        <v>0</v>
      </c>
      <c r="Y559" s="11">
        <v>0</v>
      </c>
      <c r="Z559" s="11">
        <v>0</v>
      </c>
      <c r="AA559" s="12">
        <v>3</v>
      </c>
      <c r="AB559" s="12">
        <v>5</v>
      </c>
      <c r="AC559" s="12">
        <f>VLOOKUP(B559,[5]Combined!C$1:AE$640,29,0)</f>
        <v>0</v>
      </c>
      <c r="AD559" s="12">
        <v>0</v>
      </c>
      <c r="AE559" s="12">
        <v>0</v>
      </c>
      <c r="AF559" s="12">
        <v>0</v>
      </c>
      <c r="AG559" s="14">
        <f t="shared" si="40"/>
        <v>40</v>
      </c>
      <c r="AH559" s="14">
        <f t="shared" si="40"/>
        <v>0</v>
      </c>
      <c r="AI559" s="14">
        <f t="shared" si="41"/>
        <v>0</v>
      </c>
      <c r="AJ559" s="14">
        <f t="shared" si="42"/>
        <v>33</v>
      </c>
      <c r="AK559" s="14">
        <f t="shared" si="43"/>
        <v>33</v>
      </c>
      <c r="AL559" s="14">
        <f t="shared" si="44"/>
        <v>82.5</v>
      </c>
      <c r="AM559" s="7" t="s">
        <v>595</v>
      </c>
      <c r="AN559" s="7">
        <v>25</v>
      </c>
    </row>
    <row r="560" spans="1:40" x14ac:dyDescent="0.25">
      <c r="A560" s="7">
        <v>559</v>
      </c>
      <c r="B560" s="7" t="s">
        <v>615</v>
      </c>
      <c r="C560" s="8">
        <f>VLOOKUP(B560,[1]Combined!$B$1:$AA$640,26,0)</f>
        <v>2</v>
      </c>
      <c r="D560" s="8">
        <f>VLOOKUP(B560,[1]Combined!$B$1:$AB$640,27,0)</f>
        <v>4</v>
      </c>
      <c r="E560" s="8">
        <f>VLOOKUP(B560,[1]Combined!$B$1:$AD$640,29,0)</f>
        <v>0</v>
      </c>
      <c r="F560" s="8">
        <f>VLOOKUP(B560,[1]Combined!$B$1:$AE$640,30,0)</f>
        <v>0</v>
      </c>
      <c r="G560" s="8">
        <f>VLOOKUP(B560,[1]Combined!$B$1:$AF$640,31,0)</f>
        <v>0</v>
      </c>
      <c r="H560" s="8">
        <v>0</v>
      </c>
      <c r="I560" s="9">
        <f>VLOOKUP(B560,[2]Combined!C$1:AB$640,26,0)</f>
        <v>6</v>
      </c>
      <c r="J560" s="9">
        <f>VLOOKUP(B560,[2]Combined!C$1:AC$640,27,0)</f>
        <v>8</v>
      </c>
      <c r="K560" s="9">
        <f>VLOOKUP(B560,[2]Combined!C$1:AE$640,29,0)</f>
        <v>0</v>
      </c>
      <c r="L560" s="9">
        <f>VLOOKUP(B560,[2]Combined!C$1:AF$640,30,0)</f>
        <v>0</v>
      </c>
      <c r="M560" s="9">
        <f>VLOOKUP(B560,[2]Combined!C$1:AG$640,31,0)</f>
        <v>0</v>
      </c>
      <c r="N560" s="9">
        <v>0</v>
      </c>
      <c r="O560" s="10">
        <f>VLOOKUP(B560,[3]Combined!C$1:AB$640,26,0)</f>
        <v>7</v>
      </c>
      <c r="P560" s="10">
        <f>VLOOKUP(B560,[3]Combined!C$1:AC$640,27,0)</f>
        <v>11</v>
      </c>
      <c r="Q560" s="10">
        <f>VLOOKUP(B560,[3]Combined!C$1:AE$640,29,0)</f>
        <v>0</v>
      </c>
      <c r="R560" s="10">
        <f>VLOOKUP(B560,[3]Combined!C$1:AF$640,30,0)</f>
        <v>0</v>
      </c>
      <c r="S560" s="10">
        <f>VLOOKUP(B560,[3]Combined!C$1:AG$640,31,0)</f>
        <v>0</v>
      </c>
      <c r="T560" s="10">
        <v>0</v>
      </c>
      <c r="U560" s="11">
        <f>VLOOKUP(B560,[4]Combined!C$1:AB$640,26,0)</f>
        <v>7</v>
      </c>
      <c r="V560" s="11">
        <f>VLOOKUP(B560,[4]Combined!C$1:AC$640,27,0)</f>
        <v>12</v>
      </c>
      <c r="W560" s="11">
        <f>VLOOKUP(B560,[4]Combined!C$1:AE$640,29,0)</f>
        <v>0</v>
      </c>
      <c r="X560" s="11">
        <v>0</v>
      </c>
      <c r="Y560" s="11">
        <v>0</v>
      </c>
      <c r="Z560" s="11">
        <v>0</v>
      </c>
      <c r="AA560" s="12">
        <v>2</v>
      </c>
      <c r="AB560" s="12">
        <v>5</v>
      </c>
      <c r="AC560" s="12">
        <f>VLOOKUP(B560,[5]Combined!C$1:AE$640,29,0)</f>
        <v>0</v>
      </c>
      <c r="AD560" s="12">
        <v>0</v>
      </c>
      <c r="AE560" s="12">
        <v>0</v>
      </c>
      <c r="AF560" s="12">
        <v>0</v>
      </c>
      <c r="AG560" s="14">
        <f t="shared" si="40"/>
        <v>40</v>
      </c>
      <c r="AH560" s="14">
        <f t="shared" si="40"/>
        <v>0</v>
      </c>
      <c r="AI560" s="14">
        <f t="shared" si="41"/>
        <v>0</v>
      </c>
      <c r="AJ560" s="14">
        <f t="shared" si="42"/>
        <v>24</v>
      </c>
      <c r="AK560" s="14">
        <f t="shared" si="43"/>
        <v>24</v>
      </c>
      <c r="AL560" s="14">
        <f t="shared" si="44"/>
        <v>60</v>
      </c>
      <c r="AM560" s="7" t="s">
        <v>587</v>
      </c>
      <c r="AN560" s="7">
        <v>25</v>
      </c>
    </row>
    <row r="561" spans="1:40" x14ac:dyDescent="0.25">
      <c r="A561" s="7">
        <v>560</v>
      </c>
      <c r="B561" s="7" t="s">
        <v>616</v>
      </c>
      <c r="C561" s="8">
        <f>VLOOKUP(B561,[1]Combined!$B$1:$AA$640,26,0)</f>
        <v>2</v>
      </c>
      <c r="D561" s="8">
        <f>VLOOKUP(B561,[1]Combined!$B$1:$AB$640,27,0)</f>
        <v>4</v>
      </c>
      <c r="E561" s="8">
        <f>VLOOKUP(B561,[1]Combined!$B$1:$AD$640,29,0)</f>
        <v>0</v>
      </c>
      <c r="F561" s="8">
        <f>VLOOKUP(B561,[1]Combined!$B$1:$AE$640,30,0)</f>
        <v>0</v>
      </c>
      <c r="G561" s="8">
        <f>VLOOKUP(B561,[1]Combined!$B$1:$AF$640,31,0)</f>
        <v>0</v>
      </c>
      <c r="H561" s="8">
        <v>0</v>
      </c>
      <c r="I561" s="9">
        <f>VLOOKUP(B561,[2]Combined!C$1:AB$640,26,0)</f>
        <v>6</v>
      </c>
      <c r="J561" s="9">
        <f>VLOOKUP(B561,[2]Combined!C$1:AC$640,27,0)</f>
        <v>8</v>
      </c>
      <c r="K561" s="9">
        <f>VLOOKUP(B561,[2]Combined!C$1:AE$640,29,0)</f>
        <v>0</v>
      </c>
      <c r="L561" s="9">
        <f>VLOOKUP(B561,[2]Combined!C$1:AF$640,30,0)</f>
        <v>0</v>
      </c>
      <c r="M561" s="9">
        <f>VLOOKUP(B561,[2]Combined!C$1:AG$640,31,0)</f>
        <v>0</v>
      </c>
      <c r="N561" s="9">
        <v>0</v>
      </c>
      <c r="O561" s="10">
        <f>VLOOKUP(B561,[3]Combined!C$1:AB$640,26,0)</f>
        <v>7</v>
      </c>
      <c r="P561" s="10">
        <f>VLOOKUP(B561,[3]Combined!C$1:AC$640,27,0)</f>
        <v>11</v>
      </c>
      <c r="Q561" s="10">
        <f>VLOOKUP(B561,[3]Combined!C$1:AE$640,29,0)</f>
        <v>0</v>
      </c>
      <c r="R561" s="10">
        <f>VLOOKUP(B561,[3]Combined!C$1:AF$640,30,0)</f>
        <v>0</v>
      </c>
      <c r="S561" s="10">
        <f>VLOOKUP(B561,[3]Combined!C$1:AG$640,31,0)</f>
        <v>0</v>
      </c>
      <c r="T561" s="10">
        <v>0</v>
      </c>
      <c r="U561" s="11">
        <f>VLOOKUP(B561,[4]Combined!C$1:AB$640,26,0)</f>
        <v>10</v>
      </c>
      <c r="V561" s="11">
        <f>VLOOKUP(B561,[4]Combined!C$1:AC$640,27,0)</f>
        <v>12</v>
      </c>
      <c r="W561" s="11">
        <f>VLOOKUP(B561,[4]Combined!C$1:AE$640,29,0)</f>
        <v>0</v>
      </c>
      <c r="X561" s="11">
        <v>0</v>
      </c>
      <c r="Y561" s="11">
        <v>0</v>
      </c>
      <c r="Z561" s="11">
        <v>0</v>
      </c>
      <c r="AA561" s="12">
        <v>2</v>
      </c>
      <c r="AB561" s="12">
        <v>5</v>
      </c>
      <c r="AC561" s="12">
        <f>VLOOKUP(B561,[5]Combined!C$1:AE$640,29,0)</f>
        <v>0</v>
      </c>
      <c r="AD561" s="12">
        <v>0</v>
      </c>
      <c r="AE561" s="12">
        <v>0</v>
      </c>
      <c r="AF561" s="12">
        <v>0</v>
      </c>
      <c r="AG561" s="14">
        <f t="shared" si="40"/>
        <v>40</v>
      </c>
      <c r="AH561" s="14">
        <f t="shared" si="40"/>
        <v>0</v>
      </c>
      <c r="AI561" s="14">
        <f t="shared" si="41"/>
        <v>0</v>
      </c>
      <c r="AJ561" s="14">
        <f t="shared" si="42"/>
        <v>27</v>
      </c>
      <c r="AK561" s="14">
        <f t="shared" si="43"/>
        <v>27</v>
      </c>
      <c r="AL561" s="14">
        <f t="shared" si="44"/>
        <v>67.5</v>
      </c>
      <c r="AM561" s="7" t="s">
        <v>589</v>
      </c>
      <c r="AN561" s="7">
        <v>24</v>
      </c>
    </row>
    <row r="562" spans="1:40" x14ac:dyDescent="0.25">
      <c r="A562" s="7">
        <v>561</v>
      </c>
      <c r="B562" s="7" t="s">
        <v>617</v>
      </c>
      <c r="C562" s="8">
        <f>VLOOKUP(B562,[1]Combined!$B$1:$AA$640,26,0)</f>
        <v>2</v>
      </c>
      <c r="D562" s="8">
        <f>VLOOKUP(B562,[1]Combined!$B$1:$AB$640,27,0)</f>
        <v>4</v>
      </c>
      <c r="E562" s="8">
        <f>VLOOKUP(B562,[1]Combined!$B$1:$AD$640,29,0)</f>
        <v>0</v>
      </c>
      <c r="F562" s="8">
        <f>VLOOKUP(B562,[1]Combined!$B$1:$AE$640,30,0)</f>
        <v>0</v>
      </c>
      <c r="G562" s="8">
        <f>VLOOKUP(B562,[1]Combined!$B$1:$AF$640,31,0)</f>
        <v>0</v>
      </c>
      <c r="H562" s="8">
        <v>0</v>
      </c>
      <c r="I562" s="9">
        <f>VLOOKUP(B562,[2]Combined!C$1:AB$640,26,0)</f>
        <v>3</v>
      </c>
      <c r="J562" s="9">
        <f>VLOOKUP(B562,[2]Combined!C$1:AC$640,27,0)</f>
        <v>8</v>
      </c>
      <c r="K562" s="9">
        <f>VLOOKUP(B562,[2]Combined!C$1:AE$640,29,0)</f>
        <v>0</v>
      </c>
      <c r="L562" s="9">
        <f>VLOOKUP(B562,[2]Combined!C$1:AF$640,30,0)</f>
        <v>0</v>
      </c>
      <c r="M562" s="9">
        <f>VLOOKUP(B562,[2]Combined!C$1:AG$640,31,0)</f>
        <v>0</v>
      </c>
      <c r="N562" s="9">
        <v>0</v>
      </c>
      <c r="O562" s="10">
        <f>VLOOKUP(B562,[3]Combined!C$1:AB$640,26,0)</f>
        <v>4</v>
      </c>
      <c r="P562" s="10">
        <f>VLOOKUP(B562,[3]Combined!C$1:AC$640,27,0)</f>
        <v>11</v>
      </c>
      <c r="Q562" s="10">
        <f>VLOOKUP(B562,[3]Combined!C$1:AE$640,29,0)</f>
        <v>0</v>
      </c>
      <c r="R562" s="10">
        <f>VLOOKUP(B562,[3]Combined!C$1:AF$640,30,0)</f>
        <v>0</v>
      </c>
      <c r="S562" s="10">
        <f>VLOOKUP(B562,[3]Combined!C$1:AG$640,31,0)</f>
        <v>0</v>
      </c>
      <c r="T562" s="10">
        <v>0</v>
      </c>
      <c r="U562" s="11">
        <f>VLOOKUP(B562,[4]Combined!C$1:AB$640,26,0)</f>
        <v>3</v>
      </c>
      <c r="V562" s="11">
        <f>VLOOKUP(B562,[4]Combined!C$1:AC$640,27,0)</f>
        <v>12</v>
      </c>
      <c r="W562" s="11">
        <f>VLOOKUP(B562,[4]Combined!C$1:AE$640,29,0)</f>
        <v>0</v>
      </c>
      <c r="X562" s="11">
        <v>0</v>
      </c>
      <c r="Y562" s="11">
        <v>0</v>
      </c>
      <c r="Z562" s="11">
        <v>0</v>
      </c>
      <c r="AA562" s="12">
        <v>3</v>
      </c>
      <c r="AB562" s="12">
        <v>5</v>
      </c>
      <c r="AC562" s="12">
        <f>VLOOKUP(B562,[5]Combined!C$1:AE$640,29,0)</f>
        <v>0</v>
      </c>
      <c r="AD562" s="12">
        <v>0</v>
      </c>
      <c r="AE562" s="12">
        <v>0</v>
      </c>
      <c r="AF562" s="12">
        <v>0</v>
      </c>
      <c r="AG562" s="14">
        <f t="shared" si="40"/>
        <v>40</v>
      </c>
      <c r="AH562" s="14">
        <f t="shared" si="40"/>
        <v>0</v>
      </c>
      <c r="AI562" s="14">
        <f t="shared" si="41"/>
        <v>0</v>
      </c>
      <c r="AJ562" s="14">
        <f t="shared" si="42"/>
        <v>15</v>
      </c>
      <c r="AK562" s="14">
        <f t="shared" si="43"/>
        <v>15</v>
      </c>
      <c r="AL562" s="14">
        <f t="shared" si="44"/>
        <v>37.5</v>
      </c>
      <c r="AM562" s="7" t="s">
        <v>591</v>
      </c>
      <c r="AN562" s="7">
        <v>25</v>
      </c>
    </row>
    <row r="563" spans="1:40" x14ac:dyDescent="0.25">
      <c r="A563" s="7">
        <v>562</v>
      </c>
      <c r="B563" s="7" t="s">
        <v>618</v>
      </c>
      <c r="C563" s="8">
        <f>VLOOKUP(B563,[1]Combined!$B$1:$AA$640,26,0)</f>
        <v>1</v>
      </c>
      <c r="D563" s="8">
        <f>VLOOKUP(B563,[1]Combined!$B$1:$AB$640,27,0)</f>
        <v>4</v>
      </c>
      <c r="E563" s="8">
        <f>VLOOKUP(B563,[1]Combined!$B$1:$AD$640,29,0)</f>
        <v>0</v>
      </c>
      <c r="F563" s="8">
        <f>VLOOKUP(B563,[1]Combined!$B$1:$AE$640,30,0)</f>
        <v>0</v>
      </c>
      <c r="G563" s="8">
        <f>VLOOKUP(B563,[1]Combined!$B$1:$AF$640,31,0)</f>
        <v>0</v>
      </c>
      <c r="H563" s="8">
        <v>0</v>
      </c>
      <c r="I563" s="9">
        <f>VLOOKUP(B563,[2]Combined!C$1:AB$640,26,0)</f>
        <v>4</v>
      </c>
      <c r="J563" s="9">
        <f>VLOOKUP(B563,[2]Combined!C$1:AC$640,27,0)</f>
        <v>8</v>
      </c>
      <c r="K563" s="9">
        <f>VLOOKUP(B563,[2]Combined!C$1:AE$640,29,0)</f>
        <v>0</v>
      </c>
      <c r="L563" s="9">
        <f>VLOOKUP(B563,[2]Combined!C$1:AF$640,30,0)</f>
        <v>0</v>
      </c>
      <c r="M563" s="9">
        <f>VLOOKUP(B563,[2]Combined!C$1:AG$640,31,0)</f>
        <v>0</v>
      </c>
      <c r="N563" s="9">
        <v>0</v>
      </c>
      <c r="O563" s="10">
        <f>VLOOKUP(B563,[3]Combined!C$1:AB$640,26,0)</f>
        <v>10</v>
      </c>
      <c r="P563" s="10">
        <f>VLOOKUP(B563,[3]Combined!C$1:AC$640,27,0)</f>
        <v>11</v>
      </c>
      <c r="Q563" s="10">
        <f>VLOOKUP(B563,[3]Combined!C$1:AE$640,29,0)</f>
        <v>0</v>
      </c>
      <c r="R563" s="10">
        <f>VLOOKUP(B563,[3]Combined!C$1:AF$640,30,0)</f>
        <v>0</v>
      </c>
      <c r="S563" s="10">
        <f>VLOOKUP(B563,[3]Combined!C$1:AG$640,31,0)</f>
        <v>0</v>
      </c>
      <c r="T563" s="10">
        <v>0</v>
      </c>
      <c r="U563" s="11">
        <f>VLOOKUP(B563,[4]Combined!C$1:AB$640,26,0)</f>
        <v>5</v>
      </c>
      <c r="V563" s="11">
        <f>VLOOKUP(B563,[4]Combined!C$1:AC$640,27,0)</f>
        <v>12</v>
      </c>
      <c r="W563" s="11">
        <f>VLOOKUP(B563,[4]Combined!C$1:AE$640,29,0)</f>
        <v>0</v>
      </c>
      <c r="X563" s="11">
        <v>0</v>
      </c>
      <c r="Y563" s="11">
        <v>0</v>
      </c>
      <c r="Z563" s="11">
        <v>0</v>
      </c>
      <c r="AA563" s="12">
        <v>2</v>
      </c>
      <c r="AB563" s="12">
        <v>5</v>
      </c>
      <c r="AC563" s="12">
        <f>VLOOKUP(B563,[5]Combined!C$1:AE$640,29,0)</f>
        <v>0</v>
      </c>
      <c r="AD563" s="12">
        <v>0</v>
      </c>
      <c r="AE563" s="12">
        <v>0</v>
      </c>
      <c r="AF563" s="12">
        <v>0</v>
      </c>
      <c r="AG563" s="14">
        <f t="shared" si="40"/>
        <v>40</v>
      </c>
      <c r="AH563" s="14">
        <f t="shared" si="40"/>
        <v>0</v>
      </c>
      <c r="AI563" s="14">
        <f t="shared" si="41"/>
        <v>0</v>
      </c>
      <c r="AJ563" s="14">
        <f t="shared" si="42"/>
        <v>22</v>
      </c>
      <c r="AK563" s="14">
        <f t="shared" si="43"/>
        <v>22</v>
      </c>
      <c r="AL563" s="14">
        <f t="shared" si="44"/>
        <v>55.000000000000007</v>
      </c>
      <c r="AM563" s="7" t="s">
        <v>593</v>
      </c>
      <c r="AN563" s="7">
        <v>24</v>
      </c>
    </row>
    <row r="564" spans="1:40" x14ac:dyDescent="0.25">
      <c r="A564" s="7">
        <v>563</v>
      </c>
      <c r="B564" s="7" t="s">
        <v>619</v>
      </c>
      <c r="C564" s="8">
        <f>VLOOKUP(B564,[1]Combined!$B$1:$AA$640,26,0)</f>
        <v>2</v>
      </c>
      <c r="D564" s="8">
        <f>VLOOKUP(B564,[1]Combined!$B$1:$AB$640,27,0)</f>
        <v>4</v>
      </c>
      <c r="E564" s="8">
        <f>VLOOKUP(B564,[1]Combined!$B$1:$AD$640,29,0)</f>
        <v>0</v>
      </c>
      <c r="F564" s="8">
        <f>VLOOKUP(B564,[1]Combined!$B$1:$AE$640,30,0)</f>
        <v>0</v>
      </c>
      <c r="G564" s="8">
        <f>VLOOKUP(B564,[1]Combined!$B$1:$AF$640,31,0)</f>
        <v>0</v>
      </c>
      <c r="H564" s="8">
        <v>0</v>
      </c>
      <c r="I564" s="9">
        <f>VLOOKUP(B564,[2]Combined!C$1:AB$640,26,0)</f>
        <v>7</v>
      </c>
      <c r="J564" s="9">
        <f>VLOOKUP(B564,[2]Combined!C$1:AC$640,27,0)</f>
        <v>8</v>
      </c>
      <c r="K564" s="9">
        <f>VLOOKUP(B564,[2]Combined!C$1:AE$640,29,0)</f>
        <v>0</v>
      </c>
      <c r="L564" s="9">
        <f>VLOOKUP(B564,[2]Combined!C$1:AF$640,30,0)</f>
        <v>0</v>
      </c>
      <c r="M564" s="9">
        <f>VLOOKUP(B564,[2]Combined!C$1:AG$640,31,0)</f>
        <v>0</v>
      </c>
      <c r="N564" s="9">
        <v>0</v>
      </c>
      <c r="O564" s="10">
        <f>VLOOKUP(B564,[3]Combined!C$1:AB$640,26,0)</f>
        <v>9</v>
      </c>
      <c r="P564" s="10">
        <f>VLOOKUP(B564,[3]Combined!C$1:AC$640,27,0)</f>
        <v>11</v>
      </c>
      <c r="Q564" s="10">
        <f>VLOOKUP(B564,[3]Combined!C$1:AE$640,29,0)</f>
        <v>0</v>
      </c>
      <c r="R564" s="10">
        <f>VLOOKUP(B564,[3]Combined!C$1:AF$640,30,0)</f>
        <v>0</v>
      </c>
      <c r="S564" s="10">
        <f>VLOOKUP(B564,[3]Combined!C$1:AG$640,31,0)</f>
        <v>0</v>
      </c>
      <c r="T564" s="10">
        <v>0</v>
      </c>
      <c r="U564" s="11">
        <f>VLOOKUP(B564,[4]Combined!C$1:AB$640,26,0)</f>
        <v>11</v>
      </c>
      <c r="V564" s="11">
        <f>VLOOKUP(B564,[4]Combined!C$1:AC$640,27,0)</f>
        <v>12</v>
      </c>
      <c r="W564" s="11">
        <f>VLOOKUP(B564,[4]Combined!C$1:AE$640,29,0)</f>
        <v>0</v>
      </c>
      <c r="X564" s="11">
        <v>0</v>
      </c>
      <c r="Y564" s="11">
        <v>0</v>
      </c>
      <c r="Z564" s="11">
        <v>0</v>
      </c>
      <c r="AA564" s="12">
        <v>5</v>
      </c>
      <c r="AB564" s="12">
        <v>5</v>
      </c>
      <c r="AC564" s="12">
        <f>VLOOKUP(B564,[5]Combined!C$1:AE$640,29,0)</f>
        <v>0</v>
      </c>
      <c r="AD564" s="12">
        <v>0</v>
      </c>
      <c r="AE564" s="12">
        <v>0</v>
      </c>
      <c r="AF564" s="12">
        <v>0</v>
      </c>
      <c r="AG564" s="14">
        <f t="shared" si="40"/>
        <v>40</v>
      </c>
      <c r="AH564" s="14">
        <f t="shared" si="40"/>
        <v>0</v>
      </c>
      <c r="AI564" s="14">
        <f t="shared" si="41"/>
        <v>0</v>
      </c>
      <c r="AJ564" s="14">
        <f t="shared" si="42"/>
        <v>34</v>
      </c>
      <c r="AK564" s="14">
        <f t="shared" si="43"/>
        <v>34</v>
      </c>
      <c r="AL564" s="14">
        <f t="shared" si="44"/>
        <v>85</v>
      </c>
      <c r="AM564" s="7" t="s">
        <v>595</v>
      </c>
      <c r="AN564" s="7">
        <v>25</v>
      </c>
    </row>
    <row r="565" spans="1:40" x14ac:dyDescent="0.25">
      <c r="A565" s="7">
        <v>564</v>
      </c>
      <c r="B565" s="7" t="s">
        <v>620</v>
      </c>
      <c r="C565" s="8">
        <f>VLOOKUP(B565,[1]Combined!$B$1:$AA$640,26,0)</f>
        <v>1</v>
      </c>
      <c r="D565" s="8">
        <f>VLOOKUP(B565,[1]Combined!$B$1:$AB$640,27,0)</f>
        <v>4</v>
      </c>
      <c r="E565" s="8">
        <f>VLOOKUP(B565,[1]Combined!$B$1:$AD$640,29,0)</f>
        <v>0</v>
      </c>
      <c r="F565" s="8">
        <f>VLOOKUP(B565,[1]Combined!$B$1:$AE$640,30,0)</f>
        <v>0</v>
      </c>
      <c r="G565" s="8">
        <f>VLOOKUP(B565,[1]Combined!$B$1:$AF$640,31,0)</f>
        <v>0</v>
      </c>
      <c r="H565" s="8">
        <v>0</v>
      </c>
      <c r="I565" s="9">
        <f>VLOOKUP(B565,[2]Combined!C$1:AB$640,26,0)</f>
        <v>4</v>
      </c>
      <c r="J565" s="9">
        <f>VLOOKUP(B565,[2]Combined!C$1:AC$640,27,0)</f>
        <v>8</v>
      </c>
      <c r="K565" s="9">
        <f>VLOOKUP(B565,[2]Combined!C$1:AE$640,29,0)</f>
        <v>0</v>
      </c>
      <c r="L565" s="9">
        <f>VLOOKUP(B565,[2]Combined!C$1:AF$640,30,0)</f>
        <v>0</v>
      </c>
      <c r="M565" s="9">
        <f>VLOOKUP(B565,[2]Combined!C$1:AG$640,31,0)</f>
        <v>0</v>
      </c>
      <c r="N565" s="9">
        <v>0</v>
      </c>
      <c r="O565" s="10">
        <f>VLOOKUP(B565,[3]Combined!C$1:AB$640,26,0)</f>
        <v>4</v>
      </c>
      <c r="P565" s="10">
        <f>VLOOKUP(B565,[3]Combined!C$1:AC$640,27,0)</f>
        <v>11</v>
      </c>
      <c r="Q565" s="10">
        <f>VLOOKUP(B565,[3]Combined!C$1:AE$640,29,0)</f>
        <v>0</v>
      </c>
      <c r="R565" s="10">
        <f>VLOOKUP(B565,[3]Combined!C$1:AF$640,30,0)</f>
        <v>0</v>
      </c>
      <c r="S565" s="10">
        <f>VLOOKUP(B565,[3]Combined!C$1:AG$640,31,0)</f>
        <v>0</v>
      </c>
      <c r="T565" s="10">
        <v>0</v>
      </c>
      <c r="U565" s="11">
        <f>VLOOKUP(B565,[4]Combined!C$1:AB$640,26,0)</f>
        <v>6</v>
      </c>
      <c r="V565" s="11">
        <f>VLOOKUP(B565,[4]Combined!C$1:AC$640,27,0)</f>
        <v>12</v>
      </c>
      <c r="W565" s="11">
        <f>VLOOKUP(B565,[4]Combined!C$1:AE$640,29,0)</f>
        <v>0</v>
      </c>
      <c r="X565" s="11">
        <v>0</v>
      </c>
      <c r="Y565" s="11">
        <v>0</v>
      </c>
      <c r="Z565" s="11">
        <v>0</v>
      </c>
      <c r="AA565" s="12">
        <v>3</v>
      </c>
      <c r="AB565" s="12">
        <v>5</v>
      </c>
      <c r="AC565" s="12">
        <f>VLOOKUP(B565,[5]Combined!C$1:AE$640,29,0)</f>
        <v>0</v>
      </c>
      <c r="AD565" s="12">
        <v>0</v>
      </c>
      <c r="AE565" s="12">
        <v>0</v>
      </c>
      <c r="AF565" s="12">
        <v>0</v>
      </c>
      <c r="AG565" s="14">
        <f t="shared" si="40"/>
        <v>40</v>
      </c>
      <c r="AH565" s="14">
        <f t="shared" si="40"/>
        <v>0</v>
      </c>
      <c r="AI565" s="14">
        <f t="shared" si="41"/>
        <v>0</v>
      </c>
      <c r="AJ565" s="14">
        <f t="shared" si="42"/>
        <v>18</v>
      </c>
      <c r="AK565" s="14">
        <f t="shared" si="43"/>
        <v>18</v>
      </c>
      <c r="AL565" s="14">
        <f t="shared" si="44"/>
        <v>45</v>
      </c>
      <c r="AM565" s="7" t="s">
        <v>587</v>
      </c>
      <c r="AN565" s="7">
        <v>24</v>
      </c>
    </row>
    <row r="566" spans="1:40" x14ac:dyDescent="0.25">
      <c r="A566" s="7">
        <v>565</v>
      </c>
      <c r="B566" s="7" t="s">
        <v>621</v>
      </c>
      <c r="C566" s="8">
        <f>VLOOKUP(B566,[1]Combined!$B$1:$AA$640,26,0)</f>
        <v>2</v>
      </c>
      <c r="D566" s="8">
        <f>VLOOKUP(B566,[1]Combined!$B$1:$AB$640,27,0)</f>
        <v>4</v>
      </c>
      <c r="E566" s="8">
        <f>VLOOKUP(B566,[1]Combined!$B$1:$AD$640,29,0)</f>
        <v>0</v>
      </c>
      <c r="F566" s="8">
        <f>VLOOKUP(B566,[1]Combined!$B$1:$AE$640,30,0)</f>
        <v>0</v>
      </c>
      <c r="G566" s="8">
        <f>VLOOKUP(B566,[1]Combined!$B$1:$AF$640,31,0)</f>
        <v>0</v>
      </c>
      <c r="H566" s="8">
        <v>0</v>
      </c>
      <c r="I566" s="9">
        <f>VLOOKUP(B566,[2]Combined!C$1:AB$640,26,0)</f>
        <v>7</v>
      </c>
      <c r="J566" s="9">
        <f>VLOOKUP(B566,[2]Combined!C$1:AC$640,27,0)</f>
        <v>8</v>
      </c>
      <c r="K566" s="9">
        <f>VLOOKUP(B566,[2]Combined!C$1:AE$640,29,0)</f>
        <v>0</v>
      </c>
      <c r="L566" s="9">
        <f>VLOOKUP(B566,[2]Combined!C$1:AF$640,30,0)</f>
        <v>0</v>
      </c>
      <c r="M566" s="9">
        <f>VLOOKUP(B566,[2]Combined!C$1:AG$640,31,0)</f>
        <v>0</v>
      </c>
      <c r="N566" s="9">
        <v>0</v>
      </c>
      <c r="O566" s="10">
        <f>VLOOKUP(B566,[3]Combined!C$1:AB$640,26,0)</f>
        <v>9</v>
      </c>
      <c r="P566" s="10">
        <f>VLOOKUP(B566,[3]Combined!C$1:AC$640,27,0)</f>
        <v>11</v>
      </c>
      <c r="Q566" s="10">
        <f>VLOOKUP(B566,[3]Combined!C$1:AE$640,29,0)</f>
        <v>0</v>
      </c>
      <c r="R566" s="10">
        <f>VLOOKUP(B566,[3]Combined!C$1:AF$640,30,0)</f>
        <v>0</v>
      </c>
      <c r="S566" s="10">
        <f>VLOOKUP(B566,[3]Combined!C$1:AG$640,31,0)</f>
        <v>0</v>
      </c>
      <c r="T566" s="10">
        <v>0</v>
      </c>
      <c r="U566" s="11">
        <f>VLOOKUP(B566,[4]Combined!C$1:AB$640,26,0)</f>
        <v>12</v>
      </c>
      <c r="V566" s="11">
        <f>VLOOKUP(B566,[4]Combined!C$1:AC$640,27,0)</f>
        <v>12</v>
      </c>
      <c r="W566" s="11">
        <f>VLOOKUP(B566,[4]Combined!C$1:AE$640,29,0)</f>
        <v>0</v>
      </c>
      <c r="X566" s="11">
        <v>0</v>
      </c>
      <c r="Y566" s="11">
        <v>0</v>
      </c>
      <c r="Z566" s="11">
        <v>0</v>
      </c>
      <c r="AA566" s="12">
        <v>4</v>
      </c>
      <c r="AB566" s="12">
        <v>5</v>
      </c>
      <c r="AC566" s="12">
        <f>VLOOKUP(B566,[5]Combined!C$1:AE$640,29,0)</f>
        <v>0</v>
      </c>
      <c r="AD566" s="12">
        <v>0</v>
      </c>
      <c r="AE566" s="12">
        <v>0</v>
      </c>
      <c r="AF566" s="12">
        <v>0</v>
      </c>
      <c r="AG566" s="14">
        <f t="shared" si="40"/>
        <v>40</v>
      </c>
      <c r="AH566" s="14">
        <f t="shared" si="40"/>
        <v>0</v>
      </c>
      <c r="AI566" s="14">
        <f t="shared" si="41"/>
        <v>0</v>
      </c>
      <c r="AJ566" s="14">
        <f t="shared" si="42"/>
        <v>34</v>
      </c>
      <c r="AK566" s="14">
        <f t="shared" si="43"/>
        <v>34</v>
      </c>
      <c r="AL566" s="14">
        <f t="shared" si="44"/>
        <v>85</v>
      </c>
      <c r="AM566" s="7" t="s">
        <v>589</v>
      </c>
      <c r="AN566" s="7">
        <v>23</v>
      </c>
    </row>
    <row r="567" spans="1:40" x14ac:dyDescent="0.25">
      <c r="A567" s="7">
        <v>566</v>
      </c>
      <c r="B567" s="7" t="s">
        <v>622</v>
      </c>
      <c r="C567" s="8">
        <f>VLOOKUP(B567,[1]Combined!$B$1:$AA$640,26,0)</f>
        <v>3</v>
      </c>
      <c r="D567" s="8">
        <f>VLOOKUP(B567,[1]Combined!$B$1:$AB$640,27,0)</f>
        <v>4</v>
      </c>
      <c r="E567" s="8">
        <f>VLOOKUP(B567,[1]Combined!$B$1:$AD$640,29,0)</f>
        <v>0</v>
      </c>
      <c r="F567" s="8">
        <f>VLOOKUP(B567,[1]Combined!$B$1:$AE$640,30,0)</f>
        <v>0</v>
      </c>
      <c r="G567" s="8">
        <f>VLOOKUP(B567,[1]Combined!$B$1:$AF$640,31,0)</f>
        <v>0</v>
      </c>
      <c r="H567" s="8">
        <v>0</v>
      </c>
      <c r="I567" s="9">
        <f>VLOOKUP(B567,[2]Combined!C$1:AB$640,26,0)</f>
        <v>4</v>
      </c>
      <c r="J567" s="9">
        <f>VLOOKUP(B567,[2]Combined!C$1:AC$640,27,0)</f>
        <v>8</v>
      </c>
      <c r="K567" s="9">
        <f>VLOOKUP(B567,[2]Combined!C$1:AE$640,29,0)</f>
        <v>0</v>
      </c>
      <c r="L567" s="9">
        <f>VLOOKUP(B567,[2]Combined!C$1:AF$640,30,0)</f>
        <v>0</v>
      </c>
      <c r="M567" s="9">
        <f>VLOOKUP(B567,[2]Combined!C$1:AG$640,31,0)</f>
        <v>0</v>
      </c>
      <c r="N567" s="9">
        <v>0</v>
      </c>
      <c r="O567" s="10">
        <f>VLOOKUP(B567,[3]Combined!C$1:AB$640,26,0)</f>
        <v>6</v>
      </c>
      <c r="P567" s="10">
        <f>VLOOKUP(B567,[3]Combined!C$1:AC$640,27,0)</f>
        <v>11</v>
      </c>
      <c r="Q567" s="10">
        <f>VLOOKUP(B567,[3]Combined!C$1:AE$640,29,0)</f>
        <v>0</v>
      </c>
      <c r="R567" s="10">
        <f>VLOOKUP(B567,[3]Combined!C$1:AF$640,30,0)</f>
        <v>0</v>
      </c>
      <c r="S567" s="10">
        <f>VLOOKUP(B567,[3]Combined!C$1:AG$640,31,0)</f>
        <v>0</v>
      </c>
      <c r="T567" s="10">
        <v>0</v>
      </c>
      <c r="U567" s="11">
        <f>VLOOKUP(B567,[4]Combined!C$1:AB$640,26,0)</f>
        <v>9</v>
      </c>
      <c r="V567" s="11">
        <f>VLOOKUP(B567,[4]Combined!C$1:AC$640,27,0)</f>
        <v>12</v>
      </c>
      <c r="W567" s="11">
        <f>VLOOKUP(B567,[4]Combined!C$1:AE$640,29,0)</f>
        <v>3</v>
      </c>
      <c r="X567" s="11">
        <v>0</v>
      </c>
      <c r="Y567" s="11">
        <v>0</v>
      </c>
      <c r="Z567" s="11">
        <v>0</v>
      </c>
      <c r="AA567" s="12">
        <v>3</v>
      </c>
      <c r="AB567" s="12">
        <v>5</v>
      </c>
      <c r="AC567" s="12">
        <f>VLOOKUP(B567,[5]Combined!C$1:AE$640,29,0)</f>
        <v>0</v>
      </c>
      <c r="AD567" s="12">
        <v>0</v>
      </c>
      <c r="AE567" s="12">
        <v>0</v>
      </c>
      <c r="AF567" s="12">
        <v>0</v>
      </c>
      <c r="AG567" s="14">
        <f t="shared" si="40"/>
        <v>40</v>
      </c>
      <c r="AH567" s="14">
        <f t="shared" si="40"/>
        <v>3</v>
      </c>
      <c r="AI567" s="14">
        <f t="shared" si="41"/>
        <v>3</v>
      </c>
      <c r="AJ567" s="14">
        <f t="shared" si="42"/>
        <v>25</v>
      </c>
      <c r="AK567" s="14">
        <f t="shared" si="43"/>
        <v>28</v>
      </c>
      <c r="AL567" s="14">
        <f t="shared" si="44"/>
        <v>70</v>
      </c>
      <c r="AM567" s="7" t="s">
        <v>591</v>
      </c>
      <c r="AN567" s="7">
        <v>25</v>
      </c>
    </row>
    <row r="568" spans="1:40" x14ac:dyDescent="0.25">
      <c r="A568" s="7">
        <v>567</v>
      </c>
      <c r="B568" s="7" t="s">
        <v>623</v>
      </c>
      <c r="C568" s="8">
        <f>VLOOKUP(B568,[1]Combined!$B$1:$AA$640,26,0)</f>
        <v>2</v>
      </c>
      <c r="D568" s="8">
        <f>VLOOKUP(B568,[1]Combined!$B$1:$AB$640,27,0)</f>
        <v>4</v>
      </c>
      <c r="E568" s="8">
        <f>VLOOKUP(B568,[1]Combined!$B$1:$AD$640,29,0)</f>
        <v>0</v>
      </c>
      <c r="F568" s="8">
        <f>VLOOKUP(B568,[1]Combined!$B$1:$AE$640,30,0)</f>
        <v>0</v>
      </c>
      <c r="G568" s="8">
        <f>VLOOKUP(B568,[1]Combined!$B$1:$AF$640,31,0)</f>
        <v>0</v>
      </c>
      <c r="H568" s="8">
        <v>0</v>
      </c>
      <c r="I568" s="9">
        <f>VLOOKUP(B568,[2]Combined!C$1:AB$640,26,0)</f>
        <v>6</v>
      </c>
      <c r="J568" s="9">
        <f>VLOOKUP(B568,[2]Combined!C$1:AC$640,27,0)</f>
        <v>8</v>
      </c>
      <c r="K568" s="9">
        <f>VLOOKUP(B568,[2]Combined!C$1:AE$640,29,0)</f>
        <v>0</v>
      </c>
      <c r="L568" s="9">
        <f>VLOOKUP(B568,[2]Combined!C$1:AF$640,30,0)</f>
        <v>0</v>
      </c>
      <c r="M568" s="9">
        <f>VLOOKUP(B568,[2]Combined!C$1:AG$640,31,0)</f>
        <v>0</v>
      </c>
      <c r="N568" s="9">
        <v>0</v>
      </c>
      <c r="O568" s="10">
        <f>VLOOKUP(B568,[3]Combined!C$1:AB$640,26,0)</f>
        <v>8</v>
      </c>
      <c r="P568" s="10">
        <f>VLOOKUP(B568,[3]Combined!C$1:AC$640,27,0)</f>
        <v>11</v>
      </c>
      <c r="Q568" s="10">
        <f>VLOOKUP(B568,[3]Combined!C$1:AE$640,29,0)</f>
        <v>0</v>
      </c>
      <c r="R568" s="10">
        <f>VLOOKUP(B568,[3]Combined!C$1:AF$640,30,0)</f>
        <v>0</v>
      </c>
      <c r="S568" s="10">
        <f>VLOOKUP(B568,[3]Combined!C$1:AG$640,31,0)</f>
        <v>0</v>
      </c>
      <c r="T568" s="10">
        <v>0</v>
      </c>
      <c r="U568" s="11">
        <f>VLOOKUP(B568,[4]Combined!C$1:AB$640,26,0)</f>
        <v>9</v>
      </c>
      <c r="V568" s="11">
        <f>VLOOKUP(B568,[4]Combined!C$1:AC$640,27,0)</f>
        <v>12</v>
      </c>
      <c r="W568" s="11">
        <f>VLOOKUP(B568,[4]Combined!C$1:AE$640,29,0)</f>
        <v>0</v>
      </c>
      <c r="X568" s="11">
        <v>0</v>
      </c>
      <c r="Y568" s="11">
        <v>0</v>
      </c>
      <c r="Z568" s="11">
        <v>0</v>
      </c>
      <c r="AA568" s="12">
        <v>5</v>
      </c>
      <c r="AB568" s="12">
        <v>5</v>
      </c>
      <c r="AC568" s="12">
        <f>VLOOKUP(B568,[5]Combined!C$1:AE$640,29,0)</f>
        <v>0</v>
      </c>
      <c r="AD568" s="12">
        <v>0</v>
      </c>
      <c r="AE568" s="12">
        <v>0</v>
      </c>
      <c r="AF568" s="12">
        <v>0</v>
      </c>
      <c r="AG568" s="14">
        <f t="shared" si="40"/>
        <v>40</v>
      </c>
      <c r="AH568" s="14">
        <f t="shared" si="40"/>
        <v>0</v>
      </c>
      <c r="AI568" s="14">
        <f t="shared" si="41"/>
        <v>0</v>
      </c>
      <c r="AJ568" s="14">
        <f t="shared" si="42"/>
        <v>30</v>
      </c>
      <c r="AK568" s="14">
        <f t="shared" si="43"/>
        <v>30</v>
      </c>
      <c r="AL568" s="14">
        <f t="shared" si="44"/>
        <v>75</v>
      </c>
      <c r="AM568" s="7" t="s">
        <v>593</v>
      </c>
      <c r="AN568" s="7">
        <v>24</v>
      </c>
    </row>
    <row r="569" spans="1:40" x14ac:dyDescent="0.25">
      <c r="A569" s="7">
        <v>568</v>
      </c>
      <c r="B569" s="7" t="s">
        <v>624</v>
      </c>
      <c r="C569" s="8">
        <f>VLOOKUP(B569,[1]Combined!$B$1:$AA$640,26,0)</f>
        <v>3</v>
      </c>
      <c r="D569" s="8">
        <f>VLOOKUP(B569,[1]Combined!$B$1:$AB$640,27,0)</f>
        <v>4</v>
      </c>
      <c r="E569" s="8">
        <f>VLOOKUP(B569,[1]Combined!$B$1:$AD$640,29,0)</f>
        <v>0</v>
      </c>
      <c r="F569" s="8">
        <f>VLOOKUP(B569,[1]Combined!$B$1:$AE$640,30,0)</f>
        <v>0</v>
      </c>
      <c r="G569" s="8">
        <f>VLOOKUP(B569,[1]Combined!$B$1:$AF$640,31,0)</f>
        <v>0</v>
      </c>
      <c r="H569" s="8">
        <v>0</v>
      </c>
      <c r="I569" s="9">
        <f>VLOOKUP(B569,[2]Combined!C$1:AB$640,26,0)</f>
        <v>7</v>
      </c>
      <c r="J569" s="9">
        <f>VLOOKUP(B569,[2]Combined!C$1:AC$640,27,0)</f>
        <v>8</v>
      </c>
      <c r="K569" s="9">
        <f>VLOOKUP(B569,[2]Combined!C$1:AE$640,29,0)</f>
        <v>0</v>
      </c>
      <c r="L569" s="9">
        <f>VLOOKUP(B569,[2]Combined!C$1:AF$640,30,0)</f>
        <v>0</v>
      </c>
      <c r="M569" s="9">
        <f>VLOOKUP(B569,[2]Combined!C$1:AG$640,31,0)</f>
        <v>0</v>
      </c>
      <c r="N569" s="9">
        <v>0</v>
      </c>
      <c r="O569" s="10">
        <f>VLOOKUP(B569,[3]Combined!C$1:AB$640,26,0)</f>
        <v>9</v>
      </c>
      <c r="P569" s="10">
        <f>VLOOKUP(B569,[3]Combined!C$1:AC$640,27,0)</f>
        <v>11</v>
      </c>
      <c r="Q569" s="10">
        <f>VLOOKUP(B569,[3]Combined!C$1:AE$640,29,0)</f>
        <v>0</v>
      </c>
      <c r="R569" s="10">
        <f>VLOOKUP(B569,[3]Combined!C$1:AF$640,30,0)</f>
        <v>0</v>
      </c>
      <c r="S569" s="10">
        <f>VLOOKUP(B569,[3]Combined!C$1:AG$640,31,0)</f>
        <v>0</v>
      </c>
      <c r="T569" s="10">
        <v>0</v>
      </c>
      <c r="U569" s="11">
        <f>VLOOKUP(B569,[4]Combined!C$1:AB$640,26,0)</f>
        <v>6</v>
      </c>
      <c r="V569" s="11">
        <f>VLOOKUP(B569,[4]Combined!C$1:AC$640,27,0)</f>
        <v>12</v>
      </c>
      <c r="W569" s="11">
        <f>VLOOKUP(B569,[4]Combined!C$1:AE$640,29,0)</f>
        <v>0</v>
      </c>
      <c r="X569" s="11">
        <v>0</v>
      </c>
      <c r="Y569" s="11">
        <v>0</v>
      </c>
      <c r="Z569" s="11">
        <v>0</v>
      </c>
      <c r="AA569" s="12">
        <v>2</v>
      </c>
      <c r="AB569" s="12">
        <v>5</v>
      </c>
      <c r="AC569" s="12">
        <f>VLOOKUP(B569,[5]Combined!C$1:AE$640,29,0)</f>
        <v>0</v>
      </c>
      <c r="AD569" s="12">
        <v>0</v>
      </c>
      <c r="AE569" s="12">
        <v>0</v>
      </c>
      <c r="AF569" s="12">
        <v>0</v>
      </c>
      <c r="AG569" s="14">
        <f t="shared" ref="AG569:AH628" si="45">SUM(D569,G569,J569,M569,P569,S569,V569,Y569,AB569,AE569)</f>
        <v>40</v>
      </c>
      <c r="AH569" s="14">
        <f t="shared" si="45"/>
        <v>0</v>
      </c>
      <c r="AI569" s="14">
        <f t="shared" ref="AI569:AI628" si="46">FLOOR(IF(AH569&lt;(1/3*(AG569)),AH569,(1/3*(AG569))),1)</f>
        <v>0</v>
      </c>
      <c r="AJ569" s="14">
        <f t="shared" ref="AJ569:AJ628" si="47">SUM(C569,F569,I569,L569,O569,R569,U569,X569,AA569,AD569)</f>
        <v>27</v>
      </c>
      <c r="AK569" s="14">
        <f t="shared" ref="AK569:AK628" si="48">IF(SUM(AJ569,AI569)&gt;AG569,AG569,SUM(AJ569,AI569))</f>
        <v>27</v>
      </c>
      <c r="AL569" s="14">
        <f t="shared" ref="AL569:AL628" si="49">(AK569/AG569)*100</f>
        <v>67.5</v>
      </c>
      <c r="AM569" s="7" t="s">
        <v>595</v>
      </c>
      <c r="AN569" s="7">
        <v>23</v>
      </c>
    </row>
    <row r="570" spans="1:40" x14ac:dyDescent="0.25">
      <c r="A570" s="7">
        <v>569</v>
      </c>
      <c r="B570" s="7" t="s">
        <v>625</v>
      </c>
      <c r="C570" s="8">
        <f>VLOOKUP(B570,[1]Combined!$B$1:$AA$640,26,0)</f>
        <v>2</v>
      </c>
      <c r="D570" s="8">
        <f>VLOOKUP(B570,[1]Combined!$B$1:$AB$640,27,0)</f>
        <v>4</v>
      </c>
      <c r="E570" s="8">
        <f>VLOOKUP(B570,[1]Combined!$B$1:$AD$640,29,0)</f>
        <v>0</v>
      </c>
      <c r="F570" s="8">
        <f>VLOOKUP(B570,[1]Combined!$B$1:$AE$640,30,0)</f>
        <v>0</v>
      </c>
      <c r="G570" s="8">
        <f>VLOOKUP(B570,[1]Combined!$B$1:$AF$640,31,0)</f>
        <v>0</v>
      </c>
      <c r="H570" s="8">
        <v>0</v>
      </c>
      <c r="I570" s="9">
        <f>VLOOKUP(B570,[2]Combined!C$1:AB$640,26,0)</f>
        <v>5</v>
      </c>
      <c r="J570" s="9">
        <f>VLOOKUP(B570,[2]Combined!C$1:AC$640,27,0)</f>
        <v>8</v>
      </c>
      <c r="K570" s="9">
        <f>VLOOKUP(B570,[2]Combined!C$1:AE$640,29,0)</f>
        <v>0</v>
      </c>
      <c r="L570" s="9">
        <f>VLOOKUP(B570,[2]Combined!C$1:AF$640,30,0)</f>
        <v>0</v>
      </c>
      <c r="M570" s="9">
        <f>VLOOKUP(B570,[2]Combined!C$1:AG$640,31,0)</f>
        <v>0</v>
      </c>
      <c r="N570" s="9">
        <v>0</v>
      </c>
      <c r="O570" s="10">
        <f>VLOOKUP(B570,[3]Combined!C$1:AB$640,26,0)</f>
        <v>6</v>
      </c>
      <c r="P570" s="10">
        <f>VLOOKUP(B570,[3]Combined!C$1:AC$640,27,0)</f>
        <v>11</v>
      </c>
      <c r="Q570" s="10">
        <f>VLOOKUP(B570,[3]Combined!C$1:AE$640,29,0)</f>
        <v>0</v>
      </c>
      <c r="R570" s="10">
        <f>VLOOKUP(B570,[3]Combined!C$1:AF$640,30,0)</f>
        <v>0</v>
      </c>
      <c r="S570" s="10">
        <f>VLOOKUP(B570,[3]Combined!C$1:AG$640,31,0)</f>
        <v>0</v>
      </c>
      <c r="T570" s="10">
        <v>0</v>
      </c>
      <c r="U570" s="11">
        <f>VLOOKUP(B570,[4]Combined!C$1:AB$640,26,0)</f>
        <v>7</v>
      </c>
      <c r="V570" s="11">
        <f>VLOOKUP(B570,[4]Combined!C$1:AC$640,27,0)</f>
        <v>12</v>
      </c>
      <c r="W570" s="11">
        <f>VLOOKUP(B570,[4]Combined!C$1:AE$640,29,0)</f>
        <v>0</v>
      </c>
      <c r="X570" s="11">
        <v>0</v>
      </c>
      <c r="Y570" s="11">
        <v>0</v>
      </c>
      <c r="Z570" s="11">
        <v>0</v>
      </c>
      <c r="AA570" s="12">
        <v>1</v>
      </c>
      <c r="AB570" s="12">
        <v>5</v>
      </c>
      <c r="AC570" s="12">
        <f>VLOOKUP(B570,[5]Combined!C$1:AE$640,29,0)</f>
        <v>0</v>
      </c>
      <c r="AD570" s="12">
        <v>0</v>
      </c>
      <c r="AE570" s="12">
        <v>0</v>
      </c>
      <c r="AF570" s="12">
        <v>0</v>
      </c>
      <c r="AG570" s="14">
        <f t="shared" si="45"/>
        <v>40</v>
      </c>
      <c r="AH570" s="14">
        <f t="shared" si="45"/>
        <v>0</v>
      </c>
      <c r="AI570" s="14">
        <f t="shared" si="46"/>
        <v>0</v>
      </c>
      <c r="AJ570" s="14">
        <f t="shared" si="47"/>
        <v>21</v>
      </c>
      <c r="AK570" s="14">
        <f t="shared" si="48"/>
        <v>21</v>
      </c>
      <c r="AL570" s="14">
        <f t="shared" si="49"/>
        <v>52.5</v>
      </c>
      <c r="AM570" s="7" t="s">
        <v>587</v>
      </c>
      <c r="AN570" s="7">
        <v>24</v>
      </c>
    </row>
    <row r="571" spans="1:40" x14ac:dyDescent="0.25">
      <c r="A571" s="7">
        <v>570</v>
      </c>
      <c r="B571" s="7" t="s">
        <v>626</v>
      </c>
      <c r="C571" s="8">
        <f>VLOOKUP(B571,[1]Combined!$B$1:$AA$640,26,0)</f>
        <v>2</v>
      </c>
      <c r="D571" s="8">
        <f>VLOOKUP(B571,[1]Combined!$B$1:$AB$640,27,0)</f>
        <v>4</v>
      </c>
      <c r="E571" s="8">
        <f>VLOOKUP(B571,[1]Combined!$B$1:$AD$640,29,0)</f>
        <v>0</v>
      </c>
      <c r="F571" s="8">
        <f>VLOOKUP(B571,[1]Combined!$B$1:$AE$640,30,0)</f>
        <v>0</v>
      </c>
      <c r="G571" s="8">
        <f>VLOOKUP(B571,[1]Combined!$B$1:$AF$640,31,0)</f>
        <v>0</v>
      </c>
      <c r="H571" s="8">
        <v>0</v>
      </c>
      <c r="I571" s="9">
        <f>VLOOKUP(B571,[2]Combined!C$1:AB$640,26,0)</f>
        <v>7</v>
      </c>
      <c r="J571" s="9">
        <f>VLOOKUP(B571,[2]Combined!C$1:AC$640,27,0)</f>
        <v>8</v>
      </c>
      <c r="K571" s="9">
        <f>VLOOKUP(B571,[2]Combined!C$1:AE$640,29,0)</f>
        <v>0</v>
      </c>
      <c r="L571" s="9">
        <f>VLOOKUP(B571,[2]Combined!C$1:AF$640,30,0)</f>
        <v>0</v>
      </c>
      <c r="M571" s="9">
        <f>VLOOKUP(B571,[2]Combined!C$1:AG$640,31,0)</f>
        <v>0</v>
      </c>
      <c r="N571" s="9">
        <v>0</v>
      </c>
      <c r="O571" s="10">
        <f>VLOOKUP(B571,[3]Combined!C$1:AB$640,26,0)</f>
        <v>10</v>
      </c>
      <c r="P571" s="10">
        <f>VLOOKUP(B571,[3]Combined!C$1:AC$640,27,0)</f>
        <v>11</v>
      </c>
      <c r="Q571" s="10">
        <f>VLOOKUP(B571,[3]Combined!C$1:AE$640,29,0)</f>
        <v>0</v>
      </c>
      <c r="R571" s="10">
        <f>VLOOKUP(B571,[3]Combined!C$1:AF$640,30,0)</f>
        <v>0</v>
      </c>
      <c r="S571" s="10">
        <f>VLOOKUP(B571,[3]Combined!C$1:AG$640,31,0)</f>
        <v>0</v>
      </c>
      <c r="T571" s="10">
        <v>0</v>
      </c>
      <c r="U571" s="11">
        <f>VLOOKUP(B571,[4]Combined!C$1:AB$640,26,0)</f>
        <v>11</v>
      </c>
      <c r="V571" s="11">
        <f>VLOOKUP(B571,[4]Combined!C$1:AC$640,27,0)</f>
        <v>12</v>
      </c>
      <c r="W571" s="11">
        <f>VLOOKUP(B571,[4]Combined!C$1:AE$640,29,0)</f>
        <v>0</v>
      </c>
      <c r="X571" s="11">
        <v>0</v>
      </c>
      <c r="Y571" s="11">
        <v>0</v>
      </c>
      <c r="Z571" s="11">
        <v>0</v>
      </c>
      <c r="AA571" s="12">
        <v>5</v>
      </c>
      <c r="AB571" s="12">
        <v>5</v>
      </c>
      <c r="AC571" s="12">
        <f>VLOOKUP(B571,[5]Combined!C$1:AE$640,29,0)</f>
        <v>0</v>
      </c>
      <c r="AD571" s="12">
        <v>0</v>
      </c>
      <c r="AE571" s="12">
        <v>0</v>
      </c>
      <c r="AF571" s="12">
        <v>0</v>
      </c>
      <c r="AG571" s="14">
        <f t="shared" si="45"/>
        <v>40</v>
      </c>
      <c r="AH571" s="14">
        <f t="shared" si="45"/>
        <v>0</v>
      </c>
      <c r="AI571" s="14">
        <f t="shared" si="46"/>
        <v>0</v>
      </c>
      <c r="AJ571" s="14">
        <f t="shared" si="47"/>
        <v>35</v>
      </c>
      <c r="AK571" s="14">
        <f t="shared" si="48"/>
        <v>35</v>
      </c>
      <c r="AL571" s="14">
        <f t="shared" si="49"/>
        <v>87.5</v>
      </c>
      <c r="AM571" s="7" t="s">
        <v>589</v>
      </c>
      <c r="AN571" s="7">
        <v>25</v>
      </c>
    </row>
    <row r="572" spans="1:40" x14ac:dyDescent="0.25">
      <c r="A572" s="7">
        <v>571</v>
      </c>
      <c r="B572" s="7" t="s">
        <v>627</v>
      </c>
      <c r="C572" s="8">
        <f>VLOOKUP(B572,[1]Combined!$B$1:$AA$640,26,0)</f>
        <v>1</v>
      </c>
      <c r="D572" s="8">
        <f>VLOOKUP(B572,[1]Combined!$B$1:$AB$640,27,0)</f>
        <v>4</v>
      </c>
      <c r="E572" s="8">
        <f>VLOOKUP(B572,[1]Combined!$B$1:$AD$640,29,0)</f>
        <v>0</v>
      </c>
      <c r="F572" s="8">
        <f>VLOOKUP(B572,[1]Combined!$B$1:$AE$640,30,0)</f>
        <v>0</v>
      </c>
      <c r="G572" s="8">
        <f>VLOOKUP(B572,[1]Combined!$B$1:$AF$640,31,0)</f>
        <v>0</v>
      </c>
      <c r="H572" s="8">
        <v>0</v>
      </c>
      <c r="I572" s="9">
        <f>VLOOKUP(B572,[2]Combined!C$1:AB$640,26,0)</f>
        <v>4</v>
      </c>
      <c r="J572" s="9">
        <f>VLOOKUP(B572,[2]Combined!C$1:AC$640,27,0)</f>
        <v>8</v>
      </c>
      <c r="K572" s="9">
        <f>VLOOKUP(B572,[2]Combined!C$1:AE$640,29,0)</f>
        <v>0</v>
      </c>
      <c r="L572" s="9">
        <f>VLOOKUP(B572,[2]Combined!C$1:AF$640,30,0)</f>
        <v>0</v>
      </c>
      <c r="M572" s="9">
        <f>VLOOKUP(B572,[2]Combined!C$1:AG$640,31,0)</f>
        <v>0</v>
      </c>
      <c r="N572" s="9">
        <v>0</v>
      </c>
      <c r="O572" s="10">
        <f>VLOOKUP(B572,[3]Combined!C$1:AB$640,26,0)</f>
        <v>4</v>
      </c>
      <c r="P572" s="10">
        <f>VLOOKUP(B572,[3]Combined!C$1:AC$640,27,0)</f>
        <v>11</v>
      </c>
      <c r="Q572" s="10">
        <f>VLOOKUP(B572,[3]Combined!C$1:AE$640,29,0)</f>
        <v>0</v>
      </c>
      <c r="R572" s="10">
        <f>VLOOKUP(B572,[3]Combined!C$1:AF$640,30,0)</f>
        <v>0</v>
      </c>
      <c r="S572" s="10">
        <f>VLOOKUP(B572,[3]Combined!C$1:AG$640,31,0)</f>
        <v>0</v>
      </c>
      <c r="T572" s="10">
        <v>0</v>
      </c>
      <c r="U572" s="11">
        <f>VLOOKUP(B572,[4]Combined!C$1:AB$640,26,0)</f>
        <v>0</v>
      </c>
      <c r="V572" s="11">
        <f>VLOOKUP(B572,[4]Combined!C$1:AC$640,27,0)</f>
        <v>12</v>
      </c>
      <c r="W572" s="11">
        <f>VLOOKUP(B572,[4]Combined!C$1:AE$640,29,0)</f>
        <v>0</v>
      </c>
      <c r="X572" s="11">
        <v>0</v>
      </c>
      <c r="Y572" s="11">
        <v>0</v>
      </c>
      <c r="Z572" s="11">
        <v>0</v>
      </c>
      <c r="AA572" s="12">
        <v>2</v>
      </c>
      <c r="AB572" s="12">
        <v>5</v>
      </c>
      <c r="AC572" s="12">
        <f>VLOOKUP(B572,[5]Combined!C$1:AE$640,29,0)</f>
        <v>0</v>
      </c>
      <c r="AD572" s="12">
        <v>0</v>
      </c>
      <c r="AE572" s="12">
        <v>0</v>
      </c>
      <c r="AF572" s="12">
        <v>0</v>
      </c>
      <c r="AG572" s="14">
        <f t="shared" si="45"/>
        <v>40</v>
      </c>
      <c r="AH572" s="14">
        <f t="shared" si="45"/>
        <v>0</v>
      </c>
      <c r="AI572" s="14">
        <f t="shared" si="46"/>
        <v>0</v>
      </c>
      <c r="AJ572" s="14">
        <f t="shared" si="47"/>
        <v>11</v>
      </c>
      <c r="AK572" s="14">
        <f t="shared" si="48"/>
        <v>11</v>
      </c>
      <c r="AL572" s="14">
        <f t="shared" si="49"/>
        <v>27.500000000000004</v>
      </c>
      <c r="AM572" s="7" t="s">
        <v>591</v>
      </c>
      <c r="AN572" s="7">
        <v>24</v>
      </c>
    </row>
    <row r="573" spans="1:40" x14ac:dyDescent="0.25">
      <c r="A573" s="7">
        <v>572</v>
      </c>
      <c r="B573" s="7" t="s">
        <v>628</v>
      </c>
      <c r="C573" s="8">
        <f>VLOOKUP(B573,[1]Combined!$B$1:$AA$640,26,0)</f>
        <v>2</v>
      </c>
      <c r="D573" s="8">
        <f>VLOOKUP(B573,[1]Combined!$B$1:$AB$640,27,0)</f>
        <v>4</v>
      </c>
      <c r="E573" s="8">
        <f>VLOOKUP(B573,[1]Combined!$B$1:$AD$640,29,0)</f>
        <v>0</v>
      </c>
      <c r="F573" s="8">
        <f>VLOOKUP(B573,[1]Combined!$B$1:$AE$640,30,0)</f>
        <v>0</v>
      </c>
      <c r="G573" s="8">
        <f>VLOOKUP(B573,[1]Combined!$B$1:$AF$640,31,0)</f>
        <v>0</v>
      </c>
      <c r="H573" s="8">
        <v>0</v>
      </c>
      <c r="I573" s="9">
        <f>VLOOKUP(B573,[2]Combined!C$1:AB$640,26,0)</f>
        <v>4</v>
      </c>
      <c r="J573" s="9">
        <f>VLOOKUP(B573,[2]Combined!C$1:AC$640,27,0)</f>
        <v>8</v>
      </c>
      <c r="K573" s="9">
        <f>VLOOKUP(B573,[2]Combined!C$1:AE$640,29,0)</f>
        <v>0</v>
      </c>
      <c r="L573" s="9">
        <f>VLOOKUP(B573,[2]Combined!C$1:AF$640,30,0)</f>
        <v>0</v>
      </c>
      <c r="M573" s="9">
        <f>VLOOKUP(B573,[2]Combined!C$1:AG$640,31,0)</f>
        <v>0</v>
      </c>
      <c r="N573" s="9">
        <v>0</v>
      </c>
      <c r="O573" s="10">
        <f>VLOOKUP(B573,[3]Combined!C$1:AB$640,26,0)</f>
        <v>9</v>
      </c>
      <c r="P573" s="10">
        <f>VLOOKUP(B573,[3]Combined!C$1:AC$640,27,0)</f>
        <v>11</v>
      </c>
      <c r="Q573" s="10">
        <f>VLOOKUP(B573,[3]Combined!C$1:AE$640,29,0)</f>
        <v>0</v>
      </c>
      <c r="R573" s="10">
        <f>VLOOKUP(B573,[3]Combined!C$1:AF$640,30,0)</f>
        <v>0</v>
      </c>
      <c r="S573" s="10">
        <f>VLOOKUP(B573,[3]Combined!C$1:AG$640,31,0)</f>
        <v>0</v>
      </c>
      <c r="T573" s="10">
        <v>0</v>
      </c>
      <c r="U573" s="11">
        <f>VLOOKUP(B573,[4]Combined!C$1:AB$640,26,0)</f>
        <v>9</v>
      </c>
      <c r="V573" s="11">
        <f>VLOOKUP(B573,[4]Combined!C$1:AC$640,27,0)</f>
        <v>12</v>
      </c>
      <c r="W573" s="11">
        <f>VLOOKUP(B573,[4]Combined!C$1:AE$640,29,0)</f>
        <v>0</v>
      </c>
      <c r="X573" s="11">
        <v>0</v>
      </c>
      <c r="Y573" s="11">
        <v>0</v>
      </c>
      <c r="Z573" s="11">
        <v>0</v>
      </c>
      <c r="AA573" s="12">
        <v>3</v>
      </c>
      <c r="AB573" s="12">
        <v>5</v>
      </c>
      <c r="AC573" s="12">
        <f>VLOOKUP(B573,[5]Combined!C$1:AE$640,29,0)</f>
        <v>0</v>
      </c>
      <c r="AD573" s="12">
        <v>0</v>
      </c>
      <c r="AE573" s="12">
        <v>0</v>
      </c>
      <c r="AF573" s="12">
        <v>0</v>
      </c>
      <c r="AG573" s="14">
        <f t="shared" si="45"/>
        <v>40</v>
      </c>
      <c r="AH573" s="14">
        <f t="shared" si="45"/>
        <v>0</v>
      </c>
      <c r="AI573" s="14">
        <f t="shared" si="46"/>
        <v>0</v>
      </c>
      <c r="AJ573" s="14">
        <f t="shared" si="47"/>
        <v>27</v>
      </c>
      <c r="AK573" s="14">
        <f t="shared" si="48"/>
        <v>27</v>
      </c>
      <c r="AL573" s="14">
        <f t="shared" si="49"/>
        <v>67.5</v>
      </c>
      <c r="AM573" s="7" t="s">
        <v>593</v>
      </c>
      <c r="AN573" s="7">
        <v>24</v>
      </c>
    </row>
    <row r="574" spans="1:40" x14ac:dyDescent="0.25">
      <c r="A574" s="7">
        <v>573</v>
      </c>
      <c r="B574" s="7" t="s">
        <v>629</v>
      </c>
      <c r="C574" s="8">
        <f>VLOOKUP(B574,[1]Combined!$B$1:$AA$640,26,0)</f>
        <v>2</v>
      </c>
      <c r="D574" s="8">
        <f>VLOOKUP(B574,[1]Combined!$B$1:$AB$640,27,0)</f>
        <v>4</v>
      </c>
      <c r="E574" s="8">
        <f>VLOOKUP(B574,[1]Combined!$B$1:$AD$640,29,0)</f>
        <v>0</v>
      </c>
      <c r="F574" s="8">
        <f>VLOOKUP(B574,[1]Combined!$B$1:$AE$640,30,0)</f>
        <v>0</v>
      </c>
      <c r="G574" s="8">
        <f>VLOOKUP(B574,[1]Combined!$B$1:$AF$640,31,0)</f>
        <v>0</v>
      </c>
      <c r="H574" s="8">
        <v>0</v>
      </c>
      <c r="I574" s="9">
        <f>VLOOKUP(B574,[2]Combined!C$1:AB$640,26,0)</f>
        <v>5</v>
      </c>
      <c r="J574" s="9">
        <f>VLOOKUP(B574,[2]Combined!C$1:AC$640,27,0)</f>
        <v>8</v>
      </c>
      <c r="K574" s="9">
        <f>VLOOKUP(B574,[2]Combined!C$1:AE$640,29,0)</f>
        <v>0</v>
      </c>
      <c r="L574" s="9">
        <f>VLOOKUP(B574,[2]Combined!C$1:AF$640,30,0)</f>
        <v>0</v>
      </c>
      <c r="M574" s="9">
        <f>VLOOKUP(B574,[2]Combined!C$1:AG$640,31,0)</f>
        <v>0</v>
      </c>
      <c r="N574" s="9">
        <v>0</v>
      </c>
      <c r="O574" s="10">
        <f>VLOOKUP(B574,[3]Combined!C$1:AB$640,26,0)</f>
        <v>0</v>
      </c>
      <c r="P574" s="10">
        <f>VLOOKUP(B574,[3]Combined!C$1:AC$640,27,0)</f>
        <v>11</v>
      </c>
      <c r="Q574" s="10">
        <f>VLOOKUP(B574,[3]Combined!C$1:AE$640,29,0)</f>
        <v>0</v>
      </c>
      <c r="R574" s="10">
        <f>VLOOKUP(B574,[3]Combined!C$1:AF$640,30,0)</f>
        <v>0</v>
      </c>
      <c r="S574" s="10">
        <f>VLOOKUP(B574,[3]Combined!C$1:AG$640,31,0)</f>
        <v>0</v>
      </c>
      <c r="T574" s="10">
        <v>0</v>
      </c>
      <c r="U574" s="11">
        <f>VLOOKUP(B574,[4]Combined!C$1:AB$640,26,0)</f>
        <v>3</v>
      </c>
      <c r="V574" s="11">
        <f>VLOOKUP(B574,[4]Combined!C$1:AC$640,27,0)</f>
        <v>12</v>
      </c>
      <c r="W574" s="11">
        <f>VLOOKUP(B574,[4]Combined!C$1:AE$640,29,0)</f>
        <v>0</v>
      </c>
      <c r="X574" s="11">
        <v>0</v>
      </c>
      <c r="Y574" s="11">
        <v>0</v>
      </c>
      <c r="Z574" s="11">
        <v>0</v>
      </c>
      <c r="AA574" s="12">
        <f>VLOOKUP(B574,[5]Combined!C$1:AB$640,26,0)</f>
        <v>0</v>
      </c>
      <c r="AB574" s="12">
        <v>5</v>
      </c>
      <c r="AC574" s="12">
        <f>VLOOKUP(B574,[5]Combined!C$1:AE$640,29,0)</f>
        <v>0</v>
      </c>
      <c r="AD574" s="12">
        <v>0</v>
      </c>
      <c r="AE574" s="12">
        <v>0</v>
      </c>
      <c r="AF574" s="12">
        <v>0</v>
      </c>
      <c r="AG574" s="14">
        <f t="shared" si="45"/>
        <v>40</v>
      </c>
      <c r="AH574" s="14">
        <f t="shared" si="45"/>
        <v>0</v>
      </c>
      <c r="AI574" s="14">
        <f t="shared" si="46"/>
        <v>0</v>
      </c>
      <c r="AJ574" s="14">
        <f t="shared" si="47"/>
        <v>10</v>
      </c>
      <c r="AK574" s="14">
        <f t="shared" si="48"/>
        <v>10</v>
      </c>
      <c r="AL574" s="14">
        <f t="shared" si="49"/>
        <v>25</v>
      </c>
      <c r="AM574" s="7" t="s">
        <v>595</v>
      </c>
      <c r="AN574" s="7">
        <v>9</v>
      </c>
    </row>
    <row r="575" spans="1:40" x14ac:dyDescent="0.25">
      <c r="A575" s="7">
        <v>574</v>
      </c>
      <c r="B575" s="7" t="s">
        <v>630</v>
      </c>
      <c r="C575" s="8">
        <f>VLOOKUP(B575,[1]Combined!$B$1:$AA$640,26,0)</f>
        <v>3</v>
      </c>
      <c r="D575" s="8">
        <f>VLOOKUP(B575,[1]Combined!$B$1:$AB$640,27,0)</f>
        <v>4</v>
      </c>
      <c r="E575" s="8">
        <f>VLOOKUP(B575,[1]Combined!$B$1:$AD$640,29,0)</f>
        <v>0</v>
      </c>
      <c r="F575" s="8">
        <f>VLOOKUP(B575,[1]Combined!$B$1:$AE$640,30,0)</f>
        <v>0</v>
      </c>
      <c r="G575" s="8">
        <f>VLOOKUP(B575,[1]Combined!$B$1:$AF$640,31,0)</f>
        <v>0</v>
      </c>
      <c r="H575" s="8">
        <v>0</v>
      </c>
      <c r="I575" s="9">
        <f>VLOOKUP(B575,[2]Combined!C$1:AB$640,26,0)</f>
        <v>7</v>
      </c>
      <c r="J575" s="9">
        <f>VLOOKUP(B575,[2]Combined!C$1:AC$640,27,0)</f>
        <v>8</v>
      </c>
      <c r="K575" s="9">
        <f>VLOOKUP(B575,[2]Combined!C$1:AE$640,29,0)</f>
        <v>0</v>
      </c>
      <c r="L575" s="9">
        <f>VLOOKUP(B575,[2]Combined!C$1:AF$640,30,0)</f>
        <v>0</v>
      </c>
      <c r="M575" s="9">
        <f>VLOOKUP(B575,[2]Combined!C$1:AG$640,31,0)</f>
        <v>0</v>
      </c>
      <c r="N575" s="9">
        <v>0</v>
      </c>
      <c r="O575" s="10">
        <f>VLOOKUP(B575,[3]Combined!C$1:AB$640,26,0)</f>
        <v>11</v>
      </c>
      <c r="P575" s="10">
        <f>VLOOKUP(B575,[3]Combined!C$1:AC$640,27,0)</f>
        <v>11</v>
      </c>
      <c r="Q575" s="10">
        <f>VLOOKUP(B575,[3]Combined!C$1:AE$640,29,0)</f>
        <v>0</v>
      </c>
      <c r="R575" s="10">
        <f>VLOOKUP(B575,[3]Combined!C$1:AF$640,30,0)</f>
        <v>0</v>
      </c>
      <c r="S575" s="10">
        <f>VLOOKUP(B575,[3]Combined!C$1:AG$640,31,0)</f>
        <v>0</v>
      </c>
      <c r="T575" s="10">
        <v>0</v>
      </c>
      <c r="U575" s="11">
        <f>VLOOKUP(B575,[4]Combined!C$1:AB$640,26,0)</f>
        <v>11</v>
      </c>
      <c r="V575" s="11">
        <f>VLOOKUP(B575,[4]Combined!C$1:AC$640,27,0)</f>
        <v>12</v>
      </c>
      <c r="W575" s="11">
        <f>VLOOKUP(B575,[4]Combined!C$1:AE$640,29,0)</f>
        <v>0</v>
      </c>
      <c r="X575" s="11">
        <v>0</v>
      </c>
      <c r="Y575" s="11">
        <v>0</v>
      </c>
      <c r="Z575" s="11">
        <v>0</v>
      </c>
      <c r="AA575" s="12">
        <v>4</v>
      </c>
      <c r="AB575" s="12">
        <v>5</v>
      </c>
      <c r="AC575" s="12">
        <f>VLOOKUP(B575,[5]Combined!C$1:AE$640,29,0)</f>
        <v>0</v>
      </c>
      <c r="AD575" s="12">
        <v>0</v>
      </c>
      <c r="AE575" s="12">
        <v>0</v>
      </c>
      <c r="AF575" s="12">
        <v>0</v>
      </c>
      <c r="AG575" s="14">
        <f t="shared" si="45"/>
        <v>40</v>
      </c>
      <c r="AH575" s="14">
        <f t="shared" si="45"/>
        <v>0</v>
      </c>
      <c r="AI575" s="14">
        <f t="shared" si="46"/>
        <v>0</v>
      </c>
      <c r="AJ575" s="14">
        <f t="shared" si="47"/>
        <v>36</v>
      </c>
      <c r="AK575" s="14">
        <f t="shared" si="48"/>
        <v>36</v>
      </c>
      <c r="AL575" s="14">
        <f t="shared" si="49"/>
        <v>90</v>
      </c>
      <c r="AM575" s="7" t="s">
        <v>587</v>
      </c>
      <c r="AN575" s="7">
        <v>25</v>
      </c>
    </row>
    <row r="576" spans="1:40" x14ac:dyDescent="0.25">
      <c r="A576" s="7">
        <v>575</v>
      </c>
      <c r="B576" s="7" t="s">
        <v>631</v>
      </c>
      <c r="C576" s="8">
        <f>VLOOKUP(B576,[1]Combined!$B$1:$AA$640,26,0)</f>
        <v>2</v>
      </c>
      <c r="D576" s="8">
        <f>VLOOKUP(B576,[1]Combined!$B$1:$AB$640,27,0)</f>
        <v>4</v>
      </c>
      <c r="E576" s="8">
        <f>VLOOKUP(B576,[1]Combined!$B$1:$AD$640,29,0)</f>
        <v>0</v>
      </c>
      <c r="F576" s="8">
        <f>VLOOKUP(B576,[1]Combined!$B$1:$AE$640,30,0)</f>
        <v>0</v>
      </c>
      <c r="G576" s="8">
        <f>VLOOKUP(B576,[1]Combined!$B$1:$AF$640,31,0)</f>
        <v>0</v>
      </c>
      <c r="H576" s="8">
        <v>0</v>
      </c>
      <c r="I576" s="9">
        <f>VLOOKUP(B576,[2]Combined!C$1:AB$640,26,0)</f>
        <v>3</v>
      </c>
      <c r="J576" s="9">
        <f>VLOOKUP(B576,[2]Combined!C$1:AC$640,27,0)</f>
        <v>8</v>
      </c>
      <c r="K576" s="9">
        <f>VLOOKUP(B576,[2]Combined!C$1:AE$640,29,0)</f>
        <v>0</v>
      </c>
      <c r="L576" s="9">
        <f>VLOOKUP(B576,[2]Combined!C$1:AF$640,30,0)</f>
        <v>0</v>
      </c>
      <c r="M576" s="9">
        <f>VLOOKUP(B576,[2]Combined!C$1:AG$640,31,0)</f>
        <v>0</v>
      </c>
      <c r="N576" s="9">
        <v>0</v>
      </c>
      <c r="O576" s="10">
        <f>VLOOKUP(B576,[3]Combined!C$1:AB$640,26,0)</f>
        <v>5</v>
      </c>
      <c r="P576" s="10">
        <f>VLOOKUP(B576,[3]Combined!C$1:AC$640,27,0)</f>
        <v>11</v>
      </c>
      <c r="Q576" s="10">
        <f>VLOOKUP(B576,[3]Combined!C$1:AE$640,29,0)</f>
        <v>2</v>
      </c>
      <c r="R576" s="10">
        <f>VLOOKUP(B576,[3]Combined!C$1:AF$640,30,0)</f>
        <v>0</v>
      </c>
      <c r="S576" s="10">
        <f>VLOOKUP(B576,[3]Combined!C$1:AG$640,31,0)</f>
        <v>0</v>
      </c>
      <c r="T576" s="10">
        <v>0</v>
      </c>
      <c r="U576" s="11">
        <f>VLOOKUP(B576,[4]Combined!C$1:AB$640,26,0)</f>
        <v>6</v>
      </c>
      <c r="V576" s="11">
        <f>VLOOKUP(B576,[4]Combined!C$1:AC$640,27,0)</f>
        <v>12</v>
      </c>
      <c r="W576" s="11">
        <f>VLOOKUP(B576,[4]Combined!C$1:AE$640,29,0)</f>
        <v>0</v>
      </c>
      <c r="X576" s="11">
        <v>0</v>
      </c>
      <c r="Y576" s="11">
        <v>0</v>
      </c>
      <c r="Z576" s="11">
        <v>0</v>
      </c>
      <c r="AA576" s="12">
        <v>1</v>
      </c>
      <c r="AB576" s="12">
        <v>5</v>
      </c>
      <c r="AC576" s="12">
        <f>VLOOKUP(B576,[5]Combined!C$1:AE$640,29,0)</f>
        <v>0</v>
      </c>
      <c r="AD576" s="12">
        <v>0</v>
      </c>
      <c r="AE576" s="12">
        <v>0</v>
      </c>
      <c r="AF576" s="12">
        <v>0</v>
      </c>
      <c r="AG576" s="14">
        <f t="shared" si="45"/>
        <v>40</v>
      </c>
      <c r="AH576" s="14">
        <f t="shared" si="45"/>
        <v>2</v>
      </c>
      <c r="AI576" s="14">
        <f t="shared" si="46"/>
        <v>2</v>
      </c>
      <c r="AJ576" s="14">
        <f t="shared" si="47"/>
        <v>17</v>
      </c>
      <c r="AK576" s="14">
        <f t="shared" si="48"/>
        <v>19</v>
      </c>
      <c r="AL576" s="14">
        <f t="shared" si="49"/>
        <v>47.5</v>
      </c>
      <c r="AM576" s="7" t="s">
        <v>589</v>
      </c>
      <c r="AN576" s="7">
        <v>25</v>
      </c>
    </row>
    <row r="577" spans="1:40" x14ac:dyDescent="0.25">
      <c r="A577" s="7">
        <v>576</v>
      </c>
      <c r="B577" s="7" t="s">
        <v>632</v>
      </c>
      <c r="C577" s="8">
        <f>VLOOKUP(B577,[1]Combined!$B$1:$AA$640,26,0)</f>
        <v>2</v>
      </c>
      <c r="D577" s="8">
        <f>VLOOKUP(B577,[1]Combined!$B$1:$AB$640,27,0)</f>
        <v>4</v>
      </c>
      <c r="E577" s="8">
        <f>VLOOKUP(B577,[1]Combined!$B$1:$AD$640,29,0)</f>
        <v>0</v>
      </c>
      <c r="F577" s="8">
        <f>VLOOKUP(B577,[1]Combined!$B$1:$AE$640,30,0)</f>
        <v>0</v>
      </c>
      <c r="G577" s="8">
        <f>VLOOKUP(B577,[1]Combined!$B$1:$AF$640,31,0)</f>
        <v>0</v>
      </c>
      <c r="H577" s="8">
        <v>0</v>
      </c>
      <c r="I577" s="9">
        <f>VLOOKUP(B577,[2]Combined!C$1:AB$640,26,0)</f>
        <v>2</v>
      </c>
      <c r="J577" s="9">
        <f>VLOOKUP(B577,[2]Combined!C$1:AC$640,27,0)</f>
        <v>8</v>
      </c>
      <c r="K577" s="9">
        <f>VLOOKUP(B577,[2]Combined!C$1:AE$640,29,0)</f>
        <v>0</v>
      </c>
      <c r="L577" s="9">
        <f>VLOOKUP(B577,[2]Combined!C$1:AF$640,30,0)</f>
        <v>0</v>
      </c>
      <c r="M577" s="9">
        <f>VLOOKUP(B577,[2]Combined!C$1:AG$640,31,0)</f>
        <v>0</v>
      </c>
      <c r="N577" s="9">
        <v>0</v>
      </c>
      <c r="O577" s="10">
        <f>VLOOKUP(B577,[3]Combined!C$1:AB$640,26,0)</f>
        <v>8</v>
      </c>
      <c r="P577" s="10">
        <f>VLOOKUP(B577,[3]Combined!C$1:AC$640,27,0)</f>
        <v>11</v>
      </c>
      <c r="Q577" s="10">
        <f>VLOOKUP(B577,[3]Combined!C$1:AE$640,29,0)</f>
        <v>0</v>
      </c>
      <c r="R577" s="10">
        <f>VLOOKUP(B577,[3]Combined!C$1:AF$640,30,0)</f>
        <v>0</v>
      </c>
      <c r="S577" s="10">
        <f>VLOOKUP(B577,[3]Combined!C$1:AG$640,31,0)</f>
        <v>0</v>
      </c>
      <c r="T577" s="10">
        <v>0</v>
      </c>
      <c r="U577" s="11">
        <f>VLOOKUP(B577,[4]Combined!C$1:AB$640,26,0)</f>
        <v>6</v>
      </c>
      <c r="V577" s="11">
        <f>VLOOKUP(B577,[4]Combined!C$1:AC$640,27,0)</f>
        <v>12</v>
      </c>
      <c r="W577" s="11">
        <f>VLOOKUP(B577,[4]Combined!C$1:AE$640,29,0)</f>
        <v>0</v>
      </c>
      <c r="X577" s="11">
        <v>0</v>
      </c>
      <c r="Y577" s="11">
        <v>0</v>
      </c>
      <c r="Z577" s="11">
        <v>0</v>
      </c>
      <c r="AA577" s="12">
        <v>1</v>
      </c>
      <c r="AB577" s="12">
        <v>5</v>
      </c>
      <c r="AC577" s="12">
        <f>VLOOKUP(B577,[5]Combined!C$1:AE$640,29,0)</f>
        <v>0</v>
      </c>
      <c r="AD577" s="12">
        <v>0</v>
      </c>
      <c r="AE577" s="12">
        <v>0</v>
      </c>
      <c r="AF577" s="12">
        <v>0</v>
      </c>
      <c r="AG577" s="14">
        <f t="shared" si="45"/>
        <v>40</v>
      </c>
      <c r="AH577" s="14">
        <f t="shared" si="45"/>
        <v>0</v>
      </c>
      <c r="AI577" s="14">
        <f t="shared" si="46"/>
        <v>0</v>
      </c>
      <c r="AJ577" s="14">
        <f t="shared" si="47"/>
        <v>19</v>
      </c>
      <c r="AK577" s="14">
        <f t="shared" si="48"/>
        <v>19</v>
      </c>
      <c r="AL577" s="14">
        <f t="shared" si="49"/>
        <v>47.5</v>
      </c>
      <c r="AM577" s="7" t="s">
        <v>591</v>
      </c>
      <c r="AN577" s="7">
        <v>25</v>
      </c>
    </row>
    <row r="578" spans="1:40" x14ac:dyDescent="0.25">
      <c r="A578" s="7">
        <v>577</v>
      </c>
      <c r="B578" s="7" t="s">
        <v>633</v>
      </c>
      <c r="C578" s="8">
        <f>VLOOKUP(B578,[1]Combined!$B$1:$AA$640,26,0)</f>
        <v>2</v>
      </c>
      <c r="D578" s="8">
        <f>VLOOKUP(B578,[1]Combined!$B$1:$AB$640,27,0)</f>
        <v>4</v>
      </c>
      <c r="E578" s="8">
        <f>VLOOKUP(B578,[1]Combined!$B$1:$AD$640,29,0)</f>
        <v>0</v>
      </c>
      <c r="F578" s="8">
        <f>VLOOKUP(B578,[1]Combined!$B$1:$AE$640,30,0)</f>
        <v>0</v>
      </c>
      <c r="G578" s="8">
        <f>VLOOKUP(B578,[1]Combined!$B$1:$AF$640,31,0)</f>
        <v>0</v>
      </c>
      <c r="H578" s="8">
        <v>0</v>
      </c>
      <c r="I578" s="9">
        <f>VLOOKUP(B578,[2]Combined!C$1:AB$640,26,0)</f>
        <v>8</v>
      </c>
      <c r="J578" s="9">
        <f>VLOOKUP(B578,[2]Combined!C$1:AC$640,27,0)</f>
        <v>8</v>
      </c>
      <c r="K578" s="9">
        <f>VLOOKUP(B578,[2]Combined!C$1:AE$640,29,0)</f>
        <v>0</v>
      </c>
      <c r="L578" s="9">
        <f>VLOOKUP(B578,[2]Combined!C$1:AF$640,30,0)</f>
        <v>0</v>
      </c>
      <c r="M578" s="9">
        <f>VLOOKUP(B578,[2]Combined!C$1:AG$640,31,0)</f>
        <v>0</v>
      </c>
      <c r="N578" s="9">
        <v>0</v>
      </c>
      <c r="O578" s="10">
        <f>VLOOKUP(B578,[3]Combined!C$1:AB$640,26,0)</f>
        <v>4</v>
      </c>
      <c r="P578" s="10">
        <f>VLOOKUP(B578,[3]Combined!C$1:AC$640,27,0)</f>
        <v>11</v>
      </c>
      <c r="Q578" s="10">
        <f>VLOOKUP(B578,[3]Combined!C$1:AE$640,29,0)</f>
        <v>3</v>
      </c>
      <c r="R578" s="10">
        <f>VLOOKUP(B578,[3]Combined!C$1:AF$640,30,0)</f>
        <v>0</v>
      </c>
      <c r="S578" s="10">
        <f>VLOOKUP(B578,[3]Combined!C$1:AG$640,31,0)</f>
        <v>0</v>
      </c>
      <c r="T578" s="10">
        <v>0</v>
      </c>
      <c r="U578" s="11">
        <f>VLOOKUP(B578,[4]Combined!C$1:AB$640,26,0)</f>
        <v>2</v>
      </c>
      <c r="V578" s="11">
        <f>VLOOKUP(B578,[4]Combined!C$1:AC$640,27,0)</f>
        <v>12</v>
      </c>
      <c r="W578" s="11">
        <f>VLOOKUP(B578,[4]Combined!C$1:AE$640,29,0)</f>
        <v>4</v>
      </c>
      <c r="X578" s="11">
        <v>0</v>
      </c>
      <c r="Y578" s="11">
        <v>0</v>
      </c>
      <c r="Z578" s="11">
        <v>0</v>
      </c>
      <c r="AA578" s="12">
        <v>2</v>
      </c>
      <c r="AB578" s="12">
        <v>5</v>
      </c>
      <c r="AC578" s="12">
        <f>VLOOKUP(B578,[5]Combined!C$1:AE$640,29,0)</f>
        <v>0</v>
      </c>
      <c r="AD578" s="12">
        <v>0</v>
      </c>
      <c r="AE578" s="12">
        <v>0</v>
      </c>
      <c r="AF578" s="12">
        <v>0</v>
      </c>
      <c r="AG578" s="14">
        <f t="shared" si="45"/>
        <v>40</v>
      </c>
      <c r="AH578" s="14">
        <f t="shared" si="45"/>
        <v>7</v>
      </c>
      <c r="AI578" s="14">
        <f t="shared" si="46"/>
        <v>7</v>
      </c>
      <c r="AJ578" s="14">
        <f t="shared" si="47"/>
        <v>18</v>
      </c>
      <c r="AK578" s="14">
        <f t="shared" si="48"/>
        <v>25</v>
      </c>
      <c r="AL578" s="14">
        <f t="shared" si="49"/>
        <v>62.5</v>
      </c>
      <c r="AM578" s="7" t="s">
        <v>593</v>
      </c>
      <c r="AN578" s="7">
        <v>24</v>
      </c>
    </row>
    <row r="579" spans="1:40" x14ac:dyDescent="0.25">
      <c r="A579" s="7">
        <v>578</v>
      </c>
      <c r="B579" s="7" t="s">
        <v>634</v>
      </c>
      <c r="C579" s="8">
        <f>VLOOKUP(B579,[1]Combined!$B$1:$AA$640,26,0)</f>
        <v>2</v>
      </c>
      <c r="D579" s="8">
        <f>VLOOKUP(B579,[1]Combined!$B$1:$AB$640,27,0)</f>
        <v>4</v>
      </c>
      <c r="E579" s="8">
        <f>VLOOKUP(B579,[1]Combined!$B$1:$AD$640,29,0)</f>
        <v>0</v>
      </c>
      <c r="F579" s="8">
        <f>VLOOKUP(B579,[1]Combined!$B$1:$AE$640,30,0)</f>
        <v>0</v>
      </c>
      <c r="G579" s="8">
        <f>VLOOKUP(B579,[1]Combined!$B$1:$AF$640,31,0)</f>
        <v>0</v>
      </c>
      <c r="H579" s="8">
        <v>0</v>
      </c>
      <c r="I579" s="9">
        <f>VLOOKUP(B579,[2]Combined!C$1:AB$640,26,0)</f>
        <v>6</v>
      </c>
      <c r="J579" s="9">
        <f>VLOOKUP(B579,[2]Combined!C$1:AC$640,27,0)</f>
        <v>8</v>
      </c>
      <c r="K579" s="9">
        <f>VLOOKUP(B579,[2]Combined!C$1:AE$640,29,0)</f>
        <v>0</v>
      </c>
      <c r="L579" s="9">
        <f>VLOOKUP(B579,[2]Combined!C$1:AF$640,30,0)</f>
        <v>0</v>
      </c>
      <c r="M579" s="9">
        <f>VLOOKUP(B579,[2]Combined!C$1:AG$640,31,0)</f>
        <v>0</v>
      </c>
      <c r="N579" s="9">
        <v>0</v>
      </c>
      <c r="O579" s="10">
        <f>VLOOKUP(B579,[3]Combined!C$1:AB$640,26,0)</f>
        <v>5</v>
      </c>
      <c r="P579" s="10">
        <f>VLOOKUP(B579,[3]Combined!C$1:AC$640,27,0)</f>
        <v>11</v>
      </c>
      <c r="Q579" s="10">
        <f>VLOOKUP(B579,[3]Combined!C$1:AE$640,29,0)</f>
        <v>0</v>
      </c>
      <c r="R579" s="10">
        <f>VLOOKUP(B579,[3]Combined!C$1:AF$640,30,0)</f>
        <v>0</v>
      </c>
      <c r="S579" s="10">
        <f>VLOOKUP(B579,[3]Combined!C$1:AG$640,31,0)</f>
        <v>0</v>
      </c>
      <c r="T579" s="10">
        <v>0</v>
      </c>
      <c r="U579" s="11">
        <f>VLOOKUP(B579,[4]Combined!C$1:AB$640,26,0)</f>
        <v>7</v>
      </c>
      <c r="V579" s="11">
        <f>VLOOKUP(B579,[4]Combined!C$1:AC$640,27,0)</f>
        <v>12</v>
      </c>
      <c r="W579" s="11">
        <f>VLOOKUP(B579,[4]Combined!C$1:AE$640,29,0)</f>
        <v>0</v>
      </c>
      <c r="X579" s="11">
        <v>0</v>
      </c>
      <c r="Y579" s="11">
        <v>0</v>
      </c>
      <c r="Z579" s="11">
        <v>0</v>
      </c>
      <c r="AA579" s="12">
        <v>2</v>
      </c>
      <c r="AB579" s="12">
        <v>5</v>
      </c>
      <c r="AC579" s="12">
        <f>VLOOKUP(B579,[5]Combined!C$1:AE$640,29,0)</f>
        <v>0</v>
      </c>
      <c r="AD579" s="12">
        <v>0</v>
      </c>
      <c r="AE579" s="12">
        <v>0</v>
      </c>
      <c r="AF579" s="12">
        <v>0</v>
      </c>
      <c r="AG579" s="14">
        <f t="shared" si="45"/>
        <v>40</v>
      </c>
      <c r="AH579" s="14">
        <f t="shared" si="45"/>
        <v>0</v>
      </c>
      <c r="AI579" s="14">
        <f t="shared" si="46"/>
        <v>0</v>
      </c>
      <c r="AJ579" s="14">
        <f t="shared" si="47"/>
        <v>22</v>
      </c>
      <c r="AK579" s="14">
        <f t="shared" si="48"/>
        <v>22</v>
      </c>
      <c r="AL579" s="14">
        <f t="shared" si="49"/>
        <v>55.000000000000007</v>
      </c>
      <c r="AM579" s="7" t="s">
        <v>595</v>
      </c>
      <c r="AN579" s="7">
        <v>23</v>
      </c>
    </row>
    <row r="580" spans="1:40" x14ac:dyDescent="0.25">
      <c r="A580" s="7">
        <v>579</v>
      </c>
      <c r="B580" s="7" t="s">
        <v>635</v>
      </c>
      <c r="C580" s="8">
        <f>VLOOKUP(B580,[1]Combined!$B$1:$AA$640,26,0)</f>
        <v>2</v>
      </c>
      <c r="D580" s="8">
        <f>VLOOKUP(B580,[1]Combined!$B$1:$AB$640,27,0)</f>
        <v>4</v>
      </c>
      <c r="E580" s="8">
        <f>VLOOKUP(B580,[1]Combined!$B$1:$AD$640,29,0)</f>
        <v>0</v>
      </c>
      <c r="F580" s="8">
        <f>VLOOKUP(B580,[1]Combined!$B$1:$AE$640,30,0)</f>
        <v>0</v>
      </c>
      <c r="G580" s="8">
        <f>VLOOKUP(B580,[1]Combined!$B$1:$AF$640,31,0)</f>
        <v>0</v>
      </c>
      <c r="H580" s="8">
        <v>0</v>
      </c>
      <c r="I580" s="9">
        <f>VLOOKUP(B580,[2]Combined!C$1:AB$640,26,0)</f>
        <v>7</v>
      </c>
      <c r="J580" s="9">
        <f>VLOOKUP(B580,[2]Combined!C$1:AC$640,27,0)</f>
        <v>8</v>
      </c>
      <c r="K580" s="9">
        <f>VLOOKUP(B580,[2]Combined!C$1:AE$640,29,0)</f>
        <v>0</v>
      </c>
      <c r="L580" s="9">
        <f>VLOOKUP(B580,[2]Combined!C$1:AF$640,30,0)</f>
        <v>0</v>
      </c>
      <c r="M580" s="9">
        <f>VLOOKUP(B580,[2]Combined!C$1:AG$640,31,0)</f>
        <v>0</v>
      </c>
      <c r="N580" s="9">
        <v>0</v>
      </c>
      <c r="O580" s="10">
        <f>VLOOKUP(B580,[3]Combined!C$1:AB$640,26,0)</f>
        <v>6</v>
      </c>
      <c r="P580" s="10">
        <f>VLOOKUP(B580,[3]Combined!C$1:AC$640,27,0)</f>
        <v>11</v>
      </c>
      <c r="Q580" s="10">
        <f>VLOOKUP(B580,[3]Combined!C$1:AE$640,29,0)</f>
        <v>1</v>
      </c>
      <c r="R580" s="10">
        <f>VLOOKUP(B580,[3]Combined!C$1:AF$640,30,0)</f>
        <v>0</v>
      </c>
      <c r="S580" s="10">
        <f>VLOOKUP(B580,[3]Combined!C$1:AG$640,31,0)</f>
        <v>0</v>
      </c>
      <c r="T580" s="10">
        <v>0</v>
      </c>
      <c r="U580" s="11">
        <f>VLOOKUP(B580,[4]Combined!C$1:AB$640,26,0)</f>
        <v>8</v>
      </c>
      <c r="V580" s="11">
        <f>VLOOKUP(B580,[4]Combined!C$1:AC$640,27,0)</f>
        <v>12</v>
      </c>
      <c r="W580" s="11">
        <f>VLOOKUP(B580,[4]Combined!C$1:AE$640,29,0)</f>
        <v>3</v>
      </c>
      <c r="X580" s="11">
        <v>0</v>
      </c>
      <c r="Y580" s="11">
        <v>0</v>
      </c>
      <c r="Z580" s="11">
        <v>0</v>
      </c>
      <c r="AA580" s="12">
        <v>3</v>
      </c>
      <c r="AB580" s="12">
        <v>5</v>
      </c>
      <c r="AC580" s="12">
        <f>VLOOKUP(B580,[5]Combined!C$1:AE$640,29,0)</f>
        <v>0</v>
      </c>
      <c r="AD580" s="12">
        <v>0</v>
      </c>
      <c r="AE580" s="12">
        <v>0</v>
      </c>
      <c r="AF580" s="12">
        <v>0</v>
      </c>
      <c r="AG580" s="14">
        <f t="shared" si="45"/>
        <v>40</v>
      </c>
      <c r="AH580" s="14">
        <f t="shared" si="45"/>
        <v>4</v>
      </c>
      <c r="AI580" s="14">
        <f t="shared" si="46"/>
        <v>4</v>
      </c>
      <c r="AJ580" s="14">
        <f t="shared" si="47"/>
        <v>26</v>
      </c>
      <c r="AK580" s="14">
        <f t="shared" si="48"/>
        <v>30</v>
      </c>
      <c r="AL580" s="14">
        <f t="shared" si="49"/>
        <v>75</v>
      </c>
      <c r="AM580" s="7" t="s">
        <v>587</v>
      </c>
      <c r="AN580" s="7">
        <v>22</v>
      </c>
    </row>
    <row r="581" spans="1:40" x14ac:dyDescent="0.25">
      <c r="A581" s="7">
        <v>580</v>
      </c>
      <c r="B581" s="7" t="s">
        <v>636</v>
      </c>
      <c r="C581" s="8">
        <f>VLOOKUP(B581,[1]Combined!$B$1:$AA$640,26,0)</f>
        <v>2</v>
      </c>
      <c r="D581" s="8">
        <f>VLOOKUP(B581,[1]Combined!$B$1:$AB$640,27,0)</f>
        <v>4</v>
      </c>
      <c r="E581" s="8">
        <f>VLOOKUP(B581,[1]Combined!$B$1:$AD$640,29,0)</f>
        <v>0</v>
      </c>
      <c r="F581" s="8">
        <f>VLOOKUP(B581,[1]Combined!$B$1:$AE$640,30,0)</f>
        <v>0</v>
      </c>
      <c r="G581" s="8">
        <f>VLOOKUP(B581,[1]Combined!$B$1:$AF$640,31,0)</f>
        <v>0</v>
      </c>
      <c r="H581" s="8">
        <v>0</v>
      </c>
      <c r="I581" s="9">
        <f>VLOOKUP(B581,[2]Combined!C$1:AB$640,26,0)</f>
        <v>6</v>
      </c>
      <c r="J581" s="9">
        <f>VLOOKUP(B581,[2]Combined!C$1:AC$640,27,0)</f>
        <v>8</v>
      </c>
      <c r="K581" s="9">
        <f>VLOOKUP(B581,[2]Combined!C$1:AE$640,29,0)</f>
        <v>0</v>
      </c>
      <c r="L581" s="9">
        <f>VLOOKUP(B581,[2]Combined!C$1:AF$640,30,0)</f>
        <v>0</v>
      </c>
      <c r="M581" s="9">
        <f>VLOOKUP(B581,[2]Combined!C$1:AG$640,31,0)</f>
        <v>0</v>
      </c>
      <c r="N581" s="9">
        <v>0</v>
      </c>
      <c r="O581" s="10">
        <f>VLOOKUP(B581,[3]Combined!C$1:AB$640,26,0)</f>
        <v>5</v>
      </c>
      <c r="P581" s="10">
        <f>VLOOKUP(B581,[3]Combined!C$1:AC$640,27,0)</f>
        <v>11</v>
      </c>
      <c r="Q581" s="10">
        <f>VLOOKUP(B581,[3]Combined!C$1:AE$640,29,0)</f>
        <v>0</v>
      </c>
      <c r="R581" s="10">
        <f>VLOOKUP(B581,[3]Combined!C$1:AF$640,30,0)</f>
        <v>0</v>
      </c>
      <c r="S581" s="10">
        <f>VLOOKUP(B581,[3]Combined!C$1:AG$640,31,0)</f>
        <v>0</v>
      </c>
      <c r="T581" s="10">
        <v>0</v>
      </c>
      <c r="U581" s="11">
        <f>VLOOKUP(B581,[4]Combined!C$1:AB$640,26,0)</f>
        <v>3</v>
      </c>
      <c r="V581" s="11">
        <f>VLOOKUP(B581,[4]Combined!C$1:AC$640,27,0)</f>
        <v>12</v>
      </c>
      <c r="W581" s="11">
        <f>VLOOKUP(B581,[4]Combined!C$1:AE$640,29,0)</f>
        <v>1</v>
      </c>
      <c r="X581" s="11">
        <v>0</v>
      </c>
      <c r="Y581" s="11">
        <v>0</v>
      </c>
      <c r="Z581" s="11">
        <v>0</v>
      </c>
      <c r="AA581" s="12">
        <v>1</v>
      </c>
      <c r="AB581" s="12">
        <v>5</v>
      </c>
      <c r="AC581" s="12">
        <f>VLOOKUP(B581,[5]Combined!C$1:AE$640,29,0)</f>
        <v>0</v>
      </c>
      <c r="AD581" s="12">
        <v>0</v>
      </c>
      <c r="AE581" s="12">
        <v>0</v>
      </c>
      <c r="AF581" s="12">
        <v>0</v>
      </c>
      <c r="AG581" s="14">
        <f t="shared" si="45"/>
        <v>40</v>
      </c>
      <c r="AH581" s="14">
        <f t="shared" si="45"/>
        <v>1</v>
      </c>
      <c r="AI581" s="14">
        <f t="shared" si="46"/>
        <v>1</v>
      </c>
      <c r="AJ581" s="14">
        <f t="shared" si="47"/>
        <v>17</v>
      </c>
      <c r="AK581" s="14">
        <f t="shared" si="48"/>
        <v>18</v>
      </c>
      <c r="AL581" s="14">
        <f t="shared" si="49"/>
        <v>45</v>
      </c>
      <c r="AM581" s="7" t="s">
        <v>589</v>
      </c>
      <c r="AN581" s="7">
        <v>20</v>
      </c>
    </row>
    <row r="582" spans="1:40" x14ac:dyDescent="0.25">
      <c r="A582" s="7">
        <v>581</v>
      </c>
      <c r="B582" s="7" t="s">
        <v>637</v>
      </c>
      <c r="C582" s="8">
        <f>VLOOKUP(B582,[1]Combined!$B$1:$AA$640,26,0)</f>
        <v>3</v>
      </c>
      <c r="D582" s="8">
        <f>VLOOKUP(B582,[1]Combined!$B$1:$AB$640,27,0)</f>
        <v>3</v>
      </c>
      <c r="E582" s="8">
        <f>VLOOKUP(B582,[1]Combined!$B$1:$AD$640,29,0)</f>
        <v>0</v>
      </c>
      <c r="F582" s="8">
        <f>VLOOKUP(B582,[1]Combined!$B$1:$AE$640,30,0)</f>
        <v>0</v>
      </c>
      <c r="G582" s="8">
        <f>VLOOKUP(B582,[1]Combined!$B$1:$AF$640,31,0)</f>
        <v>0</v>
      </c>
      <c r="H582" s="8">
        <v>0</v>
      </c>
      <c r="I582" s="9">
        <f>VLOOKUP(B582,[2]Combined!C$1:AB$640,26,0)</f>
        <v>2</v>
      </c>
      <c r="J582" s="9">
        <f>VLOOKUP(B582,[2]Combined!C$1:AC$640,27,0)</f>
        <v>7</v>
      </c>
      <c r="K582" s="9">
        <f>VLOOKUP(B582,[2]Combined!C$1:AE$640,29,0)</f>
        <v>0</v>
      </c>
      <c r="L582" s="9">
        <f>VLOOKUP(B582,[2]Combined!C$1:AF$640,30,0)</f>
        <v>0</v>
      </c>
      <c r="M582" s="9">
        <f>VLOOKUP(B582,[2]Combined!C$1:AG$640,31,0)</f>
        <v>0</v>
      </c>
      <c r="N582" s="9">
        <v>0</v>
      </c>
      <c r="O582" s="10">
        <f>VLOOKUP(B582,[3]Combined!C$1:AB$640,26,0)</f>
        <v>2</v>
      </c>
      <c r="P582" s="10">
        <f>VLOOKUP(B582,[3]Combined!C$1:AC$640,27,0)</f>
        <v>6</v>
      </c>
      <c r="Q582" s="10">
        <f>VLOOKUP(B582,[3]Combined!C$1:AE$640,29,0)</f>
        <v>0</v>
      </c>
      <c r="R582" s="10">
        <f>VLOOKUP(B582,[3]Combined!C$1:AF$640,30,0)</f>
        <v>0</v>
      </c>
      <c r="S582" s="10">
        <f>VLOOKUP(B582,[3]Combined!C$1:AG$640,31,0)</f>
        <v>0</v>
      </c>
      <c r="T582" s="10">
        <v>0</v>
      </c>
      <c r="U582" s="11">
        <f>VLOOKUP(B582,[4]Combined!C$1:AB$640,26,0)</f>
        <v>1</v>
      </c>
      <c r="V582" s="11">
        <f>VLOOKUP(B582,[4]Combined!C$1:AC$640,27,0)</f>
        <v>10</v>
      </c>
      <c r="W582" s="11">
        <f>VLOOKUP(B582,[4]Combined!C$1:AE$640,29,0)</f>
        <v>0</v>
      </c>
      <c r="X582" s="11">
        <v>0</v>
      </c>
      <c r="Y582" s="11">
        <v>0</v>
      </c>
      <c r="Z582" s="11">
        <v>0</v>
      </c>
      <c r="AA582" s="12">
        <v>1</v>
      </c>
      <c r="AB582" s="12">
        <v>3</v>
      </c>
      <c r="AC582" s="12">
        <f>VLOOKUP(B582,[5]Combined!C$1:AE$640,29,0)</f>
        <v>0</v>
      </c>
      <c r="AD582" s="12">
        <v>0</v>
      </c>
      <c r="AE582" s="12">
        <v>0</v>
      </c>
      <c r="AF582" s="12">
        <v>0</v>
      </c>
      <c r="AG582" s="14">
        <f t="shared" si="45"/>
        <v>29</v>
      </c>
      <c r="AH582" s="14">
        <f t="shared" si="45"/>
        <v>0</v>
      </c>
      <c r="AI582" s="14">
        <f t="shared" si="46"/>
        <v>0</v>
      </c>
      <c r="AJ582" s="14">
        <f t="shared" si="47"/>
        <v>9</v>
      </c>
      <c r="AK582" s="14">
        <f t="shared" si="48"/>
        <v>9</v>
      </c>
      <c r="AL582" s="14">
        <f t="shared" si="49"/>
        <v>31.03448275862069</v>
      </c>
      <c r="AM582" s="7" t="s">
        <v>638</v>
      </c>
      <c r="AN582" s="7">
        <v>24</v>
      </c>
    </row>
    <row r="583" spans="1:40" x14ac:dyDescent="0.25">
      <c r="A583" s="7">
        <v>582</v>
      </c>
      <c r="B583" s="7" t="s">
        <v>639</v>
      </c>
      <c r="C583" s="8">
        <f>VLOOKUP(B583,[1]Combined!$B$1:$AA$640,26,0)</f>
        <v>1</v>
      </c>
      <c r="D583" s="8">
        <f>VLOOKUP(B583,[1]Combined!$B$1:$AB$640,27,0)</f>
        <v>3</v>
      </c>
      <c r="E583" s="8">
        <f>VLOOKUP(B583,[1]Combined!$B$1:$AD$640,29,0)</f>
        <v>0</v>
      </c>
      <c r="F583" s="8">
        <f>VLOOKUP(B583,[1]Combined!$B$1:$AE$640,30,0)</f>
        <v>0</v>
      </c>
      <c r="G583" s="8">
        <f>VLOOKUP(B583,[1]Combined!$B$1:$AF$640,31,0)</f>
        <v>0</v>
      </c>
      <c r="H583" s="8">
        <v>0</v>
      </c>
      <c r="I583" s="9">
        <f>VLOOKUP(B583,[2]Combined!C$1:AB$640,26,0)</f>
        <v>0</v>
      </c>
      <c r="J583" s="9">
        <f>VLOOKUP(B583,[2]Combined!C$1:AC$640,27,0)</f>
        <v>7</v>
      </c>
      <c r="K583" s="9">
        <f>VLOOKUP(B583,[2]Combined!C$1:AE$640,29,0)</f>
        <v>0</v>
      </c>
      <c r="L583" s="9">
        <f>VLOOKUP(B583,[2]Combined!C$1:AF$640,30,0)</f>
        <v>0</v>
      </c>
      <c r="M583" s="9">
        <f>VLOOKUP(B583,[2]Combined!C$1:AG$640,31,0)</f>
        <v>0</v>
      </c>
      <c r="N583" s="9">
        <v>0</v>
      </c>
      <c r="O583" s="10">
        <f>VLOOKUP(B583,[3]Combined!C$1:AB$640,26,0)</f>
        <v>1</v>
      </c>
      <c r="P583" s="10">
        <f>VLOOKUP(B583,[3]Combined!C$1:AC$640,27,0)</f>
        <v>6</v>
      </c>
      <c r="Q583" s="10">
        <f>VLOOKUP(B583,[3]Combined!C$1:AE$640,29,0)</f>
        <v>0</v>
      </c>
      <c r="R583" s="10">
        <f>VLOOKUP(B583,[3]Combined!C$1:AF$640,30,0)</f>
        <v>0</v>
      </c>
      <c r="S583" s="10">
        <f>VLOOKUP(B583,[3]Combined!C$1:AG$640,31,0)</f>
        <v>0</v>
      </c>
      <c r="T583" s="10">
        <v>0</v>
      </c>
      <c r="U583" s="11">
        <f>VLOOKUP(B583,[4]Combined!C$1:AB$640,26,0)</f>
        <v>1</v>
      </c>
      <c r="V583" s="11">
        <f>VLOOKUP(B583,[4]Combined!C$1:AC$640,27,0)</f>
        <v>10</v>
      </c>
      <c r="W583" s="11">
        <f>VLOOKUP(B583,[4]Combined!C$1:AE$640,29,0)</f>
        <v>0</v>
      </c>
      <c r="X583" s="11">
        <v>0</v>
      </c>
      <c r="Y583" s="11">
        <v>0</v>
      </c>
      <c r="Z583" s="11">
        <v>0</v>
      </c>
      <c r="AA583" s="12">
        <v>2</v>
      </c>
      <c r="AB583" s="12">
        <v>3</v>
      </c>
      <c r="AC583" s="12">
        <f>VLOOKUP(B583,[5]Combined!C$1:AE$640,29,0)</f>
        <v>0</v>
      </c>
      <c r="AD583" s="12">
        <v>0</v>
      </c>
      <c r="AE583" s="12">
        <v>0</v>
      </c>
      <c r="AF583" s="12">
        <v>0</v>
      </c>
      <c r="AG583" s="14">
        <f t="shared" si="45"/>
        <v>29</v>
      </c>
      <c r="AH583" s="14">
        <f t="shared" si="45"/>
        <v>0</v>
      </c>
      <c r="AI583" s="14">
        <f t="shared" si="46"/>
        <v>0</v>
      </c>
      <c r="AJ583" s="14">
        <f t="shared" si="47"/>
        <v>5</v>
      </c>
      <c r="AK583" s="14">
        <f t="shared" si="48"/>
        <v>5</v>
      </c>
      <c r="AL583" s="14">
        <f t="shared" si="49"/>
        <v>17.241379310344829</v>
      </c>
      <c r="AM583" s="7" t="s">
        <v>640</v>
      </c>
      <c r="AN583" s="7">
        <v>25</v>
      </c>
    </row>
    <row r="584" spans="1:40" x14ac:dyDescent="0.25">
      <c r="A584" s="7">
        <v>583</v>
      </c>
      <c r="B584" s="7" t="s">
        <v>641</v>
      </c>
      <c r="C584" s="8">
        <f>VLOOKUP(B584,[1]Combined!$B$1:$AA$640,26,0)</f>
        <v>1</v>
      </c>
      <c r="D584" s="8">
        <f>VLOOKUP(B584,[1]Combined!$B$1:$AB$640,27,0)</f>
        <v>3</v>
      </c>
      <c r="E584" s="8">
        <f>VLOOKUP(B584,[1]Combined!$B$1:$AD$640,29,0)</f>
        <v>0</v>
      </c>
      <c r="F584" s="8">
        <f>VLOOKUP(B584,[1]Combined!$B$1:$AE$640,30,0)</f>
        <v>0</v>
      </c>
      <c r="G584" s="8">
        <f>VLOOKUP(B584,[1]Combined!$B$1:$AF$640,31,0)</f>
        <v>0</v>
      </c>
      <c r="H584" s="8">
        <v>0</v>
      </c>
      <c r="I584" s="9">
        <f>VLOOKUP(B584,[2]Combined!C$1:AB$640,26,0)</f>
        <v>2</v>
      </c>
      <c r="J584" s="9">
        <f>VLOOKUP(B584,[2]Combined!C$1:AC$640,27,0)</f>
        <v>7</v>
      </c>
      <c r="K584" s="9">
        <f>VLOOKUP(B584,[2]Combined!C$1:AE$640,29,0)</f>
        <v>0</v>
      </c>
      <c r="L584" s="9">
        <f>VLOOKUP(B584,[2]Combined!C$1:AF$640,30,0)</f>
        <v>0</v>
      </c>
      <c r="M584" s="9">
        <f>VLOOKUP(B584,[2]Combined!C$1:AG$640,31,0)</f>
        <v>0</v>
      </c>
      <c r="N584" s="9">
        <v>0</v>
      </c>
      <c r="O584" s="10">
        <f>VLOOKUP(B584,[3]Combined!C$1:AB$640,26,0)</f>
        <v>3</v>
      </c>
      <c r="P584" s="10">
        <f>VLOOKUP(B584,[3]Combined!C$1:AC$640,27,0)</f>
        <v>6</v>
      </c>
      <c r="Q584" s="10">
        <f>VLOOKUP(B584,[3]Combined!C$1:AE$640,29,0)</f>
        <v>0</v>
      </c>
      <c r="R584" s="10">
        <f>VLOOKUP(B584,[3]Combined!C$1:AF$640,30,0)</f>
        <v>0</v>
      </c>
      <c r="S584" s="10">
        <f>VLOOKUP(B584,[3]Combined!C$1:AG$640,31,0)</f>
        <v>0</v>
      </c>
      <c r="T584" s="10">
        <v>0</v>
      </c>
      <c r="U584" s="11">
        <f>VLOOKUP(B584,[4]Combined!C$1:AB$640,26,0)</f>
        <v>7</v>
      </c>
      <c r="V584" s="11">
        <f>VLOOKUP(B584,[4]Combined!C$1:AC$640,27,0)</f>
        <v>10</v>
      </c>
      <c r="W584" s="11">
        <f>VLOOKUP(B584,[4]Combined!C$1:AE$640,29,0)</f>
        <v>0</v>
      </c>
      <c r="X584" s="11">
        <v>0</v>
      </c>
      <c r="Y584" s="11">
        <v>0</v>
      </c>
      <c r="Z584" s="11">
        <v>0</v>
      </c>
      <c r="AA584" s="12">
        <v>1</v>
      </c>
      <c r="AB584" s="12">
        <v>3</v>
      </c>
      <c r="AC584" s="12">
        <f>VLOOKUP(B584,[5]Combined!C$1:AE$640,29,0)</f>
        <v>0</v>
      </c>
      <c r="AD584" s="12">
        <v>0</v>
      </c>
      <c r="AE584" s="12">
        <v>0</v>
      </c>
      <c r="AF584" s="12">
        <v>0</v>
      </c>
      <c r="AG584" s="14">
        <f t="shared" si="45"/>
        <v>29</v>
      </c>
      <c r="AH584" s="14">
        <f t="shared" si="45"/>
        <v>0</v>
      </c>
      <c r="AI584" s="14">
        <f t="shared" si="46"/>
        <v>0</v>
      </c>
      <c r="AJ584" s="14">
        <f t="shared" si="47"/>
        <v>14</v>
      </c>
      <c r="AK584" s="14">
        <f t="shared" si="48"/>
        <v>14</v>
      </c>
      <c r="AL584" s="14">
        <f t="shared" si="49"/>
        <v>48.275862068965516</v>
      </c>
      <c r="AM584" s="7" t="s">
        <v>642</v>
      </c>
      <c r="AN584" s="7">
        <v>25</v>
      </c>
    </row>
    <row r="585" spans="1:40" x14ac:dyDescent="0.25">
      <c r="A585" s="7">
        <v>584</v>
      </c>
      <c r="B585" s="7" t="s">
        <v>643</v>
      </c>
      <c r="C585" s="8">
        <f>VLOOKUP(B585,[1]Combined!$B$1:$AA$640,26,0)</f>
        <v>1</v>
      </c>
      <c r="D585" s="8">
        <f>VLOOKUP(B585,[1]Combined!$B$1:$AB$640,27,0)</f>
        <v>3</v>
      </c>
      <c r="E585" s="8">
        <f>VLOOKUP(B585,[1]Combined!$B$1:$AD$640,29,0)</f>
        <v>0</v>
      </c>
      <c r="F585" s="8">
        <f>VLOOKUP(B585,[1]Combined!$B$1:$AE$640,30,0)</f>
        <v>0</v>
      </c>
      <c r="G585" s="8">
        <f>VLOOKUP(B585,[1]Combined!$B$1:$AF$640,31,0)</f>
        <v>0</v>
      </c>
      <c r="H585" s="8">
        <v>0</v>
      </c>
      <c r="I585" s="9">
        <f>VLOOKUP(B585,[2]Combined!C$1:AB$640,26,0)</f>
        <v>2</v>
      </c>
      <c r="J585" s="9">
        <f>VLOOKUP(B585,[2]Combined!C$1:AC$640,27,0)</f>
        <v>7</v>
      </c>
      <c r="K585" s="9">
        <f>VLOOKUP(B585,[2]Combined!C$1:AE$640,29,0)</f>
        <v>0</v>
      </c>
      <c r="L585" s="9">
        <f>VLOOKUP(B585,[2]Combined!C$1:AF$640,30,0)</f>
        <v>0</v>
      </c>
      <c r="M585" s="9">
        <f>VLOOKUP(B585,[2]Combined!C$1:AG$640,31,0)</f>
        <v>0</v>
      </c>
      <c r="N585" s="9">
        <v>0</v>
      </c>
      <c r="O585" s="10">
        <f>VLOOKUP(B585,[3]Combined!C$1:AB$640,26,0)</f>
        <v>2</v>
      </c>
      <c r="P585" s="10">
        <f>VLOOKUP(B585,[3]Combined!C$1:AC$640,27,0)</f>
        <v>6</v>
      </c>
      <c r="Q585" s="10">
        <f>VLOOKUP(B585,[3]Combined!C$1:AE$640,29,0)</f>
        <v>0</v>
      </c>
      <c r="R585" s="10">
        <f>VLOOKUP(B585,[3]Combined!C$1:AF$640,30,0)</f>
        <v>0</v>
      </c>
      <c r="S585" s="10">
        <f>VLOOKUP(B585,[3]Combined!C$1:AG$640,31,0)</f>
        <v>0</v>
      </c>
      <c r="T585" s="10">
        <v>0</v>
      </c>
      <c r="U585" s="11">
        <f>VLOOKUP(B585,[4]Combined!C$1:AB$640,26,0)</f>
        <v>4</v>
      </c>
      <c r="V585" s="11">
        <f>VLOOKUP(B585,[4]Combined!C$1:AC$640,27,0)</f>
        <v>10</v>
      </c>
      <c r="W585" s="11">
        <f>VLOOKUP(B585,[4]Combined!C$1:AE$640,29,0)</f>
        <v>0</v>
      </c>
      <c r="X585" s="11">
        <v>0</v>
      </c>
      <c r="Y585" s="11">
        <v>0</v>
      </c>
      <c r="Z585" s="11">
        <v>0</v>
      </c>
      <c r="AA585" s="12">
        <v>2</v>
      </c>
      <c r="AB585" s="12">
        <v>3</v>
      </c>
      <c r="AC585" s="12">
        <f>VLOOKUP(B585,[5]Combined!C$1:AE$640,29,0)</f>
        <v>0</v>
      </c>
      <c r="AD585" s="12">
        <v>0</v>
      </c>
      <c r="AE585" s="12">
        <v>0</v>
      </c>
      <c r="AF585" s="12">
        <v>0</v>
      </c>
      <c r="AG585" s="14">
        <f t="shared" si="45"/>
        <v>29</v>
      </c>
      <c r="AH585" s="14">
        <f t="shared" si="45"/>
        <v>0</v>
      </c>
      <c r="AI585" s="14">
        <f t="shared" si="46"/>
        <v>0</v>
      </c>
      <c r="AJ585" s="14">
        <f t="shared" si="47"/>
        <v>11</v>
      </c>
      <c r="AK585" s="14">
        <f t="shared" si="48"/>
        <v>11</v>
      </c>
      <c r="AL585" s="14">
        <f t="shared" si="49"/>
        <v>37.931034482758619</v>
      </c>
      <c r="AM585" s="7" t="s">
        <v>644</v>
      </c>
      <c r="AN585" s="7">
        <v>24</v>
      </c>
    </row>
    <row r="586" spans="1:40" x14ac:dyDescent="0.25">
      <c r="A586" s="7">
        <v>585</v>
      </c>
      <c r="B586" s="7" t="s">
        <v>645</v>
      </c>
      <c r="C586" s="8">
        <f>VLOOKUP(B586,[1]Combined!$B$1:$AA$640,26,0)</f>
        <v>3</v>
      </c>
      <c r="D586" s="8">
        <f>VLOOKUP(B586,[1]Combined!$B$1:$AB$640,27,0)</f>
        <v>3</v>
      </c>
      <c r="E586" s="8">
        <f>VLOOKUP(B586,[1]Combined!$B$1:$AD$640,29,0)</f>
        <v>0</v>
      </c>
      <c r="F586" s="8">
        <f>VLOOKUP(B586,[1]Combined!$B$1:$AE$640,30,0)</f>
        <v>0</v>
      </c>
      <c r="G586" s="8">
        <f>VLOOKUP(B586,[1]Combined!$B$1:$AF$640,31,0)</f>
        <v>0</v>
      </c>
      <c r="H586" s="8">
        <v>0</v>
      </c>
      <c r="I586" s="9">
        <f>VLOOKUP(B586,[2]Combined!C$1:AB$640,26,0)</f>
        <v>6</v>
      </c>
      <c r="J586" s="9">
        <f>VLOOKUP(B586,[2]Combined!C$1:AC$640,27,0)</f>
        <v>7</v>
      </c>
      <c r="K586" s="9">
        <f>VLOOKUP(B586,[2]Combined!C$1:AE$640,29,0)</f>
        <v>0</v>
      </c>
      <c r="L586" s="9">
        <f>VLOOKUP(B586,[2]Combined!C$1:AF$640,30,0)</f>
        <v>0</v>
      </c>
      <c r="M586" s="9">
        <f>VLOOKUP(B586,[2]Combined!C$1:AG$640,31,0)</f>
        <v>0</v>
      </c>
      <c r="N586" s="9">
        <v>0</v>
      </c>
      <c r="O586" s="10">
        <f>VLOOKUP(B586,[3]Combined!C$1:AB$640,26,0)</f>
        <v>3</v>
      </c>
      <c r="P586" s="10">
        <f>VLOOKUP(B586,[3]Combined!C$1:AC$640,27,0)</f>
        <v>6</v>
      </c>
      <c r="Q586" s="10">
        <f>VLOOKUP(B586,[3]Combined!C$1:AE$640,29,0)</f>
        <v>0</v>
      </c>
      <c r="R586" s="10">
        <f>VLOOKUP(B586,[3]Combined!C$1:AF$640,30,0)</f>
        <v>0</v>
      </c>
      <c r="S586" s="10">
        <f>VLOOKUP(B586,[3]Combined!C$1:AG$640,31,0)</f>
        <v>0</v>
      </c>
      <c r="T586" s="10">
        <v>0</v>
      </c>
      <c r="U586" s="11">
        <f>VLOOKUP(B586,[4]Combined!C$1:AB$640,26,0)</f>
        <v>8</v>
      </c>
      <c r="V586" s="11">
        <f>VLOOKUP(B586,[4]Combined!C$1:AC$640,27,0)</f>
        <v>10</v>
      </c>
      <c r="W586" s="11">
        <f>VLOOKUP(B586,[4]Combined!C$1:AE$640,29,0)</f>
        <v>0</v>
      </c>
      <c r="X586" s="11">
        <v>0</v>
      </c>
      <c r="Y586" s="11">
        <v>0</v>
      </c>
      <c r="Z586" s="11">
        <v>0</v>
      </c>
      <c r="AA586" s="12">
        <v>2</v>
      </c>
      <c r="AB586" s="12">
        <v>3</v>
      </c>
      <c r="AC586" s="12">
        <f>VLOOKUP(B586,[5]Combined!C$1:AE$640,29,0)</f>
        <v>0</v>
      </c>
      <c r="AD586" s="12">
        <v>0</v>
      </c>
      <c r="AE586" s="12">
        <v>0</v>
      </c>
      <c r="AF586" s="12">
        <v>0</v>
      </c>
      <c r="AG586" s="14">
        <f t="shared" si="45"/>
        <v>29</v>
      </c>
      <c r="AH586" s="14">
        <f t="shared" si="45"/>
        <v>0</v>
      </c>
      <c r="AI586" s="14">
        <f t="shared" si="46"/>
        <v>0</v>
      </c>
      <c r="AJ586" s="14">
        <f t="shared" si="47"/>
        <v>22</v>
      </c>
      <c r="AK586" s="14">
        <f t="shared" si="48"/>
        <v>22</v>
      </c>
      <c r="AL586" s="14">
        <f t="shared" si="49"/>
        <v>75.862068965517238</v>
      </c>
      <c r="AM586" s="7" t="s">
        <v>646</v>
      </c>
      <c r="AN586" s="7">
        <v>25</v>
      </c>
    </row>
    <row r="587" spans="1:40" x14ac:dyDescent="0.25">
      <c r="A587" s="7">
        <v>586</v>
      </c>
      <c r="B587" s="7" t="s">
        <v>647</v>
      </c>
      <c r="C587" s="8">
        <f>VLOOKUP(B587,[1]Combined!$B$1:$AA$640,26,0)</f>
        <v>3</v>
      </c>
      <c r="D587" s="8">
        <f>VLOOKUP(B587,[1]Combined!$B$1:$AB$640,27,0)</f>
        <v>3</v>
      </c>
      <c r="E587" s="8">
        <f>VLOOKUP(B587,[1]Combined!$B$1:$AD$640,29,0)</f>
        <v>0</v>
      </c>
      <c r="F587" s="8">
        <f>VLOOKUP(B587,[1]Combined!$B$1:$AE$640,30,0)</f>
        <v>0</v>
      </c>
      <c r="G587" s="8">
        <f>VLOOKUP(B587,[1]Combined!$B$1:$AF$640,31,0)</f>
        <v>0</v>
      </c>
      <c r="H587" s="8">
        <v>0</v>
      </c>
      <c r="I587" s="9">
        <f>VLOOKUP(B587,[2]Combined!C$1:AB$640,26,0)</f>
        <v>6</v>
      </c>
      <c r="J587" s="9">
        <f>VLOOKUP(B587,[2]Combined!C$1:AC$640,27,0)</f>
        <v>7</v>
      </c>
      <c r="K587" s="9">
        <f>VLOOKUP(B587,[2]Combined!C$1:AE$640,29,0)</f>
        <v>0</v>
      </c>
      <c r="L587" s="9">
        <f>VLOOKUP(B587,[2]Combined!C$1:AF$640,30,0)</f>
        <v>0</v>
      </c>
      <c r="M587" s="9">
        <f>VLOOKUP(B587,[2]Combined!C$1:AG$640,31,0)</f>
        <v>0</v>
      </c>
      <c r="N587" s="9">
        <v>0</v>
      </c>
      <c r="O587" s="10">
        <f>VLOOKUP(B587,[3]Combined!C$1:AB$640,26,0)</f>
        <v>4</v>
      </c>
      <c r="P587" s="10">
        <f>VLOOKUP(B587,[3]Combined!C$1:AC$640,27,0)</f>
        <v>6</v>
      </c>
      <c r="Q587" s="10">
        <f>VLOOKUP(B587,[3]Combined!C$1:AE$640,29,0)</f>
        <v>0</v>
      </c>
      <c r="R587" s="10">
        <f>VLOOKUP(B587,[3]Combined!C$1:AF$640,30,0)</f>
        <v>0</v>
      </c>
      <c r="S587" s="10">
        <f>VLOOKUP(B587,[3]Combined!C$1:AG$640,31,0)</f>
        <v>0</v>
      </c>
      <c r="T587" s="10">
        <v>0</v>
      </c>
      <c r="U587" s="11">
        <f>VLOOKUP(B587,[4]Combined!C$1:AB$640,26,0)</f>
        <v>9</v>
      </c>
      <c r="V587" s="11">
        <f>VLOOKUP(B587,[4]Combined!C$1:AC$640,27,0)</f>
        <v>10</v>
      </c>
      <c r="W587" s="11">
        <f>VLOOKUP(B587,[4]Combined!C$1:AE$640,29,0)</f>
        <v>0</v>
      </c>
      <c r="X587" s="11">
        <v>0</v>
      </c>
      <c r="Y587" s="11">
        <v>0</v>
      </c>
      <c r="Z587" s="11">
        <v>0</v>
      </c>
      <c r="AA587" s="12">
        <v>1</v>
      </c>
      <c r="AB587" s="12">
        <v>3</v>
      </c>
      <c r="AC587" s="12">
        <f>VLOOKUP(B587,[5]Combined!C$1:AE$640,29,0)</f>
        <v>0</v>
      </c>
      <c r="AD587" s="12">
        <v>0</v>
      </c>
      <c r="AE587" s="12">
        <v>0</v>
      </c>
      <c r="AF587" s="12">
        <v>0</v>
      </c>
      <c r="AG587" s="14">
        <f t="shared" si="45"/>
        <v>29</v>
      </c>
      <c r="AH587" s="14">
        <f t="shared" si="45"/>
        <v>0</v>
      </c>
      <c r="AI587" s="14">
        <f t="shared" si="46"/>
        <v>0</v>
      </c>
      <c r="AJ587" s="14">
        <f t="shared" si="47"/>
        <v>23</v>
      </c>
      <c r="AK587" s="14">
        <f t="shared" si="48"/>
        <v>23</v>
      </c>
      <c r="AL587" s="14">
        <f t="shared" si="49"/>
        <v>79.310344827586206</v>
      </c>
      <c r="AM587" s="7" t="s">
        <v>638</v>
      </c>
      <c r="AN587" s="7">
        <v>24</v>
      </c>
    </row>
    <row r="588" spans="1:40" x14ac:dyDescent="0.25">
      <c r="A588" s="7">
        <v>587</v>
      </c>
      <c r="B588" s="7" t="s">
        <v>648</v>
      </c>
      <c r="C588" s="8">
        <f>VLOOKUP(B588,[1]Combined!$B$1:$AA$640,26,0)</f>
        <v>3</v>
      </c>
      <c r="D588" s="8">
        <f>VLOOKUP(B588,[1]Combined!$B$1:$AB$640,27,0)</f>
        <v>3</v>
      </c>
      <c r="E588" s="8">
        <f>VLOOKUP(B588,[1]Combined!$B$1:$AD$640,29,0)</f>
        <v>0</v>
      </c>
      <c r="F588" s="8">
        <f>VLOOKUP(B588,[1]Combined!$B$1:$AE$640,30,0)</f>
        <v>0</v>
      </c>
      <c r="G588" s="8">
        <f>VLOOKUP(B588,[1]Combined!$B$1:$AF$640,31,0)</f>
        <v>0</v>
      </c>
      <c r="H588" s="8">
        <v>0</v>
      </c>
      <c r="I588" s="9">
        <f>VLOOKUP(B588,[2]Combined!C$1:AB$640,26,0)</f>
        <v>6</v>
      </c>
      <c r="J588" s="9">
        <f>VLOOKUP(B588,[2]Combined!C$1:AC$640,27,0)</f>
        <v>7</v>
      </c>
      <c r="K588" s="9">
        <f>VLOOKUP(B588,[2]Combined!C$1:AE$640,29,0)</f>
        <v>0</v>
      </c>
      <c r="L588" s="9">
        <f>VLOOKUP(B588,[2]Combined!C$1:AF$640,30,0)</f>
        <v>0</v>
      </c>
      <c r="M588" s="9">
        <f>VLOOKUP(B588,[2]Combined!C$1:AG$640,31,0)</f>
        <v>0</v>
      </c>
      <c r="N588" s="9">
        <v>0</v>
      </c>
      <c r="O588" s="10">
        <f>VLOOKUP(B588,[3]Combined!C$1:AB$640,26,0)</f>
        <v>6</v>
      </c>
      <c r="P588" s="10">
        <f>VLOOKUP(B588,[3]Combined!C$1:AC$640,27,0)</f>
        <v>6</v>
      </c>
      <c r="Q588" s="10">
        <f>VLOOKUP(B588,[3]Combined!C$1:AE$640,29,0)</f>
        <v>0</v>
      </c>
      <c r="R588" s="10">
        <f>VLOOKUP(B588,[3]Combined!C$1:AF$640,30,0)</f>
        <v>0</v>
      </c>
      <c r="S588" s="10">
        <f>VLOOKUP(B588,[3]Combined!C$1:AG$640,31,0)</f>
        <v>0</v>
      </c>
      <c r="T588" s="10">
        <v>0</v>
      </c>
      <c r="U588" s="11">
        <f>VLOOKUP(B588,[4]Combined!C$1:AB$640,26,0)</f>
        <v>9</v>
      </c>
      <c r="V588" s="11">
        <f>VLOOKUP(B588,[4]Combined!C$1:AC$640,27,0)</f>
        <v>10</v>
      </c>
      <c r="W588" s="11">
        <f>VLOOKUP(B588,[4]Combined!C$1:AE$640,29,0)</f>
        <v>0</v>
      </c>
      <c r="X588" s="11">
        <v>0</v>
      </c>
      <c r="Y588" s="11">
        <v>0</v>
      </c>
      <c r="Z588" s="11">
        <v>0</v>
      </c>
      <c r="AA588" s="12">
        <v>2</v>
      </c>
      <c r="AB588" s="12">
        <v>3</v>
      </c>
      <c r="AC588" s="12">
        <f>VLOOKUP(B588,[5]Combined!C$1:AE$640,29,0)</f>
        <v>0</v>
      </c>
      <c r="AD588" s="12">
        <v>0</v>
      </c>
      <c r="AE588" s="12">
        <v>0</v>
      </c>
      <c r="AF588" s="12">
        <v>0</v>
      </c>
      <c r="AG588" s="14">
        <f t="shared" si="45"/>
        <v>29</v>
      </c>
      <c r="AH588" s="14">
        <f t="shared" si="45"/>
        <v>0</v>
      </c>
      <c r="AI588" s="14">
        <f t="shared" si="46"/>
        <v>0</v>
      </c>
      <c r="AJ588" s="14">
        <f t="shared" si="47"/>
        <v>26</v>
      </c>
      <c r="AK588" s="14">
        <f t="shared" si="48"/>
        <v>26</v>
      </c>
      <c r="AL588" s="14">
        <f t="shared" si="49"/>
        <v>89.65517241379311</v>
      </c>
      <c r="AM588" s="7" t="s">
        <v>640</v>
      </c>
      <c r="AN588" s="7">
        <v>25</v>
      </c>
    </row>
    <row r="589" spans="1:40" x14ac:dyDescent="0.25">
      <c r="A589" s="7">
        <v>588</v>
      </c>
      <c r="B589" s="7" t="s">
        <v>649</v>
      </c>
      <c r="C589" s="8">
        <f>VLOOKUP(B589,[1]Combined!$B$1:$AA$640,26,0)</f>
        <v>3</v>
      </c>
      <c r="D589" s="8">
        <f>VLOOKUP(B589,[1]Combined!$B$1:$AB$640,27,0)</f>
        <v>3</v>
      </c>
      <c r="E589" s="8">
        <f>VLOOKUP(B589,[1]Combined!$B$1:$AD$640,29,0)</f>
        <v>0</v>
      </c>
      <c r="F589" s="8">
        <f>VLOOKUP(B589,[1]Combined!$B$1:$AE$640,30,0)</f>
        <v>0</v>
      </c>
      <c r="G589" s="8">
        <f>VLOOKUP(B589,[1]Combined!$B$1:$AF$640,31,0)</f>
        <v>0</v>
      </c>
      <c r="H589" s="8">
        <v>0</v>
      </c>
      <c r="I589" s="9">
        <f>VLOOKUP(B589,[2]Combined!C$1:AB$640,26,0)</f>
        <v>3</v>
      </c>
      <c r="J589" s="9">
        <f>VLOOKUP(B589,[2]Combined!C$1:AC$640,27,0)</f>
        <v>7</v>
      </c>
      <c r="K589" s="9">
        <f>VLOOKUP(B589,[2]Combined!C$1:AE$640,29,0)</f>
        <v>0</v>
      </c>
      <c r="L589" s="9">
        <f>VLOOKUP(B589,[2]Combined!C$1:AF$640,30,0)</f>
        <v>0</v>
      </c>
      <c r="M589" s="9">
        <f>VLOOKUP(B589,[2]Combined!C$1:AG$640,31,0)</f>
        <v>0</v>
      </c>
      <c r="N589" s="9">
        <v>0</v>
      </c>
      <c r="O589" s="10">
        <f>VLOOKUP(B589,[3]Combined!C$1:AB$640,26,0)</f>
        <v>2</v>
      </c>
      <c r="P589" s="10">
        <f>VLOOKUP(B589,[3]Combined!C$1:AC$640,27,0)</f>
        <v>6</v>
      </c>
      <c r="Q589" s="10">
        <f>VLOOKUP(B589,[3]Combined!C$1:AE$640,29,0)</f>
        <v>0</v>
      </c>
      <c r="R589" s="10">
        <f>VLOOKUP(B589,[3]Combined!C$1:AF$640,30,0)</f>
        <v>0</v>
      </c>
      <c r="S589" s="10">
        <f>VLOOKUP(B589,[3]Combined!C$1:AG$640,31,0)</f>
        <v>0</v>
      </c>
      <c r="T589" s="10">
        <v>0</v>
      </c>
      <c r="U589" s="11">
        <f>VLOOKUP(B589,[4]Combined!C$1:AB$640,26,0)</f>
        <v>2</v>
      </c>
      <c r="V589" s="11">
        <f>VLOOKUP(B589,[4]Combined!C$1:AC$640,27,0)</f>
        <v>10</v>
      </c>
      <c r="W589" s="11">
        <f>VLOOKUP(B589,[4]Combined!C$1:AE$640,29,0)</f>
        <v>0</v>
      </c>
      <c r="X589" s="11">
        <v>0</v>
      </c>
      <c r="Y589" s="11">
        <v>0</v>
      </c>
      <c r="Z589" s="11">
        <v>0</v>
      </c>
      <c r="AA589" s="12">
        <f>VLOOKUP(B589,[5]Combined!C$1:AB$640,26,0)</f>
        <v>0</v>
      </c>
      <c r="AB589" s="12">
        <v>3</v>
      </c>
      <c r="AC589" s="12">
        <f>VLOOKUP(B589,[5]Combined!C$1:AE$640,29,0)</f>
        <v>0</v>
      </c>
      <c r="AD589" s="12">
        <v>0</v>
      </c>
      <c r="AE589" s="12">
        <v>0</v>
      </c>
      <c r="AF589" s="12">
        <v>0</v>
      </c>
      <c r="AG589" s="14">
        <f t="shared" si="45"/>
        <v>29</v>
      </c>
      <c r="AH589" s="14">
        <f t="shared" si="45"/>
        <v>0</v>
      </c>
      <c r="AI589" s="14">
        <f t="shared" si="46"/>
        <v>0</v>
      </c>
      <c r="AJ589" s="14">
        <f t="shared" si="47"/>
        <v>10</v>
      </c>
      <c r="AK589" s="14">
        <f t="shared" si="48"/>
        <v>10</v>
      </c>
      <c r="AL589" s="14">
        <f t="shared" si="49"/>
        <v>34.482758620689658</v>
      </c>
      <c r="AM589" s="7" t="s">
        <v>642</v>
      </c>
      <c r="AN589" s="7">
        <v>25</v>
      </c>
    </row>
    <row r="590" spans="1:40" x14ac:dyDescent="0.25">
      <c r="A590" s="7">
        <v>589</v>
      </c>
      <c r="B590" s="7" t="s">
        <v>650</v>
      </c>
      <c r="C590" s="8">
        <f>VLOOKUP(B590,[1]Combined!$B$1:$AA$640,26,0)</f>
        <v>0</v>
      </c>
      <c r="D590" s="8">
        <f>VLOOKUP(B590,[1]Combined!$B$1:$AB$640,27,0)</f>
        <v>3</v>
      </c>
      <c r="E590" s="8">
        <f>VLOOKUP(B590,[1]Combined!$B$1:$AD$640,29,0)</f>
        <v>0</v>
      </c>
      <c r="F590" s="8">
        <f>VLOOKUP(B590,[1]Combined!$B$1:$AE$640,30,0)</f>
        <v>0</v>
      </c>
      <c r="G590" s="8">
        <f>VLOOKUP(B590,[1]Combined!$B$1:$AF$640,31,0)</f>
        <v>0</v>
      </c>
      <c r="H590" s="8">
        <v>0</v>
      </c>
      <c r="I590" s="9">
        <f>VLOOKUP(B590,[2]Combined!C$1:AB$640,26,0)</f>
        <v>2</v>
      </c>
      <c r="J590" s="9">
        <f>VLOOKUP(B590,[2]Combined!C$1:AC$640,27,0)</f>
        <v>7</v>
      </c>
      <c r="K590" s="9">
        <f>VLOOKUP(B590,[2]Combined!C$1:AE$640,29,0)</f>
        <v>0</v>
      </c>
      <c r="L590" s="9">
        <f>VLOOKUP(B590,[2]Combined!C$1:AF$640,30,0)</f>
        <v>0</v>
      </c>
      <c r="M590" s="9">
        <f>VLOOKUP(B590,[2]Combined!C$1:AG$640,31,0)</f>
        <v>0</v>
      </c>
      <c r="N590" s="9">
        <v>0</v>
      </c>
      <c r="O590" s="10">
        <f>VLOOKUP(B590,[3]Combined!C$1:AB$640,26,0)</f>
        <v>1</v>
      </c>
      <c r="P590" s="10">
        <f>VLOOKUP(B590,[3]Combined!C$1:AC$640,27,0)</f>
        <v>6</v>
      </c>
      <c r="Q590" s="10">
        <f>VLOOKUP(B590,[3]Combined!C$1:AE$640,29,0)</f>
        <v>0</v>
      </c>
      <c r="R590" s="10">
        <f>VLOOKUP(B590,[3]Combined!C$1:AF$640,30,0)</f>
        <v>0</v>
      </c>
      <c r="S590" s="10">
        <f>VLOOKUP(B590,[3]Combined!C$1:AG$640,31,0)</f>
        <v>0</v>
      </c>
      <c r="T590" s="10">
        <v>0</v>
      </c>
      <c r="U590" s="11">
        <f>VLOOKUP(B590,[4]Combined!C$1:AB$640,26,0)</f>
        <v>2</v>
      </c>
      <c r="V590" s="11">
        <f>VLOOKUP(B590,[4]Combined!C$1:AC$640,27,0)</f>
        <v>10</v>
      </c>
      <c r="W590" s="11">
        <f>VLOOKUP(B590,[4]Combined!C$1:AE$640,29,0)</f>
        <v>0</v>
      </c>
      <c r="X590" s="11">
        <v>0</v>
      </c>
      <c r="Y590" s="11">
        <v>0</v>
      </c>
      <c r="Z590" s="11">
        <v>0</v>
      </c>
      <c r="AA590" s="12">
        <v>2</v>
      </c>
      <c r="AB590" s="12">
        <v>3</v>
      </c>
      <c r="AC590" s="12">
        <f>VLOOKUP(B590,[5]Combined!C$1:AE$640,29,0)</f>
        <v>0</v>
      </c>
      <c r="AD590" s="12">
        <v>0</v>
      </c>
      <c r="AE590" s="12">
        <v>0</v>
      </c>
      <c r="AF590" s="12">
        <v>0</v>
      </c>
      <c r="AG590" s="14">
        <f t="shared" si="45"/>
        <v>29</v>
      </c>
      <c r="AH590" s="14">
        <f t="shared" si="45"/>
        <v>0</v>
      </c>
      <c r="AI590" s="14">
        <f t="shared" si="46"/>
        <v>0</v>
      </c>
      <c r="AJ590" s="14">
        <f t="shared" si="47"/>
        <v>7</v>
      </c>
      <c r="AK590" s="14">
        <f t="shared" si="48"/>
        <v>7</v>
      </c>
      <c r="AL590" s="14">
        <f t="shared" si="49"/>
        <v>24.137931034482758</v>
      </c>
      <c r="AM590" s="7" t="s">
        <v>644</v>
      </c>
      <c r="AN590" s="7">
        <v>23</v>
      </c>
    </row>
    <row r="591" spans="1:40" x14ac:dyDescent="0.25">
      <c r="A591" s="7">
        <v>590</v>
      </c>
      <c r="B591" s="7" t="s">
        <v>651</v>
      </c>
      <c r="C591" s="8">
        <f>VLOOKUP(B591,[1]Combined!$B$1:$AA$640,26,0)</f>
        <v>3</v>
      </c>
      <c r="D591" s="8">
        <f>VLOOKUP(B591,[1]Combined!$B$1:$AB$640,27,0)</f>
        <v>3</v>
      </c>
      <c r="E591" s="8">
        <f>VLOOKUP(B591,[1]Combined!$B$1:$AD$640,29,0)</f>
        <v>0</v>
      </c>
      <c r="F591" s="8">
        <f>VLOOKUP(B591,[1]Combined!$B$1:$AE$640,30,0)</f>
        <v>0</v>
      </c>
      <c r="G591" s="8">
        <f>VLOOKUP(B591,[1]Combined!$B$1:$AF$640,31,0)</f>
        <v>0</v>
      </c>
      <c r="H591" s="8">
        <v>0</v>
      </c>
      <c r="I591" s="9">
        <f>VLOOKUP(B591,[2]Combined!C$1:AB$640,26,0)</f>
        <v>1</v>
      </c>
      <c r="J591" s="9">
        <f>VLOOKUP(B591,[2]Combined!C$1:AC$640,27,0)</f>
        <v>7</v>
      </c>
      <c r="K591" s="9">
        <f>VLOOKUP(B591,[2]Combined!C$1:AE$640,29,0)</f>
        <v>0</v>
      </c>
      <c r="L591" s="9">
        <f>VLOOKUP(B591,[2]Combined!C$1:AF$640,30,0)</f>
        <v>0</v>
      </c>
      <c r="M591" s="9">
        <f>VLOOKUP(B591,[2]Combined!C$1:AG$640,31,0)</f>
        <v>0</v>
      </c>
      <c r="N591" s="9">
        <v>0</v>
      </c>
      <c r="O591" s="10">
        <f>VLOOKUP(B591,[3]Combined!C$1:AB$640,26,0)</f>
        <v>3</v>
      </c>
      <c r="P591" s="10">
        <f>VLOOKUP(B591,[3]Combined!C$1:AC$640,27,0)</f>
        <v>6</v>
      </c>
      <c r="Q591" s="10">
        <f>VLOOKUP(B591,[3]Combined!C$1:AE$640,29,0)</f>
        <v>0</v>
      </c>
      <c r="R591" s="10">
        <f>VLOOKUP(B591,[3]Combined!C$1:AF$640,30,0)</f>
        <v>0</v>
      </c>
      <c r="S591" s="10">
        <f>VLOOKUP(B591,[3]Combined!C$1:AG$640,31,0)</f>
        <v>0</v>
      </c>
      <c r="T591" s="10">
        <v>0</v>
      </c>
      <c r="U591" s="11">
        <f>VLOOKUP(B591,[4]Combined!C$1:AB$640,26,0)</f>
        <v>7</v>
      </c>
      <c r="V591" s="11">
        <f>VLOOKUP(B591,[4]Combined!C$1:AC$640,27,0)</f>
        <v>10</v>
      </c>
      <c r="W591" s="11">
        <f>VLOOKUP(B591,[4]Combined!C$1:AE$640,29,0)</f>
        <v>0</v>
      </c>
      <c r="X591" s="11">
        <v>0</v>
      </c>
      <c r="Y591" s="11">
        <v>0</v>
      </c>
      <c r="Z591" s="11">
        <v>0</v>
      </c>
      <c r="AA591" s="12">
        <v>2</v>
      </c>
      <c r="AB591" s="12">
        <v>3</v>
      </c>
      <c r="AC591" s="12">
        <f>VLOOKUP(B591,[5]Combined!C$1:AE$640,29,0)</f>
        <v>0</v>
      </c>
      <c r="AD591" s="12">
        <v>0</v>
      </c>
      <c r="AE591" s="12">
        <v>0</v>
      </c>
      <c r="AF591" s="12">
        <v>0</v>
      </c>
      <c r="AG591" s="14">
        <f t="shared" si="45"/>
        <v>29</v>
      </c>
      <c r="AH591" s="14">
        <f t="shared" si="45"/>
        <v>0</v>
      </c>
      <c r="AI591" s="14">
        <f t="shared" si="46"/>
        <v>0</v>
      </c>
      <c r="AJ591" s="14">
        <f t="shared" si="47"/>
        <v>16</v>
      </c>
      <c r="AK591" s="14">
        <f t="shared" si="48"/>
        <v>16</v>
      </c>
      <c r="AL591" s="14">
        <f t="shared" si="49"/>
        <v>55.172413793103445</v>
      </c>
      <c r="AM591" s="7" t="s">
        <v>646</v>
      </c>
      <c r="AN591" s="7">
        <v>23</v>
      </c>
    </row>
    <row r="592" spans="1:40" x14ac:dyDescent="0.25">
      <c r="A592" s="7">
        <v>591</v>
      </c>
      <c r="B592" s="7" t="s">
        <v>652</v>
      </c>
      <c r="C592" s="8">
        <f>VLOOKUP(B592,[1]Combined!$B$1:$AA$640,26,0)</f>
        <v>3</v>
      </c>
      <c r="D592" s="8">
        <f>VLOOKUP(B592,[1]Combined!$B$1:$AB$640,27,0)</f>
        <v>3</v>
      </c>
      <c r="E592" s="8">
        <f>VLOOKUP(B592,[1]Combined!$B$1:$AD$640,29,0)</f>
        <v>0</v>
      </c>
      <c r="F592" s="8">
        <f>VLOOKUP(B592,[1]Combined!$B$1:$AE$640,30,0)</f>
        <v>0</v>
      </c>
      <c r="G592" s="8">
        <f>VLOOKUP(B592,[1]Combined!$B$1:$AF$640,31,0)</f>
        <v>0</v>
      </c>
      <c r="H592" s="8">
        <v>0</v>
      </c>
      <c r="I592" s="9">
        <f>VLOOKUP(B592,[2]Combined!C$1:AB$640,26,0)</f>
        <v>4</v>
      </c>
      <c r="J592" s="9">
        <f>VLOOKUP(B592,[2]Combined!C$1:AC$640,27,0)</f>
        <v>7</v>
      </c>
      <c r="K592" s="9">
        <f>VLOOKUP(B592,[2]Combined!C$1:AE$640,29,0)</f>
        <v>0</v>
      </c>
      <c r="L592" s="9">
        <f>VLOOKUP(B592,[2]Combined!C$1:AF$640,30,0)</f>
        <v>0</v>
      </c>
      <c r="M592" s="9">
        <f>VLOOKUP(B592,[2]Combined!C$1:AG$640,31,0)</f>
        <v>0</v>
      </c>
      <c r="N592" s="9">
        <v>0</v>
      </c>
      <c r="O592" s="10">
        <f>VLOOKUP(B592,[3]Combined!C$1:AB$640,26,0)</f>
        <v>2</v>
      </c>
      <c r="P592" s="10">
        <f>VLOOKUP(B592,[3]Combined!C$1:AC$640,27,0)</f>
        <v>6</v>
      </c>
      <c r="Q592" s="10">
        <f>VLOOKUP(B592,[3]Combined!C$1:AE$640,29,0)</f>
        <v>0</v>
      </c>
      <c r="R592" s="10">
        <f>VLOOKUP(B592,[3]Combined!C$1:AF$640,30,0)</f>
        <v>0</v>
      </c>
      <c r="S592" s="10">
        <f>VLOOKUP(B592,[3]Combined!C$1:AG$640,31,0)</f>
        <v>0</v>
      </c>
      <c r="T592" s="10">
        <v>0</v>
      </c>
      <c r="U592" s="11">
        <f>VLOOKUP(B592,[4]Combined!C$1:AB$640,26,0)</f>
        <v>4</v>
      </c>
      <c r="V592" s="11">
        <f>VLOOKUP(B592,[4]Combined!C$1:AC$640,27,0)</f>
        <v>10</v>
      </c>
      <c r="W592" s="11">
        <f>VLOOKUP(B592,[4]Combined!C$1:AE$640,29,0)</f>
        <v>0</v>
      </c>
      <c r="X592" s="11">
        <v>0</v>
      </c>
      <c r="Y592" s="11">
        <v>0</v>
      </c>
      <c r="Z592" s="11">
        <v>0</v>
      </c>
      <c r="AA592" s="12">
        <v>1</v>
      </c>
      <c r="AB592" s="12">
        <v>3</v>
      </c>
      <c r="AC592" s="12">
        <f>VLOOKUP(B592,[5]Combined!C$1:AE$640,29,0)</f>
        <v>0</v>
      </c>
      <c r="AD592" s="12">
        <v>0</v>
      </c>
      <c r="AE592" s="12">
        <v>0</v>
      </c>
      <c r="AF592" s="12">
        <v>0</v>
      </c>
      <c r="AG592" s="14">
        <f t="shared" si="45"/>
        <v>29</v>
      </c>
      <c r="AH592" s="14">
        <f t="shared" si="45"/>
        <v>0</v>
      </c>
      <c r="AI592" s="14">
        <f t="shared" si="46"/>
        <v>0</v>
      </c>
      <c r="AJ592" s="14">
        <f t="shared" si="47"/>
        <v>14</v>
      </c>
      <c r="AK592" s="14">
        <f t="shared" si="48"/>
        <v>14</v>
      </c>
      <c r="AL592" s="14">
        <f t="shared" si="49"/>
        <v>48.275862068965516</v>
      </c>
      <c r="AM592" s="7" t="s">
        <v>638</v>
      </c>
      <c r="AN592" s="7">
        <v>25</v>
      </c>
    </row>
    <row r="593" spans="1:40" x14ac:dyDescent="0.25">
      <c r="A593" s="7">
        <v>592</v>
      </c>
      <c r="B593" s="7" t="s">
        <v>653</v>
      </c>
      <c r="C593" s="8">
        <f>VLOOKUP(B593,[1]Combined!$B$1:$AA$640,26,0)</f>
        <v>3</v>
      </c>
      <c r="D593" s="8">
        <f>VLOOKUP(B593,[1]Combined!$B$1:$AB$640,27,0)</f>
        <v>3</v>
      </c>
      <c r="E593" s="8">
        <f>VLOOKUP(B593,[1]Combined!$B$1:$AD$640,29,0)</f>
        <v>0</v>
      </c>
      <c r="F593" s="8">
        <f>VLOOKUP(B593,[1]Combined!$B$1:$AE$640,30,0)</f>
        <v>0</v>
      </c>
      <c r="G593" s="8">
        <f>VLOOKUP(B593,[1]Combined!$B$1:$AF$640,31,0)</f>
        <v>0</v>
      </c>
      <c r="H593" s="8">
        <v>0</v>
      </c>
      <c r="I593" s="9">
        <f>VLOOKUP(B593,[2]Combined!C$1:AB$640,26,0)</f>
        <v>5</v>
      </c>
      <c r="J593" s="9">
        <f>VLOOKUP(B593,[2]Combined!C$1:AC$640,27,0)</f>
        <v>7</v>
      </c>
      <c r="K593" s="9">
        <f>VLOOKUP(B593,[2]Combined!C$1:AE$640,29,0)</f>
        <v>0</v>
      </c>
      <c r="L593" s="9">
        <f>VLOOKUP(B593,[2]Combined!C$1:AF$640,30,0)</f>
        <v>0</v>
      </c>
      <c r="M593" s="9">
        <f>VLOOKUP(B593,[2]Combined!C$1:AG$640,31,0)</f>
        <v>0</v>
      </c>
      <c r="N593" s="9">
        <v>0</v>
      </c>
      <c r="O593" s="10">
        <f>VLOOKUP(B593,[3]Combined!C$1:AB$640,26,0)</f>
        <v>5</v>
      </c>
      <c r="P593" s="10">
        <f>VLOOKUP(B593,[3]Combined!C$1:AC$640,27,0)</f>
        <v>6</v>
      </c>
      <c r="Q593" s="10">
        <f>VLOOKUP(B593,[3]Combined!C$1:AE$640,29,0)</f>
        <v>0</v>
      </c>
      <c r="R593" s="10">
        <f>VLOOKUP(B593,[3]Combined!C$1:AF$640,30,0)</f>
        <v>0</v>
      </c>
      <c r="S593" s="10">
        <f>VLOOKUP(B593,[3]Combined!C$1:AG$640,31,0)</f>
        <v>0</v>
      </c>
      <c r="T593" s="10">
        <v>0</v>
      </c>
      <c r="U593" s="11">
        <f>VLOOKUP(B593,[4]Combined!C$1:AB$640,26,0)</f>
        <v>7</v>
      </c>
      <c r="V593" s="11">
        <f>VLOOKUP(B593,[4]Combined!C$1:AC$640,27,0)</f>
        <v>10</v>
      </c>
      <c r="W593" s="11">
        <f>VLOOKUP(B593,[4]Combined!C$1:AE$640,29,0)</f>
        <v>1</v>
      </c>
      <c r="X593" s="11">
        <v>0</v>
      </c>
      <c r="Y593" s="11">
        <v>0</v>
      </c>
      <c r="Z593" s="11">
        <v>0</v>
      </c>
      <c r="AA593" s="12">
        <v>2</v>
      </c>
      <c r="AB593" s="12">
        <v>3</v>
      </c>
      <c r="AC593" s="12">
        <f>VLOOKUP(B593,[5]Combined!C$1:AE$640,29,0)</f>
        <v>0</v>
      </c>
      <c r="AD593" s="12">
        <v>0</v>
      </c>
      <c r="AE593" s="12">
        <v>0</v>
      </c>
      <c r="AF593" s="12">
        <v>0</v>
      </c>
      <c r="AG593" s="14">
        <f t="shared" si="45"/>
        <v>29</v>
      </c>
      <c r="AH593" s="14">
        <f t="shared" si="45"/>
        <v>1</v>
      </c>
      <c r="AI593" s="14">
        <f t="shared" si="46"/>
        <v>1</v>
      </c>
      <c r="AJ593" s="14">
        <f t="shared" si="47"/>
        <v>22</v>
      </c>
      <c r="AK593" s="14">
        <f t="shared" si="48"/>
        <v>23</v>
      </c>
      <c r="AL593" s="14">
        <f t="shared" si="49"/>
        <v>79.310344827586206</v>
      </c>
      <c r="AM593" s="7" t="s">
        <v>640</v>
      </c>
      <c r="AN593" s="7">
        <v>23</v>
      </c>
    </row>
    <row r="594" spans="1:40" x14ac:dyDescent="0.25">
      <c r="A594" s="7">
        <v>593</v>
      </c>
      <c r="B594" s="7" t="s">
        <v>654</v>
      </c>
      <c r="C594" s="8">
        <f>VLOOKUP(B594,[1]Combined!$B$1:$AA$640,26,0)</f>
        <v>3</v>
      </c>
      <c r="D594" s="8">
        <f>VLOOKUP(B594,[1]Combined!$B$1:$AB$640,27,0)</f>
        <v>3</v>
      </c>
      <c r="E594" s="8">
        <f>VLOOKUP(B594,[1]Combined!$B$1:$AD$640,29,0)</f>
        <v>0</v>
      </c>
      <c r="F594" s="8">
        <f>VLOOKUP(B594,[1]Combined!$B$1:$AE$640,30,0)</f>
        <v>0</v>
      </c>
      <c r="G594" s="8">
        <f>VLOOKUP(B594,[1]Combined!$B$1:$AF$640,31,0)</f>
        <v>0</v>
      </c>
      <c r="H594" s="8">
        <v>0</v>
      </c>
      <c r="I594" s="9">
        <f>VLOOKUP(B594,[2]Combined!C$1:AB$640,26,0)</f>
        <v>2</v>
      </c>
      <c r="J594" s="9">
        <f>VLOOKUP(B594,[2]Combined!C$1:AC$640,27,0)</f>
        <v>7</v>
      </c>
      <c r="K594" s="9">
        <f>VLOOKUP(B594,[2]Combined!C$1:AE$640,29,0)</f>
        <v>0</v>
      </c>
      <c r="L594" s="9">
        <f>VLOOKUP(B594,[2]Combined!C$1:AF$640,30,0)</f>
        <v>0</v>
      </c>
      <c r="M594" s="9">
        <f>VLOOKUP(B594,[2]Combined!C$1:AG$640,31,0)</f>
        <v>0</v>
      </c>
      <c r="N594" s="9">
        <v>0</v>
      </c>
      <c r="O594" s="10">
        <f>VLOOKUP(B594,[3]Combined!C$1:AB$640,26,0)</f>
        <v>1</v>
      </c>
      <c r="P594" s="10">
        <f>VLOOKUP(B594,[3]Combined!C$1:AC$640,27,0)</f>
        <v>6</v>
      </c>
      <c r="Q594" s="10">
        <f>VLOOKUP(B594,[3]Combined!C$1:AE$640,29,0)</f>
        <v>0</v>
      </c>
      <c r="R594" s="10">
        <f>VLOOKUP(B594,[3]Combined!C$1:AF$640,30,0)</f>
        <v>0</v>
      </c>
      <c r="S594" s="10">
        <f>VLOOKUP(B594,[3]Combined!C$1:AG$640,31,0)</f>
        <v>0</v>
      </c>
      <c r="T594" s="10">
        <v>0</v>
      </c>
      <c r="U594" s="11">
        <f>VLOOKUP(B594,[4]Combined!C$1:AB$640,26,0)</f>
        <v>8</v>
      </c>
      <c r="V594" s="11">
        <f>VLOOKUP(B594,[4]Combined!C$1:AC$640,27,0)</f>
        <v>10</v>
      </c>
      <c r="W594" s="11">
        <f>VLOOKUP(B594,[4]Combined!C$1:AE$640,29,0)</f>
        <v>0</v>
      </c>
      <c r="X594" s="11">
        <v>0</v>
      </c>
      <c r="Y594" s="11">
        <v>0</v>
      </c>
      <c r="Z594" s="11">
        <v>0</v>
      </c>
      <c r="AA594" s="12">
        <v>2</v>
      </c>
      <c r="AB594" s="12">
        <v>3</v>
      </c>
      <c r="AC594" s="12">
        <f>VLOOKUP(B594,[5]Combined!C$1:AE$640,29,0)</f>
        <v>0</v>
      </c>
      <c r="AD594" s="12">
        <v>0</v>
      </c>
      <c r="AE594" s="12">
        <v>0</v>
      </c>
      <c r="AF594" s="12">
        <v>0</v>
      </c>
      <c r="AG594" s="14">
        <f t="shared" si="45"/>
        <v>29</v>
      </c>
      <c r="AH594" s="14">
        <f t="shared" si="45"/>
        <v>0</v>
      </c>
      <c r="AI594" s="14">
        <f t="shared" si="46"/>
        <v>0</v>
      </c>
      <c r="AJ594" s="14">
        <f t="shared" si="47"/>
        <v>16</v>
      </c>
      <c r="AK594" s="14">
        <f t="shared" si="48"/>
        <v>16</v>
      </c>
      <c r="AL594" s="14">
        <f t="shared" si="49"/>
        <v>55.172413793103445</v>
      </c>
      <c r="AM594" s="7" t="s">
        <v>642</v>
      </c>
      <c r="AN594" s="7">
        <v>21</v>
      </c>
    </row>
    <row r="595" spans="1:40" x14ac:dyDescent="0.25">
      <c r="A595" s="7">
        <v>594</v>
      </c>
      <c r="B595" s="7" t="s">
        <v>655</v>
      </c>
      <c r="C595" s="8">
        <f>VLOOKUP(B595,[1]Combined!$B$1:$AA$640,26,0)</f>
        <v>3</v>
      </c>
      <c r="D595" s="8">
        <f>VLOOKUP(B595,[1]Combined!$B$1:$AB$640,27,0)</f>
        <v>3</v>
      </c>
      <c r="E595" s="8">
        <f>VLOOKUP(B595,[1]Combined!$B$1:$AD$640,29,0)</f>
        <v>0</v>
      </c>
      <c r="F595" s="8">
        <f>VLOOKUP(B595,[1]Combined!$B$1:$AE$640,30,0)</f>
        <v>0</v>
      </c>
      <c r="G595" s="8">
        <f>VLOOKUP(B595,[1]Combined!$B$1:$AF$640,31,0)</f>
        <v>0</v>
      </c>
      <c r="H595" s="8">
        <v>0</v>
      </c>
      <c r="I595" s="9">
        <f>VLOOKUP(B595,[2]Combined!C$1:AB$640,26,0)</f>
        <v>6</v>
      </c>
      <c r="J595" s="9">
        <f>VLOOKUP(B595,[2]Combined!C$1:AC$640,27,0)</f>
        <v>7</v>
      </c>
      <c r="K595" s="9">
        <f>VLOOKUP(B595,[2]Combined!C$1:AE$640,29,0)</f>
        <v>0</v>
      </c>
      <c r="L595" s="9">
        <f>VLOOKUP(B595,[2]Combined!C$1:AF$640,30,0)</f>
        <v>0</v>
      </c>
      <c r="M595" s="9">
        <f>VLOOKUP(B595,[2]Combined!C$1:AG$640,31,0)</f>
        <v>0</v>
      </c>
      <c r="N595" s="9">
        <v>0</v>
      </c>
      <c r="O595" s="10">
        <f>VLOOKUP(B595,[3]Combined!C$1:AB$640,26,0)</f>
        <v>2</v>
      </c>
      <c r="P595" s="10">
        <f>VLOOKUP(B595,[3]Combined!C$1:AC$640,27,0)</f>
        <v>6</v>
      </c>
      <c r="Q595" s="10">
        <f>VLOOKUP(B595,[3]Combined!C$1:AE$640,29,0)</f>
        <v>0</v>
      </c>
      <c r="R595" s="10">
        <f>VLOOKUP(B595,[3]Combined!C$1:AF$640,30,0)</f>
        <v>0</v>
      </c>
      <c r="S595" s="10">
        <f>VLOOKUP(B595,[3]Combined!C$1:AG$640,31,0)</f>
        <v>0</v>
      </c>
      <c r="T595" s="10">
        <v>0</v>
      </c>
      <c r="U595" s="11">
        <f>VLOOKUP(B595,[4]Combined!C$1:AB$640,26,0)</f>
        <v>6</v>
      </c>
      <c r="V595" s="11">
        <f>VLOOKUP(B595,[4]Combined!C$1:AC$640,27,0)</f>
        <v>10</v>
      </c>
      <c r="W595" s="11">
        <f>VLOOKUP(B595,[4]Combined!C$1:AE$640,29,0)</f>
        <v>1</v>
      </c>
      <c r="X595" s="11">
        <v>0</v>
      </c>
      <c r="Y595" s="11">
        <v>0</v>
      </c>
      <c r="Z595" s="11">
        <v>0</v>
      </c>
      <c r="AA595" s="12">
        <v>1</v>
      </c>
      <c r="AB595" s="12">
        <v>3</v>
      </c>
      <c r="AC595" s="12">
        <f>VLOOKUP(B595,[5]Combined!C$1:AE$640,29,0)</f>
        <v>0</v>
      </c>
      <c r="AD595" s="12">
        <v>0</v>
      </c>
      <c r="AE595" s="12">
        <v>0</v>
      </c>
      <c r="AF595" s="12">
        <v>0</v>
      </c>
      <c r="AG595" s="14">
        <f t="shared" si="45"/>
        <v>29</v>
      </c>
      <c r="AH595" s="14">
        <f t="shared" si="45"/>
        <v>1</v>
      </c>
      <c r="AI595" s="14">
        <f t="shared" si="46"/>
        <v>1</v>
      </c>
      <c r="AJ595" s="14">
        <f t="shared" si="47"/>
        <v>18</v>
      </c>
      <c r="AK595" s="14">
        <f t="shared" si="48"/>
        <v>19</v>
      </c>
      <c r="AL595" s="14">
        <f t="shared" si="49"/>
        <v>65.517241379310349</v>
      </c>
      <c r="AM595" s="7" t="s">
        <v>644</v>
      </c>
      <c r="AN595" s="7">
        <v>20</v>
      </c>
    </row>
    <row r="596" spans="1:40" x14ac:dyDescent="0.25">
      <c r="A596" s="7">
        <v>595</v>
      </c>
      <c r="B596" s="7" t="s">
        <v>656</v>
      </c>
      <c r="C596" s="8">
        <f>VLOOKUP(B596,[1]Combined!$B$1:$AA$640,26,0)</f>
        <v>2</v>
      </c>
      <c r="D596" s="8">
        <f>VLOOKUP(B596,[1]Combined!$B$1:$AB$640,27,0)</f>
        <v>3</v>
      </c>
      <c r="E596" s="8">
        <f>VLOOKUP(B596,[1]Combined!$B$1:$AD$640,29,0)</f>
        <v>0</v>
      </c>
      <c r="F596" s="8">
        <f>VLOOKUP(B596,[1]Combined!$B$1:$AE$640,30,0)</f>
        <v>0</v>
      </c>
      <c r="G596" s="8">
        <f>VLOOKUP(B596,[1]Combined!$B$1:$AF$640,31,0)</f>
        <v>0</v>
      </c>
      <c r="H596" s="8">
        <v>0</v>
      </c>
      <c r="I596" s="9">
        <f>VLOOKUP(B596,[2]Combined!C$1:AB$640,26,0)</f>
        <v>1</v>
      </c>
      <c r="J596" s="9">
        <f>VLOOKUP(B596,[2]Combined!C$1:AC$640,27,0)</f>
        <v>7</v>
      </c>
      <c r="K596" s="9">
        <f>VLOOKUP(B596,[2]Combined!C$1:AE$640,29,0)</f>
        <v>0</v>
      </c>
      <c r="L596" s="9">
        <f>VLOOKUP(B596,[2]Combined!C$1:AF$640,30,0)</f>
        <v>0</v>
      </c>
      <c r="M596" s="9">
        <f>VLOOKUP(B596,[2]Combined!C$1:AG$640,31,0)</f>
        <v>0</v>
      </c>
      <c r="N596" s="9">
        <v>0</v>
      </c>
      <c r="O596" s="10">
        <f>VLOOKUP(B596,[3]Combined!C$1:AB$640,26,0)</f>
        <v>1</v>
      </c>
      <c r="P596" s="10">
        <f>VLOOKUP(B596,[3]Combined!C$1:AC$640,27,0)</f>
        <v>6</v>
      </c>
      <c r="Q596" s="10">
        <f>VLOOKUP(B596,[3]Combined!C$1:AE$640,29,0)</f>
        <v>0</v>
      </c>
      <c r="R596" s="10">
        <f>VLOOKUP(B596,[3]Combined!C$1:AF$640,30,0)</f>
        <v>0</v>
      </c>
      <c r="S596" s="10">
        <f>VLOOKUP(B596,[3]Combined!C$1:AG$640,31,0)</f>
        <v>0</v>
      </c>
      <c r="T596" s="10">
        <v>0</v>
      </c>
      <c r="U596" s="11">
        <f>VLOOKUP(B596,[4]Combined!C$1:AB$640,26,0)</f>
        <v>0</v>
      </c>
      <c r="V596" s="11">
        <f>VLOOKUP(B596,[4]Combined!C$1:AC$640,27,0)</f>
        <v>10</v>
      </c>
      <c r="W596" s="11">
        <f>VLOOKUP(B596,[4]Combined!C$1:AE$640,29,0)</f>
        <v>0</v>
      </c>
      <c r="X596" s="11">
        <v>0</v>
      </c>
      <c r="Y596" s="11">
        <v>0</v>
      </c>
      <c r="Z596" s="11">
        <v>0</v>
      </c>
      <c r="AA596" s="12">
        <v>1</v>
      </c>
      <c r="AB596" s="12">
        <v>3</v>
      </c>
      <c r="AC596" s="12">
        <f>VLOOKUP(B596,[5]Combined!C$1:AE$640,29,0)</f>
        <v>0</v>
      </c>
      <c r="AD596" s="12">
        <v>0</v>
      </c>
      <c r="AE596" s="12">
        <v>0</v>
      </c>
      <c r="AF596" s="12">
        <v>0</v>
      </c>
      <c r="AG596" s="14">
        <f t="shared" si="45"/>
        <v>29</v>
      </c>
      <c r="AH596" s="14">
        <f t="shared" si="45"/>
        <v>0</v>
      </c>
      <c r="AI596" s="14">
        <f t="shared" si="46"/>
        <v>0</v>
      </c>
      <c r="AJ596" s="14">
        <f t="shared" si="47"/>
        <v>5</v>
      </c>
      <c r="AK596" s="14">
        <f t="shared" si="48"/>
        <v>5</v>
      </c>
      <c r="AL596" s="14">
        <f t="shared" si="49"/>
        <v>17.241379310344829</v>
      </c>
      <c r="AM596" s="7" t="s">
        <v>638</v>
      </c>
      <c r="AN596" s="7">
        <v>19</v>
      </c>
    </row>
    <row r="597" spans="1:40" x14ac:dyDescent="0.25">
      <c r="A597" s="7">
        <v>596</v>
      </c>
      <c r="B597" s="7" t="s">
        <v>657</v>
      </c>
      <c r="C597" s="8">
        <f>VLOOKUP(B597,[1]Combined!$B$1:$AA$640,26,0)</f>
        <v>3</v>
      </c>
      <c r="D597" s="8">
        <f>VLOOKUP(B597,[1]Combined!$B$1:$AB$640,27,0)</f>
        <v>3</v>
      </c>
      <c r="E597" s="8">
        <f>VLOOKUP(B597,[1]Combined!$B$1:$AD$640,29,0)</f>
        <v>0</v>
      </c>
      <c r="F597" s="8">
        <f>VLOOKUP(B597,[1]Combined!$B$1:$AE$640,30,0)</f>
        <v>0</v>
      </c>
      <c r="G597" s="8">
        <f>VLOOKUP(B597,[1]Combined!$B$1:$AF$640,31,0)</f>
        <v>0</v>
      </c>
      <c r="H597" s="8">
        <v>0</v>
      </c>
      <c r="I597" s="9">
        <f>VLOOKUP(B597,[2]Combined!C$1:AB$640,26,0)</f>
        <v>2</v>
      </c>
      <c r="J597" s="9">
        <f>VLOOKUP(B597,[2]Combined!C$1:AC$640,27,0)</f>
        <v>7</v>
      </c>
      <c r="K597" s="9">
        <f>VLOOKUP(B597,[2]Combined!C$1:AE$640,29,0)</f>
        <v>0</v>
      </c>
      <c r="L597" s="9">
        <f>VLOOKUP(B597,[2]Combined!C$1:AF$640,30,0)</f>
        <v>0</v>
      </c>
      <c r="M597" s="9">
        <f>VLOOKUP(B597,[2]Combined!C$1:AG$640,31,0)</f>
        <v>0</v>
      </c>
      <c r="N597" s="9">
        <v>0</v>
      </c>
      <c r="O597" s="10">
        <f>VLOOKUP(B597,[3]Combined!C$1:AB$640,26,0)</f>
        <v>4</v>
      </c>
      <c r="P597" s="10">
        <f>VLOOKUP(B597,[3]Combined!C$1:AC$640,27,0)</f>
        <v>6</v>
      </c>
      <c r="Q597" s="10">
        <f>VLOOKUP(B597,[3]Combined!C$1:AE$640,29,0)</f>
        <v>0</v>
      </c>
      <c r="R597" s="10">
        <f>VLOOKUP(B597,[3]Combined!C$1:AF$640,30,0)</f>
        <v>0</v>
      </c>
      <c r="S597" s="10">
        <f>VLOOKUP(B597,[3]Combined!C$1:AG$640,31,0)</f>
        <v>0</v>
      </c>
      <c r="T597" s="10">
        <v>0</v>
      </c>
      <c r="U597" s="11">
        <f>VLOOKUP(B597,[4]Combined!C$1:AB$640,26,0)</f>
        <v>4</v>
      </c>
      <c r="V597" s="11">
        <f>VLOOKUP(B597,[4]Combined!C$1:AC$640,27,0)</f>
        <v>10</v>
      </c>
      <c r="W597" s="11">
        <f>VLOOKUP(B597,[4]Combined!C$1:AE$640,29,0)</f>
        <v>0</v>
      </c>
      <c r="X597" s="11">
        <v>0</v>
      </c>
      <c r="Y597" s="11">
        <v>0</v>
      </c>
      <c r="Z597" s="11">
        <v>0</v>
      </c>
      <c r="AA597" s="12">
        <v>2</v>
      </c>
      <c r="AB597" s="12">
        <v>3</v>
      </c>
      <c r="AC597" s="12">
        <f>VLOOKUP(B597,[5]Combined!C$1:AE$640,29,0)</f>
        <v>0</v>
      </c>
      <c r="AD597" s="12">
        <v>0</v>
      </c>
      <c r="AE597" s="12">
        <v>0</v>
      </c>
      <c r="AF597" s="12">
        <v>0</v>
      </c>
      <c r="AG597" s="14">
        <f t="shared" si="45"/>
        <v>29</v>
      </c>
      <c r="AH597" s="14">
        <f t="shared" si="45"/>
        <v>0</v>
      </c>
      <c r="AI597" s="14">
        <f t="shared" si="46"/>
        <v>0</v>
      </c>
      <c r="AJ597" s="14">
        <f t="shared" si="47"/>
        <v>15</v>
      </c>
      <c r="AK597" s="14">
        <f t="shared" si="48"/>
        <v>15</v>
      </c>
      <c r="AL597" s="14">
        <f t="shared" si="49"/>
        <v>51.724137931034484</v>
      </c>
      <c r="AM597" s="7" t="s">
        <v>640</v>
      </c>
      <c r="AN597" s="7">
        <v>23</v>
      </c>
    </row>
    <row r="598" spans="1:40" x14ac:dyDescent="0.25">
      <c r="A598" s="7">
        <v>597</v>
      </c>
      <c r="B598" s="7" t="s">
        <v>658</v>
      </c>
      <c r="C598" s="8">
        <f>VLOOKUP(B598,[1]Combined!$B$1:$AA$640,26,0)</f>
        <v>2</v>
      </c>
      <c r="D598" s="8">
        <f>VLOOKUP(B598,[1]Combined!$B$1:$AB$640,27,0)</f>
        <v>3</v>
      </c>
      <c r="E598" s="8">
        <f>VLOOKUP(B598,[1]Combined!$B$1:$AD$640,29,0)</f>
        <v>0</v>
      </c>
      <c r="F598" s="8">
        <f>VLOOKUP(B598,[1]Combined!$B$1:$AE$640,30,0)</f>
        <v>0</v>
      </c>
      <c r="G598" s="8">
        <f>VLOOKUP(B598,[1]Combined!$B$1:$AF$640,31,0)</f>
        <v>0</v>
      </c>
      <c r="H598" s="8">
        <v>0</v>
      </c>
      <c r="I598" s="9">
        <f>VLOOKUP(B598,[2]Combined!C$1:AB$640,26,0)</f>
        <v>4</v>
      </c>
      <c r="J598" s="9">
        <f>VLOOKUP(B598,[2]Combined!C$1:AC$640,27,0)</f>
        <v>7</v>
      </c>
      <c r="K598" s="9">
        <f>VLOOKUP(B598,[2]Combined!C$1:AE$640,29,0)</f>
        <v>0</v>
      </c>
      <c r="L598" s="9">
        <f>VLOOKUP(B598,[2]Combined!C$1:AF$640,30,0)</f>
        <v>0</v>
      </c>
      <c r="M598" s="9">
        <f>VLOOKUP(B598,[2]Combined!C$1:AG$640,31,0)</f>
        <v>0</v>
      </c>
      <c r="N598" s="9">
        <v>0</v>
      </c>
      <c r="O598" s="10">
        <f>VLOOKUP(B598,[3]Combined!C$1:AB$640,26,0)</f>
        <v>3</v>
      </c>
      <c r="P598" s="10">
        <f>VLOOKUP(B598,[3]Combined!C$1:AC$640,27,0)</f>
        <v>6</v>
      </c>
      <c r="Q598" s="10">
        <f>VLOOKUP(B598,[3]Combined!C$1:AE$640,29,0)</f>
        <v>0</v>
      </c>
      <c r="R598" s="10">
        <f>VLOOKUP(B598,[3]Combined!C$1:AF$640,30,0)</f>
        <v>0</v>
      </c>
      <c r="S598" s="10">
        <f>VLOOKUP(B598,[3]Combined!C$1:AG$640,31,0)</f>
        <v>0</v>
      </c>
      <c r="T598" s="10">
        <v>0</v>
      </c>
      <c r="U598" s="11">
        <f>VLOOKUP(B598,[4]Combined!C$1:AB$640,26,0)</f>
        <v>5</v>
      </c>
      <c r="V598" s="11">
        <f>VLOOKUP(B598,[4]Combined!C$1:AC$640,27,0)</f>
        <v>10</v>
      </c>
      <c r="W598" s="11">
        <f>VLOOKUP(B598,[4]Combined!C$1:AE$640,29,0)</f>
        <v>0</v>
      </c>
      <c r="X598" s="11">
        <v>0</v>
      </c>
      <c r="Y598" s="11">
        <v>0</v>
      </c>
      <c r="Z598" s="11">
        <v>0</v>
      </c>
      <c r="AA598" s="12">
        <v>2</v>
      </c>
      <c r="AB598" s="12">
        <v>3</v>
      </c>
      <c r="AC598" s="12">
        <f>VLOOKUP(B598,[5]Combined!C$1:AE$640,29,0)</f>
        <v>0</v>
      </c>
      <c r="AD598" s="12">
        <v>0</v>
      </c>
      <c r="AE598" s="12">
        <v>0</v>
      </c>
      <c r="AF598" s="12">
        <v>0</v>
      </c>
      <c r="AG598" s="14">
        <f t="shared" si="45"/>
        <v>29</v>
      </c>
      <c r="AH598" s="14">
        <f t="shared" si="45"/>
        <v>0</v>
      </c>
      <c r="AI598" s="14">
        <f t="shared" si="46"/>
        <v>0</v>
      </c>
      <c r="AJ598" s="14">
        <f t="shared" si="47"/>
        <v>16</v>
      </c>
      <c r="AK598" s="14">
        <f t="shared" si="48"/>
        <v>16</v>
      </c>
      <c r="AL598" s="14">
        <f t="shared" si="49"/>
        <v>55.172413793103445</v>
      </c>
      <c r="AM598" s="7" t="s">
        <v>642</v>
      </c>
      <c r="AN598" s="7">
        <v>21</v>
      </c>
    </row>
    <row r="599" spans="1:40" x14ac:dyDescent="0.25">
      <c r="A599" s="7">
        <v>598</v>
      </c>
      <c r="B599" s="7" t="s">
        <v>659</v>
      </c>
      <c r="C599" s="8">
        <f>VLOOKUP(B599,[1]Combined!$B$1:$AA$640,26,0)</f>
        <v>3</v>
      </c>
      <c r="D599" s="8">
        <f>VLOOKUP(B599,[1]Combined!$B$1:$AB$640,27,0)</f>
        <v>3</v>
      </c>
      <c r="E599" s="8">
        <f>VLOOKUP(B599,[1]Combined!$B$1:$AD$640,29,0)</f>
        <v>0</v>
      </c>
      <c r="F599" s="8">
        <f>VLOOKUP(B599,[1]Combined!$B$1:$AE$640,30,0)</f>
        <v>0</v>
      </c>
      <c r="G599" s="8">
        <f>VLOOKUP(B599,[1]Combined!$B$1:$AF$640,31,0)</f>
        <v>0</v>
      </c>
      <c r="H599" s="8">
        <v>0</v>
      </c>
      <c r="I599" s="9">
        <f>VLOOKUP(B599,[2]Combined!C$1:AB$640,26,0)</f>
        <v>4</v>
      </c>
      <c r="J599" s="9">
        <f>VLOOKUP(B599,[2]Combined!C$1:AC$640,27,0)</f>
        <v>7</v>
      </c>
      <c r="K599" s="9">
        <f>VLOOKUP(B599,[2]Combined!C$1:AE$640,29,0)</f>
        <v>0</v>
      </c>
      <c r="L599" s="9">
        <f>VLOOKUP(B599,[2]Combined!C$1:AF$640,30,0)</f>
        <v>0</v>
      </c>
      <c r="M599" s="9">
        <f>VLOOKUP(B599,[2]Combined!C$1:AG$640,31,0)</f>
        <v>0</v>
      </c>
      <c r="N599" s="9">
        <v>0</v>
      </c>
      <c r="O599" s="10">
        <f>VLOOKUP(B599,[3]Combined!C$1:AB$640,26,0)</f>
        <v>5</v>
      </c>
      <c r="P599" s="10">
        <f>VLOOKUP(B599,[3]Combined!C$1:AC$640,27,0)</f>
        <v>6</v>
      </c>
      <c r="Q599" s="10">
        <f>VLOOKUP(B599,[3]Combined!C$1:AE$640,29,0)</f>
        <v>0</v>
      </c>
      <c r="R599" s="10">
        <f>VLOOKUP(B599,[3]Combined!C$1:AF$640,30,0)</f>
        <v>0</v>
      </c>
      <c r="S599" s="10">
        <f>VLOOKUP(B599,[3]Combined!C$1:AG$640,31,0)</f>
        <v>0</v>
      </c>
      <c r="T599" s="10">
        <v>0</v>
      </c>
      <c r="U599" s="11">
        <f>VLOOKUP(B599,[4]Combined!C$1:AB$640,26,0)</f>
        <v>6</v>
      </c>
      <c r="V599" s="11">
        <f>VLOOKUP(B599,[4]Combined!C$1:AC$640,27,0)</f>
        <v>10</v>
      </c>
      <c r="W599" s="11">
        <f>VLOOKUP(B599,[4]Combined!C$1:AE$640,29,0)</f>
        <v>0</v>
      </c>
      <c r="X599" s="11">
        <v>0</v>
      </c>
      <c r="Y599" s="11">
        <v>0</v>
      </c>
      <c r="Z599" s="11">
        <v>0</v>
      </c>
      <c r="AA599" s="12">
        <v>2</v>
      </c>
      <c r="AB599" s="12">
        <v>3</v>
      </c>
      <c r="AC599" s="12">
        <f>VLOOKUP(B599,[5]Combined!C$1:AE$640,29,0)</f>
        <v>0</v>
      </c>
      <c r="AD599" s="12">
        <v>0</v>
      </c>
      <c r="AE599" s="12">
        <v>0</v>
      </c>
      <c r="AF599" s="12">
        <v>0</v>
      </c>
      <c r="AG599" s="14">
        <f t="shared" si="45"/>
        <v>29</v>
      </c>
      <c r="AH599" s="14">
        <f t="shared" si="45"/>
        <v>0</v>
      </c>
      <c r="AI599" s="14">
        <f t="shared" si="46"/>
        <v>0</v>
      </c>
      <c r="AJ599" s="14">
        <f t="shared" si="47"/>
        <v>20</v>
      </c>
      <c r="AK599" s="14">
        <f t="shared" si="48"/>
        <v>20</v>
      </c>
      <c r="AL599" s="14">
        <f t="shared" si="49"/>
        <v>68.965517241379317</v>
      </c>
      <c r="AM599" s="7" t="s">
        <v>644</v>
      </c>
      <c r="AN599" s="7">
        <v>20</v>
      </c>
    </row>
    <row r="600" spans="1:40" x14ac:dyDescent="0.25">
      <c r="A600" s="7">
        <v>599</v>
      </c>
      <c r="B600" s="7" t="s">
        <v>660</v>
      </c>
      <c r="C600" s="8">
        <f>VLOOKUP(B600,[1]Combined!$B$1:$AA$640,26,0)</f>
        <v>2</v>
      </c>
      <c r="D600" s="8">
        <f>VLOOKUP(B600,[1]Combined!$B$1:$AB$640,27,0)</f>
        <v>3</v>
      </c>
      <c r="E600" s="8">
        <f>VLOOKUP(B600,[1]Combined!$B$1:$AD$640,29,0)</f>
        <v>0</v>
      </c>
      <c r="F600" s="8">
        <f>VLOOKUP(B600,[1]Combined!$B$1:$AE$640,30,0)</f>
        <v>0</v>
      </c>
      <c r="G600" s="8">
        <f>VLOOKUP(B600,[1]Combined!$B$1:$AF$640,31,0)</f>
        <v>0</v>
      </c>
      <c r="H600" s="8">
        <v>0</v>
      </c>
      <c r="I600" s="9">
        <f>VLOOKUP(B600,[2]Combined!C$1:AB$640,26,0)</f>
        <v>4</v>
      </c>
      <c r="J600" s="9">
        <f>VLOOKUP(B600,[2]Combined!C$1:AC$640,27,0)</f>
        <v>7</v>
      </c>
      <c r="K600" s="9">
        <f>VLOOKUP(B600,[2]Combined!C$1:AE$640,29,0)</f>
        <v>0</v>
      </c>
      <c r="L600" s="9">
        <f>VLOOKUP(B600,[2]Combined!C$1:AF$640,30,0)</f>
        <v>0</v>
      </c>
      <c r="M600" s="9">
        <f>VLOOKUP(B600,[2]Combined!C$1:AG$640,31,0)</f>
        <v>0</v>
      </c>
      <c r="N600" s="9">
        <v>0</v>
      </c>
      <c r="O600" s="10">
        <f>VLOOKUP(B600,[3]Combined!C$1:AB$640,26,0)</f>
        <v>3</v>
      </c>
      <c r="P600" s="10">
        <f>VLOOKUP(B600,[3]Combined!C$1:AC$640,27,0)</f>
        <v>6</v>
      </c>
      <c r="Q600" s="10">
        <f>VLOOKUP(B600,[3]Combined!C$1:AE$640,29,0)</f>
        <v>0</v>
      </c>
      <c r="R600" s="10">
        <f>VLOOKUP(B600,[3]Combined!C$1:AF$640,30,0)</f>
        <v>0</v>
      </c>
      <c r="S600" s="10">
        <f>VLOOKUP(B600,[3]Combined!C$1:AG$640,31,0)</f>
        <v>0</v>
      </c>
      <c r="T600" s="10">
        <v>0</v>
      </c>
      <c r="U600" s="11">
        <f>VLOOKUP(B600,[4]Combined!C$1:AB$640,26,0)</f>
        <v>2</v>
      </c>
      <c r="V600" s="11">
        <f>VLOOKUP(B600,[4]Combined!C$1:AC$640,27,0)</f>
        <v>10</v>
      </c>
      <c r="W600" s="11">
        <f>VLOOKUP(B600,[4]Combined!C$1:AE$640,29,0)</f>
        <v>0</v>
      </c>
      <c r="X600" s="11">
        <v>0</v>
      </c>
      <c r="Y600" s="11">
        <v>0</v>
      </c>
      <c r="Z600" s="11">
        <v>0</v>
      </c>
      <c r="AA600" s="12">
        <v>2</v>
      </c>
      <c r="AB600" s="12">
        <v>3</v>
      </c>
      <c r="AC600" s="12">
        <f>VLOOKUP(B600,[5]Combined!C$1:AE$640,29,0)</f>
        <v>0</v>
      </c>
      <c r="AD600" s="12">
        <v>0</v>
      </c>
      <c r="AE600" s="12">
        <v>0</v>
      </c>
      <c r="AF600" s="12">
        <v>0</v>
      </c>
      <c r="AG600" s="14">
        <f t="shared" si="45"/>
        <v>29</v>
      </c>
      <c r="AH600" s="14">
        <f t="shared" si="45"/>
        <v>0</v>
      </c>
      <c r="AI600" s="14">
        <f t="shared" si="46"/>
        <v>0</v>
      </c>
      <c r="AJ600" s="14">
        <f t="shared" si="47"/>
        <v>13</v>
      </c>
      <c r="AK600" s="14">
        <f t="shared" si="48"/>
        <v>13</v>
      </c>
      <c r="AL600" s="14">
        <f t="shared" si="49"/>
        <v>44.827586206896555</v>
      </c>
      <c r="AM600" s="7" t="s">
        <v>646</v>
      </c>
      <c r="AN600" s="7">
        <v>23</v>
      </c>
    </row>
    <row r="601" spans="1:40" x14ac:dyDescent="0.25">
      <c r="A601" s="7">
        <v>600</v>
      </c>
      <c r="B601" s="7" t="s">
        <v>661</v>
      </c>
      <c r="C601" s="8">
        <f>VLOOKUP(B601,[1]Combined!$B$1:$AA$640,26,0)</f>
        <v>1</v>
      </c>
      <c r="D601" s="8">
        <f>VLOOKUP(B601,[1]Combined!$B$1:$AB$640,27,0)</f>
        <v>3</v>
      </c>
      <c r="E601" s="8">
        <f>VLOOKUP(B601,[1]Combined!$B$1:$AD$640,29,0)</f>
        <v>0</v>
      </c>
      <c r="F601" s="8">
        <f>VLOOKUP(B601,[1]Combined!$B$1:$AE$640,30,0)</f>
        <v>0</v>
      </c>
      <c r="G601" s="8">
        <f>VLOOKUP(B601,[1]Combined!$B$1:$AF$640,31,0)</f>
        <v>0</v>
      </c>
      <c r="H601" s="8">
        <v>0</v>
      </c>
      <c r="I601" s="9">
        <f>VLOOKUP(B601,[2]Combined!C$1:AB$640,26,0)</f>
        <v>5</v>
      </c>
      <c r="J601" s="9">
        <f>VLOOKUP(B601,[2]Combined!C$1:AC$640,27,0)</f>
        <v>7</v>
      </c>
      <c r="K601" s="9">
        <f>VLOOKUP(B601,[2]Combined!C$1:AE$640,29,0)</f>
        <v>0</v>
      </c>
      <c r="L601" s="9">
        <f>VLOOKUP(B601,[2]Combined!C$1:AF$640,30,0)</f>
        <v>0</v>
      </c>
      <c r="M601" s="9">
        <f>VLOOKUP(B601,[2]Combined!C$1:AG$640,31,0)</f>
        <v>0</v>
      </c>
      <c r="N601" s="9">
        <v>0</v>
      </c>
      <c r="O601" s="10">
        <f>VLOOKUP(B601,[3]Combined!C$1:AB$640,26,0)</f>
        <v>4</v>
      </c>
      <c r="P601" s="10">
        <f>VLOOKUP(B601,[3]Combined!C$1:AC$640,27,0)</f>
        <v>6</v>
      </c>
      <c r="Q601" s="10">
        <f>VLOOKUP(B601,[3]Combined!C$1:AE$640,29,0)</f>
        <v>0</v>
      </c>
      <c r="R601" s="10">
        <f>VLOOKUP(B601,[3]Combined!C$1:AF$640,30,0)</f>
        <v>0</v>
      </c>
      <c r="S601" s="10">
        <f>VLOOKUP(B601,[3]Combined!C$1:AG$640,31,0)</f>
        <v>0</v>
      </c>
      <c r="T601" s="10">
        <v>0</v>
      </c>
      <c r="U601" s="11">
        <f>VLOOKUP(B601,[4]Combined!C$1:AB$640,26,0)</f>
        <v>4</v>
      </c>
      <c r="V601" s="11">
        <f>VLOOKUP(B601,[4]Combined!C$1:AC$640,27,0)</f>
        <v>10</v>
      </c>
      <c r="W601" s="11">
        <f>VLOOKUP(B601,[4]Combined!C$1:AE$640,29,0)</f>
        <v>0</v>
      </c>
      <c r="X601" s="11">
        <v>0</v>
      </c>
      <c r="Y601" s="11">
        <v>0</v>
      </c>
      <c r="Z601" s="11">
        <v>0</v>
      </c>
      <c r="AA601" s="12">
        <v>2</v>
      </c>
      <c r="AB601" s="12">
        <v>3</v>
      </c>
      <c r="AC601" s="12">
        <f>VLOOKUP(B601,[5]Combined!C$1:AE$640,29,0)</f>
        <v>0</v>
      </c>
      <c r="AD601" s="12">
        <v>0</v>
      </c>
      <c r="AE601" s="12">
        <v>0</v>
      </c>
      <c r="AF601" s="12">
        <v>0</v>
      </c>
      <c r="AG601" s="14">
        <f t="shared" si="45"/>
        <v>29</v>
      </c>
      <c r="AH601" s="14">
        <f t="shared" si="45"/>
        <v>0</v>
      </c>
      <c r="AI601" s="14">
        <f t="shared" si="46"/>
        <v>0</v>
      </c>
      <c r="AJ601" s="14">
        <f t="shared" si="47"/>
        <v>16</v>
      </c>
      <c r="AK601" s="14">
        <f t="shared" si="48"/>
        <v>16</v>
      </c>
      <c r="AL601" s="14">
        <f t="shared" si="49"/>
        <v>55.172413793103445</v>
      </c>
      <c r="AM601" s="7" t="s">
        <v>638</v>
      </c>
      <c r="AN601" s="7">
        <v>20</v>
      </c>
    </row>
    <row r="602" spans="1:40" x14ac:dyDescent="0.25">
      <c r="A602" s="7">
        <v>601</v>
      </c>
      <c r="B602" s="7" t="s">
        <v>662</v>
      </c>
      <c r="C602" s="8">
        <f>VLOOKUP(B602,[1]Combined!$B$1:$AA$640,26,0)</f>
        <v>3</v>
      </c>
      <c r="D602" s="8">
        <f>VLOOKUP(B602,[1]Combined!$B$1:$AB$640,27,0)</f>
        <v>3</v>
      </c>
      <c r="E602" s="8">
        <f>VLOOKUP(B602,[1]Combined!$B$1:$AD$640,29,0)</f>
        <v>0</v>
      </c>
      <c r="F602" s="8">
        <f>VLOOKUP(B602,[1]Combined!$B$1:$AE$640,30,0)</f>
        <v>0</v>
      </c>
      <c r="G602" s="8">
        <f>VLOOKUP(B602,[1]Combined!$B$1:$AF$640,31,0)</f>
        <v>0</v>
      </c>
      <c r="H602" s="8">
        <v>0</v>
      </c>
      <c r="I602" s="9">
        <f>VLOOKUP(B602,[2]Combined!C$1:AB$640,26,0)</f>
        <v>4</v>
      </c>
      <c r="J602" s="9">
        <f>VLOOKUP(B602,[2]Combined!C$1:AC$640,27,0)</f>
        <v>7</v>
      </c>
      <c r="K602" s="9">
        <f>VLOOKUP(B602,[2]Combined!C$1:AE$640,29,0)</f>
        <v>0</v>
      </c>
      <c r="L602" s="9">
        <f>VLOOKUP(B602,[2]Combined!C$1:AF$640,30,0)</f>
        <v>0</v>
      </c>
      <c r="M602" s="9">
        <f>VLOOKUP(B602,[2]Combined!C$1:AG$640,31,0)</f>
        <v>0</v>
      </c>
      <c r="N602" s="9">
        <v>0</v>
      </c>
      <c r="O602" s="10">
        <f>VLOOKUP(B602,[3]Combined!C$1:AB$640,26,0)</f>
        <v>5</v>
      </c>
      <c r="P602" s="10">
        <f>VLOOKUP(B602,[3]Combined!C$1:AC$640,27,0)</f>
        <v>6</v>
      </c>
      <c r="Q602" s="10">
        <f>VLOOKUP(B602,[3]Combined!C$1:AE$640,29,0)</f>
        <v>0</v>
      </c>
      <c r="R602" s="10">
        <f>VLOOKUP(B602,[3]Combined!C$1:AF$640,30,0)</f>
        <v>0</v>
      </c>
      <c r="S602" s="10">
        <f>VLOOKUP(B602,[3]Combined!C$1:AG$640,31,0)</f>
        <v>0</v>
      </c>
      <c r="T602" s="10">
        <v>0</v>
      </c>
      <c r="U602" s="11">
        <f>VLOOKUP(B602,[4]Combined!C$1:AB$640,26,0)</f>
        <v>9</v>
      </c>
      <c r="V602" s="11">
        <f>VLOOKUP(B602,[4]Combined!C$1:AC$640,27,0)</f>
        <v>10</v>
      </c>
      <c r="W602" s="11">
        <f>VLOOKUP(B602,[4]Combined!C$1:AE$640,29,0)</f>
        <v>0</v>
      </c>
      <c r="X602" s="11">
        <v>0</v>
      </c>
      <c r="Y602" s="11">
        <v>0</v>
      </c>
      <c r="Z602" s="11">
        <v>0</v>
      </c>
      <c r="AA602" s="12">
        <v>3</v>
      </c>
      <c r="AB602" s="12">
        <v>3</v>
      </c>
      <c r="AC602" s="12">
        <f>VLOOKUP(B602,[5]Combined!C$1:AE$640,29,0)</f>
        <v>0</v>
      </c>
      <c r="AD602" s="12">
        <v>0</v>
      </c>
      <c r="AE602" s="12">
        <v>0</v>
      </c>
      <c r="AF602" s="12">
        <v>0</v>
      </c>
      <c r="AG602" s="14">
        <f t="shared" si="45"/>
        <v>29</v>
      </c>
      <c r="AH602" s="14">
        <f t="shared" si="45"/>
        <v>0</v>
      </c>
      <c r="AI602" s="14">
        <f t="shared" si="46"/>
        <v>0</v>
      </c>
      <c r="AJ602" s="14">
        <f t="shared" si="47"/>
        <v>24</v>
      </c>
      <c r="AK602" s="14">
        <f t="shared" si="48"/>
        <v>24</v>
      </c>
      <c r="AL602" s="14">
        <f t="shared" si="49"/>
        <v>82.758620689655174</v>
      </c>
      <c r="AM602" s="7" t="s">
        <v>640</v>
      </c>
      <c r="AN602" s="7">
        <v>23</v>
      </c>
    </row>
    <row r="603" spans="1:40" x14ac:dyDescent="0.25">
      <c r="A603" s="7">
        <v>602</v>
      </c>
      <c r="B603" s="7" t="s">
        <v>663</v>
      </c>
      <c r="C603" s="8">
        <f>VLOOKUP(B603,[1]Combined!$B$1:$AA$640,26,0)</f>
        <v>3</v>
      </c>
      <c r="D603" s="8">
        <f>VLOOKUP(B603,[1]Combined!$B$1:$AB$640,27,0)</f>
        <v>3</v>
      </c>
      <c r="E603" s="8">
        <f>VLOOKUP(B603,[1]Combined!$B$1:$AD$640,29,0)</f>
        <v>0</v>
      </c>
      <c r="F603" s="8">
        <f>VLOOKUP(B603,[1]Combined!$B$1:$AE$640,30,0)</f>
        <v>0</v>
      </c>
      <c r="G603" s="8">
        <f>VLOOKUP(B603,[1]Combined!$B$1:$AF$640,31,0)</f>
        <v>0</v>
      </c>
      <c r="H603" s="8">
        <v>0</v>
      </c>
      <c r="I603" s="9">
        <f>VLOOKUP(B603,[2]Combined!C$1:AB$640,26,0)</f>
        <v>3</v>
      </c>
      <c r="J603" s="9">
        <f>VLOOKUP(B603,[2]Combined!C$1:AC$640,27,0)</f>
        <v>7</v>
      </c>
      <c r="K603" s="9">
        <f>VLOOKUP(B603,[2]Combined!C$1:AE$640,29,0)</f>
        <v>0</v>
      </c>
      <c r="L603" s="9">
        <f>VLOOKUP(B603,[2]Combined!C$1:AF$640,30,0)</f>
        <v>0</v>
      </c>
      <c r="M603" s="9">
        <f>VLOOKUP(B603,[2]Combined!C$1:AG$640,31,0)</f>
        <v>0</v>
      </c>
      <c r="N603" s="9">
        <v>0</v>
      </c>
      <c r="O603" s="10">
        <f>VLOOKUP(B603,[3]Combined!C$1:AB$640,26,0)</f>
        <v>3</v>
      </c>
      <c r="P603" s="10">
        <f>VLOOKUP(B603,[3]Combined!C$1:AC$640,27,0)</f>
        <v>6</v>
      </c>
      <c r="Q603" s="10">
        <f>VLOOKUP(B603,[3]Combined!C$1:AE$640,29,0)</f>
        <v>0</v>
      </c>
      <c r="R603" s="10">
        <f>VLOOKUP(B603,[3]Combined!C$1:AF$640,30,0)</f>
        <v>0</v>
      </c>
      <c r="S603" s="10">
        <f>VLOOKUP(B603,[3]Combined!C$1:AG$640,31,0)</f>
        <v>0</v>
      </c>
      <c r="T603" s="10">
        <v>0</v>
      </c>
      <c r="U603" s="11">
        <f>VLOOKUP(B603,[4]Combined!C$1:AB$640,26,0)</f>
        <v>4</v>
      </c>
      <c r="V603" s="11">
        <f>VLOOKUP(B603,[4]Combined!C$1:AC$640,27,0)</f>
        <v>10</v>
      </c>
      <c r="W603" s="11">
        <f>VLOOKUP(B603,[4]Combined!C$1:AE$640,29,0)</f>
        <v>0</v>
      </c>
      <c r="X603" s="11">
        <v>0</v>
      </c>
      <c r="Y603" s="11">
        <v>0</v>
      </c>
      <c r="Z603" s="11">
        <v>0</v>
      </c>
      <c r="AA603" s="12">
        <v>2</v>
      </c>
      <c r="AB603" s="12">
        <v>3</v>
      </c>
      <c r="AC603" s="12">
        <f>VLOOKUP(B603,[5]Combined!C$1:AE$640,29,0)</f>
        <v>0</v>
      </c>
      <c r="AD603" s="12">
        <v>0</v>
      </c>
      <c r="AE603" s="12">
        <v>0</v>
      </c>
      <c r="AF603" s="12">
        <v>0</v>
      </c>
      <c r="AG603" s="14">
        <f t="shared" si="45"/>
        <v>29</v>
      </c>
      <c r="AH603" s="14">
        <f t="shared" si="45"/>
        <v>0</v>
      </c>
      <c r="AI603" s="14">
        <f t="shared" si="46"/>
        <v>0</v>
      </c>
      <c r="AJ603" s="14">
        <f t="shared" si="47"/>
        <v>15</v>
      </c>
      <c r="AK603" s="14">
        <f t="shared" si="48"/>
        <v>15</v>
      </c>
      <c r="AL603" s="14">
        <f t="shared" si="49"/>
        <v>51.724137931034484</v>
      </c>
      <c r="AM603" s="7" t="s">
        <v>642</v>
      </c>
      <c r="AN603" s="7">
        <v>21</v>
      </c>
    </row>
    <row r="604" spans="1:40" x14ac:dyDescent="0.25">
      <c r="A604" s="7">
        <v>603</v>
      </c>
      <c r="B604" s="7" t="s">
        <v>664</v>
      </c>
      <c r="C604" s="8">
        <f>VLOOKUP(B604,[1]Combined!$B$1:$AA$640,26,0)</f>
        <v>3</v>
      </c>
      <c r="D604" s="8">
        <f>VLOOKUP(B604,[1]Combined!$B$1:$AB$640,27,0)</f>
        <v>3</v>
      </c>
      <c r="E604" s="8">
        <f>VLOOKUP(B604,[1]Combined!$B$1:$AD$640,29,0)</f>
        <v>0</v>
      </c>
      <c r="F604" s="8">
        <f>VLOOKUP(B604,[1]Combined!$B$1:$AE$640,30,0)</f>
        <v>0</v>
      </c>
      <c r="G604" s="8">
        <f>VLOOKUP(B604,[1]Combined!$B$1:$AF$640,31,0)</f>
        <v>0</v>
      </c>
      <c r="H604" s="8">
        <v>0</v>
      </c>
      <c r="I604" s="9">
        <f>VLOOKUP(B604,[2]Combined!C$1:AB$640,26,0)</f>
        <v>6</v>
      </c>
      <c r="J604" s="9">
        <f>VLOOKUP(B604,[2]Combined!C$1:AC$640,27,0)</f>
        <v>7</v>
      </c>
      <c r="K604" s="9">
        <f>VLOOKUP(B604,[2]Combined!C$1:AE$640,29,0)</f>
        <v>0</v>
      </c>
      <c r="L604" s="9">
        <f>VLOOKUP(B604,[2]Combined!C$1:AF$640,30,0)</f>
        <v>0</v>
      </c>
      <c r="M604" s="9">
        <f>VLOOKUP(B604,[2]Combined!C$1:AG$640,31,0)</f>
        <v>0</v>
      </c>
      <c r="N604" s="9">
        <v>0</v>
      </c>
      <c r="O604" s="10">
        <f>VLOOKUP(B604,[3]Combined!C$1:AB$640,26,0)</f>
        <v>4</v>
      </c>
      <c r="P604" s="10">
        <f>VLOOKUP(B604,[3]Combined!C$1:AC$640,27,0)</f>
        <v>6</v>
      </c>
      <c r="Q604" s="10">
        <f>VLOOKUP(B604,[3]Combined!C$1:AE$640,29,0)</f>
        <v>0</v>
      </c>
      <c r="R604" s="10">
        <f>VLOOKUP(B604,[3]Combined!C$1:AF$640,30,0)</f>
        <v>0</v>
      </c>
      <c r="S604" s="10">
        <f>VLOOKUP(B604,[3]Combined!C$1:AG$640,31,0)</f>
        <v>0</v>
      </c>
      <c r="T604" s="10">
        <v>0</v>
      </c>
      <c r="U604" s="11">
        <f>VLOOKUP(B604,[4]Combined!C$1:AB$640,26,0)</f>
        <v>7</v>
      </c>
      <c r="V604" s="11">
        <f>VLOOKUP(B604,[4]Combined!C$1:AC$640,27,0)</f>
        <v>10</v>
      </c>
      <c r="W604" s="11">
        <f>VLOOKUP(B604,[4]Combined!C$1:AE$640,29,0)</f>
        <v>0</v>
      </c>
      <c r="X604" s="11">
        <v>0</v>
      </c>
      <c r="Y604" s="11">
        <v>0</v>
      </c>
      <c r="Z604" s="11">
        <v>0</v>
      </c>
      <c r="AA604" s="12">
        <v>2</v>
      </c>
      <c r="AB604" s="12">
        <v>3</v>
      </c>
      <c r="AC604" s="12">
        <f>VLOOKUP(B604,[5]Combined!C$1:AE$640,29,0)</f>
        <v>0</v>
      </c>
      <c r="AD604" s="12">
        <v>0</v>
      </c>
      <c r="AE604" s="12">
        <v>0</v>
      </c>
      <c r="AF604" s="12">
        <v>0</v>
      </c>
      <c r="AG604" s="14">
        <f t="shared" si="45"/>
        <v>29</v>
      </c>
      <c r="AH604" s="14">
        <f t="shared" si="45"/>
        <v>0</v>
      </c>
      <c r="AI604" s="14">
        <f t="shared" si="46"/>
        <v>0</v>
      </c>
      <c r="AJ604" s="14">
        <f t="shared" si="47"/>
        <v>22</v>
      </c>
      <c r="AK604" s="14">
        <f t="shared" si="48"/>
        <v>22</v>
      </c>
      <c r="AL604" s="14">
        <f t="shared" si="49"/>
        <v>75.862068965517238</v>
      </c>
      <c r="AM604" s="7" t="s">
        <v>644</v>
      </c>
      <c r="AN604" s="7">
        <v>23</v>
      </c>
    </row>
    <row r="605" spans="1:40" x14ac:dyDescent="0.25">
      <c r="A605" s="7">
        <v>604</v>
      </c>
      <c r="B605" s="7" t="s">
        <v>665</v>
      </c>
      <c r="C605" s="8">
        <f>VLOOKUP(B605,[1]Combined!$B$1:$AA$640,26,0)</f>
        <v>2</v>
      </c>
      <c r="D605" s="8">
        <f>VLOOKUP(B605,[1]Combined!$B$1:$AB$640,27,0)</f>
        <v>3</v>
      </c>
      <c r="E605" s="8">
        <f>VLOOKUP(B605,[1]Combined!$B$1:$AD$640,29,0)</f>
        <v>0</v>
      </c>
      <c r="F605" s="8">
        <f>VLOOKUP(B605,[1]Combined!$B$1:$AE$640,30,0)</f>
        <v>0</v>
      </c>
      <c r="G605" s="8">
        <f>VLOOKUP(B605,[1]Combined!$B$1:$AF$640,31,0)</f>
        <v>0</v>
      </c>
      <c r="H605" s="8">
        <v>0</v>
      </c>
      <c r="I605" s="9">
        <f>VLOOKUP(B605,[2]Combined!C$1:AB$640,26,0)</f>
        <v>6</v>
      </c>
      <c r="J605" s="9">
        <f>VLOOKUP(B605,[2]Combined!C$1:AC$640,27,0)</f>
        <v>7</v>
      </c>
      <c r="K605" s="9">
        <f>VLOOKUP(B605,[2]Combined!C$1:AE$640,29,0)</f>
        <v>0</v>
      </c>
      <c r="L605" s="9">
        <f>VLOOKUP(B605,[2]Combined!C$1:AF$640,30,0)</f>
        <v>0</v>
      </c>
      <c r="M605" s="9">
        <f>VLOOKUP(B605,[2]Combined!C$1:AG$640,31,0)</f>
        <v>0</v>
      </c>
      <c r="N605" s="9">
        <v>0</v>
      </c>
      <c r="O605" s="10">
        <f>VLOOKUP(B605,[3]Combined!C$1:AB$640,26,0)</f>
        <v>5</v>
      </c>
      <c r="P605" s="10">
        <f>VLOOKUP(B605,[3]Combined!C$1:AC$640,27,0)</f>
        <v>6</v>
      </c>
      <c r="Q605" s="10">
        <f>VLOOKUP(B605,[3]Combined!C$1:AE$640,29,0)</f>
        <v>0</v>
      </c>
      <c r="R605" s="10">
        <f>VLOOKUP(B605,[3]Combined!C$1:AF$640,30,0)</f>
        <v>0</v>
      </c>
      <c r="S605" s="10">
        <f>VLOOKUP(B605,[3]Combined!C$1:AG$640,31,0)</f>
        <v>0</v>
      </c>
      <c r="T605" s="10">
        <v>0</v>
      </c>
      <c r="U605" s="11">
        <f>VLOOKUP(B605,[4]Combined!C$1:AB$640,26,0)</f>
        <v>7</v>
      </c>
      <c r="V605" s="11">
        <f>VLOOKUP(B605,[4]Combined!C$1:AC$640,27,0)</f>
        <v>10</v>
      </c>
      <c r="W605" s="11">
        <f>VLOOKUP(B605,[4]Combined!C$1:AE$640,29,0)</f>
        <v>0</v>
      </c>
      <c r="X605" s="11">
        <v>0</v>
      </c>
      <c r="Y605" s="11">
        <v>0</v>
      </c>
      <c r="Z605" s="11">
        <v>0</v>
      </c>
      <c r="AA605" s="12">
        <v>2</v>
      </c>
      <c r="AB605" s="12">
        <v>3</v>
      </c>
      <c r="AC605" s="12">
        <f>VLOOKUP(B605,[5]Combined!C$1:AE$640,29,0)</f>
        <v>0</v>
      </c>
      <c r="AD605" s="12">
        <v>0</v>
      </c>
      <c r="AE605" s="12">
        <v>0</v>
      </c>
      <c r="AF605" s="12">
        <v>0</v>
      </c>
      <c r="AG605" s="14">
        <f t="shared" si="45"/>
        <v>29</v>
      </c>
      <c r="AH605" s="14">
        <f t="shared" si="45"/>
        <v>0</v>
      </c>
      <c r="AI605" s="14">
        <f t="shared" si="46"/>
        <v>0</v>
      </c>
      <c r="AJ605" s="14">
        <f t="shared" si="47"/>
        <v>22</v>
      </c>
      <c r="AK605" s="14">
        <f t="shared" si="48"/>
        <v>22</v>
      </c>
      <c r="AL605" s="14">
        <f t="shared" si="49"/>
        <v>75.862068965517238</v>
      </c>
      <c r="AM605" s="7" t="s">
        <v>646</v>
      </c>
      <c r="AN605" s="7">
        <v>23</v>
      </c>
    </row>
    <row r="606" spans="1:40" x14ac:dyDescent="0.25">
      <c r="A606" s="7">
        <v>605</v>
      </c>
      <c r="B606" s="7" t="s">
        <v>666</v>
      </c>
      <c r="C606" s="8">
        <f>VLOOKUP(B606,[1]Combined!$B$1:$AA$640,26,0)</f>
        <v>1</v>
      </c>
      <c r="D606" s="8">
        <f>VLOOKUP(B606,[1]Combined!$B$1:$AB$640,27,0)</f>
        <v>3</v>
      </c>
      <c r="E606" s="8">
        <f>VLOOKUP(B606,[1]Combined!$B$1:$AD$640,29,0)</f>
        <v>0</v>
      </c>
      <c r="F606" s="8">
        <f>VLOOKUP(B606,[1]Combined!$B$1:$AE$640,30,0)</f>
        <v>0</v>
      </c>
      <c r="G606" s="8">
        <f>VLOOKUP(B606,[1]Combined!$B$1:$AF$640,31,0)</f>
        <v>0</v>
      </c>
      <c r="H606" s="8">
        <v>0</v>
      </c>
      <c r="I606" s="9">
        <f>VLOOKUP(B606,[2]Combined!C$1:AB$640,26,0)</f>
        <v>4</v>
      </c>
      <c r="J606" s="9">
        <f>VLOOKUP(B606,[2]Combined!C$1:AC$640,27,0)</f>
        <v>7</v>
      </c>
      <c r="K606" s="9">
        <f>VLOOKUP(B606,[2]Combined!C$1:AE$640,29,0)</f>
        <v>0</v>
      </c>
      <c r="L606" s="9">
        <f>VLOOKUP(B606,[2]Combined!C$1:AF$640,30,0)</f>
        <v>0</v>
      </c>
      <c r="M606" s="9">
        <f>VLOOKUP(B606,[2]Combined!C$1:AG$640,31,0)</f>
        <v>0</v>
      </c>
      <c r="N606" s="9">
        <v>0</v>
      </c>
      <c r="O606" s="10">
        <f>VLOOKUP(B606,[3]Combined!C$1:AB$640,26,0)</f>
        <v>5</v>
      </c>
      <c r="P606" s="10">
        <f>VLOOKUP(B606,[3]Combined!C$1:AC$640,27,0)</f>
        <v>6</v>
      </c>
      <c r="Q606" s="10">
        <f>VLOOKUP(B606,[3]Combined!C$1:AE$640,29,0)</f>
        <v>0</v>
      </c>
      <c r="R606" s="10">
        <f>VLOOKUP(B606,[3]Combined!C$1:AF$640,30,0)</f>
        <v>0</v>
      </c>
      <c r="S606" s="10">
        <f>VLOOKUP(B606,[3]Combined!C$1:AG$640,31,0)</f>
        <v>0</v>
      </c>
      <c r="T606" s="10">
        <v>0</v>
      </c>
      <c r="U606" s="11">
        <f>VLOOKUP(B606,[4]Combined!C$1:AB$640,26,0)</f>
        <v>7</v>
      </c>
      <c r="V606" s="11">
        <f>VLOOKUP(B606,[4]Combined!C$1:AC$640,27,0)</f>
        <v>10</v>
      </c>
      <c r="W606" s="11">
        <f>VLOOKUP(B606,[4]Combined!C$1:AE$640,29,0)</f>
        <v>0</v>
      </c>
      <c r="X606" s="11">
        <v>0</v>
      </c>
      <c r="Y606" s="11">
        <v>0</v>
      </c>
      <c r="Z606" s="11">
        <v>0</v>
      </c>
      <c r="AA606" s="12">
        <v>1</v>
      </c>
      <c r="AB606" s="12">
        <v>3</v>
      </c>
      <c r="AC606" s="12">
        <f>VLOOKUP(B606,[5]Combined!C$1:AE$640,29,0)</f>
        <v>0</v>
      </c>
      <c r="AD606" s="12">
        <v>0</v>
      </c>
      <c r="AE606" s="12">
        <v>0</v>
      </c>
      <c r="AF606" s="12">
        <v>0</v>
      </c>
      <c r="AG606" s="14">
        <f t="shared" si="45"/>
        <v>29</v>
      </c>
      <c r="AH606" s="14">
        <f t="shared" si="45"/>
        <v>0</v>
      </c>
      <c r="AI606" s="14">
        <f t="shared" si="46"/>
        <v>0</v>
      </c>
      <c r="AJ606" s="14">
        <f t="shared" si="47"/>
        <v>18</v>
      </c>
      <c r="AK606" s="14">
        <f t="shared" si="48"/>
        <v>18</v>
      </c>
      <c r="AL606" s="14">
        <f t="shared" si="49"/>
        <v>62.068965517241381</v>
      </c>
      <c r="AM606" s="7" t="s">
        <v>640</v>
      </c>
      <c r="AN606" s="7">
        <v>21</v>
      </c>
    </row>
    <row r="607" spans="1:40" x14ac:dyDescent="0.25">
      <c r="A607" s="7">
        <v>606</v>
      </c>
      <c r="B607" s="7" t="s">
        <v>667</v>
      </c>
      <c r="C607" s="8">
        <f>VLOOKUP(B607,[1]Combined!$B$1:$AA$640,26,0)</f>
        <v>1</v>
      </c>
      <c r="D607" s="8">
        <f>VLOOKUP(B607,[1]Combined!$B$1:$AB$640,27,0)</f>
        <v>3</v>
      </c>
      <c r="E607" s="8">
        <f>VLOOKUP(B607,[1]Combined!$B$1:$AD$640,29,0)</f>
        <v>0</v>
      </c>
      <c r="F607" s="8">
        <f>VLOOKUP(B607,[1]Combined!$B$1:$AE$640,30,0)</f>
        <v>0</v>
      </c>
      <c r="G607" s="8">
        <f>VLOOKUP(B607,[1]Combined!$B$1:$AF$640,31,0)</f>
        <v>0</v>
      </c>
      <c r="H607" s="8">
        <v>0</v>
      </c>
      <c r="I607" s="9">
        <f>VLOOKUP(B607,[2]Combined!C$1:AB$640,26,0)</f>
        <v>6</v>
      </c>
      <c r="J607" s="9">
        <f>VLOOKUP(B607,[2]Combined!C$1:AC$640,27,0)</f>
        <v>7</v>
      </c>
      <c r="K607" s="9">
        <f>VLOOKUP(B607,[2]Combined!C$1:AE$640,29,0)</f>
        <v>0</v>
      </c>
      <c r="L607" s="9">
        <f>VLOOKUP(B607,[2]Combined!C$1:AF$640,30,0)</f>
        <v>0</v>
      </c>
      <c r="M607" s="9">
        <f>VLOOKUP(B607,[2]Combined!C$1:AG$640,31,0)</f>
        <v>0</v>
      </c>
      <c r="N607" s="9">
        <v>0</v>
      </c>
      <c r="O607" s="10">
        <f>VLOOKUP(B607,[3]Combined!C$1:AB$640,26,0)</f>
        <v>6</v>
      </c>
      <c r="P607" s="10">
        <f>VLOOKUP(B607,[3]Combined!C$1:AC$640,27,0)</f>
        <v>6</v>
      </c>
      <c r="Q607" s="10">
        <f>VLOOKUP(B607,[3]Combined!C$1:AE$640,29,0)</f>
        <v>0</v>
      </c>
      <c r="R607" s="10">
        <f>VLOOKUP(B607,[3]Combined!C$1:AF$640,30,0)</f>
        <v>0</v>
      </c>
      <c r="S607" s="10">
        <f>VLOOKUP(B607,[3]Combined!C$1:AG$640,31,0)</f>
        <v>0</v>
      </c>
      <c r="T607" s="10">
        <v>0</v>
      </c>
      <c r="U607" s="11">
        <f>VLOOKUP(B607,[4]Combined!C$1:AB$640,26,0)</f>
        <v>10</v>
      </c>
      <c r="V607" s="11">
        <f>VLOOKUP(B607,[4]Combined!C$1:AC$640,27,0)</f>
        <v>10</v>
      </c>
      <c r="W607" s="11">
        <f>VLOOKUP(B607,[4]Combined!C$1:AE$640,29,0)</f>
        <v>0</v>
      </c>
      <c r="X607" s="11">
        <v>0</v>
      </c>
      <c r="Y607" s="11">
        <v>0</v>
      </c>
      <c r="Z607" s="11">
        <v>0</v>
      </c>
      <c r="AA607" s="12">
        <v>3</v>
      </c>
      <c r="AB607" s="12">
        <v>3</v>
      </c>
      <c r="AC607" s="12">
        <f>VLOOKUP(B607,[5]Combined!C$1:AE$640,29,0)</f>
        <v>0</v>
      </c>
      <c r="AD607" s="12">
        <v>0</v>
      </c>
      <c r="AE607" s="12">
        <v>0</v>
      </c>
      <c r="AF607" s="12">
        <v>0</v>
      </c>
      <c r="AG607" s="14">
        <f t="shared" si="45"/>
        <v>29</v>
      </c>
      <c r="AH607" s="14">
        <f t="shared" si="45"/>
        <v>0</v>
      </c>
      <c r="AI607" s="14">
        <f t="shared" si="46"/>
        <v>0</v>
      </c>
      <c r="AJ607" s="14">
        <f t="shared" si="47"/>
        <v>26</v>
      </c>
      <c r="AK607" s="14">
        <f t="shared" si="48"/>
        <v>26</v>
      </c>
      <c r="AL607" s="14">
        <f t="shared" si="49"/>
        <v>89.65517241379311</v>
      </c>
      <c r="AM607" s="7" t="s">
        <v>642</v>
      </c>
      <c r="AN607" s="7">
        <v>25</v>
      </c>
    </row>
    <row r="608" spans="1:40" x14ac:dyDescent="0.25">
      <c r="A608" s="7">
        <v>607</v>
      </c>
      <c r="B608" s="7" t="s">
        <v>668</v>
      </c>
      <c r="C608" s="8">
        <f>VLOOKUP(B608,[1]Combined!$B$1:$AA$640,26,0)</f>
        <v>3</v>
      </c>
      <c r="D608" s="8">
        <f>VLOOKUP(B608,[1]Combined!$B$1:$AB$640,27,0)</f>
        <v>3</v>
      </c>
      <c r="E608" s="8">
        <f>VLOOKUP(B608,[1]Combined!$B$1:$AD$640,29,0)</f>
        <v>0</v>
      </c>
      <c r="F608" s="8">
        <f>VLOOKUP(B608,[1]Combined!$B$1:$AE$640,30,0)</f>
        <v>0</v>
      </c>
      <c r="G608" s="8">
        <f>VLOOKUP(B608,[1]Combined!$B$1:$AF$640,31,0)</f>
        <v>0</v>
      </c>
      <c r="H608" s="8">
        <v>0</v>
      </c>
      <c r="I608" s="9">
        <f>VLOOKUP(B608,[2]Combined!C$1:AB$640,26,0)</f>
        <v>4</v>
      </c>
      <c r="J608" s="9">
        <f>VLOOKUP(B608,[2]Combined!C$1:AC$640,27,0)</f>
        <v>7</v>
      </c>
      <c r="K608" s="9">
        <f>VLOOKUP(B608,[2]Combined!C$1:AE$640,29,0)</f>
        <v>0</v>
      </c>
      <c r="L608" s="9">
        <f>VLOOKUP(B608,[2]Combined!C$1:AF$640,30,0)</f>
        <v>0</v>
      </c>
      <c r="M608" s="9">
        <f>VLOOKUP(B608,[2]Combined!C$1:AG$640,31,0)</f>
        <v>0</v>
      </c>
      <c r="N608" s="9">
        <v>0</v>
      </c>
      <c r="O608" s="10">
        <f>VLOOKUP(B608,[3]Combined!C$1:AB$640,26,0)</f>
        <v>5</v>
      </c>
      <c r="P608" s="10">
        <f>VLOOKUP(B608,[3]Combined!C$1:AC$640,27,0)</f>
        <v>6</v>
      </c>
      <c r="Q608" s="10">
        <f>VLOOKUP(B608,[3]Combined!C$1:AE$640,29,0)</f>
        <v>0</v>
      </c>
      <c r="R608" s="10">
        <f>VLOOKUP(B608,[3]Combined!C$1:AF$640,30,0)</f>
        <v>0</v>
      </c>
      <c r="S608" s="10">
        <f>VLOOKUP(B608,[3]Combined!C$1:AG$640,31,0)</f>
        <v>0</v>
      </c>
      <c r="T608" s="10">
        <v>0</v>
      </c>
      <c r="U608" s="11">
        <f>VLOOKUP(B608,[4]Combined!C$1:AB$640,26,0)</f>
        <v>3</v>
      </c>
      <c r="V608" s="11">
        <f>VLOOKUP(B608,[4]Combined!C$1:AC$640,27,0)</f>
        <v>10</v>
      </c>
      <c r="W608" s="11">
        <f>VLOOKUP(B608,[4]Combined!C$1:AE$640,29,0)</f>
        <v>0</v>
      </c>
      <c r="X608" s="11">
        <v>0</v>
      </c>
      <c r="Y608" s="11">
        <v>0</v>
      </c>
      <c r="Z608" s="11">
        <v>0</v>
      </c>
      <c r="AA608" s="12">
        <v>2</v>
      </c>
      <c r="AB608" s="12">
        <v>3</v>
      </c>
      <c r="AC608" s="12">
        <f>VLOOKUP(B608,[5]Combined!C$1:AE$640,29,0)</f>
        <v>0</v>
      </c>
      <c r="AD608" s="12">
        <v>0</v>
      </c>
      <c r="AE608" s="12">
        <v>0</v>
      </c>
      <c r="AF608" s="12">
        <v>0</v>
      </c>
      <c r="AG608" s="14">
        <f t="shared" si="45"/>
        <v>29</v>
      </c>
      <c r="AH608" s="14">
        <f t="shared" si="45"/>
        <v>0</v>
      </c>
      <c r="AI608" s="14">
        <f t="shared" si="46"/>
        <v>0</v>
      </c>
      <c r="AJ608" s="14">
        <f t="shared" si="47"/>
        <v>17</v>
      </c>
      <c r="AK608" s="14">
        <f t="shared" si="48"/>
        <v>17</v>
      </c>
      <c r="AL608" s="14">
        <f t="shared" si="49"/>
        <v>58.620689655172406</v>
      </c>
      <c r="AM608" s="7" t="s">
        <v>644</v>
      </c>
      <c r="AN608" s="7">
        <v>25</v>
      </c>
    </row>
    <row r="609" spans="1:40" x14ac:dyDescent="0.25">
      <c r="A609" s="7">
        <v>608</v>
      </c>
      <c r="B609" s="7" t="s">
        <v>669</v>
      </c>
      <c r="C609" s="8">
        <f>VLOOKUP(B609,[1]Combined!$B$1:$AA$640,26,0)</f>
        <v>3</v>
      </c>
      <c r="D609" s="8">
        <f>VLOOKUP(B609,[1]Combined!$B$1:$AB$640,27,0)</f>
        <v>3</v>
      </c>
      <c r="E609" s="8">
        <f>VLOOKUP(B609,[1]Combined!$B$1:$AD$640,29,0)</f>
        <v>0</v>
      </c>
      <c r="F609" s="8">
        <f>VLOOKUP(B609,[1]Combined!$B$1:$AE$640,30,0)</f>
        <v>0</v>
      </c>
      <c r="G609" s="8">
        <f>VLOOKUP(B609,[1]Combined!$B$1:$AF$640,31,0)</f>
        <v>0</v>
      </c>
      <c r="H609" s="8">
        <v>0</v>
      </c>
      <c r="I609" s="9">
        <f>VLOOKUP(B609,[2]Combined!C$1:AB$640,26,0)</f>
        <v>4</v>
      </c>
      <c r="J609" s="9">
        <f>VLOOKUP(B609,[2]Combined!C$1:AC$640,27,0)</f>
        <v>7</v>
      </c>
      <c r="K609" s="9">
        <f>VLOOKUP(B609,[2]Combined!C$1:AE$640,29,0)</f>
        <v>0</v>
      </c>
      <c r="L609" s="9">
        <f>VLOOKUP(B609,[2]Combined!C$1:AF$640,30,0)</f>
        <v>0</v>
      </c>
      <c r="M609" s="9">
        <f>VLOOKUP(B609,[2]Combined!C$1:AG$640,31,0)</f>
        <v>0</v>
      </c>
      <c r="N609" s="9">
        <v>0</v>
      </c>
      <c r="O609" s="10">
        <f>VLOOKUP(B609,[3]Combined!C$1:AB$640,26,0)</f>
        <v>2</v>
      </c>
      <c r="P609" s="10">
        <f>VLOOKUP(B609,[3]Combined!C$1:AC$640,27,0)</f>
        <v>6</v>
      </c>
      <c r="Q609" s="10">
        <f>VLOOKUP(B609,[3]Combined!C$1:AE$640,29,0)</f>
        <v>0</v>
      </c>
      <c r="R609" s="10">
        <f>VLOOKUP(B609,[3]Combined!C$1:AF$640,30,0)</f>
        <v>0</v>
      </c>
      <c r="S609" s="10">
        <f>VLOOKUP(B609,[3]Combined!C$1:AG$640,31,0)</f>
        <v>0</v>
      </c>
      <c r="T609" s="10">
        <v>0</v>
      </c>
      <c r="U609" s="11">
        <f>VLOOKUP(B609,[4]Combined!C$1:AB$640,26,0)</f>
        <v>5</v>
      </c>
      <c r="V609" s="11">
        <f>VLOOKUP(B609,[4]Combined!C$1:AC$640,27,0)</f>
        <v>10</v>
      </c>
      <c r="W609" s="11">
        <f>VLOOKUP(B609,[4]Combined!C$1:AE$640,29,0)</f>
        <v>0</v>
      </c>
      <c r="X609" s="11">
        <v>0</v>
      </c>
      <c r="Y609" s="11">
        <v>0</v>
      </c>
      <c r="Z609" s="11">
        <v>0</v>
      </c>
      <c r="AA609" s="12">
        <v>2</v>
      </c>
      <c r="AB609" s="12">
        <v>3</v>
      </c>
      <c r="AC609" s="12">
        <f>VLOOKUP(B609,[5]Combined!C$1:AE$640,29,0)</f>
        <v>0</v>
      </c>
      <c r="AD609" s="12">
        <v>0</v>
      </c>
      <c r="AE609" s="12">
        <v>0</v>
      </c>
      <c r="AF609" s="12">
        <v>0</v>
      </c>
      <c r="AG609" s="14">
        <f t="shared" si="45"/>
        <v>29</v>
      </c>
      <c r="AH609" s="14">
        <f t="shared" si="45"/>
        <v>0</v>
      </c>
      <c r="AI609" s="14">
        <f t="shared" si="46"/>
        <v>0</v>
      </c>
      <c r="AJ609" s="14">
        <f t="shared" si="47"/>
        <v>16</v>
      </c>
      <c r="AK609" s="14">
        <f t="shared" si="48"/>
        <v>16</v>
      </c>
      <c r="AL609" s="14">
        <f t="shared" si="49"/>
        <v>55.172413793103445</v>
      </c>
      <c r="AM609" s="7" t="s">
        <v>646</v>
      </c>
      <c r="AN609" s="7">
        <v>21</v>
      </c>
    </row>
    <row r="610" spans="1:40" x14ac:dyDescent="0.25">
      <c r="A610" s="7">
        <v>609</v>
      </c>
      <c r="B610" s="7" t="s">
        <v>670</v>
      </c>
      <c r="C610" s="8">
        <f>VLOOKUP(B610,[1]Combined!$B$1:$AA$640,26,0)</f>
        <v>2</v>
      </c>
      <c r="D610" s="8">
        <f>VLOOKUP(B610,[1]Combined!$B$1:$AB$640,27,0)</f>
        <v>3</v>
      </c>
      <c r="E610" s="8">
        <f>VLOOKUP(B610,[1]Combined!$B$1:$AD$640,29,0)</f>
        <v>0</v>
      </c>
      <c r="F610" s="8">
        <f>VLOOKUP(B610,[1]Combined!$B$1:$AE$640,30,0)</f>
        <v>0</v>
      </c>
      <c r="G610" s="8">
        <f>VLOOKUP(B610,[1]Combined!$B$1:$AF$640,31,0)</f>
        <v>0</v>
      </c>
      <c r="H610" s="8">
        <v>0</v>
      </c>
      <c r="I610" s="9">
        <f>VLOOKUP(B610,[2]Combined!C$1:AB$640,26,0)</f>
        <v>4</v>
      </c>
      <c r="J610" s="9">
        <f>VLOOKUP(B610,[2]Combined!C$1:AC$640,27,0)</f>
        <v>7</v>
      </c>
      <c r="K610" s="9">
        <f>VLOOKUP(B610,[2]Combined!C$1:AE$640,29,0)</f>
        <v>0</v>
      </c>
      <c r="L610" s="9">
        <f>VLOOKUP(B610,[2]Combined!C$1:AF$640,30,0)</f>
        <v>0</v>
      </c>
      <c r="M610" s="9">
        <f>VLOOKUP(B610,[2]Combined!C$1:AG$640,31,0)</f>
        <v>0</v>
      </c>
      <c r="N610" s="9">
        <v>0</v>
      </c>
      <c r="O610" s="10">
        <f>VLOOKUP(B610,[3]Combined!C$1:AB$640,26,0)</f>
        <v>2</v>
      </c>
      <c r="P610" s="10">
        <f>VLOOKUP(B610,[3]Combined!C$1:AC$640,27,0)</f>
        <v>6</v>
      </c>
      <c r="Q610" s="10">
        <f>VLOOKUP(B610,[3]Combined!C$1:AE$640,29,0)</f>
        <v>0</v>
      </c>
      <c r="R610" s="10">
        <f>VLOOKUP(B610,[3]Combined!C$1:AF$640,30,0)</f>
        <v>0</v>
      </c>
      <c r="S610" s="10">
        <f>VLOOKUP(B610,[3]Combined!C$1:AG$640,31,0)</f>
        <v>0</v>
      </c>
      <c r="T610" s="10">
        <v>0</v>
      </c>
      <c r="U610" s="11">
        <f>VLOOKUP(B610,[4]Combined!C$1:AB$640,26,0)</f>
        <v>0</v>
      </c>
      <c r="V610" s="11">
        <f>VLOOKUP(B610,[4]Combined!C$1:AC$640,27,0)</f>
        <v>10</v>
      </c>
      <c r="W610" s="11">
        <f>VLOOKUP(B610,[4]Combined!C$1:AE$640,29,0)</f>
        <v>0</v>
      </c>
      <c r="X610" s="11">
        <v>0</v>
      </c>
      <c r="Y610" s="11">
        <v>0</v>
      </c>
      <c r="Z610" s="11">
        <v>0</v>
      </c>
      <c r="AA610" s="12">
        <v>1</v>
      </c>
      <c r="AB610" s="12">
        <v>3</v>
      </c>
      <c r="AC610" s="12">
        <f>VLOOKUP(B610,[5]Combined!C$1:AE$640,29,0)</f>
        <v>0</v>
      </c>
      <c r="AD610" s="12">
        <v>0</v>
      </c>
      <c r="AE610" s="12">
        <v>0</v>
      </c>
      <c r="AF610" s="12">
        <v>0</v>
      </c>
      <c r="AG610" s="14">
        <f t="shared" si="45"/>
        <v>29</v>
      </c>
      <c r="AH610" s="14">
        <f t="shared" si="45"/>
        <v>0</v>
      </c>
      <c r="AI610" s="14">
        <f t="shared" si="46"/>
        <v>0</v>
      </c>
      <c r="AJ610" s="14">
        <f t="shared" si="47"/>
        <v>9</v>
      </c>
      <c r="AK610" s="14">
        <f t="shared" si="48"/>
        <v>9</v>
      </c>
      <c r="AL610" s="14">
        <f t="shared" si="49"/>
        <v>31.03448275862069</v>
      </c>
      <c r="AM610" s="7" t="s">
        <v>638</v>
      </c>
      <c r="AN610" s="7">
        <v>21</v>
      </c>
    </row>
    <row r="611" spans="1:40" x14ac:dyDescent="0.25">
      <c r="A611" s="7">
        <v>610</v>
      </c>
      <c r="B611" s="7" t="s">
        <v>671</v>
      </c>
      <c r="C611" s="8">
        <f>VLOOKUP(B611,[1]Combined!$B$1:$AA$640,26,0)</f>
        <v>1</v>
      </c>
      <c r="D611" s="8">
        <f>VLOOKUP(B611,[1]Combined!$B$1:$AB$640,27,0)</f>
        <v>3</v>
      </c>
      <c r="E611" s="8">
        <f>VLOOKUP(B611,[1]Combined!$B$1:$AD$640,29,0)</f>
        <v>0</v>
      </c>
      <c r="F611" s="8">
        <f>VLOOKUP(B611,[1]Combined!$B$1:$AE$640,30,0)</f>
        <v>0</v>
      </c>
      <c r="G611" s="8">
        <f>VLOOKUP(B611,[1]Combined!$B$1:$AF$640,31,0)</f>
        <v>0</v>
      </c>
      <c r="H611" s="8">
        <v>0</v>
      </c>
      <c r="I611" s="9">
        <f>VLOOKUP(B611,[2]Combined!C$1:AB$640,26,0)</f>
        <v>3</v>
      </c>
      <c r="J611" s="9">
        <f>VLOOKUP(B611,[2]Combined!C$1:AC$640,27,0)</f>
        <v>7</v>
      </c>
      <c r="K611" s="9">
        <f>VLOOKUP(B611,[2]Combined!C$1:AE$640,29,0)</f>
        <v>0</v>
      </c>
      <c r="L611" s="9">
        <f>VLOOKUP(B611,[2]Combined!C$1:AF$640,30,0)</f>
        <v>0</v>
      </c>
      <c r="M611" s="9">
        <f>VLOOKUP(B611,[2]Combined!C$1:AG$640,31,0)</f>
        <v>0</v>
      </c>
      <c r="N611" s="9">
        <v>0</v>
      </c>
      <c r="O611" s="10">
        <f>VLOOKUP(B611,[3]Combined!C$1:AB$640,26,0)</f>
        <v>5</v>
      </c>
      <c r="P611" s="10">
        <f>VLOOKUP(B611,[3]Combined!C$1:AC$640,27,0)</f>
        <v>6</v>
      </c>
      <c r="Q611" s="10">
        <f>VLOOKUP(B611,[3]Combined!C$1:AE$640,29,0)</f>
        <v>0</v>
      </c>
      <c r="R611" s="10">
        <f>VLOOKUP(B611,[3]Combined!C$1:AF$640,30,0)</f>
        <v>0</v>
      </c>
      <c r="S611" s="10">
        <f>VLOOKUP(B611,[3]Combined!C$1:AG$640,31,0)</f>
        <v>0</v>
      </c>
      <c r="T611" s="10">
        <v>0</v>
      </c>
      <c r="U611" s="11">
        <f>VLOOKUP(B611,[4]Combined!C$1:AB$640,26,0)</f>
        <v>5</v>
      </c>
      <c r="V611" s="11">
        <f>VLOOKUP(B611,[4]Combined!C$1:AC$640,27,0)</f>
        <v>10</v>
      </c>
      <c r="W611" s="11">
        <f>VLOOKUP(B611,[4]Combined!C$1:AE$640,29,0)</f>
        <v>0</v>
      </c>
      <c r="X611" s="11">
        <v>0</v>
      </c>
      <c r="Y611" s="11">
        <v>0</v>
      </c>
      <c r="Z611" s="11">
        <v>0</v>
      </c>
      <c r="AA611" s="12">
        <v>2</v>
      </c>
      <c r="AB611" s="12">
        <v>3</v>
      </c>
      <c r="AC611" s="12">
        <f>VLOOKUP(B611,[5]Combined!C$1:AE$640,29,0)</f>
        <v>0</v>
      </c>
      <c r="AD611" s="12">
        <v>0</v>
      </c>
      <c r="AE611" s="12">
        <v>0</v>
      </c>
      <c r="AF611" s="12">
        <v>0</v>
      </c>
      <c r="AG611" s="14">
        <f t="shared" si="45"/>
        <v>29</v>
      </c>
      <c r="AH611" s="14">
        <f t="shared" si="45"/>
        <v>0</v>
      </c>
      <c r="AI611" s="14">
        <f t="shared" si="46"/>
        <v>0</v>
      </c>
      <c r="AJ611" s="14">
        <f t="shared" si="47"/>
        <v>16</v>
      </c>
      <c r="AK611" s="14">
        <f t="shared" si="48"/>
        <v>16</v>
      </c>
      <c r="AL611" s="14">
        <f t="shared" si="49"/>
        <v>55.172413793103445</v>
      </c>
      <c r="AM611" s="7" t="s">
        <v>640</v>
      </c>
      <c r="AN611" s="7">
        <v>21</v>
      </c>
    </row>
    <row r="612" spans="1:40" x14ac:dyDescent="0.25">
      <c r="A612" s="7">
        <v>611</v>
      </c>
      <c r="B612" s="7" t="s">
        <v>672</v>
      </c>
      <c r="C612" s="8">
        <f>VLOOKUP(B612,[1]Combined!$B$1:$AA$640,26,0)</f>
        <v>2</v>
      </c>
      <c r="D612" s="8">
        <f>VLOOKUP(B612,[1]Combined!$B$1:$AB$640,27,0)</f>
        <v>3</v>
      </c>
      <c r="E612" s="8">
        <f>VLOOKUP(B612,[1]Combined!$B$1:$AD$640,29,0)</f>
        <v>0</v>
      </c>
      <c r="F612" s="8">
        <f>VLOOKUP(B612,[1]Combined!$B$1:$AE$640,30,0)</f>
        <v>0</v>
      </c>
      <c r="G612" s="8">
        <f>VLOOKUP(B612,[1]Combined!$B$1:$AF$640,31,0)</f>
        <v>0</v>
      </c>
      <c r="H612" s="8">
        <v>0</v>
      </c>
      <c r="I612" s="9">
        <f>VLOOKUP(B612,[2]Combined!C$1:AB$640,26,0)</f>
        <v>3</v>
      </c>
      <c r="J612" s="9">
        <f>VLOOKUP(B612,[2]Combined!C$1:AC$640,27,0)</f>
        <v>7</v>
      </c>
      <c r="K612" s="9">
        <f>VLOOKUP(B612,[2]Combined!C$1:AE$640,29,0)</f>
        <v>0</v>
      </c>
      <c r="L612" s="9">
        <f>VLOOKUP(B612,[2]Combined!C$1:AF$640,30,0)</f>
        <v>0</v>
      </c>
      <c r="M612" s="9">
        <f>VLOOKUP(B612,[2]Combined!C$1:AG$640,31,0)</f>
        <v>0</v>
      </c>
      <c r="N612" s="9">
        <v>0</v>
      </c>
      <c r="O612" s="10">
        <f>VLOOKUP(B612,[3]Combined!C$1:AB$640,26,0)</f>
        <v>4</v>
      </c>
      <c r="P612" s="10">
        <f>VLOOKUP(B612,[3]Combined!C$1:AC$640,27,0)</f>
        <v>6</v>
      </c>
      <c r="Q612" s="10">
        <f>VLOOKUP(B612,[3]Combined!C$1:AE$640,29,0)</f>
        <v>0</v>
      </c>
      <c r="R612" s="10">
        <f>VLOOKUP(B612,[3]Combined!C$1:AF$640,30,0)</f>
        <v>0</v>
      </c>
      <c r="S612" s="10">
        <f>VLOOKUP(B612,[3]Combined!C$1:AG$640,31,0)</f>
        <v>0</v>
      </c>
      <c r="T612" s="10">
        <v>0</v>
      </c>
      <c r="U612" s="11">
        <f>VLOOKUP(B612,[4]Combined!C$1:AB$640,26,0)</f>
        <v>2</v>
      </c>
      <c r="V612" s="11">
        <f>VLOOKUP(B612,[4]Combined!C$1:AC$640,27,0)</f>
        <v>10</v>
      </c>
      <c r="W612" s="11">
        <f>VLOOKUP(B612,[4]Combined!C$1:AE$640,29,0)</f>
        <v>0</v>
      </c>
      <c r="X612" s="11">
        <v>0</v>
      </c>
      <c r="Y612" s="11">
        <v>0</v>
      </c>
      <c r="Z612" s="11">
        <v>0</v>
      </c>
      <c r="AA612" s="12">
        <v>2</v>
      </c>
      <c r="AB612" s="12">
        <v>3</v>
      </c>
      <c r="AC612" s="12">
        <f>VLOOKUP(B612,[5]Combined!C$1:AE$640,29,0)</f>
        <v>0</v>
      </c>
      <c r="AD612" s="12">
        <v>0</v>
      </c>
      <c r="AE612" s="12">
        <v>0</v>
      </c>
      <c r="AF612" s="12">
        <v>0</v>
      </c>
      <c r="AG612" s="14">
        <f t="shared" si="45"/>
        <v>29</v>
      </c>
      <c r="AH612" s="14">
        <f t="shared" si="45"/>
        <v>0</v>
      </c>
      <c r="AI612" s="14">
        <f t="shared" si="46"/>
        <v>0</v>
      </c>
      <c r="AJ612" s="14">
        <f t="shared" si="47"/>
        <v>13</v>
      </c>
      <c r="AK612" s="14">
        <f t="shared" si="48"/>
        <v>13</v>
      </c>
      <c r="AL612" s="14">
        <f t="shared" si="49"/>
        <v>44.827586206896555</v>
      </c>
      <c r="AM612" s="7" t="s">
        <v>642</v>
      </c>
      <c r="AN612" s="7">
        <v>21</v>
      </c>
    </row>
    <row r="613" spans="1:40" x14ac:dyDescent="0.25">
      <c r="A613" s="7">
        <v>612</v>
      </c>
      <c r="B613" s="7" t="s">
        <v>673</v>
      </c>
      <c r="C613" s="8">
        <f>VLOOKUP(B613,[1]Combined!$B$1:$AA$640,26,0)</f>
        <v>2</v>
      </c>
      <c r="D613" s="8">
        <f>VLOOKUP(B613,[1]Combined!$B$1:$AB$640,27,0)</f>
        <v>3</v>
      </c>
      <c r="E613" s="8">
        <f>VLOOKUP(B613,[1]Combined!$B$1:$AD$640,29,0)</f>
        <v>0</v>
      </c>
      <c r="F613" s="8">
        <f>VLOOKUP(B613,[1]Combined!$B$1:$AE$640,30,0)</f>
        <v>0</v>
      </c>
      <c r="G613" s="8">
        <f>VLOOKUP(B613,[1]Combined!$B$1:$AF$640,31,0)</f>
        <v>0</v>
      </c>
      <c r="H613" s="8">
        <v>0</v>
      </c>
      <c r="I613" s="9">
        <f>VLOOKUP(B613,[2]Combined!C$1:AB$640,26,0)</f>
        <v>5</v>
      </c>
      <c r="J613" s="9">
        <f>VLOOKUP(B613,[2]Combined!C$1:AC$640,27,0)</f>
        <v>7</v>
      </c>
      <c r="K613" s="9">
        <f>VLOOKUP(B613,[2]Combined!C$1:AE$640,29,0)</f>
        <v>0</v>
      </c>
      <c r="L613" s="9">
        <f>VLOOKUP(B613,[2]Combined!C$1:AF$640,30,0)</f>
        <v>0</v>
      </c>
      <c r="M613" s="9">
        <f>VLOOKUP(B613,[2]Combined!C$1:AG$640,31,0)</f>
        <v>0</v>
      </c>
      <c r="N613" s="9">
        <v>0</v>
      </c>
      <c r="O613" s="10">
        <f>VLOOKUP(B613,[3]Combined!C$1:AB$640,26,0)</f>
        <v>4</v>
      </c>
      <c r="P613" s="10">
        <f>VLOOKUP(B613,[3]Combined!C$1:AC$640,27,0)</f>
        <v>6</v>
      </c>
      <c r="Q613" s="10">
        <f>VLOOKUP(B613,[3]Combined!C$1:AE$640,29,0)</f>
        <v>0</v>
      </c>
      <c r="R613" s="10">
        <f>VLOOKUP(B613,[3]Combined!C$1:AF$640,30,0)</f>
        <v>0</v>
      </c>
      <c r="S613" s="10">
        <f>VLOOKUP(B613,[3]Combined!C$1:AG$640,31,0)</f>
        <v>0</v>
      </c>
      <c r="T613" s="10">
        <v>0</v>
      </c>
      <c r="U613" s="11">
        <f>VLOOKUP(B613,[4]Combined!C$1:AB$640,26,0)</f>
        <v>7</v>
      </c>
      <c r="V613" s="11">
        <f>VLOOKUP(B613,[4]Combined!C$1:AC$640,27,0)</f>
        <v>10</v>
      </c>
      <c r="W613" s="11">
        <f>VLOOKUP(B613,[4]Combined!C$1:AE$640,29,0)</f>
        <v>1</v>
      </c>
      <c r="X613" s="11">
        <v>0</v>
      </c>
      <c r="Y613" s="11">
        <v>0</v>
      </c>
      <c r="Z613" s="11">
        <v>0</v>
      </c>
      <c r="AA613" s="12">
        <v>2</v>
      </c>
      <c r="AB613" s="12">
        <v>3</v>
      </c>
      <c r="AC613" s="12">
        <f>VLOOKUP(B613,[5]Combined!C$1:AE$640,29,0)</f>
        <v>0</v>
      </c>
      <c r="AD613" s="12">
        <v>0</v>
      </c>
      <c r="AE613" s="12">
        <v>0</v>
      </c>
      <c r="AF613" s="12">
        <v>0</v>
      </c>
      <c r="AG613" s="14">
        <f t="shared" si="45"/>
        <v>29</v>
      </c>
      <c r="AH613" s="14">
        <f t="shared" si="45"/>
        <v>1</v>
      </c>
      <c r="AI613" s="14">
        <f t="shared" si="46"/>
        <v>1</v>
      </c>
      <c r="AJ613" s="14">
        <f t="shared" si="47"/>
        <v>20</v>
      </c>
      <c r="AK613" s="14">
        <f t="shared" si="48"/>
        <v>21</v>
      </c>
      <c r="AL613" s="14">
        <f t="shared" si="49"/>
        <v>72.41379310344827</v>
      </c>
      <c r="AM613" s="7" t="s">
        <v>644</v>
      </c>
      <c r="AN613" s="7">
        <v>21</v>
      </c>
    </row>
    <row r="614" spans="1:40" x14ac:dyDescent="0.25">
      <c r="A614" s="7">
        <v>613</v>
      </c>
      <c r="B614" s="7" t="s">
        <v>674</v>
      </c>
      <c r="C614" s="8">
        <f>VLOOKUP(B614,[1]Combined!$B$1:$AA$640,26,0)</f>
        <v>1</v>
      </c>
      <c r="D614" s="8">
        <f>VLOOKUP(B614,[1]Combined!$B$1:$AB$640,27,0)</f>
        <v>3</v>
      </c>
      <c r="E614" s="8">
        <f>VLOOKUP(B614,[1]Combined!$B$1:$AD$640,29,0)</f>
        <v>0</v>
      </c>
      <c r="F614" s="8">
        <f>VLOOKUP(B614,[1]Combined!$B$1:$AE$640,30,0)</f>
        <v>0</v>
      </c>
      <c r="G614" s="8">
        <f>VLOOKUP(B614,[1]Combined!$B$1:$AF$640,31,0)</f>
        <v>0</v>
      </c>
      <c r="H614" s="8">
        <v>0</v>
      </c>
      <c r="I614" s="9">
        <f>VLOOKUP(B614,[2]Combined!C$1:AB$640,26,0)</f>
        <v>2</v>
      </c>
      <c r="J614" s="9">
        <f>VLOOKUP(B614,[2]Combined!C$1:AC$640,27,0)</f>
        <v>7</v>
      </c>
      <c r="K614" s="9">
        <f>VLOOKUP(B614,[2]Combined!C$1:AE$640,29,0)</f>
        <v>0</v>
      </c>
      <c r="L614" s="9">
        <f>VLOOKUP(B614,[2]Combined!C$1:AF$640,30,0)</f>
        <v>0</v>
      </c>
      <c r="M614" s="9">
        <f>VLOOKUP(B614,[2]Combined!C$1:AG$640,31,0)</f>
        <v>0</v>
      </c>
      <c r="N614" s="9">
        <v>0</v>
      </c>
      <c r="O614" s="10">
        <f>VLOOKUP(B614,[3]Combined!C$1:AB$640,26,0)</f>
        <v>3</v>
      </c>
      <c r="P614" s="10">
        <f>VLOOKUP(B614,[3]Combined!C$1:AC$640,27,0)</f>
        <v>6</v>
      </c>
      <c r="Q614" s="10">
        <f>VLOOKUP(B614,[3]Combined!C$1:AE$640,29,0)</f>
        <v>0</v>
      </c>
      <c r="R614" s="10">
        <f>VLOOKUP(B614,[3]Combined!C$1:AF$640,30,0)</f>
        <v>0</v>
      </c>
      <c r="S614" s="10">
        <f>VLOOKUP(B614,[3]Combined!C$1:AG$640,31,0)</f>
        <v>0</v>
      </c>
      <c r="T614" s="10">
        <v>0</v>
      </c>
      <c r="U614" s="11">
        <f>VLOOKUP(B614,[4]Combined!C$1:AB$640,26,0)</f>
        <v>5</v>
      </c>
      <c r="V614" s="11">
        <f>VLOOKUP(B614,[4]Combined!C$1:AC$640,27,0)</f>
        <v>10</v>
      </c>
      <c r="W614" s="11">
        <f>VLOOKUP(B614,[4]Combined!C$1:AE$640,29,0)</f>
        <v>0</v>
      </c>
      <c r="X614" s="11">
        <v>0</v>
      </c>
      <c r="Y614" s="11">
        <v>0</v>
      </c>
      <c r="Z614" s="11">
        <v>0</v>
      </c>
      <c r="AA614" s="12">
        <v>2</v>
      </c>
      <c r="AB614" s="12">
        <v>3</v>
      </c>
      <c r="AC614" s="12">
        <f>VLOOKUP(B614,[5]Combined!C$1:AE$640,29,0)</f>
        <v>0</v>
      </c>
      <c r="AD614" s="12">
        <v>0</v>
      </c>
      <c r="AE614" s="12">
        <v>0</v>
      </c>
      <c r="AF614" s="12">
        <v>0</v>
      </c>
      <c r="AG614" s="14">
        <f t="shared" si="45"/>
        <v>29</v>
      </c>
      <c r="AH614" s="14">
        <f t="shared" si="45"/>
        <v>0</v>
      </c>
      <c r="AI614" s="14">
        <f t="shared" si="46"/>
        <v>0</v>
      </c>
      <c r="AJ614" s="14">
        <f t="shared" si="47"/>
        <v>13</v>
      </c>
      <c r="AK614" s="14">
        <f t="shared" si="48"/>
        <v>13</v>
      </c>
      <c r="AL614" s="14">
        <f t="shared" si="49"/>
        <v>44.827586206896555</v>
      </c>
      <c r="AM614" s="7" t="s">
        <v>646</v>
      </c>
      <c r="AN614" s="7">
        <v>23</v>
      </c>
    </row>
    <row r="615" spans="1:40" x14ac:dyDescent="0.25">
      <c r="A615" s="7">
        <v>614</v>
      </c>
      <c r="B615" s="7" t="s">
        <v>675</v>
      </c>
      <c r="C615" s="8">
        <f>VLOOKUP(B615,[1]Combined!$B$1:$AA$640,26,0)</f>
        <v>3</v>
      </c>
      <c r="D615" s="8">
        <f>VLOOKUP(B615,[1]Combined!$B$1:$AB$640,27,0)</f>
        <v>3</v>
      </c>
      <c r="E615" s="8">
        <f>VLOOKUP(B615,[1]Combined!$B$1:$AD$640,29,0)</f>
        <v>0</v>
      </c>
      <c r="F615" s="8">
        <f>VLOOKUP(B615,[1]Combined!$B$1:$AE$640,30,0)</f>
        <v>0</v>
      </c>
      <c r="G615" s="8">
        <f>VLOOKUP(B615,[1]Combined!$B$1:$AF$640,31,0)</f>
        <v>0</v>
      </c>
      <c r="H615" s="8">
        <v>0</v>
      </c>
      <c r="I615" s="9">
        <f>VLOOKUP(B615,[2]Combined!C$1:AB$640,26,0)</f>
        <v>5</v>
      </c>
      <c r="J615" s="9">
        <f>VLOOKUP(B615,[2]Combined!C$1:AC$640,27,0)</f>
        <v>7</v>
      </c>
      <c r="K615" s="9">
        <f>VLOOKUP(B615,[2]Combined!C$1:AE$640,29,0)</f>
        <v>0</v>
      </c>
      <c r="L615" s="9">
        <f>VLOOKUP(B615,[2]Combined!C$1:AF$640,30,0)</f>
        <v>0</v>
      </c>
      <c r="M615" s="9">
        <f>VLOOKUP(B615,[2]Combined!C$1:AG$640,31,0)</f>
        <v>0</v>
      </c>
      <c r="N615" s="9">
        <v>0</v>
      </c>
      <c r="O615" s="10">
        <f>VLOOKUP(B615,[3]Combined!C$1:AB$640,26,0)</f>
        <v>3</v>
      </c>
      <c r="P615" s="10">
        <f>VLOOKUP(B615,[3]Combined!C$1:AC$640,27,0)</f>
        <v>6</v>
      </c>
      <c r="Q615" s="10">
        <f>VLOOKUP(B615,[3]Combined!C$1:AE$640,29,0)</f>
        <v>0</v>
      </c>
      <c r="R615" s="10">
        <f>VLOOKUP(B615,[3]Combined!C$1:AF$640,30,0)</f>
        <v>0</v>
      </c>
      <c r="S615" s="10">
        <f>VLOOKUP(B615,[3]Combined!C$1:AG$640,31,0)</f>
        <v>0</v>
      </c>
      <c r="T615" s="10">
        <v>0</v>
      </c>
      <c r="U615" s="11">
        <f>VLOOKUP(B615,[4]Combined!C$1:AB$640,26,0)</f>
        <v>5</v>
      </c>
      <c r="V615" s="11">
        <f>VLOOKUP(B615,[4]Combined!C$1:AC$640,27,0)</f>
        <v>10</v>
      </c>
      <c r="W615" s="11">
        <f>VLOOKUP(B615,[4]Combined!C$1:AE$640,29,0)</f>
        <v>1</v>
      </c>
      <c r="X615" s="11">
        <v>0</v>
      </c>
      <c r="Y615" s="11">
        <v>0</v>
      </c>
      <c r="Z615" s="11">
        <v>0</v>
      </c>
      <c r="AA615" s="12">
        <v>2</v>
      </c>
      <c r="AB615" s="12">
        <v>3</v>
      </c>
      <c r="AC615" s="12">
        <f>VLOOKUP(B615,[5]Combined!C$1:AE$640,29,0)</f>
        <v>0</v>
      </c>
      <c r="AD615" s="12">
        <v>0</v>
      </c>
      <c r="AE615" s="12">
        <v>0</v>
      </c>
      <c r="AF615" s="12">
        <v>0</v>
      </c>
      <c r="AG615" s="14">
        <f t="shared" si="45"/>
        <v>29</v>
      </c>
      <c r="AH615" s="14">
        <f t="shared" si="45"/>
        <v>1</v>
      </c>
      <c r="AI615" s="14">
        <f t="shared" si="46"/>
        <v>1</v>
      </c>
      <c r="AJ615" s="14">
        <f t="shared" si="47"/>
        <v>18</v>
      </c>
      <c r="AK615" s="14">
        <f t="shared" si="48"/>
        <v>19</v>
      </c>
      <c r="AL615" s="14">
        <f t="shared" si="49"/>
        <v>65.517241379310349</v>
      </c>
      <c r="AM615" s="7" t="s">
        <v>638</v>
      </c>
      <c r="AN615" s="7">
        <v>20</v>
      </c>
    </row>
    <row r="616" spans="1:40" x14ac:dyDescent="0.25">
      <c r="A616" s="7">
        <v>615</v>
      </c>
      <c r="B616" s="7" t="s">
        <v>676</v>
      </c>
      <c r="C616" s="8">
        <f>VLOOKUP(B616,[1]Combined!$B$1:$AA$640,26,0)</f>
        <v>2</v>
      </c>
      <c r="D616" s="8">
        <f>VLOOKUP(B616,[1]Combined!$B$1:$AB$640,27,0)</f>
        <v>3</v>
      </c>
      <c r="E616" s="8">
        <f>VLOOKUP(B616,[1]Combined!$B$1:$AD$640,29,0)</f>
        <v>0</v>
      </c>
      <c r="F616" s="8">
        <f>VLOOKUP(B616,[1]Combined!$B$1:$AE$640,30,0)</f>
        <v>0</v>
      </c>
      <c r="G616" s="8">
        <f>VLOOKUP(B616,[1]Combined!$B$1:$AF$640,31,0)</f>
        <v>0</v>
      </c>
      <c r="H616" s="8">
        <v>0</v>
      </c>
      <c r="I616" s="9">
        <f>VLOOKUP(B616,[2]Combined!C$1:AB$640,26,0)</f>
        <v>2</v>
      </c>
      <c r="J616" s="9">
        <f>VLOOKUP(B616,[2]Combined!C$1:AC$640,27,0)</f>
        <v>7</v>
      </c>
      <c r="K616" s="9">
        <f>VLOOKUP(B616,[2]Combined!C$1:AE$640,29,0)</f>
        <v>0</v>
      </c>
      <c r="L616" s="9">
        <f>VLOOKUP(B616,[2]Combined!C$1:AF$640,30,0)</f>
        <v>0</v>
      </c>
      <c r="M616" s="9">
        <f>VLOOKUP(B616,[2]Combined!C$1:AG$640,31,0)</f>
        <v>0</v>
      </c>
      <c r="N616" s="9">
        <v>0</v>
      </c>
      <c r="O616" s="10">
        <f>VLOOKUP(B616,[3]Combined!C$1:AB$640,26,0)</f>
        <v>2</v>
      </c>
      <c r="P616" s="10">
        <f>VLOOKUP(B616,[3]Combined!C$1:AC$640,27,0)</f>
        <v>6</v>
      </c>
      <c r="Q616" s="10">
        <f>VLOOKUP(B616,[3]Combined!C$1:AE$640,29,0)</f>
        <v>0</v>
      </c>
      <c r="R616" s="10">
        <f>VLOOKUP(B616,[3]Combined!C$1:AF$640,30,0)</f>
        <v>0</v>
      </c>
      <c r="S616" s="10">
        <f>VLOOKUP(B616,[3]Combined!C$1:AG$640,31,0)</f>
        <v>0</v>
      </c>
      <c r="T616" s="10">
        <v>0</v>
      </c>
      <c r="U616" s="11">
        <f>VLOOKUP(B616,[4]Combined!C$1:AB$640,26,0)</f>
        <v>1</v>
      </c>
      <c r="V616" s="11">
        <f>VLOOKUP(B616,[4]Combined!C$1:AC$640,27,0)</f>
        <v>10</v>
      </c>
      <c r="W616" s="11">
        <f>VLOOKUP(B616,[4]Combined!C$1:AE$640,29,0)</f>
        <v>5</v>
      </c>
      <c r="X616" s="11">
        <v>0</v>
      </c>
      <c r="Y616" s="11">
        <v>0</v>
      </c>
      <c r="Z616" s="11">
        <v>0</v>
      </c>
      <c r="AA616" s="12">
        <v>1</v>
      </c>
      <c r="AB616" s="12">
        <v>3</v>
      </c>
      <c r="AC616" s="12">
        <f>VLOOKUP(B616,[5]Combined!C$1:AE$640,29,0)</f>
        <v>0</v>
      </c>
      <c r="AD616" s="12">
        <v>0</v>
      </c>
      <c r="AE616" s="12">
        <v>0</v>
      </c>
      <c r="AF616" s="12">
        <v>0</v>
      </c>
      <c r="AG616" s="14">
        <f t="shared" si="45"/>
        <v>29</v>
      </c>
      <c r="AH616" s="14">
        <f t="shared" si="45"/>
        <v>5</v>
      </c>
      <c r="AI616" s="14">
        <f t="shared" si="46"/>
        <v>5</v>
      </c>
      <c r="AJ616" s="14">
        <f t="shared" si="47"/>
        <v>8</v>
      </c>
      <c r="AK616" s="14">
        <f t="shared" si="48"/>
        <v>13</v>
      </c>
      <c r="AL616" s="14">
        <f t="shared" si="49"/>
        <v>44.827586206896555</v>
      </c>
      <c r="AM616" s="7" t="s">
        <v>640</v>
      </c>
      <c r="AN616" s="7">
        <v>23</v>
      </c>
    </row>
    <row r="617" spans="1:40" x14ac:dyDescent="0.25">
      <c r="A617" s="7">
        <v>616</v>
      </c>
      <c r="B617" s="7" t="s">
        <v>677</v>
      </c>
      <c r="C617" s="8">
        <f>VLOOKUP(B617,[1]Combined!$B$1:$AA$640,26,0)</f>
        <v>3</v>
      </c>
      <c r="D617" s="8">
        <f>VLOOKUP(B617,[1]Combined!$B$1:$AB$640,27,0)</f>
        <v>3</v>
      </c>
      <c r="E617" s="8">
        <f>VLOOKUP(B617,[1]Combined!$B$1:$AD$640,29,0)</f>
        <v>0</v>
      </c>
      <c r="F617" s="8">
        <f>VLOOKUP(B617,[1]Combined!$B$1:$AE$640,30,0)</f>
        <v>0</v>
      </c>
      <c r="G617" s="8">
        <f>VLOOKUP(B617,[1]Combined!$B$1:$AF$640,31,0)</f>
        <v>0</v>
      </c>
      <c r="H617" s="8">
        <v>0</v>
      </c>
      <c r="I617" s="9">
        <f>VLOOKUP(B617,[2]Combined!C$1:AB$640,26,0)</f>
        <v>6</v>
      </c>
      <c r="J617" s="9">
        <f>VLOOKUP(B617,[2]Combined!C$1:AC$640,27,0)</f>
        <v>7</v>
      </c>
      <c r="K617" s="9">
        <f>VLOOKUP(B617,[2]Combined!C$1:AE$640,29,0)</f>
        <v>0</v>
      </c>
      <c r="L617" s="9">
        <f>VLOOKUP(B617,[2]Combined!C$1:AF$640,30,0)</f>
        <v>0</v>
      </c>
      <c r="M617" s="9">
        <f>VLOOKUP(B617,[2]Combined!C$1:AG$640,31,0)</f>
        <v>0</v>
      </c>
      <c r="N617" s="9">
        <v>0</v>
      </c>
      <c r="O617" s="10">
        <f>VLOOKUP(B617,[3]Combined!C$1:AB$640,26,0)</f>
        <v>6</v>
      </c>
      <c r="P617" s="10">
        <f>VLOOKUP(B617,[3]Combined!C$1:AC$640,27,0)</f>
        <v>6</v>
      </c>
      <c r="Q617" s="10">
        <f>VLOOKUP(B617,[3]Combined!C$1:AE$640,29,0)</f>
        <v>0</v>
      </c>
      <c r="R617" s="10">
        <f>VLOOKUP(B617,[3]Combined!C$1:AF$640,30,0)</f>
        <v>0</v>
      </c>
      <c r="S617" s="10">
        <f>VLOOKUP(B617,[3]Combined!C$1:AG$640,31,0)</f>
        <v>0</v>
      </c>
      <c r="T617" s="10">
        <v>0</v>
      </c>
      <c r="U617" s="11">
        <f>VLOOKUP(B617,[4]Combined!C$1:AB$640,26,0)</f>
        <v>9</v>
      </c>
      <c r="V617" s="11">
        <f>VLOOKUP(B617,[4]Combined!C$1:AC$640,27,0)</f>
        <v>10</v>
      </c>
      <c r="W617" s="11">
        <f>VLOOKUP(B617,[4]Combined!C$1:AE$640,29,0)</f>
        <v>0</v>
      </c>
      <c r="X617" s="11">
        <v>0</v>
      </c>
      <c r="Y617" s="11">
        <v>0</v>
      </c>
      <c r="Z617" s="11">
        <v>0</v>
      </c>
      <c r="AA617" s="12">
        <v>2</v>
      </c>
      <c r="AB617" s="12">
        <v>3</v>
      </c>
      <c r="AC617" s="12">
        <f>VLOOKUP(B617,[5]Combined!C$1:AE$640,29,0)</f>
        <v>0</v>
      </c>
      <c r="AD617" s="12">
        <v>0</v>
      </c>
      <c r="AE617" s="12">
        <v>0</v>
      </c>
      <c r="AF617" s="12">
        <v>0</v>
      </c>
      <c r="AG617" s="14">
        <f t="shared" si="45"/>
        <v>29</v>
      </c>
      <c r="AH617" s="14">
        <f t="shared" si="45"/>
        <v>0</v>
      </c>
      <c r="AI617" s="14">
        <f t="shared" si="46"/>
        <v>0</v>
      </c>
      <c r="AJ617" s="14">
        <f t="shared" si="47"/>
        <v>26</v>
      </c>
      <c r="AK617" s="14">
        <f t="shared" si="48"/>
        <v>26</v>
      </c>
      <c r="AL617" s="14">
        <f t="shared" si="49"/>
        <v>89.65517241379311</v>
      </c>
      <c r="AM617" s="7" t="s">
        <v>642</v>
      </c>
      <c r="AN617" s="7">
        <v>23</v>
      </c>
    </row>
    <row r="618" spans="1:40" x14ac:dyDescent="0.25">
      <c r="A618" s="7">
        <v>617</v>
      </c>
      <c r="B618" s="7" t="s">
        <v>678</v>
      </c>
      <c r="C618" s="8">
        <f>VLOOKUP(B618,[1]Combined!$B$1:$AA$640,26,0)</f>
        <v>0</v>
      </c>
      <c r="D618" s="8">
        <f>VLOOKUP(B618,[1]Combined!$B$1:$AB$640,27,0)</f>
        <v>3</v>
      </c>
      <c r="E618" s="8">
        <f>VLOOKUP(B618,[1]Combined!$B$1:$AD$640,29,0)</f>
        <v>0</v>
      </c>
      <c r="F618" s="8">
        <f>VLOOKUP(B618,[1]Combined!$B$1:$AE$640,30,0)</f>
        <v>0</v>
      </c>
      <c r="G618" s="8">
        <f>VLOOKUP(B618,[1]Combined!$B$1:$AF$640,31,0)</f>
        <v>0</v>
      </c>
      <c r="H618" s="8">
        <v>0</v>
      </c>
      <c r="I618" s="9">
        <f>VLOOKUP(B618,[2]Combined!C$1:AB$640,26,0)</f>
        <v>1</v>
      </c>
      <c r="J618" s="9">
        <f>VLOOKUP(B618,[2]Combined!C$1:AC$640,27,0)</f>
        <v>7</v>
      </c>
      <c r="K618" s="9">
        <f>VLOOKUP(B618,[2]Combined!C$1:AE$640,29,0)</f>
        <v>0</v>
      </c>
      <c r="L618" s="9">
        <f>VLOOKUP(B618,[2]Combined!C$1:AF$640,30,0)</f>
        <v>0</v>
      </c>
      <c r="M618" s="9">
        <f>VLOOKUP(B618,[2]Combined!C$1:AG$640,31,0)</f>
        <v>0</v>
      </c>
      <c r="N618" s="9">
        <v>0</v>
      </c>
      <c r="O618" s="10">
        <f>VLOOKUP(B618,[3]Combined!C$1:AB$640,26,0)</f>
        <v>1</v>
      </c>
      <c r="P618" s="10">
        <f>VLOOKUP(B618,[3]Combined!C$1:AC$640,27,0)</f>
        <v>6</v>
      </c>
      <c r="Q618" s="10">
        <f>VLOOKUP(B618,[3]Combined!C$1:AE$640,29,0)</f>
        <v>0</v>
      </c>
      <c r="R618" s="10">
        <f>VLOOKUP(B618,[3]Combined!C$1:AF$640,30,0)</f>
        <v>0</v>
      </c>
      <c r="S618" s="10">
        <f>VLOOKUP(B618,[3]Combined!C$1:AG$640,31,0)</f>
        <v>0</v>
      </c>
      <c r="T618" s="10">
        <v>0</v>
      </c>
      <c r="U618" s="11">
        <f>VLOOKUP(B618,[4]Combined!C$1:AB$640,26,0)</f>
        <v>1</v>
      </c>
      <c r="V618" s="11">
        <f>VLOOKUP(B618,[4]Combined!C$1:AC$640,27,0)</f>
        <v>10</v>
      </c>
      <c r="W618" s="11">
        <f>VLOOKUP(B618,[4]Combined!C$1:AE$640,29,0)</f>
        <v>0</v>
      </c>
      <c r="X618" s="11">
        <v>0</v>
      </c>
      <c r="Y618" s="11">
        <v>0</v>
      </c>
      <c r="Z618" s="11">
        <v>0</v>
      </c>
      <c r="AA618" s="12">
        <f>VLOOKUP(B618,[5]Combined!C$1:AB$640,26,0)</f>
        <v>0</v>
      </c>
      <c r="AB618" s="12">
        <v>3</v>
      </c>
      <c r="AC618" s="12">
        <f>VLOOKUP(B618,[5]Combined!C$1:AE$640,29,0)</f>
        <v>0</v>
      </c>
      <c r="AD618" s="12">
        <v>0</v>
      </c>
      <c r="AE618" s="12">
        <v>0</v>
      </c>
      <c r="AF618" s="12">
        <v>0</v>
      </c>
      <c r="AG618" s="14">
        <f t="shared" si="45"/>
        <v>29</v>
      </c>
      <c r="AH618" s="14">
        <f t="shared" si="45"/>
        <v>0</v>
      </c>
      <c r="AI618" s="14">
        <f t="shared" si="46"/>
        <v>0</v>
      </c>
      <c r="AJ618" s="14">
        <f t="shared" si="47"/>
        <v>3</v>
      </c>
      <c r="AK618" s="14">
        <f t="shared" si="48"/>
        <v>3</v>
      </c>
      <c r="AL618" s="14">
        <f t="shared" si="49"/>
        <v>10.344827586206897</v>
      </c>
      <c r="AM618" s="7" t="s">
        <v>644</v>
      </c>
      <c r="AN618" s="7">
        <v>0</v>
      </c>
    </row>
    <row r="619" spans="1:40" x14ac:dyDescent="0.25">
      <c r="A619" s="7">
        <v>618</v>
      </c>
      <c r="B619" s="7" t="s">
        <v>679</v>
      </c>
      <c r="C619" s="8">
        <f>VLOOKUP(B619,[1]Combined!$B$1:$AA$640,26,0)</f>
        <v>2</v>
      </c>
      <c r="D619" s="8">
        <f>VLOOKUP(B619,[1]Combined!$B$1:$AB$640,27,0)</f>
        <v>3</v>
      </c>
      <c r="E619" s="8">
        <f>VLOOKUP(B619,[1]Combined!$B$1:$AD$640,29,0)</f>
        <v>0</v>
      </c>
      <c r="F619" s="8">
        <f>VLOOKUP(B619,[1]Combined!$B$1:$AE$640,30,0)</f>
        <v>0</v>
      </c>
      <c r="G619" s="8">
        <f>VLOOKUP(B619,[1]Combined!$B$1:$AF$640,31,0)</f>
        <v>0</v>
      </c>
      <c r="H619" s="8">
        <v>0</v>
      </c>
      <c r="I619" s="9">
        <f>VLOOKUP(B619,[2]Combined!C$1:AB$640,26,0)</f>
        <v>6</v>
      </c>
      <c r="J619" s="9">
        <f>VLOOKUP(B619,[2]Combined!C$1:AC$640,27,0)</f>
        <v>7</v>
      </c>
      <c r="K619" s="9">
        <f>VLOOKUP(B619,[2]Combined!C$1:AE$640,29,0)</f>
        <v>0</v>
      </c>
      <c r="L619" s="9">
        <f>VLOOKUP(B619,[2]Combined!C$1:AF$640,30,0)</f>
        <v>0</v>
      </c>
      <c r="M619" s="9">
        <f>VLOOKUP(B619,[2]Combined!C$1:AG$640,31,0)</f>
        <v>0</v>
      </c>
      <c r="N619" s="9">
        <v>0</v>
      </c>
      <c r="O619" s="10">
        <f>VLOOKUP(B619,[3]Combined!C$1:AB$640,26,0)</f>
        <v>5</v>
      </c>
      <c r="P619" s="10">
        <f>VLOOKUP(B619,[3]Combined!C$1:AC$640,27,0)</f>
        <v>6</v>
      </c>
      <c r="Q619" s="10">
        <f>VLOOKUP(B619,[3]Combined!C$1:AE$640,29,0)</f>
        <v>0</v>
      </c>
      <c r="R619" s="10">
        <f>VLOOKUP(B619,[3]Combined!C$1:AF$640,30,0)</f>
        <v>0</v>
      </c>
      <c r="S619" s="10">
        <f>VLOOKUP(B619,[3]Combined!C$1:AG$640,31,0)</f>
        <v>0</v>
      </c>
      <c r="T619" s="10">
        <v>0</v>
      </c>
      <c r="U619" s="11">
        <f>VLOOKUP(B619,[4]Combined!C$1:AB$640,26,0)</f>
        <v>8</v>
      </c>
      <c r="V619" s="11">
        <f>VLOOKUP(B619,[4]Combined!C$1:AC$640,27,0)</f>
        <v>10</v>
      </c>
      <c r="W619" s="11">
        <f>VLOOKUP(B619,[4]Combined!C$1:AE$640,29,0)</f>
        <v>0</v>
      </c>
      <c r="X619" s="11">
        <v>0</v>
      </c>
      <c r="Y619" s="11">
        <v>0</v>
      </c>
      <c r="Z619" s="11">
        <v>0</v>
      </c>
      <c r="AA619" s="12">
        <v>2</v>
      </c>
      <c r="AB619" s="12">
        <v>3</v>
      </c>
      <c r="AC619" s="12">
        <f>VLOOKUP(B619,[5]Combined!C$1:AE$640,29,0)</f>
        <v>0</v>
      </c>
      <c r="AD619" s="12">
        <v>0</v>
      </c>
      <c r="AE619" s="12">
        <v>0</v>
      </c>
      <c r="AF619" s="12">
        <v>0</v>
      </c>
      <c r="AG619" s="14">
        <f t="shared" si="45"/>
        <v>29</v>
      </c>
      <c r="AH619" s="14">
        <f t="shared" si="45"/>
        <v>0</v>
      </c>
      <c r="AI619" s="14">
        <f t="shared" si="46"/>
        <v>0</v>
      </c>
      <c r="AJ619" s="14">
        <f t="shared" si="47"/>
        <v>23</v>
      </c>
      <c r="AK619" s="14">
        <f t="shared" si="48"/>
        <v>23</v>
      </c>
      <c r="AL619" s="14">
        <f t="shared" si="49"/>
        <v>79.310344827586206</v>
      </c>
      <c r="AM619" s="7" t="s">
        <v>646</v>
      </c>
      <c r="AN619" s="7">
        <v>21</v>
      </c>
    </row>
    <row r="620" spans="1:40" x14ac:dyDescent="0.25">
      <c r="A620" s="7">
        <v>619</v>
      </c>
      <c r="B620" s="7" t="s">
        <v>680</v>
      </c>
      <c r="C620" s="8">
        <f>VLOOKUP(B620,[1]Combined!$B$1:$AA$640,26,0)</f>
        <v>1</v>
      </c>
      <c r="D620" s="8">
        <f>VLOOKUP(B620,[1]Combined!$B$1:$AB$640,27,0)</f>
        <v>3</v>
      </c>
      <c r="E620" s="8">
        <f>VLOOKUP(B620,[1]Combined!$B$1:$AD$640,29,0)</f>
        <v>0</v>
      </c>
      <c r="F620" s="8">
        <f>VLOOKUP(B620,[1]Combined!$B$1:$AE$640,30,0)</f>
        <v>0</v>
      </c>
      <c r="G620" s="8">
        <f>VLOOKUP(B620,[1]Combined!$B$1:$AF$640,31,0)</f>
        <v>0</v>
      </c>
      <c r="H620" s="8">
        <v>0</v>
      </c>
      <c r="I620" s="9">
        <f>VLOOKUP(B620,[2]Combined!C$1:AB$640,26,0)</f>
        <v>4</v>
      </c>
      <c r="J620" s="9">
        <f>VLOOKUP(B620,[2]Combined!C$1:AC$640,27,0)</f>
        <v>7</v>
      </c>
      <c r="K620" s="9">
        <f>VLOOKUP(B620,[2]Combined!C$1:AE$640,29,0)</f>
        <v>0</v>
      </c>
      <c r="L620" s="9">
        <f>VLOOKUP(B620,[2]Combined!C$1:AF$640,30,0)</f>
        <v>0</v>
      </c>
      <c r="M620" s="9">
        <f>VLOOKUP(B620,[2]Combined!C$1:AG$640,31,0)</f>
        <v>0</v>
      </c>
      <c r="N620" s="9">
        <v>0</v>
      </c>
      <c r="O620" s="10">
        <f>VLOOKUP(B620,[3]Combined!C$1:AB$640,26,0)</f>
        <v>1</v>
      </c>
      <c r="P620" s="10">
        <f>VLOOKUP(B620,[3]Combined!C$1:AC$640,27,0)</f>
        <v>6</v>
      </c>
      <c r="Q620" s="10">
        <f>VLOOKUP(B620,[3]Combined!C$1:AE$640,29,0)</f>
        <v>0</v>
      </c>
      <c r="R620" s="10">
        <f>VLOOKUP(B620,[3]Combined!C$1:AF$640,30,0)</f>
        <v>0</v>
      </c>
      <c r="S620" s="10">
        <f>VLOOKUP(B620,[3]Combined!C$1:AG$640,31,0)</f>
        <v>0</v>
      </c>
      <c r="T620" s="10">
        <v>0</v>
      </c>
      <c r="U620" s="11">
        <f>VLOOKUP(B620,[4]Combined!C$1:AB$640,26,0)</f>
        <v>5</v>
      </c>
      <c r="V620" s="11">
        <f>VLOOKUP(B620,[4]Combined!C$1:AC$640,27,0)</f>
        <v>10</v>
      </c>
      <c r="W620" s="11">
        <f>VLOOKUP(B620,[4]Combined!C$1:AE$640,29,0)</f>
        <v>0</v>
      </c>
      <c r="X620" s="11">
        <v>0</v>
      </c>
      <c r="Y620" s="11">
        <v>0</v>
      </c>
      <c r="Z620" s="11">
        <v>0</v>
      </c>
      <c r="AA620" s="12">
        <v>2</v>
      </c>
      <c r="AB620" s="12">
        <v>3</v>
      </c>
      <c r="AC620" s="12">
        <f>VLOOKUP(B620,[5]Combined!C$1:AE$640,29,0)</f>
        <v>0</v>
      </c>
      <c r="AD620" s="12">
        <v>0</v>
      </c>
      <c r="AE620" s="12">
        <v>0</v>
      </c>
      <c r="AF620" s="12">
        <v>0</v>
      </c>
      <c r="AG620" s="14">
        <f t="shared" si="45"/>
        <v>29</v>
      </c>
      <c r="AH620" s="14">
        <f t="shared" si="45"/>
        <v>0</v>
      </c>
      <c r="AI620" s="14">
        <f t="shared" si="46"/>
        <v>0</v>
      </c>
      <c r="AJ620" s="14">
        <f t="shared" si="47"/>
        <v>13</v>
      </c>
      <c r="AK620" s="14">
        <f t="shared" si="48"/>
        <v>13</v>
      </c>
      <c r="AL620" s="14">
        <f t="shared" si="49"/>
        <v>44.827586206896555</v>
      </c>
      <c r="AM620" s="7" t="s">
        <v>638</v>
      </c>
      <c r="AN620" s="7">
        <v>24</v>
      </c>
    </row>
    <row r="621" spans="1:40" x14ac:dyDescent="0.25">
      <c r="A621" s="7">
        <v>620</v>
      </c>
      <c r="B621" s="7" t="s">
        <v>681</v>
      </c>
      <c r="C621" s="8">
        <f>VLOOKUP(B621,[1]Combined!$B$1:$AA$640,26,0)</f>
        <v>2</v>
      </c>
      <c r="D621" s="8">
        <f>VLOOKUP(B621,[1]Combined!$B$1:$AB$640,27,0)</f>
        <v>3</v>
      </c>
      <c r="E621" s="8">
        <f>VLOOKUP(B621,[1]Combined!$B$1:$AD$640,29,0)</f>
        <v>0</v>
      </c>
      <c r="F621" s="8">
        <f>VLOOKUP(B621,[1]Combined!$B$1:$AE$640,30,0)</f>
        <v>0</v>
      </c>
      <c r="G621" s="8">
        <f>VLOOKUP(B621,[1]Combined!$B$1:$AF$640,31,0)</f>
        <v>0</v>
      </c>
      <c r="H621" s="8">
        <v>0</v>
      </c>
      <c r="I621" s="9">
        <f>VLOOKUP(B621,[2]Combined!C$1:AB$640,26,0)</f>
        <v>2</v>
      </c>
      <c r="J621" s="9">
        <f>VLOOKUP(B621,[2]Combined!C$1:AC$640,27,0)</f>
        <v>7</v>
      </c>
      <c r="K621" s="9">
        <f>VLOOKUP(B621,[2]Combined!C$1:AE$640,29,0)</f>
        <v>0</v>
      </c>
      <c r="L621" s="9">
        <f>VLOOKUP(B621,[2]Combined!C$1:AF$640,30,0)</f>
        <v>0</v>
      </c>
      <c r="M621" s="9">
        <f>VLOOKUP(B621,[2]Combined!C$1:AG$640,31,0)</f>
        <v>0</v>
      </c>
      <c r="N621" s="9">
        <v>0</v>
      </c>
      <c r="O621" s="10">
        <f>VLOOKUP(B621,[3]Combined!C$1:AB$640,26,0)</f>
        <v>4</v>
      </c>
      <c r="P621" s="10">
        <f>VLOOKUP(B621,[3]Combined!C$1:AC$640,27,0)</f>
        <v>6</v>
      </c>
      <c r="Q621" s="10">
        <f>VLOOKUP(B621,[3]Combined!C$1:AE$640,29,0)</f>
        <v>0</v>
      </c>
      <c r="R621" s="10">
        <f>VLOOKUP(B621,[3]Combined!C$1:AF$640,30,0)</f>
        <v>0</v>
      </c>
      <c r="S621" s="10">
        <f>VLOOKUP(B621,[3]Combined!C$1:AG$640,31,0)</f>
        <v>0</v>
      </c>
      <c r="T621" s="10">
        <v>0</v>
      </c>
      <c r="U621" s="11">
        <f>VLOOKUP(B621,[4]Combined!C$1:AB$640,26,0)</f>
        <v>6</v>
      </c>
      <c r="V621" s="11">
        <f>VLOOKUP(B621,[4]Combined!C$1:AC$640,27,0)</f>
        <v>10</v>
      </c>
      <c r="W621" s="11">
        <f>VLOOKUP(B621,[4]Combined!C$1:AE$640,29,0)</f>
        <v>0</v>
      </c>
      <c r="X621" s="11">
        <v>0</v>
      </c>
      <c r="Y621" s="11">
        <v>0</v>
      </c>
      <c r="Z621" s="11">
        <v>0</v>
      </c>
      <c r="AA621" s="12">
        <v>1</v>
      </c>
      <c r="AB621" s="12">
        <v>3</v>
      </c>
      <c r="AC621" s="12">
        <f>VLOOKUP(B621,[5]Combined!C$1:AE$640,29,0)</f>
        <v>0</v>
      </c>
      <c r="AD621" s="12">
        <v>0</v>
      </c>
      <c r="AE621" s="12">
        <v>0</v>
      </c>
      <c r="AF621" s="12">
        <v>0</v>
      </c>
      <c r="AG621" s="14">
        <f t="shared" si="45"/>
        <v>29</v>
      </c>
      <c r="AH621" s="14">
        <f t="shared" si="45"/>
        <v>0</v>
      </c>
      <c r="AI621" s="14">
        <f t="shared" si="46"/>
        <v>0</v>
      </c>
      <c r="AJ621" s="14">
        <f t="shared" si="47"/>
        <v>15</v>
      </c>
      <c r="AK621" s="14">
        <f t="shared" si="48"/>
        <v>15</v>
      </c>
      <c r="AL621" s="14">
        <f t="shared" si="49"/>
        <v>51.724137931034484</v>
      </c>
      <c r="AM621" s="7" t="s">
        <v>640</v>
      </c>
      <c r="AN621" s="7">
        <v>25</v>
      </c>
    </row>
    <row r="622" spans="1:40" x14ac:dyDescent="0.25">
      <c r="A622" s="7">
        <v>621</v>
      </c>
      <c r="B622" s="7" t="s">
        <v>682</v>
      </c>
      <c r="C622" s="8">
        <f>VLOOKUP(B622,[1]Combined!$B$1:$AA$640,26,0)</f>
        <v>3</v>
      </c>
      <c r="D622" s="8">
        <f>VLOOKUP(B622,[1]Combined!$B$1:$AB$640,27,0)</f>
        <v>3</v>
      </c>
      <c r="E622" s="8">
        <f>VLOOKUP(B622,[1]Combined!$B$1:$AD$640,29,0)</f>
        <v>0</v>
      </c>
      <c r="F622" s="8">
        <f>VLOOKUP(B622,[1]Combined!$B$1:$AE$640,30,0)</f>
        <v>0</v>
      </c>
      <c r="G622" s="8">
        <f>VLOOKUP(B622,[1]Combined!$B$1:$AF$640,31,0)</f>
        <v>0</v>
      </c>
      <c r="H622" s="8">
        <v>0</v>
      </c>
      <c r="I622" s="9">
        <f>VLOOKUP(B622,[2]Combined!C$1:AB$640,26,0)</f>
        <v>5</v>
      </c>
      <c r="J622" s="9">
        <f>VLOOKUP(B622,[2]Combined!C$1:AC$640,27,0)</f>
        <v>7</v>
      </c>
      <c r="K622" s="9">
        <f>VLOOKUP(B622,[2]Combined!C$1:AE$640,29,0)</f>
        <v>0</v>
      </c>
      <c r="L622" s="9">
        <f>VLOOKUP(B622,[2]Combined!C$1:AF$640,30,0)</f>
        <v>0</v>
      </c>
      <c r="M622" s="9">
        <f>VLOOKUP(B622,[2]Combined!C$1:AG$640,31,0)</f>
        <v>0</v>
      </c>
      <c r="N622" s="9">
        <v>0</v>
      </c>
      <c r="O622" s="10">
        <f>VLOOKUP(B622,[3]Combined!C$1:AB$640,26,0)</f>
        <v>4</v>
      </c>
      <c r="P622" s="10">
        <f>VLOOKUP(B622,[3]Combined!C$1:AC$640,27,0)</f>
        <v>6</v>
      </c>
      <c r="Q622" s="10">
        <f>VLOOKUP(B622,[3]Combined!C$1:AE$640,29,0)</f>
        <v>0</v>
      </c>
      <c r="R622" s="10">
        <f>VLOOKUP(B622,[3]Combined!C$1:AF$640,30,0)</f>
        <v>0</v>
      </c>
      <c r="S622" s="10">
        <f>VLOOKUP(B622,[3]Combined!C$1:AG$640,31,0)</f>
        <v>0</v>
      </c>
      <c r="T622" s="10">
        <v>0</v>
      </c>
      <c r="U622" s="11">
        <f>VLOOKUP(B622,[4]Combined!C$1:AB$640,26,0)</f>
        <v>9</v>
      </c>
      <c r="V622" s="11">
        <f>VLOOKUP(B622,[4]Combined!C$1:AC$640,27,0)</f>
        <v>10</v>
      </c>
      <c r="W622" s="11">
        <f>VLOOKUP(B622,[4]Combined!C$1:AE$640,29,0)</f>
        <v>0</v>
      </c>
      <c r="X622" s="11">
        <v>0</v>
      </c>
      <c r="Y622" s="11">
        <v>0</v>
      </c>
      <c r="Z622" s="11">
        <v>0</v>
      </c>
      <c r="AA622" s="12">
        <v>2</v>
      </c>
      <c r="AB622" s="12">
        <v>3</v>
      </c>
      <c r="AC622" s="12">
        <f>VLOOKUP(B622,[5]Combined!C$1:AE$640,29,0)</f>
        <v>0</v>
      </c>
      <c r="AD622" s="12">
        <v>0</v>
      </c>
      <c r="AE622" s="12">
        <v>0</v>
      </c>
      <c r="AF622" s="12">
        <v>0</v>
      </c>
      <c r="AG622" s="14">
        <f t="shared" si="45"/>
        <v>29</v>
      </c>
      <c r="AH622" s="14">
        <f t="shared" si="45"/>
        <v>0</v>
      </c>
      <c r="AI622" s="14">
        <f t="shared" si="46"/>
        <v>0</v>
      </c>
      <c r="AJ622" s="14">
        <f t="shared" si="47"/>
        <v>23</v>
      </c>
      <c r="AK622" s="14">
        <f t="shared" si="48"/>
        <v>23</v>
      </c>
      <c r="AL622" s="14">
        <f t="shared" si="49"/>
        <v>79.310344827586206</v>
      </c>
      <c r="AM622" s="7" t="s">
        <v>642</v>
      </c>
      <c r="AN622" s="7">
        <v>21</v>
      </c>
    </row>
    <row r="623" spans="1:40" x14ac:dyDescent="0.25">
      <c r="A623" s="7">
        <v>622</v>
      </c>
      <c r="B623" s="7" t="s">
        <v>683</v>
      </c>
      <c r="C623" s="8">
        <f>VLOOKUP(B623,[1]Combined!$B$1:$AA$640,26,0)</f>
        <v>2</v>
      </c>
      <c r="D623" s="8">
        <f>VLOOKUP(B623,[1]Combined!$B$1:$AB$640,27,0)</f>
        <v>3</v>
      </c>
      <c r="E623" s="8">
        <f>VLOOKUP(B623,[1]Combined!$B$1:$AD$640,29,0)</f>
        <v>0</v>
      </c>
      <c r="F623" s="8">
        <f>VLOOKUP(B623,[1]Combined!$B$1:$AE$640,30,0)</f>
        <v>0</v>
      </c>
      <c r="G623" s="8">
        <f>VLOOKUP(B623,[1]Combined!$B$1:$AF$640,31,0)</f>
        <v>0</v>
      </c>
      <c r="H623" s="8">
        <v>0</v>
      </c>
      <c r="I623" s="9">
        <f>VLOOKUP(B623,[2]Combined!C$1:AB$640,26,0)</f>
        <v>4</v>
      </c>
      <c r="J623" s="9">
        <f>VLOOKUP(B623,[2]Combined!C$1:AC$640,27,0)</f>
        <v>7</v>
      </c>
      <c r="K623" s="9">
        <f>VLOOKUP(B623,[2]Combined!C$1:AE$640,29,0)</f>
        <v>0</v>
      </c>
      <c r="L623" s="9">
        <f>VLOOKUP(B623,[2]Combined!C$1:AF$640,30,0)</f>
        <v>0</v>
      </c>
      <c r="M623" s="9">
        <f>VLOOKUP(B623,[2]Combined!C$1:AG$640,31,0)</f>
        <v>0</v>
      </c>
      <c r="N623" s="9">
        <v>0</v>
      </c>
      <c r="O623" s="10">
        <f>VLOOKUP(B623,[3]Combined!C$1:AB$640,26,0)</f>
        <v>3</v>
      </c>
      <c r="P623" s="10">
        <f>VLOOKUP(B623,[3]Combined!C$1:AC$640,27,0)</f>
        <v>6</v>
      </c>
      <c r="Q623" s="10">
        <f>VLOOKUP(B623,[3]Combined!C$1:AE$640,29,0)</f>
        <v>0</v>
      </c>
      <c r="R623" s="10">
        <f>VLOOKUP(B623,[3]Combined!C$1:AF$640,30,0)</f>
        <v>0</v>
      </c>
      <c r="S623" s="10">
        <f>VLOOKUP(B623,[3]Combined!C$1:AG$640,31,0)</f>
        <v>0</v>
      </c>
      <c r="T623" s="10">
        <v>0</v>
      </c>
      <c r="U623" s="11">
        <f>VLOOKUP(B623,[4]Combined!C$1:AB$640,26,0)</f>
        <v>4</v>
      </c>
      <c r="V623" s="11">
        <f>VLOOKUP(B623,[4]Combined!C$1:AC$640,27,0)</f>
        <v>10</v>
      </c>
      <c r="W623" s="11">
        <f>VLOOKUP(B623,[4]Combined!C$1:AE$640,29,0)</f>
        <v>2</v>
      </c>
      <c r="X623" s="11">
        <v>0</v>
      </c>
      <c r="Y623" s="11">
        <v>0</v>
      </c>
      <c r="Z623" s="11">
        <v>0</v>
      </c>
      <c r="AA623" s="12">
        <v>3</v>
      </c>
      <c r="AB623" s="12">
        <v>3</v>
      </c>
      <c r="AC623" s="12">
        <f>VLOOKUP(B623,[5]Combined!C$1:AE$640,29,0)</f>
        <v>0</v>
      </c>
      <c r="AD623" s="12">
        <v>0</v>
      </c>
      <c r="AE623" s="12">
        <v>0</v>
      </c>
      <c r="AF623" s="12">
        <v>0</v>
      </c>
      <c r="AG623" s="14">
        <f t="shared" si="45"/>
        <v>29</v>
      </c>
      <c r="AH623" s="14">
        <f t="shared" si="45"/>
        <v>2</v>
      </c>
      <c r="AI623" s="14">
        <f t="shared" si="46"/>
        <v>2</v>
      </c>
      <c r="AJ623" s="14">
        <f t="shared" si="47"/>
        <v>16</v>
      </c>
      <c r="AK623" s="14">
        <f t="shared" si="48"/>
        <v>18</v>
      </c>
      <c r="AL623" s="14">
        <f t="shared" si="49"/>
        <v>62.068965517241381</v>
      </c>
      <c r="AM623" s="7" t="s">
        <v>644</v>
      </c>
      <c r="AN623" s="7">
        <v>23</v>
      </c>
    </row>
    <row r="624" spans="1:40" x14ac:dyDescent="0.25">
      <c r="A624" s="7">
        <v>623</v>
      </c>
      <c r="B624" s="7" t="s">
        <v>684</v>
      </c>
      <c r="C624" s="8">
        <f>VLOOKUP(B624,[1]Combined!$B$1:$AA$640,26,0)</f>
        <v>3</v>
      </c>
      <c r="D624" s="8">
        <f>VLOOKUP(B624,[1]Combined!$B$1:$AB$640,27,0)</f>
        <v>3</v>
      </c>
      <c r="E624" s="8">
        <f>VLOOKUP(B624,[1]Combined!$B$1:$AD$640,29,0)</f>
        <v>0</v>
      </c>
      <c r="F624" s="8">
        <f>VLOOKUP(B624,[1]Combined!$B$1:$AE$640,30,0)</f>
        <v>0</v>
      </c>
      <c r="G624" s="8">
        <f>VLOOKUP(B624,[1]Combined!$B$1:$AF$640,31,0)</f>
        <v>0</v>
      </c>
      <c r="H624" s="8">
        <v>0</v>
      </c>
      <c r="I624" s="9">
        <f>VLOOKUP(B624,[2]Combined!C$1:AB$640,26,0)</f>
        <v>4</v>
      </c>
      <c r="J624" s="9">
        <f>VLOOKUP(B624,[2]Combined!C$1:AC$640,27,0)</f>
        <v>7</v>
      </c>
      <c r="K624" s="9">
        <f>VLOOKUP(B624,[2]Combined!C$1:AE$640,29,0)</f>
        <v>0</v>
      </c>
      <c r="L624" s="9">
        <f>VLOOKUP(B624,[2]Combined!C$1:AF$640,30,0)</f>
        <v>0</v>
      </c>
      <c r="M624" s="9">
        <f>VLOOKUP(B624,[2]Combined!C$1:AG$640,31,0)</f>
        <v>0</v>
      </c>
      <c r="N624" s="9">
        <v>0</v>
      </c>
      <c r="O624" s="10">
        <f>VLOOKUP(B624,[3]Combined!C$1:AB$640,26,0)</f>
        <v>3</v>
      </c>
      <c r="P624" s="10">
        <f>VLOOKUP(B624,[3]Combined!C$1:AC$640,27,0)</f>
        <v>6</v>
      </c>
      <c r="Q624" s="10">
        <f>VLOOKUP(B624,[3]Combined!C$1:AE$640,29,0)</f>
        <v>0</v>
      </c>
      <c r="R624" s="10">
        <f>VLOOKUP(B624,[3]Combined!C$1:AF$640,30,0)</f>
        <v>0</v>
      </c>
      <c r="S624" s="10">
        <f>VLOOKUP(B624,[3]Combined!C$1:AG$640,31,0)</f>
        <v>0</v>
      </c>
      <c r="T624" s="10">
        <v>0</v>
      </c>
      <c r="U624" s="11">
        <f>VLOOKUP(B624,[4]Combined!C$1:AB$640,26,0)</f>
        <v>5</v>
      </c>
      <c r="V624" s="11">
        <f>VLOOKUP(B624,[4]Combined!C$1:AC$640,27,0)</f>
        <v>10</v>
      </c>
      <c r="W624" s="11">
        <f>VLOOKUP(B624,[4]Combined!C$1:AE$640,29,0)</f>
        <v>0</v>
      </c>
      <c r="X624" s="11">
        <v>0</v>
      </c>
      <c r="Y624" s="11">
        <v>0</v>
      </c>
      <c r="Z624" s="11">
        <v>0</v>
      </c>
      <c r="AA624" s="12">
        <v>2</v>
      </c>
      <c r="AB624" s="12">
        <v>3</v>
      </c>
      <c r="AC624" s="12">
        <f>VLOOKUP(B624,[5]Combined!C$1:AE$640,29,0)</f>
        <v>0</v>
      </c>
      <c r="AD624" s="12">
        <v>0</v>
      </c>
      <c r="AE624" s="12">
        <v>0</v>
      </c>
      <c r="AF624" s="12">
        <v>0</v>
      </c>
      <c r="AG624" s="14">
        <f t="shared" si="45"/>
        <v>29</v>
      </c>
      <c r="AH624" s="14">
        <f t="shared" si="45"/>
        <v>0</v>
      </c>
      <c r="AI624" s="14">
        <f t="shared" si="46"/>
        <v>0</v>
      </c>
      <c r="AJ624" s="14">
        <f t="shared" si="47"/>
        <v>17</v>
      </c>
      <c r="AK624" s="14">
        <f t="shared" si="48"/>
        <v>17</v>
      </c>
      <c r="AL624" s="14">
        <f t="shared" si="49"/>
        <v>58.620689655172406</v>
      </c>
      <c r="AM624" s="7" t="s">
        <v>646</v>
      </c>
      <c r="AN624" s="7">
        <v>23</v>
      </c>
    </row>
    <row r="625" spans="1:40" x14ac:dyDescent="0.25">
      <c r="A625" s="7">
        <v>624</v>
      </c>
      <c r="B625" s="7" t="s">
        <v>685</v>
      </c>
      <c r="C625" s="8">
        <f>VLOOKUP(B625,[1]Combined!$B$1:$AA$640,26,0)</f>
        <v>2</v>
      </c>
      <c r="D625" s="8">
        <f>VLOOKUP(B625,[1]Combined!$B$1:$AB$640,27,0)</f>
        <v>3</v>
      </c>
      <c r="E625" s="8">
        <f>VLOOKUP(B625,[1]Combined!$B$1:$AD$640,29,0)</f>
        <v>0</v>
      </c>
      <c r="F625" s="8">
        <f>VLOOKUP(B625,[1]Combined!$B$1:$AE$640,30,0)</f>
        <v>0</v>
      </c>
      <c r="G625" s="8">
        <f>VLOOKUP(B625,[1]Combined!$B$1:$AF$640,31,0)</f>
        <v>0</v>
      </c>
      <c r="H625" s="8">
        <v>0</v>
      </c>
      <c r="I625" s="9">
        <f>VLOOKUP(B625,[2]Combined!C$1:AB$640,26,0)</f>
        <v>4</v>
      </c>
      <c r="J625" s="9">
        <f>VLOOKUP(B625,[2]Combined!C$1:AC$640,27,0)</f>
        <v>7</v>
      </c>
      <c r="K625" s="9">
        <f>VLOOKUP(B625,[2]Combined!C$1:AE$640,29,0)</f>
        <v>0</v>
      </c>
      <c r="L625" s="9">
        <f>VLOOKUP(B625,[2]Combined!C$1:AF$640,30,0)</f>
        <v>0</v>
      </c>
      <c r="M625" s="9">
        <f>VLOOKUP(B625,[2]Combined!C$1:AG$640,31,0)</f>
        <v>0</v>
      </c>
      <c r="N625" s="9">
        <v>0</v>
      </c>
      <c r="O625" s="10">
        <f>VLOOKUP(B625,[3]Combined!C$1:AB$640,26,0)</f>
        <v>4</v>
      </c>
      <c r="P625" s="10">
        <f>VLOOKUP(B625,[3]Combined!C$1:AC$640,27,0)</f>
        <v>6</v>
      </c>
      <c r="Q625" s="10">
        <f>VLOOKUP(B625,[3]Combined!C$1:AE$640,29,0)</f>
        <v>0</v>
      </c>
      <c r="R625" s="10">
        <f>VLOOKUP(B625,[3]Combined!C$1:AF$640,30,0)</f>
        <v>0</v>
      </c>
      <c r="S625" s="10">
        <f>VLOOKUP(B625,[3]Combined!C$1:AG$640,31,0)</f>
        <v>0</v>
      </c>
      <c r="T625" s="10">
        <v>0</v>
      </c>
      <c r="U625" s="11">
        <f>VLOOKUP(B625,[4]Combined!C$1:AB$640,26,0)</f>
        <v>6</v>
      </c>
      <c r="V625" s="11">
        <f>VLOOKUP(B625,[4]Combined!C$1:AC$640,27,0)</f>
        <v>10</v>
      </c>
      <c r="W625" s="11">
        <f>VLOOKUP(B625,[4]Combined!C$1:AE$640,29,0)</f>
        <v>0</v>
      </c>
      <c r="X625" s="11">
        <v>0</v>
      </c>
      <c r="Y625" s="11">
        <v>0</v>
      </c>
      <c r="Z625" s="11">
        <v>0</v>
      </c>
      <c r="AA625" s="12">
        <v>2</v>
      </c>
      <c r="AB625" s="12">
        <v>3</v>
      </c>
      <c r="AC625" s="12">
        <f>VLOOKUP(B625,[5]Combined!C$1:AE$640,29,0)</f>
        <v>0</v>
      </c>
      <c r="AD625" s="12">
        <v>0</v>
      </c>
      <c r="AE625" s="12">
        <v>0</v>
      </c>
      <c r="AF625" s="12">
        <v>0</v>
      </c>
      <c r="AG625" s="14">
        <f t="shared" si="45"/>
        <v>29</v>
      </c>
      <c r="AH625" s="14">
        <f t="shared" si="45"/>
        <v>0</v>
      </c>
      <c r="AI625" s="14">
        <f t="shared" si="46"/>
        <v>0</v>
      </c>
      <c r="AJ625" s="14">
        <f t="shared" si="47"/>
        <v>18</v>
      </c>
      <c r="AK625" s="14">
        <f t="shared" si="48"/>
        <v>18</v>
      </c>
      <c r="AL625" s="14">
        <f t="shared" si="49"/>
        <v>62.068965517241381</v>
      </c>
      <c r="AM625" s="7" t="s">
        <v>638</v>
      </c>
      <c r="AN625" s="7">
        <v>23</v>
      </c>
    </row>
    <row r="626" spans="1:40" x14ac:dyDescent="0.25">
      <c r="A626" s="7">
        <v>625</v>
      </c>
      <c r="B626" s="7" t="s">
        <v>686</v>
      </c>
      <c r="C626" s="8">
        <f>VLOOKUP(B626,[1]Combined!$B$1:$AA$640,26,0)</f>
        <v>2</v>
      </c>
      <c r="D626" s="8">
        <f>VLOOKUP(B626,[1]Combined!$B$1:$AB$640,27,0)</f>
        <v>3</v>
      </c>
      <c r="E626" s="8">
        <f>VLOOKUP(B626,[1]Combined!$B$1:$AD$640,29,0)</f>
        <v>0</v>
      </c>
      <c r="F626" s="8">
        <f>VLOOKUP(B626,[1]Combined!$B$1:$AE$640,30,0)</f>
        <v>0</v>
      </c>
      <c r="G626" s="8">
        <f>VLOOKUP(B626,[1]Combined!$B$1:$AF$640,31,0)</f>
        <v>0</v>
      </c>
      <c r="H626" s="8">
        <v>0</v>
      </c>
      <c r="I626" s="9">
        <f>VLOOKUP(B626,[2]Combined!C$1:AB$640,26,0)</f>
        <v>2</v>
      </c>
      <c r="J626" s="9">
        <f>VLOOKUP(B626,[2]Combined!C$1:AC$640,27,0)</f>
        <v>7</v>
      </c>
      <c r="K626" s="9">
        <f>VLOOKUP(B626,[2]Combined!C$1:AE$640,29,0)</f>
        <v>0</v>
      </c>
      <c r="L626" s="9">
        <f>VLOOKUP(B626,[2]Combined!C$1:AF$640,30,0)</f>
        <v>0</v>
      </c>
      <c r="M626" s="9">
        <f>VLOOKUP(B626,[2]Combined!C$1:AG$640,31,0)</f>
        <v>0</v>
      </c>
      <c r="N626" s="9">
        <v>0</v>
      </c>
      <c r="O626" s="10">
        <f>VLOOKUP(B626,[3]Combined!C$1:AB$640,26,0)</f>
        <v>2</v>
      </c>
      <c r="P626" s="10">
        <f>VLOOKUP(B626,[3]Combined!C$1:AC$640,27,0)</f>
        <v>6</v>
      </c>
      <c r="Q626" s="10">
        <f>VLOOKUP(B626,[3]Combined!C$1:AE$640,29,0)</f>
        <v>0</v>
      </c>
      <c r="R626" s="10">
        <f>VLOOKUP(B626,[3]Combined!C$1:AF$640,30,0)</f>
        <v>0</v>
      </c>
      <c r="S626" s="10">
        <f>VLOOKUP(B626,[3]Combined!C$1:AG$640,31,0)</f>
        <v>0</v>
      </c>
      <c r="T626" s="10">
        <v>0</v>
      </c>
      <c r="U626" s="11">
        <f>VLOOKUP(B626,[4]Combined!C$1:AB$640,26,0)</f>
        <v>3</v>
      </c>
      <c r="V626" s="11">
        <f>VLOOKUP(B626,[4]Combined!C$1:AC$640,27,0)</f>
        <v>10</v>
      </c>
      <c r="W626" s="11">
        <f>VLOOKUP(B626,[4]Combined!C$1:AE$640,29,0)</f>
        <v>0</v>
      </c>
      <c r="X626" s="11">
        <v>0</v>
      </c>
      <c r="Y626" s="11">
        <v>0</v>
      </c>
      <c r="Z626" s="11">
        <v>0</v>
      </c>
      <c r="AA626" s="12">
        <v>2</v>
      </c>
      <c r="AB626" s="12">
        <v>3</v>
      </c>
      <c r="AC626" s="12">
        <f>VLOOKUP(B626,[5]Combined!C$1:AE$640,29,0)</f>
        <v>0</v>
      </c>
      <c r="AD626" s="12">
        <v>0</v>
      </c>
      <c r="AE626" s="12">
        <v>0</v>
      </c>
      <c r="AF626" s="12">
        <v>0</v>
      </c>
      <c r="AG626" s="14">
        <f t="shared" si="45"/>
        <v>29</v>
      </c>
      <c r="AH626" s="14">
        <f t="shared" si="45"/>
        <v>0</v>
      </c>
      <c r="AI626" s="14">
        <f t="shared" si="46"/>
        <v>0</v>
      </c>
      <c r="AJ626" s="14">
        <f t="shared" si="47"/>
        <v>11</v>
      </c>
      <c r="AK626" s="14">
        <f t="shared" si="48"/>
        <v>11</v>
      </c>
      <c r="AL626" s="14">
        <f t="shared" si="49"/>
        <v>37.931034482758619</v>
      </c>
      <c r="AM626" s="7" t="s">
        <v>640</v>
      </c>
      <c r="AN626" s="7">
        <v>23</v>
      </c>
    </row>
    <row r="627" spans="1:40" x14ac:dyDescent="0.25">
      <c r="A627" s="7">
        <v>626</v>
      </c>
      <c r="B627" s="7" t="s">
        <v>687</v>
      </c>
      <c r="C627" s="8">
        <f>VLOOKUP(B627,[1]Combined!$B$1:$AA$640,26,0)</f>
        <v>3</v>
      </c>
      <c r="D627" s="8">
        <f>VLOOKUP(B627,[1]Combined!$B$1:$AB$640,27,0)</f>
        <v>3</v>
      </c>
      <c r="E627" s="8">
        <f>VLOOKUP(B627,[1]Combined!$B$1:$AD$640,29,0)</f>
        <v>0</v>
      </c>
      <c r="F627" s="8">
        <f>VLOOKUP(B627,[1]Combined!$B$1:$AE$640,30,0)</f>
        <v>0</v>
      </c>
      <c r="G627" s="8">
        <f>VLOOKUP(B627,[1]Combined!$B$1:$AF$640,31,0)</f>
        <v>0</v>
      </c>
      <c r="H627" s="8">
        <v>0</v>
      </c>
      <c r="I627" s="9">
        <f>VLOOKUP(B627,[2]Combined!C$1:AB$640,26,0)</f>
        <v>4</v>
      </c>
      <c r="J627" s="9">
        <f>VLOOKUP(B627,[2]Combined!C$1:AC$640,27,0)</f>
        <v>7</v>
      </c>
      <c r="K627" s="9">
        <f>VLOOKUP(B627,[2]Combined!C$1:AE$640,29,0)</f>
        <v>0</v>
      </c>
      <c r="L627" s="9">
        <f>VLOOKUP(B627,[2]Combined!C$1:AF$640,30,0)</f>
        <v>0</v>
      </c>
      <c r="M627" s="9">
        <f>VLOOKUP(B627,[2]Combined!C$1:AG$640,31,0)</f>
        <v>0</v>
      </c>
      <c r="N627" s="9">
        <v>0</v>
      </c>
      <c r="O627" s="10">
        <f>VLOOKUP(B627,[3]Combined!C$1:AB$640,26,0)</f>
        <v>5</v>
      </c>
      <c r="P627" s="10">
        <f>VLOOKUP(B627,[3]Combined!C$1:AC$640,27,0)</f>
        <v>6</v>
      </c>
      <c r="Q627" s="10">
        <f>VLOOKUP(B627,[3]Combined!C$1:AE$640,29,0)</f>
        <v>0</v>
      </c>
      <c r="R627" s="10">
        <f>VLOOKUP(B627,[3]Combined!C$1:AF$640,30,0)</f>
        <v>0</v>
      </c>
      <c r="S627" s="10">
        <f>VLOOKUP(B627,[3]Combined!C$1:AG$640,31,0)</f>
        <v>0</v>
      </c>
      <c r="T627" s="10">
        <v>0</v>
      </c>
      <c r="U627" s="11">
        <f>VLOOKUP(B627,[4]Combined!C$1:AB$640,26,0)</f>
        <v>6</v>
      </c>
      <c r="V627" s="11">
        <f>VLOOKUP(B627,[4]Combined!C$1:AC$640,27,0)</f>
        <v>10</v>
      </c>
      <c r="W627" s="11">
        <f>VLOOKUP(B627,[4]Combined!C$1:AE$640,29,0)</f>
        <v>0</v>
      </c>
      <c r="X627" s="11">
        <v>0</v>
      </c>
      <c r="Y627" s="11">
        <v>0</v>
      </c>
      <c r="Z627" s="11">
        <v>0</v>
      </c>
      <c r="AA627" s="12">
        <v>2</v>
      </c>
      <c r="AB627" s="12">
        <v>3</v>
      </c>
      <c r="AC627" s="12">
        <f>VLOOKUP(B627,[5]Combined!C$1:AE$640,29,0)</f>
        <v>0</v>
      </c>
      <c r="AD627" s="12">
        <v>0</v>
      </c>
      <c r="AE627" s="12">
        <v>0</v>
      </c>
      <c r="AF627" s="12">
        <v>0</v>
      </c>
      <c r="AG627" s="14">
        <f t="shared" si="45"/>
        <v>29</v>
      </c>
      <c r="AH627" s="14">
        <f t="shared" si="45"/>
        <v>0</v>
      </c>
      <c r="AI627" s="14">
        <f t="shared" si="46"/>
        <v>0</v>
      </c>
      <c r="AJ627" s="14">
        <f t="shared" si="47"/>
        <v>20</v>
      </c>
      <c r="AK627" s="14">
        <f t="shared" si="48"/>
        <v>20</v>
      </c>
      <c r="AL627" s="14">
        <f t="shared" si="49"/>
        <v>68.965517241379317</v>
      </c>
      <c r="AM627" s="7" t="s">
        <v>642</v>
      </c>
      <c r="AN627" s="7">
        <v>23</v>
      </c>
    </row>
    <row r="628" spans="1:40" x14ac:dyDescent="0.25">
      <c r="A628" s="7">
        <v>627</v>
      </c>
      <c r="B628" s="7" t="s">
        <v>688</v>
      </c>
      <c r="C628" s="8">
        <f>VLOOKUP(B628,[1]Combined!$B$1:$AA$640,26,0)</f>
        <v>2</v>
      </c>
      <c r="D628" s="8">
        <f>VLOOKUP(B628,[1]Combined!$B$1:$AB$640,27,0)</f>
        <v>3</v>
      </c>
      <c r="E628" s="8">
        <f>VLOOKUP(B628,[1]Combined!$B$1:$AD$640,29,0)</f>
        <v>0</v>
      </c>
      <c r="F628" s="8">
        <f>VLOOKUP(B628,[1]Combined!$B$1:$AE$640,30,0)</f>
        <v>0</v>
      </c>
      <c r="G628" s="8">
        <f>VLOOKUP(B628,[1]Combined!$B$1:$AF$640,31,0)</f>
        <v>0</v>
      </c>
      <c r="H628" s="8">
        <v>0</v>
      </c>
      <c r="I628" s="9">
        <f>VLOOKUP(B628,[2]Combined!C$1:AB$640,26,0)</f>
        <v>2</v>
      </c>
      <c r="J628" s="9">
        <f>VLOOKUP(B628,[2]Combined!C$1:AC$640,27,0)</f>
        <v>7</v>
      </c>
      <c r="K628" s="9">
        <f>VLOOKUP(B628,[2]Combined!C$1:AE$640,29,0)</f>
        <v>0</v>
      </c>
      <c r="L628" s="9">
        <f>VLOOKUP(B628,[2]Combined!C$1:AF$640,30,0)</f>
        <v>0</v>
      </c>
      <c r="M628" s="9">
        <f>VLOOKUP(B628,[2]Combined!C$1:AG$640,31,0)</f>
        <v>0</v>
      </c>
      <c r="N628" s="9">
        <v>0</v>
      </c>
      <c r="O628" s="10">
        <f>VLOOKUP(B628,[3]Combined!C$1:AB$640,26,0)</f>
        <v>0</v>
      </c>
      <c r="P628" s="10">
        <f>VLOOKUP(B628,[3]Combined!C$1:AC$640,27,0)</f>
        <v>6</v>
      </c>
      <c r="Q628" s="10">
        <f>VLOOKUP(B628,[3]Combined!C$1:AE$640,29,0)</f>
        <v>0</v>
      </c>
      <c r="R628" s="10">
        <f>VLOOKUP(B628,[3]Combined!C$1:AF$640,30,0)</f>
        <v>0</v>
      </c>
      <c r="S628" s="10">
        <f>VLOOKUP(B628,[3]Combined!C$1:AG$640,31,0)</f>
        <v>0</v>
      </c>
      <c r="T628" s="10">
        <v>0</v>
      </c>
      <c r="U628" s="11">
        <f>VLOOKUP(B628,[4]Combined!C$1:AB$640,26,0)</f>
        <v>1</v>
      </c>
      <c r="V628" s="11">
        <f>VLOOKUP(B628,[4]Combined!C$1:AC$640,27,0)</f>
        <v>10</v>
      </c>
      <c r="W628" s="11">
        <f>VLOOKUP(B628,[4]Combined!C$1:AE$640,29,0)</f>
        <v>0</v>
      </c>
      <c r="X628" s="11">
        <v>0</v>
      </c>
      <c r="Y628" s="11">
        <v>0</v>
      </c>
      <c r="Z628" s="11">
        <v>0</v>
      </c>
      <c r="AA628" s="12">
        <v>1</v>
      </c>
      <c r="AB628" s="12">
        <v>3</v>
      </c>
      <c r="AC628" s="12">
        <f>VLOOKUP(B628,[5]Combined!C$1:AE$640,29,0)</f>
        <v>0</v>
      </c>
      <c r="AD628" s="12">
        <v>0</v>
      </c>
      <c r="AE628" s="12">
        <v>0</v>
      </c>
      <c r="AF628" s="12">
        <v>0</v>
      </c>
      <c r="AG628" s="14">
        <f t="shared" si="45"/>
        <v>29</v>
      </c>
      <c r="AH628" s="14">
        <f t="shared" si="45"/>
        <v>0</v>
      </c>
      <c r="AI628" s="14">
        <f t="shared" si="46"/>
        <v>0</v>
      </c>
      <c r="AJ628" s="14">
        <f t="shared" si="47"/>
        <v>6</v>
      </c>
      <c r="AK628" s="14">
        <f t="shared" si="48"/>
        <v>6</v>
      </c>
      <c r="AL628" s="14">
        <f t="shared" si="49"/>
        <v>20.689655172413794</v>
      </c>
      <c r="AM628" s="7" t="s">
        <v>644</v>
      </c>
      <c r="AN628" s="7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MicroEco</vt:lpstr>
      <vt:lpstr>FinancialAcc</vt:lpstr>
      <vt:lpstr>BLaw</vt:lpstr>
      <vt:lpstr>EVS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2015-11-30T11:45:53Z</dcterms:modified>
</cp:coreProperties>
</file>